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showInkAnnotation="0" defaultThemeVersion="124226"/>
  <bookViews>
    <workbookView xWindow="150" yWindow="60" windowWidth="9720" windowHeight="7200"/>
  </bookViews>
  <sheets>
    <sheet name="6А" sheetId="3" r:id="rId1"/>
    <sheet name="6Б" sheetId="4" r:id="rId2"/>
    <sheet name="6В" sheetId="5" r:id="rId3"/>
    <sheet name="6Г" sheetId="6" r:id="rId4"/>
    <sheet name="6Д" sheetId="7" r:id="rId5"/>
    <sheet name="6Е" sheetId="10" r:id="rId6"/>
    <sheet name="6Ж" sheetId="11" r:id="rId7"/>
    <sheet name="6З" sheetId="9" r:id="rId8"/>
    <sheet name="Сводные по параллели" sheetId="8" r:id="rId9"/>
  </sheets>
  <calcPr calcId="144525"/>
</workbook>
</file>

<file path=xl/calcChain.xml><?xml version="1.0" encoding="utf-8"?>
<calcChain xmlns="http://schemas.openxmlformats.org/spreadsheetml/2006/main">
  <c r="HL45" i="11" l="1"/>
  <c r="HK45" i="11"/>
  <c r="HJ45" i="11"/>
  <c r="HI45" i="11"/>
  <c r="HH45" i="11"/>
  <c r="HG45" i="11"/>
  <c r="HF45" i="11"/>
  <c r="HE45" i="11"/>
  <c r="HD45" i="11"/>
  <c r="HC45" i="11"/>
  <c r="HB45" i="11"/>
  <c r="HA45" i="11"/>
  <c r="GZ45" i="11"/>
  <c r="GY45" i="11"/>
  <c r="HL44" i="11"/>
  <c r="HK44" i="11"/>
  <c r="HJ44" i="11"/>
  <c r="HI44" i="11"/>
  <c r="HH44" i="11"/>
  <c r="HG44" i="11"/>
  <c r="HF44" i="11"/>
  <c r="HE44" i="11"/>
  <c r="HD44" i="11"/>
  <c r="HC44" i="11"/>
  <c r="HB44" i="11"/>
  <c r="HA44" i="11"/>
  <c r="GZ44" i="11"/>
  <c r="GY44" i="11"/>
  <c r="HL43" i="11"/>
  <c r="HK43" i="11"/>
  <c r="HJ43" i="11"/>
  <c r="HI43" i="11"/>
  <c r="HH43" i="11"/>
  <c r="HG43" i="11"/>
  <c r="HF43" i="11"/>
  <c r="HE43" i="11"/>
  <c r="HD43" i="11"/>
  <c r="HC43" i="11"/>
  <c r="HB43" i="11"/>
  <c r="HA43" i="11"/>
  <c r="GZ43" i="11"/>
  <c r="GY43" i="11"/>
  <c r="HL42" i="11"/>
  <c r="HK42" i="11"/>
  <c r="HJ42" i="11"/>
  <c r="HI42" i="11"/>
  <c r="HH42" i="11"/>
  <c r="HG42" i="11"/>
  <c r="HF42" i="11"/>
  <c r="HE42" i="11"/>
  <c r="HD42" i="11"/>
  <c r="HC42" i="11"/>
  <c r="HB42" i="11"/>
  <c r="HA42" i="11"/>
  <c r="GZ42" i="11"/>
  <c r="GY42" i="11"/>
  <c r="HL41" i="11"/>
  <c r="HK41" i="11"/>
  <c r="HJ41" i="11"/>
  <c r="HI41" i="11"/>
  <c r="HH41" i="11"/>
  <c r="HG41" i="11"/>
  <c r="HF41" i="11"/>
  <c r="HE41" i="11"/>
  <c r="HD41" i="11"/>
  <c r="HC41" i="11"/>
  <c r="HB41" i="11"/>
  <c r="HA41" i="11"/>
  <c r="GZ41" i="11"/>
  <c r="GY41" i="11"/>
  <c r="HL40" i="11"/>
  <c r="HK40" i="11"/>
  <c r="HJ40" i="11"/>
  <c r="HI40" i="11"/>
  <c r="HH40" i="11"/>
  <c r="HG40" i="11"/>
  <c r="HF40" i="11"/>
  <c r="HE40" i="11"/>
  <c r="HD40" i="11"/>
  <c r="HC40" i="11"/>
  <c r="HB40" i="11"/>
  <c r="HA40" i="11"/>
  <c r="GZ40" i="11"/>
  <c r="GY40" i="11"/>
  <c r="HL39" i="11"/>
  <c r="HK39" i="11"/>
  <c r="HJ39" i="11"/>
  <c r="HI39" i="11"/>
  <c r="HH39" i="11"/>
  <c r="HG39" i="11"/>
  <c r="HF39" i="11"/>
  <c r="HE39" i="11"/>
  <c r="HD39" i="11"/>
  <c r="HC39" i="11"/>
  <c r="HB39" i="11"/>
  <c r="HA39" i="11"/>
  <c r="GZ39" i="11"/>
  <c r="GY39" i="11"/>
  <c r="HL38" i="11"/>
  <c r="HK38" i="11"/>
  <c r="HJ38" i="11"/>
  <c r="HI38" i="11"/>
  <c r="HH38" i="11"/>
  <c r="HG38" i="11"/>
  <c r="HF38" i="11"/>
  <c r="HE38" i="11"/>
  <c r="HD38" i="11"/>
  <c r="HC38" i="11"/>
  <c r="HB38" i="11"/>
  <c r="HA38" i="11"/>
  <c r="GZ38" i="11"/>
  <c r="GY38" i="11"/>
  <c r="HL37" i="11"/>
  <c r="HK37" i="11"/>
  <c r="HJ37" i="11"/>
  <c r="HI37" i="11"/>
  <c r="HH37" i="11"/>
  <c r="HG37" i="11"/>
  <c r="HF37" i="11"/>
  <c r="HE37" i="11"/>
  <c r="HD37" i="11"/>
  <c r="HC37" i="11"/>
  <c r="HB37" i="11"/>
  <c r="HA37" i="11"/>
  <c r="GZ37" i="11"/>
  <c r="GY37" i="11"/>
  <c r="HL36" i="11"/>
  <c r="HK36" i="11"/>
  <c r="HJ36" i="11"/>
  <c r="HI36" i="11"/>
  <c r="HH36" i="11"/>
  <c r="HG36" i="11"/>
  <c r="HF36" i="11"/>
  <c r="HE36" i="11"/>
  <c r="HD36" i="11"/>
  <c r="HC36" i="11"/>
  <c r="HB36" i="11"/>
  <c r="HA36" i="11"/>
  <c r="GZ36" i="11"/>
  <c r="GY36" i="11"/>
  <c r="HL35" i="11"/>
  <c r="HK35" i="11"/>
  <c r="HJ35" i="11"/>
  <c r="HI35" i="11"/>
  <c r="HH35" i="11"/>
  <c r="HG35" i="11"/>
  <c r="HF35" i="11"/>
  <c r="HE35" i="11"/>
  <c r="HD35" i="11"/>
  <c r="HC35" i="11"/>
  <c r="HB35" i="11"/>
  <c r="HA35" i="11"/>
  <c r="GZ35" i="11"/>
  <c r="GY35" i="11"/>
  <c r="HL34" i="11"/>
  <c r="HK34" i="11"/>
  <c r="HJ34" i="11"/>
  <c r="HI34" i="11"/>
  <c r="HH34" i="11"/>
  <c r="HG34" i="11"/>
  <c r="HF34" i="11"/>
  <c r="HE34" i="11"/>
  <c r="HD34" i="11"/>
  <c r="HC34" i="11"/>
  <c r="HB34" i="11"/>
  <c r="HA34" i="11"/>
  <c r="GZ34" i="11"/>
  <c r="GY34" i="11"/>
  <c r="HL33" i="11"/>
  <c r="HK33" i="11"/>
  <c r="HJ33" i="11"/>
  <c r="HI33" i="11"/>
  <c r="HH33" i="11"/>
  <c r="HG33" i="11"/>
  <c r="HF33" i="11"/>
  <c r="HE33" i="11"/>
  <c r="HD33" i="11"/>
  <c r="HC33" i="11"/>
  <c r="HB33" i="11"/>
  <c r="HA33" i="11"/>
  <c r="GZ33" i="11"/>
  <c r="GY33" i="11"/>
  <c r="HL32" i="11"/>
  <c r="HK32" i="11"/>
  <c r="HJ32" i="11"/>
  <c r="HI32" i="11"/>
  <c r="HH32" i="11"/>
  <c r="HG32" i="11"/>
  <c r="HF32" i="11"/>
  <c r="HE32" i="11"/>
  <c r="HD32" i="11"/>
  <c r="HC32" i="11"/>
  <c r="HB32" i="11"/>
  <c r="HA32" i="11"/>
  <c r="GZ32" i="11"/>
  <c r="GY32" i="11"/>
  <c r="HL31" i="11"/>
  <c r="HK31" i="11"/>
  <c r="HJ31" i="11"/>
  <c r="HI31" i="11"/>
  <c r="HH31" i="11"/>
  <c r="HG31" i="11"/>
  <c r="HF31" i="11"/>
  <c r="HE31" i="11"/>
  <c r="HD31" i="11"/>
  <c r="HC31" i="11"/>
  <c r="HB31" i="11"/>
  <c r="HA31" i="11"/>
  <c r="GZ31" i="11"/>
  <c r="GY31" i="11"/>
  <c r="HL30" i="11"/>
  <c r="HK30" i="11"/>
  <c r="HJ30" i="11"/>
  <c r="HI30" i="11"/>
  <c r="HH30" i="11"/>
  <c r="HG30" i="11"/>
  <c r="HF30" i="11"/>
  <c r="HE30" i="11"/>
  <c r="HD30" i="11"/>
  <c r="HC30" i="11"/>
  <c r="HB30" i="11"/>
  <c r="HA30" i="11"/>
  <c r="GZ30" i="11"/>
  <c r="GY30" i="11"/>
  <c r="HL29" i="11"/>
  <c r="HK29" i="11"/>
  <c r="HJ29" i="11"/>
  <c r="HI29" i="11"/>
  <c r="HH29" i="11"/>
  <c r="HG29" i="11"/>
  <c r="HF29" i="11"/>
  <c r="HE29" i="11"/>
  <c r="HD29" i="11"/>
  <c r="HC29" i="11"/>
  <c r="HB29" i="11"/>
  <c r="HA29" i="11"/>
  <c r="GZ29" i="11"/>
  <c r="GY29" i="11"/>
  <c r="HL28" i="11"/>
  <c r="HK28" i="11"/>
  <c r="HJ28" i="11"/>
  <c r="HI28" i="11"/>
  <c r="HH28" i="11"/>
  <c r="HG28" i="11"/>
  <c r="HF28" i="11"/>
  <c r="HE28" i="11"/>
  <c r="HD28" i="11"/>
  <c r="HC28" i="11"/>
  <c r="HB28" i="11"/>
  <c r="HA28" i="11"/>
  <c r="GZ28" i="11"/>
  <c r="GY28" i="11"/>
  <c r="HL27" i="11"/>
  <c r="HK27" i="11"/>
  <c r="HJ27" i="11"/>
  <c r="HI27" i="11"/>
  <c r="HH27" i="11"/>
  <c r="HG27" i="11"/>
  <c r="HF27" i="11"/>
  <c r="HE27" i="11"/>
  <c r="HD27" i="11"/>
  <c r="HC27" i="11"/>
  <c r="HB27" i="11"/>
  <c r="HA27" i="11"/>
  <c r="GZ27" i="11"/>
  <c r="GY27" i="11"/>
  <c r="HL26" i="11"/>
  <c r="HK26" i="11"/>
  <c r="HJ26" i="11"/>
  <c r="HI26" i="11"/>
  <c r="HH26" i="11"/>
  <c r="HG26" i="11"/>
  <c r="HF26" i="11"/>
  <c r="HE26" i="11"/>
  <c r="HD26" i="11"/>
  <c r="HC26" i="11"/>
  <c r="HB26" i="11"/>
  <c r="HA26" i="11"/>
  <c r="GZ26" i="11"/>
  <c r="GY26" i="11"/>
  <c r="HL25" i="11"/>
  <c r="HK25" i="11"/>
  <c r="HJ25" i="11"/>
  <c r="HI25" i="11"/>
  <c r="HH25" i="11"/>
  <c r="HG25" i="11"/>
  <c r="HF25" i="11"/>
  <c r="HE25" i="11"/>
  <c r="HD25" i="11"/>
  <c r="HC25" i="11"/>
  <c r="HB25" i="11"/>
  <c r="HA25" i="11"/>
  <c r="GZ25" i="11"/>
  <c r="GY25" i="11"/>
  <c r="HL24" i="11"/>
  <c r="HK24" i="11"/>
  <c r="HJ24" i="11"/>
  <c r="HI24" i="11"/>
  <c r="HH24" i="11"/>
  <c r="HG24" i="11"/>
  <c r="HF24" i="11"/>
  <c r="HE24" i="11"/>
  <c r="HD24" i="11"/>
  <c r="HC24" i="11"/>
  <c r="HB24" i="11"/>
  <c r="HA24" i="11"/>
  <c r="GZ24" i="11"/>
  <c r="GY24" i="11"/>
  <c r="HL23" i="11"/>
  <c r="HK23" i="11"/>
  <c r="HJ23" i="11"/>
  <c r="HI23" i="11"/>
  <c r="HH23" i="11"/>
  <c r="HG23" i="11"/>
  <c r="HF23" i="11"/>
  <c r="HE23" i="11"/>
  <c r="HD23" i="11"/>
  <c r="HC23" i="11"/>
  <c r="HB23" i="11"/>
  <c r="HA23" i="11"/>
  <c r="GZ23" i="11"/>
  <c r="GY23" i="11"/>
  <c r="HL22" i="11"/>
  <c r="HK22" i="11"/>
  <c r="HJ22" i="11"/>
  <c r="HI22" i="11"/>
  <c r="HH22" i="11"/>
  <c r="HG22" i="11"/>
  <c r="HF22" i="11"/>
  <c r="HE22" i="11"/>
  <c r="HD22" i="11"/>
  <c r="HC22" i="11"/>
  <c r="HB22" i="11"/>
  <c r="HA22" i="11"/>
  <c r="GZ22" i="11"/>
  <c r="GY22" i="11"/>
  <c r="HL21" i="11"/>
  <c r="HK21" i="11"/>
  <c r="HJ21" i="11"/>
  <c r="HI21" i="11"/>
  <c r="HH21" i="11"/>
  <c r="HG21" i="11"/>
  <c r="HF21" i="11"/>
  <c r="HE21" i="11"/>
  <c r="HD21" i="11"/>
  <c r="HC21" i="11"/>
  <c r="HB21" i="11"/>
  <c r="HA21" i="11"/>
  <c r="GZ21" i="11"/>
  <c r="GY21" i="11"/>
  <c r="HL20" i="11"/>
  <c r="HK20" i="11"/>
  <c r="HJ20" i="11"/>
  <c r="HI20" i="11"/>
  <c r="HH20" i="11"/>
  <c r="HG20" i="11"/>
  <c r="HF20" i="11"/>
  <c r="HE20" i="11"/>
  <c r="HD20" i="11"/>
  <c r="HC20" i="11"/>
  <c r="HB20" i="11"/>
  <c r="HA20" i="11"/>
  <c r="GZ20" i="11"/>
  <c r="GY20" i="11"/>
  <c r="HL19" i="11"/>
  <c r="HK19" i="11"/>
  <c r="HJ19" i="11"/>
  <c r="HI19" i="11"/>
  <c r="HH19" i="11"/>
  <c r="HG19" i="11"/>
  <c r="HF19" i="11"/>
  <c r="HE19" i="11"/>
  <c r="HD19" i="11"/>
  <c r="HC19" i="11"/>
  <c r="HB19" i="11"/>
  <c r="HA19" i="11"/>
  <c r="GZ19" i="11"/>
  <c r="GY19" i="11"/>
  <c r="HL18" i="11"/>
  <c r="HK18" i="11"/>
  <c r="HJ18" i="11"/>
  <c r="HI18" i="11"/>
  <c r="HH18" i="11"/>
  <c r="HG18" i="11"/>
  <c r="HF18" i="11"/>
  <c r="HE18" i="11"/>
  <c r="HD18" i="11"/>
  <c r="HC18" i="11"/>
  <c r="HB18" i="11"/>
  <c r="HA18" i="11"/>
  <c r="GZ18" i="11"/>
  <c r="GY18" i="11"/>
  <c r="HL17" i="11"/>
  <c r="HK17" i="11"/>
  <c r="HJ17" i="11"/>
  <c r="HI17" i="11"/>
  <c r="HH17" i="11"/>
  <c r="HG17" i="11"/>
  <c r="HF17" i="11"/>
  <c r="HE17" i="11"/>
  <c r="HD17" i="11"/>
  <c r="HC17" i="11"/>
  <c r="HB17" i="11"/>
  <c r="HA17" i="11"/>
  <c r="GZ17" i="11"/>
  <c r="GY17" i="11"/>
  <c r="HL16" i="11"/>
  <c r="HK16" i="11"/>
  <c r="HJ16" i="11"/>
  <c r="HI16" i="11"/>
  <c r="HH16" i="11"/>
  <c r="HG16" i="11"/>
  <c r="HF16" i="11"/>
  <c r="HE16" i="11"/>
  <c r="HD16" i="11"/>
  <c r="HC16" i="11"/>
  <c r="HB16" i="11"/>
  <c r="HA16" i="11"/>
  <c r="GZ16" i="11"/>
  <c r="GY16" i="11"/>
  <c r="HL15" i="11"/>
  <c r="HK15" i="11"/>
  <c r="HJ15" i="11"/>
  <c r="HI15" i="11"/>
  <c r="HH15" i="11"/>
  <c r="HG15" i="11"/>
  <c r="HF15" i="11"/>
  <c r="HE15" i="11"/>
  <c r="HD15" i="11"/>
  <c r="HC15" i="11"/>
  <c r="HB15" i="11"/>
  <c r="HA15" i="11"/>
  <c r="GZ15" i="11"/>
  <c r="GY15" i="11"/>
  <c r="HL14" i="11"/>
  <c r="HK14" i="11"/>
  <c r="HJ14" i="11"/>
  <c r="HI14" i="11"/>
  <c r="HH14" i="11"/>
  <c r="HG14" i="11"/>
  <c r="HF14" i="11"/>
  <c r="HE14" i="11"/>
  <c r="HD14" i="11"/>
  <c r="HC14" i="11"/>
  <c r="HB14" i="11"/>
  <c r="HA14" i="11"/>
  <c r="GZ14" i="11"/>
  <c r="GY14" i="11"/>
  <c r="HL13" i="11"/>
  <c r="HK13" i="11"/>
  <c r="HJ13" i="11"/>
  <c r="HI13" i="11"/>
  <c r="HH13" i="11"/>
  <c r="HG13" i="11"/>
  <c r="HF13" i="11"/>
  <c r="HE13" i="11"/>
  <c r="HD13" i="11"/>
  <c r="HC13" i="11"/>
  <c r="HB13" i="11"/>
  <c r="HA13" i="11"/>
  <c r="GZ13" i="11"/>
  <c r="GY13" i="11"/>
  <c r="HA13" i="4" l="1"/>
  <c r="GY13" i="4"/>
  <c r="HL45" i="9"/>
  <c r="HK45" i="9"/>
  <c r="HJ45" i="9"/>
  <c r="HI45" i="9"/>
  <c r="HH45" i="9"/>
  <c r="HG45" i="9"/>
  <c r="HF45" i="9"/>
  <c r="HE45" i="9"/>
  <c r="HD45" i="9"/>
  <c r="HC45" i="9"/>
  <c r="HB45" i="9"/>
  <c r="HA45" i="9"/>
  <c r="GZ45" i="9"/>
  <c r="GY45" i="9"/>
  <c r="HL44" i="9"/>
  <c r="HK44" i="9"/>
  <c r="HJ44" i="9"/>
  <c r="HI44" i="9"/>
  <c r="HH44" i="9"/>
  <c r="HG44" i="9"/>
  <c r="HF44" i="9"/>
  <c r="HE44" i="9"/>
  <c r="HD44" i="9"/>
  <c r="HC44" i="9"/>
  <c r="HB44" i="9"/>
  <c r="HA44" i="9"/>
  <c r="GZ44" i="9"/>
  <c r="GY44" i="9"/>
  <c r="HL43" i="9"/>
  <c r="HK43" i="9"/>
  <c r="HJ43" i="9"/>
  <c r="HI43" i="9"/>
  <c r="HH43" i="9"/>
  <c r="HG43" i="9"/>
  <c r="HF43" i="9"/>
  <c r="HE43" i="9"/>
  <c r="HD43" i="9"/>
  <c r="HC43" i="9"/>
  <c r="HB43" i="9"/>
  <c r="HA43" i="9"/>
  <c r="GZ43" i="9"/>
  <c r="GY43" i="9"/>
  <c r="HL42" i="9"/>
  <c r="HK42" i="9"/>
  <c r="HJ42" i="9"/>
  <c r="HI42" i="9"/>
  <c r="HH42" i="9"/>
  <c r="HG42" i="9"/>
  <c r="HF42" i="9"/>
  <c r="HE42" i="9"/>
  <c r="HD42" i="9"/>
  <c r="HC42" i="9"/>
  <c r="HB42" i="9"/>
  <c r="HA42" i="9"/>
  <c r="GZ42" i="9"/>
  <c r="GY42" i="9"/>
  <c r="HL41" i="9"/>
  <c r="HK41" i="9"/>
  <c r="HJ41" i="9"/>
  <c r="HI41" i="9"/>
  <c r="HH41" i="9"/>
  <c r="HG41" i="9"/>
  <c r="HF41" i="9"/>
  <c r="HE41" i="9"/>
  <c r="HD41" i="9"/>
  <c r="HC41" i="9"/>
  <c r="HB41" i="9"/>
  <c r="HA41" i="9"/>
  <c r="GZ41" i="9"/>
  <c r="GY41" i="9"/>
  <c r="HL40" i="9"/>
  <c r="HK40" i="9"/>
  <c r="HJ40" i="9"/>
  <c r="HI40" i="9"/>
  <c r="HH40" i="9"/>
  <c r="HG40" i="9"/>
  <c r="HF40" i="9"/>
  <c r="HE40" i="9"/>
  <c r="HD40" i="9"/>
  <c r="HC40" i="9"/>
  <c r="HB40" i="9"/>
  <c r="HA40" i="9"/>
  <c r="GZ40" i="9"/>
  <c r="GY40" i="9"/>
  <c r="HL39" i="9"/>
  <c r="HK39" i="9"/>
  <c r="HJ39" i="9"/>
  <c r="HI39" i="9"/>
  <c r="HH39" i="9"/>
  <c r="HG39" i="9"/>
  <c r="HF39" i="9"/>
  <c r="HE39" i="9"/>
  <c r="HD39" i="9"/>
  <c r="HC39" i="9"/>
  <c r="HB39" i="9"/>
  <c r="HA39" i="9"/>
  <c r="GZ39" i="9"/>
  <c r="GY39" i="9"/>
  <c r="HL38" i="9"/>
  <c r="HK38" i="9"/>
  <c r="HJ38" i="9"/>
  <c r="HI38" i="9"/>
  <c r="HH38" i="9"/>
  <c r="HG38" i="9"/>
  <c r="HF38" i="9"/>
  <c r="HE38" i="9"/>
  <c r="HD38" i="9"/>
  <c r="HC38" i="9"/>
  <c r="HB38" i="9"/>
  <c r="HA38" i="9"/>
  <c r="GZ38" i="9"/>
  <c r="GY38" i="9"/>
  <c r="HL37" i="9"/>
  <c r="HK37" i="9"/>
  <c r="HJ37" i="9"/>
  <c r="HI37" i="9"/>
  <c r="HH37" i="9"/>
  <c r="HG37" i="9"/>
  <c r="HF37" i="9"/>
  <c r="HE37" i="9"/>
  <c r="HD37" i="9"/>
  <c r="HC37" i="9"/>
  <c r="HB37" i="9"/>
  <c r="HA37" i="9"/>
  <c r="GZ37" i="9"/>
  <c r="GY37" i="9"/>
  <c r="HL36" i="9"/>
  <c r="HK36" i="9"/>
  <c r="HJ36" i="9"/>
  <c r="HI36" i="9"/>
  <c r="HH36" i="9"/>
  <c r="HG36" i="9"/>
  <c r="HF36" i="9"/>
  <c r="HE36" i="9"/>
  <c r="HD36" i="9"/>
  <c r="HC36" i="9"/>
  <c r="HB36" i="9"/>
  <c r="HA36" i="9"/>
  <c r="GZ36" i="9"/>
  <c r="GY36" i="9"/>
  <c r="HL35" i="9"/>
  <c r="HK35" i="9"/>
  <c r="HJ35" i="9"/>
  <c r="HI35" i="9"/>
  <c r="HH35" i="9"/>
  <c r="HG35" i="9"/>
  <c r="HF35" i="9"/>
  <c r="HE35" i="9"/>
  <c r="HD35" i="9"/>
  <c r="HC35" i="9"/>
  <c r="HB35" i="9"/>
  <c r="HA35" i="9"/>
  <c r="GZ35" i="9"/>
  <c r="GY35" i="9"/>
  <c r="HL34" i="9"/>
  <c r="HK34" i="9"/>
  <c r="HJ34" i="9"/>
  <c r="HI34" i="9"/>
  <c r="HH34" i="9"/>
  <c r="HG34" i="9"/>
  <c r="HF34" i="9"/>
  <c r="HE34" i="9"/>
  <c r="HD34" i="9"/>
  <c r="HC34" i="9"/>
  <c r="HB34" i="9"/>
  <c r="HA34" i="9"/>
  <c r="GZ34" i="9"/>
  <c r="GY34" i="9"/>
  <c r="HL33" i="9"/>
  <c r="HK33" i="9"/>
  <c r="HJ33" i="9"/>
  <c r="HI33" i="9"/>
  <c r="HH33" i="9"/>
  <c r="HG33" i="9"/>
  <c r="HF33" i="9"/>
  <c r="HE33" i="9"/>
  <c r="HD33" i="9"/>
  <c r="HC33" i="9"/>
  <c r="HB33" i="9"/>
  <c r="HA33" i="9"/>
  <c r="GZ33" i="9"/>
  <c r="GY33" i="9"/>
  <c r="HL32" i="9"/>
  <c r="HK32" i="9"/>
  <c r="HJ32" i="9"/>
  <c r="HI32" i="9"/>
  <c r="HH32" i="9"/>
  <c r="HG32" i="9"/>
  <c r="HF32" i="9"/>
  <c r="HE32" i="9"/>
  <c r="HD32" i="9"/>
  <c r="HC32" i="9"/>
  <c r="HB32" i="9"/>
  <c r="HA32" i="9"/>
  <c r="GZ32" i="9"/>
  <c r="GY32" i="9"/>
  <c r="HL31" i="9"/>
  <c r="HK31" i="9"/>
  <c r="HJ31" i="9"/>
  <c r="HI31" i="9"/>
  <c r="HH31" i="9"/>
  <c r="HG31" i="9"/>
  <c r="HF31" i="9"/>
  <c r="HE31" i="9"/>
  <c r="HD31" i="9"/>
  <c r="HC31" i="9"/>
  <c r="HB31" i="9"/>
  <c r="HA31" i="9"/>
  <c r="GZ31" i="9"/>
  <c r="GY31" i="9"/>
  <c r="HL30" i="9"/>
  <c r="HK30" i="9"/>
  <c r="HJ30" i="9"/>
  <c r="HI30" i="9"/>
  <c r="HH30" i="9"/>
  <c r="HG30" i="9"/>
  <c r="HF30" i="9"/>
  <c r="HE30" i="9"/>
  <c r="HD30" i="9"/>
  <c r="HC30" i="9"/>
  <c r="HB30" i="9"/>
  <c r="HA30" i="9"/>
  <c r="GZ30" i="9"/>
  <c r="GY30" i="9"/>
  <c r="HL29" i="9"/>
  <c r="HK29" i="9"/>
  <c r="HJ29" i="9"/>
  <c r="HI29" i="9"/>
  <c r="HH29" i="9"/>
  <c r="HG29" i="9"/>
  <c r="HF29" i="9"/>
  <c r="HE29" i="9"/>
  <c r="HD29" i="9"/>
  <c r="HC29" i="9"/>
  <c r="HB29" i="9"/>
  <c r="HA29" i="9"/>
  <c r="GZ29" i="9"/>
  <c r="GY29" i="9"/>
  <c r="HL28" i="9"/>
  <c r="HK28" i="9"/>
  <c r="HJ28" i="9"/>
  <c r="HI28" i="9"/>
  <c r="HH28" i="9"/>
  <c r="HG28" i="9"/>
  <c r="HF28" i="9"/>
  <c r="HE28" i="9"/>
  <c r="HD28" i="9"/>
  <c r="HC28" i="9"/>
  <c r="HB28" i="9"/>
  <c r="HA28" i="9"/>
  <c r="GZ28" i="9"/>
  <c r="GY28" i="9"/>
  <c r="HL27" i="9"/>
  <c r="HK27" i="9"/>
  <c r="HJ27" i="9"/>
  <c r="HI27" i="9"/>
  <c r="HH27" i="9"/>
  <c r="HG27" i="9"/>
  <c r="HF27" i="9"/>
  <c r="HE27" i="9"/>
  <c r="HD27" i="9"/>
  <c r="HC27" i="9"/>
  <c r="HB27" i="9"/>
  <c r="HA27" i="9"/>
  <c r="GZ27" i="9"/>
  <c r="GY27" i="9"/>
  <c r="HL26" i="9"/>
  <c r="HK26" i="9"/>
  <c r="HJ26" i="9"/>
  <c r="HI26" i="9"/>
  <c r="HH26" i="9"/>
  <c r="HG26" i="9"/>
  <c r="HF26" i="9"/>
  <c r="HE26" i="9"/>
  <c r="HD26" i="9"/>
  <c r="HC26" i="9"/>
  <c r="HB26" i="9"/>
  <c r="HA26" i="9"/>
  <c r="GZ26" i="9"/>
  <c r="GY26" i="9"/>
  <c r="HL25" i="9"/>
  <c r="HK25" i="9"/>
  <c r="HJ25" i="9"/>
  <c r="HI25" i="9"/>
  <c r="HH25" i="9"/>
  <c r="HG25" i="9"/>
  <c r="HF25" i="9"/>
  <c r="HE25" i="9"/>
  <c r="HD25" i="9"/>
  <c r="HC25" i="9"/>
  <c r="HB25" i="9"/>
  <c r="HA25" i="9"/>
  <c r="GZ25" i="9"/>
  <c r="GY25" i="9"/>
  <c r="HL24" i="9"/>
  <c r="HK24" i="9"/>
  <c r="HJ24" i="9"/>
  <c r="HI24" i="9"/>
  <c r="HH24" i="9"/>
  <c r="HG24" i="9"/>
  <c r="HF24" i="9"/>
  <c r="HE24" i="9"/>
  <c r="HD24" i="9"/>
  <c r="HC24" i="9"/>
  <c r="HB24" i="9"/>
  <c r="HA24" i="9"/>
  <c r="GZ24" i="9"/>
  <c r="GY24" i="9"/>
  <c r="HL23" i="9"/>
  <c r="HK23" i="9"/>
  <c r="HJ23" i="9"/>
  <c r="HI23" i="9"/>
  <c r="HH23" i="9"/>
  <c r="HG23" i="9"/>
  <c r="HF23" i="9"/>
  <c r="HE23" i="9"/>
  <c r="HD23" i="9"/>
  <c r="HC23" i="9"/>
  <c r="HB23" i="9"/>
  <c r="HA23" i="9"/>
  <c r="GZ23" i="9"/>
  <c r="GY23" i="9"/>
  <c r="HL22" i="9"/>
  <c r="HK22" i="9"/>
  <c r="HJ22" i="9"/>
  <c r="HI22" i="9"/>
  <c r="HH22" i="9"/>
  <c r="HG22" i="9"/>
  <c r="HF22" i="9"/>
  <c r="HE22" i="9"/>
  <c r="HD22" i="9"/>
  <c r="HC22" i="9"/>
  <c r="HB22" i="9"/>
  <c r="HA22" i="9"/>
  <c r="GZ22" i="9"/>
  <c r="GY22" i="9"/>
  <c r="HL21" i="9"/>
  <c r="HK21" i="9"/>
  <c r="HJ21" i="9"/>
  <c r="HI21" i="9"/>
  <c r="HH21" i="9"/>
  <c r="HG21" i="9"/>
  <c r="HF21" i="9"/>
  <c r="HE21" i="9"/>
  <c r="HD21" i="9"/>
  <c r="HC21" i="9"/>
  <c r="HB21" i="9"/>
  <c r="HA21" i="9"/>
  <c r="GZ21" i="9"/>
  <c r="GY21" i="9"/>
  <c r="HL20" i="9"/>
  <c r="HK20" i="9"/>
  <c r="HJ20" i="9"/>
  <c r="HI20" i="9"/>
  <c r="HH20" i="9"/>
  <c r="HG20" i="9"/>
  <c r="HF20" i="9"/>
  <c r="HE20" i="9"/>
  <c r="HD20" i="9"/>
  <c r="HC20" i="9"/>
  <c r="HB20" i="9"/>
  <c r="HA20" i="9"/>
  <c r="GZ20" i="9"/>
  <c r="GY20" i="9"/>
  <c r="HL19" i="9"/>
  <c r="HK19" i="9"/>
  <c r="HJ19" i="9"/>
  <c r="HI19" i="9"/>
  <c r="HH19" i="9"/>
  <c r="HG19" i="9"/>
  <c r="HF19" i="9"/>
  <c r="HE19" i="9"/>
  <c r="HD19" i="9"/>
  <c r="HC19" i="9"/>
  <c r="HB19" i="9"/>
  <c r="HA19" i="9"/>
  <c r="GZ19" i="9"/>
  <c r="GY19" i="9"/>
  <c r="HL18" i="9"/>
  <c r="HK18" i="9"/>
  <c r="HJ18" i="9"/>
  <c r="HI18" i="9"/>
  <c r="HH18" i="9"/>
  <c r="HG18" i="9"/>
  <c r="HF18" i="9"/>
  <c r="HE18" i="9"/>
  <c r="HD18" i="9"/>
  <c r="HC18" i="9"/>
  <c r="HB18" i="9"/>
  <c r="HA18" i="9"/>
  <c r="GZ18" i="9"/>
  <c r="GY18" i="9"/>
  <c r="HL17" i="9"/>
  <c r="HK17" i="9"/>
  <c r="HJ17" i="9"/>
  <c r="HI17" i="9"/>
  <c r="HH17" i="9"/>
  <c r="HG17" i="9"/>
  <c r="HF17" i="9"/>
  <c r="HE17" i="9"/>
  <c r="HD17" i="9"/>
  <c r="HC17" i="9"/>
  <c r="HB17" i="9"/>
  <c r="HA17" i="9"/>
  <c r="GZ17" i="9"/>
  <c r="GY17" i="9"/>
  <c r="HL16" i="9"/>
  <c r="HK16" i="9"/>
  <c r="HJ16" i="9"/>
  <c r="HI16" i="9"/>
  <c r="HH16" i="9"/>
  <c r="HG16" i="9"/>
  <c r="HF16" i="9"/>
  <c r="HE16" i="9"/>
  <c r="HD16" i="9"/>
  <c r="HC16" i="9"/>
  <c r="HB16" i="9"/>
  <c r="HA16" i="9"/>
  <c r="GZ16" i="9"/>
  <c r="GY16" i="9"/>
  <c r="HL15" i="9"/>
  <c r="HK15" i="9"/>
  <c r="HJ15" i="9"/>
  <c r="HI15" i="9"/>
  <c r="HH15" i="9"/>
  <c r="HG15" i="9"/>
  <c r="HF15" i="9"/>
  <c r="HE15" i="9"/>
  <c r="HD15" i="9"/>
  <c r="HC15" i="9"/>
  <c r="HB15" i="9"/>
  <c r="HA15" i="9"/>
  <c r="GZ15" i="9"/>
  <c r="GY15" i="9"/>
  <c r="HL14" i="9"/>
  <c r="HK14" i="9"/>
  <c r="HJ14" i="9"/>
  <c r="HI14" i="9"/>
  <c r="HH14" i="9"/>
  <c r="HG14" i="9"/>
  <c r="HF14" i="9"/>
  <c r="HE14" i="9"/>
  <c r="HD14" i="9"/>
  <c r="HC14" i="9"/>
  <c r="HB14" i="9"/>
  <c r="HA14" i="9"/>
  <c r="GZ14" i="9"/>
  <c r="GY14" i="9"/>
  <c r="HL13" i="9"/>
  <c r="HK13" i="9"/>
  <c r="HJ13" i="9"/>
  <c r="HI13" i="9"/>
  <c r="HH13" i="9"/>
  <c r="HG13" i="9"/>
  <c r="HF13" i="9"/>
  <c r="HE13" i="9"/>
  <c r="HD13" i="9"/>
  <c r="HC13" i="9"/>
  <c r="HB13" i="9"/>
  <c r="HA13" i="9"/>
  <c r="GZ13" i="9"/>
  <c r="GY13" i="9"/>
  <c r="HL45" i="10"/>
  <c r="HK45" i="10"/>
  <c r="HJ45" i="10"/>
  <c r="HI45" i="10"/>
  <c r="HH45" i="10"/>
  <c r="HG45" i="10"/>
  <c r="HF45" i="10"/>
  <c r="HE45" i="10"/>
  <c r="HD45" i="10"/>
  <c r="HC45" i="10"/>
  <c r="HB45" i="10"/>
  <c r="HA45" i="10"/>
  <c r="GZ45" i="10"/>
  <c r="GY45" i="10"/>
  <c r="HL44" i="10"/>
  <c r="HK44" i="10"/>
  <c r="HJ44" i="10"/>
  <c r="HI44" i="10"/>
  <c r="HH44" i="10"/>
  <c r="HG44" i="10"/>
  <c r="HF44" i="10"/>
  <c r="HE44" i="10"/>
  <c r="HD44" i="10"/>
  <c r="HC44" i="10"/>
  <c r="HB44" i="10"/>
  <c r="HA44" i="10"/>
  <c r="GZ44" i="10"/>
  <c r="GY44" i="10"/>
  <c r="HL43" i="10"/>
  <c r="HK43" i="10"/>
  <c r="HJ43" i="10"/>
  <c r="HI43" i="10"/>
  <c r="HH43" i="10"/>
  <c r="HG43" i="10"/>
  <c r="HF43" i="10"/>
  <c r="HE43" i="10"/>
  <c r="HD43" i="10"/>
  <c r="HC43" i="10"/>
  <c r="HB43" i="10"/>
  <c r="HA43" i="10"/>
  <c r="GZ43" i="10"/>
  <c r="GY43" i="10"/>
  <c r="HL42" i="10"/>
  <c r="HK42" i="10"/>
  <c r="HJ42" i="10"/>
  <c r="HI42" i="10"/>
  <c r="HH42" i="10"/>
  <c r="HG42" i="10"/>
  <c r="HF42" i="10"/>
  <c r="HE42" i="10"/>
  <c r="HD42" i="10"/>
  <c r="HC42" i="10"/>
  <c r="HB42" i="10"/>
  <c r="HA42" i="10"/>
  <c r="GZ42" i="10"/>
  <c r="GY42" i="10"/>
  <c r="HL41" i="10"/>
  <c r="HK41" i="10"/>
  <c r="HJ41" i="10"/>
  <c r="HI41" i="10"/>
  <c r="HH41" i="10"/>
  <c r="HG41" i="10"/>
  <c r="HF41" i="10"/>
  <c r="HE41" i="10"/>
  <c r="HD41" i="10"/>
  <c r="HC41" i="10"/>
  <c r="HB41" i="10"/>
  <c r="HA41" i="10"/>
  <c r="GZ41" i="10"/>
  <c r="GY41" i="10"/>
  <c r="HL40" i="10"/>
  <c r="HK40" i="10"/>
  <c r="HJ40" i="10"/>
  <c r="HI40" i="10"/>
  <c r="HH40" i="10"/>
  <c r="HG40" i="10"/>
  <c r="HF40" i="10"/>
  <c r="HE40" i="10"/>
  <c r="HD40" i="10"/>
  <c r="HC40" i="10"/>
  <c r="HB40" i="10"/>
  <c r="HA40" i="10"/>
  <c r="GZ40" i="10"/>
  <c r="GY40" i="10"/>
  <c r="HL39" i="10"/>
  <c r="HK39" i="10"/>
  <c r="HJ39" i="10"/>
  <c r="HI39" i="10"/>
  <c r="HH39" i="10"/>
  <c r="HG39" i="10"/>
  <c r="HF39" i="10"/>
  <c r="HE39" i="10"/>
  <c r="HD39" i="10"/>
  <c r="HC39" i="10"/>
  <c r="HB39" i="10"/>
  <c r="HA39" i="10"/>
  <c r="GZ39" i="10"/>
  <c r="GY39" i="10"/>
  <c r="HL38" i="10"/>
  <c r="HK38" i="10"/>
  <c r="HJ38" i="10"/>
  <c r="HI38" i="10"/>
  <c r="HH38" i="10"/>
  <c r="HG38" i="10"/>
  <c r="HF38" i="10"/>
  <c r="HE38" i="10"/>
  <c r="HD38" i="10"/>
  <c r="HC38" i="10"/>
  <c r="HB38" i="10"/>
  <c r="HA38" i="10"/>
  <c r="GZ38" i="10"/>
  <c r="GY38" i="10"/>
  <c r="HL37" i="10"/>
  <c r="HK37" i="10"/>
  <c r="HJ37" i="10"/>
  <c r="HI37" i="10"/>
  <c r="HH37" i="10"/>
  <c r="HG37" i="10"/>
  <c r="HF37" i="10"/>
  <c r="HE37" i="10"/>
  <c r="HD37" i="10"/>
  <c r="HC37" i="10"/>
  <c r="HB37" i="10"/>
  <c r="HA37" i="10"/>
  <c r="GZ37" i="10"/>
  <c r="GY37" i="10"/>
  <c r="HL36" i="10"/>
  <c r="HK36" i="10"/>
  <c r="HJ36" i="10"/>
  <c r="HI36" i="10"/>
  <c r="HH36" i="10"/>
  <c r="HG36" i="10"/>
  <c r="HF36" i="10"/>
  <c r="HE36" i="10"/>
  <c r="HD36" i="10"/>
  <c r="HC36" i="10"/>
  <c r="HB36" i="10"/>
  <c r="HA36" i="10"/>
  <c r="GZ36" i="10"/>
  <c r="GY36" i="10"/>
  <c r="HL35" i="10"/>
  <c r="HK35" i="10"/>
  <c r="HJ35" i="10"/>
  <c r="HI35" i="10"/>
  <c r="HH35" i="10"/>
  <c r="HG35" i="10"/>
  <c r="HF35" i="10"/>
  <c r="HE35" i="10"/>
  <c r="HD35" i="10"/>
  <c r="HC35" i="10"/>
  <c r="HB35" i="10"/>
  <c r="HA35" i="10"/>
  <c r="GZ35" i="10"/>
  <c r="GY35" i="10"/>
  <c r="HL34" i="10"/>
  <c r="HK34" i="10"/>
  <c r="HJ34" i="10"/>
  <c r="HI34" i="10"/>
  <c r="HH34" i="10"/>
  <c r="HG34" i="10"/>
  <c r="HF34" i="10"/>
  <c r="HE34" i="10"/>
  <c r="HD34" i="10"/>
  <c r="HC34" i="10"/>
  <c r="HB34" i="10"/>
  <c r="HA34" i="10"/>
  <c r="GZ34" i="10"/>
  <c r="GY34" i="10"/>
  <c r="HL33" i="10"/>
  <c r="HK33" i="10"/>
  <c r="HJ33" i="10"/>
  <c r="HI33" i="10"/>
  <c r="HH33" i="10"/>
  <c r="HG33" i="10"/>
  <c r="HF33" i="10"/>
  <c r="HE33" i="10"/>
  <c r="HD33" i="10"/>
  <c r="HC33" i="10"/>
  <c r="HB33" i="10"/>
  <c r="HA33" i="10"/>
  <c r="GZ33" i="10"/>
  <c r="GY33" i="10"/>
  <c r="HL32" i="10"/>
  <c r="HK32" i="10"/>
  <c r="HJ32" i="10"/>
  <c r="HI32" i="10"/>
  <c r="HH32" i="10"/>
  <c r="HG32" i="10"/>
  <c r="HF32" i="10"/>
  <c r="HE32" i="10"/>
  <c r="HD32" i="10"/>
  <c r="HC32" i="10"/>
  <c r="HB32" i="10"/>
  <c r="HA32" i="10"/>
  <c r="GZ32" i="10"/>
  <c r="GY32" i="10"/>
  <c r="HL31" i="10"/>
  <c r="HK31" i="10"/>
  <c r="HJ31" i="10"/>
  <c r="HI31" i="10"/>
  <c r="HH31" i="10"/>
  <c r="HG31" i="10"/>
  <c r="HF31" i="10"/>
  <c r="HE31" i="10"/>
  <c r="HD31" i="10"/>
  <c r="HC31" i="10"/>
  <c r="HB31" i="10"/>
  <c r="HA31" i="10"/>
  <c r="GZ31" i="10"/>
  <c r="GY31" i="10"/>
  <c r="HL30" i="10"/>
  <c r="HK30" i="10"/>
  <c r="HJ30" i="10"/>
  <c r="HI30" i="10"/>
  <c r="HH30" i="10"/>
  <c r="HG30" i="10"/>
  <c r="HF30" i="10"/>
  <c r="HE30" i="10"/>
  <c r="HD30" i="10"/>
  <c r="HC30" i="10"/>
  <c r="HB30" i="10"/>
  <c r="HA30" i="10"/>
  <c r="GZ30" i="10"/>
  <c r="GY30" i="10"/>
  <c r="HL29" i="10"/>
  <c r="HK29" i="10"/>
  <c r="HJ29" i="10"/>
  <c r="HI29" i="10"/>
  <c r="HH29" i="10"/>
  <c r="HG29" i="10"/>
  <c r="HF29" i="10"/>
  <c r="HE29" i="10"/>
  <c r="HD29" i="10"/>
  <c r="HC29" i="10"/>
  <c r="HB29" i="10"/>
  <c r="HA29" i="10"/>
  <c r="GZ29" i="10"/>
  <c r="GY29" i="10"/>
  <c r="HL28" i="10"/>
  <c r="HK28" i="10"/>
  <c r="HJ28" i="10"/>
  <c r="HI28" i="10"/>
  <c r="HH28" i="10"/>
  <c r="HG28" i="10"/>
  <c r="HF28" i="10"/>
  <c r="HE28" i="10"/>
  <c r="HD28" i="10"/>
  <c r="HC28" i="10"/>
  <c r="HB28" i="10"/>
  <c r="HA28" i="10"/>
  <c r="GZ28" i="10"/>
  <c r="GY28" i="10"/>
  <c r="HL27" i="10"/>
  <c r="HK27" i="10"/>
  <c r="HJ27" i="10"/>
  <c r="HI27" i="10"/>
  <c r="HH27" i="10"/>
  <c r="HG27" i="10"/>
  <c r="HF27" i="10"/>
  <c r="HE27" i="10"/>
  <c r="HD27" i="10"/>
  <c r="HC27" i="10"/>
  <c r="HB27" i="10"/>
  <c r="HA27" i="10"/>
  <c r="GZ27" i="10"/>
  <c r="GY27" i="10"/>
  <c r="HL26" i="10"/>
  <c r="HK26" i="10"/>
  <c r="HJ26" i="10"/>
  <c r="HI26" i="10"/>
  <c r="HH26" i="10"/>
  <c r="HG26" i="10"/>
  <c r="HF26" i="10"/>
  <c r="HE26" i="10"/>
  <c r="HD26" i="10"/>
  <c r="HC26" i="10"/>
  <c r="HB26" i="10"/>
  <c r="HA26" i="10"/>
  <c r="GZ26" i="10"/>
  <c r="GY26" i="10"/>
  <c r="HL25" i="10"/>
  <c r="HK25" i="10"/>
  <c r="HJ25" i="10"/>
  <c r="HI25" i="10"/>
  <c r="HH25" i="10"/>
  <c r="HG25" i="10"/>
  <c r="HF25" i="10"/>
  <c r="HE25" i="10"/>
  <c r="HD25" i="10"/>
  <c r="HC25" i="10"/>
  <c r="HB25" i="10"/>
  <c r="HA25" i="10"/>
  <c r="GZ25" i="10"/>
  <c r="GY25" i="10"/>
  <c r="HL24" i="10"/>
  <c r="HK24" i="10"/>
  <c r="HJ24" i="10"/>
  <c r="HI24" i="10"/>
  <c r="HH24" i="10"/>
  <c r="HG24" i="10"/>
  <c r="HF24" i="10"/>
  <c r="HE24" i="10"/>
  <c r="HD24" i="10"/>
  <c r="HC24" i="10"/>
  <c r="HB24" i="10"/>
  <c r="HA24" i="10"/>
  <c r="GZ24" i="10"/>
  <c r="GY24" i="10"/>
  <c r="HL23" i="10"/>
  <c r="HK23" i="10"/>
  <c r="HJ23" i="10"/>
  <c r="HI23" i="10"/>
  <c r="HH23" i="10"/>
  <c r="HG23" i="10"/>
  <c r="HF23" i="10"/>
  <c r="HE23" i="10"/>
  <c r="HD23" i="10"/>
  <c r="HC23" i="10"/>
  <c r="HB23" i="10"/>
  <c r="HA23" i="10"/>
  <c r="GZ23" i="10"/>
  <c r="GY23" i="10"/>
  <c r="HL22" i="10"/>
  <c r="HK22" i="10"/>
  <c r="HJ22" i="10"/>
  <c r="HI22" i="10"/>
  <c r="HH22" i="10"/>
  <c r="HG22" i="10"/>
  <c r="HF22" i="10"/>
  <c r="HE22" i="10"/>
  <c r="HD22" i="10"/>
  <c r="HC22" i="10"/>
  <c r="HB22" i="10"/>
  <c r="HA22" i="10"/>
  <c r="GZ22" i="10"/>
  <c r="GY22" i="10"/>
  <c r="HL21" i="10"/>
  <c r="HK21" i="10"/>
  <c r="HJ21" i="10"/>
  <c r="HI21" i="10"/>
  <c r="HH21" i="10"/>
  <c r="HG21" i="10"/>
  <c r="HF21" i="10"/>
  <c r="HE21" i="10"/>
  <c r="HD21" i="10"/>
  <c r="HC21" i="10"/>
  <c r="HB21" i="10"/>
  <c r="HA21" i="10"/>
  <c r="GZ21" i="10"/>
  <c r="GY21" i="10"/>
  <c r="HL20" i="10"/>
  <c r="HK20" i="10"/>
  <c r="HJ20" i="10"/>
  <c r="HI20" i="10"/>
  <c r="HH20" i="10"/>
  <c r="HG20" i="10"/>
  <c r="HF20" i="10"/>
  <c r="HE20" i="10"/>
  <c r="HD20" i="10"/>
  <c r="HC20" i="10"/>
  <c r="HB20" i="10"/>
  <c r="HA20" i="10"/>
  <c r="GZ20" i="10"/>
  <c r="GY20" i="10"/>
  <c r="HL19" i="10"/>
  <c r="HK19" i="10"/>
  <c r="HJ19" i="10"/>
  <c r="HI19" i="10"/>
  <c r="HH19" i="10"/>
  <c r="HG19" i="10"/>
  <c r="HF19" i="10"/>
  <c r="HE19" i="10"/>
  <c r="HD19" i="10"/>
  <c r="HC19" i="10"/>
  <c r="HB19" i="10"/>
  <c r="HA19" i="10"/>
  <c r="GZ19" i="10"/>
  <c r="GY19" i="10"/>
  <c r="HL18" i="10"/>
  <c r="HK18" i="10"/>
  <c r="HJ18" i="10"/>
  <c r="HI18" i="10"/>
  <c r="HH18" i="10"/>
  <c r="HG18" i="10"/>
  <c r="HF18" i="10"/>
  <c r="HE18" i="10"/>
  <c r="HD18" i="10"/>
  <c r="HC18" i="10"/>
  <c r="HB18" i="10"/>
  <c r="HA18" i="10"/>
  <c r="GZ18" i="10"/>
  <c r="GY18" i="10"/>
  <c r="HL17" i="10"/>
  <c r="HK17" i="10"/>
  <c r="HJ17" i="10"/>
  <c r="HI17" i="10"/>
  <c r="HH17" i="10"/>
  <c r="HG17" i="10"/>
  <c r="HF17" i="10"/>
  <c r="HE17" i="10"/>
  <c r="HD17" i="10"/>
  <c r="HC17" i="10"/>
  <c r="HB17" i="10"/>
  <c r="HA17" i="10"/>
  <c r="GZ17" i="10"/>
  <c r="GY17" i="10"/>
  <c r="HL16" i="10"/>
  <c r="HK16" i="10"/>
  <c r="HJ16" i="10"/>
  <c r="HI16" i="10"/>
  <c r="HH16" i="10"/>
  <c r="HG16" i="10"/>
  <c r="HF16" i="10"/>
  <c r="HE16" i="10"/>
  <c r="HD16" i="10"/>
  <c r="HC16" i="10"/>
  <c r="HB16" i="10"/>
  <c r="HA16" i="10"/>
  <c r="GZ16" i="10"/>
  <c r="GY16" i="10"/>
  <c r="HL15" i="10"/>
  <c r="HK15" i="10"/>
  <c r="HJ15" i="10"/>
  <c r="HI15" i="10"/>
  <c r="HH15" i="10"/>
  <c r="HG15" i="10"/>
  <c r="HF15" i="10"/>
  <c r="HE15" i="10"/>
  <c r="HD15" i="10"/>
  <c r="HC15" i="10"/>
  <c r="HB15" i="10"/>
  <c r="HA15" i="10"/>
  <c r="GZ15" i="10"/>
  <c r="GY15" i="10"/>
  <c r="HL14" i="10"/>
  <c r="HK14" i="10"/>
  <c r="HJ14" i="10"/>
  <c r="HI14" i="10"/>
  <c r="HH14" i="10"/>
  <c r="HG14" i="10"/>
  <c r="HF14" i="10"/>
  <c r="HE14" i="10"/>
  <c r="HD14" i="10"/>
  <c r="HC14" i="10"/>
  <c r="HB14" i="10"/>
  <c r="HA14" i="10"/>
  <c r="GZ14" i="10"/>
  <c r="GY14" i="10"/>
  <c r="HL13" i="10"/>
  <c r="HK13" i="10"/>
  <c r="HJ13" i="10"/>
  <c r="HI13" i="10"/>
  <c r="HH13" i="10"/>
  <c r="HG13" i="10"/>
  <c r="HF13" i="10"/>
  <c r="HE13" i="10"/>
  <c r="HD13" i="10"/>
  <c r="HC13" i="10"/>
  <c r="HB13" i="10"/>
  <c r="HA13" i="10"/>
  <c r="GZ13" i="10"/>
  <c r="GY13" i="10"/>
  <c r="HL45" i="7"/>
  <c r="HK45" i="7"/>
  <c r="HJ45" i="7"/>
  <c r="HI45" i="7"/>
  <c r="HH45" i="7"/>
  <c r="HG45" i="7"/>
  <c r="HF45" i="7"/>
  <c r="HE45" i="7"/>
  <c r="HD45" i="7"/>
  <c r="HC45" i="7"/>
  <c r="HB45" i="7"/>
  <c r="HA45" i="7"/>
  <c r="GZ45" i="7"/>
  <c r="GY45" i="7"/>
  <c r="HL44" i="7"/>
  <c r="HK44" i="7"/>
  <c r="HJ44" i="7"/>
  <c r="HI44" i="7"/>
  <c r="HH44" i="7"/>
  <c r="HG44" i="7"/>
  <c r="HF44" i="7"/>
  <c r="HE44" i="7"/>
  <c r="HD44" i="7"/>
  <c r="HC44" i="7"/>
  <c r="HB44" i="7"/>
  <c r="HA44" i="7"/>
  <c r="GZ44" i="7"/>
  <c r="GY44" i="7"/>
  <c r="HL43" i="7"/>
  <c r="HK43" i="7"/>
  <c r="HJ43" i="7"/>
  <c r="HI43" i="7"/>
  <c r="HH43" i="7"/>
  <c r="HG43" i="7"/>
  <c r="HF43" i="7"/>
  <c r="HE43" i="7"/>
  <c r="HD43" i="7"/>
  <c r="HC43" i="7"/>
  <c r="HB43" i="7"/>
  <c r="HA43" i="7"/>
  <c r="GZ43" i="7"/>
  <c r="GY43" i="7"/>
  <c r="HL42" i="7"/>
  <c r="HK42" i="7"/>
  <c r="HJ42" i="7"/>
  <c r="HI42" i="7"/>
  <c r="HH42" i="7"/>
  <c r="HG42" i="7"/>
  <c r="HF42" i="7"/>
  <c r="HE42" i="7"/>
  <c r="HD42" i="7"/>
  <c r="HC42" i="7"/>
  <c r="HB42" i="7"/>
  <c r="HA42" i="7"/>
  <c r="GZ42" i="7"/>
  <c r="GY42" i="7"/>
  <c r="HL41" i="7"/>
  <c r="HK41" i="7"/>
  <c r="HJ41" i="7"/>
  <c r="HI41" i="7"/>
  <c r="HH41" i="7"/>
  <c r="HG41" i="7"/>
  <c r="HF41" i="7"/>
  <c r="HE41" i="7"/>
  <c r="HD41" i="7"/>
  <c r="HC41" i="7"/>
  <c r="HB41" i="7"/>
  <c r="HA41" i="7"/>
  <c r="GZ41" i="7"/>
  <c r="GY41" i="7"/>
  <c r="HL40" i="7"/>
  <c r="HK40" i="7"/>
  <c r="HJ40" i="7"/>
  <c r="HI40" i="7"/>
  <c r="HH40" i="7"/>
  <c r="HG40" i="7"/>
  <c r="HF40" i="7"/>
  <c r="HE40" i="7"/>
  <c r="HD40" i="7"/>
  <c r="HC40" i="7"/>
  <c r="HB40" i="7"/>
  <c r="HA40" i="7"/>
  <c r="GZ40" i="7"/>
  <c r="GY40" i="7"/>
  <c r="HL39" i="7"/>
  <c r="HK39" i="7"/>
  <c r="HJ39" i="7"/>
  <c r="HI39" i="7"/>
  <c r="HH39" i="7"/>
  <c r="HG39" i="7"/>
  <c r="HF39" i="7"/>
  <c r="HE39" i="7"/>
  <c r="HD39" i="7"/>
  <c r="HC39" i="7"/>
  <c r="HB39" i="7"/>
  <c r="HA39" i="7"/>
  <c r="GZ39" i="7"/>
  <c r="GY39" i="7"/>
  <c r="HL38" i="7"/>
  <c r="HK38" i="7"/>
  <c r="HJ38" i="7"/>
  <c r="HI38" i="7"/>
  <c r="HH38" i="7"/>
  <c r="HG38" i="7"/>
  <c r="HF38" i="7"/>
  <c r="HE38" i="7"/>
  <c r="HD38" i="7"/>
  <c r="HC38" i="7"/>
  <c r="HB38" i="7"/>
  <c r="HA38" i="7"/>
  <c r="GZ38" i="7"/>
  <c r="GY38" i="7"/>
  <c r="HL37" i="7"/>
  <c r="HK37" i="7"/>
  <c r="HJ37" i="7"/>
  <c r="HI37" i="7"/>
  <c r="HH37" i="7"/>
  <c r="HG37" i="7"/>
  <c r="HF37" i="7"/>
  <c r="HE37" i="7"/>
  <c r="HD37" i="7"/>
  <c r="HC37" i="7"/>
  <c r="HB37" i="7"/>
  <c r="HA37" i="7"/>
  <c r="GZ37" i="7"/>
  <c r="GY37" i="7"/>
  <c r="HL36" i="7"/>
  <c r="HK36" i="7"/>
  <c r="HJ36" i="7"/>
  <c r="HI36" i="7"/>
  <c r="HH36" i="7"/>
  <c r="HG36" i="7"/>
  <c r="HF36" i="7"/>
  <c r="HE36" i="7"/>
  <c r="HD36" i="7"/>
  <c r="HC36" i="7"/>
  <c r="HB36" i="7"/>
  <c r="HA36" i="7"/>
  <c r="GZ36" i="7"/>
  <c r="GY36" i="7"/>
  <c r="HL35" i="7"/>
  <c r="HK35" i="7"/>
  <c r="HJ35" i="7"/>
  <c r="HI35" i="7"/>
  <c r="HH35" i="7"/>
  <c r="HG35" i="7"/>
  <c r="HF35" i="7"/>
  <c r="HE35" i="7"/>
  <c r="HD35" i="7"/>
  <c r="HC35" i="7"/>
  <c r="HB35" i="7"/>
  <c r="HA35" i="7"/>
  <c r="GZ35" i="7"/>
  <c r="GY35" i="7"/>
  <c r="HL34" i="7"/>
  <c r="HK34" i="7"/>
  <c r="HJ34" i="7"/>
  <c r="HI34" i="7"/>
  <c r="HH34" i="7"/>
  <c r="HG34" i="7"/>
  <c r="HF34" i="7"/>
  <c r="HE34" i="7"/>
  <c r="HD34" i="7"/>
  <c r="HC34" i="7"/>
  <c r="HB34" i="7"/>
  <c r="HA34" i="7"/>
  <c r="GZ34" i="7"/>
  <c r="GY34" i="7"/>
  <c r="HL33" i="7"/>
  <c r="HK33" i="7"/>
  <c r="HJ33" i="7"/>
  <c r="HI33" i="7"/>
  <c r="HH33" i="7"/>
  <c r="HG33" i="7"/>
  <c r="HF33" i="7"/>
  <c r="HE33" i="7"/>
  <c r="HD33" i="7"/>
  <c r="HC33" i="7"/>
  <c r="HB33" i="7"/>
  <c r="HA33" i="7"/>
  <c r="GZ33" i="7"/>
  <c r="GY33" i="7"/>
  <c r="HL32" i="7"/>
  <c r="HK32" i="7"/>
  <c r="HJ32" i="7"/>
  <c r="HI32" i="7"/>
  <c r="HH32" i="7"/>
  <c r="HG32" i="7"/>
  <c r="HF32" i="7"/>
  <c r="HE32" i="7"/>
  <c r="HD32" i="7"/>
  <c r="HC32" i="7"/>
  <c r="HB32" i="7"/>
  <c r="HA32" i="7"/>
  <c r="GZ32" i="7"/>
  <c r="GY32" i="7"/>
  <c r="HL31" i="7"/>
  <c r="HK31" i="7"/>
  <c r="HJ31" i="7"/>
  <c r="HI31" i="7"/>
  <c r="HH31" i="7"/>
  <c r="HG31" i="7"/>
  <c r="HF31" i="7"/>
  <c r="HE31" i="7"/>
  <c r="HD31" i="7"/>
  <c r="HC31" i="7"/>
  <c r="HB31" i="7"/>
  <c r="HA31" i="7"/>
  <c r="GZ31" i="7"/>
  <c r="GY31" i="7"/>
  <c r="HL30" i="7"/>
  <c r="HK30" i="7"/>
  <c r="HJ30" i="7"/>
  <c r="HI30" i="7"/>
  <c r="HH30" i="7"/>
  <c r="HG30" i="7"/>
  <c r="HF30" i="7"/>
  <c r="HE30" i="7"/>
  <c r="HD30" i="7"/>
  <c r="HC30" i="7"/>
  <c r="HB30" i="7"/>
  <c r="HA30" i="7"/>
  <c r="GZ30" i="7"/>
  <c r="GY30" i="7"/>
  <c r="HL29" i="7"/>
  <c r="HK29" i="7"/>
  <c r="HJ29" i="7"/>
  <c r="HI29" i="7"/>
  <c r="HH29" i="7"/>
  <c r="HG29" i="7"/>
  <c r="HF29" i="7"/>
  <c r="HE29" i="7"/>
  <c r="HD29" i="7"/>
  <c r="HC29" i="7"/>
  <c r="HB29" i="7"/>
  <c r="HA29" i="7"/>
  <c r="GZ29" i="7"/>
  <c r="GY29" i="7"/>
  <c r="HL28" i="7"/>
  <c r="HK28" i="7"/>
  <c r="HJ28" i="7"/>
  <c r="HI28" i="7"/>
  <c r="HH28" i="7"/>
  <c r="HG28" i="7"/>
  <c r="HF28" i="7"/>
  <c r="HE28" i="7"/>
  <c r="HD28" i="7"/>
  <c r="HC28" i="7"/>
  <c r="HB28" i="7"/>
  <c r="HA28" i="7"/>
  <c r="GZ28" i="7"/>
  <c r="GY28" i="7"/>
  <c r="HL27" i="7"/>
  <c r="HK27" i="7"/>
  <c r="HJ27" i="7"/>
  <c r="HI27" i="7"/>
  <c r="HH27" i="7"/>
  <c r="HG27" i="7"/>
  <c r="HF27" i="7"/>
  <c r="HE27" i="7"/>
  <c r="HD27" i="7"/>
  <c r="HC27" i="7"/>
  <c r="HB27" i="7"/>
  <c r="HA27" i="7"/>
  <c r="GZ27" i="7"/>
  <c r="GY27" i="7"/>
  <c r="HL26" i="7"/>
  <c r="HK26" i="7"/>
  <c r="HJ26" i="7"/>
  <c r="HI26" i="7"/>
  <c r="HH26" i="7"/>
  <c r="HG26" i="7"/>
  <c r="HF26" i="7"/>
  <c r="HE26" i="7"/>
  <c r="HD26" i="7"/>
  <c r="HC26" i="7"/>
  <c r="HB26" i="7"/>
  <c r="HA26" i="7"/>
  <c r="GZ26" i="7"/>
  <c r="GY26" i="7"/>
  <c r="HL25" i="7"/>
  <c r="HK25" i="7"/>
  <c r="HJ25" i="7"/>
  <c r="HI25" i="7"/>
  <c r="HH25" i="7"/>
  <c r="HG25" i="7"/>
  <c r="HF25" i="7"/>
  <c r="HE25" i="7"/>
  <c r="HD25" i="7"/>
  <c r="HC25" i="7"/>
  <c r="HB25" i="7"/>
  <c r="HA25" i="7"/>
  <c r="GZ25" i="7"/>
  <c r="GY25" i="7"/>
  <c r="HL24" i="7"/>
  <c r="HK24" i="7"/>
  <c r="HJ24" i="7"/>
  <c r="HI24" i="7"/>
  <c r="HH24" i="7"/>
  <c r="HG24" i="7"/>
  <c r="HF24" i="7"/>
  <c r="HE24" i="7"/>
  <c r="HD24" i="7"/>
  <c r="HC24" i="7"/>
  <c r="HB24" i="7"/>
  <c r="HA24" i="7"/>
  <c r="GZ24" i="7"/>
  <c r="GY24" i="7"/>
  <c r="HL23" i="7"/>
  <c r="HK23" i="7"/>
  <c r="HJ23" i="7"/>
  <c r="HI23" i="7"/>
  <c r="HH23" i="7"/>
  <c r="HG23" i="7"/>
  <c r="HF23" i="7"/>
  <c r="HE23" i="7"/>
  <c r="HD23" i="7"/>
  <c r="HC23" i="7"/>
  <c r="HB23" i="7"/>
  <c r="HA23" i="7"/>
  <c r="GZ23" i="7"/>
  <c r="GY23" i="7"/>
  <c r="HL22" i="7"/>
  <c r="HK22" i="7"/>
  <c r="HJ22" i="7"/>
  <c r="HI22" i="7"/>
  <c r="HH22" i="7"/>
  <c r="HG22" i="7"/>
  <c r="HF22" i="7"/>
  <c r="HE22" i="7"/>
  <c r="HD22" i="7"/>
  <c r="HC22" i="7"/>
  <c r="HB22" i="7"/>
  <c r="HA22" i="7"/>
  <c r="GZ22" i="7"/>
  <c r="GY22" i="7"/>
  <c r="HL21" i="7"/>
  <c r="HK21" i="7"/>
  <c r="HJ21" i="7"/>
  <c r="HI21" i="7"/>
  <c r="HH21" i="7"/>
  <c r="HG21" i="7"/>
  <c r="HF21" i="7"/>
  <c r="HE21" i="7"/>
  <c r="HD21" i="7"/>
  <c r="HC21" i="7"/>
  <c r="HB21" i="7"/>
  <c r="HA21" i="7"/>
  <c r="GZ21" i="7"/>
  <c r="GY21" i="7"/>
  <c r="HL20" i="7"/>
  <c r="HK20" i="7"/>
  <c r="HJ20" i="7"/>
  <c r="HI20" i="7"/>
  <c r="HH20" i="7"/>
  <c r="HG20" i="7"/>
  <c r="HF20" i="7"/>
  <c r="HE20" i="7"/>
  <c r="HD20" i="7"/>
  <c r="HC20" i="7"/>
  <c r="HB20" i="7"/>
  <c r="HA20" i="7"/>
  <c r="GZ20" i="7"/>
  <c r="GY20" i="7"/>
  <c r="HL19" i="7"/>
  <c r="HK19" i="7"/>
  <c r="HJ19" i="7"/>
  <c r="HI19" i="7"/>
  <c r="HH19" i="7"/>
  <c r="HG19" i="7"/>
  <c r="HF19" i="7"/>
  <c r="HE19" i="7"/>
  <c r="HD19" i="7"/>
  <c r="HC19" i="7"/>
  <c r="HB19" i="7"/>
  <c r="HA19" i="7"/>
  <c r="GZ19" i="7"/>
  <c r="GY19" i="7"/>
  <c r="HL18" i="7"/>
  <c r="HK18" i="7"/>
  <c r="HJ18" i="7"/>
  <c r="HI18" i="7"/>
  <c r="HH18" i="7"/>
  <c r="HG18" i="7"/>
  <c r="HF18" i="7"/>
  <c r="HE18" i="7"/>
  <c r="HD18" i="7"/>
  <c r="HC18" i="7"/>
  <c r="HB18" i="7"/>
  <c r="HA18" i="7"/>
  <c r="GZ18" i="7"/>
  <c r="GY18" i="7"/>
  <c r="HL17" i="7"/>
  <c r="HK17" i="7"/>
  <c r="HJ17" i="7"/>
  <c r="HI17" i="7"/>
  <c r="HH17" i="7"/>
  <c r="HG17" i="7"/>
  <c r="HF17" i="7"/>
  <c r="HE17" i="7"/>
  <c r="HD17" i="7"/>
  <c r="HC17" i="7"/>
  <c r="HB17" i="7"/>
  <c r="HA17" i="7"/>
  <c r="GZ17" i="7"/>
  <c r="GY17" i="7"/>
  <c r="HL16" i="7"/>
  <c r="HK16" i="7"/>
  <c r="HJ16" i="7"/>
  <c r="HI16" i="7"/>
  <c r="HH16" i="7"/>
  <c r="HG16" i="7"/>
  <c r="HF16" i="7"/>
  <c r="HE16" i="7"/>
  <c r="HD16" i="7"/>
  <c r="HC16" i="7"/>
  <c r="HB16" i="7"/>
  <c r="HA16" i="7"/>
  <c r="GZ16" i="7"/>
  <c r="GY16" i="7"/>
  <c r="HL15" i="7"/>
  <c r="HK15" i="7"/>
  <c r="HJ15" i="7"/>
  <c r="HI15" i="7"/>
  <c r="HH15" i="7"/>
  <c r="HG15" i="7"/>
  <c r="HF15" i="7"/>
  <c r="HE15" i="7"/>
  <c r="HD15" i="7"/>
  <c r="HC15" i="7"/>
  <c r="HB15" i="7"/>
  <c r="HA15" i="7"/>
  <c r="GZ15" i="7"/>
  <c r="GY15" i="7"/>
  <c r="HL14" i="7"/>
  <c r="HK14" i="7"/>
  <c r="HJ14" i="7"/>
  <c r="HI14" i="7"/>
  <c r="HH14" i="7"/>
  <c r="HG14" i="7"/>
  <c r="HF14" i="7"/>
  <c r="HE14" i="7"/>
  <c r="HD14" i="7"/>
  <c r="HC14" i="7"/>
  <c r="HB14" i="7"/>
  <c r="HA14" i="7"/>
  <c r="GZ14" i="7"/>
  <c r="GY14" i="7"/>
  <c r="HL13" i="7"/>
  <c r="HK13" i="7"/>
  <c r="HJ13" i="7"/>
  <c r="HI13" i="7"/>
  <c r="HH13" i="7"/>
  <c r="HG13" i="7"/>
  <c r="HF13" i="7"/>
  <c r="HE13" i="7"/>
  <c r="HD13" i="7"/>
  <c r="HC13" i="7"/>
  <c r="HB13" i="7"/>
  <c r="HA13" i="7"/>
  <c r="GZ13" i="7"/>
  <c r="GY13" i="7"/>
  <c r="HL45" i="6"/>
  <c r="HK45" i="6"/>
  <c r="HJ45" i="6"/>
  <c r="HI45" i="6"/>
  <c r="HH45" i="6"/>
  <c r="HG45" i="6"/>
  <c r="HF45" i="6"/>
  <c r="HE45" i="6"/>
  <c r="HD45" i="6"/>
  <c r="HC45" i="6"/>
  <c r="HB45" i="6"/>
  <c r="HA45" i="6"/>
  <c r="GZ45" i="6"/>
  <c r="GY45" i="6"/>
  <c r="HL44" i="6"/>
  <c r="HK44" i="6"/>
  <c r="HJ44" i="6"/>
  <c r="HI44" i="6"/>
  <c r="HH44" i="6"/>
  <c r="HG44" i="6"/>
  <c r="HF44" i="6"/>
  <c r="HE44" i="6"/>
  <c r="HD44" i="6"/>
  <c r="HC44" i="6"/>
  <c r="HB44" i="6"/>
  <c r="HA44" i="6"/>
  <c r="GZ44" i="6"/>
  <c r="GY44" i="6"/>
  <c r="HL43" i="6"/>
  <c r="HK43" i="6"/>
  <c r="HJ43" i="6"/>
  <c r="HI43" i="6"/>
  <c r="HH43" i="6"/>
  <c r="HG43" i="6"/>
  <c r="HF43" i="6"/>
  <c r="HE43" i="6"/>
  <c r="HD43" i="6"/>
  <c r="HC43" i="6"/>
  <c r="HB43" i="6"/>
  <c r="HA43" i="6"/>
  <c r="GZ43" i="6"/>
  <c r="GY43" i="6"/>
  <c r="HL42" i="6"/>
  <c r="HK42" i="6"/>
  <c r="HJ42" i="6"/>
  <c r="HI42" i="6"/>
  <c r="HH42" i="6"/>
  <c r="HG42" i="6"/>
  <c r="HF42" i="6"/>
  <c r="HE42" i="6"/>
  <c r="HD42" i="6"/>
  <c r="HC42" i="6"/>
  <c r="HB42" i="6"/>
  <c r="HA42" i="6"/>
  <c r="GZ42" i="6"/>
  <c r="GY42" i="6"/>
  <c r="HL41" i="6"/>
  <c r="HK41" i="6"/>
  <c r="HJ41" i="6"/>
  <c r="HI41" i="6"/>
  <c r="HH41" i="6"/>
  <c r="HG41" i="6"/>
  <c r="HF41" i="6"/>
  <c r="HE41" i="6"/>
  <c r="HD41" i="6"/>
  <c r="HC41" i="6"/>
  <c r="HB41" i="6"/>
  <c r="HA41" i="6"/>
  <c r="GZ41" i="6"/>
  <c r="GY41" i="6"/>
  <c r="HL40" i="6"/>
  <c r="HK40" i="6"/>
  <c r="HJ40" i="6"/>
  <c r="HI40" i="6"/>
  <c r="HH40" i="6"/>
  <c r="HG40" i="6"/>
  <c r="HF40" i="6"/>
  <c r="HE40" i="6"/>
  <c r="HD40" i="6"/>
  <c r="HC40" i="6"/>
  <c r="HB40" i="6"/>
  <c r="HA40" i="6"/>
  <c r="GZ40" i="6"/>
  <c r="GY40" i="6"/>
  <c r="HL39" i="6"/>
  <c r="HK39" i="6"/>
  <c r="HJ39" i="6"/>
  <c r="HI39" i="6"/>
  <c r="HH39" i="6"/>
  <c r="HG39" i="6"/>
  <c r="HF39" i="6"/>
  <c r="HE39" i="6"/>
  <c r="HD39" i="6"/>
  <c r="HC39" i="6"/>
  <c r="HB39" i="6"/>
  <c r="HA39" i="6"/>
  <c r="GZ39" i="6"/>
  <c r="GY39" i="6"/>
  <c r="HL38" i="6"/>
  <c r="HK38" i="6"/>
  <c r="HJ38" i="6"/>
  <c r="HI38" i="6"/>
  <c r="HH38" i="6"/>
  <c r="HG38" i="6"/>
  <c r="HF38" i="6"/>
  <c r="HE38" i="6"/>
  <c r="HD38" i="6"/>
  <c r="HC38" i="6"/>
  <c r="HB38" i="6"/>
  <c r="HA38" i="6"/>
  <c r="GZ38" i="6"/>
  <c r="GY38" i="6"/>
  <c r="HL37" i="6"/>
  <c r="HK37" i="6"/>
  <c r="HJ37" i="6"/>
  <c r="HI37" i="6"/>
  <c r="HH37" i="6"/>
  <c r="HG37" i="6"/>
  <c r="HF37" i="6"/>
  <c r="HE37" i="6"/>
  <c r="HD37" i="6"/>
  <c r="HC37" i="6"/>
  <c r="HB37" i="6"/>
  <c r="HA37" i="6"/>
  <c r="GZ37" i="6"/>
  <c r="GY37" i="6"/>
  <c r="HL36" i="6"/>
  <c r="HK36" i="6"/>
  <c r="HJ36" i="6"/>
  <c r="HI36" i="6"/>
  <c r="HH36" i="6"/>
  <c r="HG36" i="6"/>
  <c r="HF36" i="6"/>
  <c r="HE36" i="6"/>
  <c r="HD36" i="6"/>
  <c r="HC36" i="6"/>
  <c r="HB36" i="6"/>
  <c r="HA36" i="6"/>
  <c r="GZ36" i="6"/>
  <c r="GY36" i="6"/>
  <c r="HL35" i="6"/>
  <c r="HK35" i="6"/>
  <c r="HJ35" i="6"/>
  <c r="HI35" i="6"/>
  <c r="HH35" i="6"/>
  <c r="HG35" i="6"/>
  <c r="HF35" i="6"/>
  <c r="HE35" i="6"/>
  <c r="HD35" i="6"/>
  <c r="HC35" i="6"/>
  <c r="HB35" i="6"/>
  <c r="HA35" i="6"/>
  <c r="GZ35" i="6"/>
  <c r="GY35" i="6"/>
  <c r="HL34" i="6"/>
  <c r="HK34" i="6"/>
  <c r="HJ34" i="6"/>
  <c r="HI34" i="6"/>
  <c r="HH34" i="6"/>
  <c r="HG34" i="6"/>
  <c r="HF34" i="6"/>
  <c r="HE34" i="6"/>
  <c r="HD34" i="6"/>
  <c r="HC34" i="6"/>
  <c r="HB34" i="6"/>
  <c r="HA34" i="6"/>
  <c r="GZ34" i="6"/>
  <c r="GY34" i="6"/>
  <c r="HL33" i="6"/>
  <c r="HK33" i="6"/>
  <c r="HJ33" i="6"/>
  <c r="HI33" i="6"/>
  <c r="HH33" i="6"/>
  <c r="HG33" i="6"/>
  <c r="HF33" i="6"/>
  <c r="HE33" i="6"/>
  <c r="HD33" i="6"/>
  <c r="HC33" i="6"/>
  <c r="HB33" i="6"/>
  <c r="HA33" i="6"/>
  <c r="GZ33" i="6"/>
  <c r="GY33" i="6"/>
  <c r="HL32" i="6"/>
  <c r="HK32" i="6"/>
  <c r="HJ32" i="6"/>
  <c r="HI32" i="6"/>
  <c r="HH32" i="6"/>
  <c r="HG32" i="6"/>
  <c r="HF32" i="6"/>
  <c r="HE32" i="6"/>
  <c r="HD32" i="6"/>
  <c r="HC32" i="6"/>
  <c r="HB32" i="6"/>
  <c r="HA32" i="6"/>
  <c r="GZ32" i="6"/>
  <c r="GY32" i="6"/>
  <c r="HL31" i="6"/>
  <c r="HK31" i="6"/>
  <c r="HJ31" i="6"/>
  <c r="HI31" i="6"/>
  <c r="HH31" i="6"/>
  <c r="HG31" i="6"/>
  <c r="HF31" i="6"/>
  <c r="HE31" i="6"/>
  <c r="HD31" i="6"/>
  <c r="HC31" i="6"/>
  <c r="HB31" i="6"/>
  <c r="HA31" i="6"/>
  <c r="GZ31" i="6"/>
  <c r="GY31" i="6"/>
  <c r="HL30" i="6"/>
  <c r="HK30" i="6"/>
  <c r="HJ30" i="6"/>
  <c r="HI30" i="6"/>
  <c r="HH30" i="6"/>
  <c r="HG30" i="6"/>
  <c r="HF30" i="6"/>
  <c r="HE30" i="6"/>
  <c r="HD30" i="6"/>
  <c r="HC30" i="6"/>
  <c r="HB30" i="6"/>
  <c r="HA30" i="6"/>
  <c r="GZ30" i="6"/>
  <c r="GY30" i="6"/>
  <c r="HL29" i="6"/>
  <c r="HK29" i="6"/>
  <c r="HJ29" i="6"/>
  <c r="HI29" i="6"/>
  <c r="HH29" i="6"/>
  <c r="HG29" i="6"/>
  <c r="HF29" i="6"/>
  <c r="HE29" i="6"/>
  <c r="HD29" i="6"/>
  <c r="HC29" i="6"/>
  <c r="HB29" i="6"/>
  <c r="HA29" i="6"/>
  <c r="GZ29" i="6"/>
  <c r="GY29" i="6"/>
  <c r="HL28" i="6"/>
  <c r="HK28" i="6"/>
  <c r="HJ28" i="6"/>
  <c r="HI28" i="6"/>
  <c r="HH28" i="6"/>
  <c r="HG28" i="6"/>
  <c r="HF28" i="6"/>
  <c r="HE28" i="6"/>
  <c r="HD28" i="6"/>
  <c r="HC28" i="6"/>
  <c r="HB28" i="6"/>
  <c r="HA28" i="6"/>
  <c r="GZ28" i="6"/>
  <c r="GY28" i="6"/>
  <c r="HL27" i="6"/>
  <c r="HK27" i="6"/>
  <c r="HJ27" i="6"/>
  <c r="HI27" i="6"/>
  <c r="HH27" i="6"/>
  <c r="HG27" i="6"/>
  <c r="HF27" i="6"/>
  <c r="HE27" i="6"/>
  <c r="HD27" i="6"/>
  <c r="HC27" i="6"/>
  <c r="HB27" i="6"/>
  <c r="HA27" i="6"/>
  <c r="GZ27" i="6"/>
  <c r="GY27" i="6"/>
  <c r="HL26" i="6"/>
  <c r="HK26" i="6"/>
  <c r="HJ26" i="6"/>
  <c r="HI26" i="6"/>
  <c r="HH26" i="6"/>
  <c r="HG26" i="6"/>
  <c r="HF26" i="6"/>
  <c r="HE26" i="6"/>
  <c r="HD26" i="6"/>
  <c r="HC26" i="6"/>
  <c r="HB26" i="6"/>
  <c r="HA26" i="6"/>
  <c r="GZ26" i="6"/>
  <c r="GY26" i="6"/>
  <c r="HL25" i="6"/>
  <c r="HK25" i="6"/>
  <c r="HJ25" i="6"/>
  <c r="HI25" i="6"/>
  <c r="HH25" i="6"/>
  <c r="HG25" i="6"/>
  <c r="HF25" i="6"/>
  <c r="HE25" i="6"/>
  <c r="HD25" i="6"/>
  <c r="HC25" i="6"/>
  <c r="HB25" i="6"/>
  <c r="HA25" i="6"/>
  <c r="GZ25" i="6"/>
  <c r="GY25" i="6"/>
  <c r="HL24" i="6"/>
  <c r="HK24" i="6"/>
  <c r="HJ24" i="6"/>
  <c r="HI24" i="6"/>
  <c r="HH24" i="6"/>
  <c r="HG24" i="6"/>
  <c r="HF24" i="6"/>
  <c r="HE24" i="6"/>
  <c r="HD24" i="6"/>
  <c r="HC24" i="6"/>
  <c r="HB24" i="6"/>
  <c r="HA24" i="6"/>
  <c r="GZ24" i="6"/>
  <c r="GY24" i="6"/>
  <c r="HL23" i="6"/>
  <c r="HK23" i="6"/>
  <c r="HJ23" i="6"/>
  <c r="HI23" i="6"/>
  <c r="HH23" i="6"/>
  <c r="HG23" i="6"/>
  <c r="HF23" i="6"/>
  <c r="HE23" i="6"/>
  <c r="HD23" i="6"/>
  <c r="HC23" i="6"/>
  <c r="HB23" i="6"/>
  <c r="HA23" i="6"/>
  <c r="GZ23" i="6"/>
  <c r="GY23" i="6"/>
  <c r="HL22" i="6"/>
  <c r="HK22" i="6"/>
  <c r="HJ22" i="6"/>
  <c r="HI22" i="6"/>
  <c r="HH22" i="6"/>
  <c r="HG22" i="6"/>
  <c r="HF22" i="6"/>
  <c r="HE22" i="6"/>
  <c r="HD22" i="6"/>
  <c r="HC22" i="6"/>
  <c r="HB22" i="6"/>
  <c r="HA22" i="6"/>
  <c r="GZ22" i="6"/>
  <c r="GY22" i="6"/>
  <c r="HL21" i="6"/>
  <c r="HK21" i="6"/>
  <c r="HJ21" i="6"/>
  <c r="HI21" i="6"/>
  <c r="HH21" i="6"/>
  <c r="HG21" i="6"/>
  <c r="HF21" i="6"/>
  <c r="HE21" i="6"/>
  <c r="HD21" i="6"/>
  <c r="HC21" i="6"/>
  <c r="HB21" i="6"/>
  <c r="HA21" i="6"/>
  <c r="GZ21" i="6"/>
  <c r="GY21" i="6"/>
  <c r="HL20" i="6"/>
  <c r="HK20" i="6"/>
  <c r="HJ20" i="6"/>
  <c r="HI20" i="6"/>
  <c r="HH20" i="6"/>
  <c r="HG20" i="6"/>
  <c r="HF20" i="6"/>
  <c r="HE20" i="6"/>
  <c r="HD20" i="6"/>
  <c r="HC20" i="6"/>
  <c r="HB20" i="6"/>
  <c r="HA20" i="6"/>
  <c r="GZ20" i="6"/>
  <c r="GY20" i="6"/>
  <c r="HL19" i="6"/>
  <c r="HK19" i="6"/>
  <c r="HJ19" i="6"/>
  <c r="HI19" i="6"/>
  <c r="HH19" i="6"/>
  <c r="HG19" i="6"/>
  <c r="HF19" i="6"/>
  <c r="HE19" i="6"/>
  <c r="HD19" i="6"/>
  <c r="HC19" i="6"/>
  <c r="HB19" i="6"/>
  <c r="HA19" i="6"/>
  <c r="GZ19" i="6"/>
  <c r="GY19" i="6"/>
  <c r="HL18" i="6"/>
  <c r="HK18" i="6"/>
  <c r="HJ18" i="6"/>
  <c r="HI18" i="6"/>
  <c r="HH18" i="6"/>
  <c r="HG18" i="6"/>
  <c r="HF18" i="6"/>
  <c r="HE18" i="6"/>
  <c r="HD18" i="6"/>
  <c r="HC18" i="6"/>
  <c r="HB18" i="6"/>
  <c r="HA18" i="6"/>
  <c r="GZ18" i="6"/>
  <c r="GY18" i="6"/>
  <c r="HL17" i="6"/>
  <c r="HK17" i="6"/>
  <c r="HJ17" i="6"/>
  <c r="HI17" i="6"/>
  <c r="HH17" i="6"/>
  <c r="HG17" i="6"/>
  <c r="HF17" i="6"/>
  <c r="HE17" i="6"/>
  <c r="HD17" i="6"/>
  <c r="HC17" i="6"/>
  <c r="HB17" i="6"/>
  <c r="HA17" i="6"/>
  <c r="GZ17" i="6"/>
  <c r="GY17" i="6"/>
  <c r="HL16" i="6"/>
  <c r="HK16" i="6"/>
  <c r="HJ16" i="6"/>
  <c r="HI16" i="6"/>
  <c r="HH16" i="6"/>
  <c r="HG16" i="6"/>
  <c r="HF16" i="6"/>
  <c r="HE16" i="6"/>
  <c r="HD16" i="6"/>
  <c r="HC16" i="6"/>
  <c r="HB16" i="6"/>
  <c r="HA16" i="6"/>
  <c r="GZ16" i="6"/>
  <c r="GY16" i="6"/>
  <c r="HL15" i="6"/>
  <c r="HK15" i="6"/>
  <c r="HJ15" i="6"/>
  <c r="HI15" i="6"/>
  <c r="HH15" i="6"/>
  <c r="HG15" i="6"/>
  <c r="HF15" i="6"/>
  <c r="HE15" i="6"/>
  <c r="HD15" i="6"/>
  <c r="HC15" i="6"/>
  <c r="HB15" i="6"/>
  <c r="HA15" i="6"/>
  <c r="GZ15" i="6"/>
  <c r="GY15" i="6"/>
  <c r="HL14" i="6"/>
  <c r="HK14" i="6"/>
  <c r="HJ14" i="6"/>
  <c r="HI14" i="6"/>
  <c r="HH14" i="6"/>
  <c r="HG14" i="6"/>
  <c r="HF14" i="6"/>
  <c r="HE14" i="6"/>
  <c r="HD14" i="6"/>
  <c r="HC14" i="6"/>
  <c r="HB14" i="6"/>
  <c r="HA14" i="6"/>
  <c r="GZ14" i="6"/>
  <c r="GY14" i="6"/>
  <c r="HL13" i="6"/>
  <c r="HK13" i="6"/>
  <c r="HJ13" i="6"/>
  <c r="HI13" i="6"/>
  <c r="HH13" i="6"/>
  <c r="HG13" i="6"/>
  <c r="HF13" i="6"/>
  <c r="HE13" i="6"/>
  <c r="HD13" i="6"/>
  <c r="HC13" i="6"/>
  <c r="HB13" i="6"/>
  <c r="HA13" i="6"/>
  <c r="GZ13" i="6"/>
  <c r="GY13" i="6"/>
  <c r="HL45" i="5"/>
  <c r="HK45" i="5"/>
  <c r="HJ45" i="5"/>
  <c r="HI45" i="5"/>
  <c r="HH45" i="5"/>
  <c r="HG45" i="5"/>
  <c r="HF45" i="5"/>
  <c r="HE45" i="5"/>
  <c r="HD45" i="5"/>
  <c r="HC45" i="5"/>
  <c r="HB45" i="5"/>
  <c r="HA45" i="5"/>
  <c r="GZ45" i="5"/>
  <c r="GY45" i="5"/>
  <c r="HL44" i="5"/>
  <c r="HK44" i="5"/>
  <c r="HJ44" i="5"/>
  <c r="HI44" i="5"/>
  <c r="HH44" i="5"/>
  <c r="HG44" i="5"/>
  <c r="HF44" i="5"/>
  <c r="HE44" i="5"/>
  <c r="HD44" i="5"/>
  <c r="HC44" i="5"/>
  <c r="HB44" i="5"/>
  <c r="HA44" i="5"/>
  <c r="GZ44" i="5"/>
  <c r="GY44" i="5"/>
  <c r="HL43" i="5"/>
  <c r="HK43" i="5"/>
  <c r="HJ43" i="5"/>
  <c r="HI43" i="5"/>
  <c r="HH43" i="5"/>
  <c r="HG43" i="5"/>
  <c r="HF43" i="5"/>
  <c r="HE43" i="5"/>
  <c r="HD43" i="5"/>
  <c r="HC43" i="5"/>
  <c r="HB43" i="5"/>
  <c r="HA43" i="5"/>
  <c r="GZ43" i="5"/>
  <c r="GY43" i="5"/>
  <c r="HL42" i="5"/>
  <c r="HK42" i="5"/>
  <c r="HJ42" i="5"/>
  <c r="HI42" i="5"/>
  <c r="HH42" i="5"/>
  <c r="HG42" i="5"/>
  <c r="HF42" i="5"/>
  <c r="HE42" i="5"/>
  <c r="HD42" i="5"/>
  <c r="HC42" i="5"/>
  <c r="HB42" i="5"/>
  <c r="HA42" i="5"/>
  <c r="GZ42" i="5"/>
  <c r="GY42" i="5"/>
  <c r="HL41" i="5"/>
  <c r="HK41" i="5"/>
  <c r="HJ41" i="5"/>
  <c r="HI41" i="5"/>
  <c r="HH41" i="5"/>
  <c r="HG41" i="5"/>
  <c r="HF41" i="5"/>
  <c r="HE41" i="5"/>
  <c r="HD41" i="5"/>
  <c r="HC41" i="5"/>
  <c r="HB41" i="5"/>
  <c r="HA41" i="5"/>
  <c r="GZ41" i="5"/>
  <c r="GY41" i="5"/>
  <c r="HL40" i="5"/>
  <c r="HK40" i="5"/>
  <c r="HJ40" i="5"/>
  <c r="HI40" i="5"/>
  <c r="HH40" i="5"/>
  <c r="HG40" i="5"/>
  <c r="HF40" i="5"/>
  <c r="HE40" i="5"/>
  <c r="HD40" i="5"/>
  <c r="HC40" i="5"/>
  <c r="HB40" i="5"/>
  <c r="HA40" i="5"/>
  <c r="GZ40" i="5"/>
  <c r="GY40" i="5"/>
  <c r="HL39" i="5"/>
  <c r="HK39" i="5"/>
  <c r="HJ39" i="5"/>
  <c r="HI39" i="5"/>
  <c r="HH39" i="5"/>
  <c r="HG39" i="5"/>
  <c r="HF39" i="5"/>
  <c r="HE39" i="5"/>
  <c r="HD39" i="5"/>
  <c r="HC39" i="5"/>
  <c r="HB39" i="5"/>
  <c r="HA39" i="5"/>
  <c r="GZ39" i="5"/>
  <c r="GY39" i="5"/>
  <c r="HL38" i="5"/>
  <c r="HK38" i="5"/>
  <c r="HJ38" i="5"/>
  <c r="HI38" i="5"/>
  <c r="HH38" i="5"/>
  <c r="HG38" i="5"/>
  <c r="HF38" i="5"/>
  <c r="HE38" i="5"/>
  <c r="HD38" i="5"/>
  <c r="HC38" i="5"/>
  <c r="HB38" i="5"/>
  <c r="HA38" i="5"/>
  <c r="GZ38" i="5"/>
  <c r="GY38" i="5"/>
  <c r="HL37" i="5"/>
  <c r="HK37" i="5"/>
  <c r="HJ37" i="5"/>
  <c r="HI37" i="5"/>
  <c r="HH37" i="5"/>
  <c r="HG37" i="5"/>
  <c r="HF37" i="5"/>
  <c r="HE37" i="5"/>
  <c r="HD37" i="5"/>
  <c r="HC37" i="5"/>
  <c r="HB37" i="5"/>
  <c r="HA37" i="5"/>
  <c r="GZ37" i="5"/>
  <c r="GY37" i="5"/>
  <c r="HL36" i="5"/>
  <c r="HK36" i="5"/>
  <c r="HJ36" i="5"/>
  <c r="HI36" i="5"/>
  <c r="HH36" i="5"/>
  <c r="HG36" i="5"/>
  <c r="HF36" i="5"/>
  <c r="HE36" i="5"/>
  <c r="HD36" i="5"/>
  <c r="HC36" i="5"/>
  <c r="HB36" i="5"/>
  <c r="HA36" i="5"/>
  <c r="GZ36" i="5"/>
  <c r="GY36" i="5"/>
  <c r="HL35" i="5"/>
  <c r="HK35" i="5"/>
  <c r="HJ35" i="5"/>
  <c r="HI35" i="5"/>
  <c r="HH35" i="5"/>
  <c r="HG35" i="5"/>
  <c r="HF35" i="5"/>
  <c r="HE35" i="5"/>
  <c r="HD35" i="5"/>
  <c r="HC35" i="5"/>
  <c r="HB35" i="5"/>
  <c r="HA35" i="5"/>
  <c r="GZ35" i="5"/>
  <c r="GY35" i="5"/>
  <c r="HL34" i="5"/>
  <c r="HK34" i="5"/>
  <c r="HJ34" i="5"/>
  <c r="HI34" i="5"/>
  <c r="HH34" i="5"/>
  <c r="HG34" i="5"/>
  <c r="HF34" i="5"/>
  <c r="HE34" i="5"/>
  <c r="HD34" i="5"/>
  <c r="HC34" i="5"/>
  <c r="HB34" i="5"/>
  <c r="HA34" i="5"/>
  <c r="GZ34" i="5"/>
  <c r="GY34" i="5"/>
  <c r="HL33" i="5"/>
  <c r="HK33" i="5"/>
  <c r="HJ33" i="5"/>
  <c r="HI33" i="5"/>
  <c r="HH33" i="5"/>
  <c r="HG33" i="5"/>
  <c r="HF33" i="5"/>
  <c r="HE33" i="5"/>
  <c r="HD33" i="5"/>
  <c r="HC33" i="5"/>
  <c r="HB33" i="5"/>
  <c r="HA33" i="5"/>
  <c r="GZ33" i="5"/>
  <c r="GY33" i="5"/>
  <c r="HL32" i="5"/>
  <c r="HK32" i="5"/>
  <c r="HJ32" i="5"/>
  <c r="HI32" i="5"/>
  <c r="HH32" i="5"/>
  <c r="HG32" i="5"/>
  <c r="HF32" i="5"/>
  <c r="HE32" i="5"/>
  <c r="HD32" i="5"/>
  <c r="HC32" i="5"/>
  <c r="HB32" i="5"/>
  <c r="HA32" i="5"/>
  <c r="GZ32" i="5"/>
  <c r="GY32" i="5"/>
  <c r="HL31" i="5"/>
  <c r="HK31" i="5"/>
  <c r="HJ31" i="5"/>
  <c r="HI31" i="5"/>
  <c r="HH31" i="5"/>
  <c r="HG31" i="5"/>
  <c r="HF31" i="5"/>
  <c r="HE31" i="5"/>
  <c r="HD31" i="5"/>
  <c r="HC31" i="5"/>
  <c r="HB31" i="5"/>
  <c r="HA31" i="5"/>
  <c r="GZ31" i="5"/>
  <c r="GY31" i="5"/>
  <c r="HL30" i="5"/>
  <c r="HK30" i="5"/>
  <c r="HJ30" i="5"/>
  <c r="HI30" i="5"/>
  <c r="HH30" i="5"/>
  <c r="HG30" i="5"/>
  <c r="HF30" i="5"/>
  <c r="HE30" i="5"/>
  <c r="HD30" i="5"/>
  <c r="HC30" i="5"/>
  <c r="HB30" i="5"/>
  <c r="HA30" i="5"/>
  <c r="GZ30" i="5"/>
  <c r="GY30" i="5"/>
  <c r="HL29" i="5"/>
  <c r="HK29" i="5"/>
  <c r="HJ29" i="5"/>
  <c r="HI29" i="5"/>
  <c r="HH29" i="5"/>
  <c r="HG29" i="5"/>
  <c r="HF29" i="5"/>
  <c r="HE29" i="5"/>
  <c r="HD29" i="5"/>
  <c r="HC29" i="5"/>
  <c r="HB29" i="5"/>
  <c r="HA29" i="5"/>
  <c r="GZ29" i="5"/>
  <c r="GY29" i="5"/>
  <c r="HL28" i="5"/>
  <c r="HK28" i="5"/>
  <c r="HJ28" i="5"/>
  <c r="HI28" i="5"/>
  <c r="HH28" i="5"/>
  <c r="HG28" i="5"/>
  <c r="HF28" i="5"/>
  <c r="HE28" i="5"/>
  <c r="HD28" i="5"/>
  <c r="HC28" i="5"/>
  <c r="HB28" i="5"/>
  <c r="HA28" i="5"/>
  <c r="GZ28" i="5"/>
  <c r="GY28" i="5"/>
  <c r="HL27" i="5"/>
  <c r="HK27" i="5"/>
  <c r="HJ27" i="5"/>
  <c r="HI27" i="5"/>
  <c r="HH27" i="5"/>
  <c r="HG27" i="5"/>
  <c r="HF27" i="5"/>
  <c r="HE27" i="5"/>
  <c r="HD27" i="5"/>
  <c r="HC27" i="5"/>
  <c r="HB27" i="5"/>
  <c r="HA27" i="5"/>
  <c r="GZ27" i="5"/>
  <c r="GY27" i="5"/>
  <c r="HL26" i="5"/>
  <c r="HK26" i="5"/>
  <c r="HJ26" i="5"/>
  <c r="HI26" i="5"/>
  <c r="HH26" i="5"/>
  <c r="HG26" i="5"/>
  <c r="HF26" i="5"/>
  <c r="HE26" i="5"/>
  <c r="HD26" i="5"/>
  <c r="HC26" i="5"/>
  <c r="HB26" i="5"/>
  <c r="HA26" i="5"/>
  <c r="GZ26" i="5"/>
  <c r="GY26" i="5"/>
  <c r="HL25" i="5"/>
  <c r="HK25" i="5"/>
  <c r="HJ25" i="5"/>
  <c r="HI25" i="5"/>
  <c r="HH25" i="5"/>
  <c r="HG25" i="5"/>
  <c r="HF25" i="5"/>
  <c r="HE25" i="5"/>
  <c r="HD25" i="5"/>
  <c r="HC25" i="5"/>
  <c r="HB25" i="5"/>
  <c r="HA25" i="5"/>
  <c r="GZ25" i="5"/>
  <c r="GY25" i="5"/>
  <c r="HL24" i="5"/>
  <c r="HK24" i="5"/>
  <c r="HJ24" i="5"/>
  <c r="HI24" i="5"/>
  <c r="HH24" i="5"/>
  <c r="HG24" i="5"/>
  <c r="HF24" i="5"/>
  <c r="HE24" i="5"/>
  <c r="HD24" i="5"/>
  <c r="HC24" i="5"/>
  <c r="HB24" i="5"/>
  <c r="HA24" i="5"/>
  <c r="GZ24" i="5"/>
  <c r="GY24" i="5"/>
  <c r="HL23" i="5"/>
  <c r="HK23" i="5"/>
  <c r="HJ23" i="5"/>
  <c r="HI23" i="5"/>
  <c r="HH23" i="5"/>
  <c r="HG23" i="5"/>
  <c r="HF23" i="5"/>
  <c r="HE23" i="5"/>
  <c r="HD23" i="5"/>
  <c r="HC23" i="5"/>
  <c r="HB23" i="5"/>
  <c r="HA23" i="5"/>
  <c r="GZ23" i="5"/>
  <c r="GY23" i="5"/>
  <c r="HL22" i="5"/>
  <c r="HK22" i="5"/>
  <c r="HJ22" i="5"/>
  <c r="HI22" i="5"/>
  <c r="HH22" i="5"/>
  <c r="HG22" i="5"/>
  <c r="HF22" i="5"/>
  <c r="HE22" i="5"/>
  <c r="HD22" i="5"/>
  <c r="HC22" i="5"/>
  <c r="HB22" i="5"/>
  <c r="HA22" i="5"/>
  <c r="GZ22" i="5"/>
  <c r="GY22" i="5"/>
  <c r="HL21" i="5"/>
  <c r="HK21" i="5"/>
  <c r="HJ21" i="5"/>
  <c r="HI21" i="5"/>
  <c r="HH21" i="5"/>
  <c r="HG21" i="5"/>
  <c r="HF21" i="5"/>
  <c r="HE21" i="5"/>
  <c r="HD21" i="5"/>
  <c r="HC21" i="5"/>
  <c r="HB21" i="5"/>
  <c r="HA21" i="5"/>
  <c r="GZ21" i="5"/>
  <c r="GY21" i="5"/>
  <c r="HL20" i="5"/>
  <c r="HK20" i="5"/>
  <c r="HJ20" i="5"/>
  <c r="HI20" i="5"/>
  <c r="HH20" i="5"/>
  <c r="HG20" i="5"/>
  <c r="HF20" i="5"/>
  <c r="HE20" i="5"/>
  <c r="HD20" i="5"/>
  <c r="HC20" i="5"/>
  <c r="HB20" i="5"/>
  <c r="HA20" i="5"/>
  <c r="GZ20" i="5"/>
  <c r="GY20" i="5"/>
  <c r="HL19" i="5"/>
  <c r="HK19" i="5"/>
  <c r="HJ19" i="5"/>
  <c r="HI19" i="5"/>
  <c r="HH19" i="5"/>
  <c r="HG19" i="5"/>
  <c r="HF19" i="5"/>
  <c r="HE19" i="5"/>
  <c r="HD19" i="5"/>
  <c r="HC19" i="5"/>
  <c r="HB19" i="5"/>
  <c r="HA19" i="5"/>
  <c r="GZ19" i="5"/>
  <c r="GY19" i="5"/>
  <c r="HL18" i="5"/>
  <c r="HK18" i="5"/>
  <c r="HJ18" i="5"/>
  <c r="HI18" i="5"/>
  <c r="HH18" i="5"/>
  <c r="HG18" i="5"/>
  <c r="HF18" i="5"/>
  <c r="HE18" i="5"/>
  <c r="HD18" i="5"/>
  <c r="HC18" i="5"/>
  <c r="HB18" i="5"/>
  <c r="HA18" i="5"/>
  <c r="GZ18" i="5"/>
  <c r="GY18" i="5"/>
  <c r="HL17" i="5"/>
  <c r="HK17" i="5"/>
  <c r="HJ17" i="5"/>
  <c r="HI17" i="5"/>
  <c r="HH17" i="5"/>
  <c r="HG17" i="5"/>
  <c r="HF17" i="5"/>
  <c r="HE17" i="5"/>
  <c r="HD17" i="5"/>
  <c r="HC17" i="5"/>
  <c r="HB17" i="5"/>
  <c r="HA17" i="5"/>
  <c r="GZ17" i="5"/>
  <c r="GY17" i="5"/>
  <c r="HL16" i="5"/>
  <c r="HK16" i="5"/>
  <c r="HJ16" i="5"/>
  <c r="HI16" i="5"/>
  <c r="HH16" i="5"/>
  <c r="HG16" i="5"/>
  <c r="HF16" i="5"/>
  <c r="HE16" i="5"/>
  <c r="HD16" i="5"/>
  <c r="HC16" i="5"/>
  <c r="HB16" i="5"/>
  <c r="HA16" i="5"/>
  <c r="GZ16" i="5"/>
  <c r="GY16" i="5"/>
  <c r="HL15" i="5"/>
  <c r="HK15" i="5"/>
  <c r="HJ15" i="5"/>
  <c r="HI15" i="5"/>
  <c r="HH15" i="5"/>
  <c r="HG15" i="5"/>
  <c r="HF15" i="5"/>
  <c r="HE15" i="5"/>
  <c r="HD15" i="5"/>
  <c r="HC15" i="5"/>
  <c r="HB15" i="5"/>
  <c r="HA15" i="5"/>
  <c r="GZ15" i="5"/>
  <c r="GY15" i="5"/>
  <c r="HL14" i="5"/>
  <c r="HK14" i="5"/>
  <c r="HJ14" i="5"/>
  <c r="HI14" i="5"/>
  <c r="HH14" i="5"/>
  <c r="HG14" i="5"/>
  <c r="HF14" i="5"/>
  <c r="HE14" i="5"/>
  <c r="HD14" i="5"/>
  <c r="HC14" i="5"/>
  <c r="HB14" i="5"/>
  <c r="HA14" i="5"/>
  <c r="GZ14" i="5"/>
  <c r="GY14" i="5"/>
  <c r="HL13" i="5"/>
  <c r="HK13" i="5"/>
  <c r="HJ13" i="5"/>
  <c r="HI13" i="5"/>
  <c r="HH13" i="5"/>
  <c r="HG13" i="5"/>
  <c r="HF13" i="5"/>
  <c r="HE13" i="5"/>
  <c r="HD13" i="5"/>
  <c r="HC13" i="5"/>
  <c r="HB13" i="5"/>
  <c r="HA13" i="5"/>
  <c r="GZ13" i="5"/>
  <c r="GY13" i="5"/>
  <c r="HL45" i="4"/>
  <c r="HK45" i="4"/>
  <c r="HJ45" i="4"/>
  <c r="HI45" i="4"/>
  <c r="HH45" i="4"/>
  <c r="HG45" i="4"/>
  <c r="HF45" i="4"/>
  <c r="HE45" i="4"/>
  <c r="HD45" i="4"/>
  <c r="HC45" i="4"/>
  <c r="HB45" i="4"/>
  <c r="HA45" i="4"/>
  <c r="GZ45" i="4"/>
  <c r="GY45" i="4"/>
  <c r="HL44" i="4"/>
  <c r="HK44" i="4"/>
  <c r="HJ44" i="4"/>
  <c r="HI44" i="4"/>
  <c r="HH44" i="4"/>
  <c r="HG44" i="4"/>
  <c r="HF44" i="4"/>
  <c r="HE44" i="4"/>
  <c r="HD44" i="4"/>
  <c r="HC44" i="4"/>
  <c r="HB44" i="4"/>
  <c r="HA44" i="4"/>
  <c r="GZ44" i="4"/>
  <c r="GY44" i="4"/>
  <c r="HL43" i="4"/>
  <c r="HK43" i="4"/>
  <c r="HJ43" i="4"/>
  <c r="HI43" i="4"/>
  <c r="HH43" i="4"/>
  <c r="HG43" i="4"/>
  <c r="HF43" i="4"/>
  <c r="HE43" i="4"/>
  <c r="HD43" i="4"/>
  <c r="HC43" i="4"/>
  <c r="HB43" i="4"/>
  <c r="HA43" i="4"/>
  <c r="GZ43" i="4"/>
  <c r="GY43" i="4"/>
  <c r="HL42" i="4"/>
  <c r="HK42" i="4"/>
  <c r="HJ42" i="4"/>
  <c r="HI42" i="4"/>
  <c r="HH42" i="4"/>
  <c r="HG42" i="4"/>
  <c r="HF42" i="4"/>
  <c r="HE42" i="4"/>
  <c r="HD42" i="4"/>
  <c r="HC42" i="4"/>
  <c r="HB42" i="4"/>
  <c r="HA42" i="4"/>
  <c r="GZ42" i="4"/>
  <c r="GY42" i="4"/>
  <c r="HL41" i="4"/>
  <c r="HK41" i="4"/>
  <c r="HJ41" i="4"/>
  <c r="HI41" i="4"/>
  <c r="HH41" i="4"/>
  <c r="HG41" i="4"/>
  <c r="HF41" i="4"/>
  <c r="HE41" i="4"/>
  <c r="HD41" i="4"/>
  <c r="HC41" i="4"/>
  <c r="HB41" i="4"/>
  <c r="HA41" i="4"/>
  <c r="GZ41" i="4"/>
  <c r="GY41" i="4"/>
  <c r="HL40" i="4"/>
  <c r="HK40" i="4"/>
  <c r="HJ40" i="4"/>
  <c r="HI40" i="4"/>
  <c r="HH40" i="4"/>
  <c r="HG40" i="4"/>
  <c r="HF40" i="4"/>
  <c r="HE40" i="4"/>
  <c r="HD40" i="4"/>
  <c r="HC40" i="4"/>
  <c r="HB40" i="4"/>
  <c r="HA40" i="4"/>
  <c r="GZ40" i="4"/>
  <c r="GY40" i="4"/>
  <c r="HL39" i="4"/>
  <c r="HK39" i="4"/>
  <c r="HJ39" i="4"/>
  <c r="HI39" i="4"/>
  <c r="HH39" i="4"/>
  <c r="HG39" i="4"/>
  <c r="HF39" i="4"/>
  <c r="HE39" i="4"/>
  <c r="HD39" i="4"/>
  <c r="HC39" i="4"/>
  <c r="HB39" i="4"/>
  <c r="HA39" i="4"/>
  <c r="GZ39" i="4"/>
  <c r="GY39" i="4"/>
  <c r="HL38" i="4"/>
  <c r="HK38" i="4"/>
  <c r="HJ38" i="4"/>
  <c r="HI38" i="4"/>
  <c r="HH38" i="4"/>
  <c r="HG38" i="4"/>
  <c r="HF38" i="4"/>
  <c r="HE38" i="4"/>
  <c r="HD38" i="4"/>
  <c r="HC38" i="4"/>
  <c r="HB38" i="4"/>
  <c r="HA38" i="4"/>
  <c r="GZ38" i="4"/>
  <c r="GY38" i="4"/>
  <c r="HL37" i="4"/>
  <c r="HK37" i="4"/>
  <c r="HJ37" i="4"/>
  <c r="HI37" i="4"/>
  <c r="HH37" i="4"/>
  <c r="HG37" i="4"/>
  <c r="HF37" i="4"/>
  <c r="HE37" i="4"/>
  <c r="HD37" i="4"/>
  <c r="HC37" i="4"/>
  <c r="HB37" i="4"/>
  <c r="HA37" i="4"/>
  <c r="GZ37" i="4"/>
  <c r="GY37" i="4"/>
  <c r="HL36" i="4"/>
  <c r="HK36" i="4"/>
  <c r="HJ36" i="4"/>
  <c r="HI36" i="4"/>
  <c r="HH36" i="4"/>
  <c r="HG36" i="4"/>
  <c r="HF36" i="4"/>
  <c r="HE36" i="4"/>
  <c r="HD36" i="4"/>
  <c r="HC36" i="4"/>
  <c r="HB36" i="4"/>
  <c r="HA36" i="4"/>
  <c r="GZ36" i="4"/>
  <c r="GY36" i="4"/>
  <c r="HL35" i="4"/>
  <c r="HK35" i="4"/>
  <c r="HJ35" i="4"/>
  <c r="HI35" i="4"/>
  <c r="HH35" i="4"/>
  <c r="HG35" i="4"/>
  <c r="HF35" i="4"/>
  <c r="HE35" i="4"/>
  <c r="HD35" i="4"/>
  <c r="HC35" i="4"/>
  <c r="HB35" i="4"/>
  <c r="HA35" i="4"/>
  <c r="GZ35" i="4"/>
  <c r="GY35" i="4"/>
  <c r="HL34" i="4"/>
  <c r="HK34" i="4"/>
  <c r="HJ34" i="4"/>
  <c r="HI34" i="4"/>
  <c r="HH34" i="4"/>
  <c r="HG34" i="4"/>
  <c r="HF34" i="4"/>
  <c r="HE34" i="4"/>
  <c r="HD34" i="4"/>
  <c r="HC34" i="4"/>
  <c r="HB34" i="4"/>
  <c r="HA34" i="4"/>
  <c r="GZ34" i="4"/>
  <c r="GY34" i="4"/>
  <c r="HL33" i="4"/>
  <c r="HK33" i="4"/>
  <c r="HJ33" i="4"/>
  <c r="HI33" i="4"/>
  <c r="HH33" i="4"/>
  <c r="HG33" i="4"/>
  <c r="HF33" i="4"/>
  <c r="HE33" i="4"/>
  <c r="HD33" i="4"/>
  <c r="HC33" i="4"/>
  <c r="HB33" i="4"/>
  <c r="HA33" i="4"/>
  <c r="GZ33" i="4"/>
  <c r="GY33" i="4"/>
  <c r="HL32" i="4"/>
  <c r="HK32" i="4"/>
  <c r="HJ32" i="4"/>
  <c r="HI32" i="4"/>
  <c r="HH32" i="4"/>
  <c r="HG32" i="4"/>
  <c r="HF32" i="4"/>
  <c r="HE32" i="4"/>
  <c r="HD32" i="4"/>
  <c r="HC32" i="4"/>
  <c r="HB32" i="4"/>
  <c r="HA32" i="4"/>
  <c r="GZ32" i="4"/>
  <c r="GY32" i="4"/>
  <c r="HL31" i="4"/>
  <c r="HK31" i="4"/>
  <c r="HJ31" i="4"/>
  <c r="HI31" i="4"/>
  <c r="HH31" i="4"/>
  <c r="HG31" i="4"/>
  <c r="HF31" i="4"/>
  <c r="HE31" i="4"/>
  <c r="HD31" i="4"/>
  <c r="HC31" i="4"/>
  <c r="HB31" i="4"/>
  <c r="HA31" i="4"/>
  <c r="GZ31" i="4"/>
  <c r="GY31" i="4"/>
  <c r="HL30" i="4"/>
  <c r="HK30" i="4"/>
  <c r="HJ30" i="4"/>
  <c r="HI30" i="4"/>
  <c r="HH30" i="4"/>
  <c r="HG30" i="4"/>
  <c r="HF30" i="4"/>
  <c r="HE30" i="4"/>
  <c r="HD30" i="4"/>
  <c r="HC30" i="4"/>
  <c r="HB30" i="4"/>
  <c r="HA30" i="4"/>
  <c r="GZ30" i="4"/>
  <c r="GY30" i="4"/>
  <c r="HL29" i="4"/>
  <c r="HK29" i="4"/>
  <c r="HJ29" i="4"/>
  <c r="HI29" i="4"/>
  <c r="HH29" i="4"/>
  <c r="HG29" i="4"/>
  <c r="HF29" i="4"/>
  <c r="HE29" i="4"/>
  <c r="HD29" i="4"/>
  <c r="HC29" i="4"/>
  <c r="HB29" i="4"/>
  <c r="HA29" i="4"/>
  <c r="GZ29" i="4"/>
  <c r="GY29" i="4"/>
  <c r="HL28" i="4"/>
  <c r="HK28" i="4"/>
  <c r="HJ28" i="4"/>
  <c r="HI28" i="4"/>
  <c r="HH28" i="4"/>
  <c r="HG28" i="4"/>
  <c r="HF28" i="4"/>
  <c r="HE28" i="4"/>
  <c r="HD28" i="4"/>
  <c r="HC28" i="4"/>
  <c r="HB28" i="4"/>
  <c r="HA28" i="4"/>
  <c r="GZ28" i="4"/>
  <c r="GY28" i="4"/>
  <c r="HL27" i="4"/>
  <c r="HK27" i="4"/>
  <c r="HJ27" i="4"/>
  <c r="HI27" i="4"/>
  <c r="HH27" i="4"/>
  <c r="HG27" i="4"/>
  <c r="HF27" i="4"/>
  <c r="HE27" i="4"/>
  <c r="HD27" i="4"/>
  <c r="HC27" i="4"/>
  <c r="HB27" i="4"/>
  <c r="HA27" i="4"/>
  <c r="GZ27" i="4"/>
  <c r="GY27" i="4"/>
  <c r="HL26" i="4"/>
  <c r="HK26" i="4"/>
  <c r="HJ26" i="4"/>
  <c r="HI26" i="4"/>
  <c r="HH26" i="4"/>
  <c r="HG26" i="4"/>
  <c r="HF26" i="4"/>
  <c r="HE26" i="4"/>
  <c r="HD26" i="4"/>
  <c r="HC26" i="4"/>
  <c r="HB26" i="4"/>
  <c r="HA26" i="4"/>
  <c r="GZ26" i="4"/>
  <c r="GY26" i="4"/>
  <c r="HK25" i="4"/>
  <c r="HL25" i="4" s="1"/>
  <c r="HI25" i="4"/>
  <c r="HJ25" i="4" s="1"/>
  <c r="HG25" i="4"/>
  <c r="HH25" i="4" s="1"/>
  <c r="HE25" i="4"/>
  <c r="HF25" i="4" s="1"/>
  <c r="HC25" i="4"/>
  <c r="HD25" i="4" s="1"/>
  <c r="HA25" i="4"/>
  <c r="HB25" i="4" s="1"/>
  <c r="GY25" i="4"/>
  <c r="GZ25" i="4" s="1"/>
  <c r="HK24" i="4"/>
  <c r="HL24" i="4" s="1"/>
  <c r="HI24" i="4"/>
  <c r="HJ24" i="4" s="1"/>
  <c r="HG24" i="4"/>
  <c r="HH24" i="4" s="1"/>
  <c r="HE24" i="4"/>
  <c r="HF24" i="4" s="1"/>
  <c r="HC24" i="4"/>
  <c r="HD24" i="4" s="1"/>
  <c r="HA24" i="4"/>
  <c r="HB24" i="4" s="1"/>
  <c r="GY24" i="4"/>
  <c r="GZ24" i="4" s="1"/>
  <c r="HK23" i="4"/>
  <c r="HL23" i="4" s="1"/>
  <c r="HI23" i="4"/>
  <c r="HJ23" i="4" s="1"/>
  <c r="HG23" i="4"/>
  <c r="HH23" i="4" s="1"/>
  <c r="HE23" i="4"/>
  <c r="HF23" i="4" s="1"/>
  <c r="HC23" i="4"/>
  <c r="HD23" i="4" s="1"/>
  <c r="HA23" i="4"/>
  <c r="HB23" i="4" s="1"/>
  <c r="GY23" i="4"/>
  <c r="GZ23" i="4" s="1"/>
  <c r="HK22" i="4"/>
  <c r="HL22" i="4" s="1"/>
  <c r="HI22" i="4"/>
  <c r="HJ22" i="4" s="1"/>
  <c r="HG22" i="4"/>
  <c r="HH22" i="4" s="1"/>
  <c r="HE22" i="4"/>
  <c r="HF22" i="4" s="1"/>
  <c r="HC22" i="4"/>
  <c r="HD22" i="4" s="1"/>
  <c r="HA22" i="4"/>
  <c r="HB22" i="4" s="1"/>
  <c r="GY22" i="4"/>
  <c r="GZ22" i="4" s="1"/>
  <c r="HK21" i="4"/>
  <c r="HL21" i="4" s="1"/>
  <c r="HI21" i="4"/>
  <c r="HJ21" i="4" s="1"/>
  <c r="HG21" i="4"/>
  <c r="HH21" i="4" s="1"/>
  <c r="HE21" i="4"/>
  <c r="HF21" i="4" s="1"/>
  <c r="HC21" i="4"/>
  <c r="HD21" i="4" s="1"/>
  <c r="HA21" i="4"/>
  <c r="HB21" i="4" s="1"/>
  <c r="GY21" i="4"/>
  <c r="GZ21" i="4" s="1"/>
  <c r="HK20" i="4"/>
  <c r="HL20" i="4" s="1"/>
  <c r="HI20" i="4"/>
  <c r="HJ20" i="4" s="1"/>
  <c r="HG20" i="4"/>
  <c r="HH20" i="4" s="1"/>
  <c r="HE20" i="4"/>
  <c r="HF20" i="4" s="1"/>
  <c r="HC20" i="4"/>
  <c r="HD20" i="4" s="1"/>
  <c r="HA20" i="4"/>
  <c r="HB20" i="4" s="1"/>
  <c r="GY20" i="4"/>
  <c r="GZ20" i="4" s="1"/>
  <c r="HK19" i="4"/>
  <c r="HL19" i="4" s="1"/>
  <c r="HI19" i="4"/>
  <c r="HJ19" i="4" s="1"/>
  <c r="HG19" i="4"/>
  <c r="HH19" i="4" s="1"/>
  <c r="HE19" i="4"/>
  <c r="HF19" i="4" s="1"/>
  <c r="HC19" i="4"/>
  <c r="HD19" i="4" s="1"/>
  <c r="HA19" i="4"/>
  <c r="HB19" i="4" s="1"/>
  <c r="GY19" i="4"/>
  <c r="GZ19" i="4" s="1"/>
  <c r="HK18" i="4"/>
  <c r="HL18" i="4" s="1"/>
  <c r="HI18" i="4"/>
  <c r="HJ18" i="4" s="1"/>
  <c r="HG18" i="4"/>
  <c r="HH18" i="4" s="1"/>
  <c r="HE18" i="4"/>
  <c r="HF18" i="4" s="1"/>
  <c r="HC18" i="4"/>
  <c r="HD18" i="4" s="1"/>
  <c r="HA18" i="4"/>
  <c r="HB18" i="4" s="1"/>
  <c r="GY18" i="4"/>
  <c r="GZ18" i="4" s="1"/>
  <c r="HL17" i="4"/>
  <c r="HK17" i="4"/>
  <c r="HJ17" i="4"/>
  <c r="HI17" i="4"/>
  <c r="HH17" i="4"/>
  <c r="HG17" i="4"/>
  <c r="HF17" i="4"/>
  <c r="HE17" i="4"/>
  <c r="HD17" i="4"/>
  <c r="HC17" i="4"/>
  <c r="HB17" i="4"/>
  <c r="HA17" i="4"/>
  <c r="GZ17" i="4"/>
  <c r="GY17" i="4"/>
  <c r="HK16" i="4"/>
  <c r="HL16" i="4" s="1"/>
  <c r="HI16" i="4"/>
  <c r="HJ16" i="4" s="1"/>
  <c r="HG16" i="4"/>
  <c r="HH16" i="4" s="1"/>
  <c r="HE16" i="4"/>
  <c r="HF16" i="4" s="1"/>
  <c r="HC16" i="4"/>
  <c r="HD16" i="4" s="1"/>
  <c r="HA16" i="4"/>
  <c r="HB16" i="4" s="1"/>
  <c r="GY16" i="4"/>
  <c r="GZ16" i="4" s="1"/>
  <c r="HK15" i="4"/>
  <c r="HL15" i="4" s="1"/>
  <c r="HI15" i="4"/>
  <c r="HJ15" i="4" s="1"/>
  <c r="HG15" i="4"/>
  <c r="HH15" i="4" s="1"/>
  <c r="HE15" i="4"/>
  <c r="HF15" i="4" s="1"/>
  <c r="HC15" i="4"/>
  <c r="HD15" i="4" s="1"/>
  <c r="HA15" i="4"/>
  <c r="HB15" i="4" s="1"/>
  <c r="GY15" i="4"/>
  <c r="GZ15" i="4" s="1"/>
  <c r="HK14" i="4"/>
  <c r="HL14" i="4" s="1"/>
  <c r="HI14" i="4"/>
  <c r="HJ14" i="4" s="1"/>
  <c r="HG14" i="4"/>
  <c r="HH14" i="4" s="1"/>
  <c r="HE14" i="4"/>
  <c r="HF14" i="4" s="1"/>
  <c r="HC14" i="4"/>
  <c r="HD14" i="4" s="1"/>
  <c r="HA14" i="4"/>
  <c r="HB14" i="4" s="1"/>
  <c r="GY14" i="4"/>
  <c r="GZ14" i="4" s="1"/>
  <c r="HK13" i="4"/>
  <c r="HL13" i="4" s="1"/>
  <c r="HI13" i="4"/>
  <c r="HJ13" i="4" s="1"/>
  <c r="HG13" i="4"/>
  <c r="HH13" i="4" s="1"/>
  <c r="HE13" i="4"/>
  <c r="HF13" i="4" s="1"/>
  <c r="HC13" i="4"/>
  <c r="HD13" i="4" s="1"/>
  <c r="HB13" i="4"/>
  <c r="GZ13" i="4"/>
  <c r="HD13" i="3"/>
  <c r="HK13" i="3" l="1"/>
  <c r="HK14" i="3" l="1"/>
  <c r="HK15" i="3"/>
  <c r="HK16" i="3"/>
  <c r="HK17" i="3"/>
  <c r="HK18" i="3"/>
  <c r="HK19" i="3"/>
  <c r="HK20" i="3"/>
  <c r="HK21" i="3"/>
  <c r="HK22" i="3"/>
  <c r="HK23" i="3"/>
  <c r="HK24" i="3"/>
  <c r="HK25" i="3"/>
  <c r="HK26" i="3"/>
  <c r="HK27" i="3"/>
  <c r="HK28" i="3"/>
  <c r="HK29" i="3"/>
  <c r="HK30" i="3"/>
  <c r="HK31" i="3"/>
  <c r="HK32" i="3"/>
  <c r="HK33" i="3"/>
  <c r="HK34" i="3"/>
  <c r="HK35" i="3"/>
  <c r="HK36" i="3"/>
  <c r="HK37" i="3"/>
  <c r="HK38" i="3"/>
  <c r="HK39" i="3"/>
  <c r="HK40" i="3"/>
  <c r="HK41" i="3"/>
  <c r="HK42" i="3"/>
  <c r="HK43" i="3"/>
  <c r="HK44" i="3"/>
  <c r="HK45" i="3"/>
  <c r="HI14" i="3"/>
  <c r="HI15" i="3"/>
  <c r="HI16" i="3"/>
  <c r="HI17" i="3"/>
  <c r="HI18" i="3"/>
  <c r="HI19" i="3"/>
  <c r="HI20" i="3"/>
  <c r="HI21" i="3"/>
  <c r="HI22" i="3"/>
  <c r="HI23" i="3"/>
  <c r="HI24" i="3"/>
  <c r="HI25" i="3"/>
  <c r="HI26" i="3"/>
  <c r="HI27" i="3"/>
  <c r="HI28" i="3"/>
  <c r="HI29" i="3"/>
  <c r="HI30" i="3"/>
  <c r="HI31" i="3"/>
  <c r="HI32" i="3"/>
  <c r="HI33" i="3"/>
  <c r="HI34" i="3"/>
  <c r="HI35" i="3"/>
  <c r="HI36" i="3"/>
  <c r="HI37" i="3"/>
  <c r="HI38" i="3"/>
  <c r="HI39" i="3"/>
  <c r="HI40" i="3"/>
  <c r="HI41" i="3"/>
  <c r="HI42" i="3"/>
  <c r="HI43" i="3"/>
  <c r="HI44" i="3"/>
  <c r="HI45" i="3"/>
  <c r="HI13" i="3"/>
  <c r="HG14" i="3"/>
  <c r="HG15" i="3"/>
  <c r="HG16" i="3"/>
  <c r="HG17" i="3"/>
  <c r="HG18" i="3"/>
  <c r="HG19" i="3"/>
  <c r="HG20" i="3"/>
  <c r="HG21" i="3"/>
  <c r="HG22" i="3"/>
  <c r="HG23" i="3"/>
  <c r="HG24" i="3"/>
  <c r="HG25" i="3"/>
  <c r="HG26" i="3"/>
  <c r="HG27" i="3"/>
  <c r="HG28" i="3"/>
  <c r="HG29" i="3"/>
  <c r="HG30" i="3"/>
  <c r="HG31" i="3"/>
  <c r="HG32" i="3"/>
  <c r="HG33" i="3"/>
  <c r="HG34" i="3"/>
  <c r="HG35" i="3"/>
  <c r="HG36" i="3"/>
  <c r="HG37" i="3"/>
  <c r="HG38" i="3"/>
  <c r="HG39" i="3"/>
  <c r="HG40" i="3"/>
  <c r="HG41" i="3"/>
  <c r="HG42" i="3"/>
  <c r="HG43" i="3"/>
  <c r="HG44" i="3"/>
  <c r="HG45" i="3"/>
  <c r="HG13" i="3"/>
  <c r="HE14" i="3"/>
  <c r="HE15" i="3"/>
  <c r="HE16" i="3"/>
  <c r="HE17" i="3"/>
  <c r="HE18" i="3"/>
  <c r="HE19" i="3"/>
  <c r="HE20" i="3"/>
  <c r="HE21" i="3"/>
  <c r="HE22" i="3"/>
  <c r="HE23" i="3"/>
  <c r="HE24" i="3"/>
  <c r="HE25" i="3"/>
  <c r="HE26" i="3"/>
  <c r="HE27" i="3"/>
  <c r="HE28" i="3"/>
  <c r="HE29" i="3"/>
  <c r="HE30" i="3"/>
  <c r="HE31" i="3"/>
  <c r="HE32" i="3"/>
  <c r="HE33" i="3"/>
  <c r="HE34" i="3"/>
  <c r="HE35" i="3"/>
  <c r="HE36" i="3"/>
  <c r="HE37" i="3"/>
  <c r="HE38" i="3"/>
  <c r="HE39" i="3"/>
  <c r="HE40" i="3"/>
  <c r="HE41" i="3"/>
  <c r="HE42" i="3"/>
  <c r="HE43" i="3"/>
  <c r="HE44" i="3"/>
  <c r="HE45" i="3"/>
  <c r="HE13" i="3"/>
  <c r="HC14" i="3"/>
  <c r="HC15" i="3"/>
  <c r="HC16" i="3"/>
  <c r="HC17" i="3"/>
  <c r="HC18" i="3"/>
  <c r="HC19" i="3"/>
  <c r="HC20" i="3"/>
  <c r="HC21" i="3"/>
  <c r="HC22" i="3"/>
  <c r="HC23" i="3"/>
  <c r="HC24" i="3"/>
  <c r="HC25" i="3"/>
  <c r="HC26" i="3"/>
  <c r="HC27" i="3"/>
  <c r="HC28" i="3"/>
  <c r="HC29" i="3"/>
  <c r="HC30" i="3"/>
  <c r="HC31" i="3"/>
  <c r="HC32" i="3"/>
  <c r="HC33" i="3"/>
  <c r="HC34" i="3"/>
  <c r="HC35" i="3"/>
  <c r="HC36" i="3"/>
  <c r="HC37" i="3"/>
  <c r="HC38" i="3"/>
  <c r="HC39" i="3"/>
  <c r="HC40" i="3"/>
  <c r="HC41" i="3"/>
  <c r="HC42" i="3"/>
  <c r="HC43" i="3"/>
  <c r="HC44" i="3"/>
  <c r="HC45" i="3"/>
  <c r="HC13" i="3"/>
  <c r="GY14" i="3"/>
  <c r="GY15" i="3"/>
  <c r="GY16" i="3"/>
  <c r="GY17" i="3"/>
  <c r="GY18" i="3"/>
  <c r="GY19" i="3"/>
  <c r="GY20" i="3"/>
  <c r="GY21" i="3"/>
  <c r="GY22" i="3"/>
  <c r="GY23" i="3"/>
  <c r="GY24" i="3"/>
  <c r="GY25" i="3"/>
  <c r="GY26" i="3"/>
  <c r="GY27" i="3"/>
  <c r="GY28" i="3"/>
  <c r="GY29" i="3"/>
  <c r="GY30" i="3"/>
  <c r="GY31" i="3"/>
  <c r="GY32" i="3"/>
  <c r="GY33" i="3"/>
  <c r="GY34" i="3"/>
  <c r="GY35" i="3"/>
  <c r="GY36" i="3"/>
  <c r="GY37" i="3"/>
  <c r="GY38" i="3"/>
  <c r="GY39" i="3"/>
  <c r="GY40" i="3"/>
  <c r="GY41" i="3"/>
  <c r="GY42" i="3"/>
  <c r="GY43" i="3"/>
  <c r="GY44" i="3"/>
  <c r="GY45" i="3"/>
  <c r="HA14" i="3"/>
  <c r="HA15" i="3"/>
  <c r="HA16" i="3"/>
  <c r="HA17" i="3"/>
  <c r="HA18" i="3"/>
  <c r="HA19" i="3"/>
  <c r="HA20" i="3"/>
  <c r="HA21" i="3"/>
  <c r="HA22" i="3"/>
  <c r="HA23" i="3"/>
  <c r="HA24" i="3"/>
  <c r="HA25" i="3"/>
  <c r="HA26" i="3"/>
  <c r="HA27" i="3"/>
  <c r="HA28" i="3"/>
  <c r="HA29" i="3"/>
  <c r="HA30" i="3"/>
  <c r="HA31" i="3"/>
  <c r="HA32" i="3"/>
  <c r="HA33" i="3"/>
  <c r="HA34" i="3"/>
  <c r="HA35" i="3"/>
  <c r="HA36" i="3"/>
  <c r="HA37" i="3"/>
  <c r="HA38" i="3"/>
  <c r="HA39" i="3"/>
  <c r="HA40" i="3"/>
  <c r="HA41" i="3"/>
  <c r="HA42" i="3"/>
  <c r="HA43" i="3"/>
  <c r="HA44" i="3"/>
  <c r="HA45" i="3"/>
  <c r="HA13" i="3"/>
  <c r="GY13" i="3" l="1"/>
  <c r="HL45" i="3" l="1"/>
  <c r="HJ45" i="3"/>
  <c r="HH45" i="3"/>
  <c r="HF45" i="3"/>
  <c r="HD45" i="3"/>
  <c r="HB45" i="3"/>
  <c r="GZ45" i="3"/>
  <c r="HL44" i="3"/>
  <c r="HJ44" i="3"/>
  <c r="HH44" i="3"/>
  <c r="HF44" i="3"/>
  <c r="HD44" i="3"/>
  <c r="HB44" i="3"/>
  <c r="GZ44" i="3"/>
  <c r="HL43" i="3"/>
  <c r="HJ43" i="3"/>
  <c r="HH43" i="3"/>
  <c r="HF43" i="3"/>
  <c r="HD43" i="3"/>
  <c r="HB43" i="3"/>
  <c r="GZ43" i="3"/>
  <c r="HL42" i="3"/>
  <c r="HJ42" i="3"/>
  <c r="HH42" i="3"/>
  <c r="HF42" i="3"/>
  <c r="HD42" i="3"/>
  <c r="HB42" i="3"/>
  <c r="GZ42" i="3"/>
  <c r="HL41" i="3"/>
  <c r="HJ41" i="3"/>
  <c r="HH41" i="3"/>
  <c r="HF41" i="3"/>
  <c r="HD41" i="3"/>
  <c r="HB41" i="3"/>
  <c r="GZ41" i="3"/>
  <c r="HL40" i="3"/>
  <c r="HJ40" i="3"/>
  <c r="HH40" i="3"/>
  <c r="HF40" i="3"/>
  <c r="HD40" i="3"/>
  <c r="HB40" i="3"/>
  <c r="GZ40" i="3"/>
  <c r="HL39" i="3"/>
  <c r="HJ39" i="3"/>
  <c r="HH39" i="3"/>
  <c r="HF39" i="3"/>
  <c r="HD39" i="3"/>
  <c r="HB39" i="3"/>
  <c r="GZ39" i="3"/>
  <c r="HL38" i="3"/>
  <c r="HJ38" i="3"/>
  <c r="HH38" i="3"/>
  <c r="HF38" i="3"/>
  <c r="HD38" i="3"/>
  <c r="HB38" i="3"/>
  <c r="GZ38" i="3"/>
  <c r="HL37" i="3"/>
  <c r="HJ37" i="3"/>
  <c r="HH37" i="3"/>
  <c r="HF37" i="3"/>
  <c r="HD37" i="3"/>
  <c r="HB37" i="3"/>
  <c r="GZ37" i="3"/>
  <c r="HL36" i="3"/>
  <c r="HJ36" i="3"/>
  <c r="HH36" i="3"/>
  <c r="HF36" i="3"/>
  <c r="HD36" i="3"/>
  <c r="HB36" i="3"/>
  <c r="GZ36" i="3"/>
  <c r="HL35" i="3"/>
  <c r="HJ35" i="3"/>
  <c r="HH35" i="3"/>
  <c r="HF35" i="3"/>
  <c r="HD35" i="3"/>
  <c r="HB35" i="3"/>
  <c r="GZ35" i="3"/>
  <c r="HL34" i="3"/>
  <c r="HJ34" i="3"/>
  <c r="HH34" i="3"/>
  <c r="HF34" i="3"/>
  <c r="HD34" i="3"/>
  <c r="HB34" i="3"/>
  <c r="GZ34" i="3"/>
  <c r="HL33" i="3"/>
  <c r="HJ33" i="3"/>
  <c r="HH33" i="3"/>
  <c r="HF33" i="3"/>
  <c r="HD33" i="3"/>
  <c r="HB33" i="3"/>
  <c r="GZ33" i="3"/>
  <c r="HL32" i="3"/>
  <c r="HJ32" i="3"/>
  <c r="HH32" i="3"/>
  <c r="HF32" i="3"/>
  <c r="HD32" i="3"/>
  <c r="HB32" i="3"/>
  <c r="GZ32" i="3"/>
  <c r="HL31" i="3"/>
  <c r="HJ31" i="3"/>
  <c r="HH31" i="3"/>
  <c r="HF31" i="3"/>
  <c r="HD31" i="3"/>
  <c r="HB31" i="3"/>
  <c r="GZ31" i="3"/>
  <c r="HL30" i="3"/>
  <c r="HJ30" i="3"/>
  <c r="HH30" i="3"/>
  <c r="HF30" i="3"/>
  <c r="HD30" i="3"/>
  <c r="HB30" i="3"/>
  <c r="GZ30" i="3"/>
  <c r="HL29" i="3"/>
  <c r="HJ29" i="3"/>
  <c r="HH29" i="3"/>
  <c r="HF29" i="3"/>
  <c r="HD29" i="3"/>
  <c r="HB29" i="3"/>
  <c r="GZ29" i="3"/>
  <c r="HL28" i="3"/>
  <c r="HJ28" i="3"/>
  <c r="HH28" i="3"/>
  <c r="HF28" i="3"/>
  <c r="HD28" i="3"/>
  <c r="HB28" i="3"/>
  <c r="GZ28" i="3"/>
  <c r="HL27" i="3"/>
  <c r="HJ27" i="3"/>
  <c r="HH27" i="3"/>
  <c r="HF27" i="3"/>
  <c r="HD27" i="3"/>
  <c r="HB27" i="3"/>
  <c r="GZ27" i="3"/>
  <c r="HL26" i="3"/>
  <c r="HJ26" i="3"/>
  <c r="HH26" i="3"/>
  <c r="HF26" i="3"/>
  <c r="HD26" i="3"/>
  <c r="HB26" i="3"/>
  <c r="GZ26" i="3"/>
  <c r="HL25" i="3"/>
  <c r="HJ25" i="3"/>
  <c r="HH25" i="3"/>
  <c r="HF25" i="3"/>
  <c r="HD25" i="3"/>
  <c r="HB25" i="3"/>
  <c r="GZ25" i="3"/>
  <c r="HL24" i="3"/>
  <c r="HJ24" i="3"/>
  <c r="HH24" i="3"/>
  <c r="HF24" i="3"/>
  <c r="HD24" i="3"/>
  <c r="HB24" i="3"/>
  <c r="GZ24" i="3"/>
  <c r="HL23" i="3"/>
  <c r="HJ23" i="3"/>
  <c r="HH23" i="3"/>
  <c r="HF23" i="3"/>
  <c r="HD23" i="3"/>
  <c r="HB23" i="3"/>
  <c r="GZ23" i="3"/>
  <c r="HL22" i="3"/>
  <c r="HJ22" i="3"/>
  <c r="HH22" i="3"/>
  <c r="HF22" i="3"/>
  <c r="HD22" i="3"/>
  <c r="HB22" i="3"/>
  <c r="GZ22" i="3"/>
  <c r="HL21" i="3"/>
  <c r="HJ21" i="3"/>
  <c r="HH21" i="3"/>
  <c r="HF21" i="3"/>
  <c r="HD21" i="3"/>
  <c r="HB21" i="3"/>
  <c r="GZ21" i="3"/>
  <c r="HL20" i="3"/>
  <c r="HJ20" i="3"/>
  <c r="HH20" i="3"/>
  <c r="HF20" i="3"/>
  <c r="HD20" i="3"/>
  <c r="HB20" i="3"/>
  <c r="GZ20" i="3"/>
  <c r="HL19" i="3"/>
  <c r="HJ19" i="3"/>
  <c r="HH19" i="3"/>
  <c r="HF19" i="3"/>
  <c r="HD19" i="3"/>
  <c r="HB19" i="3"/>
  <c r="GZ19" i="3"/>
  <c r="HL18" i="3"/>
  <c r="HJ18" i="3"/>
  <c r="HH18" i="3"/>
  <c r="HF18" i="3"/>
  <c r="HD18" i="3"/>
  <c r="HB18" i="3"/>
  <c r="GZ18" i="3"/>
  <c r="HL17" i="3"/>
  <c r="HJ17" i="3"/>
  <c r="HH17" i="3"/>
  <c r="HF17" i="3"/>
  <c r="HD17" i="3"/>
  <c r="HB17" i="3"/>
  <c r="GZ17" i="3"/>
  <c r="HL16" i="3"/>
  <c r="HJ16" i="3"/>
  <c r="HH16" i="3"/>
  <c r="HF16" i="3"/>
  <c r="HD16" i="3"/>
  <c r="HB16" i="3"/>
  <c r="GZ16" i="3"/>
  <c r="HL15" i="3"/>
  <c r="HJ15" i="3"/>
  <c r="HH15" i="3"/>
  <c r="HF15" i="3"/>
  <c r="HD15" i="3"/>
  <c r="HB15" i="3"/>
  <c r="GZ15" i="3"/>
  <c r="HL14" i="3"/>
  <c r="HJ14" i="3"/>
  <c r="HH14" i="3"/>
  <c r="HF14" i="3"/>
  <c r="HD14" i="3"/>
  <c r="HB14" i="3"/>
  <c r="GZ14" i="3"/>
  <c r="HL13" i="3"/>
  <c r="HJ13" i="3"/>
  <c r="HH13" i="3"/>
  <c r="HF13" i="3"/>
  <c r="HB13" i="3"/>
  <c r="GZ13" i="3"/>
  <c r="CO33" i="8" l="1"/>
  <c r="CO34" i="8"/>
  <c r="DM15" i="8" l="1"/>
  <c r="DM14" i="8"/>
  <c r="FA59" i="8"/>
  <c r="FA60" i="8"/>
  <c r="FA61" i="8"/>
  <c r="FA52" i="8"/>
  <c r="FA53" i="8"/>
  <c r="FA54" i="8"/>
  <c r="FA45" i="8"/>
  <c r="FA46" i="8"/>
  <c r="FA47" i="8"/>
  <c r="FA38" i="8"/>
  <c r="FA39" i="8"/>
  <c r="FA40" i="8"/>
  <c r="FA31" i="8"/>
  <c r="FA32" i="8"/>
  <c r="FA33" i="8"/>
  <c r="FA24" i="8"/>
  <c r="FA25" i="8"/>
  <c r="FA26" i="8"/>
  <c r="FA17" i="8"/>
  <c r="FA18" i="8"/>
  <c r="FA19" i="8"/>
  <c r="FN17" i="8"/>
  <c r="FN18" i="8"/>
  <c r="FN19" i="8"/>
  <c r="FN24" i="8"/>
  <c r="FN25" i="8"/>
  <c r="FN26" i="8"/>
  <c r="FN31" i="8"/>
  <c r="FN32" i="8"/>
  <c r="FN33" i="8"/>
  <c r="FN38" i="8"/>
  <c r="FN39" i="8"/>
  <c r="FN40" i="8"/>
  <c r="FN45" i="8"/>
  <c r="FN46" i="8"/>
  <c r="FN47" i="8"/>
  <c r="FN52" i="8"/>
  <c r="FN53" i="8"/>
  <c r="FN54" i="8"/>
  <c r="FN51" i="8"/>
  <c r="FN44" i="8"/>
  <c r="FN37" i="8"/>
  <c r="FN30" i="8"/>
  <c r="FN23" i="8"/>
  <c r="FN16" i="8"/>
  <c r="FA58" i="8"/>
  <c r="FA51" i="8"/>
  <c r="FA44" i="8"/>
  <c r="FA37" i="8"/>
  <c r="FA30" i="8"/>
  <c r="FA23" i="8"/>
  <c r="FA16" i="8"/>
  <c r="DY53" i="8"/>
  <c r="DY54" i="8"/>
  <c r="DY52" i="8"/>
  <c r="DY50" i="8"/>
  <c r="DY51" i="8"/>
  <c r="DY49" i="8"/>
  <c r="DY47" i="8"/>
  <c r="DY48" i="8"/>
  <c r="DY46" i="8"/>
  <c r="DY44" i="8"/>
  <c r="DY45" i="8"/>
  <c r="DY43" i="8"/>
  <c r="DY41" i="8"/>
  <c r="DY42" i="8"/>
  <c r="DY40" i="8"/>
  <c r="DY38" i="8"/>
  <c r="DY39" i="8"/>
  <c r="DY37" i="8"/>
  <c r="DY35" i="8"/>
  <c r="DY36" i="8"/>
  <c r="DY34" i="8"/>
  <c r="DY32" i="8"/>
  <c r="DY33" i="8"/>
  <c r="DY31" i="8"/>
  <c r="DY24" i="8"/>
  <c r="DY25" i="8"/>
  <c r="DY23" i="8"/>
  <c r="DY21" i="8"/>
  <c r="DY22" i="8"/>
  <c r="DY20" i="8"/>
  <c r="DY18" i="8"/>
  <c r="DY19" i="8"/>
  <c r="DY17" i="8"/>
  <c r="DY15" i="8"/>
  <c r="DY16" i="8"/>
  <c r="DY14" i="8"/>
  <c r="DK15" i="8"/>
  <c r="DK16" i="8"/>
  <c r="DK17" i="8"/>
  <c r="DK18" i="8"/>
  <c r="DK19" i="8"/>
  <c r="DK20" i="8"/>
  <c r="DK21" i="8"/>
  <c r="DK22" i="8"/>
  <c r="DK23" i="8"/>
  <c r="DK14" i="8"/>
  <c r="CQ51" i="8"/>
  <c r="CQ52" i="8"/>
  <c r="CQ50" i="8"/>
  <c r="CQ41" i="8"/>
  <c r="CQ42" i="8"/>
  <c r="CQ40" i="8"/>
  <c r="CQ33" i="8"/>
  <c r="CQ34" i="8"/>
  <c r="CQ32" i="8"/>
  <c r="CQ24" i="8"/>
  <c r="CQ25" i="8"/>
  <c r="CQ26" i="8"/>
  <c r="CQ23" i="8"/>
  <c r="CQ15" i="8"/>
  <c r="CQ16" i="8"/>
  <c r="CQ17" i="8"/>
  <c r="CQ14" i="8"/>
  <c r="CC25" i="8"/>
  <c r="CC26" i="8"/>
  <c r="CC27" i="8"/>
  <c r="CC28" i="8"/>
  <c r="CC29" i="8"/>
  <c r="CC30" i="8"/>
  <c r="CC31" i="8"/>
  <c r="CC32" i="8"/>
  <c r="CC33" i="8"/>
  <c r="CC34" i="8"/>
  <c r="CC35" i="8"/>
  <c r="CC24" i="8"/>
  <c r="CC15" i="8"/>
  <c r="CC16" i="8"/>
  <c r="CC17" i="8"/>
  <c r="CC18" i="8"/>
  <c r="CC14" i="8"/>
  <c r="BJ31" i="8"/>
  <c r="BJ32" i="8"/>
  <c r="BJ30" i="8"/>
  <c r="BJ23" i="8"/>
  <c r="BJ24" i="8"/>
  <c r="BJ22" i="8"/>
  <c r="BJ15" i="8"/>
  <c r="BJ16" i="8"/>
  <c r="BJ14" i="8"/>
  <c r="AV16" i="8"/>
  <c r="AV17" i="8"/>
  <c r="AV18" i="8"/>
  <c r="AV19" i="8"/>
  <c r="AV15" i="8"/>
  <c r="AI49" i="8" l="1"/>
  <c r="AI50" i="8"/>
  <c r="AI51" i="8"/>
  <c r="AI52" i="8"/>
  <c r="AI48" i="8"/>
  <c r="W49" i="8"/>
  <c r="W50" i="8"/>
  <c r="W51" i="8"/>
  <c r="W52" i="8"/>
  <c r="W48" i="8"/>
  <c r="AI38" i="8"/>
  <c r="AI39" i="8"/>
  <c r="AI40" i="8"/>
  <c r="AI41" i="8"/>
  <c r="AI37" i="8"/>
  <c r="W38" i="8"/>
  <c r="W39" i="8"/>
  <c r="W40" i="8"/>
  <c r="W41" i="8"/>
  <c r="W37" i="8"/>
  <c r="AI27" i="8"/>
  <c r="AI28" i="8"/>
  <c r="AI29" i="8"/>
  <c r="AI30" i="8"/>
  <c r="AI26" i="8"/>
  <c r="W27" i="8"/>
  <c r="W28" i="8"/>
  <c r="W29" i="8"/>
  <c r="W30" i="8"/>
  <c r="W26" i="8"/>
  <c r="AI16" i="8"/>
  <c r="AI17" i="8"/>
  <c r="AI18" i="8"/>
  <c r="AI19" i="8"/>
  <c r="AI15" i="8"/>
  <c r="W16" i="8"/>
  <c r="W17" i="8"/>
  <c r="W18" i="8"/>
  <c r="W19" i="8"/>
  <c r="W15" i="8"/>
  <c r="J15" i="8"/>
  <c r="J16" i="8"/>
  <c r="J17" i="8"/>
  <c r="J18" i="8"/>
  <c r="J19" i="8"/>
  <c r="J14" i="8"/>
  <c r="ED75" i="11"/>
  <c r="ED74" i="11"/>
  <c r="ED73" i="11"/>
  <c r="ED72" i="11"/>
  <c r="ED71" i="11"/>
  <c r="ED70" i="11"/>
  <c r="ED69" i="11"/>
  <c r="ED68" i="11"/>
  <c r="EX67" i="11"/>
  <c r="EV67" i="11"/>
  <c r="ET67" i="11"/>
  <c r="ER67" i="11"/>
  <c r="ED67" i="11"/>
  <c r="DV67" i="11"/>
  <c r="EX66" i="11"/>
  <c r="EV66" i="11"/>
  <c r="ET66" i="11"/>
  <c r="ER66" i="11"/>
  <c r="ED66" i="11"/>
  <c r="DV66" i="11"/>
  <c r="DV65" i="11"/>
  <c r="DV64" i="11"/>
  <c r="DV63" i="11"/>
  <c r="DV62" i="11"/>
  <c r="DV61" i="11"/>
  <c r="EL60" i="11"/>
  <c r="EG60" i="11"/>
  <c r="EB60" i="11"/>
  <c r="DV60" i="11"/>
  <c r="DN60" i="11"/>
  <c r="EX59" i="11"/>
  <c r="EV59" i="11"/>
  <c r="ET59" i="11"/>
  <c r="ER59" i="11"/>
  <c r="EL59" i="11"/>
  <c r="EG59" i="11"/>
  <c r="EB59" i="11"/>
  <c r="DV59" i="11"/>
  <c r="DN59" i="11"/>
  <c r="EX58" i="11"/>
  <c r="EV58" i="11"/>
  <c r="ET58" i="11"/>
  <c r="ER58" i="11"/>
  <c r="EL58" i="11"/>
  <c r="EG58" i="11"/>
  <c r="EG61" i="11" s="1"/>
  <c r="EB58" i="11"/>
  <c r="DV58" i="11"/>
  <c r="DN58" i="11"/>
  <c r="DV57" i="11"/>
  <c r="DN57" i="11"/>
  <c r="DV56" i="11"/>
  <c r="DN56" i="11"/>
  <c r="J54" i="11"/>
  <c r="J53" i="11"/>
  <c r="K53" i="11" s="1"/>
  <c r="ER52" i="11"/>
  <c r="EG52" i="11"/>
  <c r="EH52" i="11" s="1"/>
  <c r="EB52" i="11"/>
  <c r="EC52" i="11" s="1"/>
  <c r="J52" i="11"/>
  <c r="EX51" i="11"/>
  <c r="EV51" i="11"/>
  <c r="ET51" i="11"/>
  <c r="ER51" i="11"/>
  <c r="ES51" i="11" s="1"/>
  <c r="EG51" i="11"/>
  <c r="EH51" i="11" s="1"/>
  <c r="EB51" i="11"/>
  <c r="EC51" i="11" s="1"/>
  <c r="DV51" i="11"/>
  <c r="DQ51" i="11"/>
  <c r="DK51" i="11"/>
  <c r="J51" i="11"/>
  <c r="EX50" i="11"/>
  <c r="EV50" i="11"/>
  <c r="ET50" i="11"/>
  <c r="ER50" i="11"/>
  <c r="ER53" i="11" s="1"/>
  <c r="EG50" i="11"/>
  <c r="EH50" i="11" s="1"/>
  <c r="EB50" i="11"/>
  <c r="EC50" i="11" s="1"/>
  <c r="DV50" i="11"/>
  <c r="DQ50" i="11"/>
  <c r="DK50" i="11"/>
  <c r="J50" i="11"/>
  <c r="K50" i="11" s="1"/>
  <c r="EG49" i="11"/>
  <c r="EG53" i="11" s="1"/>
  <c r="EB49" i="11"/>
  <c r="EB53" i="11" s="1"/>
  <c r="DV49" i="11"/>
  <c r="DV52" i="11" s="1"/>
  <c r="DQ49" i="11"/>
  <c r="DK49" i="11"/>
  <c r="DK52" i="11" s="1"/>
  <c r="J49" i="11"/>
  <c r="J55" i="11" s="1"/>
  <c r="K54" i="11" s="1"/>
  <c r="NS45" i="11"/>
  <c r="NR45" i="11"/>
  <c r="NQ45" i="11"/>
  <c r="NP45" i="11"/>
  <c r="NO45" i="11"/>
  <c r="NN45" i="11"/>
  <c r="NM45" i="11"/>
  <c r="NL45" i="11"/>
  <c r="NK45" i="11"/>
  <c r="NJ45" i="11"/>
  <c r="NI45" i="11"/>
  <c r="NH45" i="11"/>
  <c r="NG45" i="11"/>
  <c r="MQ45" i="11"/>
  <c r="MP45" i="11"/>
  <c r="MO45" i="11"/>
  <c r="MN45" i="11"/>
  <c r="MM45" i="11"/>
  <c r="ML45" i="11"/>
  <c r="MK45" i="11"/>
  <c r="MJ45" i="11"/>
  <c r="MI45" i="11"/>
  <c r="MH45" i="11"/>
  <c r="MG45" i="11"/>
  <c r="MF45" i="11"/>
  <c r="ME45" i="11"/>
  <c r="MD45" i="11"/>
  <c r="MC45" i="11"/>
  <c r="MB45" i="11"/>
  <c r="MA45" i="11"/>
  <c r="LZ45" i="11"/>
  <c r="LY45" i="11"/>
  <c r="LX45" i="11"/>
  <c r="LW45" i="11"/>
  <c r="LV45" i="11"/>
  <c r="LU45" i="11"/>
  <c r="LT45" i="11"/>
  <c r="LS45" i="11"/>
  <c r="LR45" i="11"/>
  <c r="IB45" i="11"/>
  <c r="IA45" i="11"/>
  <c r="HZ45" i="11"/>
  <c r="HY45" i="11"/>
  <c r="HX45" i="11"/>
  <c r="HW45" i="11"/>
  <c r="HV45" i="11"/>
  <c r="DO45" i="11"/>
  <c r="DL45" i="11"/>
  <c r="DK45" i="11"/>
  <c r="DJ45" i="11"/>
  <c r="DP45" i="11" s="1"/>
  <c r="DI45" i="11"/>
  <c r="DH45" i="11"/>
  <c r="DG45" i="11"/>
  <c r="DF45" i="11"/>
  <c r="DN45" i="11" s="1"/>
  <c r="DE45" i="11"/>
  <c r="DD45" i="11"/>
  <c r="DC45" i="11"/>
  <c r="DM45" i="11" s="1"/>
  <c r="BH45" i="11"/>
  <c r="BE45" i="11"/>
  <c r="BC45" i="11"/>
  <c r="BB45" i="11"/>
  <c r="BD45" i="11" s="1"/>
  <c r="AD45" i="11"/>
  <c r="AC45" i="11"/>
  <c r="AB45" i="11"/>
  <c r="AA45" i="11"/>
  <c r="Z45" i="11"/>
  <c r="Y45" i="11"/>
  <c r="X45" i="11"/>
  <c r="W45" i="11"/>
  <c r="K45" i="11"/>
  <c r="NS44" i="11"/>
  <c r="NR44" i="11"/>
  <c r="NQ44" i="11"/>
  <c r="NP44" i="11"/>
  <c r="NO44" i="11"/>
  <c r="NN44" i="11"/>
  <c r="NM44" i="11"/>
  <c r="NL44" i="11"/>
  <c r="NK44" i="11"/>
  <c r="NJ44" i="11"/>
  <c r="NI44" i="11"/>
  <c r="NH44" i="11"/>
  <c r="NG44" i="11"/>
  <c r="MQ44" i="11"/>
  <c r="MP44" i="11"/>
  <c r="MO44" i="11"/>
  <c r="MN44" i="11"/>
  <c r="MM44" i="11"/>
  <c r="ML44" i="11"/>
  <c r="MK44" i="11"/>
  <c r="MJ44" i="11"/>
  <c r="MI44" i="11"/>
  <c r="MH44" i="11"/>
  <c r="MG44" i="11"/>
  <c r="MF44" i="11"/>
  <c r="ME44" i="11"/>
  <c r="MD44" i="11"/>
  <c r="MC44" i="11"/>
  <c r="MB44" i="11"/>
  <c r="MA44" i="11"/>
  <c r="LZ44" i="11"/>
  <c r="LY44" i="11"/>
  <c r="LX44" i="11"/>
  <c r="LW44" i="11"/>
  <c r="LV44" i="11"/>
  <c r="LU44" i="11"/>
  <c r="LT44" i="11"/>
  <c r="LS44" i="11"/>
  <c r="LR44" i="11"/>
  <c r="IB44" i="11"/>
  <c r="IA44" i="11"/>
  <c r="HZ44" i="11"/>
  <c r="HY44" i="11"/>
  <c r="HX44" i="11"/>
  <c r="HW44" i="11"/>
  <c r="HV44" i="11"/>
  <c r="DO44" i="11"/>
  <c r="DL44" i="11"/>
  <c r="DK44" i="11"/>
  <c r="DJ44" i="11"/>
  <c r="DP44" i="11" s="1"/>
  <c r="DI44" i="11"/>
  <c r="DH44" i="11"/>
  <c r="DG44" i="11"/>
  <c r="DF44" i="11"/>
  <c r="DN44" i="11" s="1"/>
  <c r="DE44" i="11"/>
  <c r="DD44" i="11"/>
  <c r="DC44" i="11"/>
  <c r="DM44" i="11" s="1"/>
  <c r="BE44" i="11"/>
  <c r="BH44" i="11" s="1"/>
  <c r="BC44" i="11"/>
  <c r="BB44" i="11"/>
  <c r="BD44" i="11" s="1"/>
  <c r="AD44" i="11"/>
  <c r="AC44" i="11"/>
  <c r="AB44" i="11"/>
  <c r="AA44" i="11"/>
  <c r="Z44" i="11"/>
  <c r="Y44" i="11"/>
  <c r="X44" i="11"/>
  <c r="W44" i="11"/>
  <c r="K44" i="11"/>
  <c r="NS43" i="11"/>
  <c r="NR43" i="11"/>
  <c r="NQ43" i="11"/>
  <c r="NP43" i="11"/>
  <c r="NO43" i="11"/>
  <c r="NN43" i="11"/>
  <c r="NM43" i="11"/>
  <c r="NL43" i="11"/>
  <c r="NK43" i="11"/>
  <c r="NJ43" i="11"/>
  <c r="NI43" i="11"/>
  <c r="NH43" i="11"/>
  <c r="NG43" i="11"/>
  <c r="MQ43" i="11"/>
  <c r="MP43" i="11"/>
  <c r="MO43" i="11"/>
  <c r="MN43" i="11"/>
  <c r="MM43" i="11"/>
  <c r="ML43" i="11"/>
  <c r="MK43" i="11"/>
  <c r="MJ43" i="11"/>
  <c r="MI43" i="11"/>
  <c r="MH43" i="11"/>
  <c r="MG43" i="11"/>
  <c r="MF43" i="11"/>
  <c r="ME43" i="11"/>
  <c r="MD43" i="11"/>
  <c r="MC43" i="11"/>
  <c r="MB43" i="11"/>
  <c r="MA43" i="11"/>
  <c r="LZ43" i="11"/>
  <c r="LY43" i="11"/>
  <c r="LX43" i="11"/>
  <c r="LW43" i="11"/>
  <c r="LV43" i="11"/>
  <c r="LU43" i="11"/>
  <c r="LT43" i="11"/>
  <c r="LS43" i="11"/>
  <c r="LR43" i="11"/>
  <c r="IB43" i="11"/>
  <c r="IA43" i="11"/>
  <c r="HZ43" i="11"/>
  <c r="HY43" i="11"/>
  <c r="HX43" i="11"/>
  <c r="HW43" i="11"/>
  <c r="HV43" i="11"/>
  <c r="DO43" i="11"/>
  <c r="DL43" i="11"/>
  <c r="DK43" i="11"/>
  <c r="DJ43" i="11"/>
  <c r="DP43" i="11" s="1"/>
  <c r="DI43" i="11"/>
  <c r="DH43" i="11"/>
  <c r="DG43" i="11"/>
  <c r="DF43" i="11"/>
  <c r="DN43" i="11" s="1"/>
  <c r="DE43" i="11"/>
  <c r="DD43" i="11"/>
  <c r="DC43" i="11"/>
  <c r="DM43" i="11" s="1"/>
  <c r="DQ43" i="11" s="1"/>
  <c r="BH43" i="11"/>
  <c r="BE43" i="11"/>
  <c r="BC43" i="11"/>
  <c r="BB43" i="11"/>
  <c r="BD43" i="11" s="1"/>
  <c r="AD43" i="11"/>
  <c r="AC43" i="11"/>
  <c r="AB43" i="11"/>
  <c r="AA43" i="11"/>
  <c r="Z43" i="11"/>
  <c r="Y43" i="11"/>
  <c r="X43" i="11"/>
  <c r="W43" i="11"/>
  <c r="K43" i="11"/>
  <c r="NS42" i="11"/>
  <c r="NR42" i="11"/>
  <c r="NQ42" i="11"/>
  <c r="NP42" i="11"/>
  <c r="NO42" i="11"/>
  <c r="NN42" i="11"/>
  <c r="NM42" i="11"/>
  <c r="NL42" i="11"/>
  <c r="NK42" i="11"/>
  <c r="NJ42" i="11"/>
  <c r="NI42" i="11"/>
  <c r="NH42" i="11"/>
  <c r="NG42" i="11"/>
  <c r="MQ42" i="11"/>
  <c r="MP42" i="11"/>
  <c r="MO42" i="11"/>
  <c r="MN42" i="11"/>
  <c r="MM42" i="11"/>
  <c r="ML42" i="11"/>
  <c r="MK42" i="11"/>
  <c r="MJ42" i="11"/>
  <c r="MI42" i="11"/>
  <c r="MH42" i="11"/>
  <c r="MG42" i="11"/>
  <c r="MF42" i="11"/>
  <c r="ME42" i="11"/>
  <c r="MD42" i="11"/>
  <c r="MC42" i="11"/>
  <c r="MB42" i="11"/>
  <c r="MA42" i="11"/>
  <c r="LZ42" i="11"/>
  <c r="LY42" i="11"/>
  <c r="LX42" i="11"/>
  <c r="LW42" i="11"/>
  <c r="LV42" i="11"/>
  <c r="LU42" i="11"/>
  <c r="LT42" i="11"/>
  <c r="LS42" i="11"/>
  <c r="LR42" i="11"/>
  <c r="IB42" i="11"/>
  <c r="IA42" i="11"/>
  <c r="HZ42" i="11"/>
  <c r="HY42" i="11"/>
  <c r="HX42" i="11"/>
  <c r="HW42" i="11"/>
  <c r="HV42" i="11"/>
  <c r="DO42" i="11"/>
  <c r="DL42" i="11"/>
  <c r="DK42" i="11"/>
  <c r="DJ42" i="11"/>
  <c r="DP42" i="11" s="1"/>
  <c r="DI42" i="11"/>
  <c r="DH42" i="11"/>
  <c r="DG42" i="11"/>
  <c r="DF42" i="11"/>
  <c r="DN42" i="11" s="1"/>
  <c r="DE42" i="11"/>
  <c r="DD42" i="11"/>
  <c r="DC42" i="11"/>
  <c r="DM42" i="11" s="1"/>
  <c r="DQ42" i="11" s="1"/>
  <c r="BE42" i="11"/>
  <c r="BH42" i="11" s="1"/>
  <c r="BC42" i="11"/>
  <c r="BB42" i="11"/>
  <c r="BD42" i="11" s="1"/>
  <c r="AD42" i="11"/>
  <c r="AC42" i="11"/>
  <c r="AB42" i="11"/>
  <c r="AA42" i="11"/>
  <c r="Z42" i="11"/>
  <c r="Y42" i="11"/>
  <c r="X42" i="11"/>
  <c r="W42" i="11"/>
  <c r="K42" i="11"/>
  <c r="NS41" i="11"/>
  <c r="NR41" i="11"/>
  <c r="NQ41" i="11"/>
  <c r="NP41" i="11"/>
  <c r="NO41" i="11"/>
  <c r="NN41" i="11"/>
  <c r="NM41" i="11"/>
  <c r="NL41" i="11"/>
  <c r="NK41" i="11"/>
  <c r="NJ41" i="11"/>
  <c r="NI41" i="11"/>
  <c r="NH41" i="11"/>
  <c r="NG41" i="11"/>
  <c r="MQ41" i="11"/>
  <c r="MP41" i="11"/>
  <c r="MO41" i="11"/>
  <c r="MN41" i="11"/>
  <c r="MM41" i="11"/>
  <c r="ML41" i="11"/>
  <c r="MK41" i="11"/>
  <c r="MJ41" i="11"/>
  <c r="MI41" i="11"/>
  <c r="MH41" i="11"/>
  <c r="MG41" i="11"/>
  <c r="MF41" i="11"/>
  <c r="ME41" i="11"/>
  <c r="MD41" i="11"/>
  <c r="MC41" i="11"/>
  <c r="MB41" i="11"/>
  <c r="MA41" i="11"/>
  <c r="LZ41" i="11"/>
  <c r="LY41" i="11"/>
  <c r="LX41" i="11"/>
  <c r="LW41" i="11"/>
  <c r="LV41" i="11"/>
  <c r="LU41" i="11"/>
  <c r="LT41" i="11"/>
  <c r="LS41" i="11"/>
  <c r="LR41" i="11"/>
  <c r="IB41" i="11"/>
  <c r="IA41" i="11"/>
  <c r="HZ41" i="11"/>
  <c r="HY41" i="11"/>
  <c r="HX41" i="11"/>
  <c r="HW41" i="11"/>
  <c r="HV41" i="11"/>
  <c r="DO41" i="11"/>
  <c r="DL41" i="11"/>
  <c r="DK41" i="11"/>
  <c r="DJ41" i="11"/>
  <c r="DP41" i="11" s="1"/>
  <c r="DI41" i="11"/>
  <c r="DH41" i="11"/>
  <c r="DG41" i="11"/>
  <c r="DF41" i="11"/>
  <c r="DN41" i="11" s="1"/>
  <c r="DE41" i="11"/>
  <c r="DD41" i="11"/>
  <c r="DC41" i="11"/>
  <c r="BH41" i="11"/>
  <c r="BE41" i="11"/>
  <c r="BC41" i="11"/>
  <c r="BB41" i="11"/>
  <c r="BD41" i="11" s="1"/>
  <c r="AD41" i="11"/>
  <c r="AC41" i="11"/>
  <c r="AB41" i="11"/>
  <c r="AA41" i="11"/>
  <c r="Z41" i="11"/>
  <c r="Y41" i="11"/>
  <c r="X41" i="11"/>
  <c r="W41" i="11"/>
  <c r="K41" i="11"/>
  <c r="NS40" i="11"/>
  <c r="NR40" i="11"/>
  <c r="NQ40" i="11"/>
  <c r="NP40" i="11"/>
  <c r="NO40" i="11"/>
  <c r="NN40" i="11"/>
  <c r="NM40" i="11"/>
  <c r="NL40" i="11"/>
  <c r="NK40" i="11"/>
  <c r="NJ40" i="11"/>
  <c r="NI40" i="11"/>
  <c r="NH40" i="11"/>
  <c r="NG40" i="11"/>
  <c r="MQ40" i="11"/>
  <c r="MP40" i="11"/>
  <c r="MO40" i="11"/>
  <c r="MN40" i="11"/>
  <c r="MM40" i="11"/>
  <c r="ML40" i="11"/>
  <c r="MK40" i="11"/>
  <c r="MJ40" i="11"/>
  <c r="MI40" i="11"/>
  <c r="MH40" i="11"/>
  <c r="MG40" i="11"/>
  <c r="MF40" i="11"/>
  <c r="ME40" i="11"/>
  <c r="MD40" i="11"/>
  <c r="MC40" i="11"/>
  <c r="MB40" i="11"/>
  <c r="MA40" i="11"/>
  <c r="LZ40" i="11"/>
  <c r="LY40" i="11"/>
  <c r="LX40" i="11"/>
  <c r="LW40" i="11"/>
  <c r="LV40" i="11"/>
  <c r="LU40" i="11"/>
  <c r="LT40" i="11"/>
  <c r="LS40" i="11"/>
  <c r="LR40" i="11"/>
  <c r="IB40" i="11"/>
  <c r="IA40" i="11"/>
  <c r="HZ40" i="11"/>
  <c r="HY40" i="11"/>
  <c r="HX40" i="11"/>
  <c r="HW40" i="11"/>
  <c r="HV40" i="11"/>
  <c r="DO40" i="11"/>
  <c r="DL40" i="11"/>
  <c r="DK40" i="11"/>
  <c r="DJ40" i="11"/>
  <c r="DP40" i="11" s="1"/>
  <c r="DI40" i="11"/>
  <c r="DH40" i="11"/>
  <c r="DG40" i="11"/>
  <c r="DF40" i="11"/>
  <c r="DN40" i="11" s="1"/>
  <c r="DE40" i="11"/>
  <c r="DD40" i="11"/>
  <c r="DC40" i="11"/>
  <c r="DM40" i="11" s="1"/>
  <c r="DQ40" i="11" s="1"/>
  <c r="BH40" i="11"/>
  <c r="BE40" i="11"/>
  <c r="BC40" i="11"/>
  <c r="BB40" i="11"/>
  <c r="BD40" i="11" s="1"/>
  <c r="AD40" i="11"/>
  <c r="AC40" i="11"/>
  <c r="AB40" i="11"/>
  <c r="AA40" i="11"/>
  <c r="Z40" i="11"/>
  <c r="Y40" i="11"/>
  <c r="X40" i="11"/>
  <c r="W40" i="11"/>
  <c r="K40" i="11"/>
  <c r="NS39" i="11"/>
  <c r="NR39" i="11"/>
  <c r="NQ39" i="11"/>
  <c r="NP39" i="11"/>
  <c r="NO39" i="11"/>
  <c r="NN39" i="11"/>
  <c r="NM39" i="11"/>
  <c r="NL39" i="11"/>
  <c r="NK39" i="11"/>
  <c r="NJ39" i="11"/>
  <c r="NI39" i="11"/>
  <c r="NH39" i="11"/>
  <c r="NG39" i="11"/>
  <c r="MQ39" i="11"/>
  <c r="MP39" i="11"/>
  <c r="MO39" i="11"/>
  <c r="MN39" i="11"/>
  <c r="MM39" i="11"/>
  <c r="ML39" i="11"/>
  <c r="MK39" i="11"/>
  <c r="MJ39" i="11"/>
  <c r="MI39" i="11"/>
  <c r="MH39" i="11"/>
  <c r="MG39" i="11"/>
  <c r="MF39" i="11"/>
  <c r="ME39" i="11"/>
  <c r="MD39" i="11"/>
  <c r="MC39" i="11"/>
  <c r="MB39" i="11"/>
  <c r="MA39" i="11"/>
  <c r="LZ39" i="11"/>
  <c r="LY39" i="11"/>
  <c r="LX39" i="11"/>
  <c r="LW39" i="11"/>
  <c r="LV39" i="11"/>
  <c r="LU39" i="11"/>
  <c r="LT39" i="11"/>
  <c r="LS39" i="11"/>
  <c r="LR39" i="11"/>
  <c r="IB39" i="11"/>
  <c r="IA39" i="11"/>
  <c r="HZ39" i="11"/>
  <c r="HY39" i="11"/>
  <c r="HX39" i="11"/>
  <c r="HW39" i="11"/>
  <c r="HV39" i="11"/>
  <c r="DO39" i="11"/>
  <c r="DL39" i="11"/>
  <c r="DK39" i="11"/>
  <c r="DJ39" i="11"/>
  <c r="DP39" i="11" s="1"/>
  <c r="DI39" i="11"/>
  <c r="DH39" i="11"/>
  <c r="DG39" i="11"/>
  <c r="DF39" i="11"/>
  <c r="DN39" i="11" s="1"/>
  <c r="DE39" i="11"/>
  <c r="DD39" i="11"/>
  <c r="DC39" i="11"/>
  <c r="DM39" i="11" s="1"/>
  <c r="BE39" i="11"/>
  <c r="BH39" i="11" s="1"/>
  <c r="BC39" i="11"/>
  <c r="BB39" i="11"/>
  <c r="BD39" i="11" s="1"/>
  <c r="AD39" i="11"/>
  <c r="AC39" i="11"/>
  <c r="AB39" i="11"/>
  <c r="AA39" i="11"/>
  <c r="Z39" i="11"/>
  <c r="Y39" i="11"/>
  <c r="X39" i="11"/>
  <c r="W39" i="11"/>
  <c r="K39" i="11"/>
  <c r="NS38" i="11"/>
  <c r="NR38" i="11"/>
  <c r="NQ38" i="11"/>
  <c r="NP38" i="11"/>
  <c r="NO38" i="11"/>
  <c r="NN38" i="11"/>
  <c r="NM38" i="11"/>
  <c r="NL38" i="11"/>
  <c r="NK38" i="11"/>
  <c r="NJ38" i="11"/>
  <c r="NI38" i="11"/>
  <c r="NH38" i="11"/>
  <c r="NG38" i="11"/>
  <c r="MQ38" i="11"/>
  <c r="MP38" i="11"/>
  <c r="MO38" i="11"/>
  <c r="MN38" i="11"/>
  <c r="MM38" i="11"/>
  <c r="ML38" i="11"/>
  <c r="MK38" i="11"/>
  <c r="MJ38" i="11"/>
  <c r="MI38" i="11"/>
  <c r="MH38" i="11"/>
  <c r="MG38" i="11"/>
  <c r="MF38" i="11"/>
  <c r="ME38" i="11"/>
  <c r="MD38" i="11"/>
  <c r="MC38" i="11"/>
  <c r="MB38" i="11"/>
  <c r="MA38" i="11"/>
  <c r="LZ38" i="11"/>
  <c r="LY38" i="11"/>
  <c r="LX38" i="11"/>
  <c r="LW38" i="11"/>
  <c r="LV38" i="11"/>
  <c r="LU38" i="11"/>
  <c r="LT38" i="11"/>
  <c r="LS38" i="11"/>
  <c r="LR38" i="11"/>
  <c r="IB38" i="11"/>
  <c r="IA38" i="11"/>
  <c r="HZ38" i="11"/>
  <c r="HY38" i="11"/>
  <c r="HX38" i="11"/>
  <c r="HW38" i="11"/>
  <c r="HV38" i="11"/>
  <c r="DO38" i="11"/>
  <c r="DL38" i="11"/>
  <c r="DK38" i="11"/>
  <c r="DJ38" i="11"/>
  <c r="DP38" i="11" s="1"/>
  <c r="DI38" i="11"/>
  <c r="DH38" i="11"/>
  <c r="DG38" i="11"/>
  <c r="DF38" i="11"/>
  <c r="DN38" i="11" s="1"/>
  <c r="DE38" i="11"/>
  <c r="DD38" i="11"/>
  <c r="DC38" i="11"/>
  <c r="DM38" i="11" s="1"/>
  <c r="DQ38" i="11" s="1"/>
  <c r="BH38" i="11"/>
  <c r="BE38" i="11"/>
  <c r="BC38" i="11"/>
  <c r="BB38" i="11"/>
  <c r="BD38" i="11" s="1"/>
  <c r="AD38" i="11"/>
  <c r="AC38" i="11"/>
  <c r="AB38" i="11"/>
  <c r="AA38" i="11"/>
  <c r="Z38" i="11"/>
  <c r="Y38" i="11"/>
  <c r="X38" i="11"/>
  <c r="W38" i="11"/>
  <c r="K38" i="11"/>
  <c r="NS37" i="11"/>
  <c r="NR37" i="11"/>
  <c r="NQ37" i="11"/>
  <c r="NP37" i="11"/>
  <c r="NO37" i="11"/>
  <c r="NN37" i="11"/>
  <c r="NM37" i="11"/>
  <c r="NL37" i="11"/>
  <c r="NK37" i="11"/>
  <c r="NJ37" i="11"/>
  <c r="NI37" i="11"/>
  <c r="NH37" i="11"/>
  <c r="NG37" i="11"/>
  <c r="MQ37" i="11"/>
  <c r="MP37" i="11"/>
  <c r="MO37" i="11"/>
  <c r="MN37" i="11"/>
  <c r="MM37" i="11"/>
  <c r="ML37" i="11"/>
  <c r="MK37" i="11"/>
  <c r="MJ37" i="11"/>
  <c r="MI37" i="11"/>
  <c r="MH37" i="11"/>
  <c r="MG37" i="11"/>
  <c r="MF37" i="11"/>
  <c r="ME37" i="11"/>
  <c r="MD37" i="11"/>
  <c r="MC37" i="11"/>
  <c r="MB37" i="11"/>
  <c r="MA37" i="11"/>
  <c r="LZ37" i="11"/>
  <c r="LY37" i="11"/>
  <c r="LX37" i="11"/>
  <c r="LW37" i="11"/>
  <c r="LV37" i="11"/>
  <c r="LU37" i="11"/>
  <c r="LT37" i="11"/>
  <c r="LS37" i="11"/>
  <c r="LR37" i="11"/>
  <c r="IB37" i="11"/>
  <c r="IA37" i="11"/>
  <c r="HZ37" i="11"/>
  <c r="HY37" i="11"/>
  <c r="HX37" i="11"/>
  <c r="HW37" i="11"/>
  <c r="HV37" i="11"/>
  <c r="DO37" i="11"/>
  <c r="DL37" i="11"/>
  <c r="DK37" i="11"/>
  <c r="DJ37" i="11"/>
  <c r="DP37" i="11" s="1"/>
  <c r="DI37" i="11"/>
  <c r="DH37" i="11"/>
  <c r="DG37" i="11"/>
  <c r="DF37" i="11"/>
  <c r="DN37" i="11" s="1"/>
  <c r="DE37" i="11"/>
  <c r="DD37" i="11"/>
  <c r="DC37" i="11"/>
  <c r="DM37" i="11" s="1"/>
  <c r="DQ37" i="11" s="1"/>
  <c r="BE37" i="11"/>
  <c r="BH37" i="11" s="1"/>
  <c r="BC37" i="11"/>
  <c r="BB37" i="11"/>
  <c r="BD37" i="11" s="1"/>
  <c r="AD37" i="11"/>
  <c r="AC37" i="11"/>
  <c r="AB37" i="11"/>
  <c r="AA37" i="11"/>
  <c r="Z37" i="11"/>
  <c r="Y37" i="11"/>
  <c r="X37" i="11"/>
  <c r="W37" i="11"/>
  <c r="K37" i="11"/>
  <c r="NS36" i="11"/>
  <c r="NR36" i="11"/>
  <c r="NQ36" i="11"/>
  <c r="NP36" i="11"/>
  <c r="NO36" i="11"/>
  <c r="NN36" i="11"/>
  <c r="NM36" i="11"/>
  <c r="NL36" i="11"/>
  <c r="NK36" i="11"/>
  <c r="NJ36" i="11"/>
  <c r="NI36" i="11"/>
  <c r="NH36" i="11"/>
  <c r="NG36" i="11"/>
  <c r="MQ36" i="11"/>
  <c r="MP36" i="11"/>
  <c r="MO36" i="11"/>
  <c r="MN36" i="11"/>
  <c r="MM36" i="11"/>
  <c r="ML36" i="11"/>
  <c r="MK36" i="11"/>
  <c r="MJ36" i="11"/>
  <c r="MI36" i="11"/>
  <c r="MH36" i="11"/>
  <c r="MG36" i="11"/>
  <c r="MF36" i="11"/>
  <c r="ME36" i="11"/>
  <c r="MD36" i="11"/>
  <c r="MC36" i="11"/>
  <c r="MB36" i="11"/>
  <c r="MA36" i="11"/>
  <c r="LZ36" i="11"/>
  <c r="LY36" i="11"/>
  <c r="LX36" i="11"/>
  <c r="LW36" i="11"/>
  <c r="LV36" i="11"/>
  <c r="LU36" i="11"/>
  <c r="LT36" i="11"/>
  <c r="LS36" i="11"/>
  <c r="LR36" i="11"/>
  <c r="IB36" i="11"/>
  <c r="IA36" i="11"/>
  <c r="HZ36" i="11"/>
  <c r="HY36" i="11"/>
  <c r="HX36" i="11"/>
  <c r="HW36" i="11"/>
  <c r="HV36" i="11"/>
  <c r="DO36" i="11"/>
  <c r="DL36" i="11"/>
  <c r="DK36" i="11"/>
  <c r="DJ36" i="11"/>
  <c r="DP36" i="11" s="1"/>
  <c r="DI36" i="11"/>
  <c r="DH36" i="11"/>
  <c r="DG36" i="11"/>
  <c r="DF36" i="11"/>
  <c r="DN36" i="11" s="1"/>
  <c r="DE36" i="11"/>
  <c r="DD36" i="11"/>
  <c r="DC36" i="11"/>
  <c r="DM36" i="11" s="1"/>
  <c r="BH36" i="11"/>
  <c r="BE36" i="11"/>
  <c r="BC36" i="11"/>
  <c r="BB36" i="11"/>
  <c r="BD36" i="11" s="1"/>
  <c r="AD36" i="11"/>
  <c r="AC36" i="11"/>
  <c r="AB36" i="11"/>
  <c r="AA36" i="11"/>
  <c r="Z36" i="11"/>
  <c r="Y36" i="11"/>
  <c r="X36" i="11"/>
  <c r="W36" i="11"/>
  <c r="K36" i="11"/>
  <c r="NS35" i="11"/>
  <c r="NR35" i="11"/>
  <c r="NQ35" i="11"/>
  <c r="NP35" i="11"/>
  <c r="NO35" i="11"/>
  <c r="NN35" i="11"/>
  <c r="NM35" i="11"/>
  <c r="NL35" i="11"/>
  <c r="NK35" i="11"/>
  <c r="NJ35" i="11"/>
  <c r="NI35" i="11"/>
  <c r="NH35" i="11"/>
  <c r="NG35" i="11"/>
  <c r="MQ35" i="11"/>
  <c r="MP35" i="11"/>
  <c r="MO35" i="11"/>
  <c r="MN35" i="11"/>
  <c r="MM35" i="11"/>
  <c r="ML35" i="11"/>
  <c r="MK35" i="11"/>
  <c r="MJ35" i="11"/>
  <c r="MI35" i="11"/>
  <c r="MH35" i="11"/>
  <c r="MG35" i="11"/>
  <c r="MF35" i="11"/>
  <c r="ME35" i="11"/>
  <c r="MD35" i="11"/>
  <c r="MC35" i="11"/>
  <c r="MB35" i="11"/>
  <c r="MA35" i="11"/>
  <c r="LZ35" i="11"/>
  <c r="LY35" i="11"/>
  <c r="LX35" i="11"/>
  <c r="LW35" i="11"/>
  <c r="LV35" i="11"/>
  <c r="LU35" i="11"/>
  <c r="LT35" i="11"/>
  <c r="LS35" i="11"/>
  <c r="LR35" i="11"/>
  <c r="IB35" i="11"/>
  <c r="IA35" i="11"/>
  <c r="HZ35" i="11"/>
  <c r="HY35" i="11"/>
  <c r="HX35" i="11"/>
  <c r="HW35" i="11"/>
  <c r="HV35" i="11"/>
  <c r="DO35" i="11"/>
  <c r="DL35" i="11"/>
  <c r="DK35" i="11"/>
  <c r="DJ35" i="11"/>
  <c r="DP35" i="11" s="1"/>
  <c r="DI35" i="11"/>
  <c r="DH35" i="11"/>
  <c r="DG35" i="11"/>
  <c r="DF35" i="11"/>
  <c r="DN35" i="11" s="1"/>
  <c r="DE35" i="11"/>
  <c r="DD35" i="11"/>
  <c r="DC35" i="11"/>
  <c r="DM35" i="11" s="1"/>
  <c r="BE35" i="11"/>
  <c r="BH35" i="11" s="1"/>
  <c r="BC35" i="11"/>
  <c r="BB35" i="11"/>
  <c r="BD35" i="11" s="1"/>
  <c r="AD35" i="11"/>
  <c r="AC35" i="11"/>
  <c r="AB35" i="11"/>
  <c r="AA35" i="11"/>
  <c r="Z35" i="11"/>
  <c r="Y35" i="11"/>
  <c r="X35" i="11"/>
  <c r="W35" i="11"/>
  <c r="K35" i="11"/>
  <c r="NS34" i="11"/>
  <c r="NR34" i="11"/>
  <c r="NQ34" i="11"/>
  <c r="NP34" i="11"/>
  <c r="NO34" i="11"/>
  <c r="NN34" i="11"/>
  <c r="NM34" i="11"/>
  <c r="NL34" i="11"/>
  <c r="NK34" i="11"/>
  <c r="NJ34" i="11"/>
  <c r="NI34" i="11"/>
  <c r="NH34" i="11"/>
  <c r="NG34" i="11"/>
  <c r="MQ34" i="11"/>
  <c r="MP34" i="11"/>
  <c r="MO34" i="11"/>
  <c r="MN34" i="11"/>
  <c r="MM34" i="11"/>
  <c r="ML34" i="11"/>
  <c r="MK34" i="11"/>
  <c r="MJ34" i="11"/>
  <c r="MI34" i="11"/>
  <c r="MH34" i="11"/>
  <c r="MG34" i="11"/>
  <c r="MF34" i="11"/>
  <c r="ME34" i="11"/>
  <c r="MD34" i="11"/>
  <c r="MC34" i="11"/>
  <c r="MB34" i="11"/>
  <c r="MA34" i="11"/>
  <c r="LZ34" i="11"/>
  <c r="LY34" i="11"/>
  <c r="LX34" i="11"/>
  <c r="LW34" i="11"/>
  <c r="LV34" i="11"/>
  <c r="LU34" i="11"/>
  <c r="LT34" i="11"/>
  <c r="LS34" i="11"/>
  <c r="LR34" i="11"/>
  <c r="IB34" i="11"/>
  <c r="IA34" i="11"/>
  <c r="HZ34" i="11"/>
  <c r="HY34" i="11"/>
  <c r="HX34" i="11"/>
  <c r="HW34" i="11"/>
  <c r="HV34" i="11"/>
  <c r="DO34" i="11"/>
  <c r="DL34" i="11"/>
  <c r="DK34" i="11"/>
  <c r="DJ34" i="11"/>
  <c r="DP34" i="11" s="1"/>
  <c r="DI34" i="11"/>
  <c r="DH34" i="11"/>
  <c r="DG34" i="11"/>
  <c r="DF34" i="11"/>
  <c r="DN34" i="11" s="1"/>
  <c r="DE34" i="11"/>
  <c r="DD34" i="11"/>
  <c r="DC34" i="11"/>
  <c r="DM34" i="11" s="1"/>
  <c r="DQ34" i="11" s="1"/>
  <c r="BH34" i="11"/>
  <c r="BE34" i="11"/>
  <c r="BC34" i="11"/>
  <c r="BB34" i="11"/>
  <c r="BD34" i="11" s="1"/>
  <c r="AD34" i="11"/>
  <c r="AC34" i="11"/>
  <c r="AB34" i="11"/>
  <c r="AA34" i="11"/>
  <c r="Z34" i="11"/>
  <c r="Y34" i="11"/>
  <c r="X34" i="11"/>
  <c r="W34" i="11"/>
  <c r="K34" i="11"/>
  <c r="NS33" i="11"/>
  <c r="NR33" i="11"/>
  <c r="NQ33" i="11"/>
  <c r="NP33" i="11"/>
  <c r="NO33" i="11"/>
  <c r="NN33" i="11"/>
  <c r="NM33" i="11"/>
  <c r="NL33" i="11"/>
  <c r="NK33" i="11"/>
  <c r="NJ33" i="11"/>
  <c r="NI33" i="11"/>
  <c r="NH33" i="11"/>
  <c r="NG33" i="11"/>
  <c r="MQ33" i="11"/>
  <c r="MP33" i="11"/>
  <c r="MO33" i="11"/>
  <c r="MN33" i="11"/>
  <c r="MM33" i="11"/>
  <c r="ML33" i="11"/>
  <c r="MK33" i="11"/>
  <c r="MJ33" i="11"/>
  <c r="MI33" i="11"/>
  <c r="MH33" i="11"/>
  <c r="MG33" i="11"/>
  <c r="MF33" i="11"/>
  <c r="ME33" i="11"/>
  <c r="MD33" i="11"/>
  <c r="MC33" i="11"/>
  <c r="MB33" i="11"/>
  <c r="MA33" i="11"/>
  <c r="LZ33" i="11"/>
  <c r="LY33" i="11"/>
  <c r="LX33" i="11"/>
  <c r="LW33" i="11"/>
  <c r="LV33" i="11"/>
  <c r="LU33" i="11"/>
  <c r="LT33" i="11"/>
  <c r="LS33" i="11"/>
  <c r="LR33" i="11"/>
  <c r="IB33" i="11"/>
  <c r="IA33" i="11"/>
  <c r="HZ33" i="11"/>
  <c r="HY33" i="11"/>
  <c r="HX33" i="11"/>
  <c r="HW33" i="11"/>
  <c r="HV33" i="11"/>
  <c r="DO33" i="11"/>
  <c r="DL33" i="11"/>
  <c r="DK33" i="11"/>
  <c r="DJ33" i="11"/>
  <c r="DP33" i="11" s="1"/>
  <c r="DI33" i="11"/>
  <c r="DH33" i="11"/>
  <c r="DG33" i="11"/>
  <c r="DF33" i="11"/>
  <c r="DN33" i="11" s="1"/>
  <c r="DE33" i="11"/>
  <c r="DD33" i="11"/>
  <c r="DC33" i="11"/>
  <c r="DM33" i="11" s="1"/>
  <c r="DQ33" i="11" s="1"/>
  <c r="BE33" i="11"/>
  <c r="BH33" i="11" s="1"/>
  <c r="BC33" i="11"/>
  <c r="BB33" i="11"/>
  <c r="BD33" i="11" s="1"/>
  <c r="AD33" i="11"/>
  <c r="AC33" i="11"/>
  <c r="AB33" i="11"/>
  <c r="AA33" i="11"/>
  <c r="Z33" i="11"/>
  <c r="Y33" i="11"/>
  <c r="X33" i="11"/>
  <c r="W33" i="11"/>
  <c r="K33" i="11"/>
  <c r="NS32" i="11"/>
  <c r="NR32" i="11"/>
  <c r="NQ32" i="11"/>
  <c r="NP32" i="11"/>
  <c r="NO32" i="11"/>
  <c r="NN32" i="11"/>
  <c r="NM32" i="11"/>
  <c r="NL32" i="11"/>
  <c r="NK32" i="11"/>
  <c r="NJ32" i="11"/>
  <c r="NI32" i="11"/>
  <c r="NH32" i="11"/>
  <c r="NG32" i="11"/>
  <c r="MQ32" i="11"/>
  <c r="MP32" i="11"/>
  <c r="MO32" i="11"/>
  <c r="MN32" i="11"/>
  <c r="MM32" i="11"/>
  <c r="ML32" i="11"/>
  <c r="MK32" i="11"/>
  <c r="MJ32" i="11"/>
  <c r="MI32" i="11"/>
  <c r="MH32" i="11"/>
  <c r="MG32" i="11"/>
  <c r="MF32" i="11"/>
  <c r="ME32" i="11"/>
  <c r="MD32" i="11"/>
  <c r="MC32" i="11"/>
  <c r="MB32" i="11"/>
  <c r="MA32" i="11"/>
  <c r="LZ32" i="11"/>
  <c r="LY32" i="11"/>
  <c r="LX32" i="11"/>
  <c r="LW32" i="11"/>
  <c r="LV32" i="11"/>
  <c r="LU32" i="11"/>
  <c r="LT32" i="11"/>
  <c r="LS32" i="11"/>
  <c r="LR32" i="11"/>
  <c r="IB32" i="11"/>
  <c r="IA32" i="11"/>
  <c r="HZ32" i="11"/>
  <c r="HY32" i="11"/>
  <c r="HX32" i="11"/>
  <c r="HW32" i="11"/>
  <c r="HV32" i="11"/>
  <c r="DO32" i="11"/>
  <c r="DL32" i="11"/>
  <c r="DK32" i="11"/>
  <c r="DJ32" i="11"/>
  <c r="DP32" i="11" s="1"/>
  <c r="DI32" i="11"/>
  <c r="DH32" i="11"/>
  <c r="DG32" i="11"/>
  <c r="DF32" i="11"/>
  <c r="DN32" i="11" s="1"/>
  <c r="DE32" i="11"/>
  <c r="DD32" i="11"/>
  <c r="DC32" i="11"/>
  <c r="DM32" i="11" s="1"/>
  <c r="BH32" i="11"/>
  <c r="BE32" i="11"/>
  <c r="BC32" i="11"/>
  <c r="BB32" i="11"/>
  <c r="BD32" i="11" s="1"/>
  <c r="AD32" i="11"/>
  <c r="AC32" i="11"/>
  <c r="AB32" i="11"/>
  <c r="AA32" i="11"/>
  <c r="Z32" i="11"/>
  <c r="Y32" i="11"/>
  <c r="X32" i="11"/>
  <c r="W32" i="11"/>
  <c r="K32" i="11"/>
  <c r="NS31" i="11"/>
  <c r="NR31" i="11"/>
  <c r="NQ31" i="11"/>
  <c r="NP31" i="11"/>
  <c r="NO31" i="11"/>
  <c r="NN31" i="11"/>
  <c r="NM31" i="11"/>
  <c r="NL31" i="11"/>
  <c r="NK31" i="11"/>
  <c r="NJ31" i="11"/>
  <c r="NI31" i="11"/>
  <c r="NH31" i="11"/>
  <c r="NG31" i="11"/>
  <c r="MQ31" i="11"/>
  <c r="MP31" i="11"/>
  <c r="MO31" i="11"/>
  <c r="MN31" i="11"/>
  <c r="MM31" i="11"/>
  <c r="ML31" i="11"/>
  <c r="MK31" i="11"/>
  <c r="MJ31" i="11"/>
  <c r="MI31" i="11"/>
  <c r="MH31" i="11"/>
  <c r="MG31" i="11"/>
  <c r="MF31" i="11"/>
  <c r="ME31" i="11"/>
  <c r="MD31" i="11"/>
  <c r="MC31" i="11"/>
  <c r="MB31" i="11"/>
  <c r="MA31" i="11"/>
  <c r="LZ31" i="11"/>
  <c r="LY31" i="11"/>
  <c r="LX31" i="11"/>
  <c r="LW31" i="11"/>
  <c r="LV31" i="11"/>
  <c r="LU31" i="11"/>
  <c r="LT31" i="11"/>
  <c r="LS31" i="11"/>
  <c r="LR31" i="11"/>
  <c r="IB31" i="11"/>
  <c r="IA31" i="11"/>
  <c r="HZ31" i="11"/>
  <c r="HY31" i="11"/>
  <c r="HX31" i="11"/>
  <c r="HW31" i="11"/>
  <c r="HV31" i="11"/>
  <c r="DO31" i="11"/>
  <c r="DL31" i="11"/>
  <c r="DK31" i="11"/>
  <c r="DJ31" i="11"/>
  <c r="DP31" i="11" s="1"/>
  <c r="DI31" i="11"/>
  <c r="DH31" i="11"/>
  <c r="DG31" i="11"/>
  <c r="DF31" i="11"/>
  <c r="DN31" i="11" s="1"/>
  <c r="DE31" i="11"/>
  <c r="DD31" i="11"/>
  <c r="DC31" i="11"/>
  <c r="DM31" i="11" s="1"/>
  <c r="BE31" i="11"/>
  <c r="BH31" i="11" s="1"/>
  <c r="BC31" i="11"/>
  <c r="BB31" i="11"/>
  <c r="BD31" i="11" s="1"/>
  <c r="AD31" i="11"/>
  <c r="AC31" i="11"/>
  <c r="AB31" i="11"/>
  <c r="AA31" i="11"/>
  <c r="Z31" i="11"/>
  <c r="Y31" i="11"/>
  <c r="X31" i="11"/>
  <c r="W31" i="11"/>
  <c r="K31" i="11"/>
  <c r="NS30" i="11"/>
  <c r="NR30" i="11"/>
  <c r="NQ30" i="11"/>
  <c r="NP30" i="11"/>
  <c r="NO30" i="11"/>
  <c r="NN30" i="11"/>
  <c r="NM30" i="11"/>
  <c r="NL30" i="11"/>
  <c r="NK30" i="11"/>
  <c r="NJ30" i="11"/>
  <c r="NI30" i="11"/>
  <c r="NH30" i="11"/>
  <c r="NG30" i="11"/>
  <c r="MQ30" i="11"/>
  <c r="MP30" i="11"/>
  <c r="MO30" i="11"/>
  <c r="MN30" i="11"/>
  <c r="MM30" i="11"/>
  <c r="ML30" i="11"/>
  <c r="MK30" i="11"/>
  <c r="MJ30" i="11"/>
  <c r="MI30" i="11"/>
  <c r="MH30" i="11"/>
  <c r="MG30" i="11"/>
  <c r="MF30" i="11"/>
  <c r="ME30" i="11"/>
  <c r="MD30" i="11"/>
  <c r="MC30" i="11"/>
  <c r="MB30" i="11"/>
  <c r="MA30" i="11"/>
  <c r="LZ30" i="11"/>
  <c r="LY30" i="11"/>
  <c r="LX30" i="11"/>
  <c r="LW30" i="11"/>
  <c r="LV30" i="11"/>
  <c r="LU30" i="11"/>
  <c r="LT30" i="11"/>
  <c r="LS30" i="11"/>
  <c r="LR30" i="11"/>
  <c r="IB30" i="11"/>
  <c r="IA30" i="11"/>
  <c r="HZ30" i="11"/>
  <c r="HY30" i="11"/>
  <c r="HX30" i="11"/>
  <c r="HW30" i="11"/>
  <c r="HV30" i="11"/>
  <c r="DO30" i="11"/>
  <c r="DL30" i="11"/>
  <c r="DK30" i="11"/>
  <c r="DJ30" i="11"/>
  <c r="DP30" i="11" s="1"/>
  <c r="DI30" i="11"/>
  <c r="DH30" i="11"/>
  <c r="DG30" i="11"/>
  <c r="DF30" i="11"/>
  <c r="DN30" i="11" s="1"/>
  <c r="DE30" i="11"/>
  <c r="DD30" i="11"/>
  <c r="DC30" i="11"/>
  <c r="DM30" i="11" s="1"/>
  <c r="DQ30" i="11" s="1"/>
  <c r="BH30" i="11"/>
  <c r="BE30" i="11"/>
  <c r="BC30" i="11"/>
  <c r="BB30" i="11"/>
  <c r="BD30" i="11" s="1"/>
  <c r="AD30" i="11"/>
  <c r="AC30" i="11"/>
  <c r="AB30" i="11"/>
  <c r="AA30" i="11"/>
  <c r="Z30" i="11"/>
  <c r="Y30" i="11"/>
  <c r="X30" i="11"/>
  <c r="W30" i="11"/>
  <c r="K30" i="11"/>
  <c r="NS29" i="11"/>
  <c r="NR29" i="11"/>
  <c r="NQ29" i="11"/>
  <c r="NP29" i="11"/>
  <c r="NO29" i="11"/>
  <c r="NN29" i="11"/>
  <c r="NM29" i="11"/>
  <c r="NL29" i="11"/>
  <c r="NK29" i="11"/>
  <c r="NJ29" i="11"/>
  <c r="NI29" i="11"/>
  <c r="NH29" i="11"/>
  <c r="NG29" i="11"/>
  <c r="MQ29" i="11"/>
  <c r="MP29" i="11"/>
  <c r="MO29" i="11"/>
  <c r="MN29" i="11"/>
  <c r="MM29" i="11"/>
  <c r="ML29" i="11"/>
  <c r="MK29" i="11"/>
  <c r="MJ29" i="11"/>
  <c r="MI29" i="11"/>
  <c r="MH29" i="11"/>
  <c r="MG29" i="11"/>
  <c r="MF29" i="11"/>
  <c r="ME29" i="11"/>
  <c r="MD29" i="11"/>
  <c r="MC29" i="11"/>
  <c r="MB29" i="11"/>
  <c r="MA29" i="11"/>
  <c r="LZ29" i="11"/>
  <c r="LY29" i="11"/>
  <c r="LX29" i="11"/>
  <c r="LW29" i="11"/>
  <c r="LV29" i="11"/>
  <c r="LU29" i="11"/>
  <c r="LT29" i="11"/>
  <c r="LS29" i="11"/>
  <c r="LR29" i="11"/>
  <c r="IB29" i="11"/>
  <c r="IA29" i="11"/>
  <c r="HZ29" i="11"/>
  <c r="HY29" i="11"/>
  <c r="HX29" i="11"/>
  <c r="HW29" i="11"/>
  <c r="HV29" i="11"/>
  <c r="DO29" i="11"/>
  <c r="DL29" i="11"/>
  <c r="DK29" i="11"/>
  <c r="DJ29" i="11"/>
  <c r="DP29" i="11" s="1"/>
  <c r="DI29" i="11"/>
  <c r="DH29" i="11"/>
  <c r="DG29" i="11"/>
  <c r="DF29" i="11"/>
  <c r="DN29" i="11" s="1"/>
  <c r="DE29" i="11"/>
  <c r="DD29" i="11"/>
  <c r="DC29" i="11"/>
  <c r="DM29" i="11" s="1"/>
  <c r="DQ29" i="11" s="1"/>
  <c r="BE29" i="11"/>
  <c r="BH29" i="11" s="1"/>
  <c r="BC29" i="11"/>
  <c r="BB29" i="11"/>
  <c r="BD29" i="11" s="1"/>
  <c r="AD29" i="11"/>
  <c r="AC29" i="11"/>
  <c r="AB29" i="11"/>
  <c r="AA29" i="11"/>
  <c r="Z29" i="11"/>
  <c r="Y29" i="11"/>
  <c r="X29" i="11"/>
  <c r="W29" i="11"/>
  <c r="K29" i="11"/>
  <c r="NS28" i="11"/>
  <c r="NR28" i="11"/>
  <c r="NQ28" i="11"/>
  <c r="NP28" i="11"/>
  <c r="NO28" i="11"/>
  <c r="NN28" i="11"/>
  <c r="NM28" i="11"/>
  <c r="NL28" i="11"/>
  <c r="NK28" i="11"/>
  <c r="NJ28" i="11"/>
  <c r="NI28" i="11"/>
  <c r="NH28" i="11"/>
  <c r="NG28" i="11"/>
  <c r="MQ28" i="11"/>
  <c r="MP28" i="11"/>
  <c r="MO28" i="11"/>
  <c r="MN28" i="11"/>
  <c r="MM28" i="11"/>
  <c r="ML28" i="11"/>
  <c r="MK28" i="11"/>
  <c r="MJ28" i="11"/>
  <c r="MI28" i="11"/>
  <c r="MH28" i="11"/>
  <c r="MG28" i="11"/>
  <c r="MF28" i="11"/>
  <c r="ME28" i="11"/>
  <c r="MD28" i="11"/>
  <c r="MC28" i="11"/>
  <c r="MB28" i="11"/>
  <c r="MA28" i="11"/>
  <c r="LZ28" i="11"/>
  <c r="LY28" i="11"/>
  <c r="LX28" i="11"/>
  <c r="LW28" i="11"/>
  <c r="LV28" i="11"/>
  <c r="LU28" i="11"/>
  <c r="LT28" i="11"/>
  <c r="LS28" i="11"/>
  <c r="LR28" i="11"/>
  <c r="IB28" i="11"/>
  <c r="IA28" i="11"/>
  <c r="HZ28" i="11"/>
  <c r="HY28" i="11"/>
  <c r="HX28" i="11"/>
  <c r="HW28" i="11"/>
  <c r="HV28" i="11"/>
  <c r="DO28" i="11"/>
  <c r="DL28" i="11"/>
  <c r="DK28" i="11"/>
  <c r="DJ28" i="11"/>
  <c r="DP28" i="11" s="1"/>
  <c r="DI28" i="11"/>
  <c r="DH28" i="11"/>
  <c r="DG28" i="11"/>
  <c r="DF28" i="11"/>
  <c r="DN28" i="11" s="1"/>
  <c r="DE28" i="11"/>
  <c r="DD28" i="11"/>
  <c r="DC28" i="11"/>
  <c r="DM28" i="11" s="1"/>
  <c r="BH28" i="11"/>
  <c r="BE28" i="11"/>
  <c r="BC28" i="11"/>
  <c r="BB28" i="11"/>
  <c r="BD28" i="11" s="1"/>
  <c r="AD28" i="11"/>
  <c r="AC28" i="11"/>
  <c r="AB28" i="11"/>
  <c r="AA28" i="11"/>
  <c r="Z28" i="11"/>
  <c r="Y28" i="11"/>
  <c r="X28" i="11"/>
  <c r="W28" i="11"/>
  <c r="K28" i="11"/>
  <c r="NS27" i="11"/>
  <c r="NR27" i="11"/>
  <c r="NQ27" i="11"/>
  <c r="NP27" i="11"/>
  <c r="NO27" i="11"/>
  <c r="NN27" i="11"/>
  <c r="NM27" i="11"/>
  <c r="NL27" i="11"/>
  <c r="NK27" i="11"/>
  <c r="NJ27" i="11"/>
  <c r="NI27" i="11"/>
  <c r="NH27" i="11"/>
  <c r="NG27" i="11"/>
  <c r="MQ27" i="11"/>
  <c r="MP27" i="11"/>
  <c r="MO27" i="11"/>
  <c r="MN27" i="11"/>
  <c r="MM27" i="11"/>
  <c r="ML27" i="11"/>
  <c r="MK27" i="11"/>
  <c r="MJ27" i="11"/>
  <c r="MI27" i="11"/>
  <c r="MH27" i="11"/>
  <c r="MG27" i="11"/>
  <c r="MF27" i="11"/>
  <c r="ME27" i="11"/>
  <c r="MD27" i="11"/>
  <c r="MC27" i="11"/>
  <c r="MB27" i="11"/>
  <c r="MA27" i="11"/>
  <c r="LZ27" i="11"/>
  <c r="LY27" i="11"/>
  <c r="LX27" i="11"/>
  <c r="LW27" i="11"/>
  <c r="LV27" i="11"/>
  <c r="LU27" i="11"/>
  <c r="LT27" i="11"/>
  <c r="LS27" i="11"/>
  <c r="LR27" i="11"/>
  <c r="IB27" i="11"/>
  <c r="IA27" i="11"/>
  <c r="HZ27" i="11"/>
  <c r="HY27" i="11"/>
  <c r="HX27" i="11"/>
  <c r="HW27" i="11"/>
  <c r="HV27" i="11"/>
  <c r="DO27" i="11"/>
  <c r="DL27" i="11"/>
  <c r="DK27" i="11"/>
  <c r="DJ27" i="11"/>
  <c r="DP27" i="11" s="1"/>
  <c r="DI27" i="11"/>
  <c r="DH27" i="11"/>
  <c r="DG27" i="11"/>
  <c r="DF27" i="11"/>
  <c r="DN27" i="11" s="1"/>
  <c r="DE27" i="11"/>
  <c r="DD27" i="11"/>
  <c r="DC27" i="11"/>
  <c r="DM27" i="11" s="1"/>
  <c r="BE27" i="11"/>
  <c r="BH27" i="11" s="1"/>
  <c r="BC27" i="11"/>
  <c r="BB27" i="11"/>
  <c r="BD27" i="11" s="1"/>
  <c r="AD27" i="11"/>
  <c r="AC27" i="11"/>
  <c r="AB27" i="11"/>
  <c r="AA27" i="11"/>
  <c r="Z27" i="11"/>
  <c r="Y27" i="11"/>
  <c r="X27" i="11"/>
  <c r="W27" i="11"/>
  <c r="K27" i="11"/>
  <c r="NS26" i="11"/>
  <c r="NR26" i="11"/>
  <c r="NQ26" i="11"/>
  <c r="NP26" i="11"/>
  <c r="NO26" i="11"/>
  <c r="NN26" i="11"/>
  <c r="NM26" i="11"/>
  <c r="NL26" i="11"/>
  <c r="NK26" i="11"/>
  <c r="NJ26" i="11"/>
  <c r="NI26" i="11"/>
  <c r="NH26" i="11"/>
  <c r="NG26" i="11"/>
  <c r="MQ26" i="11"/>
  <c r="MP26" i="11"/>
  <c r="MO26" i="11"/>
  <c r="MN26" i="11"/>
  <c r="MM26" i="11"/>
  <c r="ML26" i="11"/>
  <c r="MK26" i="11"/>
  <c r="MJ26" i="11"/>
  <c r="MI26" i="11"/>
  <c r="MH26" i="11"/>
  <c r="MG26" i="11"/>
  <c r="MF26" i="11"/>
  <c r="ME26" i="11"/>
  <c r="MD26" i="11"/>
  <c r="MC26" i="11"/>
  <c r="MB26" i="11"/>
  <c r="MA26" i="11"/>
  <c r="LZ26" i="11"/>
  <c r="LY26" i="11"/>
  <c r="LX26" i="11"/>
  <c r="LW26" i="11"/>
  <c r="LV26" i="11"/>
  <c r="LU26" i="11"/>
  <c r="LT26" i="11"/>
  <c r="LS26" i="11"/>
  <c r="LR26" i="11"/>
  <c r="IB26" i="11"/>
  <c r="IA26" i="11"/>
  <c r="HZ26" i="11"/>
  <c r="HY26" i="11"/>
  <c r="HX26" i="11"/>
  <c r="HW26" i="11"/>
  <c r="HV26" i="11"/>
  <c r="DO26" i="11"/>
  <c r="DL26" i="11"/>
  <c r="DK26" i="11"/>
  <c r="DJ26" i="11"/>
  <c r="DP26" i="11" s="1"/>
  <c r="DI26" i="11"/>
  <c r="DH26" i="11"/>
  <c r="DG26" i="11"/>
  <c r="DF26" i="11"/>
  <c r="DN26" i="11" s="1"/>
  <c r="DE26" i="11"/>
  <c r="DD26" i="11"/>
  <c r="DC26" i="11"/>
  <c r="DM26" i="11" s="1"/>
  <c r="DQ26" i="11" s="1"/>
  <c r="BH26" i="11"/>
  <c r="BE26" i="11"/>
  <c r="BC26" i="11"/>
  <c r="BB26" i="11"/>
  <c r="BD26" i="11" s="1"/>
  <c r="AD26" i="11"/>
  <c r="AC26" i="11"/>
  <c r="AB26" i="11"/>
  <c r="AA26" i="11"/>
  <c r="Z26" i="11"/>
  <c r="Y26" i="11"/>
  <c r="X26" i="11"/>
  <c r="W26" i="11"/>
  <c r="K26" i="11"/>
  <c r="NS25" i="11"/>
  <c r="NR25" i="11"/>
  <c r="NQ25" i="11"/>
  <c r="NP25" i="11"/>
  <c r="NO25" i="11"/>
  <c r="NN25" i="11"/>
  <c r="NM25" i="11"/>
  <c r="NL25" i="11"/>
  <c r="NK25" i="11"/>
  <c r="NJ25" i="11"/>
  <c r="NI25" i="11"/>
  <c r="NH25" i="11"/>
  <c r="NG25" i="11"/>
  <c r="MQ25" i="11"/>
  <c r="MP25" i="11"/>
  <c r="MO25" i="11"/>
  <c r="MN25" i="11"/>
  <c r="MM25" i="11"/>
  <c r="ML25" i="11"/>
  <c r="MK25" i="11"/>
  <c r="MJ25" i="11"/>
  <c r="MI25" i="11"/>
  <c r="MH25" i="11"/>
  <c r="MG25" i="11"/>
  <c r="MF25" i="11"/>
  <c r="ME25" i="11"/>
  <c r="MD25" i="11"/>
  <c r="MC25" i="11"/>
  <c r="MB25" i="11"/>
  <c r="MA25" i="11"/>
  <c r="LZ25" i="11"/>
  <c r="LY25" i="11"/>
  <c r="LX25" i="11"/>
  <c r="LW25" i="11"/>
  <c r="LV25" i="11"/>
  <c r="LU25" i="11"/>
  <c r="LT25" i="11"/>
  <c r="LS25" i="11"/>
  <c r="LR25" i="11"/>
  <c r="IB25" i="11"/>
  <c r="IA25" i="11"/>
  <c r="HZ25" i="11"/>
  <c r="HY25" i="11"/>
  <c r="HX25" i="11"/>
  <c r="HW25" i="11"/>
  <c r="HV25" i="11"/>
  <c r="DO25" i="11"/>
  <c r="DL25" i="11"/>
  <c r="DK25" i="11"/>
  <c r="DJ25" i="11"/>
  <c r="DP25" i="11" s="1"/>
  <c r="DI25" i="11"/>
  <c r="DH25" i="11"/>
  <c r="DG25" i="11"/>
  <c r="DF25" i="11"/>
  <c r="DN25" i="11" s="1"/>
  <c r="DE25" i="11"/>
  <c r="DD25" i="11"/>
  <c r="DC25" i="11"/>
  <c r="DM25" i="11" s="1"/>
  <c r="DQ25" i="11" s="1"/>
  <c r="BE25" i="11"/>
  <c r="BH25" i="11" s="1"/>
  <c r="BC25" i="11"/>
  <c r="BB25" i="11"/>
  <c r="BD25" i="11" s="1"/>
  <c r="AD25" i="11"/>
  <c r="AC25" i="11"/>
  <c r="AB25" i="11"/>
  <c r="AA25" i="11"/>
  <c r="Z25" i="11"/>
  <c r="Y25" i="11"/>
  <c r="X25" i="11"/>
  <c r="W25" i="11"/>
  <c r="K25" i="11"/>
  <c r="NS24" i="11"/>
  <c r="NR24" i="11"/>
  <c r="NQ24" i="11"/>
  <c r="NP24" i="11"/>
  <c r="NO24" i="11"/>
  <c r="NN24" i="11"/>
  <c r="NM24" i="11"/>
  <c r="NL24" i="11"/>
  <c r="NK24" i="11"/>
  <c r="NJ24" i="11"/>
  <c r="NI24" i="11"/>
  <c r="NH24" i="11"/>
  <c r="NG24" i="11"/>
  <c r="MQ24" i="11"/>
  <c r="MP24" i="11"/>
  <c r="MO24" i="11"/>
  <c r="MN24" i="11"/>
  <c r="MM24" i="11"/>
  <c r="ML24" i="11"/>
  <c r="MK24" i="11"/>
  <c r="MJ24" i="11"/>
  <c r="MI24" i="11"/>
  <c r="MH24" i="11"/>
  <c r="MG24" i="11"/>
  <c r="MF24" i="11"/>
  <c r="ME24" i="11"/>
  <c r="MD24" i="11"/>
  <c r="MC24" i="11"/>
  <c r="MB24" i="11"/>
  <c r="MA24" i="11"/>
  <c r="LZ24" i="11"/>
  <c r="LY24" i="11"/>
  <c r="LX24" i="11"/>
  <c r="LW24" i="11"/>
  <c r="LV24" i="11"/>
  <c r="LU24" i="11"/>
  <c r="LT24" i="11"/>
  <c r="LS24" i="11"/>
  <c r="LR24" i="11"/>
  <c r="IB24" i="11"/>
  <c r="IA24" i="11"/>
  <c r="HZ24" i="11"/>
  <c r="HY24" i="11"/>
  <c r="HX24" i="11"/>
  <c r="HW24" i="11"/>
  <c r="HV24" i="11"/>
  <c r="DO24" i="11"/>
  <c r="DL24" i="11"/>
  <c r="DK24" i="11"/>
  <c r="DJ24" i="11"/>
  <c r="DP24" i="11" s="1"/>
  <c r="DI24" i="11"/>
  <c r="DH24" i="11"/>
  <c r="DG24" i="11"/>
  <c r="DF24" i="11"/>
  <c r="DN24" i="11" s="1"/>
  <c r="DE24" i="11"/>
  <c r="DD24" i="11"/>
  <c r="DC24" i="11"/>
  <c r="DM24" i="11" s="1"/>
  <c r="BH24" i="11"/>
  <c r="BE24" i="11"/>
  <c r="BC24" i="11"/>
  <c r="BB24" i="11"/>
  <c r="BD24" i="11" s="1"/>
  <c r="AD24" i="11"/>
  <c r="AC24" i="11"/>
  <c r="AB24" i="11"/>
  <c r="AA24" i="11"/>
  <c r="Z24" i="11"/>
  <c r="Y24" i="11"/>
  <c r="X24" i="11"/>
  <c r="W24" i="11"/>
  <c r="K24" i="11"/>
  <c r="NS23" i="11"/>
  <c r="NR23" i="11"/>
  <c r="NQ23" i="11"/>
  <c r="NP23" i="11"/>
  <c r="NO23" i="11"/>
  <c r="NN23" i="11"/>
  <c r="NM23" i="11"/>
  <c r="NL23" i="11"/>
  <c r="NK23" i="11"/>
  <c r="NJ23" i="11"/>
  <c r="NI23" i="11"/>
  <c r="NH23" i="11"/>
  <c r="NG23" i="11"/>
  <c r="MQ23" i="11"/>
  <c r="MP23" i="11"/>
  <c r="MO23" i="11"/>
  <c r="MN23" i="11"/>
  <c r="MM23" i="11"/>
  <c r="ML23" i="11"/>
  <c r="MK23" i="11"/>
  <c r="MJ23" i="11"/>
  <c r="MI23" i="11"/>
  <c r="MH23" i="11"/>
  <c r="MG23" i="11"/>
  <c r="MF23" i="11"/>
  <c r="ME23" i="11"/>
  <c r="MD23" i="11"/>
  <c r="MC23" i="11"/>
  <c r="MB23" i="11"/>
  <c r="MA23" i="11"/>
  <c r="LZ23" i="11"/>
  <c r="LY23" i="11"/>
  <c r="LX23" i="11"/>
  <c r="LW23" i="11"/>
  <c r="LV23" i="11"/>
  <c r="LU23" i="11"/>
  <c r="LT23" i="11"/>
  <c r="LS23" i="11"/>
  <c r="LR23" i="11"/>
  <c r="IB23" i="11"/>
  <c r="IA23" i="11"/>
  <c r="HZ23" i="11"/>
  <c r="HY23" i="11"/>
  <c r="HX23" i="11"/>
  <c r="HW23" i="11"/>
  <c r="HV23" i="11"/>
  <c r="DO23" i="11"/>
  <c r="DL23" i="11"/>
  <c r="DK23" i="11"/>
  <c r="DJ23" i="11"/>
  <c r="DP23" i="11" s="1"/>
  <c r="DI23" i="11"/>
  <c r="DH23" i="11"/>
  <c r="DG23" i="11"/>
  <c r="DF23" i="11"/>
  <c r="DN23" i="11" s="1"/>
  <c r="DE23" i="11"/>
  <c r="DD23" i="11"/>
  <c r="DC23" i="11"/>
  <c r="DM23" i="11" s="1"/>
  <c r="BE23" i="11"/>
  <c r="BH23" i="11" s="1"/>
  <c r="BC23" i="11"/>
  <c r="BB23" i="11"/>
  <c r="BD23" i="11" s="1"/>
  <c r="AD23" i="11"/>
  <c r="AC23" i="11"/>
  <c r="AB23" i="11"/>
  <c r="AA23" i="11"/>
  <c r="Z23" i="11"/>
  <c r="Y23" i="11"/>
  <c r="X23" i="11"/>
  <c r="W23" i="11"/>
  <c r="K23" i="11"/>
  <c r="NS22" i="11"/>
  <c r="NR22" i="11"/>
  <c r="NQ22" i="11"/>
  <c r="NP22" i="11"/>
  <c r="NO22" i="11"/>
  <c r="NN22" i="11"/>
  <c r="NM22" i="11"/>
  <c r="NL22" i="11"/>
  <c r="NK22" i="11"/>
  <c r="NJ22" i="11"/>
  <c r="NI22" i="11"/>
  <c r="NH22" i="11"/>
  <c r="NG22" i="11"/>
  <c r="MQ22" i="11"/>
  <c r="MP22" i="11"/>
  <c r="MO22" i="11"/>
  <c r="MN22" i="11"/>
  <c r="MM22" i="11"/>
  <c r="ML22" i="11"/>
  <c r="MK22" i="11"/>
  <c r="MJ22" i="11"/>
  <c r="MI22" i="11"/>
  <c r="MH22" i="11"/>
  <c r="MG22" i="11"/>
  <c r="MF22" i="11"/>
  <c r="ME22" i="11"/>
  <c r="MD22" i="11"/>
  <c r="MC22" i="11"/>
  <c r="MB22" i="11"/>
  <c r="MA22" i="11"/>
  <c r="LZ22" i="11"/>
  <c r="LY22" i="11"/>
  <c r="LX22" i="11"/>
  <c r="LW22" i="11"/>
  <c r="LV22" i="11"/>
  <c r="LU22" i="11"/>
  <c r="LT22" i="11"/>
  <c r="LS22" i="11"/>
  <c r="LR22" i="11"/>
  <c r="IB22" i="11"/>
  <c r="IA22" i="11"/>
  <c r="HZ22" i="11"/>
  <c r="HY22" i="11"/>
  <c r="HX22" i="11"/>
  <c r="HW22" i="11"/>
  <c r="HV22" i="11"/>
  <c r="DO22" i="11"/>
  <c r="DL22" i="11"/>
  <c r="DK22" i="11"/>
  <c r="DJ22" i="11"/>
  <c r="DP22" i="11" s="1"/>
  <c r="DI22" i="11"/>
  <c r="DH22" i="11"/>
  <c r="DG22" i="11"/>
  <c r="DF22" i="11"/>
  <c r="DN22" i="11" s="1"/>
  <c r="DE22" i="11"/>
  <c r="DD22" i="11"/>
  <c r="DC22" i="11"/>
  <c r="DM22" i="11" s="1"/>
  <c r="DQ22" i="11" s="1"/>
  <c r="BH22" i="11"/>
  <c r="BE22" i="11"/>
  <c r="BC22" i="11"/>
  <c r="BB22" i="11"/>
  <c r="BD22" i="11" s="1"/>
  <c r="AD22" i="11"/>
  <c r="AC22" i="11"/>
  <c r="AB22" i="11"/>
  <c r="AA22" i="11"/>
  <c r="Z22" i="11"/>
  <c r="Y22" i="11"/>
  <c r="X22" i="11"/>
  <c r="W22" i="11"/>
  <c r="K22" i="11"/>
  <c r="NS21" i="11"/>
  <c r="NR21" i="11"/>
  <c r="NQ21" i="11"/>
  <c r="NP21" i="11"/>
  <c r="NO21" i="11"/>
  <c r="NN21" i="11"/>
  <c r="NM21" i="11"/>
  <c r="NL21" i="11"/>
  <c r="NK21" i="11"/>
  <c r="NJ21" i="11"/>
  <c r="NI21" i="11"/>
  <c r="NH21" i="11"/>
  <c r="NG21" i="11"/>
  <c r="MQ21" i="11"/>
  <c r="MP21" i="11"/>
  <c r="MO21" i="11"/>
  <c r="MN21" i="11"/>
  <c r="MM21" i="11"/>
  <c r="ML21" i="11"/>
  <c r="MK21" i="11"/>
  <c r="MJ21" i="11"/>
  <c r="MI21" i="11"/>
  <c r="MH21" i="11"/>
  <c r="MG21" i="11"/>
  <c r="MF21" i="11"/>
  <c r="ME21" i="11"/>
  <c r="MD21" i="11"/>
  <c r="MC21" i="11"/>
  <c r="MB21" i="11"/>
  <c r="MA21" i="11"/>
  <c r="LZ21" i="11"/>
  <c r="LY21" i="11"/>
  <c r="LX21" i="11"/>
  <c r="LW21" i="11"/>
  <c r="LV21" i="11"/>
  <c r="LU21" i="11"/>
  <c r="LT21" i="11"/>
  <c r="LS21" i="11"/>
  <c r="LR21" i="11"/>
  <c r="IB21" i="11"/>
  <c r="IA21" i="11"/>
  <c r="HZ21" i="11"/>
  <c r="HY21" i="11"/>
  <c r="HX21" i="11"/>
  <c r="HW21" i="11"/>
  <c r="HV21" i="11"/>
  <c r="DO21" i="11"/>
  <c r="DL21" i="11"/>
  <c r="DK21" i="11"/>
  <c r="DJ21" i="11"/>
  <c r="DP21" i="11" s="1"/>
  <c r="DI21" i="11"/>
  <c r="DH21" i="11"/>
  <c r="DG21" i="11"/>
  <c r="DF21" i="11"/>
  <c r="DN21" i="11" s="1"/>
  <c r="DE21" i="11"/>
  <c r="DD21" i="11"/>
  <c r="DC21" i="11"/>
  <c r="DM21" i="11" s="1"/>
  <c r="DQ21" i="11" s="1"/>
  <c r="BE21" i="11"/>
  <c r="BH21" i="11" s="1"/>
  <c r="BC21" i="11"/>
  <c r="BB21" i="11"/>
  <c r="BD21" i="11" s="1"/>
  <c r="AD21" i="11"/>
  <c r="AC21" i="11"/>
  <c r="AB21" i="11"/>
  <c r="AA21" i="11"/>
  <c r="Z21" i="11"/>
  <c r="Y21" i="11"/>
  <c r="X21" i="11"/>
  <c r="W21" i="11"/>
  <c r="K21" i="11"/>
  <c r="NS20" i="11"/>
  <c r="NR20" i="11"/>
  <c r="NQ20" i="11"/>
  <c r="NP20" i="11"/>
  <c r="NO20" i="11"/>
  <c r="NN20" i="11"/>
  <c r="NM20" i="11"/>
  <c r="NL20" i="11"/>
  <c r="NK20" i="11"/>
  <c r="NJ20" i="11"/>
  <c r="NI20" i="11"/>
  <c r="NH20" i="11"/>
  <c r="NG20" i="11"/>
  <c r="MQ20" i="11"/>
  <c r="MP20" i="11"/>
  <c r="MO20" i="11"/>
  <c r="MN20" i="11"/>
  <c r="MM20" i="11"/>
  <c r="ML20" i="11"/>
  <c r="MK20" i="11"/>
  <c r="MJ20" i="11"/>
  <c r="MI20" i="11"/>
  <c r="MH20" i="11"/>
  <c r="MG20" i="11"/>
  <c r="MF20" i="11"/>
  <c r="ME20" i="11"/>
  <c r="MD20" i="11"/>
  <c r="MC20" i="11"/>
  <c r="MB20" i="11"/>
  <c r="MA20" i="11"/>
  <c r="LZ20" i="11"/>
  <c r="LY20" i="11"/>
  <c r="LX20" i="11"/>
  <c r="LW20" i="11"/>
  <c r="LV20" i="11"/>
  <c r="LU20" i="11"/>
  <c r="LT20" i="11"/>
  <c r="LS20" i="11"/>
  <c r="LR20" i="11"/>
  <c r="IB20" i="11"/>
  <c r="IA20" i="11"/>
  <c r="HZ20" i="11"/>
  <c r="HY20" i="11"/>
  <c r="HX20" i="11"/>
  <c r="HW20" i="11"/>
  <c r="HV20" i="11"/>
  <c r="DO20" i="11"/>
  <c r="DL20" i="11"/>
  <c r="DK20" i="11"/>
  <c r="DJ20" i="11"/>
  <c r="DP20" i="11" s="1"/>
  <c r="DI20" i="11"/>
  <c r="DH20" i="11"/>
  <c r="DG20" i="11"/>
  <c r="DF20" i="11"/>
  <c r="DN20" i="11" s="1"/>
  <c r="DE20" i="11"/>
  <c r="DD20" i="11"/>
  <c r="DC20" i="11"/>
  <c r="DM20" i="11" s="1"/>
  <c r="BH20" i="11"/>
  <c r="BE20" i="11"/>
  <c r="BC20" i="11"/>
  <c r="BB20" i="11"/>
  <c r="BD20" i="11" s="1"/>
  <c r="AD20" i="11"/>
  <c r="AC20" i="11"/>
  <c r="AB20" i="11"/>
  <c r="AA20" i="11"/>
  <c r="Z20" i="11"/>
  <c r="Y20" i="11"/>
  <c r="X20" i="11"/>
  <c r="W20" i="11"/>
  <c r="K20" i="11"/>
  <c r="NS19" i="11"/>
  <c r="NR19" i="11"/>
  <c r="NQ19" i="11"/>
  <c r="NP19" i="11"/>
  <c r="NO19" i="11"/>
  <c r="NN19" i="11"/>
  <c r="NM19" i="11"/>
  <c r="NL19" i="11"/>
  <c r="NK19" i="11"/>
  <c r="NJ19" i="11"/>
  <c r="NI19" i="11"/>
  <c r="NH19" i="11"/>
  <c r="NG19" i="11"/>
  <c r="MQ19" i="11"/>
  <c r="MP19" i="11"/>
  <c r="MO19" i="11"/>
  <c r="MN19" i="11"/>
  <c r="MM19" i="11"/>
  <c r="ML19" i="11"/>
  <c r="MK19" i="11"/>
  <c r="MJ19" i="11"/>
  <c r="MI19" i="11"/>
  <c r="MH19" i="11"/>
  <c r="MG19" i="11"/>
  <c r="MF19" i="11"/>
  <c r="ME19" i="11"/>
  <c r="MD19" i="11"/>
  <c r="MC19" i="11"/>
  <c r="MB19" i="11"/>
  <c r="MA19" i="11"/>
  <c r="LZ19" i="11"/>
  <c r="LY19" i="11"/>
  <c r="LX19" i="11"/>
  <c r="LW19" i="11"/>
  <c r="LV19" i="11"/>
  <c r="LU19" i="11"/>
  <c r="LT19" i="11"/>
  <c r="LS19" i="11"/>
  <c r="LR19" i="11"/>
  <c r="IB19" i="11"/>
  <c r="IA19" i="11"/>
  <c r="HZ19" i="11"/>
  <c r="HY19" i="11"/>
  <c r="HX19" i="11"/>
  <c r="HW19" i="11"/>
  <c r="HV19" i="11"/>
  <c r="DO19" i="11"/>
  <c r="DL19" i="11"/>
  <c r="DK19" i="11"/>
  <c r="DJ19" i="11"/>
  <c r="DP19" i="11" s="1"/>
  <c r="DI19" i="11"/>
  <c r="DH19" i="11"/>
  <c r="DG19" i="11"/>
  <c r="DF19" i="11"/>
  <c r="DN19" i="11" s="1"/>
  <c r="DE19" i="11"/>
  <c r="DD19" i="11"/>
  <c r="DC19" i="11"/>
  <c r="DM19" i="11" s="1"/>
  <c r="BE19" i="11"/>
  <c r="BH19" i="11" s="1"/>
  <c r="BC19" i="11"/>
  <c r="BB19" i="11"/>
  <c r="BD19" i="11" s="1"/>
  <c r="AD19" i="11"/>
  <c r="AC19" i="11"/>
  <c r="AB19" i="11"/>
  <c r="AA19" i="11"/>
  <c r="Z19" i="11"/>
  <c r="Y19" i="11"/>
  <c r="X19" i="11"/>
  <c r="W19" i="11"/>
  <c r="K19" i="11"/>
  <c r="NS18" i="11"/>
  <c r="NR18" i="11"/>
  <c r="NQ18" i="11"/>
  <c r="NP18" i="11"/>
  <c r="NO18" i="11"/>
  <c r="NN18" i="11"/>
  <c r="NM18" i="11"/>
  <c r="NL18" i="11"/>
  <c r="NK18" i="11"/>
  <c r="NJ18" i="11"/>
  <c r="NI18" i="11"/>
  <c r="NH18" i="11"/>
  <c r="NG18" i="11"/>
  <c r="MQ18" i="11"/>
  <c r="MP18" i="11"/>
  <c r="MO18" i="11"/>
  <c r="MN18" i="11"/>
  <c r="MM18" i="11"/>
  <c r="ML18" i="11"/>
  <c r="MK18" i="11"/>
  <c r="MJ18" i="11"/>
  <c r="MI18" i="11"/>
  <c r="MH18" i="11"/>
  <c r="MG18" i="11"/>
  <c r="MF18" i="11"/>
  <c r="ME18" i="11"/>
  <c r="MD18" i="11"/>
  <c r="MC18" i="11"/>
  <c r="MB18" i="11"/>
  <c r="MA18" i="11"/>
  <c r="LZ18" i="11"/>
  <c r="LY18" i="11"/>
  <c r="LX18" i="11"/>
  <c r="LW18" i="11"/>
  <c r="LV18" i="11"/>
  <c r="LU18" i="11"/>
  <c r="LT18" i="11"/>
  <c r="LS18" i="11"/>
  <c r="LR18" i="11"/>
  <c r="IB18" i="11"/>
  <c r="IA18" i="11"/>
  <c r="HZ18" i="11"/>
  <c r="HY18" i="11"/>
  <c r="HX18" i="11"/>
  <c r="HW18" i="11"/>
  <c r="HV18" i="11"/>
  <c r="DO18" i="11"/>
  <c r="DL18" i="11"/>
  <c r="DK18" i="11"/>
  <c r="DJ18" i="11"/>
  <c r="DP18" i="11" s="1"/>
  <c r="DI18" i="11"/>
  <c r="DH18" i="11"/>
  <c r="DG18" i="11"/>
  <c r="DF18" i="11"/>
  <c r="DN18" i="11" s="1"/>
  <c r="DE18" i="11"/>
  <c r="DD18" i="11"/>
  <c r="DC18" i="11"/>
  <c r="DM18" i="11" s="1"/>
  <c r="DQ18" i="11" s="1"/>
  <c r="BH18" i="11"/>
  <c r="BE18" i="11"/>
  <c r="BC18" i="11"/>
  <c r="BB18" i="11"/>
  <c r="BD18" i="11" s="1"/>
  <c r="AD18" i="11"/>
  <c r="AC18" i="11"/>
  <c r="AB18" i="11"/>
  <c r="AA18" i="11"/>
  <c r="Z18" i="11"/>
  <c r="Y18" i="11"/>
  <c r="X18" i="11"/>
  <c r="W18" i="11"/>
  <c r="K18" i="11"/>
  <c r="NS17" i="11"/>
  <c r="NR17" i="11"/>
  <c r="NQ17" i="11"/>
  <c r="NP17" i="11"/>
  <c r="NO17" i="11"/>
  <c r="NN17" i="11"/>
  <c r="NM17" i="11"/>
  <c r="NL17" i="11"/>
  <c r="NK17" i="11"/>
  <c r="NJ17" i="11"/>
  <c r="NI17" i="11"/>
  <c r="NH17" i="11"/>
  <c r="NG17" i="11"/>
  <c r="MQ17" i="11"/>
  <c r="MP17" i="11"/>
  <c r="MO17" i="11"/>
  <c r="MN17" i="11"/>
  <c r="MM17" i="11"/>
  <c r="ML17" i="11"/>
  <c r="MK17" i="11"/>
  <c r="MJ17" i="11"/>
  <c r="MI17" i="11"/>
  <c r="MH17" i="11"/>
  <c r="MG17" i="11"/>
  <c r="MF17" i="11"/>
  <c r="ME17" i="11"/>
  <c r="MD17" i="11"/>
  <c r="MC17" i="11"/>
  <c r="MB17" i="11"/>
  <c r="MA17" i="11"/>
  <c r="LZ17" i="11"/>
  <c r="LY17" i="11"/>
  <c r="LX17" i="11"/>
  <c r="LW17" i="11"/>
  <c r="LV17" i="11"/>
  <c r="LU17" i="11"/>
  <c r="LT17" i="11"/>
  <c r="LS17" i="11"/>
  <c r="LR17" i="11"/>
  <c r="IB17" i="11"/>
  <c r="IA17" i="11"/>
  <c r="HZ17" i="11"/>
  <c r="HY17" i="11"/>
  <c r="HX17" i="11"/>
  <c r="HW17" i="11"/>
  <c r="HV17" i="11"/>
  <c r="DO17" i="11"/>
  <c r="DL17" i="11"/>
  <c r="DK17" i="11"/>
  <c r="DJ17" i="11"/>
  <c r="DP17" i="11" s="1"/>
  <c r="DI17" i="11"/>
  <c r="DH17" i="11"/>
  <c r="DG17" i="11"/>
  <c r="DF17" i="11"/>
  <c r="DN17" i="11" s="1"/>
  <c r="DE17" i="11"/>
  <c r="DD17" i="11"/>
  <c r="DC17" i="11"/>
  <c r="DM17" i="11" s="1"/>
  <c r="DQ17" i="11" s="1"/>
  <c r="BE17" i="11"/>
  <c r="BH17" i="11" s="1"/>
  <c r="BC17" i="11"/>
  <c r="BB17" i="11"/>
  <c r="BD17" i="11" s="1"/>
  <c r="AD17" i="11"/>
  <c r="AC17" i="11"/>
  <c r="AB17" i="11"/>
  <c r="AA17" i="11"/>
  <c r="Z17" i="11"/>
  <c r="Y17" i="11"/>
  <c r="X17" i="11"/>
  <c r="W17" i="11"/>
  <c r="K17" i="11"/>
  <c r="NS16" i="11"/>
  <c r="NR16" i="11"/>
  <c r="NQ16" i="11"/>
  <c r="NP16" i="11"/>
  <c r="NO16" i="11"/>
  <c r="NN16" i="11"/>
  <c r="NM16" i="11"/>
  <c r="NL16" i="11"/>
  <c r="NK16" i="11"/>
  <c r="NJ16" i="11"/>
  <c r="NI16" i="11"/>
  <c r="NH16" i="11"/>
  <c r="NG16" i="11"/>
  <c r="MQ16" i="11"/>
  <c r="MP16" i="11"/>
  <c r="MO16" i="11"/>
  <c r="MN16" i="11"/>
  <c r="MM16" i="11"/>
  <c r="ML16" i="11"/>
  <c r="MK16" i="11"/>
  <c r="MJ16" i="11"/>
  <c r="MI16" i="11"/>
  <c r="MH16" i="11"/>
  <c r="MG16" i="11"/>
  <c r="MF16" i="11"/>
  <c r="ME16" i="11"/>
  <c r="MD16" i="11"/>
  <c r="MC16" i="11"/>
  <c r="MB16" i="11"/>
  <c r="MA16" i="11"/>
  <c r="LZ16" i="11"/>
  <c r="LY16" i="11"/>
  <c r="LX16" i="11"/>
  <c r="LW16" i="11"/>
  <c r="LV16" i="11"/>
  <c r="LU16" i="11"/>
  <c r="LT16" i="11"/>
  <c r="LS16" i="11"/>
  <c r="LR16" i="11"/>
  <c r="IB16" i="11"/>
  <c r="IA16" i="11"/>
  <c r="HZ16" i="11"/>
  <c r="HY16" i="11"/>
  <c r="HX16" i="11"/>
  <c r="HW16" i="11"/>
  <c r="HV16" i="11"/>
  <c r="DO16" i="11"/>
  <c r="DL16" i="11"/>
  <c r="DK16" i="11"/>
  <c r="DJ16" i="11"/>
  <c r="DP16" i="11" s="1"/>
  <c r="DI16" i="11"/>
  <c r="DH16" i="11"/>
  <c r="DG16" i="11"/>
  <c r="DF16" i="11"/>
  <c r="DN16" i="11" s="1"/>
  <c r="DE16" i="11"/>
  <c r="DD16" i="11"/>
  <c r="DC16" i="11"/>
  <c r="DM16" i="11" s="1"/>
  <c r="BH16" i="11"/>
  <c r="BE16" i="11"/>
  <c r="BC16" i="11"/>
  <c r="BB16" i="11"/>
  <c r="BD16" i="11" s="1"/>
  <c r="AD16" i="11"/>
  <c r="AC16" i="11"/>
  <c r="AB16" i="11"/>
  <c r="AA16" i="11"/>
  <c r="Z16" i="11"/>
  <c r="Y16" i="11"/>
  <c r="X16" i="11"/>
  <c r="W16" i="11"/>
  <c r="K16" i="11"/>
  <c r="NS15" i="11"/>
  <c r="NR15" i="11"/>
  <c r="NQ15" i="11"/>
  <c r="NP15" i="11"/>
  <c r="NO15" i="11"/>
  <c r="NN15" i="11"/>
  <c r="NM15" i="11"/>
  <c r="NL15" i="11"/>
  <c r="NK15" i="11"/>
  <c r="NJ15" i="11"/>
  <c r="NI15" i="11"/>
  <c r="NH15" i="11"/>
  <c r="NG15" i="11"/>
  <c r="MQ15" i="11"/>
  <c r="MP15" i="11"/>
  <c r="MO15" i="11"/>
  <c r="MN15" i="11"/>
  <c r="MM15" i="11"/>
  <c r="ML15" i="11"/>
  <c r="MK15" i="11"/>
  <c r="MJ15" i="11"/>
  <c r="MI15" i="11"/>
  <c r="MH15" i="11"/>
  <c r="MG15" i="11"/>
  <c r="MF15" i="11"/>
  <c r="ME15" i="11"/>
  <c r="MD15" i="11"/>
  <c r="MC15" i="11"/>
  <c r="MB15" i="11"/>
  <c r="MA15" i="11"/>
  <c r="LZ15" i="11"/>
  <c r="LY15" i="11"/>
  <c r="LX15" i="11"/>
  <c r="LW15" i="11"/>
  <c r="LV15" i="11"/>
  <c r="LU15" i="11"/>
  <c r="LT15" i="11"/>
  <c r="LS15" i="11"/>
  <c r="LR15" i="11"/>
  <c r="IB15" i="11"/>
  <c r="IA15" i="11"/>
  <c r="HZ15" i="11"/>
  <c r="HY15" i="11"/>
  <c r="HX15" i="11"/>
  <c r="HW15" i="11"/>
  <c r="HV15" i="11"/>
  <c r="DO15" i="11"/>
  <c r="DL15" i="11"/>
  <c r="DK15" i="11"/>
  <c r="DJ15" i="11"/>
  <c r="DP15" i="11" s="1"/>
  <c r="DI15" i="11"/>
  <c r="DH15" i="11"/>
  <c r="DG15" i="11"/>
  <c r="DF15" i="11"/>
  <c r="DN15" i="11" s="1"/>
  <c r="DE15" i="11"/>
  <c r="DD15" i="11"/>
  <c r="DC15" i="11"/>
  <c r="DM15" i="11" s="1"/>
  <c r="BE15" i="11"/>
  <c r="BH15" i="11" s="1"/>
  <c r="BC15" i="11"/>
  <c r="BB15" i="11"/>
  <c r="BD15" i="11" s="1"/>
  <c r="AD15" i="11"/>
  <c r="AC15" i="11"/>
  <c r="AB15" i="11"/>
  <c r="AA15" i="11"/>
  <c r="Z15" i="11"/>
  <c r="Y15" i="11"/>
  <c r="X15" i="11"/>
  <c r="W15" i="11"/>
  <c r="K15" i="11"/>
  <c r="NS14" i="11"/>
  <c r="NR14" i="11"/>
  <c r="NQ14" i="11"/>
  <c r="NP14" i="11"/>
  <c r="NO14" i="11"/>
  <c r="NN14" i="11"/>
  <c r="NM14" i="11"/>
  <c r="NL14" i="11"/>
  <c r="NK14" i="11"/>
  <c r="NJ14" i="11"/>
  <c r="NI14" i="11"/>
  <c r="NH14" i="11"/>
  <c r="NG14" i="11"/>
  <c r="MQ14" i="11"/>
  <c r="MP14" i="11"/>
  <c r="MO14" i="11"/>
  <c r="MN14" i="11"/>
  <c r="MM14" i="11"/>
  <c r="ML14" i="11"/>
  <c r="MK14" i="11"/>
  <c r="MJ14" i="11"/>
  <c r="MI14" i="11"/>
  <c r="MH14" i="11"/>
  <c r="MG14" i="11"/>
  <c r="MF14" i="11"/>
  <c r="ME14" i="11"/>
  <c r="MD14" i="11"/>
  <c r="MC14" i="11"/>
  <c r="MB14" i="11"/>
  <c r="MA14" i="11"/>
  <c r="LZ14" i="11"/>
  <c r="LY14" i="11"/>
  <c r="LX14" i="11"/>
  <c r="LW14" i="11"/>
  <c r="LV14" i="11"/>
  <c r="LU14" i="11"/>
  <c r="LT14" i="11"/>
  <c r="LS14" i="11"/>
  <c r="LR14" i="11"/>
  <c r="IB14" i="11"/>
  <c r="IA14" i="11"/>
  <c r="HZ14" i="11"/>
  <c r="HY14" i="11"/>
  <c r="HX14" i="11"/>
  <c r="HW14" i="11"/>
  <c r="HV14" i="11"/>
  <c r="DO14" i="11"/>
  <c r="DL14" i="11"/>
  <c r="DK14" i="11"/>
  <c r="DJ14" i="11"/>
  <c r="DP14" i="11" s="1"/>
  <c r="DI14" i="11"/>
  <c r="DH14" i="11"/>
  <c r="DG14" i="11"/>
  <c r="DF14" i="11"/>
  <c r="DN14" i="11" s="1"/>
  <c r="DE14" i="11"/>
  <c r="DD14" i="11"/>
  <c r="DC14" i="11"/>
  <c r="DM14" i="11" s="1"/>
  <c r="DQ14" i="11" s="1"/>
  <c r="BH14" i="11"/>
  <c r="BE14" i="11"/>
  <c r="BC14" i="11"/>
  <c r="BB14" i="11"/>
  <c r="BD14" i="11" s="1"/>
  <c r="AD14" i="11"/>
  <c r="AC14" i="11"/>
  <c r="AB14" i="11"/>
  <c r="AA14" i="11"/>
  <c r="Z14" i="11"/>
  <c r="Y14" i="11"/>
  <c r="X14" i="11"/>
  <c r="W14" i="11"/>
  <c r="K14" i="11"/>
  <c r="NS13" i="11"/>
  <c r="NR13" i="11"/>
  <c r="NQ13" i="11"/>
  <c r="NP13" i="11"/>
  <c r="NO13" i="11"/>
  <c r="NN13" i="11"/>
  <c r="NM13" i="11"/>
  <c r="NL13" i="11"/>
  <c r="NK13" i="11"/>
  <c r="NJ13" i="11"/>
  <c r="NI13" i="11"/>
  <c r="NH13" i="11"/>
  <c r="NG13" i="11"/>
  <c r="MQ13" i="11"/>
  <c r="MP13" i="11"/>
  <c r="MO13" i="11"/>
  <c r="MN13" i="11"/>
  <c r="MM13" i="11"/>
  <c r="ML13" i="11"/>
  <c r="MK13" i="11"/>
  <c r="MJ13" i="11"/>
  <c r="MI13" i="11"/>
  <c r="MH13" i="11"/>
  <c r="MG13" i="11"/>
  <c r="MF13" i="11"/>
  <c r="ME13" i="11"/>
  <c r="MD13" i="11"/>
  <c r="MC13" i="11"/>
  <c r="MB13" i="11"/>
  <c r="MA13" i="11"/>
  <c r="LZ13" i="11"/>
  <c r="LY13" i="11"/>
  <c r="LX13" i="11"/>
  <c r="LW13" i="11"/>
  <c r="LV13" i="11"/>
  <c r="LU13" i="11"/>
  <c r="LT13" i="11"/>
  <c r="LS13" i="11"/>
  <c r="LR13" i="11"/>
  <c r="IB13" i="11"/>
  <c r="IA13" i="11"/>
  <c r="HZ13" i="11"/>
  <c r="HY13" i="11"/>
  <c r="HX13" i="11"/>
  <c r="HW13" i="11"/>
  <c r="HV13" i="11"/>
  <c r="DO13" i="11"/>
  <c r="DL13" i="11"/>
  <c r="DK13" i="11"/>
  <c r="DJ13" i="11"/>
  <c r="DP13" i="11" s="1"/>
  <c r="DI13" i="11"/>
  <c r="DH13" i="11"/>
  <c r="DG13" i="11"/>
  <c r="DF13" i="11"/>
  <c r="DN13" i="11" s="1"/>
  <c r="DE13" i="11"/>
  <c r="DD13" i="11"/>
  <c r="DC13" i="11"/>
  <c r="DM13" i="11" s="1"/>
  <c r="DQ13" i="11" s="1"/>
  <c r="BE13" i="11"/>
  <c r="BH13" i="11" s="1"/>
  <c r="BC13" i="11"/>
  <c r="BB13" i="11"/>
  <c r="BD13" i="11" s="1"/>
  <c r="AD13" i="11"/>
  <c r="AC13" i="11"/>
  <c r="AB13" i="11"/>
  <c r="AA13" i="11"/>
  <c r="Z13" i="11"/>
  <c r="Y13" i="11"/>
  <c r="X13" i="11"/>
  <c r="W13" i="11"/>
  <c r="K13" i="11"/>
  <c r="BG14" i="11" l="1"/>
  <c r="BI14" i="11" s="1"/>
  <c r="BJ14" i="11"/>
  <c r="BF14" i="11"/>
  <c r="BK14" i="11" s="1"/>
  <c r="BJ15" i="11"/>
  <c r="BF15" i="11"/>
  <c r="BK15" i="11" s="1"/>
  <c r="BG15" i="11"/>
  <c r="BI15" i="11" s="1"/>
  <c r="BG18" i="11"/>
  <c r="BI18" i="11" s="1"/>
  <c r="BJ18" i="11"/>
  <c r="BF18" i="11"/>
  <c r="BK18" i="11" s="1"/>
  <c r="BJ19" i="11"/>
  <c r="BF19" i="11"/>
  <c r="BK19" i="11" s="1"/>
  <c r="BG19" i="11"/>
  <c r="BI19" i="11" s="1"/>
  <c r="BG22" i="11"/>
  <c r="BI22" i="11" s="1"/>
  <c r="BJ22" i="11"/>
  <c r="BF22" i="11"/>
  <c r="BK22" i="11" s="1"/>
  <c r="BJ23" i="11"/>
  <c r="BF23" i="11"/>
  <c r="BK23" i="11" s="1"/>
  <c r="BG23" i="11"/>
  <c r="BI23" i="11" s="1"/>
  <c r="BG26" i="11"/>
  <c r="BI26" i="11" s="1"/>
  <c r="BJ26" i="11"/>
  <c r="BF26" i="11"/>
  <c r="BK26" i="11" s="1"/>
  <c r="BJ27" i="11"/>
  <c r="BF27" i="11"/>
  <c r="BK27" i="11" s="1"/>
  <c r="BG27" i="11"/>
  <c r="BI27" i="11" s="1"/>
  <c r="BG30" i="11"/>
  <c r="BI30" i="11" s="1"/>
  <c r="BJ30" i="11"/>
  <c r="BF30" i="11"/>
  <c r="BK30" i="11" s="1"/>
  <c r="BJ31" i="11"/>
  <c r="BF31" i="11"/>
  <c r="BK31" i="11" s="1"/>
  <c r="BG31" i="11"/>
  <c r="BI31" i="11" s="1"/>
  <c r="BG34" i="11"/>
  <c r="BI34" i="11" s="1"/>
  <c r="BJ34" i="11"/>
  <c r="BF34" i="11"/>
  <c r="BK34" i="11" s="1"/>
  <c r="BJ35" i="11"/>
  <c r="BF35" i="11"/>
  <c r="BK35" i="11" s="1"/>
  <c r="BG35" i="11"/>
  <c r="BI35" i="11" s="1"/>
  <c r="BG38" i="11"/>
  <c r="BI38" i="11" s="1"/>
  <c r="BJ38" i="11"/>
  <c r="BF38" i="11"/>
  <c r="BK38" i="11" s="1"/>
  <c r="BJ39" i="11"/>
  <c r="BF39" i="11"/>
  <c r="BK39" i="11" s="1"/>
  <c r="BG39" i="11"/>
  <c r="BI39" i="11" s="1"/>
  <c r="BJ13" i="11"/>
  <c r="BF13" i="11"/>
  <c r="BK13" i="11" s="1"/>
  <c r="BI13" i="11"/>
  <c r="BG13" i="11"/>
  <c r="DQ15" i="11"/>
  <c r="BG16" i="11"/>
  <c r="BI16" i="11" s="1"/>
  <c r="BJ16" i="11"/>
  <c r="BF16" i="11"/>
  <c r="BK16" i="11" s="1"/>
  <c r="DQ16" i="11"/>
  <c r="BJ17" i="11"/>
  <c r="BF17" i="11"/>
  <c r="BK17" i="11" s="1"/>
  <c r="BI17" i="11"/>
  <c r="BG17" i="11"/>
  <c r="DQ19" i="11"/>
  <c r="BG20" i="11"/>
  <c r="BI20" i="11" s="1"/>
  <c r="BJ20" i="11"/>
  <c r="BF20" i="11"/>
  <c r="BK20" i="11" s="1"/>
  <c r="DQ20" i="11"/>
  <c r="BJ21" i="11"/>
  <c r="BF21" i="11"/>
  <c r="BK21" i="11" s="1"/>
  <c r="BI21" i="11"/>
  <c r="BG21" i="11"/>
  <c r="DQ23" i="11"/>
  <c r="BG24" i="11"/>
  <c r="BI24" i="11" s="1"/>
  <c r="BJ24" i="11"/>
  <c r="BF24" i="11"/>
  <c r="BK24" i="11" s="1"/>
  <c r="DQ24" i="11"/>
  <c r="BJ25" i="11"/>
  <c r="BF25" i="11"/>
  <c r="BK25" i="11" s="1"/>
  <c r="BI25" i="11"/>
  <c r="BG25" i="11"/>
  <c r="DQ27" i="11"/>
  <c r="BG28" i="11"/>
  <c r="BI28" i="11" s="1"/>
  <c r="BJ28" i="11"/>
  <c r="BF28" i="11"/>
  <c r="BK28" i="11" s="1"/>
  <c r="DQ28" i="11"/>
  <c r="BJ29" i="11"/>
  <c r="BF29" i="11"/>
  <c r="BK29" i="11" s="1"/>
  <c r="BI29" i="11"/>
  <c r="BG29" i="11"/>
  <c r="DQ31" i="11"/>
  <c r="BG32" i="11"/>
  <c r="BI32" i="11" s="1"/>
  <c r="BJ32" i="11"/>
  <c r="BF32" i="11"/>
  <c r="BK32" i="11" s="1"/>
  <c r="DQ32" i="11"/>
  <c r="BJ33" i="11"/>
  <c r="BF33" i="11"/>
  <c r="BK33" i="11" s="1"/>
  <c r="BI33" i="11"/>
  <c r="BG33" i="11"/>
  <c r="DQ35" i="11"/>
  <c r="BG36" i="11"/>
  <c r="BI36" i="11" s="1"/>
  <c r="BJ36" i="11"/>
  <c r="BF36" i="11"/>
  <c r="BK36" i="11" s="1"/>
  <c r="DQ36" i="11"/>
  <c r="BJ37" i="11"/>
  <c r="BF37" i="11"/>
  <c r="BK37" i="11" s="1"/>
  <c r="BI37" i="11"/>
  <c r="BG37" i="11"/>
  <c r="DQ39" i="11"/>
  <c r="BG40" i="11"/>
  <c r="BI40" i="11" s="1"/>
  <c r="BJ40" i="11"/>
  <c r="BF40" i="11"/>
  <c r="BK40" i="11" s="1"/>
  <c r="BI41" i="11"/>
  <c r="BG41" i="11"/>
  <c r="BJ41" i="11"/>
  <c r="BF41" i="11"/>
  <c r="BK41" i="11" s="1"/>
  <c r="BL41" i="11"/>
  <c r="BG43" i="11"/>
  <c r="BI43" i="11" s="1"/>
  <c r="BJ43" i="11"/>
  <c r="BF43" i="11"/>
  <c r="BK43" i="11" s="1"/>
  <c r="BJ44" i="11"/>
  <c r="BF44" i="11"/>
  <c r="BK44" i="11" s="1"/>
  <c r="BG44" i="11"/>
  <c r="BI44" i="11" s="1"/>
  <c r="R52" i="11"/>
  <c r="R53" i="11"/>
  <c r="R51" i="11"/>
  <c r="R50" i="11"/>
  <c r="R49" i="11"/>
  <c r="V52" i="11"/>
  <c r="V53" i="11"/>
  <c r="V51" i="11"/>
  <c r="V50" i="11"/>
  <c r="V49" i="11"/>
  <c r="Z53" i="11"/>
  <c r="Z52" i="11"/>
  <c r="Z51" i="11"/>
  <c r="Z50" i="11"/>
  <c r="Z49" i="11"/>
  <c r="AD53" i="11"/>
  <c r="AD52" i="11"/>
  <c r="AD51" i="11"/>
  <c r="AD50" i="11"/>
  <c r="AD49" i="11"/>
  <c r="HA51" i="11"/>
  <c r="HA50" i="11"/>
  <c r="HA49" i="11"/>
  <c r="HF51" i="11"/>
  <c r="HF50" i="11"/>
  <c r="HF49" i="11"/>
  <c r="HK51" i="11"/>
  <c r="HK50" i="11"/>
  <c r="HK49" i="11"/>
  <c r="HA58" i="11"/>
  <c r="HA57" i="11"/>
  <c r="HA56" i="11"/>
  <c r="HF57" i="11"/>
  <c r="HF56" i="11"/>
  <c r="HF58" i="11"/>
  <c r="HK58" i="11"/>
  <c r="HK57" i="11"/>
  <c r="HK56" i="11"/>
  <c r="HK65" i="11"/>
  <c r="HK63" i="11"/>
  <c r="HK64" i="11"/>
  <c r="HV51" i="11"/>
  <c r="HV50" i="11"/>
  <c r="HV49" i="11"/>
  <c r="HQ57" i="11"/>
  <c r="HQ56" i="11"/>
  <c r="HQ58" i="11"/>
  <c r="IA57" i="11"/>
  <c r="IA56" i="11"/>
  <c r="IA58" i="11"/>
  <c r="MW51" i="11"/>
  <c r="MW52" i="11"/>
  <c r="MW50" i="11"/>
  <c r="MW49" i="11"/>
  <c r="NB51" i="11"/>
  <c r="NB52" i="11"/>
  <c r="NB50" i="11"/>
  <c r="NB49" i="11"/>
  <c r="NG51" i="11"/>
  <c r="NG52" i="11"/>
  <c r="NG50" i="11"/>
  <c r="NG49" i="11"/>
  <c r="NL51" i="11"/>
  <c r="NL52" i="11"/>
  <c r="NL50" i="11"/>
  <c r="NL49" i="11"/>
  <c r="NQ51" i="11"/>
  <c r="NQ52" i="11"/>
  <c r="NQ50" i="11"/>
  <c r="NQ49" i="11"/>
  <c r="NG66" i="11"/>
  <c r="NG64" i="11"/>
  <c r="NG65" i="11"/>
  <c r="NG63" i="11"/>
  <c r="NQ66" i="11"/>
  <c r="NQ64" i="11"/>
  <c r="NQ65" i="11"/>
  <c r="NQ63" i="11"/>
  <c r="P52" i="11"/>
  <c r="P53" i="11"/>
  <c r="P51" i="11"/>
  <c r="P50" i="11"/>
  <c r="P49" i="11"/>
  <c r="T52" i="11"/>
  <c r="T53" i="11"/>
  <c r="T51" i="11"/>
  <c r="T50" i="11"/>
  <c r="T49" i="11"/>
  <c r="X52" i="11"/>
  <c r="X53" i="11"/>
  <c r="X51" i="11"/>
  <c r="X50" i="11"/>
  <c r="X49" i="11"/>
  <c r="AB53" i="11"/>
  <c r="AB52" i="11"/>
  <c r="AB51" i="11"/>
  <c r="AB50" i="11"/>
  <c r="AB49" i="11"/>
  <c r="HQ51" i="11"/>
  <c r="HQ50" i="11"/>
  <c r="HQ49" i="11"/>
  <c r="IA51" i="11"/>
  <c r="IA50" i="11"/>
  <c r="IA49" i="11"/>
  <c r="HV58" i="11"/>
  <c r="HV57" i="11"/>
  <c r="HV56" i="11"/>
  <c r="IA64" i="11"/>
  <c r="IA65" i="11"/>
  <c r="IA63" i="11"/>
  <c r="LT51" i="11"/>
  <c r="LT52" i="11"/>
  <c r="LT50" i="11"/>
  <c r="LT49" i="11"/>
  <c r="LT59" i="11"/>
  <c r="LT58" i="11"/>
  <c r="LT57" i="11"/>
  <c r="LT56" i="11"/>
  <c r="LZ51" i="11"/>
  <c r="LZ52" i="11"/>
  <c r="LZ50" i="11"/>
  <c r="LZ49" i="11"/>
  <c r="LZ57" i="11"/>
  <c r="LZ56" i="11"/>
  <c r="LZ59" i="11"/>
  <c r="LZ58" i="11"/>
  <c r="MF51" i="11"/>
  <c r="MF52" i="11"/>
  <c r="MF50" i="11"/>
  <c r="MF49" i="11"/>
  <c r="MF59" i="11"/>
  <c r="MF58" i="11"/>
  <c r="MF57" i="11"/>
  <c r="MF56" i="11"/>
  <c r="MK51" i="11"/>
  <c r="MK52" i="11"/>
  <c r="MK50" i="11"/>
  <c r="MK49" i="11"/>
  <c r="MK57" i="11"/>
  <c r="MK56" i="11"/>
  <c r="MK59" i="11"/>
  <c r="MK58" i="11"/>
  <c r="MP51" i="11"/>
  <c r="MP52" i="11"/>
  <c r="MP50" i="11"/>
  <c r="MP49" i="11"/>
  <c r="MP59" i="11"/>
  <c r="MP58" i="11"/>
  <c r="MP57" i="11"/>
  <c r="MP56" i="11"/>
  <c r="MF65" i="11"/>
  <c r="MF63" i="11"/>
  <c r="MF66" i="11"/>
  <c r="MF64" i="11"/>
  <c r="MK66" i="11"/>
  <c r="MK64" i="11"/>
  <c r="MK65" i="11"/>
  <c r="MK63" i="11"/>
  <c r="MP66" i="11"/>
  <c r="MP65" i="11"/>
  <c r="MP63" i="11"/>
  <c r="MP64" i="11"/>
  <c r="MW57" i="11"/>
  <c r="MW56" i="11"/>
  <c r="MW59" i="11"/>
  <c r="MW58" i="11"/>
  <c r="NB59" i="11"/>
  <c r="NB58" i="11"/>
  <c r="NB57" i="11"/>
  <c r="NB56" i="11"/>
  <c r="NG57" i="11"/>
  <c r="NG56" i="11"/>
  <c r="NG59" i="11"/>
  <c r="NG58" i="11"/>
  <c r="NL59" i="11"/>
  <c r="NL58" i="11"/>
  <c r="NL57" i="11"/>
  <c r="NL56" i="11"/>
  <c r="NQ57" i="11"/>
  <c r="NQ56" i="11"/>
  <c r="NQ59" i="11"/>
  <c r="NQ58" i="11"/>
  <c r="NL66" i="11"/>
  <c r="NL65" i="11"/>
  <c r="NL63" i="11"/>
  <c r="NL64" i="11"/>
  <c r="DM41" i="11"/>
  <c r="DQ41" i="11" s="1"/>
  <c r="BJ42" i="11"/>
  <c r="BF42" i="11"/>
  <c r="BK42" i="11" s="1"/>
  <c r="BG42" i="11"/>
  <c r="BI42" i="11" s="1"/>
  <c r="DQ44" i="11"/>
  <c r="BI45" i="11"/>
  <c r="BG45" i="11"/>
  <c r="BJ45" i="11"/>
  <c r="BF45" i="11"/>
  <c r="BK45" i="11" s="1"/>
  <c r="DQ45" i="11"/>
  <c r="DL50" i="11"/>
  <c r="DW50" i="11"/>
  <c r="DL51" i="11"/>
  <c r="DW51" i="11"/>
  <c r="ET53" i="11"/>
  <c r="EU51" i="11" s="1"/>
  <c r="EX53" i="11"/>
  <c r="EY51" i="11" s="1"/>
  <c r="K52" i="11"/>
  <c r="DQ52" i="11"/>
  <c r="DR49" i="11" s="1"/>
  <c r="EX68" i="11"/>
  <c r="EV68" i="11"/>
  <c r="ET68" i="11"/>
  <c r="ER68" i="11"/>
  <c r="EX60" i="11"/>
  <c r="ET60" i="11"/>
  <c r="EV60" i="11"/>
  <c r="ER60" i="11"/>
  <c r="ET52" i="11"/>
  <c r="EV52" i="11"/>
  <c r="EX52" i="11"/>
  <c r="K49" i="11"/>
  <c r="DL49" i="11"/>
  <c r="DW49" i="11"/>
  <c r="EC49" i="11"/>
  <c r="EH49" i="11"/>
  <c r="ES50" i="11"/>
  <c r="EU50" i="11"/>
  <c r="EY50" i="11"/>
  <c r="K51" i="11"/>
  <c r="ES52" i="11"/>
  <c r="EV61" i="11"/>
  <c r="EB61" i="11"/>
  <c r="EC58" i="11"/>
  <c r="EL61" i="11"/>
  <c r="EM58" i="11"/>
  <c r="EX61" i="11"/>
  <c r="EY58" i="11"/>
  <c r="EH59" i="11"/>
  <c r="EW59" i="11"/>
  <c r="EH60" i="11"/>
  <c r="DW65" i="11"/>
  <c r="ED76" i="11"/>
  <c r="EE66" i="11"/>
  <c r="ET69" i="11"/>
  <c r="EU67" i="11" s="1"/>
  <c r="EU66" i="11"/>
  <c r="EX69" i="11"/>
  <c r="EY67" i="11" s="1"/>
  <c r="EY66" i="11"/>
  <c r="EE68" i="11"/>
  <c r="EE70" i="11"/>
  <c r="DV68" i="11"/>
  <c r="DW61" i="11" s="1"/>
  <c r="DW56" i="11"/>
  <c r="DW57" i="11"/>
  <c r="DW58" i="11"/>
  <c r="EH58" i="11"/>
  <c r="EW58" i="11"/>
  <c r="EC59" i="11"/>
  <c r="EM59" i="11"/>
  <c r="EY59" i="11"/>
  <c r="EC60" i="11"/>
  <c r="EM60" i="11"/>
  <c r="DN61" i="11"/>
  <c r="DO57" i="11" s="1"/>
  <c r="DW62" i="11"/>
  <c r="DW64" i="11"/>
  <c r="DW66" i="11"/>
  <c r="EE67" i="11"/>
  <c r="EE69" i="11"/>
  <c r="EE71" i="11"/>
  <c r="EE72" i="11"/>
  <c r="EE75" i="11"/>
  <c r="BZ25" i="8"/>
  <c r="BZ26" i="8"/>
  <c r="BZ27" i="8"/>
  <c r="BZ28" i="8"/>
  <c r="BZ29" i="8"/>
  <c r="BZ30" i="8"/>
  <c r="BZ31" i="8"/>
  <c r="BZ32" i="8"/>
  <c r="BZ33" i="8"/>
  <c r="BZ34" i="8"/>
  <c r="BZ35" i="8"/>
  <c r="DO59" i="11" l="1"/>
  <c r="DO58" i="11"/>
  <c r="DO56" i="11"/>
  <c r="EU60" i="11"/>
  <c r="EW68" i="11"/>
  <c r="BL45" i="11"/>
  <c r="BL42" i="11"/>
  <c r="NM65" i="11"/>
  <c r="NQ60" i="11"/>
  <c r="NR58" i="11" s="1"/>
  <c r="NM56" i="11"/>
  <c r="NL60" i="11"/>
  <c r="NM58" i="11"/>
  <c r="NG60" i="11"/>
  <c r="NH58" i="11" s="1"/>
  <c r="NC56" i="11"/>
  <c r="NB60" i="11"/>
  <c r="NC58" i="11"/>
  <c r="MW60" i="11"/>
  <c r="MX58" i="11" s="1"/>
  <c r="NQ86" i="11"/>
  <c r="NQ87" i="11"/>
  <c r="NL85" i="11"/>
  <c r="MK67" i="11"/>
  <c r="ML63" i="11"/>
  <c r="NL86" i="11"/>
  <c r="ML64" i="11"/>
  <c r="NG86" i="11"/>
  <c r="NG85" i="11"/>
  <c r="MF67" i="11"/>
  <c r="MG63" i="11" s="1"/>
  <c r="NQ78" i="11"/>
  <c r="MP60" i="11"/>
  <c r="MQ56" i="11" s="1"/>
  <c r="NQ80" i="11"/>
  <c r="MQ58" i="11"/>
  <c r="NQ71" i="11"/>
  <c r="MP53" i="11"/>
  <c r="MQ49" i="11" s="1"/>
  <c r="NQ74" i="11"/>
  <c r="NL80" i="11"/>
  <c r="NL78" i="11"/>
  <c r="MK60" i="11"/>
  <c r="ML58" i="11" s="1"/>
  <c r="ML56" i="11"/>
  <c r="NL71" i="11"/>
  <c r="MK53" i="11"/>
  <c r="ML49" i="11" s="1"/>
  <c r="NL74" i="11"/>
  <c r="NG78" i="11"/>
  <c r="MF60" i="11"/>
  <c r="MG56" i="11" s="1"/>
  <c r="NG80" i="11"/>
  <c r="MG58" i="11"/>
  <c r="NG71" i="11"/>
  <c r="MF53" i="11"/>
  <c r="MG49" i="11" s="1"/>
  <c r="NG74" i="11"/>
  <c r="NB80" i="11"/>
  <c r="NB78" i="11"/>
  <c r="LZ60" i="11"/>
  <c r="MA58" i="11" s="1"/>
  <c r="MA56" i="11"/>
  <c r="NB71" i="11"/>
  <c r="LZ53" i="11"/>
  <c r="MA49" i="11" s="1"/>
  <c r="NB74" i="11"/>
  <c r="MW78" i="11"/>
  <c r="LT60" i="11"/>
  <c r="LU56" i="11" s="1"/>
  <c r="MW80" i="11"/>
  <c r="LU58" i="11"/>
  <c r="MW71" i="11"/>
  <c r="LT53" i="11"/>
  <c r="LU49" i="11" s="1"/>
  <c r="MW74" i="11"/>
  <c r="IA66" i="11"/>
  <c r="IB63" i="11" s="1"/>
  <c r="IB64" i="11"/>
  <c r="IA52" i="11"/>
  <c r="IB49" i="11" s="1"/>
  <c r="IB51" i="11"/>
  <c r="AB54" i="11"/>
  <c r="AC49" i="11" s="1"/>
  <c r="AC51" i="11"/>
  <c r="Y50" i="11"/>
  <c r="T54" i="11"/>
  <c r="U49" i="11" s="1"/>
  <c r="U51" i="11"/>
  <c r="Q50" i="11"/>
  <c r="NQ67" i="11"/>
  <c r="NR63" i="11" s="1"/>
  <c r="NR64" i="11"/>
  <c r="NG67" i="11"/>
  <c r="NH63" i="11"/>
  <c r="NH64" i="11"/>
  <c r="NQ53" i="11"/>
  <c r="NR49" i="11" s="1"/>
  <c r="NR52" i="11"/>
  <c r="NL53" i="11"/>
  <c r="NM49" i="11"/>
  <c r="NM52" i="11"/>
  <c r="NG53" i="11"/>
  <c r="NH49" i="11" s="1"/>
  <c r="NH52" i="11"/>
  <c r="NB53" i="11"/>
  <c r="NC49" i="11"/>
  <c r="NC52" i="11"/>
  <c r="MW53" i="11"/>
  <c r="MX49" i="11" s="1"/>
  <c r="MX52" i="11"/>
  <c r="IB57" i="11"/>
  <c r="HQ59" i="11"/>
  <c r="HR56" i="11"/>
  <c r="HV52" i="11"/>
  <c r="HW49" i="11" s="1"/>
  <c r="IA85" i="11"/>
  <c r="EM58" i="8" s="1"/>
  <c r="HK66" i="11"/>
  <c r="HL63" i="11" s="1"/>
  <c r="IA78" i="11"/>
  <c r="EM51" i="8" s="1"/>
  <c r="HK59" i="11"/>
  <c r="HL56" i="11" s="1"/>
  <c r="IA80" i="11"/>
  <c r="EM53" i="8" s="1"/>
  <c r="HL58" i="11"/>
  <c r="HV78" i="11"/>
  <c r="EM44" i="8" s="1"/>
  <c r="HF59" i="11"/>
  <c r="HG56" i="11"/>
  <c r="HQ78" i="11"/>
  <c r="EM37" i="8" s="1"/>
  <c r="HA59" i="11"/>
  <c r="HB56" i="11" s="1"/>
  <c r="HQ80" i="11"/>
  <c r="EM39" i="8" s="1"/>
  <c r="HB58" i="11"/>
  <c r="IA72" i="11"/>
  <c r="EM31" i="8" s="1"/>
  <c r="HV71" i="11"/>
  <c r="EM23" i="8" s="1"/>
  <c r="HF52" i="11"/>
  <c r="HG49" i="11" s="1"/>
  <c r="HV73" i="11"/>
  <c r="EM25" i="8" s="1"/>
  <c r="HQ72" i="11"/>
  <c r="EM17" i="8" s="1"/>
  <c r="AD54" i="11"/>
  <c r="AE49" i="11"/>
  <c r="AE51" i="11"/>
  <c r="AE53" i="11"/>
  <c r="V54" i="11"/>
  <c r="W49" i="11"/>
  <c r="W51" i="11"/>
  <c r="W52" i="11"/>
  <c r="DR50" i="11"/>
  <c r="BL44" i="11"/>
  <c r="BA52" i="11"/>
  <c r="BA51" i="11"/>
  <c r="BA50" i="11"/>
  <c r="BA49" i="11"/>
  <c r="BA48" i="11"/>
  <c r="BL39" i="11"/>
  <c r="BL35" i="11"/>
  <c r="BL31" i="11"/>
  <c r="BL27" i="11"/>
  <c r="BL23" i="11"/>
  <c r="BL19" i="11"/>
  <c r="BL15" i="11"/>
  <c r="EV69" i="11"/>
  <c r="ER69" i="11"/>
  <c r="ER61" i="11"/>
  <c r="DO60" i="11"/>
  <c r="DW67" i="11"/>
  <c r="EE74" i="11"/>
  <c r="EE73" i="11"/>
  <c r="DW63" i="11"/>
  <c r="DW60" i="11"/>
  <c r="DW59" i="11"/>
  <c r="ET61" i="11"/>
  <c r="EY52" i="11"/>
  <c r="EU52" i="11"/>
  <c r="EW60" i="11"/>
  <c r="EY60" i="11"/>
  <c r="EU68" i="11"/>
  <c r="EY68" i="11"/>
  <c r="EV53" i="11"/>
  <c r="NL67" i="11"/>
  <c r="NM64" i="11" s="1"/>
  <c r="NM63" i="11"/>
  <c r="NM66" i="11"/>
  <c r="NR59" i="11"/>
  <c r="NM57" i="11"/>
  <c r="NM59" i="11"/>
  <c r="NH59" i="11"/>
  <c r="NC57" i="11"/>
  <c r="NC59" i="11"/>
  <c r="MX59" i="11"/>
  <c r="NQ85" i="11"/>
  <c r="MP67" i="11"/>
  <c r="MQ64" i="11" s="1"/>
  <c r="MQ63" i="11"/>
  <c r="NQ88" i="11"/>
  <c r="MQ66" i="11"/>
  <c r="NL87" i="11"/>
  <c r="ML65" i="11"/>
  <c r="NL88" i="11"/>
  <c r="ML66" i="11"/>
  <c r="NG88" i="11"/>
  <c r="MG66" i="11"/>
  <c r="NG87" i="11"/>
  <c r="MG65" i="11"/>
  <c r="NQ79" i="11"/>
  <c r="MQ57" i="11"/>
  <c r="NQ81" i="11"/>
  <c r="MQ59" i="11"/>
  <c r="NQ72" i="11"/>
  <c r="MQ50" i="11"/>
  <c r="NQ73" i="11"/>
  <c r="MQ51" i="11"/>
  <c r="NL81" i="11"/>
  <c r="ML59" i="11"/>
  <c r="NL79" i="11"/>
  <c r="ML57" i="11"/>
  <c r="NL72" i="11"/>
  <c r="ML50" i="11"/>
  <c r="NL73" i="11"/>
  <c r="ML51" i="11"/>
  <c r="NG79" i="11"/>
  <c r="MG57" i="11"/>
  <c r="NG81" i="11"/>
  <c r="MG59" i="11"/>
  <c r="NG72" i="11"/>
  <c r="MG50" i="11"/>
  <c r="NG73" i="11"/>
  <c r="MG51" i="11"/>
  <c r="NB81" i="11"/>
  <c r="MA59" i="11"/>
  <c r="NB79" i="11"/>
  <c r="MA57" i="11"/>
  <c r="NB72" i="11"/>
  <c r="MA50" i="11"/>
  <c r="NB73" i="11"/>
  <c r="MA51" i="11"/>
  <c r="MW79" i="11"/>
  <c r="LU57" i="11"/>
  <c r="MW81" i="11"/>
  <c r="LU59" i="11"/>
  <c r="MW72" i="11"/>
  <c r="LU50" i="11"/>
  <c r="MW73" i="11"/>
  <c r="LU51" i="11"/>
  <c r="HW56" i="11"/>
  <c r="HV59" i="11"/>
  <c r="HW57" i="11" s="1"/>
  <c r="HW58" i="11"/>
  <c r="HQ52" i="11"/>
  <c r="HR50" i="11" s="1"/>
  <c r="HR51" i="11"/>
  <c r="AC52" i="11"/>
  <c r="X54" i="11"/>
  <c r="Y53" i="11" s="1"/>
  <c r="Y49" i="11"/>
  <c r="Y51" i="11"/>
  <c r="Y52" i="11"/>
  <c r="U53" i="11"/>
  <c r="P54" i="11"/>
  <c r="Q53" i="11" s="1"/>
  <c r="Q49" i="11"/>
  <c r="Q51" i="11"/>
  <c r="Q52" i="11"/>
  <c r="NR66" i="11"/>
  <c r="NH65" i="11"/>
  <c r="NH66" i="11"/>
  <c r="NR51" i="11"/>
  <c r="NM50" i="11"/>
  <c r="NM51" i="11"/>
  <c r="NH51" i="11"/>
  <c r="NC50" i="11"/>
  <c r="NC51" i="11"/>
  <c r="MX51" i="11"/>
  <c r="IA59" i="11"/>
  <c r="IB58" i="11" s="1"/>
  <c r="IB56" i="11"/>
  <c r="HR58" i="11"/>
  <c r="HR57" i="11"/>
  <c r="IA86" i="11"/>
  <c r="EM59" i="8" s="1"/>
  <c r="IA87" i="11"/>
  <c r="EM60" i="8" s="1"/>
  <c r="IA79" i="11"/>
  <c r="EM52" i="8" s="1"/>
  <c r="HL57" i="11"/>
  <c r="HV80" i="11"/>
  <c r="EM46" i="8" s="1"/>
  <c r="HG58" i="11"/>
  <c r="HV79" i="11"/>
  <c r="EM45" i="8" s="1"/>
  <c r="HG57" i="11"/>
  <c r="HQ79" i="11"/>
  <c r="EM38" i="8" s="1"/>
  <c r="HB57" i="11"/>
  <c r="IA71" i="11"/>
  <c r="EM30" i="8" s="1"/>
  <c r="HK52" i="11"/>
  <c r="HL50" i="11" s="1"/>
  <c r="IA73" i="11"/>
  <c r="EM32" i="8" s="1"/>
  <c r="HL51" i="11"/>
  <c r="HV72" i="11"/>
  <c r="EM24" i="8" s="1"/>
  <c r="HQ71" i="11"/>
  <c r="EM16" i="8" s="1"/>
  <c r="HA52" i="11"/>
  <c r="HB50" i="11" s="1"/>
  <c r="HQ73" i="11"/>
  <c r="EM18" i="8" s="1"/>
  <c r="HB51" i="11"/>
  <c r="AE50" i="11"/>
  <c r="AE52" i="11"/>
  <c r="Z54" i="11"/>
  <c r="AA50" i="11" s="1"/>
  <c r="AA51" i="11"/>
  <c r="W50" i="11"/>
  <c r="W53" i="11"/>
  <c r="R54" i="11"/>
  <c r="S50" i="11" s="1"/>
  <c r="S51" i="11"/>
  <c r="DR51" i="11"/>
  <c r="BL43" i="11"/>
  <c r="BL40" i="11"/>
  <c r="BL37" i="11"/>
  <c r="BL36" i="11"/>
  <c r="BL33" i="11"/>
  <c r="BL32" i="11"/>
  <c r="BL29" i="11"/>
  <c r="BL28" i="11"/>
  <c r="BL25" i="11"/>
  <c r="BL24" i="11"/>
  <c r="BL21" i="11"/>
  <c r="BL20" i="11"/>
  <c r="BL17" i="11"/>
  <c r="BL16" i="11"/>
  <c r="BF52" i="11"/>
  <c r="AV30" i="8" s="1"/>
  <c r="BF51" i="11"/>
  <c r="AV29" i="8" s="1"/>
  <c r="BF50" i="11"/>
  <c r="AV28" i="8" s="1"/>
  <c r="BF49" i="11"/>
  <c r="AV27" i="8" s="1"/>
  <c r="BF48" i="11"/>
  <c r="AV26" i="8" s="1"/>
  <c r="BL13" i="11"/>
  <c r="BL38" i="11"/>
  <c r="BL34" i="11"/>
  <c r="BL30" i="11"/>
  <c r="BL26" i="11"/>
  <c r="BL22" i="11"/>
  <c r="BL18" i="11"/>
  <c r="BL14" i="11"/>
  <c r="EZ17" i="8"/>
  <c r="FB17" i="8"/>
  <c r="EZ18" i="8"/>
  <c r="FB18" i="8"/>
  <c r="EZ19" i="8"/>
  <c r="FB19" i="8"/>
  <c r="FM17" i="8"/>
  <c r="FO17" i="8"/>
  <c r="FM18" i="8"/>
  <c r="FO18" i="8"/>
  <c r="FM19" i="8"/>
  <c r="FO19" i="8"/>
  <c r="FM24" i="8"/>
  <c r="FO24" i="8"/>
  <c r="FM25" i="8"/>
  <c r="FO25" i="8"/>
  <c r="FM26" i="8"/>
  <c r="FO26" i="8"/>
  <c r="EZ24" i="8"/>
  <c r="FB24" i="8"/>
  <c r="EZ25" i="8"/>
  <c r="FB25" i="8"/>
  <c r="EZ26" i="8"/>
  <c r="FB26" i="8"/>
  <c r="FM31" i="8"/>
  <c r="FO31" i="8"/>
  <c r="FM32" i="8"/>
  <c r="FO32" i="8"/>
  <c r="FM33" i="8"/>
  <c r="FO33" i="8"/>
  <c r="EZ31" i="8"/>
  <c r="FB31" i="8"/>
  <c r="EZ32" i="8"/>
  <c r="FB32" i="8"/>
  <c r="EZ33" i="8"/>
  <c r="FB33" i="8"/>
  <c r="FM38" i="8"/>
  <c r="FO38" i="8"/>
  <c r="FM39" i="8"/>
  <c r="FO39" i="8"/>
  <c r="FM40" i="8"/>
  <c r="FO40" i="8"/>
  <c r="EZ38" i="8"/>
  <c r="FB38" i="8"/>
  <c r="EZ39" i="8"/>
  <c r="FB39" i="8"/>
  <c r="EZ40" i="8"/>
  <c r="FB40" i="8"/>
  <c r="FM45" i="8"/>
  <c r="FO45" i="8"/>
  <c r="FM46" i="8"/>
  <c r="FO46" i="8"/>
  <c r="FM47" i="8"/>
  <c r="FO47" i="8"/>
  <c r="FM52" i="8"/>
  <c r="FO52" i="8"/>
  <c r="FM53" i="8"/>
  <c r="FO53" i="8"/>
  <c r="FM54" i="8"/>
  <c r="FO54" i="8"/>
  <c r="EZ45" i="8"/>
  <c r="FB45" i="8"/>
  <c r="EZ46" i="8"/>
  <c r="FB46" i="8"/>
  <c r="EZ47" i="8"/>
  <c r="FB47" i="8"/>
  <c r="EZ52" i="8"/>
  <c r="FB52" i="8"/>
  <c r="EZ53" i="8"/>
  <c r="FB53" i="8"/>
  <c r="EZ54" i="8"/>
  <c r="FB54" i="8"/>
  <c r="EZ59" i="8"/>
  <c r="FB59" i="8"/>
  <c r="EZ60" i="8"/>
  <c r="FB60" i="8"/>
  <c r="EZ61" i="8"/>
  <c r="FB61" i="8"/>
  <c r="FO51" i="8"/>
  <c r="FM51" i="8"/>
  <c r="FO44" i="8"/>
  <c r="FM44" i="8"/>
  <c r="FO37" i="8"/>
  <c r="FM37" i="8"/>
  <c r="FO30" i="8"/>
  <c r="FM30" i="8"/>
  <c r="FO23" i="8"/>
  <c r="FM23" i="8"/>
  <c r="FO16" i="8"/>
  <c r="FM16" i="8"/>
  <c r="FB58" i="8"/>
  <c r="EZ58" i="8"/>
  <c r="FB51" i="8"/>
  <c r="EZ51" i="8"/>
  <c r="FB44" i="8"/>
  <c r="EZ44" i="8"/>
  <c r="FB37" i="8"/>
  <c r="EZ37" i="8"/>
  <c r="FB30" i="8"/>
  <c r="EZ30" i="8"/>
  <c r="FB23" i="8"/>
  <c r="EZ23" i="8"/>
  <c r="FB16" i="8"/>
  <c r="EZ16" i="8"/>
  <c r="DX53" i="8"/>
  <c r="DZ53" i="8"/>
  <c r="DX54" i="8"/>
  <c r="DZ54" i="8"/>
  <c r="DX50" i="8"/>
  <c r="DZ50" i="8"/>
  <c r="DX51" i="8"/>
  <c r="DZ51" i="8"/>
  <c r="DX47" i="8"/>
  <c r="DZ47" i="8"/>
  <c r="DX48" i="8"/>
  <c r="DZ48" i="8"/>
  <c r="DX44" i="8"/>
  <c r="DZ44" i="8"/>
  <c r="DX45" i="8"/>
  <c r="DZ45" i="8"/>
  <c r="DX41" i="8"/>
  <c r="DZ41" i="8"/>
  <c r="DX42" i="8"/>
  <c r="DZ42" i="8"/>
  <c r="DX38" i="8"/>
  <c r="DZ38" i="8"/>
  <c r="DX39" i="8"/>
  <c r="DZ39" i="8"/>
  <c r="DX35" i="8"/>
  <c r="DZ35" i="8"/>
  <c r="DX36" i="8"/>
  <c r="DZ36" i="8"/>
  <c r="DX32" i="8"/>
  <c r="DZ32" i="8"/>
  <c r="DX33" i="8"/>
  <c r="DZ33" i="8"/>
  <c r="DX24" i="8"/>
  <c r="DZ24" i="8"/>
  <c r="DX25" i="8"/>
  <c r="DZ25" i="8"/>
  <c r="DX21" i="8"/>
  <c r="DZ21" i="8"/>
  <c r="DX22" i="8"/>
  <c r="DZ22" i="8"/>
  <c r="DX18" i="8"/>
  <c r="DZ18" i="8"/>
  <c r="DX19" i="8"/>
  <c r="DZ19" i="8"/>
  <c r="DX15" i="8"/>
  <c r="DZ15" i="8"/>
  <c r="DX16" i="8"/>
  <c r="DZ16" i="8"/>
  <c r="DZ52" i="8"/>
  <c r="DX52" i="8"/>
  <c r="DZ49" i="8"/>
  <c r="DX49" i="8"/>
  <c r="DZ46" i="8"/>
  <c r="DX46" i="8"/>
  <c r="DZ43" i="8"/>
  <c r="DX43" i="8"/>
  <c r="DZ40" i="8"/>
  <c r="DX40" i="8"/>
  <c r="DZ37" i="8"/>
  <c r="DX37" i="8"/>
  <c r="DZ34" i="8"/>
  <c r="DX34" i="8"/>
  <c r="DZ31" i="8"/>
  <c r="DX31" i="8"/>
  <c r="DZ23" i="8"/>
  <c r="DX23" i="8"/>
  <c r="DZ20" i="8"/>
  <c r="DX20" i="8"/>
  <c r="DZ17" i="8"/>
  <c r="DX17" i="8"/>
  <c r="DZ14" i="8"/>
  <c r="DX14" i="8"/>
  <c r="HB49" i="11" l="1"/>
  <c r="HG50" i="11"/>
  <c r="HG51" i="11"/>
  <c r="BK50" i="11"/>
  <c r="AV39" i="8" s="1"/>
  <c r="BK49" i="11"/>
  <c r="AV38" i="8" s="1"/>
  <c r="BK48" i="11"/>
  <c r="AV37" i="8" s="1"/>
  <c r="IA74" i="11"/>
  <c r="IB71" i="11" s="1"/>
  <c r="NQ89" i="11"/>
  <c r="NR85" i="11"/>
  <c r="EW50" i="11"/>
  <c r="EW51" i="11"/>
  <c r="ES67" i="11"/>
  <c r="ES66" i="11"/>
  <c r="S53" i="11"/>
  <c r="AA52" i="11"/>
  <c r="HV74" i="11"/>
  <c r="HW71" i="11" s="1"/>
  <c r="IB72" i="11"/>
  <c r="HV81" i="11"/>
  <c r="HW80" i="11" s="1"/>
  <c r="IA88" i="11"/>
  <c r="IB87" i="11" s="1"/>
  <c r="MW82" i="11"/>
  <c r="MX78" i="11"/>
  <c r="NC78" i="11"/>
  <c r="NB82" i="11"/>
  <c r="NC80" i="11"/>
  <c r="NG82" i="11"/>
  <c r="NH78" i="11" s="1"/>
  <c r="NM74" i="11"/>
  <c r="NL82" i="11"/>
  <c r="NM78" i="11" s="1"/>
  <c r="NQ82" i="11"/>
  <c r="NR78" i="11"/>
  <c r="MG64" i="11"/>
  <c r="NM85" i="11"/>
  <c r="NL89" i="11"/>
  <c r="NR87" i="11"/>
  <c r="NR86" i="11"/>
  <c r="EW52" i="11"/>
  <c r="BF53" i="11"/>
  <c r="BG51" i="11" s="1"/>
  <c r="BG50" i="11"/>
  <c r="S52" i="11"/>
  <c r="S49" i="11"/>
  <c r="AA53" i="11"/>
  <c r="AA49" i="11"/>
  <c r="HQ74" i="11"/>
  <c r="HR71" i="11" s="1"/>
  <c r="HW72" i="11"/>
  <c r="IB73" i="11"/>
  <c r="HL49" i="11"/>
  <c r="HL65" i="11"/>
  <c r="HL64" i="11"/>
  <c r="HW50" i="11"/>
  <c r="MX50" i="11"/>
  <c r="NH50" i="11"/>
  <c r="NR50" i="11"/>
  <c r="NR65" i="11"/>
  <c r="U50" i="11"/>
  <c r="AC50" i="11"/>
  <c r="HR49" i="11"/>
  <c r="IB50" i="11"/>
  <c r="IB65" i="11"/>
  <c r="MX81" i="11"/>
  <c r="MX79" i="11"/>
  <c r="NC79" i="11"/>
  <c r="NC81" i="11"/>
  <c r="NH73" i="11"/>
  <c r="NH81" i="11"/>
  <c r="NM73" i="11"/>
  <c r="NM79" i="11"/>
  <c r="NR81" i="11"/>
  <c r="NR79" i="11"/>
  <c r="NH87" i="11"/>
  <c r="NM88" i="11"/>
  <c r="NM87" i="11"/>
  <c r="NR88" i="11"/>
  <c r="MX57" i="11"/>
  <c r="NH57" i="11"/>
  <c r="NR57" i="11"/>
  <c r="EU59" i="11"/>
  <c r="EU58" i="11"/>
  <c r="ES59" i="11"/>
  <c r="ES58" i="11"/>
  <c r="EW67" i="11"/>
  <c r="EW66" i="11"/>
  <c r="BA53" i="11"/>
  <c r="BB49" i="11" s="1"/>
  <c r="BB50" i="11"/>
  <c r="HR72" i="11"/>
  <c r="HQ81" i="11"/>
  <c r="HR79" i="11" s="1"/>
  <c r="IA81" i="11"/>
  <c r="IB80" i="11" s="1"/>
  <c r="HW51" i="11"/>
  <c r="U52" i="11"/>
  <c r="AC53" i="11"/>
  <c r="LU52" i="11"/>
  <c r="MW75" i="11"/>
  <c r="MX72" i="11" s="1"/>
  <c r="MX80" i="11"/>
  <c r="MA52" i="11"/>
  <c r="NB75" i="11"/>
  <c r="NC74" i="11" s="1"/>
  <c r="MG52" i="11"/>
  <c r="NG75" i="11"/>
  <c r="NH74" i="11" s="1"/>
  <c r="NH71" i="11"/>
  <c r="ML52" i="11"/>
  <c r="NL75" i="11"/>
  <c r="NM72" i="11" s="1"/>
  <c r="NM71" i="11"/>
  <c r="MQ52" i="11"/>
  <c r="NQ75" i="11"/>
  <c r="NR72" i="11" s="1"/>
  <c r="NR80" i="11"/>
  <c r="NG89" i="11"/>
  <c r="NH88" i="11" s="1"/>
  <c r="NH85" i="11"/>
  <c r="NH86" i="11"/>
  <c r="NM86" i="11"/>
  <c r="MQ65" i="11"/>
  <c r="MX56" i="11"/>
  <c r="NH56" i="11"/>
  <c r="NR56" i="11"/>
  <c r="ES68" i="11"/>
  <c r="ES60" i="11"/>
  <c r="DJ15" i="8"/>
  <c r="DL15" i="8"/>
  <c r="DJ16" i="8"/>
  <c r="DL16" i="8"/>
  <c r="DJ17" i="8"/>
  <c r="DL17" i="8"/>
  <c r="DJ18" i="8"/>
  <c r="DL18" i="8"/>
  <c r="DJ19" i="8"/>
  <c r="DL19" i="8"/>
  <c r="DJ20" i="8"/>
  <c r="DL20" i="8"/>
  <c r="DJ21" i="8"/>
  <c r="DL21" i="8"/>
  <c r="DJ22" i="8"/>
  <c r="DL22" i="8"/>
  <c r="DJ23" i="8"/>
  <c r="DL23" i="8"/>
  <c r="DL14" i="8"/>
  <c r="DJ14" i="8"/>
  <c r="CP51" i="8"/>
  <c r="CR51" i="8"/>
  <c r="CP52" i="8"/>
  <c r="CR52" i="8"/>
  <c r="CR50" i="8"/>
  <c r="CP50" i="8"/>
  <c r="CP41" i="8"/>
  <c r="CR41" i="8"/>
  <c r="CP42" i="8"/>
  <c r="CR42" i="8"/>
  <c r="CP33" i="8"/>
  <c r="CR33" i="8"/>
  <c r="CP34" i="8"/>
  <c r="CR34" i="8"/>
  <c r="CR40" i="8"/>
  <c r="CP40" i="8"/>
  <c r="CR32" i="8"/>
  <c r="CP32" i="8"/>
  <c r="CP24" i="8"/>
  <c r="CR24" i="8"/>
  <c r="CP25" i="8"/>
  <c r="CR25" i="8"/>
  <c r="CP26" i="8"/>
  <c r="CR26" i="8"/>
  <c r="CR23" i="8"/>
  <c r="CP23" i="8"/>
  <c r="CP15" i="8"/>
  <c r="CR15" i="8"/>
  <c r="CP16" i="8"/>
  <c r="CR16" i="8"/>
  <c r="CP17" i="8"/>
  <c r="CR17" i="8"/>
  <c r="CR14" i="8"/>
  <c r="CP14" i="8"/>
  <c r="CB25" i="8"/>
  <c r="CD25" i="8"/>
  <c r="CB26" i="8"/>
  <c r="CD26" i="8"/>
  <c r="CB27" i="8"/>
  <c r="CD27" i="8"/>
  <c r="CB28" i="8"/>
  <c r="CD28" i="8"/>
  <c r="CB29" i="8"/>
  <c r="CD29" i="8"/>
  <c r="CB30" i="8"/>
  <c r="CD30" i="8"/>
  <c r="CB31" i="8"/>
  <c r="CD31" i="8"/>
  <c r="CB32" i="8"/>
  <c r="CD32" i="8"/>
  <c r="CB33" i="8"/>
  <c r="CD33" i="8"/>
  <c r="CB34" i="8"/>
  <c r="CD34" i="8"/>
  <c r="CB35" i="8"/>
  <c r="CD35" i="8"/>
  <c r="CD24" i="8"/>
  <c r="CB24" i="8"/>
  <c r="CB15" i="8"/>
  <c r="CD15" i="8"/>
  <c r="CB16" i="8"/>
  <c r="CD16" i="8"/>
  <c r="CB17" i="8"/>
  <c r="CD17" i="8"/>
  <c r="CB18" i="8"/>
  <c r="CD18" i="8"/>
  <c r="CD14" i="8"/>
  <c r="CB14" i="8"/>
  <c r="BI31" i="8"/>
  <c r="BK31" i="8"/>
  <c r="BI32" i="8"/>
  <c r="BK32" i="8"/>
  <c r="BK30" i="8"/>
  <c r="BI30" i="8"/>
  <c r="BI23" i="8"/>
  <c r="BK23" i="8"/>
  <c r="BI24" i="8"/>
  <c r="BK24" i="8"/>
  <c r="BK22" i="8"/>
  <c r="BI22" i="8"/>
  <c r="BI15" i="8"/>
  <c r="BK15" i="8"/>
  <c r="BI16" i="8"/>
  <c r="BK16" i="8"/>
  <c r="BK14" i="8"/>
  <c r="BI14" i="8"/>
  <c r="AU38" i="8"/>
  <c r="AW38" i="8"/>
  <c r="AU39" i="8"/>
  <c r="AW39" i="8"/>
  <c r="AW37" i="8"/>
  <c r="AU37" i="8"/>
  <c r="AU27" i="8"/>
  <c r="AW27" i="8"/>
  <c r="AU28" i="8"/>
  <c r="AW28" i="8"/>
  <c r="AU29" i="8"/>
  <c r="AW29" i="8"/>
  <c r="AU30" i="8"/>
  <c r="AW30" i="8"/>
  <c r="AW26" i="8"/>
  <c r="AU26" i="8"/>
  <c r="AU16" i="8"/>
  <c r="AW16" i="8"/>
  <c r="AU17" i="8"/>
  <c r="AW17" i="8"/>
  <c r="AU18" i="8"/>
  <c r="AW18" i="8"/>
  <c r="AU19" i="8"/>
  <c r="AW19" i="8"/>
  <c r="AW15" i="8"/>
  <c r="AU15" i="8"/>
  <c r="AH49" i="8"/>
  <c r="AJ49" i="8"/>
  <c r="AH50" i="8"/>
  <c r="AJ50" i="8"/>
  <c r="AH51" i="8"/>
  <c r="AJ51" i="8"/>
  <c r="AH52" i="8"/>
  <c r="AJ52" i="8"/>
  <c r="AJ48" i="8"/>
  <c r="AH48" i="8"/>
  <c r="V49" i="8"/>
  <c r="X49" i="8"/>
  <c r="V50" i="8"/>
  <c r="X50" i="8"/>
  <c r="V51" i="8"/>
  <c r="X51" i="8"/>
  <c r="V52" i="8"/>
  <c r="X52" i="8"/>
  <c r="X48" i="8"/>
  <c r="V48" i="8"/>
  <c r="AH38" i="8"/>
  <c r="AJ38" i="8"/>
  <c r="AH39" i="8"/>
  <c r="AJ39" i="8"/>
  <c r="AH40" i="8"/>
  <c r="AJ40" i="8"/>
  <c r="AH41" i="8"/>
  <c r="AJ41" i="8"/>
  <c r="AJ37" i="8"/>
  <c r="AH37" i="8"/>
  <c r="V38" i="8"/>
  <c r="X38" i="8"/>
  <c r="V39" i="8"/>
  <c r="X39" i="8"/>
  <c r="V40" i="8"/>
  <c r="X40" i="8"/>
  <c r="V41" i="8"/>
  <c r="X41" i="8"/>
  <c r="X37" i="8"/>
  <c r="V37" i="8"/>
  <c r="AH27" i="8"/>
  <c r="AJ27" i="8"/>
  <c r="AH28" i="8"/>
  <c r="AJ28" i="8"/>
  <c r="AH29" i="8"/>
  <c r="AJ29" i="8"/>
  <c r="AH30" i="8"/>
  <c r="AJ30" i="8"/>
  <c r="AJ26" i="8"/>
  <c r="AH26" i="8"/>
  <c r="V27" i="8"/>
  <c r="X27" i="8"/>
  <c r="V28" i="8"/>
  <c r="X28" i="8"/>
  <c r="V29" i="8"/>
  <c r="X29" i="8"/>
  <c r="V30" i="8"/>
  <c r="X30" i="8"/>
  <c r="X26" i="8"/>
  <c r="V26" i="8"/>
  <c r="AH16" i="8"/>
  <c r="AJ16" i="8"/>
  <c r="AH17" i="8"/>
  <c r="AJ17" i="8"/>
  <c r="AH18" i="8"/>
  <c r="AJ18" i="8"/>
  <c r="AH19" i="8"/>
  <c r="AJ19" i="8"/>
  <c r="AJ15" i="8"/>
  <c r="AH15" i="8"/>
  <c r="V16" i="8"/>
  <c r="V17" i="8"/>
  <c r="V18" i="8"/>
  <c r="V19" i="8"/>
  <c r="V15" i="8"/>
  <c r="X16" i="8"/>
  <c r="X17" i="8"/>
  <c r="X18" i="8"/>
  <c r="X19" i="8"/>
  <c r="X15" i="8"/>
  <c r="I15" i="8"/>
  <c r="K15" i="8"/>
  <c r="I16" i="8"/>
  <c r="K16" i="8"/>
  <c r="I17" i="8"/>
  <c r="K17" i="8"/>
  <c r="I18" i="8"/>
  <c r="K18" i="8"/>
  <c r="I19" i="8"/>
  <c r="K19" i="8"/>
  <c r="K14" i="8"/>
  <c r="I14" i="8"/>
  <c r="ED75" i="9"/>
  <c r="ED74" i="9"/>
  <c r="ED73" i="9"/>
  <c r="ED72" i="9"/>
  <c r="ED71" i="9"/>
  <c r="ED70" i="9"/>
  <c r="ED69" i="9"/>
  <c r="ED68" i="9"/>
  <c r="EX67" i="9"/>
  <c r="EV67" i="9"/>
  <c r="ET67" i="9"/>
  <c r="ER67" i="9"/>
  <c r="ED67" i="9"/>
  <c r="DV67" i="9"/>
  <c r="EX66" i="9"/>
  <c r="EV66" i="9"/>
  <c r="ET66" i="9"/>
  <c r="ER66" i="9"/>
  <c r="ED66" i="9"/>
  <c r="DV66" i="9"/>
  <c r="DV65" i="9"/>
  <c r="DV64" i="9"/>
  <c r="DV63" i="9"/>
  <c r="DV62" i="9"/>
  <c r="DV61" i="9"/>
  <c r="EL60" i="9"/>
  <c r="EG60" i="9"/>
  <c r="EB60" i="9"/>
  <c r="DV60" i="9"/>
  <c r="DN60" i="9"/>
  <c r="EX59" i="9"/>
  <c r="EV59" i="9"/>
  <c r="ET59" i="9"/>
  <c r="ER59" i="9"/>
  <c r="EL59" i="9"/>
  <c r="EG59" i="9"/>
  <c r="EB59" i="9"/>
  <c r="DV59" i="9"/>
  <c r="DN59" i="9"/>
  <c r="EX58" i="9"/>
  <c r="EV58" i="9"/>
  <c r="ET58" i="9"/>
  <c r="ER58" i="9"/>
  <c r="EL58" i="9"/>
  <c r="EG58" i="9"/>
  <c r="EB58" i="9"/>
  <c r="DV58" i="9"/>
  <c r="DN58" i="9"/>
  <c r="DV57" i="9"/>
  <c r="DN57" i="9"/>
  <c r="DV56" i="9"/>
  <c r="DN56" i="9"/>
  <c r="DN61" i="9" s="1"/>
  <c r="J54" i="9"/>
  <c r="J53" i="9"/>
  <c r="K53" i="9" s="1"/>
  <c r="ER52" i="9"/>
  <c r="EG52" i="9"/>
  <c r="EH52" i="9" s="1"/>
  <c r="EB52" i="9"/>
  <c r="J52" i="9"/>
  <c r="EX51" i="9"/>
  <c r="EV51" i="9"/>
  <c r="ET51" i="9"/>
  <c r="ER51" i="9"/>
  <c r="EG51" i="9"/>
  <c r="EH51" i="9" s="1"/>
  <c r="EB51" i="9"/>
  <c r="DV51" i="9"/>
  <c r="DQ51" i="9"/>
  <c r="DK51" i="9"/>
  <c r="J51" i="9"/>
  <c r="EX50" i="9"/>
  <c r="EV50" i="9"/>
  <c r="ET50" i="9"/>
  <c r="ER50" i="9"/>
  <c r="EG50" i="9"/>
  <c r="EH50" i="9" s="1"/>
  <c r="EB50" i="9"/>
  <c r="DV50" i="9"/>
  <c r="DQ50" i="9"/>
  <c r="DK50" i="9"/>
  <c r="J50" i="9"/>
  <c r="K50" i="9" s="1"/>
  <c r="EG49" i="9"/>
  <c r="EG53" i="9" s="1"/>
  <c r="EB49" i="9"/>
  <c r="EB53" i="9" s="1"/>
  <c r="DV49" i="9"/>
  <c r="DV52" i="9" s="1"/>
  <c r="DQ49" i="9"/>
  <c r="DK49" i="9"/>
  <c r="DK52" i="9" s="1"/>
  <c r="J49" i="9"/>
  <c r="J55" i="9" s="1"/>
  <c r="K54" i="9" s="1"/>
  <c r="NS45" i="9"/>
  <c r="NR45" i="9"/>
  <c r="NQ45" i="9"/>
  <c r="NP45" i="9"/>
  <c r="NO45" i="9"/>
  <c r="NN45" i="9"/>
  <c r="NM45" i="9"/>
  <c r="NL45" i="9"/>
  <c r="NK45" i="9"/>
  <c r="NJ45" i="9"/>
  <c r="NI45" i="9"/>
  <c r="NH45" i="9"/>
  <c r="NG45" i="9"/>
  <c r="MQ45" i="9"/>
  <c r="MP45" i="9"/>
  <c r="MO45" i="9"/>
  <c r="MN45" i="9"/>
  <c r="MM45" i="9"/>
  <c r="ML45" i="9"/>
  <c r="MK45" i="9"/>
  <c r="MJ45" i="9"/>
  <c r="MI45" i="9"/>
  <c r="MH45" i="9"/>
  <c r="MG45" i="9"/>
  <c r="MF45" i="9"/>
  <c r="ME45" i="9"/>
  <c r="MD45" i="9"/>
  <c r="MC45" i="9"/>
  <c r="MB45" i="9"/>
  <c r="MA45" i="9"/>
  <c r="LZ45" i="9"/>
  <c r="LY45" i="9"/>
  <c r="LX45" i="9"/>
  <c r="LW45" i="9"/>
  <c r="LV45" i="9"/>
  <c r="LU45" i="9"/>
  <c r="LT45" i="9"/>
  <c r="LS45" i="9"/>
  <c r="LR45" i="9"/>
  <c r="IB45" i="9"/>
  <c r="IA45" i="9"/>
  <c r="HZ45" i="9"/>
  <c r="HY45" i="9"/>
  <c r="HX45" i="9"/>
  <c r="HW45" i="9"/>
  <c r="HV45" i="9"/>
  <c r="DO45" i="9"/>
  <c r="DL45" i="9"/>
  <c r="DK45" i="9"/>
  <c r="DJ45" i="9"/>
  <c r="DP45" i="9" s="1"/>
  <c r="DI45" i="9"/>
  <c r="DH45" i="9"/>
  <c r="DG45" i="9"/>
  <c r="DF45" i="9"/>
  <c r="DN45" i="9" s="1"/>
  <c r="DE45" i="9"/>
  <c r="DD45" i="9"/>
  <c r="DC45" i="9"/>
  <c r="DM45" i="9" s="1"/>
  <c r="BH45" i="9"/>
  <c r="BE45" i="9"/>
  <c r="BC45" i="9"/>
  <c r="BB45" i="9"/>
  <c r="BD45" i="9" s="1"/>
  <c r="AD45" i="9"/>
  <c r="AC45" i="9"/>
  <c r="AB45" i="9"/>
  <c r="AA45" i="9"/>
  <c r="Z45" i="9"/>
  <c r="Y45" i="9"/>
  <c r="X45" i="9"/>
  <c r="W45" i="9"/>
  <c r="K45" i="9"/>
  <c r="NS44" i="9"/>
  <c r="NR44" i="9"/>
  <c r="NQ44" i="9"/>
  <c r="NP44" i="9"/>
  <c r="NO44" i="9"/>
  <c r="NN44" i="9"/>
  <c r="NM44" i="9"/>
  <c r="NL44" i="9"/>
  <c r="NK44" i="9"/>
  <c r="NJ44" i="9"/>
  <c r="NI44" i="9"/>
  <c r="NH44" i="9"/>
  <c r="NG44" i="9"/>
  <c r="MQ44" i="9"/>
  <c r="MP44" i="9"/>
  <c r="MO44" i="9"/>
  <c r="MN44" i="9"/>
  <c r="MM44" i="9"/>
  <c r="ML44" i="9"/>
  <c r="MK44" i="9"/>
  <c r="MJ44" i="9"/>
  <c r="MI44" i="9"/>
  <c r="MH44" i="9"/>
  <c r="MG44" i="9"/>
  <c r="MF44" i="9"/>
  <c r="ME44" i="9"/>
  <c r="MD44" i="9"/>
  <c r="MC44" i="9"/>
  <c r="MB44" i="9"/>
  <c r="MA44" i="9"/>
  <c r="LZ44" i="9"/>
  <c r="LY44" i="9"/>
  <c r="LX44" i="9"/>
  <c r="LW44" i="9"/>
  <c r="LV44" i="9"/>
  <c r="LU44" i="9"/>
  <c r="LT44" i="9"/>
  <c r="LS44" i="9"/>
  <c r="LR44" i="9"/>
  <c r="IB44" i="9"/>
  <c r="IA44" i="9"/>
  <c r="HZ44" i="9"/>
  <c r="HY44" i="9"/>
  <c r="HX44" i="9"/>
  <c r="HW44" i="9"/>
  <c r="HV44" i="9"/>
  <c r="DO44" i="9"/>
  <c r="DL44" i="9"/>
  <c r="DK44" i="9"/>
  <c r="DJ44" i="9"/>
  <c r="DP44" i="9" s="1"/>
  <c r="DI44" i="9"/>
  <c r="DH44" i="9"/>
  <c r="DG44" i="9"/>
  <c r="DF44" i="9"/>
  <c r="DN44" i="9" s="1"/>
  <c r="DE44" i="9"/>
  <c r="DD44" i="9"/>
  <c r="DC44" i="9"/>
  <c r="DM44" i="9" s="1"/>
  <c r="BE44" i="9"/>
  <c r="BH44" i="9" s="1"/>
  <c r="BC44" i="9"/>
  <c r="BB44" i="9"/>
  <c r="BD44" i="9" s="1"/>
  <c r="AD44" i="9"/>
  <c r="AC44" i="9"/>
  <c r="AB44" i="9"/>
  <c r="AA44" i="9"/>
  <c r="Z44" i="9"/>
  <c r="Y44" i="9"/>
  <c r="X44" i="9"/>
  <c r="W44" i="9"/>
  <c r="K44" i="9"/>
  <c r="NS43" i="9"/>
  <c r="NR43" i="9"/>
  <c r="NQ43" i="9"/>
  <c r="NP43" i="9"/>
  <c r="NO43" i="9"/>
  <c r="NN43" i="9"/>
  <c r="NM43" i="9"/>
  <c r="NL43" i="9"/>
  <c r="NK43" i="9"/>
  <c r="NJ43" i="9"/>
  <c r="NI43" i="9"/>
  <c r="NH43" i="9"/>
  <c r="NG43" i="9"/>
  <c r="MQ43" i="9"/>
  <c r="MP43" i="9"/>
  <c r="MO43" i="9"/>
  <c r="MN43" i="9"/>
  <c r="MM43" i="9"/>
  <c r="ML43" i="9"/>
  <c r="MK43" i="9"/>
  <c r="MJ43" i="9"/>
  <c r="MI43" i="9"/>
  <c r="MH43" i="9"/>
  <c r="MG43" i="9"/>
  <c r="MF43" i="9"/>
  <c r="ME43" i="9"/>
  <c r="MD43" i="9"/>
  <c r="MC43" i="9"/>
  <c r="MB43" i="9"/>
  <c r="MA43" i="9"/>
  <c r="LZ43" i="9"/>
  <c r="LY43" i="9"/>
  <c r="LX43" i="9"/>
  <c r="LW43" i="9"/>
  <c r="LV43" i="9"/>
  <c r="LU43" i="9"/>
  <c r="LT43" i="9"/>
  <c r="LS43" i="9"/>
  <c r="LR43" i="9"/>
  <c r="IB43" i="9"/>
  <c r="IA43" i="9"/>
  <c r="HZ43" i="9"/>
  <c r="HY43" i="9"/>
  <c r="HX43" i="9"/>
  <c r="HW43" i="9"/>
  <c r="HV43" i="9"/>
  <c r="DO43" i="9"/>
  <c r="DL43" i="9"/>
  <c r="DK43" i="9"/>
  <c r="DJ43" i="9"/>
  <c r="DP43" i="9" s="1"/>
  <c r="DI43" i="9"/>
  <c r="DH43" i="9"/>
  <c r="DG43" i="9"/>
  <c r="DF43" i="9"/>
  <c r="DN43" i="9" s="1"/>
  <c r="DE43" i="9"/>
  <c r="DD43" i="9"/>
  <c r="DC43" i="9"/>
  <c r="BH43" i="9"/>
  <c r="BE43" i="9"/>
  <c r="BC43" i="9"/>
  <c r="BB43" i="9"/>
  <c r="BD43" i="9" s="1"/>
  <c r="AD43" i="9"/>
  <c r="AC43" i="9"/>
  <c r="AB43" i="9"/>
  <c r="AA43" i="9"/>
  <c r="Z43" i="9"/>
  <c r="Y43" i="9"/>
  <c r="X43" i="9"/>
  <c r="W43" i="9"/>
  <c r="K43" i="9"/>
  <c r="NS42" i="9"/>
  <c r="NR42" i="9"/>
  <c r="NQ42" i="9"/>
  <c r="NP42" i="9"/>
  <c r="NO42" i="9"/>
  <c r="NN42" i="9"/>
  <c r="NM42" i="9"/>
  <c r="NL42" i="9"/>
  <c r="NK42" i="9"/>
  <c r="NJ42" i="9"/>
  <c r="NI42" i="9"/>
  <c r="NH42" i="9"/>
  <c r="NG42" i="9"/>
  <c r="MQ42" i="9"/>
  <c r="MP42" i="9"/>
  <c r="MO42" i="9"/>
  <c r="MN42" i="9"/>
  <c r="MM42" i="9"/>
  <c r="ML42" i="9"/>
  <c r="MK42" i="9"/>
  <c r="MJ42" i="9"/>
  <c r="MI42" i="9"/>
  <c r="MH42" i="9"/>
  <c r="MG42" i="9"/>
  <c r="MF42" i="9"/>
  <c r="ME42" i="9"/>
  <c r="MD42" i="9"/>
  <c r="MC42" i="9"/>
  <c r="MB42" i="9"/>
  <c r="MA42" i="9"/>
  <c r="LZ42" i="9"/>
  <c r="LY42" i="9"/>
  <c r="LX42" i="9"/>
  <c r="LW42" i="9"/>
  <c r="LV42" i="9"/>
  <c r="LU42" i="9"/>
  <c r="LT42" i="9"/>
  <c r="LS42" i="9"/>
  <c r="LR42" i="9"/>
  <c r="IB42" i="9"/>
  <c r="IA42" i="9"/>
  <c r="HZ42" i="9"/>
  <c r="HY42" i="9"/>
  <c r="HX42" i="9"/>
  <c r="HW42" i="9"/>
  <c r="HV42" i="9"/>
  <c r="DO42" i="9"/>
  <c r="DL42" i="9"/>
  <c r="DK42" i="9"/>
  <c r="DJ42" i="9"/>
  <c r="DI42" i="9"/>
  <c r="DH42" i="9"/>
  <c r="DG42" i="9"/>
  <c r="DF42" i="9"/>
  <c r="DE42" i="9"/>
  <c r="DD42" i="9"/>
  <c r="DC42" i="9"/>
  <c r="DM42" i="9" s="1"/>
  <c r="BE42" i="9"/>
  <c r="BH42" i="9" s="1"/>
  <c r="BC42" i="9"/>
  <c r="BB42" i="9"/>
  <c r="BD42" i="9" s="1"/>
  <c r="AD42" i="9"/>
  <c r="AC42" i="9"/>
  <c r="AB42" i="9"/>
  <c r="AA42" i="9"/>
  <c r="Z42" i="9"/>
  <c r="Y42" i="9"/>
  <c r="X42" i="9"/>
  <c r="W42" i="9"/>
  <c r="K42" i="9"/>
  <c r="NS41" i="9"/>
  <c r="NR41" i="9"/>
  <c r="NQ41" i="9"/>
  <c r="NP41" i="9"/>
  <c r="NO41" i="9"/>
  <c r="NN41" i="9"/>
  <c r="NM41" i="9"/>
  <c r="NL41" i="9"/>
  <c r="NK41" i="9"/>
  <c r="NJ41" i="9"/>
  <c r="NI41" i="9"/>
  <c r="NH41" i="9"/>
  <c r="NG41" i="9"/>
  <c r="MQ41" i="9"/>
  <c r="MP41" i="9"/>
  <c r="MO41" i="9"/>
  <c r="MN41" i="9"/>
  <c r="MM41" i="9"/>
  <c r="ML41" i="9"/>
  <c r="MK41" i="9"/>
  <c r="MJ41" i="9"/>
  <c r="MI41" i="9"/>
  <c r="MH41" i="9"/>
  <c r="MG41" i="9"/>
  <c r="MF41" i="9"/>
  <c r="ME41" i="9"/>
  <c r="MD41" i="9"/>
  <c r="MC41" i="9"/>
  <c r="MB41" i="9"/>
  <c r="MA41" i="9"/>
  <c r="LZ41" i="9"/>
  <c r="LY41" i="9"/>
  <c r="LX41" i="9"/>
  <c r="LW41" i="9"/>
  <c r="LV41" i="9"/>
  <c r="LU41" i="9"/>
  <c r="LT41" i="9"/>
  <c r="LS41" i="9"/>
  <c r="LR41" i="9"/>
  <c r="IB41" i="9"/>
  <c r="IA41" i="9"/>
  <c r="HZ41" i="9"/>
  <c r="HY41" i="9"/>
  <c r="HX41" i="9"/>
  <c r="HW41" i="9"/>
  <c r="HV41" i="9"/>
  <c r="DO41" i="9"/>
  <c r="DL41" i="9"/>
  <c r="DK41" i="9"/>
  <c r="DJ41" i="9"/>
  <c r="DP41" i="9" s="1"/>
  <c r="DI41" i="9"/>
  <c r="DH41" i="9"/>
  <c r="DG41" i="9"/>
  <c r="DF41" i="9"/>
  <c r="DN41" i="9" s="1"/>
  <c r="DE41" i="9"/>
  <c r="DD41" i="9"/>
  <c r="DC41" i="9"/>
  <c r="BH41" i="9"/>
  <c r="BE41" i="9"/>
  <c r="BC41" i="9"/>
  <c r="BB41" i="9"/>
  <c r="BD41" i="9" s="1"/>
  <c r="AD41" i="9"/>
  <c r="AC41" i="9"/>
  <c r="AB41" i="9"/>
  <c r="AA41" i="9"/>
  <c r="Z41" i="9"/>
  <c r="Y41" i="9"/>
  <c r="X41" i="9"/>
  <c r="W41" i="9"/>
  <c r="K41" i="9"/>
  <c r="NS40" i="9"/>
  <c r="NR40" i="9"/>
  <c r="NQ40" i="9"/>
  <c r="NP40" i="9"/>
  <c r="NO40" i="9"/>
  <c r="NN40" i="9"/>
  <c r="NM40" i="9"/>
  <c r="NL40" i="9"/>
  <c r="NK40" i="9"/>
  <c r="NJ40" i="9"/>
  <c r="NI40" i="9"/>
  <c r="NH40" i="9"/>
  <c r="NG40" i="9"/>
  <c r="MQ40" i="9"/>
  <c r="MP40" i="9"/>
  <c r="MO40" i="9"/>
  <c r="MN40" i="9"/>
  <c r="MM40" i="9"/>
  <c r="ML40" i="9"/>
  <c r="MK40" i="9"/>
  <c r="MJ40" i="9"/>
  <c r="MI40" i="9"/>
  <c r="MH40" i="9"/>
  <c r="MG40" i="9"/>
  <c r="MF40" i="9"/>
  <c r="ME40" i="9"/>
  <c r="MD40" i="9"/>
  <c r="MC40" i="9"/>
  <c r="MB40" i="9"/>
  <c r="MA40" i="9"/>
  <c r="LZ40" i="9"/>
  <c r="LY40" i="9"/>
  <c r="LX40" i="9"/>
  <c r="LW40" i="9"/>
  <c r="LV40" i="9"/>
  <c r="LU40" i="9"/>
  <c r="LT40" i="9"/>
  <c r="LS40" i="9"/>
  <c r="LR40" i="9"/>
  <c r="IB40" i="9"/>
  <c r="IA40" i="9"/>
  <c r="HZ40" i="9"/>
  <c r="HY40" i="9"/>
  <c r="HX40" i="9"/>
  <c r="HW40" i="9"/>
  <c r="HV40" i="9"/>
  <c r="DO40" i="9"/>
  <c r="DL40" i="9"/>
  <c r="DK40" i="9"/>
  <c r="DJ40" i="9"/>
  <c r="DP40" i="9" s="1"/>
  <c r="DI40" i="9"/>
  <c r="DH40" i="9"/>
  <c r="DG40" i="9"/>
  <c r="DF40" i="9"/>
  <c r="DN40" i="9" s="1"/>
  <c r="DE40" i="9"/>
  <c r="DD40" i="9"/>
  <c r="DC40" i="9"/>
  <c r="DM40" i="9" s="1"/>
  <c r="BE40" i="9"/>
  <c r="BH40" i="9" s="1"/>
  <c r="BC40" i="9"/>
  <c r="BB40" i="9"/>
  <c r="BD40" i="9" s="1"/>
  <c r="AD40" i="9"/>
  <c r="AC40" i="9"/>
  <c r="AB40" i="9"/>
  <c r="AA40" i="9"/>
  <c r="Z40" i="9"/>
  <c r="Y40" i="9"/>
  <c r="X40" i="9"/>
  <c r="W40" i="9"/>
  <c r="K40" i="9"/>
  <c r="NS39" i="9"/>
  <c r="NR39" i="9"/>
  <c r="NQ39" i="9"/>
  <c r="NP39" i="9"/>
  <c r="NO39" i="9"/>
  <c r="NN39" i="9"/>
  <c r="NM39" i="9"/>
  <c r="NL39" i="9"/>
  <c r="NK39" i="9"/>
  <c r="NJ39" i="9"/>
  <c r="NI39" i="9"/>
  <c r="NH39" i="9"/>
  <c r="NG39" i="9"/>
  <c r="MQ39" i="9"/>
  <c r="MP39" i="9"/>
  <c r="MO39" i="9"/>
  <c r="MN39" i="9"/>
  <c r="MM39" i="9"/>
  <c r="ML39" i="9"/>
  <c r="MK39" i="9"/>
  <c r="MJ39" i="9"/>
  <c r="MI39" i="9"/>
  <c r="MH39" i="9"/>
  <c r="MG39" i="9"/>
  <c r="MF39" i="9"/>
  <c r="ME39" i="9"/>
  <c r="MD39" i="9"/>
  <c r="MC39" i="9"/>
  <c r="MB39" i="9"/>
  <c r="MA39" i="9"/>
  <c r="LZ39" i="9"/>
  <c r="LY39" i="9"/>
  <c r="LX39" i="9"/>
  <c r="LW39" i="9"/>
  <c r="LV39" i="9"/>
  <c r="LU39" i="9"/>
  <c r="LT39" i="9"/>
  <c r="LS39" i="9"/>
  <c r="LR39" i="9"/>
  <c r="IB39" i="9"/>
  <c r="IA39" i="9"/>
  <c r="HZ39" i="9"/>
  <c r="HY39" i="9"/>
  <c r="HX39" i="9"/>
  <c r="HW39" i="9"/>
  <c r="HV39" i="9"/>
  <c r="DO39" i="9"/>
  <c r="DL39" i="9"/>
  <c r="DK39" i="9"/>
  <c r="DJ39" i="9"/>
  <c r="DP39" i="9" s="1"/>
  <c r="DI39" i="9"/>
  <c r="DH39" i="9"/>
  <c r="DG39" i="9"/>
  <c r="DF39" i="9"/>
  <c r="DN39" i="9" s="1"/>
  <c r="DE39" i="9"/>
  <c r="DD39" i="9"/>
  <c r="DC39" i="9"/>
  <c r="DM39" i="9" s="1"/>
  <c r="DQ39" i="9" s="1"/>
  <c r="BH39" i="9"/>
  <c r="BE39" i="9"/>
  <c r="BC39" i="9"/>
  <c r="BB39" i="9"/>
  <c r="BD39" i="9" s="1"/>
  <c r="AD39" i="9"/>
  <c r="AC39" i="9"/>
  <c r="AB39" i="9"/>
  <c r="AA39" i="9"/>
  <c r="Z39" i="9"/>
  <c r="Y39" i="9"/>
  <c r="X39" i="9"/>
  <c r="W39" i="9"/>
  <c r="K39" i="9"/>
  <c r="NS38" i="9"/>
  <c r="NR38" i="9"/>
  <c r="NQ38" i="9"/>
  <c r="NP38" i="9"/>
  <c r="NO38" i="9"/>
  <c r="NN38" i="9"/>
  <c r="NM38" i="9"/>
  <c r="NL38" i="9"/>
  <c r="NK38" i="9"/>
  <c r="NJ38" i="9"/>
  <c r="NI38" i="9"/>
  <c r="NH38" i="9"/>
  <c r="NG38" i="9"/>
  <c r="MQ38" i="9"/>
  <c r="MP38" i="9"/>
  <c r="MO38" i="9"/>
  <c r="MN38" i="9"/>
  <c r="MM38" i="9"/>
  <c r="ML38" i="9"/>
  <c r="MK38" i="9"/>
  <c r="MJ38" i="9"/>
  <c r="MI38" i="9"/>
  <c r="MH38" i="9"/>
  <c r="MG38" i="9"/>
  <c r="MF38" i="9"/>
  <c r="ME38" i="9"/>
  <c r="MD38" i="9"/>
  <c r="MC38" i="9"/>
  <c r="MB38" i="9"/>
  <c r="MA38" i="9"/>
  <c r="LZ38" i="9"/>
  <c r="LY38" i="9"/>
  <c r="LX38" i="9"/>
  <c r="LW38" i="9"/>
  <c r="LV38" i="9"/>
  <c r="LU38" i="9"/>
  <c r="LT38" i="9"/>
  <c r="LS38" i="9"/>
  <c r="LR38" i="9"/>
  <c r="IB38" i="9"/>
  <c r="IA38" i="9"/>
  <c r="HZ38" i="9"/>
  <c r="HY38" i="9"/>
  <c r="HX38" i="9"/>
  <c r="HW38" i="9"/>
  <c r="HV38" i="9"/>
  <c r="DO38" i="9"/>
  <c r="DL38" i="9"/>
  <c r="DK38" i="9"/>
  <c r="DJ38" i="9"/>
  <c r="DP38" i="9" s="1"/>
  <c r="DI38" i="9"/>
  <c r="DH38" i="9"/>
  <c r="DG38" i="9"/>
  <c r="DF38" i="9"/>
  <c r="DN38" i="9" s="1"/>
  <c r="DE38" i="9"/>
  <c r="DD38" i="9"/>
  <c r="DC38" i="9"/>
  <c r="DM38" i="9" s="1"/>
  <c r="DQ38" i="9" s="1"/>
  <c r="BE38" i="9"/>
  <c r="BH38" i="9" s="1"/>
  <c r="BC38" i="9"/>
  <c r="BB38" i="9"/>
  <c r="BD38" i="9" s="1"/>
  <c r="AD38" i="9"/>
  <c r="AC38" i="9"/>
  <c r="AB38" i="9"/>
  <c r="AA38" i="9"/>
  <c r="Z38" i="9"/>
  <c r="Y38" i="9"/>
  <c r="X38" i="9"/>
  <c r="W38" i="9"/>
  <c r="K38" i="9"/>
  <c r="NS37" i="9"/>
  <c r="NR37" i="9"/>
  <c r="NQ37" i="9"/>
  <c r="NP37" i="9"/>
  <c r="NO37" i="9"/>
  <c r="NN37" i="9"/>
  <c r="NM37" i="9"/>
  <c r="NL37" i="9"/>
  <c r="NK37" i="9"/>
  <c r="NJ37" i="9"/>
  <c r="NI37" i="9"/>
  <c r="NH37" i="9"/>
  <c r="NG37" i="9"/>
  <c r="MQ37" i="9"/>
  <c r="MP37" i="9"/>
  <c r="MO37" i="9"/>
  <c r="MN37" i="9"/>
  <c r="MM37" i="9"/>
  <c r="ML37" i="9"/>
  <c r="MK37" i="9"/>
  <c r="MJ37" i="9"/>
  <c r="MI37" i="9"/>
  <c r="MH37" i="9"/>
  <c r="MG37" i="9"/>
  <c r="MF37" i="9"/>
  <c r="ME37" i="9"/>
  <c r="MD37" i="9"/>
  <c r="MC37" i="9"/>
  <c r="MB37" i="9"/>
  <c r="MA37" i="9"/>
  <c r="LZ37" i="9"/>
  <c r="LY37" i="9"/>
  <c r="LX37" i="9"/>
  <c r="LW37" i="9"/>
  <c r="LV37" i="9"/>
  <c r="LU37" i="9"/>
  <c r="LT37" i="9"/>
  <c r="LS37" i="9"/>
  <c r="LR37" i="9"/>
  <c r="IB37" i="9"/>
  <c r="IA37" i="9"/>
  <c r="HZ37" i="9"/>
  <c r="HY37" i="9"/>
  <c r="HX37" i="9"/>
  <c r="HW37" i="9"/>
  <c r="HV37" i="9"/>
  <c r="DO37" i="9"/>
  <c r="DL37" i="9"/>
  <c r="DK37" i="9"/>
  <c r="DJ37" i="9"/>
  <c r="DP37" i="9" s="1"/>
  <c r="DI37" i="9"/>
  <c r="DH37" i="9"/>
  <c r="DG37" i="9"/>
  <c r="DF37" i="9"/>
  <c r="DN37" i="9" s="1"/>
  <c r="DE37" i="9"/>
  <c r="DD37" i="9"/>
  <c r="DC37" i="9"/>
  <c r="DM37" i="9" s="1"/>
  <c r="BH37" i="9"/>
  <c r="BE37" i="9"/>
  <c r="BC37" i="9"/>
  <c r="BB37" i="9"/>
  <c r="BD37" i="9" s="1"/>
  <c r="AD37" i="9"/>
  <c r="AC37" i="9"/>
  <c r="AB37" i="9"/>
  <c r="AA37" i="9"/>
  <c r="Z37" i="9"/>
  <c r="Y37" i="9"/>
  <c r="X37" i="9"/>
  <c r="W37" i="9"/>
  <c r="K37" i="9"/>
  <c r="NS36" i="9"/>
  <c r="NR36" i="9"/>
  <c r="NQ36" i="9"/>
  <c r="NP36" i="9"/>
  <c r="NO36" i="9"/>
  <c r="NN36" i="9"/>
  <c r="NM36" i="9"/>
  <c r="NL36" i="9"/>
  <c r="NK36" i="9"/>
  <c r="NJ36" i="9"/>
  <c r="NI36" i="9"/>
  <c r="NH36" i="9"/>
  <c r="NG36" i="9"/>
  <c r="MQ36" i="9"/>
  <c r="MP36" i="9"/>
  <c r="MO36" i="9"/>
  <c r="MN36" i="9"/>
  <c r="MM36" i="9"/>
  <c r="ML36" i="9"/>
  <c r="MK36" i="9"/>
  <c r="MJ36" i="9"/>
  <c r="MI36" i="9"/>
  <c r="MH36" i="9"/>
  <c r="MG36" i="9"/>
  <c r="MF36" i="9"/>
  <c r="ME36" i="9"/>
  <c r="MD36" i="9"/>
  <c r="MC36" i="9"/>
  <c r="MB36" i="9"/>
  <c r="MA36" i="9"/>
  <c r="LZ36" i="9"/>
  <c r="LY36" i="9"/>
  <c r="LX36" i="9"/>
  <c r="LW36" i="9"/>
  <c r="LV36" i="9"/>
  <c r="LU36" i="9"/>
  <c r="LT36" i="9"/>
  <c r="LS36" i="9"/>
  <c r="LR36" i="9"/>
  <c r="IB36" i="9"/>
  <c r="IA36" i="9"/>
  <c r="HZ36" i="9"/>
  <c r="HY36" i="9"/>
  <c r="HX36" i="9"/>
  <c r="HW36" i="9"/>
  <c r="HV36" i="9"/>
  <c r="DO36" i="9"/>
  <c r="DL36" i="9"/>
  <c r="DK36" i="9"/>
  <c r="DJ36" i="9"/>
  <c r="DP36" i="9" s="1"/>
  <c r="DI36" i="9"/>
  <c r="DH36" i="9"/>
  <c r="DG36" i="9"/>
  <c r="DF36" i="9"/>
  <c r="DN36" i="9" s="1"/>
  <c r="DE36" i="9"/>
  <c r="DD36" i="9"/>
  <c r="DC36" i="9"/>
  <c r="DM36" i="9" s="1"/>
  <c r="BE36" i="9"/>
  <c r="BH36" i="9" s="1"/>
  <c r="BC36" i="9"/>
  <c r="BB36" i="9"/>
  <c r="BD36" i="9" s="1"/>
  <c r="AD36" i="9"/>
  <c r="AC36" i="9"/>
  <c r="AB36" i="9"/>
  <c r="AA36" i="9"/>
  <c r="Z36" i="9"/>
  <c r="Y36" i="9"/>
  <c r="X36" i="9"/>
  <c r="W36" i="9"/>
  <c r="K36" i="9"/>
  <c r="NS35" i="9"/>
  <c r="NR35" i="9"/>
  <c r="NQ35" i="9"/>
  <c r="NP35" i="9"/>
  <c r="NO35" i="9"/>
  <c r="NN35" i="9"/>
  <c r="NM35" i="9"/>
  <c r="NL35" i="9"/>
  <c r="NK35" i="9"/>
  <c r="NJ35" i="9"/>
  <c r="NI35" i="9"/>
  <c r="NH35" i="9"/>
  <c r="NG35" i="9"/>
  <c r="MQ35" i="9"/>
  <c r="MP35" i="9"/>
  <c r="MO35" i="9"/>
  <c r="MN35" i="9"/>
  <c r="MM35" i="9"/>
  <c r="ML35" i="9"/>
  <c r="MK35" i="9"/>
  <c r="MJ35" i="9"/>
  <c r="MI35" i="9"/>
  <c r="MH35" i="9"/>
  <c r="MG35" i="9"/>
  <c r="MF35" i="9"/>
  <c r="ME35" i="9"/>
  <c r="MD35" i="9"/>
  <c r="MC35" i="9"/>
  <c r="MB35" i="9"/>
  <c r="MA35" i="9"/>
  <c r="LZ35" i="9"/>
  <c r="LY35" i="9"/>
  <c r="LX35" i="9"/>
  <c r="LW35" i="9"/>
  <c r="LV35" i="9"/>
  <c r="LU35" i="9"/>
  <c r="LT35" i="9"/>
  <c r="LS35" i="9"/>
  <c r="LR35" i="9"/>
  <c r="IB35" i="9"/>
  <c r="IA35" i="9"/>
  <c r="HZ35" i="9"/>
  <c r="HY35" i="9"/>
  <c r="HX35" i="9"/>
  <c r="HW35" i="9"/>
  <c r="HV35" i="9"/>
  <c r="DO35" i="9"/>
  <c r="DL35" i="9"/>
  <c r="DK35" i="9"/>
  <c r="DJ35" i="9"/>
  <c r="DP35" i="9" s="1"/>
  <c r="DI35" i="9"/>
  <c r="DH35" i="9"/>
  <c r="DG35" i="9"/>
  <c r="DF35" i="9"/>
  <c r="DN35" i="9" s="1"/>
  <c r="DE35" i="9"/>
  <c r="DD35" i="9"/>
  <c r="DC35" i="9"/>
  <c r="DM35" i="9" s="1"/>
  <c r="DQ35" i="9" s="1"/>
  <c r="BH35" i="9"/>
  <c r="BE35" i="9"/>
  <c r="BC35" i="9"/>
  <c r="BB35" i="9"/>
  <c r="BD35" i="9" s="1"/>
  <c r="AD35" i="9"/>
  <c r="AC35" i="9"/>
  <c r="AB35" i="9"/>
  <c r="AA35" i="9"/>
  <c r="Z35" i="9"/>
  <c r="Y35" i="9"/>
  <c r="X35" i="9"/>
  <c r="W35" i="9"/>
  <c r="K35" i="9"/>
  <c r="NS34" i="9"/>
  <c r="NR34" i="9"/>
  <c r="NQ34" i="9"/>
  <c r="NP34" i="9"/>
  <c r="NO34" i="9"/>
  <c r="NN34" i="9"/>
  <c r="NM34" i="9"/>
  <c r="NL34" i="9"/>
  <c r="NK34" i="9"/>
  <c r="NJ34" i="9"/>
  <c r="NI34" i="9"/>
  <c r="NH34" i="9"/>
  <c r="NG34" i="9"/>
  <c r="MQ34" i="9"/>
  <c r="MP34" i="9"/>
  <c r="MO34" i="9"/>
  <c r="MN34" i="9"/>
  <c r="MM34" i="9"/>
  <c r="ML34" i="9"/>
  <c r="MK34" i="9"/>
  <c r="MJ34" i="9"/>
  <c r="MI34" i="9"/>
  <c r="MH34" i="9"/>
  <c r="MG34" i="9"/>
  <c r="MF34" i="9"/>
  <c r="ME34" i="9"/>
  <c r="MD34" i="9"/>
  <c r="MC34" i="9"/>
  <c r="MB34" i="9"/>
  <c r="MA34" i="9"/>
  <c r="LZ34" i="9"/>
  <c r="LY34" i="9"/>
  <c r="LX34" i="9"/>
  <c r="LW34" i="9"/>
  <c r="LV34" i="9"/>
  <c r="LU34" i="9"/>
  <c r="LT34" i="9"/>
  <c r="LS34" i="9"/>
  <c r="LR34" i="9"/>
  <c r="IB34" i="9"/>
  <c r="IA34" i="9"/>
  <c r="HZ34" i="9"/>
  <c r="HY34" i="9"/>
  <c r="HX34" i="9"/>
  <c r="HW34" i="9"/>
  <c r="HV34" i="9"/>
  <c r="DO34" i="9"/>
  <c r="DL34" i="9"/>
  <c r="DK34" i="9"/>
  <c r="DJ34" i="9"/>
  <c r="DP34" i="9" s="1"/>
  <c r="DI34" i="9"/>
  <c r="DH34" i="9"/>
  <c r="DG34" i="9"/>
  <c r="DF34" i="9"/>
  <c r="DN34" i="9" s="1"/>
  <c r="DE34" i="9"/>
  <c r="DD34" i="9"/>
  <c r="DC34" i="9"/>
  <c r="DM34" i="9" s="1"/>
  <c r="DQ34" i="9" s="1"/>
  <c r="BE34" i="9"/>
  <c r="BH34" i="9" s="1"/>
  <c r="BC34" i="9"/>
  <c r="BB34" i="9"/>
  <c r="BD34" i="9" s="1"/>
  <c r="AD34" i="9"/>
  <c r="AC34" i="9"/>
  <c r="AB34" i="9"/>
  <c r="AA34" i="9"/>
  <c r="Z34" i="9"/>
  <c r="Y34" i="9"/>
  <c r="X34" i="9"/>
  <c r="W34" i="9"/>
  <c r="K34" i="9"/>
  <c r="NS33" i="9"/>
  <c r="NR33" i="9"/>
  <c r="NQ33" i="9"/>
  <c r="NP33" i="9"/>
  <c r="NO33" i="9"/>
  <c r="NN33" i="9"/>
  <c r="NM33" i="9"/>
  <c r="NL33" i="9"/>
  <c r="NK33" i="9"/>
  <c r="NJ33" i="9"/>
  <c r="NI33" i="9"/>
  <c r="NH33" i="9"/>
  <c r="NG33" i="9"/>
  <c r="MQ33" i="9"/>
  <c r="MP33" i="9"/>
  <c r="MO33" i="9"/>
  <c r="MN33" i="9"/>
  <c r="MM33" i="9"/>
  <c r="ML33" i="9"/>
  <c r="MK33" i="9"/>
  <c r="MJ33" i="9"/>
  <c r="MI33" i="9"/>
  <c r="MH33" i="9"/>
  <c r="MG33" i="9"/>
  <c r="MF33" i="9"/>
  <c r="ME33" i="9"/>
  <c r="MD33" i="9"/>
  <c r="MC33" i="9"/>
  <c r="MB33" i="9"/>
  <c r="MA33" i="9"/>
  <c r="LZ33" i="9"/>
  <c r="LY33" i="9"/>
  <c r="LX33" i="9"/>
  <c r="LW33" i="9"/>
  <c r="LV33" i="9"/>
  <c r="LU33" i="9"/>
  <c r="LT33" i="9"/>
  <c r="LS33" i="9"/>
  <c r="LR33" i="9"/>
  <c r="IB33" i="9"/>
  <c r="IA33" i="9"/>
  <c r="HZ33" i="9"/>
  <c r="HY33" i="9"/>
  <c r="HX33" i="9"/>
  <c r="HW33" i="9"/>
  <c r="HV33" i="9"/>
  <c r="DO33" i="9"/>
  <c r="DL33" i="9"/>
  <c r="DK33" i="9"/>
  <c r="DJ33" i="9"/>
  <c r="DP33" i="9" s="1"/>
  <c r="DI33" i="9"/>
  <c r="DH33" i="9"/>
  <c r="DG33" i="9"/>
  <c r="DF33" i="9"/>
  <c r="DN33" i="9" s="1"/>
  <c r="DE33" i="9"/>
  <c r="DD33" i="9"/>
  <c r="DC33" i="9"/>
  <c r="DM33" i="9" s="1"/>
  <c r="BH33" i="9"/>
  <c r="BE33" i="9"/>
  <c r="BC33" i="9"/>
  <c r="BB33" i="9"/>
  <c r="BD33" i="9" s="1"/>
  <c r="AD33" i="9"/>
  <c r="AC33" i="9"/>
  <c r="AB33" i="9"/>
  <c r="AA33" i="9"/>
  <c r="Z33" i="9"/>
  <c r="Y33" i="9"/>
  <c r="X33" i="9"/>
  <c r="W33" i="9"/>
  <c r="K33" i="9"/>
  <c r="NS32" i="9"/>
  <c r="NR32" i="9"/>
  <c r="NQ32" i="9"/>
  <c r="NP32" i="9"/>
  <c r="NO32" i="9"/>
  <c r="NN32" i="9"/>
  <c r="NM32" i="9"/>
  <c r="NL32" i="9"/>
  <c r="NK32" i="9"/>
  <c r="NJ32" i="9"/>
  <c r="NI32" i="9"/>
  <c r="NH32" i="9"/>
  <c r="NG32" i="9"/>
  <c r="MQ32" i="9"/>
  <c r="MP32" i="9"/>
  <c r="MO32" i="9"/>
  <c r="MN32" i="9"/>
  <c r="MM32" i="9"/>
  <c r="ML32" i="9"/>
  <c r="MK32" i="9"/>
  <c r="MJ32" i="9"/>
  <c r="MI32" i="9"/>
  <c r="MH32" i="9"/>
  <c r="MG32" i="9"/>
  <c r="MF32" i="9"/>
  <c r="ME32" i="9"/>
  <c r="MD32" i="9"/>
  <c r="MC32" i="9"/>
  <c r="MB32" i="9"/>
  <c r="MA32" i="9"/>
  <c r="LZ32" i="9"/>
  <c r="LY32" i="9"/>
  <c r="LX32" i="9"/>
  <c r="LW32" i="9"/>
  <c r="LV32" i="9"/>
  <c r="LU32" i="9"/>
  <c r="LT32" i="9"/>
  <c r="LS32" i="9"/>
  <c r="LR32" i="9"/>
  <c r="IB32" i="9"/>
  <c r="IA32" i="9"/>
  <c r="HZ32" i="9"/>
  <c r="HY32" i="9"/>
  <c r="HX32" i="9"/>
  <c r="HW32" i="9"/>
  <c r="HV32" i="9"/>
  <c r="DO32" i="9"/>
  <c r="DL32" i="9"/>
  <c r="DK32" i="9"/>
  <c r="DJ32" i="9"/>
  <c r="DP32" i="9" s="1"/>
  <c r="DI32" i="9"/>
  <c r="DH32" i="9"/>
  <c r="DG32" i="9"/>
  <c r="DF32" i="9"/>
  <c r="DN32" i="9" s="1"/>
  <c r="DE32" i="9"/>
  <c r="DD32" i="9"/>
  <c r="DC32" i="9"/>
  <c r="DM32" i="9" s="1"/>
  <c r="BE32" i="9"/>
  <c r="BH32" i="9" s="1"/>
  <c r="BC32" i="9"/>
  <c r="BB32" i="9"/>
  <c r="BD32" i="9" s="1"/>
  <c r="AD32" i="9"/>
  <c r="AC32" i="9"/>
  <c r="AB32" i="9"/>
  <c r="AA32" i="9"/>
  <c r="Z32" i="9"/>
  <c r="Y32" i="9"/>
  <c r="X32" i="9"/>
  <c r="W32" i="9"/>
  <c r="K32" i="9"/>
  <c r="NS31" i="9"/>
  <c r="NR31" i="9"/>
  <c r="NQ31" i="9"/>
  <c r="NP31" i="9"/>
  <c r="NO31" i="9"/>
  <c r="NN31" i="9"/>
  <c r="NM31" i="9"/>
  <c r="NL31" i="9"/>
  <c r="NK31" i="9"/>
  <c r="NJ31" i="9"/>
  <c r="NI31" i="9"/>
  <c r="NH31" i="9"/>
  <c r="NG31" i="9"/>
  <c r="MQ31" i="9"/>
  <c r="MP31" i="9"/>
  <c r="MO31" i="9"/>
  <c r="MN31" i="9"/>
  <c r="MM31" i="9"/>
  <c r="ML31" i="9"/>
  <c r="MK31" i="9"/>
  <c r="MJ31" i="9"/>
  <c r="MI31" i="9"/>
  <c r="MH31" i="9"/>
  <c r="MG31" i="9"/>
  <c r="MF31" i="9"/>
  <c r="ME31" i="9"/>
  <c r="MD31" i="9"/>
  <c r="MC31" i="9"/>
  <c r="MB31" i="9"/>
  <c r="MA31" i="9"/>
  <c r="LZ31" i="9"/>
  <c r="LY31" i="9"/>
  <c r="LX31" i="9"/>
  <c r="LW31" i="9"/>
  <c r="LV31" i="9"/>
  <c r="LU31" i="9"/>
  <c r="LT31" i="9"/>
  <c r="LS31" i="9"/>
  <c r="LR31" i="9"/>
  <c r="IB31" i="9"/>
  <c r="IA31" i="9"/>
  <c r="HZ31" i="9"/>
  <c r="HY31" i="9"/>
  <c r="HX31" i="9"/>
  <c r="HW31" i="9"/>
  <c r="HV31" i="9"/>
  <c r="DO31" i="9"/>
  <c r="DL31" i="9"/>
  <c r="DK31" i="9"/>
  <c r="DJ31" i="9"/>
  <c r="DP31" i="9" s="1"/>
  <c r="DI31" i="9"/>
  <c r="DH31" i="9"/>
  <c r="DG31" i="9"/>
  <c r="DF31" i="9"/>
  <c r="DN31" i="9" s="1"/>
  <c r="DE31" i="9"/>
  <c r="DD31" i="9"/>
  <c r="DC31" i="9"/>
  <c r="DM31" i="9" s="1"/>
  <c r="DQ31" i="9" s="1"/>
  <c r="BH31" i="9"/>
  <c r="BE31" i="9"/>
  <c r="BC31" i="9"/>
  <c r="BB31" i="9"/>
  <c r="BD31" i="9" s="1"/>
  <c r="AD31" i="9"/>
  <c r="AC31" i="9"/>
  <c r="AB31" i="9"/>
  <c r="AA31" i="9"/>
  <c r="Z31" i="9"/>
  <c r="Y31" i="9"/>
  <c r="X31" i="9"/>
  <c r="W31" i="9"/>
  <c r="K31" i="9"/>
  <c r="NS30" i="9"/>
  <c r="NR30" i="9"/>
  <c r="NQ30" i="9"/>
  <c r="NP30" i="9"/>
  <c r="NO30" i="9"/>
  <c r="NN30" i="9"/>
  <c r="NM30" i="9"/>
  <c r="NL30" i="9"/>
  <c r="NK30" i="9"/>
  <c r="NJ30" i="9"/>
  <c r="NI30" i="9"/>
  <c r="NH30" i="9"/>
  <c r="NG30" i="9"/>
  <c r="MQ30" i="9"/>
  <c r="MP30" i="9"/>
  <c r="MO30" i="9"/>
  <c r="MN30" i="9"/>
  <c r="MM30" i="9"/>
  <c r="ML30" i="9"/>
  <c r="MK30" i="9"/>
  <c r="MJ30" i="9"/>
  <c r="MI30" i="9"/>
  <c r="MH30" i="9"/>
  <c r="MG30" i="9"/>
  <c r="MF30" i="9"/>
  <c r="ME30" i="9"/>
  <c r="MD30" i="9"/>
  <c r="MC30" i="9"/>
  <c r="MB30" i="9"/>
  <c r="MA30" i="9"/>
  <c r="LZ30" i="9"/>
  <c r="LY30" i="9"/>
  <c r="LX30" i="9"/>
  <c r="LW30" i="9"/>
  <c r="LV30" i="9"/>
  <c r="LU30" i="9"/>
  <c r="LT30" i="9"/>
  <c r="LS30" i="9"/>
  <c r="LR30" i="9"/>
  <c r="IB30" i="9"/>
  <c r="IA30" i="9"/>
  <c r="HZ30" i="9"/>
  <c r="HY30" i="9"/>
  <c r="HX30" i="9"/>
  <c r="HW30" i="9"/>
  <c r="HV30" i="9"/>
  <c r="DO30" i="9"/>
  <c r="DL30" i="9"/>
  <c r="DK30" i="9"/>
  <c r="DJ30" i="9"/>
  <c r="DP30" i="9" s="1"/>
  <c r="DI30" i="9"/>
  <c r="DH30" i="9"/>
  <c r="DG30" i="9"/>
  <c r="DF30" i="9"/>
  <c r="DN30" i="9" s="1"/>
  <c r="DE30" i="9"/>
  <c r="DD30" i="9"/>
  <c r="DC30" i="9"/>
  <c r="DM30" i="9" s="1"/>
  <c r="DQ30" i="9" s="1"/>
  <c r="BE30" i="9"/>
  <c r="BH30" i="9" s="1"/>
  <c r="BC30" i="9"/>
  <c r="BB30" i="9"/>
  <c r="BD30" i="9" s="1"/>
  <c r="AD30" i="9"/>
  <c r="AC30" i="9"/>
  <c r="AB30" i="9"/>
  <c r="AA30" i="9"/>
  <c r="Z30" i="9"/>
  <c r="Y30" i="9"/>
  <c r="X30" i="9"/>
  <c r="W30" i="9"/>
  <c r="K30" i="9"/>
  <c r="NS29" i="9"/>
  <c r="NR29" i="9"/>
  <c r="NQ29" i="9"/>
  <c r="NP29" i="9"/>
  <c r="NO29" i="9"/>
  <c r="NN29" i="9"/>
  <c r="NM29" i="9"/>
  <c r="NL29" i="9"/>
  <c r="NK29" i="9"/>
  <c r="NJ29" i="9"/>
  <c r="NI29" i="9"/>
  <c r="NH29" i="9"/>
  <c r="NG29" i="9"/>
  <c r="MQ29" i="9"/>
  <c r="MP29" i="9"/>
  <c r="MO29" i="9"/>
  <c r="MN29" i="9"/>
  <c r="MM29" i="9"/>
  <c r="ML29" i="9"/>
  <c r="MK29" i="9"/>
  <c r="MJ29" i="9"/>
  <c r="MI29" i="9"/>
  <c r="MH29" i="9"/>
  <c r="MG29" i="9"/>
  <c r="MF29" i="9"/>
  <c r="ME29" i="9"/>
  <c r="MD29" i="9"/>
  <c r="MC29" i="9"/>
  <c r="MB29" i="9"/>
  <c r="MA29" i="9"/>
  <c r="LZ29" i="9"/>
  <c r="LY29" i="9"/>
  <c r="LX29" i="9"/>
  <c r="LW29" i="9"/>
  <c r="LV29" i="9"/>
  <c r="LU29" i="9"/>
  <c r="LT29" i="9"/>
  <c r="LS29" i="9"/>
  <c r="LR29" i="9"/>
  <c r="IB29" i="9"/>
  <c r="IA29" i="9"/>
  <c r="HZ29" i="9"/>
  <c r="HY29" i="9"/>
  <c r="HX29" i="9"/>
  <c r="HW29" i="9"/>
  <c r="HV29" i="9"/>
  <c r="DO29" i="9"/>
  <c r="DL29" i="9"/>
  <c r="DK29" i="9"/>
  <c r="DJ29" i="9"/>
  <c r="DP29" i="9" s="1"/>
  <c r="DI29" i="9"/>
  <c r="DH29" i="9"/>
  <c r="DG29" i="9"/>
  <c r="DF29" i="9"/>
  <c r="DN29" i="9" s="1"/>
  <c r="DE29" i="9"/>
  <c r="DD29" i="9"/>
  <c r="DC29" i="9"/>
  <c r="DM29" i="9" s="1"/>
  <c r="BH29" i="9"/>
  <c r="BE29" i="9"/>
  <c r="BC29" i="9"/>
  <c r="BB29" i="9"/>
  <c r="BD29" i="9" s="1"/>
  <c r="AD29" i="9"/>
  <c r="AC29" i="9"/>
  <c r="AB29" i="9"/>
  <c r="AA29" i="9"/>
  <c r="Z29" i="9"/>
  <c r="Y29" i="9"/>
  <c r="X29" i="9"/>
  <c r="W29" i="9"/>
  <c r="K29" i="9"/>
  <c r="NS28" i="9"/>
  <c r="NR28" i="9"/>
  <c r="NQ28" i="9"/>
  <c r="NP28" i="9"/>
  <c r="NO28" i="9"/>
  <c r="NN28" i="9"/>
  <c r="NM28" i="9"/>
  <c r="NL28" i="9"/>
  <c r="NK28" i="9"/>
  <c r="NJ28" i="9"/>
  <c r="NI28" i="9"/>
  <c r="NH28" i="9"/>
  <c r="NG28" i="9"/>
  <c r="MQ28" i="9"/>
  <c r="MP28" i="9"/>
  <c r="MO28" i="9"/>
  <c r="MN28" i="9"/>
  <c r="MM28" i="9"/>
  <c r="ML28" i="9"/>
  <c r="MK28" i="9"/>
  <c r="MJ28" i="9"/>
  <c r="MI28" i="9"/>
  <c r="MH28" i="9"/>
  <c r="MG28" i="9"/>
  <c r="MF28" i="9"/>
  <c r="ME28" i="9"/>
  <c r="MD28" i="9"/>
  <c r="MC28" i="9"/>
  <c r="MB28" i="9"/>
  <c r="MA28" i="9"/>
  <c r="LZ28" i="9"/>
  <c r="LY28" i="9"/>
  <c r="LX28" i="9"/>
  <c r="LW28" i="9"/>
  <c r="LV28" i="9"/>
  <c r="LU28" i="9"/>
  <c r="LT28" i="9"/>
  <c r="LS28" i="9"/>
  <c r="LR28" i="9"/>
  <c r="IB28" i="9"/>
  <c r="IA28" i="9"/>
  <c r="HZ28" i="9"/>
  <c r="HY28" i="9"/>
  <c r="HX28" i="9"/>
  <c r="HW28" i="9"/>
  <c r="HV28" i="9"/>
  <c r="DO28" i="9"/>
  <c r="DL28" i="9"/>
  <c r="DK28" i="9"/>
  <c r="DJ28" i="9"/>
  <c r="DP28" i="9" s="1"/>
  <c r="DI28" i="9"/>
  <c r="DH28" i="9"/>
  <c r="DG28" i="9"/>
  <c r="DF28" i="9"/>
  <c r="DN28" i="9" s="1"/>
  <c r="DE28" i="9"/>
  <c r="DD28" i="9"/>
  <c r="DC28" i="9"/>
  <c r="DM28" i="9" s="1"/>
  <c r="BE28" i="9"/>
  <c r="BH28" i="9" s="1"/>
  <c r="BC28" i="9"/>
  <c r="BB28" i="9"/>
  <c r="BD28" i="9" s="1"/>
  <c r="AD28" i="9"/>
  <c r="AC28" i="9"/>
  <c r="AB28" i="9"/>
  <c r="AA28" i="9"/>
  <c r="Z28" i="9"/>
  <c r="Y28" i="9"/>
  <c r="X28" i="9"/>
  <c r="W28" i="9"/>
  <c r="K28" i="9"/>
  <c r="NS27" i="9"/>
  <c r="NR27" i="9"/>
  <c r="NQ27" i="9"/>
  <c r="NP27" i="9"/>
  <c r="NO27" i="9"/>
  <c r="NN27" i="9"/>
  <c r="NM27" i="9"/>
  <c r="NL27" i="9"/>
  <c r="NK27" i="9"/>
  <c r="NJ27" i="9"/>
  <c r="NI27" i="9"/>
  <c r="NH27" i="9"/>
  <c r="NG27" i="9"/>
  <c r="MQ27" i="9"/>
  <c r="MP27" i="9"/>
  <c r="MO27" i="9"/>
  <c r="MN27" i="9"/>
  <c r="MM27" i="9"/>
  <c r="ML27" i="9"/>
  <c r="MK27" i="9"/>
  <c r="MJ27" i="9"/>
  <c r="MI27" i="9"/>
  <c r="MH27" i="9"/>
  <c r="MG27" i="9"/>
  <c r="MF27" i="9"/>
  <c r="ME27" i="9"/>
  <c r="MD27" i="9"/>
  <c r="MC27" i="9"/>
  <c r="MB27" i="9"/>
  <c r="MA27" i="9"/>
  <c r="LZ27" i="9"/>
  <c r="LY27" i="9"/>
  <c r="LX27" i="9"/>
  <c r="LW27" i="9"/>
  <c r="LV27" i="9"/>
  <c r="LU27" i="9"/>
  <c r="LT27" i="9"/>
  <c r="LS27" i="9"/>
  <c r="LR27" i="9"/>
  <c r="IB27" i="9"/>
  <c r="IA27" i="9"/>
  <c r="HZ27" i="9"/>
  <c r="HY27" i="9"/>
  <c r="HX27" i="9"/>
  <c r="HW27" i="9"/>
  <c r="HV27" i="9"/>
  <c r="DO27" i="9"/>
  <c r="DL27" i="9"/>
  <c r="DK27" i="9"/>
  <c r="DJ27" i="9"/>
  <c r="DP27" i="9" s="1"/>
  <c r="DI27" i="9"/>
  <c r="DH27" i="9"/>
  <c r="DG27" i="9"/>
  <c r="DF27" i="9"/>
  <c r="DN27" i="9" s="1"/>
  <c r="DE27" i="9"/>
  <c r="DD27" i="9"/>
  <c r="DC27" i="9"/>
  <c r="DM27" i="9" s="1"/>
  <c r="DQ27" i="9" s="1"/>
  <c r="BH27" i="9"/>
  <c r="BE27" i="9"/>
  <c r="BC27" i="9"/>
  <c r="BB27" i="9"/>
  <c r="BD27" i="9" s="1"/>
  <c r="AD27" i="9"/>
  <c r="AC27" i="9"/>
  <c r="AB27" i="9"/>
  <c r="AA27" i="9"/>
  <c r="Z27" i="9"/>
  <c r="Y27" i="9"/>
  <c r="X27" i="9"/>
  <c r="W27" i="9"/>
  <c r="K27" i="9"/>
  <c r="NS26" i="9"/>
  <c r="NR26" i="9"/>
  <c r="NQ26" i="9"/>
  <c r="NP26" i="9"/>
  <c r="NO26" i="9"/>
  <c r="NN26" i="9"/>
  <c r="NM26" i="9"/>
  <c r="NL26" i="9"/>
  <c r="NK26" i="9"/>
  <c r="NJ26" i="9"/>
  <c r="NI26" i="9"/>
  <c r="NH26" i="9"/>
  <c r="NG26" i="9"/>
  <c r="MQ26" i="9"/>
  <c r="MP26" i="9"/>
  <c r="MO26" i="9"/>
  <c r="MN26" i="9"/>
  <c r="MM26" i="9"/>
  <c r="ML26" i="9"/>
  <c r="MK26" i="9"/>
  <c r="MJ26" i="9"/>
  <c r="MI26" i="9"/>
  <c r="MH26" i="9"/>
  <c r="MG26" i="9"/>
  <c r="MF26" i="9"/>
  <c r="ME26" i="9"/>
  <c r="MD26" i="9"/>
  <c r="MC26" i="9"/>
  <c r="MB26" i="9"/>
  <c r="MA26" i="9"/>
  <c r="LZ26" i="9"/>
  <c r="LY26" i="9"/>
  <c r="LX26" i="9"/>
  <c r="LW26" i="9"/>
  <c r="LV26" i="9"/>
  <c r="LU26" i="9"/>
  <c r="LT26" i="9"/>
  <c r="LS26" i="9"/>
  <c r="LR26" i="9"/>
  <c r="IB26" i="9"/>
  <c r="IA26" i="9"/>
  <c r="HZ26" i="9"/>
  <c r="HY26" i="9"/>
  <c r="HX26" i="9"/>
  <c r="HW26" i="9"/>
  <c r="HV26" i="9"/>
  <c r="DO26" i="9"/>
  <c r="DL26" i="9"/>
  <c r="DK26" i="9"/>
  <c r="DJ26" i="9"/>
  <c r="DP26" i="9" s="1"/>
  <c r="DI26" i="9"/>
  <c r="DH26" i="9"/>
  <c r="DG26" i="9"/>
  <c r="DF26" i="9"/>
  <c r="DN26" i="9" s="1"/>
  <c r="DE26" i="9"/>
  <c r="DD26" i="9"/>
  <c r="DC26" i="9"/>
  <c r="DM26" i="9" s="1"/>
  <c r="DQ26" i="9" s="1"/>
  <c r="BE26" i="9"/>
  <c r="BH26" i="9" s="1"/>
  <c r="BC26" i="9"/>
  <c r="BB26" i="9"/>
  <c r="BD26" i="9" s="1"/>
  <c r="AD26" i="9"/>
  <c r="AC26" i="9"/>
  <c r="AB26" i="9"/>
  <c r="AA26" i="9"/>
  <c r="Z26" i="9"/>
  <c r="Y26" i="9"/>
  <c r="X26" i="9"/>
  <c r="W26" i="9"/>
  <c r="K26" i="9"/>
  <c r="NS25" i="9"/>
  <c r="NR25" i="9"/>
  <c r="NQ25" i="9"/>
  <c r="NP25" i="9"/>
  <c r="NO25" i="9"/>
  <c r="NN25" i="9"/>
  <c r="NM25" i="9"/>
  <c r="NL25" i="9"/>
  <c r="NK25" i="9"/>
  <c r="NJ25" i="9"/>
  <c r="NI25" i="9"/>
  <c r="NH25" i="9"/>
  <c r="NG25" i="9"/>
  <c r="MQ25" i="9"/>
  <c r="MP25" i="9"/>
  <c r="MO25" i="9"/>
  <c r="MN25" i="9"/>
  <c r="MM25" i="9"/>
  <c r="ML25" i="9"/>
  <c r="MK25" i="9"/>
  <c r="MJ25" i="9"/>
  <c r="MI25" i="9"/>
  <c r="MH25" i="9"/>
  <c r="MG25" i="9"/>
  <c r="MF25" i="9"/>
  <c r="ME25" i="9"/>
  <c r="MD25" i="9"/>
  <c r="MC25" i="9"/>
  <c r="MB25" i="9"/>
  <c r="MA25" i="9"/>
  <c r="LZ25" i="9"/>
  <c r="LY25" i="9"/>
  <c r="LX25" i="9"/>
  <c r="LW25" i="9"/>
  <c r="LV25" i="9"/>
  <c r="LU25" i="9"/>
  <c r="LT25" i="9"/>
  <c r="LS25" i="9"/>
  <c r="LR25" i="9"/>
  <c r="IB25" i="9"/>
  <c r="IA25" i="9"/>
  <c r="HZ25" i="9"/>
  <c r="HY25" i="9"/>
  <c r="HX25" i="9"/>
  <c r="HW25" i="9"/>
  <c r="HV25" i="9"/>
  <c r="DO25" i="9"/>
  <c r="DL25" i="9"/>
  <c r="DK25" i="9"/>
  <c r="DJ25" i="9"/>
  <c r="DP25" i="9" s="1"/>
  <c r="DI25" i="9"/>
  <c r="DH25" i="9"/>
  <c r="DG25" i="9"/>
  <c r="DF25" i="9"/>
  <c r="DN25" i="9" s="1"/>
  <c r="DE25" i="9"/>
  <c r="DD25" i="9"/>
  <c r="DC25" i="9"/>
  <c r="DM25" i="9" s="1"/>
  <c r="BH25" i="9"/>
  <c r="BE25" i="9"/>
  <c r="BC25" i="9"/>
  <c r="BB25" i="9"/>
  <c r="BD25" i="9" s="1"/>
  <c r="AD25" i="9"/>
  <c r="AC25" i="9"/>
  <c r="AB25" i="9"/>
  <c r="AA25" i="9"/>
  <c r="Z25" i="9"/>
  <c r="Y25" i="9"/>
  <c r="X25" i="9"/>
  <c r="W25" i="9"/>
  <c r="K25" i="9"/>
  <c r="NS24" i="9"/>
  <c r="NR24" i="9"/>
  <c r="NQ24" i="9"/>
  <c r="NP24" i="9"/>
  <c r="NO24" i="9"/>
  <c r="NN24" i="9"/>
  <c r="NM24" i="9"/>
  <c r="NL24" i="9"/>
  <c r="NK24" i="9"/>
  <c r="NJ24" i="9"/>
  <c r="NI24" i="9"/>
  <c r="NH24" i="9"/>
  <c r="NG24" i="9"/>
  <c r="MQ24" i="9"/>
  <c r="MP24" i="9"/>
  <c r="MO24" i="9"/>
  <c r="MN24" i="9"/>
  <c r="MM24" i="9"/>
  <c r="ML24" i="9"/>
  <c r="MK24" i="9"/>
  <c r="MJ24" i="9"/>
  <c r="MI24" i="9"/>
  <c r="MH24" i="9"/>
  <c r="MG24" i="9"/>
  <c r="MF24" i="9"/>
  <c r="ME24" i="9"/>
  <c r="MD24" i="9"/>
  <c r="MC24" i="9"/>
  <c r="MB24" i="9"/>
  <c r="MA24" i="9"/>
  <c r="LZ24" i="9"/>
  <c r="LY24" i="9"/>
  <c r="LX24" i="9"/>
  <c r="LW24" i="9"/>
  <c r="LV24" i="9"/>
  <c r="LU24" i="9"/>
  <c r="LT24" i="9"/>
  <c r="LS24" i="9"/>
  <c r="LR24" i="9"/>
  <c r="IB24" i="9"/>
  <c r="IA24" i="9"/>
  <c r="HZ24" i="9"/>
  <c r="HY24" i="9"/>
  <c r="HX24" i="9"/>
  <c r="HW24" i="9"/>
  <c r="HV24" i="9"/>
  <c r="DO24" i="9"/>
  <c r="DL24" i="9"/>
  <c r="DK24" i="9"/>
  <c r="DJ24" i="9"/>
  <c r="DP24" i="9" s="1"/>
  <c r="DI24" i="9"/>
  <c r="DH24" i="9"/>
  <c r="DG24" i="9"/>
  <c r="DF24" i="9"/>
  <c r="DN24" i="9" s="1"/>
  <c r="DE24" i="9"/>
  <c r="DD24" i="9"/>
  <c r="DC24" i="9"/>
  <c r="DM24" i="9" s="1"/>
  <c r="BE24" i="9"/>
  <c r="BH24" i="9" s="1"/>
  <c r="BC24" i="9"/>
  <c r="BB24" i="9"/>
  <c r="BD24" i="9" s="1"/>
  <c r="AD24" i="9"/>
  <c r="AC24" i="9"/>
  <c r="AB24" i="9"/>
  <c r="AA24" i="9"/>
  <c r="Z24" i="9"/>
  <c r="Y24" i="9"/>
  <c r="X24" i="9"/>
  <c r="W24" i="9"/>
  <c r="K24" i="9"/>
  <c r="NS23" i="9"/>
  <c r="NR23" i="9"/>
  <c r="NQ23" i="9"/>
  <c r="NP23" i="9"/>
  <c r="NO23" i="9"/>
  <c r="NN23" i="9"/>
  <c r="NM23" i="9"/>
  <c r="NL23" i="9"/>
  <c r="NK23" i="9"/>
  <c r="NJ23" i="9"/>
  <c r="NI23" i="9"/>
  <c r="NH23" i="9"/>
  <c r="NG23" i="9"/>
  <c r="MQ23" i="9"/>
  <c r="MP23" i="9"/>
  <c r="MO23" i="9"/>
  <c r="MN23" i="9"/>
  <c r="MM23" i="9"/>
  <c r="ML23" i="9"/>
  <c r="MK23" i="9"/>
  <c r="MJ23" i="9"/>
  <c r="MI23" i="9"/>
  <c r="MH23" i="9"/>
  <c r="MG23" i="9"/>
  <c r="MF23" i="9"/>
  <c r="ME23" i="9"/>
  <c r="MD23" i="9"/>
  <c r="MC23" i="9"/>
  <c r="MB23" i="9"/>
  <c r="MA23" i="9"/>
  <c r="LZ23" i="9"/>
  <c r="LY23" i="9"/>
  <c r="LX23" i="9"/>
  <c r="LW23" i="9"/>
  <c r="LV23" i="9"/>
  <c r="LU23" i="9"/>
  <c r="LT23" i="9"/>
  <c r="LS23" i="9"/>
  <c r="LR23" i="9"/>
  <c r="IB23" i="9"/>
  <c r="IA23" i="9"/>
  <c r="HZ23" i="9"/>
  <c r="HY23" i="9"/>
  <c r="HX23" i="9"/>
  <c r="HW23" i="9"/>
  <c r="HV23" i="9"/>
  <c r="DO23" i="9"/>
  <c r="DL23" i="9"/>
  <c r="DK23" i="9"/>
  <c r="DJ23" i="9"/>
  <c r="DP23" i="9" s="1"/>
  <c r="DI23" i="9"/>
  <c r="DH23" i="9"/>
  <c r="DG23" i="9"/>
  <c r="DF23" i="9"/>
  <c r="DN23" i="9" s="1"/>
  <c r="DE23" i="9"/>
  <c r="DD23" i="9"/>
  <c r="DC23" i="9"/>
  <c r="DM23" i="9" s="1"/>
  <c r="DQ23" i="9" s="1"/>
  <c r="BH23" i="9"/>
  <c r="BE23" i="9"/>
  <c r="BC23" i="9"/>
  <c r="BB23" i="9"/>
  <c r="BD23" i="9" s="1"/>
  <c r="AD23" i="9"/>
  <c r="AC23" i="9"/>
  <c r="AB23" i="9"/>
  <c r="AA23" i="9"/>
  <c r="Z23" i="9"/>
  <c r="Y23" i="9"/>
  <c r="X23" i="9"/>
  <c r="W23" i="9"/>
  <c r="K23" i="9"/>
  <c r="NS22" i="9"/>
  <c r="NR22" i="9"/>
  <c r="NQ22" i="9"/>
  <c r="NP22" i="9"/>
  <c r="NO22" i="9"/>
  <c r="NN22" i="9"/>
  <c r="NM22" i="9"/>
  <c r="NL22" i="9"/>
  <c r="NK22" i="9"/>
  <c r="NJ22" i="9"/>
  <c r="NI22" i="9"/>
  <c r="NH22" i="9"/>
  <c r="NG22" i="9"/>
  <c r="MQ22" i="9"/>
  <c r="MP22" i="9"/>
  <c r="MO22" i="9"/>
  <c r="MN22" i="9"/>
  <c r="MM22" i="9"/>
  <c r="ML22" i="9"/>
  <c r="MK22" i="9"/>
  <c r="MJ22" i="9"/>
  <c r="MI22" i="9"/>
  <c r="MH22" i="9"/>
  <c r="MG22" i="9"/>
  <c r="MF22" i="9"/>
  <c r="ME22" i="9"/>
  <c r="MD22" i="9"/>
  <c r="MC22" i="9"/>
  <c r="MB22" i="9"/>
  <c r="MA22" i="9"/>
  <c r="LZ22" i="9"/>
  <c r="LY22" i="9"/>
  <c r="LX22" i="9"/>
  <c r="LW22" i="9"/>
  <c r="LV22" i="9"/>
  <c r="LU22" i="9"/>
  <c r="LT22" i="9"/>
  <c r="LS22" i="9"/>
  <c r="LR22" i="9"/>
  <c r="IB22" i="9"/>
  <c r="IA22" i="9"/>
  <c r="HZ22" i="9"/>
  <c r="HY22" i="9"/>
  <c r="HX22" i="9"/>
  <c r="HW22" i="9"/>
  <c r="HV22" i="9"/>
  <c r="DO22" i="9"/>
  <c r="DL22" i="9"/>
  <c r="DK22" i="9"/>
  <c r="DJ22" i="9"/>
  <c r="DP22" i="9" s="1"/>
  <c r="DI22" i="9"/>
  <c r="DH22" i="9"/>
  <c r="DG22" i="9"/>
  <c r="DF22" i="9"/>
  <c r="DN22" i="9" s="1"/>
  <c r="DE22" i="9"/>
  <c r="DD22" i="9"/>
  <c r="DC22" i="9"/>
  <c r="DM22" i="9" s="1"/>
  <c r="DQ22" i="9" s="1"/>
  <c r="BE22" i="9"/>
  <c r="BH22" i="9" s="1"/>
  <c r="BC22" i="9"/>
  <c r="BB22" i="9"/>
  <c r="BD22" i="9" s="1"/>
  <c r="AD22" i="9"/>
  <c r="AC22" i="9"/>
  <c r="AB22" i="9"/>
  <c r="AA22" i="9"/>
  <c r="Z22" i="9"/>
  <c r="Y22" i="9"/>
  <c r="X22" i="9"/>
  <c r="W22" i="9"/>
  <c r="K22" i="9"/>
  <c r="NS21" i="9"/>
  <c r="NR21" i="9"/>
  <c r="NQ21" i="9"/>
  <c r="NP21" i="9"/>
  <c r="NO21" i="9"/>
  <c r="NN21" i="9"/>
  <c r="NM21" i="9"/>
  <c r="NL21" i="9"/>
  <c r="NK21" i="9"/>
  <c r="NJ21" i="9"/>
  <c r="NI21" i="9"/>
  <c r="NH21" i="9"/>
  <c r="NG21" i="9"/>
  <c r="MQ21" i="9"/>
  <c r="MP21" i="9"/>
  <c r="MO21" i="9"/>
  <c r="MN21" i="9"/>
  <c r="MM21" i="9"/>
  <c r="ML21" i="9"/>
  <c r="MK21" i="9"/>
  <c r="MJ21" i="9"/>
  <c r="MI21" i="9"/>
  <c r="MH21" i="9"/>
  <c r="MG21" i="9"/>
  <c r="MF21" i="9"/>
  <c r="ME21" i="9"/>
  <c r="MD21" i="9"/>
  <c r="MC21" i="9"/>
  <c r="MB21" i="9"/>
  <c r="MA21" i="9"/>
  <c r="LZ21" i="9"/>
  <c r="LY21" i="9"/>
  <c r="LX21" i="9"/>
  <c r="LW21" i="9"/>
  <c r="LV21" i="9"/>
  <c r="LU21" i="9"/>
  <c r="LT21" i="9"/>
  <c r="LS21" i="9"/>
  <c r="LR21" i="9"/>
  <c r="IB21" i="9"/>
  <c r="IA21" i="9"/>
  <c r="HZ21" i="9"/>
  <c r="HY21" i="9"/>
  <c r="HX21" i="9"/>
  <c r="HW21" i="9"/>
  <c r="HV21" i="9"/>
  <c r="DO21" i="9"/>
  <c r="DL21" i="9"/>
  <c r="DK21" i="9"/>
  <c r="DJ21" i="9"/>
  <c r="DP21" i="9" s="1"/>
  <c r="DI21" i="9"/>
  <c r="DH21" i="9"/>
  <c r="DG21" i="9"/>
  <c r="DF21" i="9"/>
  <c r="DN21" i="9" s="1"/>
  <c r="DE21" i="9"/>
  <c r="DD21" i="9"/>
  <c r="DC21" i="9"/>
  <c r="DM21" i="9" s="1"/>
  <c r="BH21" i="9"/>
  <c r="BE21" i="9"/>
  <c r="BC21" i="9"/>
  <c r="BB21" i="9"/>
  <c r="BD21" i="9" s="1"/>
  <c r="AD21" i="9"/>
  <c r="AC21" i="9"/>
  <c r="AB21" i="9"/>
  <c r="AA21" i="9"/>
  <c r="Z21" i="9"/>
  <c r="Y21" i="9"/>
  <c r="X21" i="9"/>
  <c r="W21" i="9"/>
  <c r="K21" i="9"/>
  <c r="NS20" i="9"/>
  <c r="NR20" i="9"/>
  <c r="NQ20" i="9"/>
  <c r="NP20" i="9"/>
  <c r="NO20" i="9"/>
  <c r="NN20" i="9"/>
  <c r="NM20" i="9"/>
  <c r="NL20" i="9"/>
  <c r="NK20" i="9"/>
  <c r="NJ20" i="9"/>
  <c r="NI20" i="9"/>
  <c r="NH20" i="9"/>
  <c r="NG20" i="9"/>
  <c r="MQ20" i="9"/>
  <c r="MP20" i="9"/>
  <c r="MO20" i="9"/>
  <c r="MN20" i="9"/>
  <c r="MM20" i="9"/>
  <c r="ML20" i="9"/>
  <c r="MK20" i="9"/>
  <c r="MJ20" i="9"/>
  <c r="MI20" i="9"/>
  <c r="MH20" i="9"/>
  <c r="MG20" i="9"/>
  <c r="MF20" i="9"/>
  <c r="ME20" i="9"/>
  <c r="MD20" i="9"/>
  <c r="MC20" i="9"/>
  <c r="MB20" i="9"/>
  <c r="MA20" i="9"/>
  <c r="LZ20" i="9"/>
  <c r="LY20" i="9"/>
  <c r="LX20" i="9"/>
  <c r="LW20" i="9"/>
  <c r="LV20" i="9"/>
  <c r="LU20" i="9"/>
  <c r="LT20" i="9"/>
  <c r="LS20" i="9"/>
  <c r="LR20" i="9"/>
  <c r="IB20" i="9"/>
  <c r="IA20" i="9"/>
  <c r="HZ20" i="9"/>
  <c r="HY20" i="9"/>
  <c r="HX20" i="9"/>
  <c r="HW20" i="9"/>
  <c r="HV20" i="9"/>
  <c r="DO20" i="9"/>
  <c r="DL20" i="9"/>
  <c r="DK20" i="9"/>
  <c r="DJ20" i="9"/>
  <c r="DP20" i="9" s="1"/>
  <c r="DI20" i="9"/>
  <c r="DH20" i="9"/>
  <c r="DG20" i="9"/>
  <c r="DF20" i="9"/>
  <c r="DN20" i="9" s="1"/>
  <c r="DE20" i="9"/>
  <c r="DD20" i="9"/>
  <c r="DC20" i="9"/>
  <c r="DM20" i="9" s="1"/>
  <c r="BE20" i="9"/>
  <c r="BH20" i="9" s="1"/>
  <c r="BC20" i="9"/>
  <c r="BB20" i="9"/>
  <c r="BD20" i="9" s="1"/>
  <c r="AD20" i="9"/>
  <c r="AC20" i="9"/>
  <c r="AB20" i="9"/>
  <c r="AA20" i="9"/>
  <c r="Z20" i="9"/>
  <c r="Y20" i="9"/>
  <c r="X20" i="9"/>
  <c r="W20" i="9"/>
  <c r="K20" i="9"/>
  <c r="NS19" i="9"/>
  <c r="NR19" i="9"/>
  <c r="NQ19" i="9"/>
  <c r="NP19" i="9"/>
  <c r="NO19" i="9"/>
  <c r="NN19" i="9"/>
  <c r="NM19" i="9"/>
  <c r="NL19" i="9"/>
  <c r="NK19" i="9"/>
  <c r="NJ19" i="9"/>
  <c r="NI19" i="9"/>
  <c r="NH19" i="9"/>
  <c r="NG19" i="9"/>
  <c r="MQ19" i="9"/>
  <c r="MP19" i="9"/>
  <c r="MO19" i="9"/>
  <c r="MN19" i="9"/>
  <c r="MM19" i="9"/>
  <c r="ML19" i="9"/>
  <c r="MK19" i="9"/>
  <c r="MJ19" i="9"/>
  <c r="MI19" i="9"/>
  <c r="MH19" i="9"/>
  <c r="MG19" i="9"/>
  <c r="MF19" i="9"/>
  <c r="ME19" i="9"/>
  <c r="MD19" i="9"/>
  <c r="MC19" i="9"/>
  <c r="MB19" i="9"/>
  <c r="MA19" i="9"/>
  <c r="LZ19" i="9"/>
  <c r="LY19" i="9"/>
  <c r="LX19" i="9"/>
  <c r="LW19" i="9"/>
  <c r="LV19" i="9"/>
  <c r="LU19" i="9"/>
  <c r="LT19" i="9"/>
  <c r="LS19" i="9"/>
  <c r="LR19" i="9"/>
  <c r="IB19" i="9"/>
  <c r="IA19" i="9"/>
  <c r="HZ19" i="9"/>
  <c r="HY19" i="9"/>
  <c r="HX19" i="9"/>
  <c r="HW19" i="9"/>
  <c r="HV19" i="9"/>
  <c r="DO19" i="9"/>
  <c r="DL19" i="9"/>
  <c r="DK19" i="9"/>
  <c r="DJ19" i="9"/>
  <c r="DP19" i="9" s="1"/>
  <c r="DI19" i="9"/>
  <c r="DH19" i="9"/>
  <c r="DG19" i="9"/>
  <c r="DF19" i="9"/>
  <c r="DN19" i="9" s="1"/>
  <c r="DE19" i="9"/>
  <c r="DD19" i="9"/>
  <c r="DC19" i="9"/>
  <c r="DM19" i="9" s="1"/>
  <c r="DQ19" i="9" s="1"/>
  <c r="BH19" i="9"/>
  <c r="BE19" i="9"/>
  <c r="BC19" i="9"/>
  <c r="BB19" i="9"/>
  <c r="BD19" i="9" s="1"/>
  <c r="AD19" i="9"/>
  <c r="AC19" i="9"/>
  <c r="AB19" i="9"/>
  <c r="AA19" i="9"/>
  <c r="Z19" i="9"/>
  <c r="Y19" i="9"/>
  <c r="X19" i="9"/>
  <c r="W19" i="9"/>
  <c r="K19" i="9"/>
  <c r="NS18" i="9"/>
  <c r="NR18" i="9"/>
  <c r="NQ18" i="9"/>
  <c r="NP18" i="9"/>
  <c r="NO18" i="9"/>
  <c r="NN18" i="9"/>
  <c r="NM18" i="9"/>
  <c r="NL18" i="9"/>
  <c r="NK18" i="9"/>
  <c r="NJ18" i="9"/>
  <c r="NI18" i="9"/>
  <c r="NH18" i="9"/>
  <c r="NG18" i="9"/>
  <c r="MQ18" i="9"/>
  <c r="MP18" i="9"/>
  <c r="MO18" i="9"/>
  <c r="MN18" i="9"/>
  <c r="MM18" i="9"/>
  <c r="ML18" i="9"/>
  <c r="MK18" i="9"/>
  <c r="MJ18" i="9"/>
  <c r="MI18" i="9"/>
  <c r="MH18" i="9"/>
  <c r="MG18" i="9"/>
  <c r="MF18" i="9"/>
  <c r="ME18" i="9"/>
  <c r="MD18" i="9"/>
  <c r="MC18" i="9"/>
  <c r="MB18" i="9"/>
  <c r="MA18" i="9"/>
  <c r="LZ18" i="9"/>
  <c r="LY18" i="9"/>
  <c r="LX18" i="9"/>
  <c r="LW18" i="9"/>
  <c r="LV18" i="9"/>
  <c r="LU18" i="9"/>
  <c r="LT18" i="9"/>
  <c r="LS18" i="9"/>
  <c r="LR18" i="9"/>
  <c r="IB18" i="9"/>
  <c r="IA18" i="9"/>
  <c r="HZ18" i="9"/>
  <c r="HY18" i="9"/>
  <c r="HX18" i="9"/>
  <c r="HW18" i="9"/>
  <c r="HV18" i="9"/>
  <c r="DO18" i="9"/>
  <c r="DL18" i="9"/>
  <c r="DK18" i="9"/>
  <c r="DJ18" i="9"/>
  <c r="DP18" i="9" s="1"/>
  <c r="DI18" i="9"/>
  <c r="DH18" i="9"/>
  <c r="DG18" i="9"/>
  <c r="DF18" i="9"/>
  <c r="DN18" i="9" s="1"/>
  <c r="DE18" i="9"/>
  <c r="DD18" i="9"/>
  <c r="DC18" i="9"/>
  <c r="DM18" i="9" s="1"/>
  <c r="DQ18" i="9" s="1"/>
  <c r="BE18" i="9"/>
  <c r="BH18" i="9" s="1"/>
  <c r="BC18" i="9"/>
  <c r="BB18" i="9"/>
  <c r="BD18" i="9" s="1"/>
  <c r="AD18" i="9"/>
  <c r="AC18" i="9"/>
  <c r="AB18" i="9"/>
  <c r="AA18" i="9"/>
  <c r="Z18" i="9"/>
  <c r="Y18" i="9"/>
  <c r="X18" i="9"/>
  <c r="W18" i="9"/>
  <c r="K18" i="9"/>
  <c r="NS17" i="9"/>
  <c r="NR17" i="9"/>
  <c r="NQ17" i="9"/>
  <c r="NP17" i="9"/>
  <c r="NO17" i="9"/>
  <c r="NN17" i="9"/>
  <c r="NM17" i="9"/>
  <c r="NL17" i="9"/>
  <c r="NK17" i="9"/>
  <c r="NJ17" i="9"/>
  <c r="NI17" i="9"/>
  <c r="NH17" i="9"/>
  <c r="NG17" i="9"/>
  <c r="MQ17" i="9"/>
  <c r="MP17" i="9"/>
  <c r="MO17" i="9"/>
  <c r="MN17" i="9"/>
  <c r="MM17" i="9"/>
  <c r="ML17" i="9"/>
  <c r="MK17" i="9"/>
  <c r="MJ17" i="9"/>
  <c r="MI17" i="9"/>
  <c r="MH17" i="9"/>
  <c r="MG17" i="9"/>
  <c r="MF17" i="9"/>
  <c r="ME17" i="9"/>
  <c r="MD17" i="9"/>
  <c r="MC17" i="9"/>
  <c r="MB17" i="9"/>
  <c r="MA17" i="9"/>
  <c r="LZ17" i="9"/>
  <c r="LY17" i="9"/>
  <c r="LX17" i="9"/>
  <c r="LW17" i="9"/>
  <c r="LV17" i="9"/>
  <c r="LU17" i="9"/>
  <c r="LT17" i="9"/>
  <c r="LS17" i="9"/>
  <c r="LR17" i="9"/>
  <c r="IB17" i="9"/>
  <c r="IA17" i="9"/>
  <c r="HZ17" i="9"/>
  <c r="HY17" i="9"/>
  <c r="HX17" i="9"/>
  <c r="HW17" i="9"/>
  <c r="HV17" i="9"/>
  <c r="DO17" i="9"/>
  <c r="DL17" i="9"/>
  <c r="DK17" i="9"/>
  <c r="DJ17" i="9"/>
  <c r="DP17" i="9" s="1"/>
  <c r="DI17" i="9"/>
  <c r="DH17" i="9"/>
  <c r="DG17" i="9"/>
  <c r="DF17" i="9"/>
  <c r="DN17" i="9" s="1"/>
  <c r="DE17" i="9"/>
  <c r="DD17" i="9"/>
  <c r="DC17" i="9"/>
  <c r="DM17" i="9" s="1"/>
  <c r="BH17" i="9"/>
  <c r="BE17" i="9"/>
  <c r="BC17" i="9"/>
  <c r="BB17" i="9"/>
  <c r="BD17" i="9" s="1"/>
  <c r="AD17" i="9"/>
  <c r="AC17" i="9"/>
  <c r="AB17" i="9"/>
  <c r="AA17" i="9"/>
  <c r="Z17" i="9"/>
  <c r="Y17" i="9"/>
  <c r="X17" i="9"/>
  <c r="W17" i="9"/>
  <c r="K17" i="9"/>
  <c r="NS16" i="9"/>
  <c r="NR16" i="9"/>
  <c r="NQ16" i="9"/>
  <c r="NP16" i="9"/>
  <c r="NO16" i="9"/>
  <c r="NN16" i="9"/>
  <c r="NM16" i="9"/>
  <c r="NL16" i="9"/>
  <c r="NK16" i="9"/>
  <c r="NJ16" i="9"/>
  <c r="NI16" i="9"/>
  <c r="NH16" i="9"/>
  <c r="NG16" i="9"/>
  <c r="MQ16" i="9"/>
  <c r="MP16" i="9"/>
  <c r="MO16" i="9"/>
  <c r="MN16" i="9"/>
  <c r="MM16" i="9"/>
  <c r="ML16" i="9"/>
  <c r="MK16" i="9"/>
  <c r="MJ16" i="9"/>
  <c r="MI16" i="9"/>
  <c r="MH16" i="9"/>
  <c r="MG16" i="9"/>
  <c r="MF16" i="9"/>
  <c r="ME16" i="9"/>
  <c r="MD16" i="9"/>
  <c r="MC16" i="9"/>
  <c r="MB16" i="9"/>
  <c r="MA16" i="9"/>
  <c r="LZ16" i="9"/>
  <c r="LY16" i="9"/>
  <c r="LX16" i="9"/>
  <c r="LW16" i="9"/>
  <c r="LV16" i="9"/>
  <c r="LU16" i="9"/>
  <c r="LT16" i="9"/>
  <c r="LS16" i="9"/>
  <c r="LR16" i="9"/>
  <c r="IB16" i="9"/>
  <c r="IA16" i="9"/>
  <c r="HZ16" i="9"/>
  <c r="HY16" i="9"/>
  <c r="HX16" i="9"/>
  <c r="HW16" i="9"/>
  <c r="HV16" i="9"/>
  <c r="DO16" i="9"/>
  <c r="DL16" i="9"/>
  <c r="DK16" i="9"/>
  <c r="DJ16" i="9"/>
  <c r="DP16" i="9" s="1"/>
  <c r="DI16" i="9"/>
  <c r="DH16" i="9"/>
  <c r="DG16" i="9"/>
  <c r="DF16" i="9"/>
  <c r="DN16" i="9" s="1"/>
  <c r="DE16" i="9"/>
  <c r="DD16" i="9"/>
  <c r="DC16" i="9"/>
  <c r="DM16" i="9" s="1"/>
  <c r="BE16" i="9"/>
  <c r="BH16" i="9" s="1"/>
  <c r="BC16" i="9"/>
  <c r="BB16" i="9"/>
  <c r="BD16" i="9" s="1"/>
  <c r="AD16" i="9"/>
  <c r="AC16" i="9"/>
  <c r="AB16" i="9"/>
  <c r="AA16" i="9"/>
  <c r="Z16" i="9"/>
  <c r="Y16" i="9"/>
  <c r="X16" i="9"/>
  <c r="W16" i="9"/>
  <c r="K16" i="9"/>
  <c r="NS15" i="9"/>
  <c r="NR15" i="9"/>
  <c r="NQ15" i="9"/>
  <c r="NP15" i="9"/>
  <c r="NO15" i="9"/>
  <c r="NN15" i="9"/>
  <c r="NM15" i="9"/>
  <c r="NL15" i="9"/>
  <c r="NK15" i="9"/>
  <c r="NJ15" i="9"/>
  <c r="NI15" i="9"/>
  <c r="NH15" i="9"/>
  <c r="NG15" i="9"/>
  <c r="MQ15" i="9"/>
  <c r="MP15" i="9"/>
  <c r="MO15" i="9"/>
  <c r="MN15" i="9"/>
  <c r="MM15" i="9"/>
  <c r="ML15" i="9"/>
  <c r="MK15" i="9"/>
  <c r="MJ15" i="9"/>
  <c r="MI15" i="9"/>
  <c r="MH15" i="9"/>
  <c r="MG15" i="9"/>
  <c r="MF15" i="9"/>
  <c r="ME15" i="9"/>
  <c r="MD15" i="9"/>
  <c r="MC15" i="9"/>
  <c r="MB15" i="9"/>
  <c r="MA15" i="9"/>
  <c r="LZ15" i="9"/>
  <c r="LY15" i="9"/>
  <c r="LX15" i="9"/>
  <c r="LW15" i="9"/>
  <c r="LV15" i="9"/>
  <c r="LU15" i="9"/>
  <c r="LT15" i="9"/>
  <c r="LS15" i="9"/>
  <c r="LR15" i="9"/>
  <c r="IB15" i="9"/>
  <c r="IA15" i="9"/>
  <c r="HZ15" i="9"/>
  <c r="HY15" i="9"/>
  <c r="HX15" i="9"/>
  <c r="HW15" i="9"/>
  <c r="HV15" i="9"/>
  <c r="DO15" i="9"/>
  <c r="DL15" i="9"/>
  <c r="DK15" i="9"/>
  <c r="DJ15" i="9"/>
  <c r="DP15" i="9" s="1"/>
  <c r="DI15" i="9"/>
  <c r="DH15" i="9"/>
  <c r="DG15" i="9"/>
  <c r="DF15" i="9"/>
  <c r="DN15" i="9" s="1"/>
  <c r="DE15" i="9"/>
  <c r="DD15" i="9"/>
  <c r="DC15" i="9"/>
  <c r="DM15" i="9" s="1"/>
  <c r="DQ15" i="9" s="1"/>
  <c r="BH15" i="9"/>
  <c r="BE15" i="9"/>
  <c r="BC15" i="9"/>
  <c r="BB15" i="9"/>
  <c r="BD15" i="9" s="1"/>
  <c r="AD15" i="9"/>
  <c r="AC15" i="9"/>
  <c r="AB15" i="9"/>
  <c r="AA15" i="9"/>
  <c r="Z15" i="9"/>
  <c r="Y15" i="9"/>
  <c r="X15" i="9"/>
  <c r="W15" i="9"/>
  <c r="K15" i="9"/>
  <c r="NS14" i="9"/>
  <c r="NR14" i="9"/>
  <c r="NQ14" i="9"/>
  <c r="NP14" i="9"/>
  <c r="NO14" i="9"/>
  <c r="NN14" i="9"/>
  <c r="NM14" i="9"/>
  <c r="NL14" i="9"/>
  <c r="NK14" i="9"/>
  <c r="NJ14" i="9"/>
  <c r="NI14" i="9"/>
  <c r="NH14" i="9"/>
  <c r="NG14" i="9"/>
  <c r="MQ14" i="9"/>
  <c r="MP14" i="9"/>
  <c r="MO14" i="9"/>
  <c r="MN14" i="9"/>
  <c r="MM14" i="9"/>
  <c r="ML14" i="9"/>
  <c r="MK14" i="9"/>
  <c r="MJ14" i="9"/>
  <c r="MI14" i="9"/>
  <c r="MH14" i="9"/>
  <c r="MG14" i="9"/>
  <c r="MF14" i="9"/>
  <c r="ME14" i="9"/>
  <c r="MD14" i="9"/>
  <c r="MC14" i="9"/>
  <c r="MB14" i="9"/>
  <c r="MA14" i="9"/>
  <c r="LZ14" i="9"/>
  <c r="LY14" i="9"/>
  <c r="LX14" i="9"/>
  <c r="LW14" i="9"/>
  <c r="LV14" i="9"/>
  <c r="LU14" i="9"/>
  <c r="LT14" i="9"/>
  <c r="LS14" i="9"/>
  <c r="LR14" i="9"/>
  <c r="IB14" i="9"/>
  <c r="IA14" i="9"/>
  <c r="HZ14" i="9"/>
  <c r="HY14" i="9"/>
  <c r="HX14" i="9"/>
  <c r="HW14" i="9"/>
  <c r="HV14" i="9"/>
  <c r="DO14" i="9"/>
  <c r="DL14" i="9"/>
  <c r="DK14" i="9"/>
  <c r="DJ14" i="9"/>
  <c r="DP14" i="9" s="1"/>
  <c r="DI14" i="9"/>
  <c r="DH14" i="9"/>
  <c r="DG14" i="9"/>
  <c r="DF14" i="9"/>
  <c r="DN14" i="9" s="1"/>
  <c r="DE14" i="9"/>
  <c r="DD14" i="9"/>
  <c r="DC14" i="9"/>
  <c r="DM14" i="9" s="1"/>
  <c r="DQ14" i="9" s="1"/>
  <c r="BE14" i="9"/>
  <c r="BH14" i="9" s="1"/>
  <c r="BC14" i="9"/>
  <c r="BB14" i="9"/>
  <c r="BD14" i="9" s="1"/>
  <c r="AD14" i="9"/>
  <c r="AC14" i="9"/>
  <c r="AB14" i="9"/>
  <c r="AA14" i="9"/>
  <c r="Z14" i="9"/>
  <c r="Y14" i="9"/>
  <c r="X14" i="9"/>
  <c r="W14" i="9"/>
  <c r="K14" i="9"/>
  <c r="NS13" i="9"/>
  <c r="NR13" i="9"/>
  <c r="NQ13" i="9"/>
  <c r="NP13" i="9"/>
  <c r="NO13" i="9"/>
  <c r="NN13" i="9"/>
  <c r="NM13" i="9"/>
  <c r="NL13" i="9"/>
  <c r="NK13" i="9"/>
  <c r="NJ13" i="9"/>
  <c r="NI13" i="9"/>
  <c r="NH13" i="9"/>
  <c r="NG13" i="9"/>
  <c r="MQ13" i="9"/>
  <c r="MP13" i="9"/>
  <c r="MO13" i="9"/>
  <c r="MN13" i="9"/>
  <c r="MM13" i="9"/>
  <c r="ML13" i="9"/>
  <c r="MK13" i="9"/>
  <c r="MJ13" i="9"/>
  <c r="MI13" i="9"/>
  <c r="MH13" i="9"/>
  <c r="MG13" i="9"/>
  <c r="MF13" i="9"/>
  <c r="ME13" i="9"/>
  <c r="MD13" i="9"/>
  <c r="MC13" i="9"/>
  <c r="MB13" i="9"/>
  <c r="MA13" i="9"/>
  <c r="LZ13" i="9"/>
  <c r="LY13" i="9"/>
  <c r="LX13" i="9"/>
  <c r="LW13" i="9"/>
  <c r="LV13" i="9"/>
  <c r="LU13" i="9"/>
  <c r="LT13" i="9"/>
  <c r="LS13" i="9"/>
  <c r="LR13" i="9"/>
  <c r="IB13" i="9"/>
  <c r="IA13" i="9"/>
  <c r="HZ13" i="9"/>
  <c r="HY13" i="9"/>
  <c r="HX13" i="9"/>
  <c r="HW13" i="9"/>
  <c r="HV13" i="9"/>
  <c r="DO13" i="9"/>
  <c r="DL13" i="9"/>
  <c r="DK13" i="9"/>
  <c r="DJ13" i="9"/>
  <c r="DP13" i="9" s="1"/>
  <c r="DI13" i="9"/>
  <c r="DH13" i="9"/>
  <c r="DG13" i="9"/>
  <c r="DF13" i="9"/>
  <c r="DN13" i="9" s="1"/>
  <c r="DE13" i="9"/>
  <c r="DD13" i="9"/>
  <c r="DC13" i="9"/>
  <c r="DM13" i="9" s="1"/>
  <c r="BH13" i="9"/>
  <c r="BE13" i="9"/>
  <c r="BC13" i="9"/>
  <c r="BB13" i="9"/>
  <c r="BD13" i="9" s="1"/>
  <c r="AD13" i="9"/>
  <c r="AC13" i="9"/>
  <c r="AB13" i="9"/>
  <c r="AA13" i="9"/>
  <c r="Z13" i="9"/>
  <c r="Y13" i="9"/>
  <c r="X13" i="9"/>
  <c r="W13" i="9"/>
  <c r="K13" i="9"/>
  <c r="ED75" i="10"/>
  <c r="ED74" i="10"/>
  <c r="ED73" i="10"/>
  <c r="ED72" i="10"/>
  <c r="ED71" i="10"/>
  <c r="ED70" i="10"/>
  <c r="ED69" i="10"/>
  <c r="EV68" i="10"/>
  <c r="ER68" i="10"/>
  <c r="ED68" i="10"/>
  <c r="EX67" i="10"/>
  <c r="EV67" i="10"/>
  <c r="ET67" i="10"/>
  <c r="ER67" i="10"/>
  <c r="ED67" i="10"/>
  <c r="DV67" i="10"/>
  <c r="EX66" i="10"/>
  <c r="EV66" i="10"/>
  <c r="ET66" i="10"/>
  <c r="ER66" i="10"/>
  <c r="ED66" i="10"/>
  <c r="DV66" i="10"/>
  <c r="DV65" i="10"/>
  <c r="DV64" i="10"/>
  <c r="DV63" i="10"/>
  <c r="DV62" i="10"/>
  <c r="EL61" i="10"/>
  <c r="EB61" i="10"/>
  <c r="DV61" i="10"/>
  <c r="EL60" i="10"/>
  <c r="EG60" i="10"/>
  <c r="EC60" i="10"/>
  <c r="EB60" i="10"/>
  <c r="DV60" i="10"/>
  <c r="DN60" i="10"/>
  <c r="EX59" i="10"/>
  <c r="EV59" i="10"/>
  <c r="ET59" i="10"/>
  <c r="ER59" i="10"/>
  <c r="EL59" i="10"/>
  <c r="EG59" i="10"/>
  <c r="EC59" i="10"/>
  <c r="EB59" i="10"/>
  <c r="DV59" i="10"/>
  <c r="DN59" i="10"/>
  <c r="EX58" i="10"/>
  <c r="EV58" i="10"/>
  <c r="ET58" i="10"/>
  <c r="ER58" i="10"/>
  <c r="EL58" i="10"/>
  <c r="EG58" i="10"/>
  <c r="EG61" i="10" s="1"/>
  <c r="EC58" i="10"/>
  <c r="EB58" i="10"/>
  <c r="DV58" i="10"/>
  <c r="DN58" i="10"/>
  <c r="DV57" i="10"/>
  <c r="DN57" i="10"/>
  <c r="DV56" i="10"/>
  <c r="DV68" i="10" s="1"/>
  <c r="DN56" i="10"/>
  <c r="DN61" i="10" s="1"/>
  <c r="J54" i="10"/>
  <c r="J53" i="10"/>
  <c r="ER52" i="10"/>
  <c r="EG52" i="10"/>
  <c r="EB52" i="10"/>
  <c r="DK52" i="10"/>
  <c r="DL49" i="10" s="1"/>
  <c r="J52" i="10"/>
  <c r="EX51" i="10"/>
  <c r="EV51" i="10"/>
  <c r="ET51" i="10"/>
  <c r="ER51" i="10"/>
  <c r="EG51" i="10"/>
  <c r="EB51" i="10"/>
  <c r="DV51" i="10"/>
  <c r="DQ51" i="10"/>
  <c r="DK51" i="10"/>
  <c r="K51" i="10"/>
  <c r="J51" i="10"/>
  <c r="EX50" i="10"/>
  <c r="EV50" i="10"/>
  <c r="ET50" i="10"/>
  <c r="ER50" i="10"/>
  <c r="EG50" i="10"/>
  <c r="EB50" i="10"/>
  <c r="DV50" i="10"/>
  <c r="DQ50" i="10"/>
  <c r="DL50" i="10"/>
  <c r="DK50" i="10"/>
  <c r="J50" i="10"/>
  <c r="EG49" i="10"/>
  <c r="EB49" i="10"/>
  <c r="EB53" i="10" s="1"/>
  <c r="EC52" i="10" s="1"/>
  <c r="DV49" i="10"/>
  <c r="DQ49" i="10"/>
  <c r="DQ52" i="10" s="1"/>
  <c r="DR50" i="10" s="1"/>
  <c r="DK49" i="10"/>
  <c r="K49" i="10"/>
  <c r="J49" i="10"/>
  <c r="J55" i="10" s="1"/>
  <c r="K53" i="10" s="1"/>
  <c r="NS45" i="10"/>
  <c r="NR45" i="10"/>
  <c r="NQ45" i="10"/>
  <c r="NP45" i="10"/>
  <c r="NO45" i="10"/>
  <c r="NN45" i="10"/>
  <c r="NM45" i="10"/>
  <c r="NL45" i="10"/>
  <c r="NK45" i="10"/>
  <c r="NJ45" i="10"/>
  <c r="NI45" i="10"/>
  <c r="NH45" i="10"/>
  <c r="NG45" i="10"/>
  <c r="MQ45" i="10"/>
  <c r="MP45" i="10"/>
  <c r="MO45" i="10"/>
  <c r="MN45" i="10"/>
  <c r="MM45" i="10"/>
  <c r="ML45" i="10"/>
  <c r="MK45" i="10"/>
  <c r="MJ45" i="10"/>
  <c r="MI45" i="10"/>
  <c r="MH45" i="10"/>
  <c r="MG45" i="10"/>
  <c r="MF45" i="10"/>
  <c r="ME45" i="10"/>
  <c r="MD45" i="10"/>
  <c r="MC45" i="10"/>
  <c r="MB45" i="10"/>
  <c r="MA45" i="10"/>
  <c r="LZ45" i="10"/>
  <c r="LY45" i="10"/>
  <c r="LX45" i="10"/>
  <c r="LW45" i="10"/>
  <c r="LV45" i="10"/>
  <c r="LU45" i="10"/>
  <c r="LT45" i="10"/>
  <c r="LS45" i="10"/>
  <c r="LR45" i="10"/>
  <c r="IB45" i="10"/>
  <c r="IA45" i="10"/>
  <c r="HZ45" i="10"/>
  <c r="HY45" i="10"/>
  <c r="HX45" i="10"/>
  <c r="HW45" i="10"/>
  <c r="HV45" i="10"/>
  <c r="DO45" i="10"/>
  <c r="DL45" i="10"/>
  <c r="DK45" i="10"/>
  <c r="DJ45" i="10"/>
  <c r="DP45" i="10" s="1"/>
  <c r="DI45" i="10"/>
  <c r="DH45" i="10"/>
  <c r="DG45" i="10"/>
  <c r="DF45" i="10"/>
  <c r="DN45" i="10" s="1"/>
  <c r="DE45" i="10"/>
  <c r="DD45" i="10"/>
  <c r="DC45" i="10"/>
  <c r="DM45" i="10" s="1"/>
  <c r="DQ45" i="10" s="1"/>
  <c r="BE45" i="10"/>
  <c r="BC45" i="10"/>
  <c r="BB45" i="10"/>
  <c r="AD45" i="10"/>
  <c r="AC45" i="10"/>
  <c r="AB45" i="10"/>
  <c r="AA45" i="10"/>
  <c r="Z45" i="10"/>
  <c r="Y45" i="10"/>
  <c r="X45" i="10"/>
  <c r="W45" i="10"/>
  <c r="K45" i="10"/>
  <c r="NS44" i="10"/>
  <c r="NR44" i="10"/>
  <c r="NQ44" i="10"/>
  <c r="NP44" i="10"/>
  <c r="NO44" i="10"/>
  <c r="NN44" i="10"/>
  <c r="NM44" i="10"/>
  <c r="NL44" i="10"/>
  <c r="NK44" i="10"/>
  <c r="NJ44" i="10"/>
  <c r="NI44" i="10"/>
  <c r="NH44" i="10"/>
  <c r="NG44" i="10"/>
  <c r="MQ44" i="10"/>
  <c r="MP44" i="10"/>
  <c r="MO44" i="10"/>
  <c r="MN44" i="10"/>
  <c r="MM44" i="10"/>
  <c r="ML44" i="10"/>
  <c r="MK44" i="10"/>
  <c r="MJ44" i="10"/>
  <c r="MI44" i="10"/>
  <c r="MH44" i="10"/>
  <c r="MG44" i="10"/>
  <c r="MF44" i="10"/>
  <c r="ME44" i="10"/>
  <c r="MD44" i="10"/>
  <c r="MC44" i="10"/>
  <c r="MB44" i="10"/>
  <c r="MA44" i="10"/>
  <c r="LZ44" i="10"/>
  <c r="LY44" i="10"/>
  <c r="LX44" i="10"/>
  <c r="LW44" i="10"/>
  <c r="LV44" i="10"/>
  <c r="LU44" i="10"/>
  <c r="LT44" i="10"/>
  <c r="LS44" i="10"/>
  <c r="LR44" i="10"/>
  <c r="IB44" i="10"/>
  <c r="IA44" i="10"/>
  <c r="HZ44" i="10"/>
  <c r="HY44" i="10"/>
  <c r="HX44" i="10"/>
  <c r="HW44" i="10"/>
  <c r="HV44" i="10"/>
  <c r="DO44" i="10"/>
  <c r="DL44" i="10"/>
  <c r="DK44" i="10"/>
  <c r="DJ44" i="10"/>
  <c r="DP44" i="10" s="1"/>
  <c r="DI44" i="10"/>
  <c r="DH44" i="10"/>
  <c r="DG44" i="10"/>
  <c r="DF44" i="10"/>
  <c r="DN44" i="10" s="1"/>
  <c r="DE44" i="10"/>
  <c r="DD44" i="10"/>
  <c r="DC44" i="10"/>
  <c r="BH44" i="10"/>
  <c r="BE44" i="10"/>
  <c r="BC44" i="10"/>
  <c r="BB44" i="10"/>
  <c r="BD44" i="10" s="1"/>
  <c r="AD44" i="10"/>
  <c r="AC44" i="10"/>
  <c r="AB44" i="10"/>
  <c r="AA44" i="10"/>
  <c r="Z44" i="10"/>
  <c r="Y44" i="10"/>
  <c r="X44" i="10"/>
  <c r="W44" i="10"/>
  <c r="K44" i="10"/>
  <c r="NS43" i="10"/>
  <c r="NR43" i="10"/>
  <c r="NQ43" i="10"/>
  <c r="NP43" i="10"/>
  <c r="NO43" i="10"/>
  <c r="NN43" i="10"/>
  <c r="NM43" i="10"/>
  <c r="NL43" i="10"/>
  <c r="NK43" i="10"/>
  <c r="NJ43" i="10"/>
  <c r="NI43" i="10"/>
  <c r="NH43" i="10"/>
  <c r="NG43" i="10"/>
  <c r="MQ43" i="10"/>
  <c r="MP43" i="10"/>
  <c r="MO43" i="10"/>
  <c r="MN43" i="10"/>
  <c r="MM43" i="10"/>
  <c r="ML43" i="10"/>
  <c r="MK43" i="10"/>
  <c r="MJ43" i="10"/>
  <c r="MI43" i="10"/>
  <c r="MH43" i="10"/>
  <c r="MG43" i="10"/>
  <c r="MF43" i="10"/>
  <c r="ME43" i="10"/>
  <c r="MD43" i="10"/>
  <c r="MC43" i="10"/>
  <c r="MB43" i="10"/>
  <c r="MA43" i="10"/>
  <c r="LZ43" i="10"/>
  <c r="LY43" i="10"/>
  <c r="LX43" i="10"/>
  <c r="LW43" i="10"/>
  <c r="LV43" i="10"/>
  <c r="LU43" i="10"/>
  <c r="LT43" i="10"/>
  <c r="LS43" i="10"/>
  <c r="LR43" i="10"/>
  <c r="IB43" i="10"/>
  <c r="IA43" i="10"/>
  <c r="HZ43" i="10"/>
  <c r="HY43" i="10"/>
  <c r="HX43" i="10"/>
  <c r="HW43" i="10"/>
  <c r="HV43" i="10"/>
  <c r="DO43" i="10"/>
  <c r="DL43" i="10"/>
  <c r="DK43" i="10"/>
  <c r="DJ43" i="10"/>
  <c r="DP43" i="10" s="1"/>
  <c r="DI43" i="10"/>
  <c r="DH43" i="10"/>
  <c r="DG43" i="10"/>
  <c r="DF43" i="10"/>
  <c r="DN43" i="10" s="1"/>
  <c r="DE43" i="10"/>
  <c r="DD43" i="10"/>
  <c r="DC43" i="10"/>
  <c r="DM43" i="10" s="1"/>
  <c r="DQ43" i="10" s="1"/>
  <c r="BE43" i="10"/>
  <c r="BC43" i="10"/>
  <c r="BB43" i="10"/>
  <c r="AD43" i="10"/>
  <c r="AC43" i="10"/>
  <c r="AB43" i="10"/>
  <c r="AA43" i="10"/>
  <c r="Z43" i="10"/>
  <c r="Y43" i="10"/>
  <c r="X43" i="10"/>
  <c r="W43" i="10"/>
  <c r="K43" i="10"/>
  <c r="NS42" i="10"/>
  <c r="NR42" i="10"/>
  <c r="NQ42" i="10"/>
  <c r="NP42" i="10"/>
  <c r="NO42" i="10"/>
  <c r="NN42" i="10"/>
  <c r="NM42" i="10"/>
  <c r="NL42" i="10"/>
  <c r="NK42" i="10"/>
  <c r="NJ42" i="10"/>
  <c r="NI42" i="10"/>
  <c r="NH42" i="10"/>
  <c r="NG42" i="10"/>
  <c r="MQ42" i="10"/>
  <c r="MP42" i="10"/>
  <c r="MO42" i="10"/>
  <c r="MN42" i="10"/>
  <c r="MM42" i="10"/>
  <c r="ML42" i="10"/>
  <c r="MK42" i="10"/>
  <c r="MJ42" i="10"/>
  <c r="MI42" i="10"/>
  <c r="MH42" i="10"/>
  <c r="MG42" i="10"/>
  <c r="MF42" i="10"/>
  <c r="ME42" i="10"/>
  <c r="MD42" i="10"/>
  <c r="MC42" i="10"/>
  <c r="MB42" i="10"/>
  <c r="MA42" i="10"/>
  <c r="LZ42" i="10"/>
  <c r="LY42" i="10"/>
  <c r="LX42" i="10"/>
  <c r="LW42" i="10"/>
  <c r="LV42" i="10"/>
  <c r="LU42" i="10"/>
  <c r="LT42" i="10"/>
  <c r="LS42" i="10"/>
  <c r="LR42" i="10"/>
  <c r="IB42" i="10"/>
  <c r="IA42" i="10"/>
  <c r="HZ42" i="10"/>
  <c r="HY42" i="10"/>
  <c r="HX42" i="10"/>
  <c r="HW42" i="10"/>
  <c r="HV42" i="10"/>
  <c r="DO42" i="10"/>
  <c r="DL42" i="10"/>
  <c r="DK42" i="10"/>
  <c r="DJ42" i="10"/>
  <c r="DP42" i="10" s="1"/>
  <c r="DI42" i="10"/>
  <c r="DH42" i="10"/>
  <c r="DG42" i="10"/>
  <c r="DF42" i="10"/>
  <c r="DN42" i="10" s="1"/>
  <c r="DE42" i="10"/>
  <c r="DD42" i="10"/>
  <c r="DC42" i="10"/>
  <c r="BH42" i="10"/>
  <c r="BE42" i="10"/>
  <c r="BC42" i="10"/>
  <c r="BB42" i="10"/>
  <c r="BD42" i="10" s="1"/>
  <c r="AD42" i="10"/>
  <c r="AC42" i="10"/>
  <c r="AB42" i="10"/>
  <c r="AA42" i="10"/>
  <c r="Z42" i="10"/>
  <c r="Y42" i="10"/>
  <c r="X42" i="10"/>
  <c r="W42" i="10"/>
  <c r="K42" i="10"/>
  <c r="NS41" i="10"/>
  <c r="NR41" i="10"/>
  <c r="NQ41" i="10"/>
  <c r="NP41" i="10"/>
  <c r="NO41" i="10"/>
  <c r="NN41" i="10"/>
  <c r="NM41" i="10"/>
  <c r="NL41" i="10"/>
  <c r="NK41" i="10"/>
  <c r="NJ41" i="10"/>
  <c r="NI41" i="10"/>
  <c r="NH41" i="10"/>
  <c r="NG41" i="10"/>
  <c r="MQ41" i="10"/>
  <c r="MP41" i="10"/>
  <c r="MO41" i="10"/>
  <c r="MN41" i="10"/>
  <c r="MM41" i="10"/>
  <c r="ML41" i="10"/>
  <c r="MK41" i="10"/>
  <c r="MJ41" i="10"/>
  <c r="MI41" i="10"/>
  <c r="MH41" i="10"/>
  <c r="MG41" i="10"/>
  <c r="MF41" i="10"/>
  <c r="ME41" i="10"/>
  <c r="MD41" i="10"/>
  <c r="MC41" i="10"/>
  <c r="MB41" i="10"/>
  <c r="MA41" i="10"/>
  <c r="LZ41" i="10"/>
  <c r="LY41" i="10"/>
  <c r="LX41" i="10"/>
  <c r="LW41" i="10"/>
  <c r="LV41" i="10"/>
  <c r="LU41" i="10"/>
  <c r="LT41" i="10"/>
  <c r="LS41" i="10"/>
  <c r="LR41" i="10"/>
  <c r="IB41" i="10"/>
  <c r="IA41" i="10"/>
  <c r="HZ41" i="10"/>
  <c r="HY41" i="10"/>
  <c r="HX41" i="10"/>
  <c r="HW41" i="10"/>
  <c r="HV41" i="10"/>
  <c r="DO41" i="10"/>
  <c r="DL41" i="10"/>
  <c r="DK41" i="10"/>
  <c r="DJ41" i="10"/>
  <c r="DP41" i="10" s="1"/>
  <c r="DI41" i="10"/>
  <c r="DH41" i="10"/>
  <c r="DG41" i="10"/>
  <c r="DF41" i="10"/>
  <c r="DN41" i="10" s="1"/>
  <c r="DE41" i="10"/>
  <c r="DD41" i="10"/>
  <c r="DC41" i="10"/>
  <c r="DM41" i="10" s="1"/>
  <c r="DQ41" i="10" s="1"/>
  <c r="BE41" i="10"/>
  <c r="BC41" i="10"/>
  <c r="BB41" i="10"/>
  <c r="AD41" i="10"/>
  <c r="AC41" i="10"/>
  <c r="AB41" i="10"/>
  <c r="AA41" i="10"/>
  <c r="Z41" i="10"/>
  <c r="Y41" i="10"/>
  <c r="X41" i="10"/>
  <c r="W41" i="10"/>
  <c r="K41" i="10"/>
  <c r="NS40" i="10"/>
  <c r="NR40" i="10"/>
  <c r="NQ40" i="10"/>
  <c r="NP40" i="10"/>
  <c r="NO40" i="10"/>
  <c r="NN40" i="10"/>
  <c r="NM40" i="10"/>
  <c r="NL40" i="10"/>
  <c r="NK40" i="10"/>
  <c r="NJ40" i="10"/>
  <c r="NI40" i="10"/>
  <c r="NH40" i="10"/>
  <c r="NG40" i="10"/>
  <c r="MQ40" i="10"/>
  <c r="MP40" i="10"/>
  <c r="MO40" i="10"/>
  <c r="MN40" i="10"/>
  <c r="MM40" i="10"/>
  <c r="ML40" i="10"/>
  <c r="MK40" i="10"/>
  <c r="MJ40" i="10"/>
  <c r="MI40" i="10"/>
  <c r="MH40" i="10"/>
  <c r="MG40" i="10"/>
  <c r="MF40" i="10"/>
  <c r="ME40" i="10"/>
  <c r="MD40" i="10"/>
  <c r="MC40" i="10"/>
  <c r="MB40" i="10"/>
  <c r="MA40" i="10"/>
  <c r="LZ40" i="10"/>
  <c r="LY40" i="10"/>
  <c r="LX40" i="10"/>
  <c r="LW40" i="10"/>
  <c r="LV40" i="10"/>
  <c r="LU40" i="10"/>
  <c r="LT40" i="10"/>
  <c r="LS40" i="10"/>
  <c r="LR40" i="10"/>
  <c r="IB40" i="10"/>
  <c r="IA40" i="10"/>
  <c r="HZ40" i="10"/>
  <c r="HY40" i="10"/>
  <c r="HX40" i="10"/>
  <c r="HW40" i="10"/>
  <c r="HV40" i="10"/>
  <c r="DO40" i="10"/>
  <c r="DL40" i="10"/>
  <c r="DK40" i="10"/>
  <c r="DJ40" i="10"/>
  <c r="DP40" i="10" s="1"/>
  <c r="DI40" i="10"/>
  <c r="DH40" i="10"/>
  <c r="DG40" i="10"/>
  <c r="DF40" i="10"/>
  <c r="DN40" i="10" s="1"/>
  <c r="DE40" i="10"/>
  <c r="DD40" i="10"/>
  <c r="DC40" i="10"/>
  <c r="BH40" i="10"/>
  <c r="BE40" i="10"/>
  <c r="BC40" i="10"/>
  <c r="BB40" i="10"/>
  <c r="BD40" i="10" s="1"/>
  <c r="AD40" i="10"/>
  <c r="AC40" i="10"/>
  <c r="AB40" i="10"/>
  <c r="AA40" i="10"/>
  <c r="Z40" i="10"/>
  <c r="Y40" i="10"/>
  <c r="X40" i="10"/>
  <c r="W40" i="10"/>
  <c r="K40" i="10"/>
  <c r="NS39" i="10"/>
  <c r="NR39" i="10"/>
  <c r="NQ39" i="10"/>
  <c r="NP39" i="10"/>
  <c r="NO39" i="10"/>
  <c r="NN39" i="10"/>
  <c r="NM39" i="10"/>
  <c r="NL39" i="10"/>
  <c r="NK39" i="10"/>
  <c r="NJ39" i="10"/>
  <c r="NI39" i="10"/>
  <c r="NH39" i="10"/>
  <c r="NG39" i="10"/>
  <c r="MQ39" i="10"/>
  <c r="MP39" i="10"/>
  <c r="MO39" i="10"/>
  <c r="MN39" i="10"/>
  <c r="MM39" i="10"/>
  <c r="ML39" i="10"/>
  <c r="MK39" i="10"/>
  <c r="MJ39" i="10"/>
  <c r="MI39" i="10"/>
  <c r="MH39" i="10"/>
  <c r="MG39" i="10"/>
  <c r="MF39" i="10"/>
  <c r="ME39" i="10"/>
  <c r="MD39" i="10"/>
  <c r="MC39" i="10"/>
  <c r="MB39" i="10"/>
  <c r="MA39" i="10"/>
  <c r="LZ39" i="10"/>
  <c r="LY39" i="10"/>
  <c r="LX39" i="10"/>
  <c r="LW39" i="10"/>
  <c r="LV39" i="10"/>
  <c r="LU39" i="10"/>
  <c r="LT39" i="10"/>
  <c r="LS39" i="10"/>
  <c r="LR39" i="10"/>
  <c r="IB39" i="10"/>
  <c r="IA39" i="10"/>
  <c r="HZ39" i="10"/>
  <c r="HY39" i="10"/>
  <c r="HX39" i="10"/>
  <c r="HW39" i="10"/>
  <c r="HV39" i="10"/>
  <c r="DO39" i="10"/>
  <c r="DL39" i="10"/>
  <c r="DK39" i="10"/>
  <c r="DJ39" i="10"/>
  <c r="DP39" i="10" s="1"/>
  <c r="DI39" i="10"/>
  <c r="DH39" i="10"/>
  <c r="DG39" i="10"/>
  <c r="DF39" i="10"/>
  <c r="DN39" i="10" s="1"/>
  <c r="DE39" i="10"/>
  <c r="DD39" i="10"/>
  <c r="DC39" i="10"/>
  <c r="DM39" i="10" s="1"/>
  <c r="DQ39" i="10" s="1"/>
  <c r="BE39" i="10"/>
  <c r="BC39" i="10"/>
  <c r="BB39" i="10"/>
  <c r="AD39" i="10"/>
  <c r="AC39" i="10"/>
  <c r="AB39" i="10"/>
  <c r="AA39" i="10"/>
  <c r="Z39" i="10"/>
  <c r="Y39" i="10"/>
  <c r="X39" i="10"/>
  <c r="W39" i="10"/>
  <c r="K39" i="10"/>
  <c r="NS38" i="10"/>
  <c r="NR38" i="10"/>
  <c r="NQ38" i="10"/>
  <c r="NP38" i="10"/>
  <c r="NO38" i="10"/>
  <c r="NN38" i="10"/>
  <c r="NM38" i="10"/>
  <c r="NL38" i="10"/>
  <c r="NK38" i="10"/>
  <c r="NJ38" i="10"/>
  <c r="NI38" i="10"/>
  <c r="NH38" i="10"/>
  <c r="NG38" i="10"/>
  <c r="MQ38" i="10"/>
  <c r="MP38" i="10"/>
  <c r="MO38" i="10"/>
  <c r="MN38" i="10"/>
  <c r="MM38" i="10"/>
  <c r="ML38" i="10"/>
  <c r="MK38" i="10"/>
  <c r="MJ38" i="10"/>
  <c r="MI38" i="10"/>
  <c r="MH38" i="10"/>
  <c r="MG38" i="10"/>
  <c r="MF38" i="10"/>
  <c r="ME38" i="10"/>
  <c r="MD38" i="10"/>
  <c r="MC38" i="10"/>
  <c r="MB38" i="10"/>
  <c r="MA38" i="10"/>
  <c r="LZ38" i="10"/>
  <c r="LY38" i="10"/>
  <c r="LX38" i="10"/>
  <c r="LW38" i="10"/>
  <c r="LV38" i="10"/>
  <c r="LU38" i="10"/>
  <c r="LT38" i="10"/>
  <c r="LS38" i="10"/>
  <c r="LR38" i="10"/>
  <c r="IB38" i="10"/>
  <c r="IA38" i="10"/>
  <c r="HZ38" i="10"/>
  <c r="HY38" i="10"/>
  <c r="HX38" i="10"/>
  <c r="HW38" i="10"/>
  <c r="HV38" i="10"/>
  <c r="DO38" i="10"/>
  <c r="DL38" i="10"/>
  <c r="DK38" i="10"/>
  <c r="DJ38" i="10"/>
  <c r="DP38" i="10" s="1"/>
  <c r="DI38" i="10"/>
  <c r="DH38" i="10"/>
  <c r="DG38" i="10"/>
  <c r="DF38" i="10"/>
  <c r="DN38" i="10" s="1"/>
  <c r="DE38" i="10"/>
  <c r="DD38" i="10"/>
  <c r="DC38" i="10"/>
  <c r="BH38" i="10"/>
  <c r="BE38" i="10"/>
  <c r="BC38" i="10"/>
  <c r="BB38" i="10"/>
  <c r="BD38" i="10" s="1"/>
  <c r="AD38" i="10"/>
  <c r="AC38" i="10"/>
  <c r="AB38" i="10"/>
  <c r="AA38" i="10"/>
  <c r="Z38" i="10"/>
  <c r="Y38" i="10"/>
  <c r="X38" i="10"/>
  <c r="W38" i="10"/>
  <c r="K38" i="10"/>
  <c r="NS37" i="10"/>
  <c r="NR37" i="10"/>
  <c r="NQ37" i="10"/>
  <c r="NP37" i="10"/>
  <c r="NO37" i="10"/>
  <c r="NN37" i="10"/>
  <c r="NM37" i="10"/>
  <c r="NL37" i="10"/>
  <c r="NK37" i="10"/>
  <c r="NJ37" i="10"/>
  <c r="NI37" i="10"/>
  <c r="NH37" i="10"/>
  <c r="NG37" i="10"/>
  <c r="MQ37" i="10"/>
  <c r="MP37" i="10"/>
  <c r="MO37" i="10"/>
  <c r="MN37" i="10"/>
  <c r="MM37" i="10"/>
  <c r="ML37" i="10"/>
  <c r="MK37" i="10"/>
  <c r="MJ37" i="10"/>
  <c r="MI37" i="10"/>
  <c r="MH37" i="10"/>
  <c r="MG37" i="10"/>
  <c r="MF37" i="10"/>
  <c r="ME37" i="10"/>
  <c r="MD37" i="10"/>
  <c r="MC37" i="10"/>
  <c r="MB37" i="10"/>
  <c r="MA37" i="10"/>
  <c r="LZ37" i="10"/>
  <c r="LY37" i="10"/>
  <c r="LX37" i="10"/>
  <c r="LW37" i="10"/>
  <c r="LV37" i="10"/>
  <c r="LU37" i="10"/>
  <c r="LT37" i="10"/>
  <c r="LS37" i="10"/>
  <c r="LR37" i="10"/>
  <c r="IB37" i="10"/>
  <c r="IA37" i="10"/>
  <c r="HZ37" i="10"/>
  <c r="HY37" i="10"/>
  <c r="HX37" i="10"/>
  <c r="HW37" i="10"/>
  <c r="HV37" i="10"/>
  <c r="DO37" i="10"/>
  <c r="DL37" i="10"/>
  <c r="DK37" i="10"/>
  <c r="DJ37" i="10"/>
  <c r="DP37" i="10" s="1"/>
  <c r="DI37" i="10"/>
  <c r="DH37" i="10"/>
  <c r="DG37" i="10"/>
  <c r="DF37" i="10"/>
  <c r="DN37" i="10" s="1"/>
  <c r="DE37" i="10"/>
  <c r="DD37" i="10"/>
  <c r="DC37" i="10"/>
  <c r="DM37" i="10" s="1"/>
  <c r="DQ37" i="10" s="1"/>
  <c r="BE37" i="10"/>
  <c r="BC37" i="10"/>
  <c r="BB37" i="10"/>
  <c r="AD37" i="10"/>
  <c r="AC37" i="10"/>
  <c r="AB37" i="10"/>
  <c r="AA37" i="10"/>
  <c r="Z37" i="10"/>
  <c r="Y37" i="10"/>
  <c r="X37" i="10"/>
  <c r="W37" i="10"/>
  <c r="K37" i="10"/>
  <c r="NS36" i="10"/>
  <c r="NR36" i="10"/>
  <c r="NQ36" i="10"/>
  <c r="NP36" i="10"/>
  <c r="NO36" i="10"/>
  <c r="NN36" i="10"/>
  <c r="NM36" i="10"/>
  <c r="NL36" i="10"/>
  <c r="NK36" i="10"/>
  <c r="NJ36" i="10"/>
  <c r="NI36" i="10"/>
  <c r="NH36" i="10"/>
  <c r="NG36" i="10"/>
  <c r="MQ36" i="10"/>
  <c r="MP36" i="10"/>
  <c r="MO36" i="10"/>
  <c r="MN36" i="10"/>
  <c r="MM36" i="10"/>
  <c r="ML36" i="10"/>
  <c r="MK36" i="10"/>
  <c r="MJ36" i="10"/>
  <c r="MI36" i="10"/>
  <c r="MH36" i="10"/>
  <c r="MG36" i="10"/>
  <c r="MF36" i="10"/>
  <c r="ME36" i="10"/>
  <c r="MD36" i="10"/>
  <c r="MC36" i="10"/>
  <c r="MB36" i="10"/>
  <c r="MA36" i="10"/>
  <c r="LZ36" i="10"/>
  <c r="LY36" i="10"/>
  <c r="LX36" i="10"/>
  <c r="LW36" i="10"/>
  <c r="LV36" i="10"/>
  <c r="LU36" i="10"/>
  <c r="LT36" i="10"/>
  <c r="LS36" i="10"/>
  <c r="LR36" i="10"/>
  <c r="IB36" i="10"/>
  <c r="IA36" i="10"/>
  <c r="HZ36" i="10"/>
  <c r="HY36" i="10"/>
  <c r="HX36" i="10"/>
  <c r="HW36" i="10"/>
  <c r="HV36" i="10"/>
  <c r="DO36" i="10"/>
  <c r="DL36" i="10"/>
  <c r="DK36" i="10"/>
  <c r="DJ36" i="10"/>
  <c r="DP36" i="10" s="1"/>
  <c r="DI36" i="10"/>
  <c r="DH36" i="10"/>
  <c r="DG36" i="10"/>
  <c r="DF36" i="10"/>
  <c r="DN36" i="10" s="1"/>
  <c r="DE36" i="10"/>
  <c r="DD36" i="10"/>
  <c r="DC36" i="10"/>
  <c r="BH36" i="10"/>
  <c r="BE36" i="10"/>
  <c r="BC36" i="10"/>
  <c r="BB36" i="10"/>
  <c r="BD36" i="10" s="1"/>
  <c r="AD36" i="10"/>
  <c r="AC36" i="10"/>
  <c r="AB36" i="10"/>
  <c r="AA36" i="10"/>
  <c r="Z36" i="10"/>
  <c r="Y36" i="10"/>
  <c r="X36" i="10"/>
  <c r="W36" i="10"/>
  <c r="K36" i="10"/>
  <c r="NS35" i="10"/>
  <c r="NR35" i="10"/>
  <c r="NQ35" i="10"/>
  <c r="NP35" i="10"/>
  <c r="NO35" i="10"/>
  <c r="NN35" i="10"/>
  <c r="NM35" i="10"/>
  <c r="NL35" i="10"/>
  <c r="NK35" i="10"/>
  <c r="NJ35" i="10"/>
  <c r="NI35" i="10"/>
  <c r="NH35" i="10"/>
  <c r="NG35" i="10"/>
  <c r="MQ35" i="10"/>
  <c r="MP35" i="10"/>
  <c r="MO35" i="10"/>
  <c r="MN35" i="10"/>
  <c r="MM35" i="10"/>
  <c r="ML35" i="10"/>
  <c r="MK35" i="10"/>
  <c r="MJ35" i="10"/>
  <c r="MI35" i="10"/>
  <c r="MH35" i="10"/>
  <c r="MG35" i="10"/>
  <c r="MF35" i="10"/>
  <c r="ME35" i="10"/>
  <c r="MD35" i="10"/>
  <c r="MC35" i="10"/>
  <c r="MB35" i="10"/>
  <c r="MA35" i="10"/>
  <c r="LZ35" i="10"/>
  <c r="LY35" i="10"/>
  <c r="LX35" i="10"/>
  <c r="LW35" i="10"/>
  <c r="LV35" i="10"/>
  <c r="LU35" i="10"/>
  <c r="LT35" i="10"/>
  <c r="LS35" i="10"/>
  <c r="LR35" i="10"/>
  <c r="IB35" i="10"/>
  <c r="IA35" i="10"/>
  <c r="HZ35" i="10"/>
  <c r="HY35" i="10"/>
  <c r="HX35" i="10"/>
  <c r="HW35" i="10"/>
  <c r="HV35" i="10"/>
  <c r="DO35" i="10"/>
  <c r="DL35" i="10"/>
  <c r="DK35" i="10"/>
  <c r="DJ35" i="10"/>
  <c r="DP35" i="10" s="1"/>
  <c r="DI35" i="10"/>
  <c r="DH35" i="10"/>
  <c r="DG35" i="10"/>
  <c r="DF35" i="10"/>
  <c r="DN35" i="10" s="1"/>
  <c r="DE35" i="10"/>
  <c r="DD35" i="10"/>
  <c r="DC35" i="10"/>
  <c r="DM35" i="10" s="1"/>
  <c r="DQ35" i="10" s="1"/>
  <c r="BE35" i="10"/>
  <c r="BC35" i="10"/>
  <c r="BB35" i="10"/>
  <c r="AD35" i="10"/>
  <c r="AC35" i="10"/>
  <c r="AB35" i="10"/>
  <c r="AA35" i="10"/>
  <c r="Z35" i="10"/>
  <c r="Y35" i="10"/>
  <c r="X35" i="10"/>
  <c r="W35" i="10"/>
  <c r="K35" i="10"/>
  <c r="NS34" i="10"/>
  <c r="NR34" i="10"/>
  <c r="NQ34" i="10"/>
  <c r="NP34" i="10"/>
  <c r="NO34" i="10"/>
  <c r="NN34" i="10"/>
  <c r="NM34" i="10"/>
  <c r="NL34" i="10"/>
  <c r="NK34" i="10"/>
  <c r="NJ34" i="10"/>
  <c r="NI34" i="10"/>
  <c r="NH34" i="10"/>
  <c r="NG34" i="10"/>
  <c r="MQ34" i="10"/>
  <c r="MP34" i="10"/>
  <c r="MO34" i="10"/>
  <c r="MN34" i="10"/>
  <c r="MM34" i="10"/>
  <c r="ML34" i="10"/>
  <c r="MK34" i="10"/>
  <c r="MJ34" i="10"/>
  <c r="MI34" i="10"/>
  <c r="MH34" i="10"/>
  <c r="MG34" i="10"/>
  <c r="MF34" i="10"/>
  <c r="ME34" i="10"/>
  <c r="MD34" i="10"/>
  <c r="MC34" i="10"/>
  <c r="MB34" i="10"/>
  <c r="MA34" i="10"/>
  <c r="LZ34" i="10"/>
  <c r="LY34" i="10"/>
  <c r="LX34" i="10"/>
  <c r="LW34" i="10"/>
  <c r="LV34" i="10"/>
  <c r="LU34" i="10"/>
  <c r="LT34" i="10"/>
  <c r="LS34" i="10"/>
  <c r="LR34" i="10"/>
  <c r="IB34" i="10"/>
  <c r="IA34" i="10"/>
  <c r="HZ34" i="10"/>
  <c r="HY34" i="10"/>
  <c r="HX34" i="10"/>
  <c r="HW34" i="10"/>
  <c r="HV34" i="10"/>
  <c r="DO34" i="10"/>
  <c r="DL34" i="10"/>
  <c r="DK34" i="10"/>
  <c r="DJ34" i="10"/>
  <c r="DP34" i="10" s="1"/>
  <c r="DI34" i="10"/>
  <c r="DH34" i="10"/>
  <c r="DG34" i="10"/>
  <c r="DF34" i="10"/>
  <c r="DN34" i="10" s="1"/>
  <c r="DE34" i="10"/>
  <c r="DD34" i="10"/>
  <c r="DC34" i="10"/>
  <c r="BH34" i="10"/>
  <c r="BE34" i="10"/>
  <c r="BC34" i="10"/>
  <c r="BB34" i="10"/>
  <c r="BD34" i="10" s="1"/>
  <c r="AD34" i="10"/>
  <c r="AC34" i="10"/>
  <c r="AB34" i="10"/>
  <c r="AA34" i="10"/>
  <c r="Z34" i="10"/>
  <c r="Y34" i="10"/>
  <c r="X34" i="10"/>
  <c r="W34" i="10"/>
  <c r="K34" i="10"/>
  <c r="NS33" i="10"/>
  <c r="NR33" i="10"/>
  <c r="NQ33" i="10"/>
  <c r="NP33" i="10"/>
  <c r="NO33" i="10"/>
  <c r="NN33" i="10"/>
  <c r="NM33" i="10"/>
  <c r="NL33" i="10"/>
  <c r="NK33" i="10"/>
  <c r="NJ33" i="10"/>
  <c r="NI33" i="10"/>
  <c r="NH33" i="10"/>
  <c r="NG33" i="10"/>
  <c r="MQ33" i="10"/>
  <c r="MP33" i="10"/>
  <c r="MO33" i="10"/>
  <c r="MN33" i="10"/>
  <c r="MM33" i="10"/>
  <c r="ML33" i="10"/>
  <c r="MK33" i="10"/>
  <c r="MJ33" i="10"/>
  <c r="MI33" i="10"/>
  <c r="MH33" i="10"/>
  <c r="MG33" i="10"/>
  <c r="MF33" i="10"/>
  <c r="ME33" i="10"/>
  <c r="MD33" i="10"/>
  <c r="MC33" i="10"/>
  <c r="MB33" i="10"/>
  <c r="MA33" i="10"/>
  <c r="LZ33" i="10"/>
  <c r="LY33" i="10"/>
  <c r="LX33" i="10"/>
  <c r="LW33" i="10"/>
  <c r="LV33" i="10"/>
  <c r="LU33" i="10"/>
  <c r="LT33" i="10"/>
  <c r="LS33" i="10"/>
  <c r="LR33" i="10"/>
  <c r="IB33" i="10"/>
  <c r="IA33" i="10"/>
  <c r="HZ33" i="10"/>
  <c r="HY33" i="10"/>
  <c r="HX33" i="10"/>
  <c r="HW33" i="10"/>
  <c r="HV33" i="10"/>
  <c r="DO33" i="10"/>
  <c r="DL33" i="10"/>
  <c r="DK33" i="10"/>
  <c r="DJ33" i="10"/>
  <c r="DP33" i="10" s="1"/>
  <c r="DI33" i="10"/>
  <c r="DH33" i="10"/>
  <c r="DG33" i="10"/>
  <c r="DF33" i="10"/>
  <c r="DN33" i="10" s="1"/>
  <c r="DE33" i="10"/>
  <c r="DD33" i="10"/>
  <c r="DC33" i="10"/>
  <c r="DM33" i="10" s="1"/>
  <c r="DQ33" i="10" s="1"/>
  <c r="BE33" i="10"/>
  <c r="BC33" i="10"/>
  <c r="BB33" i="10"/>
  <c r="AD33" i="10"/>
  <c r="AC33" i="10"/>
  <c r="AB33" i="10"/>
  <c r="AA33" i="10"/>
  <c r="Z33" i="10"/>
  <c r="Y33" i="10"/>
  <c r="X33" i="10"/>
  <c r="W33" i="10"/>
  <c r="K33" i="10"/>
  <c r="NS32" i="10"/>
  <c r="NR32" i="10"/>
  <c r="NQ32" i="10"/>
  <c r="NP32" i="10"/>
  <c r="NO32" i="10"/>
  <c r="NN32" i="10"/>
  <c r="NM32" i="10"/>
  <c r="NL32" i="10"/>
  <c r="NK32" i="10"/>
  <c r="NJ32" i="10"/>
  <c r="NI32" i="10"/>
  <c r="NH32" i="10"/>
  <c r="NG32" i="10"/>
  <c r="MQ32" i="10"/>
  <c r="MP32" i="10"/>
  <c r="MO32" i="10"/>
  <c r="MN32" i="10"/>
  <c r="MM32" i="10"/>
  <c r="ML32" i="10"/>
  <c r="MK32" i="10"/>
  <c r="MJ32" i="10"/>
  <c r="MI32" i="10"/>
  <c r="MH32" i="10"/>
  <c r="MG32" i="10"/>
  <c r="MF32" i="10"/>
  <c r="ME32" i="10"/>
  <c r="MD32" i="10"/>
  <c r="MC32" i="10"/>
  <c r="MB32" i="10"/>
  <c r="MA32" i="10"/>
  <c r="LZ32" i="10"/>
  <c r="LY32" i="10"/>
  <c r="LX32" i="10"/>
  <c r="LW32" i="10"/>
  <c r="LV32" i="10"/>
  <c r="LU32" i="10"/>
  <c r="LT32" i="10"/>
  <c r="LS32" i="10"/>
  <c r="LR32" i="10"/>
  <c r="IB32" i="10"/>
  <c r="IA32" i="10"/>
  <c r="HZ32" i="10"/>
  <c r="HY32" i="10"/>
  <c r="HX32" i="10"/>
  <c r="HW32" i="10"/>
  <c r="HV32" i="10"/>
  <c r="DO32" i="10"/>
  <c r="DL32" i="10"/>
  <c r="DK32" i="10"/>
  <c r="DJ32" i="10"/>
  <c r="DP32" i="10" s="1"/>
  <c r="DI32" i="10"/>
  <c r="DH32" i="10"/>
  <c r="DG32" i="10"/>
  <c r="DF32" i="10"/>
  <c r="DN32" i="10" s="1"/>
  <c r="DE32" i="10"/>
  <c r="DD32" i="10"/>
  <c r="DC32" i="10"/>
  <c r="BH32" i="10"/>
  <c r="BE32" i="10"/>
  <c r="BC32" i="10"/>
  <c r="BB32" i="10"/>
  <c r="BD32" i="10" s="1"/>
  <c r="AD32" i="10"/>
  <c r="AC32" i="10"/>
  <c r="AB32" i="10"/>
  <c r="AA32" i="10"/>
  <c r="Z32" i="10"/>
  <c r="Y32" i="10"/>
  <c r="X32" i="10"/>
  <c r="W32" i="10"/>
  <c r="K32" i="10"/>
  <c r="NS31" i="10"/>
  <c r="NR31" i="10"/>
  <c r="NQ31" i="10"/>
  <c r="NP31" i="10"/>
  <c r="NO31" i="10"/>
  <c r="NN31" i="10"/>
  <c r="NM31" i="10"/>
  <c r="NL31" i="10"/>
  <c r="NK31" i="10"/>
  <c r="NJ31" i="10"/>
  <c r="NI31" i="10"/>
  <c r="NH31" i="10"/>
  <c r="NG31" i="10"/>
  <c r="MQ31" i="10"/>
  <c r="MP31" i="10"/>
  <c r="MO31" i="10"/>
  <c r="MN31" i="10"/>
  <c r="MM31" i="10"/>
  <c r="ML31" i="10"/>
  <c r="MK31" i="10"/>
  <c r="MJ31" i="10"/>
  <c r="MI31" i="10"/>
  <c r="MH31" i="10"/>
  <c r="MG31" i="10"/>
  <c r="MF31" i="10"/>
  <c r="ME31" i="10"/>
  <c r="MD31" i="10"/>
  <c r="MC31" i="10"/>
  <c r="MB31" i="10"/>
  <c r="MA31" i="10"/>
  <c r="LZ31" i="10"/>
  <c r="LY31" i="10"/>
  <c r="LX31" i="10"/>
  <c r="LW31" i="10"/>
  <c r="LV31" i="10"/>
  <c r="LU31" i="10"/>
  <c r="LT31" i="10"/>
  <c r="LS31" i="10"/>
  <c r="LR31" i="10"/>
  <c r="IB31" i="10"/>
  <c r="IA31" i="10"/>
  <c r="HZ31" i="10"/>
  <c r="HY31" i="10"/>
  <c r="HX31" i="10"/>
  <c r="HW31" i="10"/>
  <c r="HV31" i="10"/>
  <c r="DO31" i="10"/>
  <c r="DL31" i="10"/>
  <c r="DK31" i="10"/>
  <c r="DJ31" i="10"/>
  <c r="DP31" i="10" s="1"/>
  <c r="DI31" i="10"/>
  <c r="DH31" i="10"/>
  <c r="DG31" i="10"/>
  <c r="DF31" i="10"/>
  <c r="DN31" i="10" s="1"/>
  <c r="DE31" i="10"/>
  <c r="DD31" i="10"/>
  <c r="DC31" i="10"/>
  <c r="DM31" i="10" s="1"/>
  <c r="DQ31" i="10" s="1"/>
  <c r="BE31" i="10"/>
  <c r="BC31" i="10"/>
  <c r="BB31" i="10"/>
  <c r="AD31" i="10"/>
  <c r="AC31" i="10"/>
  <c r="AB31" i="10"/>
  <c r="AA31" i="10"/>
  <c r="Z31" i="10"/>
  <c r="Y31" i="10"/>
  <c r="X31" i="10"/>
  <c r="W31" i="10"/>
  <c r="K31" i="10"/>
  <c r="NS30" i="10"/>
  <c r="NR30" i="10"/>
  <c r="NQ30" i="10"/>
  <c r="NP30" i="10"/>
  <c r="NO30" i="10"/>
  <c r="NN30" i="10"/>
  <c r="NM30" i="10"/>
  <c r="NL30" i="10"/>
  <c r="NK30" i="10"/>
  <c r="NJ30" i="10"/>
  <c r="NI30" i="10"/>
  <c r="NH30" i="10"/>
  <c r="NG30" i="10"/>
  <c r="MQ30" i="10"/>
  <c r="MP30" i="10"/>
  <c r="MO30" i="10"/>
  <c r="MN30" i="10"/>
  <c r="MM30" i="10"/>
  <c r="ML30" i="10"/>
  <c r="MK30" i="10"/>
  <c r="MJ30" i="10"/>
  <c r="MI30" i="10"/>
  <c r="MH30" i="10"/>
  <c r="MG30" i="10"/>
  <c r="MF30" i="10"/>
  <c r="ME30" i="10"/>
  <c r="MD30" i="10"/>
  <c r="MC30" i="10"/>
  <c r="MB30" i="10"/>
  <c r="MA30" i="10"/>
  <c r="LZ30" i="10"/>
  <c r="LY30" i="10"/>
  <c r="LX30" i="10"/>
  <c r="LW30" i="10"/>
  <c r="LV30" i="10"/>
  <c r="LU30" i="10"/>
  <c r="LT30" i="10"/>
  <c r="LS30" i="10"/>
  <c r="LR30" i="10"/>
  <c r="IB30" i="10"/>
  <c r="IA30" i="10"/>
  <c r="HZ30" i="10"/>
  <c r="HY30" i="10"/>
  <c r="HX30" i="10"/>
  <c r="HW30" i="10"/>
  <c r="HV30" i="10"/>
  <c r="DO30" i="10"/>
  <c r="DL30" i="10"/>
  <c r="DK30" i="10"/>
  <c r="DJ30" i="10"/>
  <c r="DP30" i="10" s="1"/>
  <c r="DI30" i="10"/>
  <c r="DH30" i="10"/>
  <c r="DG30" i="10"/>
  <c r="DF30" i="10"/>
  <c r="DN30" i="10" s="1"/>
  <c r="DE30" i="10"/>
  <c r="DD30" i="10"/>
  <c r="DC30" i="10"/>
  <c r="BH30" i="10"/>
  <c r="BE30" i="10"/>
  <c r="BC30" i="10"/>
  <c r="BB30" i="10"/>
  <c r="BD30" i="10" s="1"/>
  <c r="AD30" i="10"/>
  <c r="AC30" i="10"/>
  <c r="AB30" i="10"/>
  <c r="AA30" i="10"/>
  <c r="Z30" i="10"/>
  <c r="Y30" i="10"/>
  <c r="X30" i="10"/>
  <c r="W30" i="10"/>
  <c r="K30" i="10"/>
  <c r="NS29" i="10"/>
  <c r="NR29" i="10"/>
  <c r="NQ29" i="10"/>
  <c r="NP29" i="10"/>
  <c r="NO29" i="10"/>
  <c r="NN29" i="10"/>
  <c r="NM29" i="10"/>
  <c r="NL29" i="10"/>
  <c r="NK29" i="10"/>
  <c r="NJ29" i="10"/>
  <c r="NI29" i="10"/>
  <c r="NH29" i="10"/>
  <c r="NG29" i="10"/>
  <c r="MQ29" i="10"/>
  <c r="MP29" i="10"/>
  <c r="MO29" i="10"/>
  <c r="MN29" i="10"/>
  <c r="MM29" i="10"/>
  <c r="ML29" i="10"/>
  <c r="MK29" i="10"/>
  <c r="MJ29" i="10"/>
  <c r="MI29" i="10"/>
  <c r="MH29" i="10"/>
  <c r="MG29" i="10"/>
  <c r="MF29" i="10"/>
  <c r="ME29" i="10"/>
  <c r="MD29" i="10"/>
  <c r="MC29" i="10"/>
  <c r="MB29" i="10"/>
  <c r="MA29" i="10"/>
  <c r="LZ29" i="10"/>
  <c r="LY29" i="10"/>
  <c r="LX29" i="10"/>
  <c r="LW29" i="10"/>
  <c r="LV29" i="10"/>
  <c r="LU29" i="10"/>
  <c r="LT29" i="10"/>
  <c r="LS29" i="10"/>
  <c r="LR29" i="10"/>
  <c r="IB29" i="10"/>
  <c r="IA29" i="10"/>
  <c r="HZ29" i="10"/>
  <c r="HY29" i="10"/>
  <c r="HX29" i="10"/>
  <c r="HW29" i="10"/>
  <c r="HV29" i="10"/>
  <c r="DO29" i="10"/>
  <c r="DL29" i="10"/>
  <c r="DK29" i="10"/>
  <c r="DJ29" i="10"/>
  <c r="DP29" i="10" s="1"/>
  <c r="DI29" i="10"/>
  <c r="DH29" i="10"/>
  <c r="DG29" i="10"/>
  <c r="DF29" i="10"/>
  <c r="DN29" i="10" s="1"/>
  <c r="DE29" i="10"/>
  <c r="DD29" i="10"/>
  <c r="DC29" i="10"/>
  <c r="DM29" i="10" s="1"/>
  <c r="BE29" i="10"/>
  <c r="BH29" i="10" s="1"/>
  <c r="BC29" i="10"/>
  <c r="BB29" i="10"/>
  <c r="BD29" i="10" s="1"/>
  <c r="AD29" i="10"/>
  <c r="AC29" i="10"/>
  <c r="AB29" i="10"/>
  <c r="AA29" i="10"/>
  <c r="Z29" i="10"/>
  <c r="Y29" i="10"/>
  <c r="X29" i="10"/>
  <c r="W29" i="10"/>
  <c r="K29" i="10"/>
  <c r="NS28" i="10"/>
  <c r="NR28" i="10"/>
  <c r="NQ28" i="10"/>
  <c r="NP28" i="10"/>
  <c r="NO28" i="10"/>
  <c r="NN28" i="10"/>
  <c r="NM28" i="10"/>
  <c r="NL28" i="10"/>
  <c r="NK28" i="10"/>
  <c r="NJ28" i="10"/>
  <c r="NI28" i="10"/>
  <c r="NH28" i="10"/>
  <c r="NG28" i="10"/>
  <c r="MQ28" i="10"/>
  <c r="MP28" i="10"/>
  <c r="MO28" i="10"/>
  <c r="MN28" i="10"/>
  <c r="MM28" i="10"/>
  <c r="ML28" i="10"/>
  <c r="MK28" i="10"/>
  <c r="MJ28" i="10"/>
  <c r="MI28" i="10"/>
  <c r="MH28" i="10"/>
  <c r="MG28" i="10"/>
  <c r="MF28" i="10"/>
  <c r="ME28" i="10"/>
  <c r="MD28" i="10"/>
  <c r="MC28" i="10"/>
  <c r="MB28" i="10"/>
  <c r="MA28" i="10"/>
  <c r="LZ28" i="10"/>
  <c r="LY28" i="10"/>
  <c r="LX28" i="10"/>
  <c r="LW28" i="10"/>
  <c r="LV28" i="10"/>
  <c r="LU28" i="10"/>
  <c r="LT28" i="10"/>
  <c r="LS28" i="10"/>
  <c r="LR28" i="10"/>
  <c r="IB28" i="10"/>
  <c r="IA28" i="10"/>
  <c r="HZ28" i="10"/>
  <c r="HY28" i="10"/>
  <c r="HX28" i="10"/>
  <c r="HW28" i="10"/>
  <c r="HV28" i="10"/>
  <c r="DO28" i="10"/>
  <c r="DL28" i="10"/>
  <c r="DK28" i="10"/>
  <c r="DJ28" i="10"/>
  <c r="DP28" i="10" s="1"/>
  <c r="DI28" i="10"/>
  <c r="DH28" i="10"/>
  <c r="DG28" i="10"/>
  <c r="DF28" i="10"/>
  <c r="DN28" i="10" s="1"/>
  <c r="DE28" i="10"/>
  <c r="DD28" i="10"/>
  <c r="DC28" i="10"/>
  <c r="DM28" i="10" s="1"/>
  <c r="DQ28" i="10" s="1"/>
  <c r="BH28" i="10"/>
  <c r="BE28" i="10"/>
  <c r="BC28" i="10"/>
  <c r="BB28" i="10"/>
  <c r="BD28" i="10" s="1"/>
  <c r="AD28" i="10"/>
  <c r="AC28" i="10"/>
  <c r="AB28" i="10"/>
  <c r="AA28" i="10"/>
  <c r="Z28" i="10"/>
  <c r="Y28" i="10"/>
  <c r="X28" i="10"/>
  <c r="W28" i="10"/>
  <c r="K28" i="10"/>
  <c r="NS27" i="10"/>
  <c r="NR27" i="10"/>
  <c r="NQ27" i="10"/>
  <c r="NP27" i="10"/>
  <c r="NO27" i="10"/>
  <c r="NN27" i="10"/>
  <c r="NM27" i="10"/>
  <c r="NL27" i="10"/>
  <c r="NK27" i="10"/>
  <c r="NJ27" i="10"/>
  <c r="NI27" i="10"/>
  <c r="NH27" i="10"/>
  <c r="NG27" i="10"/>
  <c r="MQ27" i="10"/>
  <c r="MP27" i="10"/>
  <c r="MO27" i="10"/>
  <c r="MN27" i="10"/>
  <c r="MM27" i="10"/>
  <c r="ML27" i="10"/>
  <c r="MK27" i="10"/>
  <c r="MJ27" i="10"/>
  <c r="MI27" i="10"/>
  <c r="MH27" i="10"/>
  <c r="MG27" i="10"/>
  <c r="MF27" i="10"/>
  <c r="ME27" i="10"/>
  <c r="MD27" i="10"/>
  <c r="MC27" i="10"/>
  <c r="MB27" i="10"/>
  <c r="MA27" i="10"/>
  <c r="LZ27" i="10"/>
  <c r="LY27" i="10"/>
  <c r="LX27" i="10"/>
  <c r="LW27" i="10"/>
  <c r="LV27" i="10"/>
  <c r="LU27" i="10"/>
  <c r="LT27" i="10"/>
  <c r="LS27" i="10"/>
  <c r="LR27" i="10"/>
  <c r="IB27" i="10"/>
  <c r="IA27" i="10"/>
  <c r="HZ27" i="10"/>
  <c r="HY27" i="10"/>
  <c r="HX27" i="10"/>
  <c r="HW27" i="10"/>
  <c r="HV27" i="10"/>
  <c r="DO27" i="10"/>
  <c r="DL27" i="10"/>
  <c r="DK27" i="10"/>
  <c r="DJ27" i="10"/>
  <c r="DP27" i="10" s="1"/>
  <c r="DI27" i="10"/>
  <c r="DH27" i="10"/>
  <c r="DG27" i="10"/>
  <c r="DF27" i="10"/>
  <c r="DN27" i="10" s="1"/>
  <c r="DE27" i="10"/>
  <c r="DD27" i="10"/>
  <c r="DC27" i="10"/>
  <c r="DM27" i="10" s="1"/>
  <c r="DQ27" i="10" s="1"/>
  <c r="BE27" i="10"/>
  <c r="BH27" i="10" s="1"/>
  <c r="BC27" i="10"/>
  <c r="BB27" i="10"/>
  <c r="BD27" i="10" s="1"/>
  <c r="AD27" i="10"/>
  <c r="AC27" i="10"/>
  <c r="AB27" i="10"/>
  <c r="AA27" i="10"/>
  <c r="Z27" i="10"/>
  <c r="Y27" i="10"/>
  <c r="X27" i="10"/>
  <c r="W27" i="10"/>
  <c r="K27" i="10"/>
  <c r="NS26" i="10"/>
  <c r="NR26" i="10"/>
  <c r="NQ26" i="10"/>
  <c r="NP26" i="10"/>
  <c r="NO26" i="10"/>
  <c r="NN26" i="10"/>
  <c r="NM26" i="10"/>
  <c r="NL26" i="10"/>
  <c r="NK26" i="10"/>
  <c r="NJ26" i="10"/>
  <c r="NI26" i="10"/>
  <c r="NH26" i="10"/>
  <c r="NG26" i="10"/>
  <c r="MQ26" i="10"/>
  <c r="MP26" i="10"/>
  <c r="MO26" i="10"/>
  <c r="MN26" i="10"/>
  <c r="MM26" i="10"/>
  <c r="ML26" i="10"/>
  <c r="MK26" i="10"/>
  <c r="MJ26" i="10"/>
  <c r="MI26" i="10"/>
  <c r="MH26" i="10"/>
  <c r="MG26" i="10"/>
  <c r="MF26" i="10"/>
  <c r="ME26" i="10"/>
  <c r="MD26" i="10"/>
  <c r="MC26" i="10"/>
  <c r="MB26" i="10"/>
  <c r="MA26" i="10"/>
  <c r="LZ26" i="10"/>
  <c r="LY26" i="10"/>
  <c r="LX26" i="10"/>
  <c r="LW26" i="10"/>
  <c r="LV26" i="10"/>
  <c r="LU26" i="10"/>
  <c r="LT26" i="10"/>
  <c r="LS26" i="10"/>
  <c r="LR26" i="10"/>
  <c r="IB26" i="10"/>
  <c r="IA26" i="10"/>
  <c r="HZ26" i="10"/>
  <c r="HY26" i="10"/>
  <c r="HX26" i="10"/>
  <c r="HW26" i="10"/>
  <c r="HV26" i="10"/>
  <c r="DO26" i="10"/>
  <c r="DL26" i="10"/>
  <c r="DK26" i="10"/>
  <c r="DJ26" i="10"/>
  <c r="DP26" i="10" s="1"/>
  <c r="DI26" i="10"/>
  <c r="DH26" i="10"/>
  <c r="DG26" i="10"/>
  <c r="DF26" i="10"/>
  <c r="DN26" i="10" s="1"/>
  <c r="DE26" i="10"/>
  <c r="DD26" i="10"/>
  <c r="DC26" i="10"/>
  <c r="DM26" i="10" s="1"/>
  <c r="BH26" i="10"/>
  <c r="BE26" i="10"/>
  <c r="BC26" i="10"/>
  <c r="BB26" i="10"/>
  <c r="BD26" i="10" s="1"/>
  <c r="AD26" i="10"/>
  <c r="AC26" i="10"/>
  <c r="AB26" i="10"/>
  <c r="AA26" i="10"/>
  <c r="Z26" i="10"/>
  <c r="Y26" i="10"/>
  <c r="X26" i="10"/>
  <c r="W26" i="10"/>
  <c r="K26" i="10"/>
  <c r="NS25" i="10"/>
  <c r="NR25" i="10"/>
  <c r="NQ25" i="10"/>
  <c r="NP25" i="10"/>
  <c r="NO25" i="10"/>
  <c r="NN25" i="10"/>
  <c r="NM25" i="10"/>
  <c r="NL25" i="10"/>
  <c r="NK25" i="10"/>
  <c r="NJ25" i="10"/>
  <c r="NI25" i="10"/>
  <c r="NH25" i="10"/>
  <c r="NG25" i="10"/>
  <c r="MQ25" i="10"/>
  <c r="MP25" i="10"/>
  <c r="MO25" i="10"/>
  <c r="MN25" i="10"/>
  <c r="MM25" i="10"/>
  <c r="ML25" i="10"/>
  <c r="MK25" i="10"/>
  <c r="MJ25" i="10"/>
  <c r="MI25" i="10"/>
  <c r="MH25" i="10"/>
  <c r="MG25" i="10"/>
  <c r="MF25" i="10"/>
  <c r="ME25" i="10"/>
  <c r="MD25" i="10"/>
  <c r="MC25" i="10"/>
  <c r="MB25" i="10"/>
  <c r="MA25" i="10"/>
  <c r="LZ25" i="10"/>
  <c r="LY25" i="10"/>
  <c r="LX25" i="10"/>
  <c r="LW25" i="10"/>
  <c r="LV25" i="10"/>
  <c r="LU25" i="10"/>
  <c r="LT25" i="10"/>
  <c r="LS25" i="10"/>
  <c r="LR25" i="10"/>
  <c r="IB25" i="10"/>
  <c r="IA25" i="10"/>
  <c r="HZ25" i="10"/>
  <c r="HY25" i="10"/>
  <c r="HX25" i="10"/>
  <c r="HW25" i="10"/>
  <c r="HV25" i="10"/>
  <c r="DO25" i="10"/>
  <c r="DL25" i="10"/>
  <c r="DK25" i="10"/>
  <c r="DJ25" i="10"/>
  <c r="DP25" i="10" s="1"/>
  <c r="DI25" i="10"/>
  <c r="DH25" i="10"/>
  <c r="DG25" i="10"/>
  <c r="DF25" i="10"/>
  <c r="DN25" i="10" s="1"/>
  <c r="DE25" i="10"/>
  <c r="DD25" i="10"/>
  <c r="DC25" i="10"/>
  <c r="DM25" i="10" s="1"/>
  <c r="BE25" i="10"/>
  <c r="BH25" i="10" s="1"/>
  <c r="BC25" i="10"/>
  <c r="BB25" i="10"/>
  <c r="BD25" i="10" s="1"/>
  <c r="AD25" i="10"/>
  <c r="AC25" i="10"/>
  <c r="AB25" i="10"/>
  <c r="AA25" i="10"/>
  <c r="Z25" i="10"/>
  <c r="Y25" i="10"/>
  <c r="X25" i="10"/>
  <c r="W25" i="10"/>
  <c r="K25" i="10"/>
  <c r="NS24" i="10"/>
  <c r="NR24" i="10"/>
  <c r="NQ24" i="10"/>
  <c r="NP24" i="10"/>
  <c r="NO24" i="10"/>
  <c r="NN24" i="10"/>
  <c r="NM24" i="10"/>
  <c r="NL24" i="10"/>
  <c r="NK24" i="10"/>
  <c r="NJ24" i="10"/>
  <c r="NI24" i="10"/>
  <c r="NH24" i="10"/>
  <c r="NG24" i="10"/>
  <c r="MQ24" i="10"/>
  <c r="MP24" i="10"/>
  <c r="MO24" i="10"/>
  <c r="MN24" i="10"/>
  <c r="MM24" i="10"/>
  <c r="ML24" i="10"/>
  <c r="MK24" i="10"/>
  <c r="MJ24" i="10"/>
  <c r="MI24" i="10"/>
  <c r="MH24" i="10"/>
  <c r="MG24" i="10"/>
  <c r="MF24" i="10"/>
  <c r="ME24" i="10"/>
  <c r="MD24" i="10"/>
  <c r="MC24" i="10"/>
  <c r="MB24" i="10"/>
  <c r="MA24" i="10"/>
  <c r="LZ24" i="10"/>
  <c r="LY24" i="10"/>
  <c r="LX24" i="10"/>
  <c r="LW24" i="10"/>
  <c r="LV24" i="10"/>
  <c r="LU24" i="10"/>
  <c r="LT24" i="10"/>
  <c r="LS24" i="10"/>
  <c r="LR24" i="10"/>
  <c r="IB24" i="10"/>
  <c r="IA24" i="10"/>
  <c r="HZ24" i="10"/>
  <c r="HY24" i="10"/>
  <c r="HX24" i="10"/>
  <c r="HW24" i="10"/>
  <c r="HV24" i="10"/>
  <c r="DO24" i="10"/>
  <c r="DL24" i="10"/>
  <c r="DK24" i="10"/>
  <c r="DJ24" i="10"/>
  <c r="DP24" i="10" s="1"/>
  <c r="DI24" i="10"/>
  <c r="DH24" i="10"/>
  <c r="DG24" i="10"/>
  <c r="DF24" i="10"/>
  <c r="DN24" i="10" s="1"/>
  <c r="DE24" i="10"/>
  <c r="DD24" i="10"/>
  <c r="DC24" i="10"/>
  <c r="DM24" i="10" s="1"/>
  <c r="DQ24" i="10" s="1"/>
  <c r="BH24" i="10"/>
  <c r="BE24" i="10"/>
  <c r="BC24" i="10"/>
  <c r="BB24" i="10"/>
  <c r="BD24" i="10" s="1"/>
  <c r="AD24" i="10"/>
  <c r="AC24" i="10"/>
  <c r="AB24" i="10"/>
  <c r="AA24" i="10"/>
  <c r="Z24" i="10"/>
  <c r="Y24" i="10"/>
  <c r="X24" i="10"/>
  <c r="W24" i="10"/>
  <c r="K24" i="10"/>
  <c r="NS23" i="10"/>
  <c r="NR23" i="10"/>
  <c r="NQ23" i="10"/>
  <c r="NP23" i="10"/>
  <c r="NO23" i="10"/>
  <c r="NN23" i="10"/>
  <c r="NM23" i="10"/>
  <c r="NL23" i="10"/>
  <c r="NK23" i="10"/>
  <c r="NJ23" i="10"/>
  <c r="NI23" i="10"/>
  <c r="NH23" i="10"/>
  <c r="NG23" i="10"/>
  <c r="MQ23" i="10"/>
  <c r="MP23" i="10"/>
  <c r="MO23" i="10"/>
  <c r="MN23" i="10"/>
  <c r="MM23" i="10"/>
  <c r="ML23" i="10"/>
  <c r="MK23" i="10"/>
  <c r="MJ23" i="10"/>
  <c r="MI23" i="10"/>
  <c r="MH23" i="10"/>
  <c r="MG23" i="10"/>
  <c r="MF23" i="10"/>
  <c r="ME23" i="10"/>
  <c r="MD23" i="10"/>
  <c r="MC23" i="10"/>
  <c r="MB23" i="10"/>
  <c r="MA23" i="10"/>
  <c r="LZ23" i="10"/>
  <c r="LY23" i="10"/>
  <c r="LX23" i="10"/>
  <c r="LW23" i="10"/>
  <c r="LV23" i="10"/>
  <c r="LU23" i="10"/>
  <c r="LT23" i="10"/>
  <c r="LS23" i="10"/>
  <c r="LR23" i="10"/>
  <c r="IB23" i="10"/>
  <c r="IA23" i="10"/>
  <c r="HZ23" i="10"/>
  <c r="HY23" i="10"/>
  <c r="HX23" i="10"/>
  <c r="HW23" i="10"/>
  <c r="HV23" i="10"/>
  <c r="DO23" i="10"/>
  <c r="DL23" i="10"/>
  <c r="DK23" i="10"/>
  <c r="DJ23" i="10"/>
  <c r="DP23" i="10" s="1"/>
  <c r="DI23" i="10"/>
  <c r="DH23" i="10"/>
  <c r="DG23" i="10"/>
  <c r="DF23" i="10"/>
  <c r="DN23" i="10" s="1"/>
  <c r="DE23" i="10"/>
  <c r="DD23" i="10"/>
  <c r="DC23" i="10"/>
  <c r="DM23" i="10" s="1"/>
  <c r="DQ23" i="10" s="1"/>
  <c r="BE23" i="10"/>
  <c r="BH23" i="10" s="1"/>
  <c r="BC23" i="10"/>
  <c r="BB23" i="10"/>
  <c r="BD23" i="10" s="1"/>
  <c r="AD23" i="10"/>
  <c r="AC23" i="10"/>
  <c r="AB23" i="10"/>
  <c r="AA23" i="10"/>
  <c r="Z23" i="10"/>
  <c r="Y23" i="10"/>
  <c r="X23" i="10"/>
  <c r="W23" i="10"/>
  <c r="K23" i="10"/>
  <c r="NS22" i="10"/>
  <c r="NR22" i="10"/>
  <c r="NQ22" i="10"/>
  <c r="NP22" i="10"/>
  <c r="NO22" i="10"/>
  <c r="NN22" i="10"/>
  <c r="NM22" i="10"/>
  <c r="NL22" i="10"/>
  <c r="NK22" i="10"/>
  <c r="NJ22" i="10"/>
  <c r="NI22" i="10"/>
  <c r="NH22" i="10"/>
  <c r="NG22" i="10"/>
  <c r="MQ22" i="10"/>
  <c r="MP22" i="10"/>
  <c r="MO22" i="10"/>
  <c r="MN22" i="10"/>
  <c r="MM22" i="10"/>
  <c r="ML22" i="10"/>
  <c r="MK22" i="10"/>
  <c r="MJ22" i="10"/>
  <c r="MI22" i="10"/>
  <c r="MH22" i="10"/>
  <c r="MG22" i="10"/>
  <c r="MF22" i="10"/>
  <c r="ME22" i="10"/>
  <c r="MD22" i="10"/>
  <c r="MC22" i="10"/>
  <c r="MB22" i="10"/>
  <c r="MA22" i="10"/>
  <c r="LZ22" i="10"/>
  <c r="LY22" i="10"/>
  <c r="LX22" i="10"/>
  <c r="LW22" i="10"/>
  <c r="LV22" i="10"/>
  <c r="LU22" i="10"/>
  <c r="LT22" i="10"/>
  <c r="LS22" i="10"/>
  <c r="LR22" i="10"/>
  <c r="IB22" i="10"/>
  <c r="IA22" i="10"/>
  <c r="HZ22" i="10"/>
  <c r="HY22" i="10"/>
  <c r="HX22" i="10"/>
  <c r="HW22" i="10"/>
  <c r="HV22" i="10"/>
  <c r="DO22" i="10"/>
  <c r="DL22" i="10"/>
  <c r="DK22" i="10"/>
  <c r="DJ22" i="10"/>
  <c r="DP22" i="10" s="1"/>
  <c r="DI22" i="10"/>
  <c r="DH22" i="10"/>
  <c r="DG22" i="10"/>
  <c r="DF22" i="10"/>
  <c r="DN22" i="10" s="1"/>
  <c r="DE22" i="10"/>
  <c r="DD22" i="10"/>
  <c r="DC22" i="10"/>
  <c r="DM22" i="10" s="1"/>
  <c r="BH22" i="10"/>
  <c r="BE22" i="10"/>
  <c r="BC22" i="10"/>
  <c r="BB22" i="10"/>
  <c r="BD22" i="10" s="1"/>
  <c r="AD22" i="10"/>
  <c r="AC22" i="10"/>
  <c r="AB22" i="10"/>
  <c r="AA22" i="10"/>
  <c r="Z22" i="10"/>
  <c r="Y22" i="10"/>
  <c r="X22" i="10"/>
  <c r="W22" i="10"/>
  <c r="K22" i="10"/>
  <c r="NS21" i="10"/>
  <c r="NR21" i="10"/>
  <c r="NQ21" i="10"/>
  <c r="NP21" i="10"/>
  <c r="NO21" i="10"/>
  <c r="NN21" i="10"/>
  <c r="NM21" i="10"/>
  <c r="NL21" i="10"/>
  <c r="NK21" i="10"/>
  <c r="NJ21" i="10"/>
  <c r="NI21" i="10"/>
  <c r="NH21" i="10"/>
  <c r="NG21" i="10"/>
  <c r="MQ21" i="10"/>
  <c r="MP21" i="10"/>
  <c r="MO21" i="10"/>
  <c r="MN21" i="10"/>
  <c r="MM21" i="10"/>
  <c r="ML21" i="10"/>
  <c r="MK21" i="10"/>
  <c r="MJ21" i="10"/>
  <c r="MI21" i="10"/>
  <c r="MH21" i="10"/>
  <c r="MG21" i="10"/>
  <c r="MF21" i="10"/>
  <c r="ME21" i="10"/>
  <c r="MD21" i="10"/>
  <c r="MC21" i="10"/>
  <c r="MB21" i="10"/>
  <c r="MA21" i="10"/>
  <c r="LZ21" i="10"/>
  <c r="LY21" i="10"/>
  <c r="LX21" i="10"/>
  <c r="LW21" i="10"/>
  <c r="LV21" i="10"/>
  <c r="LU21" i="10"/>
  <c r="LT21" i="10"/>
  <c r="LS21" i="10"/>
  <c r="LR21" i="10"/>
  <c r="IB21" i="10"/>
  <c r="IA21" i="10"/>
  <c r="HZ21" i="10"/>
  <c r="HY21" i="10"/>
  <c r="HX21" i="10"/>
  <c r="HW21" i="10"/>
  <c r="HV21" i="10"/>
  <c r="DO21" i="10"/>
  <c r="DL21" i="10"/>
  <c r="DK21" i="10"/>
  <c r="DJ21" i="10"/>
  <c r="DP21" i="10" s="1"/>
  <c r="DI21" i="10"/>
  <c r="DH21" i="10"/>
  <c r="DG21" i="10"/>
  <c r="DF21" i="10"/>
  <c r="DN21" i="10" s="1"/>
  <c r="DE21" i="10"/>
  <c r="DD21" i="10"/>
  <c r="DC21" i="10"/>
  <c r="DM21" i="10" s="1"/>
  <c r="BE21" i="10"/>
  <c r="BH21" i="10" s="1"/>
  <c r="BC21" i="10"/>
  <c r="BB21" i="10"/>
  <c r="BD21" i="10" s="1"/>
  <c r="AD21" i="10"/>
  <c r="AC21" i="10"/>
  <c r="AB21" i="10"/>
  <c r="AA21" i="10"/>
  <c r="Z21" i="10"/>
  <c r="Y21" i="10"/>
  <c r="X21" i="10"/>
  <c r="W21" i="10"/>
  <c r="K21" i="10"/>
  <c r="NS20" i="10"/>
  <c r="NR20" i="10"/>
  <c r="NQ20" i="10"/>
  <c r="NP20" i="10"/>
  <c r="NO20" i="10"/>
  <c r="NN20" i="10"/>
  <c r="NM20" i="10"/>
  <c r="NL20" i="10"/>
  <c r="NK20" i="10"/>
  <c r="NJ20" i="10"/>
  <c r="NI20" i="10"/>
  <c r="NH20" i="10"/>
  <c r="NG20" i="10"/>
  <c r="MQ20" i="10"/>
  <c r="MP20" i="10"/>
  <c r="MO20" i="10"/>
  <c r="MN20" i="10"/>
  <c r="MM20" i="10"/>
  <c r="ML20" i="10"/>
  <c r="MK20" i="10"/>
  <c r="MJ20" i="10"/>
  <c r="MI20" i="10"/>
  <c r="MH20" i="10"/>
  <c r="MG20" i="10"/>
  <c r="MF20" i="10"/>
  <c r="ME20" i="10"/>
  <c r="MD20" i="10"/>
  <c r="MC20" i="10"/>
  <c r="MB20" i="10"/>
  <c r="MA20" i="10"/>
  <c r="LZ20" i="10"/>
  <c r="LY20" i="10"/>
  <c r="LX20" i="10"/>
  <c r="LW20" i="10"/>
  <c r="LV20" i="10"/>
  <c r="LU20" i="10"/>
  <c r="LT20" i="10"/>
  <c r="LS20" i="10"/>
  <c r="LR20" i="10"/>
  <c r="IB20" i="10"/>
  <c r="IA20" i="10"/>
  <c r="HZ20" i="10"/>
  <c r="HY20" i="10"/>
  <c r="HX20" i="10"/>
  <c r="HW20" i="10"/>
  <c r="HV20" i="10"/>
  <c r="DO20" i="10"/>
  <c r="DL20" i="10"/>
  <c r="DK20" i="10"/>
  <c r="DJ20" i="10"/>
  <c r="DP20" i="10" s="1"/>
  <c r="DI20" i="10"/>
  <c r="DH20" i="10"/>
  <c r="DG20" i="10"/>
  <c r="DF20" i="10"/>
  <c r="DN20" i="10" s="1"/>
  <c r="DE20" i="10"/>
  <c r="DD20" i="10"/>
  <c r="DC20" i="10"/>
  <c r="DM20" i="10" s="1"/>
  <c r="DQ20" i="10" s="1"/>
  <c r="BH20" i="10"/>
  <c r="BE20" i="10"/>
  <c r="BC20" i="10"/>
  <c r="BB20" i="10"/>
  <c r="BD20" i="10" s="1"/>
  <c r="AD20" i="10"/>
  <c r="AC20" i="10"/>
  <c r="AB20" i="10"/>
  <c r="AA20" i="10"/>
  <c r="Z20" i="10"/>
  <c r="Y20" i="10"/>
  <c r="X20" i="10"/>
  <c r="W20" i="10"/>
  <c r="K20" i="10"/>
  <c r="NS19" i="10"/>
  <c r="NR19" i="10"/>
  <c r="NQ19" i="10"/>
  <c r="NP19" i="10"/>
  <c r="NO19" i="10"/>
  <c r="NN19" i="10"/>
  <c r="NM19" i="10"/>
  <c r="NL19" i="10"/>
  <c r="NK19" i="10"/>
  <c r="NJ19" i="10"/>
  <c r="NI19" i="10"/>
  <c r="NH19" i="10"/>
  <c r="NG19" i="10"/>
  <c r="MQ19" i="10"/>
  <c r="MP19" i="10"/>
  <c r="MO19" i="10"/>
  <c r="MN19" i="10"/>
  <c r="MM19" i="10"/>
  <c r="ML19" i="10"/>
  <c r="MK19" i="10"/>
  <c r="MJ19" i="10"/>
  <c r="MI19" i="10"/>
  <c r="MH19" i="10"/>
  <c r="MG19" i="10"/>
  <c r="MF19" i="10"/>
  <c r="ME19" i="10"/>
  <c r="MD19" i="10"/>
  <c r="MC19" i="10"/>
  <c r="MB19" i="10"/>
  <c r="MA19" i="10"/>
  <c r="LZ19" i="10"/>
  <c r="LY19" i="10"/>
  <c r="LX19" i="10"/>
  <c r="LW19" i="10"/>
  <c r="LV19" i="10"/>
  <c r="LU19" i="10"/>
  <c r="LT19" i="10"/>
  <c r="LS19" i="10"/>
  <c r="LR19" i="10"/>
  <c r="IB19" i="10"/>
  <c r="IA19" i="10"/>
  <c r="HZ19" i="10"/>
  <c r="HY19" i="10"/>
  <c r="HX19" i="10"/>
  <c r="HW19" i="10"/>
  <c r="HV19" i="10"/>
  <c r="DO19" i="10"/>
  <c r="DL19" i="10"/>
  <c r="DK19" i="10"/>
  <c r="DJ19" i="10"/>
  <c r="DP19" i="10" s="1"/>
  <c r="DI19" i="10"/>
  <c r="DH19" i="10"/>
  <c r="DG19" i="10"/>
  <c r="DF19" i="10"/>
  <c r="DN19" i="10" s="1"/>
  <c r="DE19" i="10"/>
  <c r="DD19" i="10"/>
  <c r="DC19" i="10"/>
  <c r="DM19" i="10" s="1"/>
  <c r="DQ19" i="10" s="1"/>
  <c r="BE19" i="10"/>
  <c r="BH19" i="10" s="1"/>
  <c r="BC19" i="10"/>
  <c r="BB19" i="10"/>
  <c r="BD19" i="10" s="1"/>
  <c r="AD19" i="10"/>
  <c r="AC19" i="10"/>
  <c r="AB19" i="10"/>
  <c r="AA19" i="10"/>
  <c r="Z19" i="10"/>
  <c r="Y19" i="10"/>
  <c r="X19" i="10"/>
  <c r="W19" i="10"/>
  <c r="K19" i="10"/>
  <c r="NS18" i="10"/>
  <c r="NR18" i="10"/>
  <c r="NQ18" i="10"/>
  <c r="NP18" i="10"/>
  <c r="NO18" i="10"/>
  <c r="NN18" i="10"/>
  <c r="NM18" i="10"/>
  <c r="NL18" i="10"/>
  <c r="NK18" i="10"/>
  <c r="NJ18" i="10"/>
  <c r="NI18" i="10"/>
  <c r="NH18" i="10"/>
  <c r="NG18" i="10"/>
  <c r="MQ18" i="10"/>
  <c r="MP18" i="10"/>
  <c r="MO18" i="10"/>
  <c r="MN18" i="10"/>
  <c r="MM18" i="10"/>
  <c r="ML18" i="10"/>
  <c r="MK18" i="10"/>
  <c r="MJ18" i="10"/>
  <c r="MI18" i="10"/>
  <c r="MH18" i="10"/>
  <c r="MG18" i="10"/>
  <c r="MF18" i="10"/>
  <c r="ME18" i="10"/>
  <c r="MD18" i="10"/>
  <c r="MC18" i="10"/>
  <c r="MB18" i="10"/>
  <c r="MA18" i="10"/>
  <c r="LZ18" i="10"/>
  <c r="LY18" i="10"/>
  <c r="LX18" i="10"/>
  <c r="LW18" i="10"/>
  <c r="LV18" i="10"/>
  <c r="LU18" i="10"/>
  <c r="LT18" i="10"/>
  <c r="LS18" i="10"/>
  <c r="LR18" i="10"/>
  <c r="IB18" i="10"/>
  <c r="IA18" i="10"/>
  <c r="HZ18" i="10"/>
  <c r="HY18" i="10"/>
  <c r="HX18" i="10"/>
  <c r="HW18" i="10"/>
  <c r="HV18" i="10"/>
  <c r="DO18" i="10"/>
  <c r="DL18" i="10"/>
  <c r="DK18" i="10"/>
  <c r="DJ18" i="10"/>
  <c r="DP18" i="10" s="1"/>
  <c r="DI18" i="10"/>
  <c r="DH18" i="10"/>
  <c r="DG18" i="10"/>
  <c r="DF18" i="10"/>
  <c r="DN18" i="10" s="1"/>
  <c r="DE18" i="10"/>
  <c r="DD18" i="10"/>
  <c r="DC18" i="10"/>
  <c r="DM18" i="10" s="1"/>
  <c r="BH18" i="10"/>
  <c r="BE18" i="10"/>
  <c r="BC18" i="10"/>
  <c r="BB18" i="10"/>
  <c r="BD18" i="10" s="1"/>
  <c r="AD18" i="10"/>
  <c r="AC18" i="10"/>
  <c r="AB18" i="10"/>
  <c r="AA18" i="10"/>
  <c r="Z18" i="10"/>
  <c r="Y18" i="10"/>
  <c r="X18" i="10"/>
  <c r="W18" i="10"/>
  <c r="K18" i="10"/>
  <c r="NS17" i="10"/>
  <c r="NR17" i="10"/>
  <c r="NQ17" i="10"/>
  <c r="NP17" i="10"/>
  <c r="NO17" i="10"/>
  <c r="NN17" i="10"/>
  <c r="NM17" i="10"/>
  <c r="NL17" i="10"/>
  <c r="NK17" i="10"/>
  <c r="NJ17" i="10"/>
  <c r="NI17" i="10"/>
  <c r="NH17" i="10"/>
  <c r="NG17" i="10"/>
  <c r="MQ17" i="10"/>
  <c r="MP17" i="10"/>
  <c r="MO17" i="10"/>
  <c r="MN17" i="10"/>
  <c r="MM17" i="10"/>
  <c r="ML17" i="10"/>
  <c r="MK17" i="10"/>
  <c r="MJ17" i="10"/>
  <c r="MI17" i="10"/>
  <c r="MH17" i="10"/>
  <c r="MG17" i="10"/>
  <c r="MF17" i="10"/>
  <c r="ME17" i="10"/>
  <c r="MD17" i="10"/>
  <c r="MC17" i="10"/>
  <c r="MB17" i="10"/>
  <c r="MA17" i="10"/>
  <c r="LZ17" i="10"/>
  <c r="LY17" i="10"/>
  <c r="LX17" i="10"/>
  <c r="LW17" i="10"/>
  <c r="LV17" i="10"/>
  <c r="LU17" i="10"/>
  <c r="LT17" i="10"/>
  <c r="LS17" i="10"/>
  <c r="LR17" i="10"/>
  <c r="IB17" i="10"/>
  <c r="IA17" i="10"/>
  <c r="HZ17" i="10"/>
  <c r="HY17" i="10"/>
  <c r="HX17" i="10"/>
  <c r="HW17" i="10"/>
  <c r="HV17" i="10"/>
  <c r="DO17" i="10"/>
  <c r="DL17" i="10"/>
  <c r="DK17" i="10"/>
  <c r="DJ17" i="10"/>
  <c r="DP17" i="10" s="1"/>
  <c r="DI17" i="10"/>
  <c r="DH17" i="10"/>
  <c r="DG17" i="10"/>
  <c r="DF17" i="10"/>
  <c r="DN17" i="10" s="1"/>
  <c r="DE17" i="10"/>
  <c r="DD17" i="10"/>
  <c r="DC17" i="10"/>
  <c r="DM17" i="10" s="1"/>
  <c r="BE17" i="10"/>
  <c r="BH17" i="10" s="1"/>
  <c r="BC17" i="10"/>
  <c r="BB17" i="10"/>
  <c r="BD17" i="10" s="1"/>
  <c r="AD17" i="10"/>
  <c r="AC17" i="10"/>
  <c r="AB17" i="10"/>
  <c r="AA17" i="10"/>
  <c r="Z17" i="10"/>
  <c r="Y17" i="10"/>
  <c r="X17" i="10"/>
  <c r="W17" i="10"/>
  <c r="K17" i="10"/>
  <c r="NS16" i="10"/>
  <c r="NR16" i="10"/>
  <c r="NQ16" i="10"/>
  <c r="NP16" i="10"/>
  <c r="NO16" i="10"/>
  <c r="NN16" i="10"/>
  <c r="NM16" i="10"/>
  <c r="NL16" i="10"/>
  <c r="NK16" i="10"/>
  <c r="NJ16" i="10"/>
  <c r="NI16" i="10"/>
  <c r="NH16" i="10"/>
  <c r="NG16" i="10"/>
  <c r="MQ16" i="10"/>
  <c r="MP16" i="10"/>
  <c r="MO16" i="10"/>
  <c r="MN16" i="10"/>
  <c r="MM16" i="10"/>
  <c r="ML16" i="10"/>
  <c r="MK16" i="10"/>
  <c r="MJ16" i="10"/>
  <c r="MI16" i="10"/>
  <c r="MH16" i="10"/>
  <c r="MG16" i="10"/>
  <c r="MF16" i="10"/>
  <c r="ME16" i="10"/>
  <c r="MD16" i="10"/>
  <c r="MC16" i="10"/>
  <c r="MB16" i="10"/>
  <c r="MA16" i="10"/>
  <c r="LZ16" i="10"/>
  <c r="LY16" i="10"/>
  <c r="LX16" i="10"/>
  <c r="LW16" i="10"/>
  <c r="LV16" i="10"/>
  <c r="LU16" i="10"/>
  <c r="LT16" i="10"/>
  <c r="LS16" i="10"/>
  <c r="LR16" i="10"/>
  <c r="IB16" i="10"/>
  <c r="IA16" i="10"/>
  <c r="HZ16" i="10"/>
  <c r="HY16" i="10"/>
  <c r="HX16" i="10"/>
  <c r="HW16" i="10"/>
  <c r="HV16" i="10"/>
  <c r="DO16" i="10"/>
  <c r="DL16" i="10"/>
  <c r="DK16" i="10"/>
  <c r="DJ16" i="10"/>
  <c r="DP16" i="10" s="1"/>
  <c r="DI16" i="10"/>
  <c r="DH16" i="10"/>
  <c r="DG16" i="10"/>
  <c r="DF16" i="10"/>
  <c r="DN16" i="10" s="1"/>
  <c r="DE16" i="10"/>
  <c r="DD16" i="10"/>
  <c r="DC16" i="10"/>
  <c r="DM16" i="10" s="1"/>
  <c r="DQ16" i="10" s="1"/>
  <c r="BH16" i="10"/>
  <c r="BE16" i="10"/>
  <c r="BC16" i="10"/>
  <c r="BB16" i="10"/>
  <c r="BD16" i="10" s="1"/>
  <c r="AD16" i="10"/>
  <c r="AC16" i="10"/>
  <c r="AB16" i="10"/>
  <c r="AA16" i="10"/>
  <c r="Z16" i="10"/>
  <c r="Y16" i="10"/>
  <c r="X16" i="10"/>
  <c r="W16" i="10"/>
  <c r="K16" i="10"/>
  <c r="NS15" i="10"/>
  <c r="NR15" i="10"/>
  <c r="NQ15" i="10"/>
  <c r="NP15" i="10"/>
  <c r="NO15" i="10"/>
  <c r="NN15" i="10"/>
  <c r="NM15" i="10"/>
  <c r="NL15" i="10"/>
  <c r="NK15" i="10"/>
  <c r="NJ15" i="10"/>
  <c r="NI15" i="10"/>
  <c r="NH15" i="10"/>
  <c r="NG15" i="10"/>
  <c r="MQ15" i="10"/>
  <c r="MP15" i="10"/>
  <c r="MO15" i="10"/>
  <c r="MN15" i="10"/>
  <c r="MM15" i="10"/>
  <c r="ML15" i="10"/>
  <c r="MK15" i="10"/>
  <c r="MJ15" i="10"/>
  <c r="MI15" i="10"/>
  <c r="MH15" i="10"/>
  <c r="MG15" i="10"/>
  <c r="MF15" i="10"/>
  <c r="ME15" i="10"/>
  <c r="MD15" i="10"/>
  <c r="MC15" i="10"/>
  <c r="MB15" i="10"/>
  <c r="MA15" i="10"/>
  <c r="LZ15" i="10"/>
  <c r="LY15" i="10"/>
  <c r="LX15" i="10"/>
  <c r="LW15" i="10"/>
  <c r="LV15" i="10"/>
  <c r="LU15" i="10"/>
  <c r="LT15" i="10"/>
  <c r="LS15" i="10"/>
  <c r="LR15" i="10"/>
  <c r="IB15" i="10"/>
  <c r="IA15" i="10"/>
  <c r="HZ15" i="10"/>
  <c r="HY15" i="10"/>
  <c r="HX15" i="10"/>
  <c r="HW15" i="10"/>
  <c r="HV15" i="10"/>
  <c r="DO15" i="10"/>
  <c r="DL15" i="10"/>
  <c r="DK15" i="10"/>
  <c r="DJ15" i="10"/>
  <c r="DP15" i="10" s="1"/>
  <c r="DI15" i="10"/>
  <c r="DH15" i="10"/>
  <c r="DG15" i="10"/>
  <c r="DF15" i="10"/>
  <c r="DN15" i="10" s="1"/>
  <c r="DE15" i="10"/>
  <c r="DD15" i="10"/>
  <c r="DC15" i="10"/>
  <c r="DM15" i="10" s="1"/>
  <c r="DQ15" i="10" s="1"/>
  <c r="BE15" i="10"/>
  <c r="BH15" i="10" s="1"/>
  <c r="BC15" i="10"/>
  <c r="BB15" i="10"/>
  <c r="BD15" i="10" s="1"/>
  <c r="AD15" i="10"/>
  <c r="AC15" i="10"/>
  <c r="AB15" i="10"/>
  <c r="AA15" i="10"/>
  <c r="Z15" i="10"/>
  <c r="Y15" i="10"/>
  <c r="X15" i="10"/>
  <c r="W15" i="10"/>
  <c r="K15" i="10"/>
  <c r="NS14" i="10"/>
  <c r="NR14" i="10"/>
  <c r="NQ14" i="10"/>
  <c r="NP14" i="10"/>
  <c r="NO14" i="10"/>
  <c r="NN14" i="10"/>
  <c r="NM14" i="10"/>
  <c r="NL14" i="10"/>
  <c r="NK14" i="10"/>
  <c r="NJ14" i="10"/>
  <c r="NI14" i="10"/>
  <c r="NH14" i="10"/>
  <c r="NG14" i="10"/>
  <c r="MQ14" i="10"/>
  <c r="MP14" i="10"/>
  <c r="MO14" i="10"/>
  <c r="MN14" i="10"/>
  <c r="MM14" i="10"/>
  <c r="ML14" i="10"/>
  <c r="MK14" i="10"/>
  <c r="MJ14" i="10"/>
  <c r="MI14" i="10"/>
  <c r="MH14" i="10"/>
  <c r="MG14" i="10"/>
  <c r="MF14" i="10"/>
  <c r="ME14" i="10"/>
  <c r="MD14" i="10"/>
  <c r="MC14" i="10"/>
  <c r="MB14" i="10"/>
  <c r="MA14" i="10"/>
  <c r="LZ14" i="10"/>
  <c r="LY14" i="10"/>
  <c r="LX14" i="10"/>
  <c r="LW14" i="10"/>
  <c r="LV14" i="10"/>
  <c r="LU14" i="10"/>
  <c r="LT14" i="10"/>
  <c r="LS14" i="10"/>
  <c r="LR14" i="10"/>
  <c r="IB14" i="10"/>
  <c r="IA14" i="10"/>
  <c r="HZ14" i="10"/>
  <c r="HY14" i="10"/>
  <c r="HX14" i="10"/>
  <c r="HW14" i="10"/>
  <c r="HV14" i="10"/>
  <c r="DO14" i="10"/>
  <c r="DL14" i="10"/>
  <c r="DK14" i="10"/>
  <c r="DJ14" i="10"/>
  <c r="DP14" i="10" s="1"/>
  <c r="DI14" i="10"/>
  <c r="DH14" i="10"/>
  <c r="DG14" i="10"/>
  <c r="DF14" i="10"/>
  <c r="DN14" i="10" s="1"/>
  <c r="DE14" i="10"/>
  <c r="DD14" i="10"/>
  <c r="DC14" i="10"/>
  <c r="DM14" i="10" s="1"/>
  <c r="BH14" i="10"/>
  <c r="BE14" i="10"/>
  <c r="BC14" i="10"/>
  <c r="BB14" i="10"/>
  <c r="BD14" i="10" s="1"/>
  <c r="AD14" i="10"/>
  <c r="AC14" i="10"/>
  <c r="AB14" i="10"/>
  <c r="AA14" i="10"/>
  <c r="Z14" i="10"/>
  <c r="Y14" i="10"/>
  <c r="X14" i="10"/>
  <c r="W14" i="10"/>
  <c r="K14" i="10"/>
  <c r="NS13" i="10"/>
  <c r="NR13" i="10"/>
  <c r="NQ13" i="10"/>
  <c r="NP13" i="10"/>
  <c r="NO13" i="10"/>
  <c r="NN13" i="10"/>
  <c r="NM13" i="10"/>
  <c r="NL13" i="10"/>
  <c r="NK13" i="10"/>
  <c r="NJ13" i="10"/>
  <c r="NI13" i="10"/>
  <c r="NH13" i="10"/>
  <c r="NG13" i="10"/>
  <c r="MQ13" i="10"/>
  <c r="MP13" i="10"/>
  <c r="MO13" i="10"/>
  <c r="MN13" i="10"/>
  <c r="MM13" i="10"/>
  <c r="ML13" i="10"/>
  <c r="MK13" i="10"/>
  <c r="MJ13" i="10"/>
  <c r="MI13" i="10"/>
  <c r="MH13" i="10"/>
  <c r="MG13" i="10"/>
  <c r="MF13" i="10"/>
  <c r="ME13" i="10"/>
  <c r="MD13" i="10"/>
  <c r="MC13" i="10"/>
  <c r="MB13" i="10"/>
  <c r="MA13" i="10"/>
  <c r="LZ13" i="10"/>
  <c r="LY13" i="10"/>
  <c r="LX13" i="10"/>
  <c r="LW13" i="10"/>
  <c r="LV13" i="10"/>
  <c r="LU13" i="10"/>
  <c r="LT13" i="10"/>
  <c r="LS13" i="10"/>
  <c r="LR13" i="10"/>
  <c r="IB13" i="10"/>
  <c r="IA13" i="10"/>
  <c r="HZ13" i="10"/>
  <c r="HY13" i="10"/>
  <c r="HX13" i="10"/>
  <c r="HW13" i="10"/>
  <c r="HV13" i="10"/>
  <c r="DO13" i="10"/>
  <c r="DL13" i="10"/>
  <c r="DK13" i="10"/>
  <c r="DJ13" i="10"/>
  <c r="DP13" i="10" s="1"/>
  <c r="DI13" i="10"/>
  <c r="DH13" i="10"/>
  <c r="DG13" i="10"/>
  <c r="DF13" i="10"/>
  <c r="DN13" i="10" s="1"/>
  <c r="DE13" i="10"/>
  <c r="DD13" i="10"/>
  <c r="DC13" i="10"/>
  <c r="DM13" i="10" s="1"/>
  <c r="BE13" i="10"/>
  <c r="BH13" i="10" s="1"/>
  <c r="BC13" i="10"/>
  <c r="BB13" i="10"/>
  <c r="BD13" i="10" s="1"/>
  <c r="AD13" i="10"/>
  <c r="AC13" i="10"/>
  <c r="AB13" i="10"/>
  <c r="AA13" i="10"/>
  <c r="Z13" i="10"/>
  <c r="Y13" i="10"/>
  <c r="X13" i="10"/>
  <c r="W13" i="10"/>
  <c r="K13" i="10"/>
  <c r="DO45" i="7"/>
  <c r="DL45" i="7"/>
  <c r="DK45" i="7"/>
  <c r="DJ45" i="7"/>
  <c r="DI45" i="7"/>
  <c r="DH45" i="7"/>
  <c r="DG45" i="7"/>
  <c r="DF45" i="7"/>
  <c r="DE45" i="7"/>
  <c r="DD45" i="7"/>
  <c r="DC45" i="7"/>
  <c r="DO44" i="7"/>
  <c r="DL44" i="7"/>
  <c r="DK44" i="7"/>
  <c r="DJ44" i="7"/>
  <c r="DI44" i="7"/>
  <c r="DH44" i="7"/>
  <c r="DG44" i="7"/>
  <c r="DF44" i="7"/>
  <c r="DN44" i="7" s="1"/>
  <c r="DE44" i="7"/>
  <c r="DD44" i="7"/>
  <c r="DC44" i="7"/>
  <c r="DO43" i="7"/>
  <c r="DL43" i="7"/>
  <c r="DK43" i="7"/>
  <c r="DJ43" i="7"/>
  <c r="DI43" i="7"/>
  <c r="DH43" i="7"/>
  <c r="DG43" i="7"/>
  <c r="DF43" i="7"/>
  <c r="DE43" i="7"/>
  <c r="DD43" i="7"/>
  <c r="DC43" i="7"/>
  <c r="DO42" i="7"/>
  <c r="DL42" i="7"/>
  <c r="DK42" i="7"/>
  <c r="DJ42" i="7"/>
  <c r="DP42" i="7" s="1"/>
  <c r="DI42" i="7"/>
  <c r="DH42" i="7"/>
  <c r="DG42" i="7"/>
  <c r="DF42" i="7"/>
  <c r="DN42" i="7" s="1"/>
  <c r="DE42" i="7"/>
  <c r="DD42" i="7"/>
  <c r="DC42" i="7"/>
  <c r="DO41" i="7"/>
  <c r="DL41" i="7"/>
  <c r="DK41" i="7"/>
  <c r="DJ41" i="7"/>
  <c r="DI41" i="7"/>
  <c r="DH41" i="7"/>
  <c r="DG41" i="7"/>
  <c r="DF41" i="7"/>
  <c r="DE41" i="7"/>
  <c r="DD41" i="7"/>
  <c r="DC41" i="7"/>
  <c r="DO40" i="7"/>
  <c r="DL40" i="7"/>
  <c r="DK40" i="7"/>
  <c r="DJ40" i="7"/>
  <c r="DP40" i="7" s="1"/>
  <c r="DI40" i="7"/>
  <c r="DH40" i="7"/>
  <c r="DG40" i="7"/>
  <c r="DF40" i="7"/>
  <c r="DN40" i="7" s="1"/>
  <c r="DE40" i="7"/>
  <c r="DD40" i="7"/>
  <c r="DC40" i="7"/>
  <c r="DO39" i="7"/>
  <c r="DL39" i="7"/>
  <c r="DK39" i="7"/>
  <c r="DJ39" i="7"/>
  <c r="DI39" i="7"/>
  <c r="DH39" i="7"/>
  <c r="DG39" i="7"/>
  <c r="DF39" i="7"/>
  <c r="DE39" i="7"/>
  <c r="DD39" i="7"/>
  <c r="DC39" i="7"/>
  <c r="DO38" i="7"/>
  <c r="DL38" i="7"/>
  <c r="DK38" i="7"/>
  <c r="DJ38" i="7"/>
  <c r="DI38" i="7"/>
  <c r="DH38" i="7"/>
  <c r="DG38" i="7"/>
  <c r="DF38" i="7"/>
  <c r="DN38" i="7" s="1"/>
  <c r="DE38" i="7"/>
  <c r="DD38" i="7"/>
  <c r="DC38" i="7"/>
  <c r="DO37" i="7"/>
  <c r="DL37" i="7"/>
  <c r="DK37" i="7"/>
  <c r="DJ37" i="7"/>
  <c r="DI37" i="7"/>
  <c r="DH37" i="7"/>
  <c r="DG37" i="7"/>
  <c r="DF37" i="7"/>
  <c r="DE37" i="7"/>
  <c r="DD37" i="7"/>
  <c r="DC37" i="7"/>
  <c r="DM37" i="7" s="1"/>
  <c r="DO36" i="7"/>
  <c r="DL36" i="7"/>
  <c r="DK36" i="7"/>
  <c r="DJ36" i="7"/>
  <c r="DP36" i="7" s="1"/>
  <c r="DI36" i="7"/>
  <c r="DH36" i="7"/>
  <c r="DG36" i="7"/>
  <c r="DF36" i="7"/>
  <c r="DN36" i="7" s="1"/>
  <c r="DE36" i="7"/>
  <c r="DD36" i="7"/>
  <c r="DC36" i="7"/>
  <c r="DO35" i="7"/>
  <c r="DL35" i="7"/>
  <c r="DK35" i="7"/>
  <c r="DJ35" i="7"/>
  <c r="DI35" i="7"/>
  <c r="DH35" i="7"/>
  <c r="DG35" i="7"/>
  <c r="DF35" i="7"/>
  <c r="DE35" i="7"/>
  <c r="DD35" i="7"/>
  <c r="DC35" i="7"/>
  <c r="DM35" i="7" s="1"/>
  <c r="DO34" i="7"/>
  <c r="DL34" i="7"/>
  <c r="DK34" i="7"/>
  <c r="DJ34" i="7"/>
  <c r="DP34" i="7" s="1"/>
  <c r="DI34" i="7"/>
  <c r="DH34" i="7"/>
  <c r="DG34" i="7"/>
  <c r="DF34" i="7"/>
  <c r="DN34" i="7" s="1"/>
  <c r="DE34" i="7"/>
  <c r="DD34" i="7"/>
  <c r="DC34" i="7"/>
  <c r="DO33" i="7"/>
  <c r="DL33" i="7"/>
  <c r="DK33" i="7"/>
  <c r="DJ33" i="7"/>
  <c r="DI33" i="7"/>
  <c r="DH33" i="7"/>
  <c r="DG33" i="7"/>
  <c r="DF33" i="7"/>
  <c r="DE33" i="7"/>
  <c r="DD33" i="7"/>
  <c r="DC33" i="7"/>
  <c r="DM33" i="7" s="1"/>
  <c r="DO32" i="7"/>
  <c r="DL32" i="7"/>
  <c r="DK32" i="7"/>
  <c r="DJ32" i="7"/>
  <c r="DP32" i="7" s="1"/>
  <c r="DI32" i="7"/>
  <c r="DH32" i="7"/>
  <c r="DG32" i="7"/>
  <c r="DF32" i="7"/>
  <c r="DN32" i="7" s="1"/>
  <c r="DE32" i="7"/>
  <c r="DD32" i="7"/>
  <c r="DC32" i="7"/>
  <c r="DO31" i="7"/>
  <c r="DL31" i="7"/>
  <c r="DK31" i="7"/>
  <c r="DJ31" i="7"/>
  <c r="DI31" i="7"/>
  <c r="DH31" i="7"/>
  <c r="DG31" i="7"/>
  <c r="DF31" i="7"/>
  <c r="DE31" i="7"/>
  <c r="DD31" i="7"/>
  <c r="DC31" i="7"/>
  <c r="DM31" i="7" s="1"/>
  <c r="DO30" i="7"/>
  <c r="DL30" i="7"/>
  <c r="DK30" i="7"/>
  <c r="DJ30" i="7"/>
  <c r="DP30" i="7" s="1"/>
  <c r="DI30" i="7"/>
  <c r="DH30" i="7"/>
  <c r="DG30" i="7"/>
  <c r="DF30" i="7"/>
  <c r="DN30" i="7" s="1"/>
  <c r="DE30" i="7"/>
  <c r="DD30" i="7"/>
  <c r="DC30" i="7"/>
  <c r="DO29" i="7"/>
  <c r="DL29" i="7"/>
  <c r="DK29" i="7"/>
  <c r="DJ29" i="7"/>
  <c r="DI29" i="7"/>
  <c r="DH29" i="7"/>
  <c r="DG29" i="7"/>
  <c r="DF29" i="7"/>
  <c r="DE29" i="7"/>
  <c r="DD29" i="7"/>
  <c r="DC29" i="7"/>
  <c r="DM29" i="7" s="1"/>
  <c r="DO28" i="7"/>
  <c r="DL28" i="7"/>
  <c r="DK28" i="7"/>
  <c r="DJ28" i="7"/>
  <c r="DP28" i="7" s="1"/>
  <c r="DI28" i="7"/>
  <c r="DH28" i="7"/>
  <c r="DG28" i="7"/>
  <c r="DF28" i="7"/>
  <c r="DN28" i="7" s="1"/>
  <c r="DE28" i="7"/>
  <c r="DD28" i="7"/>
  <c r="DC28" i="7"/>
  <c r="DO27" i="7"/>
  <c r="DL27" i="7"/>
  <c r="DK27" i="7"/>
  <c r="DJ27" i="7"/>
  <c r="DI27" i="7"/>
  <c r="DH27" i="7"/>
  <c r="DG27" i="7"/>
  <c r="DF27" i="7"/>
  <c r="DE27" i="7"/>
  <c r="DD27" i="7"/>
  <c r="DC27" i="7"/>
  <c r="DM27" i="7" s="1"/>
  <c r="DO26" i="7"/>
  <c r="DL26" i="7"/>
  <c r="DK26" i="7"/>
  <c r="DJ26" i="7"/>
  <c r="DP26" i="7" s="1"/>
  <c r="DI26" i="7"/>
  <c r="DH26" i="7"/>
  <c r="DG26" i="7"/>
  <c r="DF26" i="7"/>
  <c r="DN26" i="7" s="1"/>
  <c r="DE26" i="7"/>
  <c r="DD26" i="7"/>
  <c r="DC26" i="7"/>
  <c r="DO25" i="7"/>
  <c r="DL25" i="7"/>
  <c r="DK25" i="7"/>
  <c r="DJ25" i="7"/>
  <c r="DI25" i="7"/>
  <c r="DH25" i="7"/>
  <c r="DG25" i="7"/>
  <c r="DF25" i="7"/>
  <c r="DE25" i="7"/>
  <c r="DD25" i="7"/>
  <c r="DC25" i="7"/>
  <c r="DM25" i="7" s="1"/>
  <c r="DO24" i="7"/>
  <c r="DL24" i="7"/>
  <c r="DK24" i="7"/>
  <c r="DJ24" i="7"/>
  <c r="DP24" i="7" s="1"/>
  <c r="DI24" i="7"/>
  <c r="DH24" i="7"/>
  <c r="DG24" i="7"/>
  <c r="DF24" i="7"/>
  <c r="DN24" i="7" s="1"/>
  <c r="DE24" i="7"/>
  <c r="DD24" i="7"/>
  <c r="DC24" i="7"/>
  <c r="DO23" i="7"/>
  <c r="DL23" i="7"/>
  <c r="DK23" i="7"/>
  <c r="DJ23" i="7"/>
  <c r="DI23" i="7"/>
  <c r="DH23" i="7"/>
  <c r="DG23" i="7"/>
  <c r="DF23" i="7"/>
  <c r="DE23" i="7"/>
  <c r="DD23" i="7"/>
  <c r="DC23" i="7"/>
  <c r="DM23" i="7" s="1"/>
  <c r="DO22" i="7"/>
  <c r="DL22" i="7"/>
  <c r="DK22" i="7"/>
  <c r="DJ22" i="7"/>
  <c r="DP22" i="7" s="1"/>
  <c r="DI22" i="7"/>
  <c r="DH22" i="7"/>
  <c r="DG22" i="7"/>
  <c r="DF22" i="7"/>
  <c r="DN22" i="7" s="1"/>
  <c r="DE22" i="7"/>
  <c r="DD22" i="7"/>
  <c r="DC22" i="7"/>
  <c r="DO21" i="7"/>
  <c r="DL21" i="7"/>
  <c r="DK21" i="7"/>
  <c r="DJ21" i="7"/>
  <c r="DI21" i="7"/>
  <c r="DH21" i="7"/>
  <c r="DG21" i="7"/>
  <c r="DF21" i="7"/>
  <c r="DE21" i="7"/>
  <c r="DD21" i="7"/>
  <c r="DC21" i="7"/>
  <c r="DM21" i="7" s="1"/>
  <c r="DO20" i="7"/>
  <c r="DL20" i="7"/>
  <c r="DK20" i="7"/>
  <c r="DJ20" i="7"/>
  <c r="DP20" i="7" s="1"/>
  <c r="DI20" i="7"/>
  <c r="DH20" i="7"/>
  <c r="DG20" i="7"/>
  <c r="DF20" i="7"/>
  <c r="DN20" i="7" s="1"/>
  <c r="DE20" i="7"/>
  <c r="DD20" i="7"/>
  <c r="DC20" i="7"/>
  <c r="DO19" i="7"/>
  <c r="DL19" i="7"/>
  <c r="DK19" i="7"/>
  <c r="DJ19" i="7"/>
  <c r="DI19" i="7"/>
  <c r="DH19" i="7"/>
  <c r="DG19" i="7"/>
  <c r="DF19" i="7"/>
  <c r="DE19" i="7"/>
  <c r="DD19" i="7"/>
  <c r="DC19" i="7"/>
  <c r="DM19" i="7" s="1"/>
  <c r="DO18" i="7"/>
  <c r="DL18" i="7"/>
  <c r="DK18" i="7"/>
  <c r="DJ18" i="7"/>
  <c r="DP18" i="7" s="1"/>
  <c r="DI18" i="7"/>
  <c r="DH18" i="7"/>
  <c r="DG18" i="7"/>
  <c r="DF18" i="7"/>
  <c r="DN18" i="7" s="1"/>
  <c r="DE18" i="7"/>
  <c r="DD18" i="7"/>
  <c r="DC18" i="7"/>
  <c r="DO17" i="7"/>
  <c r="DL17" i="7"/>
  <c r="DK17" i="7"/>
  <c r="DJ17" i="7"/>
  <c r="DI17" i="7"/>
  <c r="DH17" i="7"/>
  <c r="DG17" i="7"/>
  <c r="DF17" i="7"/>
  <c r="DE17" i="7"/>
  <c r="DD17" i="7"/>
  <c r="DC17" i="7"/>
  <c r="DM17" i="7" s="1"/>
  <c r="DO16" i="7"/>
  <c r="DL16" i="7"/>
  <c r="DK16" i="7"/>
  <c r="DJ16" i="7"/>
  <c r="DP16" i="7" s="1"/>
  <c r="DI16" i="7"/>
  <c r="DH16" i="7"/>
  <c r="DG16" i="7"/>
  <c r="DF16" i="7"/>
  <c r="DN16" i="7" s="1"/>
  <c r="DE16" i="7"/>
  <c r="DD16" i="7"/>
  <c r="DC16" i="7"/>
  <c r="DO15" i="7"/>
  <c r="DL15" i="7"/>
  <c r="DK15" i="7"/>
  <c r="DJ15" i="7"/>
  <c r="DI15" i="7"/>
  <c r="DH15" i="7"/>
  <c r="DG15" i="7"/>
  <c r="DF15" i="7"/>
  <c r="DE15" i="7"/>
  <c r="DD15" i="7"/>
  <c r="DC15" i="7"/>
  <c r="DM15" i="7" s="1"/>
  <c r="DO14" i="7"/>
  <c r="DL14" i="7"/>
  <c r="DK14" i="7"/>
  <c r="DJ14" i="7"/>
  <c r="DP14" i="7" s="1"/>
  <c r="DI14" i="7"/>
  <c r="DH14" i="7"/>
  <c r="DG14" i="7"/>
  <c r="DF14" i="7"/>
  <c r="DN14" i="7" s="1"/>
  <c r="DE14" i="7"/>
  <c r="DD14" i="7"/>
  <c r="DC14" i="7"/>
  <c r="DO13" i="7"/>
  <c r="DL13" i="7"/>
  <c r="DK13" i="7"/>
  <c r="DJ13" i="7"/>
  <c r="DI13" i="7"/>
  <c r="DH13" i="7"/>
  <c r="DG13" i="7"/>
  <c r="DF13" i="7"/>
  <c r="DE13" i="7"/>
  <c r="DD13" i="7"/>
  <c r="DC13" i="7"/>
  <c r="DM13" i="7" s="1"/>
  <c r="DO45" i="6"/>
  <c r="DL45" i="6"/>
  <c r="DK45" i="6"/>
  <c r="DJ45" i="6"/>
  <c r="DP45" i="6" s="1"/>
  <c r="DI45" i="6"/>
  <c r="DH45" i="6"/>
  <c r="DG45" i="6"/>
  <c r="DF45" i="6"/>
  <c r="DN45" i="6" s="1"/>
  <c r="DE45" i="6"/>
  <c r="DD45" i="6"/>
  <c r="DC45" i="6"/>
  <c r="DO44" i="6"/>
  <c r="DL44" i="6"/>
  <c r="DK44" i="6"/>
  <c r="DJ44" i="6"/>
  <c r="DI44" i="6"/>
  <c r="DH44" i="6"/>
  <c r="DG44" i="6"/>
  <c r="DF44" i="6"/>
  <c r="DE44" i="6"/>
  <c r="DD44" i="6"/>
  <c r="DC44" i="6"/>
  <c r="DO43" i="6"/>
  <c r="DL43" i="6"/>
  <c r="DK43" i="6"/>
  <c r="DJ43" i="6"/>
  <c r="DI43" i="6"/>
  <c r="DH43" i="6"/>
  <c r="DG43" i="6"/>
  <c r="DF43" i="6"/>
  <c r="DN43" i="6" s="1"/>
  <c r="DE43" i="6"/>
  <c r="DD43" i="6"/>
  <c r="DC43" i="6"/>
  <c r="DO42" i="6"/>
  <c r="DL42" i="6"/>
  <c r="DK42" i="6"/>
  <c r="DJ42" i="6"/>
  <c r="DI42" i="6"/>
  <c r="DH42" i="6"/>
  <c r="DG42" i="6"/>
  <c r="DF42" i="6"/>
  <c r="DE42" i="6"/>
  <c r="DD42" i="6"/>
  <c r="DC42" i="6"/>
  <c r="DM42" i="6" s="1"/>
  <c r="DO41" i="6"/>
  <c r="DL41" i="6"/>
  <c r="DK41" i="6"/>
  <c r="DJ41" i="6"/>
  <c r="DP41" i="6" s="1"/>
  <c r="DI41" i="6"/>
  <c r="DH41" i="6"/>
  <c r="DG41" i="6"/>
  <c r="DF41" i="6"/>
  <c r="DN41" i="6" s="1"/>
  <c r="DE41" i="6"/>
  <c r="DD41" i="6"/>
  <c r="DC41" i="6"/>
  <c r="DO40" i="6"/>
  <c r="DL40" i="6"/>
  <c r="DK40" i="6"/>
  <c r="DJ40" i="6"/>
  <c r="DI40" i="6"/>
  <c r="DH40" i="6"/>
  <c r="DG40" i="6"/>
  <c r="DF40" i="6"/>
  <c r="DE40" i="6"/>
  <c r="DD40" i="6"/>
  <c r="DC40" i="6"/>
  <c r="DM40" i="6" s="1"/>
  <c r="DO39" i="6"/>
  <c r="DL39" i="6"/>
  <c r="DK39" i="6"/>
  <c r="DJ39" i="6"/>
  <c r="DP39" i="6" s="1"/>
  <c r="DI39" i="6"/>
  <c r="DH39" i="6"/>
  <c r="DG39" i="6"/>
  <c r="DF39" i="6"/>
  <c r="DN39" i="6" s="1"/>
  <c r="DE39" i="6"/>
  <c r="DD39" i="6"/>
  <c r="DC39" i="6"/>
  <c r="DO38" i="6"/>
  <c r="DL38" i="6"/>
  <c r="DK38" i="6"/>
  <c r="DJ38" i="6"/>
  <c r="DI38" i="6"/>
  <c r="DH38" i="6"/>
  <c r="DG38" i="6"/>
  <c r="DF38" i="6"/>
  <c r="DE38" i="6"/>
  <c r="DD38" i="6"/>
  <c r="DC38" i="6"/>
  <c r="DM38" i="6" s="1"/>
  <c r="DO37" i="6"/>
  <c r="DL37" i="6"/>
  <c r="DK37" i="6"/>
  <c r="DJ37" i="6"/>
  <c r="DP37" i="6" s="1"/>
  <c r="DI37" i="6"/>
  <c r="DH37" i="6"/>
  <c r="DG37" i="6"/>
  <c r="DF37" i="6"/>
  <c r="DN37" i="6" s="1"/>
  <c r="DE37" i="6"/>
  <c r="DD37" i="6"/>
  <c r="DC37" i="6"/>
  <c r="DO36" i="6"/>
  <c r="DL36" i="6"/>
  <c r="DK36" i="6"/>
  <c r="DJ36" i="6"/>
  <c r="DI36" i="6"/>
  <c r="DH36" i="6"/>
  <c r="DG36" i="6"/>
  <c r="DF36" i="6"/>
  <c r="DE36" i="6"/>
  <c r="DD36" i="6"/>
  <c r="DC36" i="6"/>
  <c r="DM36" i="6" s="1"/>
  <c r="DO35" i="6"/>
  <c r="DL35" i="6"/>
  <c r="DK35" i="6"/>
  <c r="DJ35" i="6"/>
  <c r="DP35" i="6" s="1"/>
  <c r="DI35" i="6"/>
  <c r="DH35" i="6"/>
  <c r="DG35" i="6"/>
  <c r="DF35" i="6"/>
  <c r="DN35" i="6" s="1"/>
  <c r="DE35" i="6"/>
  <c r="DD35" i="6"/>
  <c r="DC35" i="6"/>
  <c r="DO34" i="6"/>
  <c r="DL34" i="6"/>
  <c r="DK34" i="6"/>
  <c r="DJ34" i="6"/>
  <c r="DI34" i="6"/>
  <c r="DH34" i="6"/>
  <c r="DG34" i="6"/>
  <c r="DF34" i="6"/>
  <c r="DE34" i="6"/>
  <c r="DD34" i="6"/>
  <c r="DC34" i="6"/>
  <c r="DM34" i="6" s="1"/>
  <c r="DO33" i="6"/>
  <c r="DL33" i="6"/>
  <c r="DK33" i="6"/>
  <c r="DJ33" i="6"/>
  <c r="DP33" i="6" s="1"/>
  <c r="DI33" i="6"/>
  <c r="DH33" i="6"/>
  <c r="DG33" i="6"/>
  <c r="DF33" i="6"/>
  <c r="DN33" i="6" s="1"/>
  <c r="DE33" i="6"/>
  <c r="DD33" i="6"/>
  <c r="DC33" i="6"/>
  <c r="DO32" i="6"/>
  <c r="DL32" i="6"/>
  <c r="DK32" i="6"/>
  <c r="DJ32" i="6"/>
  <c r="DI32" i="6"/>
  <c r="DH32" i="6"/>
  <c r="DG32" i="6"/>
  <c r="DF32" i="6"/>
  <c r="DE32" i="6"/>
  <c r="DD32" i="6"/>
  <c r="DC32" i="6"/>
  <c r="DM32" i="6" s="1"/>
  <c r="DO31" i="6"/>
  <c r="DL31" i="6"/>
  <c r="DK31" i="6"/>
  <c r="DJ31" i="6"/>
  <c r="DP31" i="6" s="1"/>
  <c r="DI31" i="6"/>
  <c r="DH31" i="6"/>
  <c r="DG31" i="6"/>
  <c r="DF31" i="6"/>
  <c r="DN31" i="6" s="1"/>
  <c r="DE31" i="6"/>
  <c r="DD31" i="6"/>
  <c r="DC31" i="6"/>
  <c r="DO30" i="6"/>
  <c r="DL30" i="6"/>
  <c r="DK30" i="6"/>
  <c r="DJ30" i="6"/>
  <c r="DI30" i="6"/>
  <c r="DH30" i="6"/>
  <c r="DG30" i="6"/>
  <c r="DF30" i="6"/>
  <c r="DE30" i="6"/>
  <c r="DD30" i="6"/>
  <c r="DC30" i="6"/>
  <c r="DM30" i="6" s="1"/>
  <c r="DO29" i="6"/>
  <c r="DL29" i="6"/>
  <c r="DK29" i="6"/>
  <c r="DJ29" i="6"/>
  <c r="DP29" i="6" s="1"/>
  <c r="DI29" i="6"/>
  <c r="DH29" i="6"/>
  <c r="DG29" i="6"/>
  <c r="DF29" i="6"/>
  <c r="DN29" i="6" s="1"/>
  <c r="DE29" i="6"/>
  <c r="DD29" i="6"/>
  <c r="DC29" i="6"/>
  <c r="DO28" i="6"/>
  <c r="DL28" i="6"/>
  <c r="DK28" i="6"/>
  <c r="DJ28" i="6"/>
  <c r="DI28" i="6"/>
  <c r="DH28" i="6"/>
  <c r="DG28" i="6"/>
  <c r="DF28" i="6"/>
  <c r="DE28" i="6"/>
  <c r="DD28" i="6"/>
  <c r="DC28" i="6"/>
  <c r="DM28" i="6" s="1"/>
  <c r="DO27" i="6"/>
  <c r="DL27" i="6"/>
  <c r="DK27" i="6"/>
  <c r="DJ27" i="6"/>
  <c r="DP27" i="6" s="1"/>
  <c r="DI27" i="6"/>
  <c r="DH27" i="6"/>
  <c r="DG27" i="6"/>
  <c r="DF27" i="6"/>
  <c r="DN27" i="6" s="1"/>
  <c r="DE27" i="6"/>
  <c r="DD27" i="6"/>
  <c r="DC27" i="6"/>
  <c r="DO26" i="6"/>
  <c r="DL26" i="6"/>
  <c r="DK26" i="6"/>
  <c r="DJ26" i="6"/>
  <c r="DI26" i="6"/>
  <c r="DH26" i="6"/>
  <c r="DG26" i="6"/>
  <c r="DF26" i="6"/>
  <c r="DE26" i="6"/>
  <c r="DD26" i="6"/>
  <c r="DC26" i="6"/>
  <c r="DM26" i="6" s="1"/>
  <c r="DO25" i="6"/>
  <c r="DL25" i="6"/>
  <c r="DK25" i="6"/>
  <c r="DJ25" i="6"/>
  <c r="DP25" i="6" s="1"/>
  <c r="DI25" i="6"/>
  <c r="DH25" i="6"/>
  <c r="DG25" i="6"/>
  <c r="DF25" i="6"/>
  <c r="DN25" i="6" s="1"/>
  <c r="DE25" i="6"/>
  <c r="DD25" i="6"/>
  <c r="DC25" i="6"/>
  <c r="DO24" i="6"/>
  <c r="DL24" i="6"/>
  <c r="DK24" i="6"/>
  <c r="DJ24" i="6"/>
  <c r="DI24" i="6"/>
  <c r="DH24" i="6"/>
  <c r="DG24" i="6"/>
  <c r="DF24" i="6"/>
  <c r="DE24" i="6"/>
  <c r="DD24" i="6"/>
  <c r="DC24" i="6"/>
  <c r="DM24" i="6" s="1"/>
  <c r="DO23" i="6"/>
  <c r="DL23" i="6"/>
  <c r="DK23" i="6"/>
  <c r="DJ23" i="6"/>
  <c r="DP23" i="6" s="1"/>
  <c r="DI23" i="6"/>
  <c r="DH23" i="6"/>
  <c r="DG23" i="6"/>
  <c r="DF23" i="6"/>
  <c r="DN23" i="6" s="1"/>
  <c r="DE23" i="6"/>
  <c r="DD23" i="6"/>
  <c r="DC23" i="6"/>
  <c r="DO22" i="6"/>
  <c r="DL22" i="6"/>
  <c r="DK22" i="6"/>
  <c r="DJ22" i="6"/>
  <c r="DI22" i="6"/>
  <c r="DH22" i="6"/>
  <c r="DG22" i="6"/>
  <c r="DF22" i="6"/>
  <c r="DE22" i="6"/>
  <c r="DD22" i="6"/>
  <c r="DC22" i="6"/>
  <c r="DM22" i="6" s="1"/>
  <c r="DO21" i="6"/>
  <c r="DL21" i="6"/>
  <c r="DK21" i="6"/>
  <c r="DJ21" i="6"/>
  <c r="DP21" i="6" s="1"/>
  <c r="DI21" i="6"/>
  <c r="DH21" i="6"/>
  <c r="DG21" i="6"/>
  <c r="DF21" i="6"/>
  <c r="DN21" i="6" s="1"/>
  <c r="DE21" i="6"/>
  <c r="DD21" i="6"/>
  <c r="DC21" i="6"/>
  <c r="DO20" i="6"/>
  <c r="DL20" i="6"/>
  <c r="DK20" i="6"/>
  <c r="DJ20" i="6"/>
  <c r="DI20" i="6"/>
  <c r="DH20" i="6"/>
  <c r="DG20" i="6"/>
  <c r="DF20" i="6"/>
  <c r="DE20" i="6"/>
  <c r="DD20" i="6"/>
  <c r="DC20" i="6"/>
  <c r="DM20" i="6" s="1"/>
  <c r="DO19" i="6"/>
  <c r="DL19" i="6"/>
  <c r="DK19" i="6"/>
  <c r="DJ19" i="6"/>
  <c r="DP19" i="6" s="1"/>
  <c r="DI19" i="6"/>
  <c r="DH19" i="6"/>
  <c r="DG19" i="6"/>
  <c r="DF19" i="6"/>
  <c r="DN19" i="6" s="1"/>
  <c r="DE19" i="6"/>
  <c r="DD19" i="6"/>
  <c r="DC19" i="6"/>
  <c r="DO18" i="6"/>
  <c r="DL18" i="6"/>
  <c r="DK18" i="6"/>
  <c r="DJ18" i="6"/>
  <c r="DI18" i="6"/>
  <c r="DH18" i="6"/>
  <c r="DG18" i="6"/>
  <c r="DF18" i="6"/>
  <c r="DE18" i="6"/>
  <c r="DD18" i="6"/>
  <c r="DC18" i="6"/>
  <c r="DM18" i="6" s="1"/>
  <c r="DO17" i="6"/>
  <c r="DL17" i="6"/>
  <c r="DK17" i="6"/>
  <c r="DJ17" i="6"/>
  <c r="DP17" i="6" s="1"/>
  <c r="DI17" i="6"/>
  <c r="DH17" i="6"/>
  <c r="DG17" i="6"/>
  <c r="DF17" i="6"/>
  <c r="DN17" i="6" s="1"/>
  <c r="DE17" i="6"/>
  <c r="DD17" i="6"/>
  <c r="DC17" i="6"/>
  <c r="DO16" i="6"/>
  <c r="DL16" i="6"/>
  <c r="DK16" i="6"/>
  <c r="DJ16" i="6"/>
  <c r="DI16" i="6"/>
  <c r="DH16" i="6"/>
  <c r="DG16" i="6"/>
  <c r="DF16" i="6"/>
  <c r="DE16" i="6"/>
  <c r="DD16" i="6"/>
  <c r="DC16" i="6"/>
  <c r="DM16" i="6" s="1"/>
  <c r="DO15" i="6"/>
  <c r="DL15" i="6"/>
  <c r="DK15" i="6"/>
  <c r="DJ15" i="6"/>
  <c r="DP15" i="6" s="1"/>
  <c r="DI15" i="6"/>
  <c r="DH15" i="6"/>
  <c r="DG15" i="6"/>
  <c r="DF15" i="6"/>
  <c r="DN15" i="6" s="1"/>
  <c r="DE15" i="6"/>
  <c r="DD15" i="6"/>
  <c r="DC15" i="6"/>
  <c r="DO14" i="6"/>
  <c r="DL14" i="6"/>
  <c r="DK14" i="6"/>
  <c r="DJ14" i="6"/>
  <c r="DI14" i="6"/>
  <c r="DH14" i="6"/>
  <c r="DG14" i="6"/>
  <c r="DF14" i="6"/>
  <c r="DE14" i="6"/>
  <c r="DD14" i="6"/>
  <c r="DC14" i="6"/>
  <c r="DM14" i="6" s="1"/>
  <c r="DO13" i="6"/>
  <c r="DL13" i="6"/>
  <c r="DK13" i="6"/>
  <c r="DJ13" i="6"/>
  <c r="DP13" i="6" s="1"/>
  <c r="DI13" i="6"/>
  <c r="DH13" i="6"/>
  <c r="DG13" i="6"/>
  <c r="DF13" i="6"/>
  <c r="DN13" i="6" s="1"/>
  <c r="DE13" i="6"/>
  <c r="DD13" i="6"/>
  <c r="DC13" i="6"/>
  <c r="DO45" i="5"/>
  <c r="DL45" i="5"/>
  <c r="DK45" i="5"/>
  <c r="DJ45" i="5"/>
  <c r="DI45" i="5"/>
  <c r="DH45" i="5"/>
  <c r="DG45" i="5"/>
  <c r="DF45" i="5"/>
  <c r="DE45" i="5"/>
  <c r="DD45" i="5"/>
  <c r="DC45" i="5"/>
  <c r="DM45" i="5" s="1"/>
  <c r="DO44" i="5"/>
  <c r="DL44" i="5"/>
  <c r="DK44" i="5"/>
  <c r="DJ44" i="5"/>
  <c r="DP44" i="5" s="1"/>
  <c r="DI44" i="5"/>
  <c r="DH44" i="5"/>
  <c r="DG44" i="5"/>
  <c r="DF44" i="5"/>
  <c r="DN44" i="5" s="1"/>
  <c r="DE44" i="5"/>
  <c r="DD44" i="5"/>
  <c r="DC44" i="5"/>
  <c r="DO43" i="5"/>
  <c r="DL43" i="5"/>
  <c r="DK43" i="5"/>
  <c r="DJ43" i="5"/>
  <c r="DI43" i="5"/>
  <c r="DH43" i="5"/>
  <c r="DG43" i="5"/>
  <c r="DF43" i="5"/>
  <c r="DE43" i="5"/>
  <c r="DD43" i="5"/>
  <c r="DC43" i="5"/>
  <c r="DM43" i="5" s="1"/>
  <c r="DO42" i="5"/>
  <c r="DL42" i="5"/>
  <c r="DK42" i="5"/>
  <c r="DJ42" i="5"/>
  <c r="DP42" i="5" s="1"/>
  <c r="DI42" i="5"/>
  <c r="DH42" i="5"/>
  <c r="DG42" i="5"/>
  <c r="DF42" i="5"/>
  <c r="DN42" i="5" s="1"/>
  <c r="DE42" i="5"/>
  <c r="DD42" i="5"/>
  <c r="DC42" i="5"/>
  <c r="DO41" i="5"/>
  <c r="DL41" i="5"/>
  <c r="DK41" i="5"/>
  <c r="DJ41" i="5"/>
  <c r="DI41" i="5"/>
  <c r="DH41" i="5"/>
  <c r="DG41" i="5"/>
  <c r="DF41" i="5"/>
  <c r="DE41" i="5"/>
  <c r="DD41" i="5"/>
  <c r="DC41" i="5"/>
  <c r="DM41" i="5" s="1"/>
  <c r="DO40" i="5"/>
  <c r="DL40" i="5"/>
  <c r="DK40" i="5"/>
  <c r="DJ40" i="5"/>
  <c r="DP40" i="5" s="1"/>
  <c r="DI40" i="5"/>
  <c r="DH40" i="5"/>
  <c r="DG40" i="5"/>
  <c r="DF40" i="5"/>
  <c r="DN40" i="5" s="1"/>
  <c r="DE40" i="5"/>
  <c r="DD40" i="5"/>
  <c r="DC40" i="5"/>
  <c r="DO39" i="5"/>
  <c r="DL39" i="5"/>
  <c r="DK39" i="5"/>
  <c r="DJ39" i="5"/>
  <c r="DI39" i="5"/>
  <c r="DH39" i="5"/>
  <c r="DG39" i="5"/>
  <c r="DF39" i="5"/>
  <c r="DE39" i="5"/>
  <c r="DD39" i="5"/>
  <c r="DC39" i="5"/>
  <c r="DM39" i="5" s="1"/>
  <c r="DO38" i="5"/>
  <c r="DL38" i="5"/>
  <c r="DK38" i="5"/>
  <c r="DJ38" i="5"/>
  <c r="DP38" i="5" s="1"/>
  <c r="DI38" i="5"/>
  <c r="DH38" i="5"/>
  <c r="DG38" i="5"/>
  <c r="DF38" i="5"/>
  <c r="DN38" i="5" s="1"/>
  <c r="DE38" i="5"/>
  <c r="DD38" i="5"/>
  <c r="DC38" i="5"/>
  <c r="DO37" i="5"/>
  <c r="DL37" i="5"/>
  <c r="DK37" i="5"/>
  <c r="DJ37" i="5"/>
  <c r="DI37" i="5"/>
  <c r="DH37" i="5"/>
  <c r="DG37" i="5"/>
  <c r="DF37" i="5"/>
  <c r="DE37" i="5"/>
  <c r="DD37" i="5"/>
  <c r="DC37" i="5"/>
  <c r="DM37" i="5" s="1"/>
  <c r="DO36" i="5"/>
  <c r="DL36" i="5"/>
  <c r="DK36" i="5"/>
  <c r="DJ36" i="5"/>
  <c r="DP36" i="5" s="1"/>
  <c r="DI36" i="5"/>
  <c r="DH36" i="5"/>
  <c r="DG36" i="5"/>
  <c r="DF36" i="5"/>
  <c r="DN36" i="5" s="1"/>
  <c r="DE36" i="5"/>
  <c r="DD36" i="5"/>
  <c r="DC36" i="5"/>
  <c r="DO35" i="5"/>
  <c r="DL35" i="5"/>
  <c r="DK35" i="5"/>
  <c r="DJ35" i="5"/>
  <c r="DI35" i="5"/>
  <c r="DH35" i="5"/>
  <c r="DG35" i="5"/>
  <c r="DF35" i="5"/>
  <c r="DE35" i="5"/>
  <c r="DD35" i="5"/>
  <c r="DC35" i="5"/>
  <c r="DM35" i="5" s="1"/>
  <c r="DO34" i="5"/>
  <c r="DL34" i="5"/>
  <c r="DK34" i="5"/>
  <c r="DJ34" i="5"/>
  <c r="DP34" i="5" s="1"/>
  <c r="DI34" i="5"/>
  <c r="DH34" i="5"/>
  <c r="DG34" i="5"/>
  <c r="DF34" i="5"/>
  <c r="DN34" i="5" s="1"/>
  <c r="DE34" i="5"/>
  <c r="DD34" i="5"/>
  <c r="DC34" i="5"/>
  <c r="DO33" i="5"/>
  <c r="DL33" i="5"/>
  <c r="DK33" i="5"/>
  <c r="DJ33" i="5"/>
  <c r="DI33" i="5"/>
  <c r="DH33" i="5"/>
  <c r="DG33" i="5"/>
  <c r="DF33" i="5"/>
  <c r="DE33" i="5"/>
  <c r="DD33" i="5"/>
  <c r="DC33" i="5"/>
  <c r="DM33" i="5" s="1"/>
  <c r="DO32" i="5"/>
  <c r="DL32" i="5"/>
  <c r="DK32" i="5"/>
  <c r="DJ32" i="5"/>
  <c r="DP32" i="5" s="1"/>
  <c r="DI32" i="5"/>
  <c r="DH32" i="5"/>
  <c r="DG32" i="5"/>
  <c r="DF32" i="5"/>
  <c r="DN32" i="5" s="1"/>
  <c r="DE32" i="5"/>
  <c r="DD32" i="5"/>
  <c r="DC32" i="5"/>
  <c r="DO31" i="5"/>
  <c r="DL31" i="5"/>
  <c r="DK31" i="5"/>
  <c r="DJ31" i="5"/>
  <c r="DI31" i="5"/>
  <c r="DH31" i="5"/>
  <c r="DG31" i="5"/>
  <c r="DF31" i="5"/>
  <c r="DE31" i="5"/>
  <c r="DD31" i="5"/>
  <c r="DC31" i="5"/>
  <c r="DM31" i="5" s="1"/>
  <c r="DO30" i="5"/>
  <c r="DL30" i="5"/>
  <c r="DK30" i="5"/>
  <c r="DJ30" i="5"/>
  <c r="DP30" i="5" s="1"/>
  <c r="DI30" i="5"/>
  <c r="DH30" i="5"/>
  <c r="DG30" i="5"/>
  <c r="DF30" i="5"/>
  <c r="DN30" i="5" s="1"/>
  <c r="DE30" i="5"/>
  <c r="DD30" i="5"/>
  <c r="DC30" i="5"/>
  <c r="DO29" i="5"/>
  <c r="DL29" i="5"/>
  <c r="DK29" i="5"/>
  <c r="DJ29" i="5"/>
  <c r="DI29" i="5"/>
  <c r="DH29" i="5"/>
  <c r="DG29" i="5"/>
  <c r="DF29" i="5"/>
  <c r="DE29" i="5"/>
  <c r="DD29" i="5"/>
  <c r="DC29" i="5"/>
  <c r="DM29" i="5" s="1"/>
  <c r="DO28" i="5"/>
  <c r="DL28" i="5"/>
  <c r="DK28" i="5"/>
  <c r="DJ28" i="5"/>
  <c r="DP28" i="5" s="1"/>
  <c r="DI28" i="5"/>
  <c r="DH28" i="5"/>
  <c r="DG28" i="5"/>
  <c r="DF28" i="5"/>
  <c r="DN28" i="5" s="1"/>
  <c r="DE28" i="5"/>
  <c r="DD28" i="5"/>
  <c r="DC28" i="5"/>
  <c r="DO27" i="5"/>
  <c r="DL27" i="5"/>
  <c r="DK27" i="5"/>
  <c r="DJ27" i="5"/>
  <c r="DI27" i="5"/>
  <c r="DH27" i="5"/>
  <c r="DG27" i="5"/>
  <c r="DF27" i="5"/>
  <c r="DE27" i="5"/>
  <c r="DD27" i="5"/>
  <c r="DC27" i="5"/>
  <c r="DM27" i="5" s="1"/>
  <c r="DO26" i="5"/>
  <c r="DL26" i="5"/>
  <c r="DK26" i="5"/>
  <c r="DJ26" i="5"/>
  <c r="DP26" i="5" s="1"/>
  <c r="DI26" i="5"/>
  <c r="DH26" i="5"/>
  <c r="DG26" i="5"/>
  <c r="DF26" i="5"/>
  <c r="DN26" i="5" s="1"/>
  <c r="DE26" i="5"/>
  <c r="DD26" i="5"/>
  <c r="DC26" i="5"/>
  <c r="DO25" i="5"/>
  <c r="DL25" i="5"/>
  <c r="DK25" i="5"/>
  <c r="DJ25" i="5"/>
  <c r="DI25" i="5"/>
  <c r="DH25" i="5"/>
  <c r="DG25" i="5"/>
  <c r="DF25" i="5"/>
  <c r="DE25" i="5"/>
  <c r="DD25" i="5"/>
  <c r="DC25" i="5"/>
  <c r="DM25" i="5" s="1"/>
  <c r="DO24" i="5"/>
  <c r="DL24" i="5"/>
  <c r="DK24" i="5"/>
  <c r="DJ24" i="5"/>
  <c r="DP24" i="5" s="1"/>
  <c r="DI24" i="5"/>
  <c r="DH24" i="5"/>
  <c r="DG24" i="5"/>
  <c r="DF24" i="5"/>
  <c r="DN24" i="5" s="1"/>
  <c r="DE24" i="5"/>
  <c r="DD24" i="5"/>
  <c r="DC24" i="5"/>
  <c r="DO23" i="5"/>
  <c r="DL23" i="5"/>
  <c r="DK23" i="5"/>
  <c r="DJ23" i="5"/>
  <c r="DI23" i="5"/>
  <c r="DH23" i="5"/>
  <c r="DG23" i="5"/>
  <c r="DF23" i="5"/>
  <c r="DE23" i="5"/>
  <c r="DD23" i="5"/>
  <c r="DC23" i="5"/>
  <c r="DM23" i="5" s="1"/>
  <c r="DO22" i="5"/>
  <c r="DL22" i="5"/>
  <c r="DK22" i="5"/>
  <c r="DJ22" i="5"/>
  <c r="DP22" i="5" s="1"/>
  <c r="DI22" i="5"/>
  <c r="DH22" i="5"/>
  <c r="DG22" i="5"/>
  <c r="DF22" i="5"/>
  <c r="DN22" i="5" s="1"/>
  <c r="DE22" i="5"/>
  <c r="DD22" i="5"/>
  <c r="DC22" i="5"/>
  <c r="DO21" i="5"/>
  <c r="DL21" i="5"/>
  <c r="DK21" i="5"/>
  <c r="DJ21" i="5"/>
  <c r="DI21" i="5"/>
  <c r="DH21" i="5"/>
  <c r="DG21" i="5"/>
  <c r="DF21" i="5"/>
  <c r="DE21" i="5"/>
  <c r="DD21" i="5"/>
  <c r="DC21" i="5"/>
  <c r="DM21" i="5" s="1"/>
  <c r="DO20" i="5"/>
  <c r="DL20" i="5"/>
  <c r="DK20" i="5"/>
  <c r="DJ20" i="5"/>
  <c r="DP20" i="5" s="1"/>
  <c r="DI20" i="5"/>
  <c r="DH20" i="5"/>
  <c r="DG20" i="5"/>
  <c r="DF20" i="5"/>
  <c r="DN20" i="5" s="1"/>
  <c r="DE20" i="5"/>
  <c r="DD20" i="5"/>
  <c r="DC20" i="5"/>
  <c r="DO19" i="5"/>
  <c r="DL19" i="5"/>
  <c r="DK19" i="5"/>
  <c r="DJ19" i="5"/>
  <c r="DI19" i="5"/>
  <c r="DH19" i="5"/>
  <c r="DG19" i="5"/>
  <c r="DF19" i="5"/>
  <c r="DE19" i="5"/>
  <c r="DD19" i="5"/>
  <c r="DC19" i="5"/>
  <c r="DM19" i="5" s="1"/>
  <c r="DO18" i="5"/>
  <c r="DL18" i="5"/>
  <c r="DK18" i="5"/>
  <c r="DJ18" i="5"/>
  <c r="DP18" i="5" s="1"/>
  <c r="DI18" i="5"/>
  <c r="DH18" i="5"/>
  <c r="DG18" i="5"/>
  <c r="DF18" i="5"/>
  <c r="DN18" i="5" s="1"/>
  <c r="DE18" i="5"/>
  <c r="DD18" i="5"/>
  <c r="DC18" i="5"/>
  <c r="DO17" i="5"/>
  <c r="DL17" i="5"/>
  <c r="DK17" i="5"/>
  <c r="DJ17" i="5"/>
  <c r="DI17" i="5"/>
  <c r="DH17" i="5"/>
  <c r="DG17" i="5"/>
  <c r="DF17" i="5"/>
  <c r="DE17" i="5"/>
  <c r="DD17" i="5"/>
  <c r="DC17" i="5"/>
  <c r="DM17" i="5" s="1"/>
  <c r="DO16" i="5"/>
  <c r="DL16" i="5"/>
  <c r="DK16" i="5"/>
  <c r="DJ16" i="5"/>
  <c r="DP16" i="5" s="1"/>
  <c r="DI16" i="5"/>
  <c r="DH16" i="5"/>
  <c r="DG16" i="5"/>
  <c r="DF16" i="5"/>
  <c r="DN16" i="5" s="1"/>
  <c r="DE16" i="5"/>
  <c r="DD16" i="5"/>
  <c r="DC16" i="5"/>
  <c r="DO15" i="5"/>
  <c r="DL15" i="5"/>
  <c r="DK15" i="5"/>
  <c r="DJ15" i="5"/>
  <c r="DI15" i="5"/>
  <c r="DH15" i="5"/>
  <c r="DG15" i="5"/>
  <c r="DF15" i="5"/>
  <c r="DE15" i="5"/>
  <c r="DD15" i="5"/>
  <c r="DC15" i="5"/>
  <c r="DM15" i="5" s="1"/>
  <c r="DO14" i="5"/>
  <c r="DL14" i="5"/>
  <c r="DK14" i="5"/>
  <c r="DJ14" i="5"/>
  <c r="DP14" i="5" s="1"/>
  <c r="DI14" i="5"/>
  <c r="DH14" i="5"/>
  <c r="DG14" i="5"/>
  <c r="DF14" i="5"/>
  <c r="DN14" i="5" s="1"/>
  <c r="DE14" i="5"/>
  <c r="DD14" i="5"/>
  <c r="DC14" i="5"/>
  <c r="DO13" i="5"/>
  <c r="DL13" i="5"/>
  <c r="DK13" i="5"/>
  <c r="DJ13" i="5"/>
  <c r="DI13" i="5"/>
  <c r="DH13" i="5"/>
  <c r="DG13" i="5"/>
  <c r="DF13" i="5"/>
  <c r="DE13" i="5"/>
  <c r="DD13" i="5"/>
  <c r="DC13" i="5"/>
  <c r="DM13" i="5" s="1"/>
  <c r="DO45" i="4"/>
  <c r="DL45" i="4"/>
  <c r="DK45" i="4"/>
  <c r="DJ45" i="4"/>
  <c r="DI45" i="4"/>
  <c r="DH45" i="4"/>
  <c r="DG45" i="4"/>
  <c r="DF45" i="4"/>
  <c r="DE45" i="4"/>
  <c r="DD45" i="4"/>
  <c r="DC45" i="4"/>
  <c r="DM45" i="4" s="1"/>
  <c r="DO44" i="4"/>
  <c r="DL44" i="4"/>
  <c r="DK44" i="4"/>
  <c r="DJ44" i="4"/>
  <c r="DP44" i="4" s="1"/>
  <c r="DI44" i="4"/>
  <c r="DH44" i="4"/>
  <c r="DG44" i="4"/>
  <c r="DF44" i="4"/>
  <c r="DN44" i="4" s="1"/>
  <c r="DE44" i="4"/>
  <c r="DD44" i="4"/>
  <c r="DC44" i="4"/>
  <c r="DO43" i="4"/>
  <c r="DL43" i="4"/>
  <c r="DK43" i="4"/>
  <c r="DJ43" i="4"/>
  <c r="DI43" i="4"/>
  <c r="DH43" i="4"/>
  <c r="DG43" i="4"/>
  <c r="DF43" i="4"/>
  <c r="DE43" i="4"/>
  <c r="DD43" i="4"/>
  <c r="DC43" i="4"/>
  <c r="DM43" i="4" s="1"/>
  <c r="DO42" i="4"/>
  <c r="DL42" i="4"/>
  <c r="DK42" i="4"/>
  <c r="DJ42" i="4"/>
  <c r="DP42" i="4" s="1"/>
  <c r="DI42" i="4"/>
  <c r="DH42" i="4"/>
  <c r="DG42" i="4"/>
  <c r="DF42" i="4"/>
  <c r="DN42" i="4" s="1"/>
  <c r="DE42" i="4"/>
  <c r="DD42" i="4"/>
  <c r="DC42" i="4"/>
  <c r="DO41" i="4"/>
  <c r="DL41" i="4"/>
  <c r="DK41" i="4"/>
  <c r="DJ41" i="4"/>
  <c r="DI41" i="4"/>
  <c r="DH41" i="4"/>
  <c r="DG41" i="4"/>
  <c r="DF41" i="4"/>
  <c r="DE41" i="4"/>
  <c r="DD41" i="4"/>
  <c r="DC41" i="4"/>
  <c r="DM41" i="4" s="1"/>
  <c r="DO40" i="4"/>
  <c r="DL40" i="4"/>
  <c r="DK40" i="4"/>
  <c r="DJ40" i="4"/>
  <c r="DP40" i="4" s="1"/>
  <c r="DI40" i="4"/>
  <c r="DH40" i="4"/>
  <c r="DG40" i="4"/>
  <c r="DF40" i="4"/>
  <c r="DN40" i="4" s="1"/>
  <c r="DE40" i="4"/>
  <c r="DD40" i="4"/>
  <c r="DC40" i="4"/>
  <c r="DO39" i="4"/>
  <c r="DL39" i="4"/>
  <c r="DK39" i="4"/>
  <c r="DJ39" i="4"/>
  <c r="DI39" i="4"/>
  <c r="DH39" i="4"/>
  <c r="DG39" i="4"/>
  <c r="DF39" i="4"/>
  <c r="DE39" i="4"/>
  <c r="DD39" i="4"/>
  <c r="DC39" i="4"/>
  <c r="DM39" i="4" s="1"/>
  <c r="DO38" i="4"/>
  <c r="DL38" i="4"/>
  <c r="DK38" i="4"/>
  <c r="DJ38" i="4"/>
  <c r="DP38" i="4" s="1"/>
  <c r="DI38" i="4"/>
  <c r="DH38" i="4"/>
  <c r="DG38" i="4"/>
  <c r="DF38" i="4"/>
  <c r="DN38" i="4" s="1"/>
  <c r="DE38" i="4"/>
  <c r="DD38" i="4"/>
  <c r="DC38" i="4"/>
  <c r="DO37" i="4"/>
  <c r="DL37" i="4"/>
  <c r="DK37" i="4"/>
  <c r="DJ37" i="4"/>
  <c r="DI37" i="4"/>
  <c r="DH37" i="4"/>
  <c r="DG37" i="4"/>
  <c r="DF37" i="4"/>
  <c r="DE37" i="4"/>
  <c r="DD37" i="4"/>
  <c r="DC37" i="4"/>
  <c r="DM37" i="4" s="1"/>
  <c r="DO36" i="4"/>
  <c r="DL36" i="4"/>
  <c r="DK36" i="4"/>
  <c r="DJ36" i="4"/>
  <c r="DP36" i="4" s="1"/>
  <c r="DI36" i="4"/>
  <c r="DH36" i="4"/>
  <c r="DG36" i="4"/>
  <c r="DF36" i="4"/>
  <c r="DN36" i="4" s="1"/>
  <c r="DE36" i="4"/>
  <c r="DD36" i="4"/>
  <c r="DC36" i="4"/>
  <c r="DO35" i="4"/>
  <c r="DL35" i="4"/>
  <c r="DK35" i="4"/>
  <c r="DJ35" i="4"/>
  <c r="DI35" i="4"/>
  <c r="DH35" i="4"/>
  <c r="DG35" i="4"/>
  <c r="DF35" i="4"/>
  <c r="DE35" i="4"/>
  <c r="DD35" i="4"/>
  <c r="DC35" i="4"/>
  <c r="DM35" i="4" s="1"/>
  <c r="DO34" i="4"/>
  <c r="DL34" i="4"/>
  <c r="DK34" i="4"/>
  <c r="DJ34" i="4"/>
  <c r="DP34" i="4" s="1"/>
  <c r="DI34" i="4"/>
  <c r="DH34" i="4"/>
  <c r="DG34" i="4"/>
  <c r="DF34" i="4"/>
  <c r="DN34" i="4" s="1"/>
  <c r="DE34" i="4"/>
  <c r="DD34" i="4"/>
  <c r="DC34" i="4"/>
  <c r="DO33" i="4"/>
  <c r="DL33" i="4"/>
  <c r="DK33" i="4"/>
  <c r="DJ33" i="4"/>
  <c r="DI33" i="4"/>
  <c r="DH33" i="4"/>
  <c r="DG33" i="4"/>
  <c r="DF33" i="4"/>
  <c r="DE33" i="4"/>
  <c r="DD33" i="4"/>
  <c r="DC33" i="4"/>
  <c r="DM33" i="4" s="1"/>
  <c r="DO32" i="4"/>
  <c r="DL32" i="4"/>
  <c r="DK32" i="4"/>
  <c r="DJ32" i="4"/>
  <c r="DP32" i="4" s="1"/>
  <c r="DI32" i="4"/>
  <c r="DH32" i="4"/>
  <c r="DG32" i="4"/>
  <c r="DF32" i="4"/>
  <c r="DN32" i="4" s="1"/>
  <c r="DE32" i="4"/>
  <c r="DD32" i="4"/>
  <c r="DC32" i="4"/>
  <c r="DO31" i="4"/>
  <c r="DL31" i="4"/>
  <c r="DK31" i="4"/>
  <c r="DJ31" i="4"/>
  <c r="DI31" i="4"/>
  <c r="DH31" i="4"/>
  <c r="DG31" i="4"/>
  <c r="DF31" i="4"/>
  <c r="DE31" i="4"/>
  <c r="DD31" i="4"/>
  <c r="DC31" i="4"/>
  <c r="DM31" i="4" s="1"/>
  <c r="DO30" i="4"/>
  <c r="DL30" i="4"/>
  <c r="DK30" i="4"/>
  <c r="DJ30" i="4"/>
  <c r="DP30" i="4" s="1"/>
  <c r="DI30" i="4"/>
  <c r="DH30" i="4"/>
  <c r="DG30" i="4"/>
  <c r="DF30" i="4"/>
  <c r="DN30" i="4" s="1"/>
  <c r="DE30" i="4"/>
  <c r="DD30" i="4"/>
  <c r="DC30" i="4"/>
  <c r="DO29" i="4"/>
  <c r="DL29" i="4"/>
  <c r="DK29" i="4"/>
  <c r="DJ29" i="4"/>
  <c r="DI29" i="4"/>
  <c r="DH29" i="4"/>
  <c r="DG29" i="4"/>
  <c r="DF29" i="4"/>
  <c r="DE29" i="4"/>
  <c r="DD29" i="4"/>
  <c r="DC29" i="4"/>
  <c r="DM29" i="4" s="1"/>
  <c r="DO28" i="4"/>
  <c r="DL28" i="4"/>
  <c r="DK28" i="4"/>
  <c r="DJ28" i="4"/>
  <c r="DP28" i="4" s="1"/>
  <c r="DI28" i="4"/>
  <c r="DH28" i="4"/>
  <c r="DG28" i="4"/>
  <c r="DF28" i="4"/>
  <c r="DN28" i="4" s="1"/>
  <c r="DE28" i="4"/>
  <c r="DD28" i="4"/>
  <c r="DC28" i="4"/>
  <c r="DO27" i="4"/>
  <c r="DL27" i="4"/>
  <c r="DK27" i="4"/>
  <c r="DJ27" i="4"/>
  <c r="DI27" i="4"/>
  <c r="DH27" i="4"/>
  <c r="DG27" i="4"/>
  <c r="DF27" i="4"/>
  <c r="DE27" i="4"/>
  <c r="DD27" i="4"/>
  <c r="DC27" i="4"/>
  <c r="DM27" i="4" s="1"/>
  <c r="DO26" i="4"/>
  <c r="DL26" i="4"/>
  <c r="DK26" i="4"/>
  <c r="DJ26" i="4"/>
  <c r="DP26" i="4" s="1"/>
  <c r="DI26" i="4"/>
  <c r="DH26" i="4"/>
  <c r="DG26" i="4"/>
  <c r="DF26" i="4"/>
  <c r="DN26" i="4" s="1"/>
  <c r="DE26" i="4"/>
  <c r="DD26" i="4"/>
  <c r="DC26" i="4"/>
  <c r="DO25" i="4"/>
  <c r="DL25" i="4"/>
  <c r="DK25" i="4"/>
  <c r="DJ25" i="4"/>
  <c r="DI25" i="4"/>
  <c r="DH25" i="4"/>
  <c r="DG25" i="4"/>
  <c r="DF25" i="4"/>
  <c r="DE25" i="4"/>
  <c r="DD25" i="4"/>
  <c r="DC25" i="4"/>
  <c r="DM25" i="4" s="1"/>
  <c r="DO24" i="4"/>
  <c r="DL24" i="4"/>
  <c r="DK24" i="4"/>
  <c r="DJ24" i="4"/>
  <c r="DP24" i="4" s="1"/>
  <c r="DI24" i="4"/>
  <c r="DH24" i="4"/>
  <c r="DG24" i="4"/>
  <c r="DF24" i="4"/>
  <c r="DN24" i="4" s="1"/>
  <c r="DE24" i="4"/>
  <c r="DD24" i="4"/>
  <c r="DC24" i="4"/>
  <c r="DO23" i="4"/>
  <c r="DL23" i="4"/>
  <c r="DK23" i="4"/>
  <c r="DJ23" i="4"/>
  <c r="DI23" i="4"/>
  <c r="DH23" i="4"/>
  <c r="DG23" i="4"/>
  <c r="DF23" i="4"/>
  <c r="DE23" i="4"/>
  <c r="DD23" i="4"/>
  <c r="DC23" i="4"/>
  <c r="DM23" i="4" s="1"/>
  <c r="DO22" i="4"/>
  <c r="DL22" i="4"/>
  <c r="DK22" i="4"/>
  <c r="DJ22" i="4"/>
  <c r="DP22" i="4" s="1"/>
  <c r="DI22" i="4"/>
  <c r="DH22" i="4"/>
  <c r="DG22" i="4"/>
  <c r="DF22" i="4"/>
  <c r="DN22" i="4" s="1"/>
  <c r="DE22" i="4"/>
  <c r="DD22" i="4"/>
  <c r="DC22" i="4"/>
  <c r="DO21" i="4"/>
  <c r="DL21" i="4"/>
  <c r="DK21" i="4"/>
  <c r="DJ21" i="4"/>
  <c r="DI21" i="4"/>
  <c r="DH21" i="4"/>
  <c r="DG21" i="4"/>
  <c r="DF21" i="4"/>
  <c r="DE21" i="4"/>
  <c r="DD21" i="4"/>
  <c r="DC21" i="4"/>
  <c r="DM21" i="4" s="1"/>
  <c r="DO20" i="4"/>
  <c r="DL20" i="4"/>
  <c r="DK20" i="4"/>
  <c r="DJ20" i="4"/>
  <c r="DP20" i="4" s="1"/>
  <c r="DI20" i="4"/>
  <c r="DH20" i="4"/>
  <c r="DG20" i="4"/>
  <c r="DF20" i="4"/>
  <c r="DN20" i="4" s="1"/>
  <c r="DE20" i="4"/>
  <c r="DD20" i="4"/>
  <c r="DC20" i="4"/>
  <c r="DO19" i="4"/>
  <c r="DL19" i="4"/>
  <c r="DK19" i="4"/>
  <c r="DJ19" i="4"/>
  <c r="DI19" i="4"/>
  <c r="DH19" i="4"/>
  <c r="DG19" i="4"/>
  <c r="DF19" i="4"/>
  <c r="DE19" i="4"/>
  <c r="DD19" i="4"/>
  <c r="DC19" i="4"/>
  <c r="DM19" i="4" s="1"/>
  <c r="DO18" i="4"/>
  <c r="DL18" i="4"/>
  <c r="DK18" i="4"/>
  <c r="DJ18" i="4"/>
  <c r="DP18" i="4" s="1"/>
  <c r="DI18" i="4"/>
  <c r="DH18" i="4"/>
  <c r="DG18" i="4"/>
  <c r="DF18" i="4"/>
  <c r="DN18" i="4" s="1"/>
  <c r="DE18" i="4"/>
  <c r="DD18" i="4"/>
  <c r="DC18" i="4"/>
  <c r="DO17" i="4"/>
  <c r="DL17" i="4"/>
  <c r="DK17" i="4"/>
  <c r="DJ17" i="4"/>
  <c r="DI17" i="4"/>
  <c r="DH17" i="4"/>
  <c r="DG17" i="4"/>
  <c r="DF17" i="4"/>
  <c r="DE17" i="4"/>
  <c r="DD17" i="4"/>
  <c r="DC17" i="4"/>
  <c r="DM17" i="4" s="1"/>
  <c r="DO16" i="4"/>
  <c r="DL16" i="4"/>
  <c r="DK16" i="4"/>
  <c r="DJ16" i="4"/>
  <c r="DP16" i="4" s="1"/>
  <c r="DI16" i="4"/>
  <c r="DH16" i="4"/>
  <c r="DG16" i="4"/>
  <c r="DF16" i="4"/>
  <c r="DN16" i="4" s="1"/>
  <c r="DE16" i="4"/>
  <c r="DD16" i="4"/>
  <c r="DC16" i="4"/>
  <c r="DO15" i="4"/>
  <c r="DL15" i="4"/>
  <c r="DK15" i="4"/>
  <c r="DJ15" i="4"/>
  <c r="DI15" i="4"/>
  <c r="DH15" i="4"/>
  <c r="DG15" i="4"/>
  <c r="DF15" i="4"/>
  <c r="DE15" i="4"/>
  <c r="DD15" i="4"/>
  <c r="DC15" i="4"/>
  <c r="DM15" i="4" s="1"/>
  <c r="DO14" i="4"/>
  <c r="DL14" i="4"/>
  <c r="DK14" i="4"/>
  <c r="DJ14" i="4"/>
  <c r="DP14" i="4" s="1"/>
  <c r="DI14" i="4"/>
  <c r="DH14" i="4"/>
  <c r="DG14" i="4"/>
  <c r="DF14" i="4"/>
  <c r="DN14" i="4" s="1"/>
  <c r="DE14" i="4"/>
  <c r="DD14" i="4"/>
  <c r="DC14" i="4"/>
  <c r="DO13" i="4"/>
  <c r="DL13" i="4"/>
  <c r="DK13" i="4"/>
  <c r="DJ13" i="4"/>
  <c r="DI13" i="4"/>
  <c r="DH13" i="4"/>
  <c r="DG13" i="4"/>
  <c r="DF13" i="4"/>
  <c r="DE13" i="4"/>
  <c r="DD13" i="4"/>
  <c r="DC13" i="4"/>
  <c r="DM13" i="4" s="1"/>
  <c r="DO45" i="3"/>
  <c r="DL45" i="3"/>
  <c r="DK45" i="3"/>
  <c r="DJ45" i="3"/>
  <c r="DI45" i="3"/>
  <c r="DH45" i="3"/>
  <c r="DG45" i="3"/>
  <c r="DF45" i="3"/>
  <c r="DE45" i="3"/>
  <c r="DD45" i="3"/>
  <c r="DC45" i="3"/>
  <c r="DO44" i="3"/>
  <c r="DL44" i="3"/>
  <c r="DK44" i="3"/>
  <c r="DJ44" i="3"/>
  <c r="DI44" i="3"/>
  <c r="DH44" i="3"/>
  <c r="DG44" i="3"/>
  <c r="DF44" i="3"/>
  <c r="DE44" i="3"/>
  <c r="DD44" i="3"/>
  <c r="DC44" i="3"/>
  <c r="DO43" i="3"/>
  <c r="DL43" i="3"/>
  <c r="DK43" i="3"/>
  <c r="DJ43" i="3"/>
  <c r="DI43" i="3"/>
  <c r="DH43" i="3"/>
  <c r="DG43" i="3"/>
  <c r="DF43" i="3"/>
  <c r="DE43" i="3"/>
  <c r="DD43" i="3"/>
  <c r="DC43" i="3"/>
  <c r="DO42" i="3"/>
  <c r="DL42" i="3"/>
  <c r="DK42" i="3"/>
  <c r="DJ42" i="3"/>
  <c r="DI42" i="3"/>
  <c r="DH42" i="3"/>
  <c r="DG42" i="3"/>
  <c r="DF42" i="3"/>
  <c r="DE42" i="3"/>
  <c r="DD42" i="3"/>
  <c r="DC42" i="3"/>
  <c r="DO41" i="3"/>
  <c r="DL41" i="3"/>
  <c r="DK41" i="3"/>
  <c r="DJ41" i="3"/>
  <c r="DI41" i="3"/>
  <c r="DH41" i="3"/>
  <c r="DG41" i="3"/>
  <c r="DF41" i="3"/>
  <c r="DE41" i="3"/>
  <c r="DD41" i="3"/>
  <c r="DC41" i="3"/>
  <c r="DO40" i="3"/>
  <c r="DL40" i="3"/>
  <c r="DK40" i="3"/>
  <c r="DJ40" i="3"/>
  <c r="DI40" i="3"/>
  <c r="DH40" i="3"/>
  <c r="DG40" i="3"/>
  <c r="DF40" i="3"/>
  <c r="DE40" i="3"/>
  <c r="DD40" i="3"/>
  <c r="DC40" i="3"/>
  <c r="DO39" i="3"/>
  <c r="DL39" i="3"/>
  <c r="DK39" i="3"/>
  <c r="DJ39" i="3"/>
  <c r="DI39" i="3"/>
  <c r="DH39" i="3"/>
  <c r="DG39" i="3"/>
  <c r="DF39" i="3"/>
  <c r="DE39" i="3"/>
  <c r="DD39" i="3"/>
  <c r="DC39" i="3"/>
  <c r="DO38" i="3"/>
  <c r="DL38" i="3"/>
  <c r="DK38" i="3"/>
  <c r="DJ38" i="3"/>
  <c r="DI38" i="3"/>
  <c r="DH38" i="3"/>
  <c r="DG38" i="3"/>
  <c r="DF38" i="3"/>
  <c r="DE38" i="3"/>
  <c r="DD38" i="3"/>
  <c r="DC38" i="3"/>
  <c r="DO37" i="3"/>
  <c r="DL37" i="3"/>
  <c r="DK37" i="3"/>
  <c r="DJ37" i="3"/>
  <c r="DI37" i="3"/>
  <c r="DH37" i="3"/>
  <c r="DG37" i="3"/>
  <c r="DF37" i="3"/>
  <c r="DE37" i="3"/>
  <c r="DD37" i="3"/>
  <c r="DC37" i="3"/>
  <c r="DO36" i="3"/>
  <c r="DL36" i="3"/>
  <c r="DK36" i="3"/>
  <c r="DJ36" i="3"/>
  <c r="DI36" i="3"/>
  <c r="DH36" i="3"/>
  <c r="DG36" i="3"/>
  <c r="DF36" i="3"/>
  <c r="DE36" i="3"/>
  <c r="DD36" i="3"/>
  <c r="DC36" i="3"/>
  <c r="DO35" i="3"/>
  <c r="DL35" i="3"/>
  <c r="DK35" i="3"/>
  <c r="DJ35" i="3"/>
  <c r="DI35" i="3"/>
  <c r="DH35" i="3"/>
  <c r="DG35" i="3"/>
  <c r="DF35" i="3"/>
  <c r="DE35" i="3"/>
  <c r="DD35" i="3"/>
  <c r="DC35" i="3"/>
  <c r="DO34" i="3"/>
  <c r="DL34" i="3"/>
  <c r="DK34" i="3"/>
  <c r="DJ34" i="3"/>
  <c r="DI34" i="3"/>
  <c r="DH34" i="3"/>
  <c r="DG34" i="3"/>
  <c r="DF34" i="3"/>
  <c r="DE34" i="3"/>
  <c r="DD34" i="3"/>
  <c r="DC34" i="3"/>
  <c r="DO33" i="3"/>
  <c r="DL33" i="3"/>
  <c r="DK33" i="3"/>
  <c r="DJ33" i="3"/>
  <c r="DI33" i="3"/>
  <c r="DH33" i="3"/>
  <c r="DG33" i="3"/>
  <c r="DF33" i="3"/>
  <c r="DE33" i="3"/>
  <c r="DD33" i="3"/>
  <c r="DC33" i="3"/>
  <c r="DO32" i="3"/>
  <c r="DL32" i="3"/>
  <c r="DK32" i="3"/>
  <c r="DJ32" i="3"/>
  <c r="DI32" i="3"/>
  <c r="DH32" i="3"/>
  <c r="DG32" i="3"/>
  <c r="DF32" i="3"/>
  <c r="DE32" i="3"/>
  <c r="DD32" i="3"/>
  <c r="DC32" i="3"/>
  <c r="DO31" i="3"/>
  <c r="DL31" i="3"/>
  <c r="DK31" i="3"/>
  <c r="DJ31" i="3"/>
  <c r="DI31" i="3"/>
  <c r="DH31" i="3"/>
  <c r="DG31" i="3"/>
  <c r="DF31" i="3"/>
  <c r="DE31" i="3"/>
  <c r="DD31" i="3"/>
  <c r="DC31" i="3"/>
  <c r="DO30" i="3"/>
  <c r="DL30" i="3"/>
  <c r="DK30" i="3"/>
  <c r="DJ30" i="3"/>
  <c r="DI30" i="3"/>
  <c r="DH30" i="3"/>
  <c r="DG30" i="3"/>
  <c r="DF30" i="3"/>
  <c r="DE30" i="3"/>
  <c r="DD30" i="3"/>
  <c r="DC30" i="3"/>
  <c r="DO29" i="3"/>
  <c r="DL29" i="3"/>
  <c r="DK29" i="3"/>
  <c r="DJ29" i="3"/>
  <c r="DI29" i="3"/>
  <c r="DH29" i="3"/>
  <c r="DG29" i="3"/>
  <c r="DF29" i="3"/>
  <c r="DE29" i="3"/>
  <c r="DD29" i="3"/>
  <c r="DC29" i="3"/>
  <c r="DO28" i="3"/>
  <c r="DL28" i="3"/>
  <c r="DK28" i="3"/>
  <c r="DJ28" i="3"/>
  <c r="DI28" i="3"/>
  <c r="DH28" i="3"/>
  <c r="DG28" i="3"/>
  <c r="DF28" i="3"/>
  <c r="DE28" i="3"/>
  <c r="DD28" i="3"/>
  <c r="DC28" i="3"/>
  <c r="DO27" i="3"/>
  <c r="DL27" i="3"/>
  <c r="DK27" i="3"/>
  <c r="DJ27" i="3"/>
  <c r="DI27" i="3"/>
  <c r="DH27" i="3"/>
  <c r="DG27" i="3"/>
  <c r="DF27" i="3"/>
  <c r="DE27" i="3"/>
  <c r="DD27" i="3"/>
  <c r="DC27" i="3"/>
  <c r="DO26" i="3"/>
  <c r="DL26" i="3"/>
  <c r="DK26" i="3"/>
  <c r="DJ26" i="3"/>
  <c r="DI26" i="3"/>
  <c r="DH26" i="3"/>
  <c r="DG26" i="3"/>
  <c r="DF26" i="3"/>
  <c r="DE26" i="3"/>
  <c r="DD26" i="3"/>
  <c r="DC26" i="3"/>
  <c r="DO25" i="3"/>
  <c r="DL25" i="3"/>
  <c r="DK25" i="3"/>
  <c r="DJ25" i="3"/>
  <c r="DI25" i="3"/>
  <c r="DH25" i="3"/>
  <c r="DG25" i="3"/>
  <c r="DF25" i="3"/>
  <c r="DE25" i="3"/>
  <c r="DD25" i="3"/>
  <c r="DC25" i="3"/>
  <c r="DO24" i="3"/>
  <c r="DL24" i="3"/>
  <c r="DK24" i="3"/>
  <c r="DJ24" i="3"/>
  <c r="DI24" i="3"/>
  <c r="DH24" i="3"/>
  <c r="DG24" i="3"/>
  <c r="DF24" i="3"/>
  <c r="DE24" i="3"/>
  <c r="DD24" i="3"/>
  <c r="DC24" i="3"/>
  <c r="DO23" i="3"/>
  <c r="DL23" i="3"/>
  <c r="DK23" i="3"/>
  <c r="DJ23" i="3"/>
  <c r="DI23" i="3"/>
  <c r="DH23" i="3"/>
  <c r="DG23" i="3"/>
  <c r="DF23" i="3"/>
  <c r="DE23" i="3"/>
  <c r="DD23" i="3"/>
  <c r="DC23" i="3"/>
  <c r="DO22" i="3"/>
  <c r="DL22" i="3"/>
  <c r="DK22" i="3"/>
  <c r="DJ22" i="3"/>
  <c r="DI22" i="3"/>
  <c r="DH22" i="3"/>
  <c r="DG22" i="3"/>
  <c r="DF22" i="3"/>
  <c r="DE22" i="3"/>
  <c r="DD22" i="3"/>
  <c r="DC22" i="3"/>
  <c r="DO21" i="3"/>
  <c r="DL21" i="3"/>
  <c r="DK21" i="3"/>
  <c r="DJ21" i="3"/>
  <c r="DI21" i="3"/>
  <c r="DH21" i="3"/>
  <c r="DG21" i="3"/>
  <c r="DF21" i="3"/>
  <c r="DE21" i="3"/>
  <c r="DD21" i="3"/>
  <c r="DC21" i="3"/>
  <c r="DO20" i="3"/>
  <c r="DL20" i="3"/>
  <c r="DK20" i="3"/>
  <c r="DJ20" i="3"/>
  <c r="DI20" i="3"/>
  <c r="DH20" i="3"/>
  <c r="DG20" i="3"/>
  <c r="DF20" i="3"/>
  <c r="DE20" i="3"/>
  <c r="DD20" i="3"/>
  <c r="DC20" i="3"/>
  <c r="DO19" i="3"/>
  <c r="DL19" i="3"/>
  <c r="DK19" i="3"/>
  <c r="DJ19" i="3"/>
  <c r="DI19" i="3"/>
  <c r="DH19" i="3"/>
  <c r="DG19" i="3"/>
  <c r="DF19" i="3"/>
  <c r="DE19" i="3"/>
  <c r="DD19" i="3"/>
  <c r="DC19" i="3"/>
  <c r="DO18" i="3"/>
  <c r="DL18" i="3"/>
  <c r="DK18" i="3"/>
  <c r="DJ18" i="3"/>
  <c r="DI18" i="3"/>
  <c r="DH18" i="3"/>
  <c r="DG18" i="3"/>
  <c r="DF18" i="3"/>
  <c r="DE18" i="3"/>
  <c r="DD18" i="3"/>
  <c r="DC18" i="3"/>
  <c r="DO17" i="3"/>
  <c r="DL17" i="3"/>
  <c r="DK17" i="3"/>
  <c r="DJ17" i="3"/>
  <c r="DI17" i="3"/>
  <c r="DH17" i="3"/>
  <c r="DG17" i="3"/>
  <c r="DF17" i="3"/>
  <c r="DE17" i="3"/>
  <c r="DD17" i="3"/>
  <c r="DC17" i="3"/>
  <c r="DO16" i="3"/>
  <c r="DL16" i="3"/>
  <c r="DK16" i="3"/>
  <c r="DJ16" i="3"/>
  <c r="DI16" i="3"/>
  <c r="DH16" i="3"/>
  <c r="DG16" i="3"/>
  <c r="DF16" i="3"/>
  <c r="DE16" i="3"/>
  <c r="DD16" i="3"/>
  <c r="DC16" i="3"/>
  <c r="DO15" i="3"/>
  <c r="DL15" i="3"/>
  <c r="DK15" i="3"/>
  <c r="DJ15" i="3"/>
  <c r="DI15" i="3"/>
  <c r="DH15" i="3"/>
  <c r="DG15" i="3"/>
  <c r="DF15" i="3"/>
  <c r="DE15" i="3"/>
  <c r="DD15" i="3"/>
  <c r="DC15" i="3"/>
  <c r="DO14" i="3"/>
  <c r="DL14" i="3"/>
  <c r="DK14" i="3"/>
  <c r="DJ14" i="3"/>
  <c r="DI14" i="3"/>
  <c r="DH14" i="3"/>
  <c r="DG14" i="3"/>
  <c r="DF14" i="3"/>
  <c r="DE14" i="3"/>
  <c r="DD14" i="3"/>
  <c r="DC14" i="3"/>
  <c r="DO13" i="3"/>
  <c r="DL13" i="3"/>
  <c r="DK13" i="3"/>
  <c r="DJ13" i="3"/>
  <c r="DI13" i="3"/>
  <c r="DH13" i="3"/>
  <c r="DG13" i="3"/>
  <c r="DF13" i="3"/>
  <c r="DE13" i="3"/>
  <c r="DD13" i="3"/>
  <c r="DC13" i="3"/>
  <c r="IB78" i="11" l="1"/>
  <c r="HR78" i="11"/>
  <c r="IB85" i="11"/>
  <c r="IB79" i="11"/>
  <c r="HR73" i="11"/>
  <c r="HW73" i="11"/>
  <c r="HW78" i="11"/>
  <c r="HR80" i="11"/>
  <c r="IB86" i="11"/>
  <c r="HW79" i="11"/>
  <c r="BG52" i="11"/>
  <c r="BG48" i="11"/>
  <c r="BG49" i="11"/>
  <c r="NR73" i="11"/>
  <c r="NC73" i="11"/>
  <c r="MX73" i="11"/>
  <c r="NR74" i="11"/>
  <c r="MX74" i="11"/>
  <c r="BB51" i="11"/>
  <c r="NR71" i="11"/>
  <c r="NH80" i="11"/>
  <c r="NC71" i="11"/>
  <c r="MX71" i="11"/>
  <c r="BB52" i="11"/>
  <c r="BB48" i="11"/>
  <c r="NM81" i="11"/>
  <c r="NH79" i="11"/>
  <c r="NH72" i="11"/>
  <c r="NC72" i="11"/>
  <c r="NM80" i="11"/>
  <c r="BK51" i="11"/>
  <c r="BL49" i="11" s="1"/>
  <c r="BJ15" i="9"/>
  <c r="BF15" i="9"/>
  <c r="BK15" i="9" s="1"/>
  <c r="BG15" i="9"/>
  <c r="BI15" i="9" s="1"/>
  <c r="BG16" i="9"/>
  <c r="BI16" i="9" s="1"/>
  <c r="BJ16" i="9"/>
  <c r="BF16" i="9"/>
  <c r="BK16" i="9" s="1"/>
  <c r="BJ19" i="9"/>
  <c r="BF19" i="9"/>
  <c r="BK19" i="9" s="1"/>
  <c r="BG19" i="9"/>
  <c r="BI19" i="9" s="1"/>
  <c r="BG20" i="9"/>
  <c r="BI20" i="9" s="1"/>
  <c r="BJ20" i="9"/>
  <c r="BF20" i="9"/>
  <c r="BK20" i="9" s="1"/>
  <c r="BJ23" i="9"/>
  <c r="BF23" i="9"/>
  <c r="BK23" i="9" s="1"/>
  <c r="BG23" i="9"/>
  <c r="BI23" i="9" s="1"/>
  <c r="BG24" i="9"/>
  <c r="BI24" i="9" s="1"/>
  <c r="BJ24" i="9"/>
  <c r="BF24" i="9"/>
  <c r="BK24" i="9" s="1"/>
  <c r="BJ27" i="9"/>
  <c r="BF27" i="9"/>
  <c r="BK27" i="9" s="1"/>
  <c r="BG27" i="9"/>
  <c r="BI27" i="9" s="1"/>
  <c r="BG28" i="9"/>
  <c r="BI28" i="9" s="1"/>
  <c r="BJ28" i="9"/>
  <c r="BF28" i="9"/>
  <c r="BK28" i="9" s="1"/>
  <c r="BJ31" i="9"/>
  <c r="BF31" i="9"/>
  <c r="BK31" i="9" s="1"/>
  <c r="BG31" i="9"/>
  <c r="BI31" i="9" s="1"/>
  <c r="BG32" i="9"/>
  <c r="BI32" i="9" s="1"/>
  <c r="BJ32" i="9"/>
  <c r="BF32" i="9"/>
  <c r="BK32" i="9" s="1"/>
  <c r="BJ35" i="9"/>
  <c r="BF35" i="9"/>
  <c r="BK35" i="9" s="1"/>
  <c r="BG35" i="9"/>
  <c r="BI35" i="9" s="1"/>
  <c r="BG36" i="9"/>
  <c r="BI36" i="9" s="1"/>
  <c r="BJ36" i="9"/>
  <c r="BF36" i="9"/>
  <c r="BK36" i="9" s="1"/>
  <c r="BJ39" i="9"/>
  <c r="BF39" i="9"/>
  <c r="BK39" i="9" s="1"/>
  <c r="BG39" i="9"/>
  <c r="BI39" i="9" s="1"/>
  <c r="BG40" i="9"/>
  <c r="BI40" i="9" s="1"/>
  <c r="BJ40" i="9"/>
  <c r="BF40" i="9"/>
  <c r="BK40" i="9" s="1"/>
  <c r="BG43" i="9"/>
  <c r="BI43" i="9" s="1"/>
  <c r="BJ43" i="9"/>
  <c r="BF43" i="9"/>
  <c r="BK43" i="9" s="1"/>
  <c r="BJ13" i="9"/>
  <c r="BF13" i="9"/>
  <c r="BK13" i="9" s="1"/>
  <c r="BG13" i="9"/>
  <c r="BI13" i="9" s="1"/>
  <c r="DQ13" i="9"/>
  <c r="BI14" i="9"/>
  <c r="BG14" i="9"/>
  <c r="BJ14" i="9"/>
  <c r="BF14" i="9"/>
  <c r="BK14" i="9" s="1"/>
  <c r="DQ16" i="9"/>
  <c r="BJ17" i="9"/>
  <c r="BF17" i="9"/>
  <c r="BK17" i="9" s="1"/>
  <c r="BG17" i="9"/>
  <c r="BI17" i="9" s="1"/>
  <c r="DQ17" i="9"/>
  <c r="BI18" i="9"/>
  <c r="BG18" i="9"/>
  <c r="BJ18" i="9"/>
  <c r="BF18" i="9"/>
  <c r="BK18" i="9" s="1"/>
  <c r="DQ20" i="9"/>
  <c r="BJ21" i="9"/>
  <c r="BF21" i="9"/>
  <c r="BK21" i="9" s="1"/>
  <c r="BG21" i="9"/>
  <c r="BI21" i="9" s="1"/>
  <c r="DQ21" i="9"/>
  <c r="BI22" i="9"/>
  <c r="BG22" i="9"/>
  <c r="BJ22" i="9"/>
  <c r="BF22" i="9"/>
  <c r="BK22" i="9" s="1"/>
  <c r="DQ24" i="9"/>
  <c r="BJ25" i="9"/>
  <c r="BF25" i="9"/>
  <c r="BK25" i="9" s="1"/>
  <c r="BG25" i="9"/>
  <c r="BI25" i="9" s="1"/>
  <c r="DQ25" i="9"/>
  <c r="BI26" i="9"/>
  <c r="BG26" i="9"/>
  <c r="BJ26" i="9"/>
  <c r="BF26" i="9"/>
  <c r="BK26" i="9" s="1"/>
  <c r="DQ28" i="9"/>
  <c r="BJ29" i="9"/>
  <c r="BF29" i="9"/>
  <c r="BK29" i="9" s="1"/>
  <c r="BG29" i="9"/>
  <c r="BI29" i="9" s="1"/>
  <c r="DQ29" i="9"/>
  <c r="BI30" i="9"/>
  <c r="BG30" i="9"/>
  <c r="BJ30" i="9"/>
  <c r="BF30" i="9"/>
  <c r="BK30" i="9" s="1"/>
  <c r="DQ32" i="9"/>
  <c r="BJ33" i="9"/>
  <c r="BF33" i="9"/>
  <c r="BK33" i="9" s="1"/>
  <c r="BG33" i="9"/>
  <c r="BI33" i="9" s="1"/>
  <c r="DQ33" i="9"/>
  <c r="BI34" i="9"/>
  <c r="BG34" i="9"/>
  <c r="BJ34" i="9"/>
  <c r="BF34" i="9"/>
  <c r="BK34" i="9" s="1"/>
  <c r="DQ36" i="9"/>
  <c r="BJ37" i="9"/>
  <c r="BF37" i="9"/>
  <c r="BK37" i="9" s="1"/>
  <c r="BG37" i="9"/>
  <c r="BI37" i="9" s="1"/>
  <c r="DQ37" i="9"/>
  <c r="BI38" i="9"/>
  <c r="BG38" i="9"/>
  <c r="BJ38" i="9"/>
  <c r="BF38" i="9"/>
  <c r="BK38" i="9" s="1"/>
  <c r="DQ40" i="9"/>
  <c r="BF41" i="9"/>
  <c r="BK41" i="9" s="1"/>
  <c r="BJ41" i="9"/>
  <c r="BG41" i="9"/>
  <c r="BI41" i="9" s="1"/>
  <c r="R53" i="9"/>
  <c r="R52" i="9"/>
  <c r="R51" i="9"/>
  <c r="R50" i="9"/>
  <c r="R49" i="9"/>
  <c r="V53" i="9"/>
  <c r="V52" i="9"/>
  <c r="V51" i="9"/>
  <c r="V50" i="9"/>
  <c r="V49" i="9"/>
  <c r="Z53" i="9"/>
  <c r="Z52" i="9"/>
  <c r="Z51" i="9"/>
  <c r="Z50" i="9"/>
  <c r="Z49" i="9"/>
  <c r="AD53" i="9"/>
  <c r="AD52" i="9"/>
  <c r="AD51" i="9"/>
  <c r="AD50" i="9"/>
  <c r="AD49" i="9"/>
  <c r="HA51" i="9"/>
  <c r="HA50" i="9"/>
  <c r="HA49" i="9"/>
  <c r="HF51" i="9"/>
  <c r="HF50" i="9"/>
  <c r="HF49" i="9"/>
  <c r="HK51" i="9"/>
  <c r="HK50" i="9"/>
  <c r="HK49" i="9"/>
  <c r="HA57" i="9"/>
  <c r="HA56" i="9"/>
  <c r="HA58" i="9"/>
  <c r="HF58" i="9"/>
  <c r="HF57" i="9"/>
  <c r="HF56" i="9"/>
  <c r="HK57" i="9"/>
  <c r="HK56" i="9"/>
  <c r="HK58" i="9"/>
  <c r="HK64" i="9"/>
  <c r="HK65" i="9"/>
  <c r="HK63" i="9"/>
  <c r="HV51" i="9"/>
  <c r="HV50" i="9"/>
  <c r="HV49" i="9"/>
  <c r="HQ58" i="9"/>
  <c r="HQ57" i="9"/>
  <c r="HQ56" i="9"/>
  <c r="IA58" i="9"/>
  <c r="IA57" i="9"/>
  <c r="IA56" i="9"/>
  <c r="MW51" i="9"/>
  <c r="MW52" i="9"/>
  <c r="MW50" i="9"/>
  <c r="MW49" i="9"/>
  <c r="NB51" i="9"/>
  <c r="NB52" i="9"/>
  <c r="NB50" i="9"/>
  <c r="NB49" i="9"/>
  <c r="NG51" i="9"/>
  <c r="NG52" i="9"/>
  <c r="NG50" i="9"/>
  <c r="NG49" i="9"/>
  <c r="NL51" i="9"/>
  <c r="NL52" i="9"/>
  <c r="NL50" i="9"/>
  <c r="NL49" i="9"/>
  <c r="NQ51" i="9"/>
  <c r="NQ52" i="9"/>
  <c r="NQ50" i="9"/>
  <c r="NQ49" i="9"/>
  <c r="NG66" i="9"/>
  <c r="NG65" i="9"/>
  <c r="NG63" i="9"/>
  <c r="NG64" i="9"/>
  <c r="NQ66" i="9"/>
  <c r="NQ65" i="9"/>
  <c r="NQ63" i="9"/>
  <c r="NQ64" i="9"/>
  <c r="DM41" i="9"/>
  <c r="DQ41" i="9" s="1"/>
  <c r="BJ42" i="9"/>
  <c r="BF42" i="9"/>
  <c r="BK42" i="9" s="1"/>
  <c r="DM43" i="9"/>
  <c r="DQ43" i="9" s="1"/>
  <c r="BJ44" i="9"/>
  <c r="BF44" i="9"/>
  <c r="BK44" i="9" s="1"/>
  <c r="BI44" i="9"/>
  <c r="BG44" i="9"/>
  <c r="EC50" i="9"/>
  <c r="EC51" i="9"/>
  <c r="P52" i="9"/>
  <c r="P53" i="9"/>
  <c r="P51" i="9"/>
  <c r="P50" i="9"/>
  <c r="P49" i="9"/>
  <c r="T52" i="9"/>
  <c r="T53" i="9"/>
  <c r="T51" i="9"/>
  <c r="T50" i="9"/>
  <c r="T49" i="9"/>
  <c r="X52" i="9"/>
  <c r="X53" i="9"/>
  <c r="X51" i="9"/>
  <c r="X50" i="9"/>
  <c r="X49" i="9"/>
  <c r="AB52" i="9"/>
  <c r="AB53" i="9"/>
  <c r="AB51" i="9"/>
  <c r="AB50" i="9"/>
  <c r="AB49" i="9"/>
  <c r="HQ51" i="9"/>
  <c r="HQ50" i="9"/>
  <c r="HQ49" i="9"/>
  <c r="IA51" i="9"/>
  <c r="IA50" i="9"/>
  <c r="IA49" i="9"/>
  <c r="HV57" i="9"/>
  <c r="HV56" i="9"/>
  <c r="HV58" i="9"/>
  <c r="IA65" i="9"/>
  <c r="IA63" i="9"/>
  <c r="IA64" i="9"/>
  <c r="LT51" i="9"/>
  <c r="LT52" i="9"/>
  <c r="LT50" i="9"/>
  <c r="LT49" i="9"/>
  <c r="LT57" i="9"/>
  <c r="LT56" i="9"/>
  <c r="LT59" i="9"/>
  <c r="LT58" i="9"/>
  <c r="LZ51" i="9"/>
  <c r="LZ52" i="9"/>
  <c r="LZ50" i="9"/>
  <c r="LZ49" i="9"/>
  <c r="LZ59" i="9"/>
  <c r="LZ58" i="9"/>
  <c r="LZ57" i="9"/>
  <c r="LZ56" i="9"/>
  <c r="MF51" i="9"/>
  <c r="MF52" i="9"/>
  <c r="MF50" i="9"/>
  <c r="MF49" i="9"/>
  <c r="MF57" i="9"/>
  <c r="MF56" i="9"/>
  <c r="MF59" i="9"/>
  <c r="MF58" i="9"/>
  <c r="MK51" i="9"/>
  <c r="MK52" i="9"/>
  <c r="MK50" i="9"/>
  <c r="MK49" i="9"/>
  <c r="MK59" i="9"/>
  <c r="MK58" i="9"/>
  <c r="MK57" i="9"/>
  <c r="MK56" i="9"/>
  <c r="MP51" i="9"/>
  <c r="MP52" i="9"/>
  <c r="MP50" i="9"/>
  <c r="MP49" i="9"/>
  <c r="MP57" i="9"/>
  <c r="MP56" i="9"/>
  <c r="MP59" i="9"/>
  <c r="MP58" i="9"/>
  <c r="MF66" i="9"/>
  <c r="MF64" i="9"/>
  <c r="MF65" i="9"/>
  <c r="MF63" i="9"/>
  <c r="MK66" i="9"/>
  <c r="MK65" i="9"/>
  <c r="MK63" i="9"/>
  <c r="MK64" i="9"/>
  <c r="MP66" i="9"/>
  <c r="MP64" i="9"/>
  <c r="MP65" i="9"/>
  <c r="MP63" i="9"/>
  <c r="MW59" i="9"/>
  <c r="MW58" i="9"/>
  <c r="MW57" i="9"/>
  <c r="MW56" i="9"/>
  <c r="NB57" i="9"/>
  <c r="NB56" i="9"/>
  <c r="NB59" i="9"/>
  <c r="NB58" i="9"/>
  <c r="NG59" i="9"/>
  <c r="NG58" i="9"/>
  <c r="NG57" i="9"/>
  <c r="NG56" i="9"/>
  <c r="NL57" i="9"/>
  <c r="NL56" i="9"/>
  <c r="NL59" i="9"/>
  <c r="NL58" i="9"/>
  <c r="NQ59" i="9"/>
  <c r="NQ58" i="9"/>
  <c r="NQ57" i="9"/>
  <c r="NQ56" i="9"/>
  <c r="NL66" i="9"/>
  <c r="NL64" i="9"/>
  <c r="NL65" i="9"/>
  <c r="NL63" i="9"/>
  <c r="BG42" i="9"/>
  <c r="BI42" i="9" s="1"/>
  <c r="DN42" i="9"/>
  <c r="DP42" i="9"/>
  <c r="DQ42" i="9" s="1"/>
  <c r="DQ44" i="9"/>
  <c r="BG45" i="9"/>
  <c r="BI45" i="9" s="1"/>
  <c r="BJ45" i="9"/>
  <c r="BF45" i="9"/>
  <c r="BK45" i="9" s="1"/>
  <c r="DQ45" i="9"/>
  <c r="DL50" i="9"/>
  <c r="DW50" i="9"/>
  <c r="DL51" i="9"/>
  <c r="DW51" i="9"/>
  <c r="EC52" i="9"/>
  <c r="K52" i="9"/>
  <c r="DQ52" i="9"/>
  <c r="DR49" i="9" s="1"/>
  <c r="EX68" i="9"/>
  <c r="EV68" i="9"/>
  <c r="ET68" i="9"/>
  <c r="ER68" i="9"/>
  <c r="EV60" i="9"/>
  <c r="EV61" i="9" s="1"/>
  <c r="ER60" i="9"/>
  <c r="EX60" i="9"/>
  <c r="ET60" i="9"/>
  <c r="ET52" i="9"/>
  <c r="EV52" i="9"/>
  <c r="EX52" i="9"/>
  <c r="EX53" i="9" s="1"/>
  <c r="ER53" i="9"/>
  <c r="ES50" i="9" s="1"/>
  <c r="K49" i="9"/>
  <c r="DL49" i="9"/>
  <c r="DW49" i="9"/>
  <c r="EC49" i="9"/>
  <c r="EH49" i="9"/>
  <c r="K51" i="9"/>
  <c r="ES52" i="9"/>
  <c r="DV68" i="9"/>
  <c r="DW61" i="9" s="1"/>
  <c r="DW57" i="9"/>
  <c r="DO59" i="9"/>
  <c r="DO60" i="9"/>
  <c r="ER61" i="9"/>
  <c r="ES58" i="9" s="1"/>
  <c r="DW62" i="9"/>
  <c r="DW66" i="9"/>
  <c r="ER69" i="9"/>
  <c r="ES66" i="9"/>
  <c r="EV69" i="9"/>
  <c r="EW67" i="9" s="1"/>
  <c r="EW66" i="9"/>
  <c r="ES67" i="9"/>
  <c r="DO56" i="9"/>
  <c r="DO57" i="9"/>
  <c r="DO58" i="9"/>
  <c r="EB61" i="9"/>
  <c r="EC59" i="9" s="1"/>
  <c r="EL61" i="9"/>
  <c r="EM60" i="9" s="1"/>
  <c r="ET61" i="9"/>
  <c r="EU59" i="9" s="1"/>
  <c r="EX61" i="9"/>
  <c r="EY59" i="9" s="1"/>
  <c r="DW59" i="9"/>
  <c r="ES59" i="9"/>
  <c r="DW60" i="9"/>
  <c r="EG61" i="9"/>
  <c r="EH58" i="9" s="1"/>
  <c r="DW63" i="9"/>
  <c r="ED76" i="9"/>
  <c r="EE74" i="9" s="1"/>
  <c r="ET69" i="9"/>
  <c r="EU66" i="9" s="1"/>
  <c r="EX69" i="9"/>
  <c r="EY67" i="9" s="1"/>
  <c r="EE67" i="9"/>
  <c r="EE69" i="9"/>
  <c r="EE72" i="9"/>
  <c r="EE75" i="9"/>
  <c r="DQ13" i="10"/>
  <c r="BJ14" i="10"/>
  <c r="BG14" i="10"/>
  <c r="BI14" i="10" s="1"/>
  <c r="BF14" i="10"/>
  <c r="BK14" i="10" s="1"/>
  <c r="DQ14" i="10"/>
  <c r="BG15" i="10"/>
  <c r="BJ15" i="10"/>
  <c r="BF15" i="10"/>
  <c r="BK15" i="10" s="1"/>
  <c r="BI15" i="10"/>
  <c r="DQ17" i="10"/>
  <c r="BJ18" i="10"/>
  <c r="BF18" i="10"/>
  <c r="BK18" i="10" s="1"/>
  <c r="BG18" i="10"/>
  <c r="BI18" i="10" s="1"/>
  <c r="DQ18" i="10"/>
  <c r="BI19" i="10"/>
  <c r="BG19" i="10"/>
  <c r="BJ19" i="10"/>
  <c r="BF19" i="10"/>
  <c r="BK19" i="10" s="1"/>
  <c r="DQ21" i="10"/>
  <c r="BJ22" i="10"/>
  <c r="BF22" i="10"/>
  <c r="BK22" i="10" s="1"/>
  <c r="BG22" i="10"/>
  <c r="BI22" i="10" s="1"/>
  <c r="DQ22" i="10"/>
  <c r="BI23" i="10"/>
  <c r="BG23" i="10"/>
  <c r="BJ23" i="10"/>
  <c r="BF23" i="10"/>
  <c r="BK23" i="10" s="1"/>
  <c r="DQ25" i="10"/>
  <c r="BJ26" i="10"/>
  <c r="BF26" i="10"/>
  <c r="BK26" i="10" s="1"/>
  <c r="BG26" i="10"/>
  <c r="BI26" i="10" s="1"/>
  <c r="DQ26" i="10"/>
  <c r="BI27" i="10"/>
  <c r="BG27" i="10"/>
  <c r="BJ27" i="10"/>
  <c r="BF27" i="10"/>
  <c r="BK27" i="10" s="1"/>
  <c r="DQ29" i="10"/>
  <c r="BF30" i="10"/>
  <c r="BK30" i="10" s="1"/>
  <c r="BJ30" i="10"/>
  <c r="BG30" i="10"/>
  <c r="BI30" i="10" s="1"/>
  <c r="BJ13" i="10"/>
  <c r="BF13" i="10"/>
  <c r="BK13" i="10" s="1"/>
  <c r="BG13" i="10"/>
  <c r="BI13" i="10" s="1"/>
  <c r="BJ16" i="10"/>
  <c r="BF16" i="10"/>
  <c r="BK16" i="10" s="1"/>
  <c r="BG16" i="10"/>
  <c r="BI16" i="10" s="1"/>
  <c r="BG17" i="10"/>
  <c r="BI17" i="10" s="1"/>
  <c r="BJ17" i="10"/>
  <c r="BF17" i="10"/>
  <c r="BK17" i="10" s="1"/>
  <c r="BJ20" i="10"/>
  <c r="BF20" i="10"/>
  <c r="BK20" i="10" s="1"/>
  <c r="BG20" i="10"/>
  <c r="BI20" i="10" s="1"/>
  <c r="BG21" i="10"/>
  <c r="BI21" i="10" s="1"/>
  <c r="BJ21" i="10"/>
  <c r="BF21" i="10"/>
  <c r="BK21" i="10" s="1"/>
  <c r="BJ24" i="10"/>
  <c r="BF24" i="10"/>
  <c r="BK24" i="10" s="1"/>
  <c r="BG24" i="10"/>
  <c r="BI24" i="10" s="1"/>
  <c r="BG25" i="10"/>
  <c r="BI25" i="10" s="1"/>
  <c r="BJ25" i="10"/>
  <c r="BF25" i="10"/>
  <c r="BK25" i="10" s="1"/>
  <c r="BJ28" i="10"/>
  <c r="BF28" i="10"/>
  <c r="BK28" i="10" s="1"/>
  <c r="BG28" i="10"/>
  <c r="BI28" i="10" s="1"/>
  <c r="BG29" i="10"/>
  <c r="BI29" i="10" s="1"/>
  <c r="BJ29" i="10"/>
  <c r="BF29" i="10"/>
  <c r="BK29" i="10" s="1"/>
  <c r="R53" i="10"/>
  <c r="R51" i="10"/>
  <c r="R50" i="10"/>
  <c r="R49" i="10"/>
  <c r="R52" i="10"/>
  <c r="Z53" i="10"/>
  <c r="Z51" i="10"/>
  <c r="Z50" i="10"/>
  <c r="Z49" i="10"/>
  <c r="Z52" i="10"/>
  <c r="HF50" i="10"/>
  <c r="HF49" i="10"/>
  <c r="HF51" i="10"/>
  <c r="HA58" i="10"/>
  <c r="HA57" i="10"/>
  <c r="HA56" i="10"/>
  <c r="HK58" i="10"/>
  <c r="HK57" i="10"/>
  <c r="HK56" i="10"/>
  <c r="HV50" i="10"/>
  <c r="HV49" i="10"/>
  <c r="HV51" i="10"/>
  <c r="NB52" i="10"/>
  <c r="NB50" i="10"/>
  <c r="NB49" i="10"/>
  <c r="NB51" i="10"/>
  <c r="NG52" i="10"/>
  <c r="NG50" i="10"/>
  <c r="NG49" i="10"/>
  <c r="NG51" i="10"/>
  <c r="NL52" i="10"/>
  <c r="NL50" i="10"/>
  <c r="NL49" i="10"/>
  <c r="NL51" i="10"/>
  <c r="NQ52" i="10"/>
  <c r="NQ50" i="10"/>
  <c r="NQ49" i="10"/>
  <c r="NQ51" i="10"/>
  <c r="NG66" i="10"/>
  <c r="NG65" i="10"/>
  <c r="NG64" i="10"/>
  <c r="NG63" i="10"/>
  <c r="NQ66" i="10"/>
  <c r="NQ65" i="10"/>
  <c r="NQ64" i="10"/>
  <c r="NQ63" i="10"/>
  <c r="P53" i="10"/>
  <c r="P51" i="10"/>
  <c r="P50" i="10"/>
  <c r="P49" i="10"/>
  <c r="P52" i="10"/>
  <c r="T53" i="10"/>
  <c r="T51" i="10"/>
  <c r="T50" i="10"/>
  <c r="T49" i="10"/>
  <c r="T52" i="10"/>
  <c r="X53" i="10"/>
  <c r="X51" i="10"/>
  <c r="X50" i="10"/>
  <c r="X49" i="10"/>
  <c r="X52" i="10"/>
  <c r="AB53" i="10"/>
  <c r="AB51" i="10"/>
  <c r="AB50" i="10"/>
  <c r="AB49" i="10"/>
  <c r="AB52" i="10"/>
  <c r="HQ50" i="10"/>
  <c r="HQ49" i="10"/>
  <c r="HQ51" i="10"/>
  <c r="IA50" i="10"/>
  <c r="IA49" i="10"/>
  <c r="IA51" i="10"/>
  <c r="HV58" i="10"/>
  <c r="HV57" i="10"/>
  <c r="HV56" i="10"/>
  <c r="IA65" i="10"/>
  <c r="IA64" i="10"/>
  <c r="IA63" i="10"/>
  <c r="LT52" i="10"/>
  <c r="LT50" i="10"/>
  <c r="LT49" i="10"/>
  <c r="LT51" i="10"/>
  <c r="LT59" i="10"/>
  <c r="LT58" i="10"/>
  <c r="LT57" i="10"/>
  <c r="LT56" i="10"/>
  <c r="LZ52" i="10"/>
  <c r="LZ50" i="10"/>
  <c r="LZ49" i="10"/>
  <c r="LZ51" i="10"/>
  <c r="LZ59" i="10"/>
  <c r="LZ58" i="10"/>
  <c r="LZ57" i="10"/>
  <c r="LZ56" i="10"/>
  <c r="MF52" i="10"/>
  <c r="MF50" i="10"/>
  <c r="MF49" i="10"/>
  <c r="MF51" i="10"/>
  <c r="MF59" i="10"/>
  <c r="MF58" i="10"/>
  <c r="MF57" i="10"/>
  <c r="MF56" i="10"/>
  <c r="MK52" i="10"/>
  <c r="MK50" i="10"/>
  <c r="MK49" i="10"/>
  <c r="MK51" i="10"/>
  <c r="MK59" i="10"/>
  <c r="MK58" i="10"/>
  <c r="MK57" i="10"/>
  <c r="MK56" i="10"/>
  <c r="MP52" i="10"/>
  <c r="MP50" i="10"/>
  <c r="MP49" i="10"/>
  <c r="MP51" i="10"/>
  <c r="MP59" i="10"/>
  <c r="MP58" i="10"/>
  <c r="MP57" i="10"/>
  <c r="MP56" i="10"/>
  <c r="MF66" i="10"/>
  <c r="MF65" i="10"/>
  <c r="MF64" i="10"/>
  <c r="MF63" i="10"/>
  <c r="MK66" i="10"/>
  <c r="MK65" i="10"/>
  <c r="MK64" i="10"/>
  <c r="MK63" i="10"/>
  <c r="MP66" i="10"/>
  <c r="MP65" i="10"/>
  <c r="MP64" i="10"/>
  <c r="MP63" i="10"/>
  <c r="MW59" i="10"/>
  <c r="MW58" i="10"/>
  <c r="MW57" i="10"/>
  <c r="MW56" i="10"/>
  <c r="NB59" i="10"/>
  <c r="NB58" i="10"/>
  <c r="NB57" i="10"/>
  <c r="NB56" i="10"/>
  <c r="NG59" i="10"/>
  <c r="NG58" i="10"/>
  <c r="NG57" i="10"/>
  <c r="NG56" i="10"/>
  <c r="NL59" i="10"/>
  <c r="NL58" i="10"/>
  <c r="NL57" i="10"/>
  <c r="NL56" i="10"/>
  <c r="NQ59" i="10"/>
  <c r="NQ58" i="10"/>
  <c r="NQ57" i="10"/>
  <c r="NQ56" i="10"/>
  <c r="NL66" i="10"/>
  <c r="NL65" i="10"/>
  <c r="NL64" i="10"/>
  <c r="NL63" i="10"/>
  <c r="V53" i="10"/>
  <c r="V51" i="10"/>
  <c r="V50" i="10"/>
  <c r="V49" i="10"/>
  <c r="V52" i="10"/>
  <c r="AD53" i="10"/>
  <c r="AD51" i="10"/>
  <c r="AD50" i="10"/>
  <c r="AD49" i="10"/>
  <c r="AD52" i="10"/>
  <c r="HA50" i="10"/>
  <c r="HA49" i="10"/>
  <c r="HA51" i="10"/>
  <c r="HK50" i="10"/>
  <c r="HK49" i="10"/>
  <c r="HK51" i="10"/>
  <c r="HF58" i="10"/>
  <c r="HF57" i="10"/>
  <c r="HF56" i="10"/>
  <c r="HK65" i="10"/>
  <c r="HK64" i="10"/>
  <c r="HK63" i="10"/>
  <c r="HQ58" i="10"/>
  <c r="HQ57" i="10"/>
  <c r="HQ56" i="10"/>
  <c r="IA58" i="10"/>
  <c r="IA57" i="10"/>
  <c r="IA56" i="10"/>
  <c r="MW52" i="10"/>
  <c r="MW50" i="10"/>
  <c r="MW49" i="10"/>
  <c r="MW51" i="10"/>
  <c r="BI32" i="10"/>
  <c r="BG32" i="10"/>
  <c r="BJ32" i="10"/>
  <c r="BF32" i="10"/>
  <c r="BK32" i="10" s="1"/>
  <c r="BL32" i="10"/>
  <c r="BG34" i="10"/>
  <c r="BI34" i="10" s="1"/>
  <c r="BJ34" i="10"/>
  <c r="BF34" i="10"/>
  <c r="BK34" i="10" s="1"/>
  <c r="BI36" i="10"/>
  <c r="BG36" i="10"/>
  <c r="BJ36" i="10"/>
  <c r="BF36" i="10"/>
  <c r="BK36" i="10" s="1"/>
  <c r="BL36" i="10"/>
  <c r="BG38" i="10"/>
  <c r="BI38" i="10" s="1"/>
  <c r="BJ38" i="10"/>
  <c r="BF38" i="10"/>
  <c r="BK38" i="10" s="1"/>
  <c r="BI40" i="10"/>
  <c r="BG40" i="10"/>
  <c r="BJ40" i="10"/>
  <c r="BF40" i="10"/>
  <c r="BK40" i="10" s="1"/>
  <c r="BL40" i="10"/>
  <c r="BG42" i="10"/>
  <c r="BI42" i="10" s="1"/>
  <c r="BJ42" i="10"/>
  <c r="BF42" i="10"/>
  <c r="BK42" i="10" s="1"/>
  <c r="BI44" i="10"/>
  <c r="BG44" i="10"/>
  <c r="BJ44" i="10"/>
  <c r="BF44" i="10"/>
  <c r="BK44" i="10" s="1"/>
  <c r="DM30" i="10"/>
  <c r="DQ30" i="10" s="1"/>
  <c r="BD31" i="10"/>
  <c r="BH31" i="10"/>
  <c r="DM32" i="10"/>
  <c r="DQ32" i="10" s="1"/>
  <c r="BD33" i="10"/>
  <c r="BH33" i="10"/>
  <c r="DM34" i="10"/>
  <c r="DQ34" i="10" s="1"/>
  <c r="BD35" i="10"/>
  <c r="BH35" i="10"/>
  <c r="DM36" i="10"/>
  <c r="DQ36" i="10" s="1"/>
  <c r="BD37" i="10"/>
  <c r="BH37" i="10"/>
  <c r="DM38" i="10"/>
  <c r="DQ38" i="10" s="1"/>
  <c r="BD39" i="10"/>
  <c r="BH39" i="10"/>
  <c r="DM40" i="10"/>
  <c r="DQ40" i="10" s="1"/>
  <c r="BD41" i="10"/>
  <c r="BH41" i="10"/>
  <c r="DM42" i="10"/>
  <c r="DQ42" i="10" s="1"/>
  <c r="BD43" i="10"/>
  <c r="BH43" i="10"/>
  <c r="DM44" i="10"/>
  <c r="DQ44" i="10" s="1"/>
  <c r="BD45" i="10"/>
  <c r="BH45" i="10"/>
  <c r="DR49" i="10"/>
  <c r="EC49" i="10"/>
  <c r="K50" i="10"/>
  <c r="ER53" i="10"/>
  <c r="DL51" i="10"/>
  <c r="DV52" i="10"/>
  <c r="EG53" i="10"/>
  <c r="K54" i="10"/>
  <c r="ER69" i="10"/>
  <c r="EC50" i="10"/>
  <c r="DR51" i="10"/>
  <c r="EC51" i="10"/>
  <c r="DW67" i="10"/>
  <c r="DW59" i="10"/>
  <c r="DW58" i="10"/>
  <c r="DW57" i="10"/>
  <c r="DW56" i="10"/>
  <c r="DW66" i="10"/>
  <c r="DW65" i="10"/>
  <c r="DW64" i="10"/>
  <c r="DW63" i="10"/>
  <c r="DW62" i="10"/>
  <c r="DW60" i="10"/>
  <c r="DW61" i="10"/>
  <c r="EM59" i="10"/>
  <c r="EM58" i="10"/>
  <c r="EM60" i="10"/>
  <c r="K52" i="10"/>
  <c r="DO59" i="10"/>
  <c r="DO58" i="10"/>
  <c r="DO57" i="10"/>
  <c r="DO56" i="10"/>
  <c r="EH59" i="10"/>
  <c r="EH58" i="10"/>
  <c r="EV61" i="10"/>
  <c r="DO60" i="10"/>
  <c r="EH60" i="10"/>
  <c r="EV69" i="10"/>
  <c r="EX60" i="10"/>
  <c r="EV60" i="10"/>
  <c r="ET60" i="10"/>
  <c r="ER60" i="10"/>
  <c r="ET52" i="10"/>
  <c r="EV52" i="10"/>
  <c r="EX52" i="10"/>
  <c r="EX69" i="10"/>
  <c r="ET68" i="10"/>
  <c r="EX68" i="10"/>
  <c r="ED76" i="10"/>
  <c r="DP44" i="7"/>
  <c r="DN37" i="7"/>
  <c r="DP37" i="7"/>
  <c r="DQ37" i="7" s="1"/>
  <c r="DM38" i="7"/>
  <c r="DN39" i="7"/>
  <c r="DP39" i="7"/>
  <c r="DN41" i="7"/>
  <c r="DP41" i="7"/>
  <c r="DN43" i="7"/>
  <c r="DP43" i="7"/>
  <c r="DN45" i="7"/>
  <c r="DM40" i="7"/>
  <c r="DM42" i="7"/>
  <c r="DM44" i="7"/>
  <c r="DP45" i="7"/>
  <c r="DP38" i="7"/>
  <c r="DQ38" i="7" s="1"/>
  <c r="DM39" i="7"/>
  <c r="DQ39" i="7" s="1"/>
  <c r="DM41" i="7"/>
  <c r="DQ41" i="7" s="1"/>
  <c r="DM43" i="7"/>
  <c r="DQ43" i="7" s="1"/>
  <c r="DM45" i="7"/>
  <c r="DQ45" i="7" s="1"/>
  <c r="DQ40" i="7"/>
  <c r="DQ42" i="7"/>
  <c r="DQ44" i="7"/>
  <c r="DN13" i="7"/>
  <c r="DP13" i="7"/>
  <c r="DM14" i="7"/>
  <c r="DQ14" i="7" s="1"/>
  <c r="DN15" i="7"/>
  <c r="DP15" i="7"/>
  <c r="DM16" i="7"/>
  <c r="DQ16" i="7" s="1"/>
  <c r="DN17" i="7"/>
  <c r="DP17" i="7"/>
  <c r="DQ17" i="7" s="1"/>
  <c r="DM18" i="7"/>
  <c r="DQ18" i="7" s="1"/>
  <c r="DN19" i="7"/>
  <c r="DP19" i="7"/>
  <c r="DM20" i="7"/>
  <c r="DQ20" i="7" s="1"/>
  <c r="DN21" i="7"/>
  <c r="DP21" i="7"/>
  <c r="DQ21" i="7" s="1"/>
  <c r="DM22" i="7"/>
  <c r="DQ22" i="7" s="1"/>
  <c r="DN23" i="7"/>
  <c r="DP23" i="7"/>
  <c r="DM24" i="7"/>
  <c r="DQ24" i="7" s="1"/>
  <c r="DN25" i="7"/>
  <c r="DP25" i="7"/>
  <c r="DQ25" i="7" s="1"/>
  <c r="DM26" i="7"/>
  <c r="DQ26" i="7" s="1"/>
  <c r="DN27" i="7"/>
  <c r="DP27" i="7"/>
  <c r="DM28" i="7"/>
  <c r="DQ28" i="7" s="1"/>
  <c r="DN29" i="7"/>
  <c r="DP29" i="7"/>
  <c r="DQ29" i="7" s="1"/>
  <c r="DM30" i="7"/>
  <c r="DQ30" i="7" s="1"/>
  <c r="DN31" i="7"/>
  <c r="DP31" i="7"/>
  <c r="DM32" i="7"/>
  <c r="DQ32" i="7" s="1"/>
  <c r="DN33" i="7"/>
  <c r="DP33" i="7"/>
  <c r="DQ33" i="7" s="1"/>
  <c r="DM34" i="7"/>
  <c r="DQ34" i="7" s="1"/>
  <c r="DN35" i="7"/>
  <c r="DP35" i="7"/>
  <c r="DM36" i="7"/>
  <c r="DQ36" i="7" s="1"/>
  <c r="DN42" i="6"/>
  <c r="DN44" i="6"/>
  <c r="DP43" i="6"/>
  <c r="DM13" i="6"/>
  <c r="DN20" i="6"/>
  <c r="DN22" i="6"/>
  <c r="DP44" i="6"/>
  <c r="DM44" i="6"/>
  <c r="DQ44" i="6" s="1"/>
  <c r="DQ13" i="6"/>
  <c r="DN14" i="6"/>
  <c r="DP14" i="6"/>
  <c r="DM15" i="6"/>
  <c r="DQ15" i="6" s="1"/>
  <c r="DN16" i="6"/>
  <c r="DP16" i="6"/>
  <c r="DQ16" i="6" s="1"/>
  <c r="DM17" i="6"/>
  <c r="DQ17" i="6" s="1"/>
  <c r="DN18" i="6"/>
  <c r="DP18" i="6"/>
  <c r="DM19" i="6"/>
  <c r="DQ19" i="6" s="1"/>
  <c r="DP20" i="6"/>
  <c r="DQ20" i="6" s="1"/>
  <c r="DM21" i="6"/>
  <c r="DQ21" i="6" s="1"/>
  <c r="DP22" i="6"/>
  <c r="DQ22" i="6" s="1"/>
  <c r="DM23" i="6"/>
  <c r="DQ23" i="6" s="1"/>
  <c r="DN24" i="6"/>
  <c r="DP24" i="6"/>
  <c r="DQ24" i="6" s="1"/>
  <c r="DM25" i="6"/>
  <c r="DQ25" i="6" s="1"/>
  <c r="DN26" i="6"/>
  <c r="DP26" i="6"/>
  <c r="DM27" i="6"/>
  <c r="DQ27" i="6" s="1"/>
  <c r="DN28" i="6"/>
  <c r="DP28" i="6"/>
  <c r="DQ28" i="6" s="1"/>
  <c r="DM29" i="6"/>
  <c r="DQ29" i="6" s="1"/>
  <c r="DN30" i="6"/>
  <c r="DP30" i="6"/>
  <c r="DM31" i="6"/>
  <c r="DQ31" i="6" s="1"/>
  <c r="DN32" i="6"/>
  <c r="DP32" i="6"/>
  <c r="DQ32" i="6" s="1"/>
  <c r="DM33" i="6"/>
  <c r="DQ33" i="6" s="1"/>
  <c r="DN34" i="6"/>
  <c r="DP34" i="6"/>
  <c r="DM35" i="6"/>
  <c r="DQ35" i="6" s="1"/>
  <c r="DN36" i="6"/>
  <c r="DP36" i="6"/>
  <c r="DQ36" i="6" s="1"/>
  <c r="DM37" i="6"/>
  <c r="DN38" i="6"/>
  <c r="DP38" i="6"/>
  <c r="DM39" i="6"/>
  <c r="DN40" i="6"/>
  <c r="DP40" i="6"/>
  <c r="DQ40" i="6" s="1"/>
  <c r="DM41" i="6"/>
  <c r="DP42" i="6"/>
  <c r="DQ42" i="6" s="1"/>
  <c r="DM43" i="6"/>
  <c r="DQ43" i="6" s="1"/>
  <c r="DM45" i="6"/>
  <c r="DQ37" i="6"/>
  <c r="DQ39" i="6"/>
  <c r="DQ41" i="6"/>
  <c r="DQ45" i="6"/>
  <c r="DN13" i="5"/>
  <c r="DP13" i="5"/>
  <c r="DM14" i="5"/>
  <c r="DQ14" i="5" s="1"/>
  <c r="DN15" i="5"/>
  <c r="DP15" i="5"/>
  <c r="DQ15" i="5" s="1"/>
  <c r="DM16" i="5"/>
  <c r="DQ16" i="5" s="1"/>
  <c r="DN17" i="5"/>
  <c r="DP17" i="5"/>
  <c r="DM18" i="5"/>
  <c r="DQ18" i="5" s="1"/>
  <c r="DN19" i="5"/>
  <c r="DP19" i="5"/>
  <c r="DQ19" i="5" s="1"/>
  <c r="DM20" i="5"/>
  <c r="DQ20" i="5" s="1"/>
  <c r="DN21" i="5"/>
  <c r="DP21" i="5"/>
  <c r="DM22" i="5"/>
  <c r="DQ22" i="5" s="1"/>
  <c r="DN23" i="5"/>
  <c r="DP23" i="5"/>
  <c r="DQ23" i="5" s="1"/>
  <c r="DM24" i="5"/>
  <c r="DQ24" i="5" s="1"/>
  <c r="DN25" i="5"/>
  <c r="DP25" i="5"/>
  <c r="DM26" i="5"/>
  <c r="DQ26" i="5" s="1"/>
  <c r="DN27" i="5"/>
  <c r="DP27" i="5"/>
  <c r="DQ27" i="5" s="1"/>
  <c r="DM28" i="5"/>
  <c r="DQ28" i="5" s="1"/>
  <c r="DN29" i="5"/>
  <c r="DP29" i="5"/>
  <c r="DM30" i="5"/>
  <c r="DQ30" i="5" s="1"/>
  <c r="DN31" i="5"/>
  <c r="DP31" i="5"/>
  <c r="DQ31" i="5" s="1"/>
  <c r="DM32" i="5"/>
  <c r="DQ32" i="5" s="1"/>
  <c r="DN33" i="5"/>
  <c r="DP33" i="5"/>
  <c r="DM34" i="5"/>
  <c r="DQ34" i="5" s="1"/>
  <c r="DN35" i="5"/>
  <c r="DP35" i="5"/>
  <c r="DQ35" i="5" s="1"/>
  <c r="DM36" i="5"/>
  <c r="DQ36" i="5" s="1"/>
  <c r="DN37" i="5"/>
  <c r="DP37" i="5"/>
  <c r="DM38" i="5"/>
  <c r="DQ38" i="5" s="1"/>
  <c r="DN39" i="5"/>
  <c r="DP39" i="5"/>
  <c r="DQ39" i="5" s="1"/>
  <c r="DM40" i="5"/>
  <c r="DQ40" i="5" s="1"/>
  <c r="DN41" i="5"/>
  <c r="DP41" i="5"/>
  <c r="DM42" i="5"/>
  <c r="DQ42" i="5" s="1"/>
  <c r="DN43" i="5"/>
  <c r="DP43" i="5"/>
  <c r="DQ43" i="5" s="1"/>
  <c r="DM44" i="5"/>
  <c r="DQ44" i="5" s="1"/>
  <c r="DN45" i="5"/>
  <c r="DP45" i="5"/>
  <c r="DQ13" i="5"/>
  <c r="DQ17" i="5"/>
  <c r="DQ21" i="5"/>
  <c r="DQ25" i="5"/>
  <c r="DQ29" i="5"/>
  <c r="DQ33" i="5"/>
  <c r="DQ37" i="5"/>
  <c r="DQ41" i="5"/>
  <c r="DQ45" i="5"/>
  <c r="DN13" i="4"/>
  <c r="DP13" i="4"/>
  <c r="DQ13" i="4" s="1"/>
  <c r="DM14" i="4"/>
  <c r="DN15" i="4"/>
  <c r="DP15" i="4"/>
  <c r="DQ15" i="4" s="1"/>
  <c r="DM16" i="4"/>
  <c r="DN17" i="4"/>
  <c r="DP17" i="4"/>
  <c r="DQ17" i="4" s="1"/>
  <c r="DM18" i="4"/>
  <c r="DN19" i="4"/>
  <c r="DP19" i="4"/>
  <c r="DQ19" i="4" s="1"/>
  <c r="DM20" i="4"/>
  <c r="DN21" i="4"/>
  <c r="DP21" i="4"/>
  <c r="DQ21" i="4" s="1"/>
  <c r="DM22" i="4"/>
  <c r="DN23" i="4"/>
  <c r="DP23" i="4"/>
  <c r="DQ23" i="4" s="1"/>
  <c r="DM24" i="4"/>
  <c r="DN25" i="4"/>
  <c r="DP25" i="4"/>
  <c r="DQ25" i="4" s="1"/>
  <c r="DM26" i="4"/>
  <c r="DN27" i="4"/>
  <c r="DP27" i="4"/>
  <c r="DQ27" i="4" s="1"/>
  <c r="DM28" i="4"/>
  <c r="DN29" i="4"/>
  <c r="DP29" i="4"/>
  <c r="DQ29" i="4" s="1"/>
  <c r="DM30" i="4"/>
  <c r="DN31" i="4"/>
  <c r="DP31" i="4"/>
  <c r="DQ31" i="4" s="1"/>
  <c r="DM32" i="4"/>
  <c r="DN33" i="4"/>
  <c r="DP33" i="4"/>
  <c r="DQ33" i="4" s="1"/>
  <c r="DM34" i="4"/>
  <c r="DN35" i="4"/>
  <c r="DP35" i="4"/>
  <c r="DQ35" i="4" s="1"/>
  <c r="DM36" i="4"/>
  <c r="DN37" i="4"/>
  <c r="DP37" i="4"/>
  <c r="DQ37" i="4" s="1"/>
  <c r="DM38" i="4"/>
  <c r="DN39" i="4"/>
  <c r="DQ39" i="4" s="1"/>
  <c r="DP39" i="4"/>
  <c r="DM40" i="4"/>
  <c r="DN41" i="4"/>
  <c r="DP41" i="4"/>
  <c r="DM42" i="4"/>
  <c r="DN43" i="4"/>
  <c r="DQ43" i="4" s="1"/>
  <c r="DP43" i="4"/>
  <c r="DM44" i="4"/>
  <c r="DN45" i="4"/>
  <c r="DP45" i="4"/>
  <c r="DQ14" i="4"/>
  <c r="DQ16" i="4"/>
  <c r="DQ18" i="4"/>
  <c r="DQ20" i="4"/>
  <c r="DQ22" i="4"/>
  <c r="DQ24" i="4"/>
  <c r="DQ26" i="4"/>
  <c r="DQ28" i="4"/>
  <c r="DQ30" i="4"/>
  <c r="DQ32" i="4"/>
  <c r="DQ34" i="4"/>
  <c r="DQ36" i="4"/>
  <c r="DQ38" i="4"/>
  <c r="DQ40" i="4"/>
  <c r="DQ42" i="4"/>
  <c r="DQ44" i="4"/>
  <c r="DQ41" i="4"/>
  <c r="DQ45" i="4"/>
  <c r="DN13" i="3"/>
  <c r="DP13" i="3"/>
  <c r="DM14" i="3"/>
  <c r="DN15" i="3"/>
  <c r="DP15" i="3"/>
  <c r="DM16" i="3"/>
  <c r="DN17" i="3"/>
  <c r="DP17" i="3"/>
  <c r="DM18" i="3"/>
  <c r="DN19" i="3"/>
  <c r="DP19" i="3"/>
  <c r="DM20" i="3"/>
  <c r="DN21" i="3"/>
  <c r="DP21" i="3"/>
  <c r="DM22" i="3"/>
  <c r="DN23" i="3"/>
  <c r="DP23" i="3"/>
  <c r="DM24" i="3"/>
  <c r="DN25" i="3"/>
  <c r="DP25" i="3"/>
  <c r="DM26" i="3"/>
  <c r="DN27" i="3"/>
  <c r="DP27" i="3"/>
  <c r="DM28" i="3"/>
  <c r="DN29" i="3"/>
  <c r="DP29" i="3"/>
  <c r="DM30" i="3"/>
  <c r="DN31" i="3"/>
  <c r="DP31" i="3"/>
  <c r="DM32" i="3"/>
  <c r="DN33" i="3"/>
  <c r="DP33" i="3"/>
  <c r="DM34" i="3"/>
  <c r="DN35" i="3"/>
  <c r="DP35" i="3"/>
  <c r="DM36" i="3"/>
  <c r="DN37" i="3"/>
  <c r="DP37" i="3"/>
  <c r="DM38" i="3"/>
  <c r="DN39" i="3"/>
  <c r="DP39" i="3"/>
  <c r="DM40" i="3"/>
  <c r="DN41" i="3"/>
  <c r="DP41" i="3"/>
  <c r="DM42" i="3"/>
  <c r="DN43" i="3"/>
  <c r="DP43" i="3"/>
  <c r="DM44" i="3"/>
  <c r="DN45" i="3"/>
  <c r="DP45" i="3"/>
  <c r="DN44" i="3"/>
  <c r="DP44" i="3"/>
  <c r="DM45" i="3"/>
  <c r="DM13" i="3"/>
  <c r="DN14" i="3"/>
  <c r="DP14" i="3"/>
  <c r="DM15" i="3"/>
  <c r="DN16" i="3"/>
  <c r="DP16" i="3"/>
  <c r="DM17" i="3"/>
  <c r="DQ17" i="3" s="1"/>
  <c r="DN18" i="3"/>
  <c r="DP18" i="3"/>
  <c r="DM19" i="3"/>
  <c r="DQ19" i="3" s="1"/>
  <c r="DN20" i="3"/>
  <c r="DP20" i="3"/>
  <c r="DM21" i="3"/>
  <c r="DQ21" i="3" s="1"/>
  <c r="DN22" i="3"/>
  <c r="DP22" i="3"/>
  <c r="DM23" i="3"/>
  <c r="DQ23" i="3" s="1"/>
  <c r="DN24" i="3"/>
  <c r="DP24" i="3"/>
  <c r="DM25" i="3"/>
  <c r="DQ25" i="3" s="1"/>
  <c r="DN26" i="3"/>
  <c r="DP26" i="3"/>
  <c r="DM27" i="3"/>
  <c r="DQ27" i="3" s="1"/>
  <c r="DN28" i="3"/>
  <c r="DP28" i="3"/>
  <c r="DM29" i="3"/>
  <c r="DQ29" i="3" s="1"/>
  <c r="DN30" i="3"/>
  <c r="DP30" i="3"/>
  <c r="DM31" i="3"/>
  <c r="DQ31" i="3" s="1"/>
  <c r="DN32" i="3"/>
  <c r="DP32" i="3"/>
  <c r="DM33" i="3"/>
  <c r="DQ33" i="3" s="1"/>
  <c r="DN34" i="3"/>
  <c r="DP34" i="3"/>
  <c r="DM35" i="3"/>
  <c r="DQ35" i="3" s="1"/>
  <c r="DN36" i="3"/>
  <c r="DP36" i="3"/>
  <c r="DM37" i="3"/>
  <c r="DQ37" i="3" s="1"/>
  <c r="DN38" i="3"/>
  <c r="DP38" i="3"/>
  <c r="DM39" i="3"/>
  <c r="DQ39" i="3" s="1"/>
  <c r="DN40" i="3"/>
  <c r="DP40" i="3"/>
  <c r="DM41" i="3"/>
  <c r="DQ41" i="3" s="1"/>
  <c r="DN42" i="3"/>
  <c r="DP42" i="3"/>
  <c r="DM43" i="3"/>
  <c r="DQ43" i="3" s="1"/>
  <c r="BL50" i="11" l="1"/>
  <c r="BL48" i="11"/>
  <c r="DQ13" i="3"/>
  <c r="DQ15" i="3"/>
  <c r="EY51" i="9"/>
  <c r="EY50" i="9"/>
  <c r="EW58" i="9"/>
  <c r="EW59" i="9"/>
  <c r="EE73" i="9"/>
  <c r="EE71" i="9"/>
  <c r="EU67" i="9"/>
  <c r="EY66" i="9"/>
  <c r="EE66" i="9"/>
  <c r="DW65" i="9"/>
  <c r="EH60" i="9"/>
  <c r="EH59" i="9"/>
  <c r="EY58" i="9"/>
  <c r="EU58" i="9"/>
  <c r="EM58" i="9"/>
  <c r="EC58" i="9"/>
  <c r="EE68" i="9"/>
  <c r="DW67" i="9"/>
  <c r="DW64" i="9"/>
  <c r="EC60" i="9"/>
  <c r="EM59" i="9"/>
  <c r="DW58" i="9"/>
  <c r="DW56" i="9"/>
  <c r="EU60" i="9"/>
  <c r="ES60" i="9"/>
  <c r="ES68" i="9"/>
  <c r="EW68" i="9"/>
  <c r="BL45" i="9"/>
  <c r="NQ87" i="9"/>
  <c r="NQ88" i="9"/>
  <c r="NL85" i="9"/>
  <c r="MK67" i="9"/>
  <c r="ML63" i="9"/>
  <c r="NL88" i="9"/>
  <c r="ML66" i="9"/>
  <c r="NG87" i="9"/>
  <c r="NG88" i="9"/>
  <c r="NQ81" i="9"/>
  <c r="NQ79" i="9"/>
  <c r="NQ72" i="9"/>
  <c r="NQ73" i="9"/>
  <c r="NL79" i="9"/>
  <c r="NL81" i="9"/>
  <c r="NL72" i="9"/>
  <c r="NL73" i="9"/>
  <c r="NG81" i="9"/>
  <c r="NG79" i="9"/>
  <c r="NG72" i="9"/>
  <c r="NG73" i="9"/>
  <c r="NB79" i="9"/>
  <c r="NB81" i="9"/>
  <c r="NB72" i="9"/>
  <c r="NB73" i="9"/>
  <c r="MW81" i="9"/>
  <c r="MW79" i="9"/>
  <c r="MW72" i="9"/>
  <c r="MW73" i="9"/>
  <c r="IA66" i="9"/>
  <c r="IB63" i="9" s="1"/>
  <c r="HQ52" i="9"/>
  <c r="HR49" i="9"/>
  <c r="HR51" i="9"/>
  <c r="X54" i="9"/>
  <c r="Y49" i="9" s="1"/>
  <c r="Y51" i="9"/>
  <c r="P54" i="9"/>
  <c r="Q49" i="9" s="1"/>
  <c r="Q51" i="9"/>
  <c r="ES51" i="9"/>
  <c r="DR51" i="9"/>
  <c r="DR50" i="9"/>
  <c r="BL44" i="9"/>
  <c r="NQ67" i="9"/>
  <c r="NR63" i="9" s="1"/>
  <c r="NR66" i="9"/>
  <c r="NG67" i="9"/>
  <c r="NH63" i="9"/>
  <c r="NH66" i="9"/>
  <c r="HQ59" i="9"/>
  <c r="HR56" i="9"/>
  <c r="HR58" i="9"/>
  <c r="IA85" i="9"/>
  <c r="EN58" i="8" s="1"/>
  <c r="HK66" i="9"/>
  <c r="HL63" i="9" s="1"/>
  <c r="IA86" i="9"/>
  <c r="EN59" i="8" s="1"/>
  <c r="HL64" i="9"/>
  <c r="IA78" i="9"/>
  <c r="EN51" i="8" s="1"/>
  <c r="HK59" i="9"/>
  <c r="HL56" i="9" s="1"/>
  <c r="HV78" i="9"/>
  <c r="EN44" i="8" s="1"/>
  <c r="HF59" i="9"/>
  <c r="HG56" i="9" s="1"/>
  <c r="HV80" i="9"/>
  <c r="EN46" i="8" s="1"/>
  <c r="HQ78" i="9"/>
  <c r="EN37" i="8" s="1"/>
  <c r="HA59" i="9"/>
  <c r="HB56" i="9" s="1"/>
  <c r="IA71" i="9"/>
  <c r="EN30" i="8" s="1"/>
  <c r="HK52" i="9"/>
  <c r="HL49" i="9" s="1"/>
  <c r="IA73" i="9"/>
  <c r="EN32" i="8" s="1"/>
  <c r="HL51" i="9"/>
  <c r="HV72" i="9"/>
  <c r="EN24" i="8" s="1"/>
  <c r="HQ71" i="9"/>
  <c r="EN16" i="8" s="1"/>
  <c r="HA52" i="9"/>
  <c r="HB49" i="9" s="1"/>
  <c r="HQ73" i="9"/>
  <c r="EN18" i="8" s="1"/>
  <c r="HB51" i="9"/>
  <c r="Z54" i="9"/>
  <c r="AA49" i="9"/>
  <c r="AA51" i="9"/>
  <c r="AA53" i="9"/>
  <c r="R54" i="9"/>
  <c r="S49" i="9"/>
  <c r="S51" i="9"/>
  <c r="S53" i="9"/>
  <c r="BL41" i="9"/>
  <c r="BA52" i="9"/>
  <c r="BA51" i="9"/>
  <c r="BA50" i="9"/>
  <c r="BA49" i="9"/>
  <c r="BA48" i="9"/>
  <c r="BL43" i="9"/>
  <c r="BL40" i="9"/>
  <c r="BL36" i="9"/>
  <c r="BL32" i="9"/>
  <c r="BL28" i="9"/>
  <c r="BL24" i="9"/>
  <c r="BL20" i="9"/>
  <c r="BL16" i="9"/>
  <c r="EE70" i="9"/>
  <c r="EY52" i="9"/>
  <c r="EY60" i="9"/>
  <c r="EW60" i="9"/>
  <c r="EU68" i="9"/>
  <c r="EY68" i="9"/>
  <c r="ET53" i="9"/>
  <c r="EU52" i="9" s="1"/>
  <c r="NL67" i="9"/>
  <c r="NM66" i="9" s="1"/>
  <c r="NM63" i="9"/>
  <c r="NM64" i="9"/>
  <c r="NQ60" i="9"/>
  <c r="NR59" i="9" s="1"/>
  <c r="NR58" i="9"/>
  <c r="NM56" i="9"/>
  <c r="NL60" i="9"/>
  <c r="NM57" i="9" s="1"/>
  <c r="NG60" i="9"/>
  <c r="NH59" i="9" s="1"/>
  <c r="NH58" i="9"/>
  <c r="NC56" i="9"/>
  <c r="NB60" i="9"/>
  <c r="NC57" i="9" s="1"/>
  <c r="MW60" i="9"/>
  <c r="MX59" i="9" s="1"/>
  <c r="MX58" i="9"/>
  <c r="NQ85" i="9"/>
  <c r="MP67" i="9"/>
  <c r="MQ65" i="9" s="1"/>
  <c r="NQ86" i="9"/>
  <c r="NL86" i="9"/>
  <c r="ML64" i="9"/>
  <c r="NL87" i="9"/>
  <c r="ML65" i="9"/>
  <c r="NG85" i="9"/>
  <c r="MF67" i="9"/>
  <c r="MG65" i="9" s="1"/>
  <c r="MG63" i="9"/>
  <c r="NG86" i="9"/>
  <c r="MG64" i="9"/>
  <c r="NQ80" i="9"/>
  <c r="MQ58" i="9"/>
  <c r="NQ78" i="9"/>
  <c r="MQ56" i="9"/>
  <c r="MP60" i="9"/>
  <c r="MQ59" i="9" s="1"/>
  <c r="NQ71" i="9"/>
  <c r="MP53" i="9"/>
  <c r="MQ50" i="9" s="1"/>
  <c r="MQ49" i="9"/>
  <c r="NQ74" i="9"/>
  <c r="MQ52" i="9"/>
  <c r="NL78" i="9"/>
  <c r="MK60" i="9"/>
  <c r="ML57" i="9" s="1"/>
  <c r="NL80" i="9"/>
  <c r="NL71" i="9"/>
  <c r="MK53" i="9"/>
  <c r="ML50" i="9" s="1"/>
  <c r="ML49" i="9"/>
  <c r="NL74" i="9"/>
  <c r="ML52" i="9"/>
  <c r="NG80" i="9"/>
  <c r="MG58" i="9"/>
  <c r="NG78" i="9"/>
  <c r="MG56" i="9"/>
  <c r="MF60" i="9"/>
  <c r="MG59" i="9" s="1"/>
  <c r="NG71" i="9"/>
  <c r="MF53" i="9"/>
  <c r="MG50" i="9" s="1"/>
  <c r="MG49" i="9"/>
  <c r="NG74" i="9"/>
  <c r="MG52" i="9"/>
  <c r="NB78" i="9"/>
  <c r="LZ60" i="9"/>
  <c r="MA57" i="9" s="1"/>
  <c r="NB80" i="9"/>
  <c r="NB71" i="9"/>
  <c r="LZ53" i="9"/>
  <c r="MA50" i="9" s="1"/>
  <c r="MA49" i="9"/>
  <c r="NB74" i="9"/>
  <c r="MA52" i="9"/>
  <c r="MW80" i="9"/>
  <c r="LU58" i="9"/>
  <c r="MW78" i="9"/>
  <c r="LU56" i="9"/>
  <c r="LT60" i="9"/>
  <c r="LU59" i="9" s="1"/>
  <c r="MW71" i="9"/>
  <c r="LT53" i="9"/>
  <c r="LU50" i="9" s="1"/>
  <c r="MW74" i="9"/>
  <c r="LU52" i="9"/>
  <c r="IB64" i="9"/>
  <c r="IB65" i="9"/>
  <c r="HV59" i="9"/>
  <c r="HW58" i="9" s="1"/>
  <c r="IA52" i="9"/>
  <c r="IB50" i="9" s="1"/>
  <c r="IB49" i="9"/>
  <c r="IB51" i="9"/>
  <c r="HR50" i="9"/>
  <c r="AB54" i="9"/>
  <c r="AC50" i="9" s="1"/>
  <c r="AC49" i="9"/>
  <c r="AC51" i="9"/>
  <c r="AC52" i="9"/>
  <c r="Y50" i="9"/>
  <c r="Y53" i="9"/>
  <c r="T54" i="9"/>
  <c r="U50" i="9" s="1"/>
  <c r="U49" i="9"/>
  <c r="U51" i="9"/>
  <c r="U52" i="9"/>
  <c r="Q50" i="9"/>
  <c r="Q53" i="9"/>
  <c r="EV53" i="9"/>
  <c r="BL42" i="9"/>
  <c r="NR64" i="9"/>
  <c r="NR65" i="9"/>
  <c r="NH64" i="9"/>
  <c r="NH65" i="9"/>
  <c r="NQ53" i="9"/>
  <c r="NR50" i="9" s="1"/>
  <c r="NR49" i="9"/>
  <c r="NR52" i="9"/>
  <c r="NL53" i="9"/>
  <c r="NM50" i="9" s="1"/>
  <c r="NM52" i="9"/>
  <c r="NG53" i="9"/>
  <c r="NH50" i="9" s="1"/>
  <c r="NH49" i="9"/>
  <c r="NH52" i="9"/>
  <c r="NB53" i="9"/>
  <c r="NC50" i="9" s="1"/>
  <c r="NC52" i="9"/>
  <c r="MW53" i="9"/>
  <c r="MX50" i="9" s="1"/>
  <c r="IA59" i="9"/>
  <c r="IB57" i="9" s="1"/>
  <c r="IB58" i="9"/>
  <c r="HR57" i="9"/>
  <c r="HW49" i="9"/>
  <c r="HV52" i="9"/>
  <c r="HW50" i="9" s="1"/>
  <c r="HW51" i="9"/>
  <c r="IA87" i="9"/>
  <c r="EN60" i="8" s="1"/>
  <c r="HL65" i="9"/>
  <c r="IA80" i="9"/>
  <c r="EN53" i="8" s="1"/>
  <c r="HL58" i="9"/>
  <c r="IA79" i="9"/>
  <c r="EN52" i="8" s="1"/>
  <c r="HL57" i="9"/>
  <c r="HV79" i="9"/>
  <c r="EN45" i="8" s="1"/>
  <c r="HG57" i="9"/>
  <c r="HQ80" i="9"/>
  <c r="EN39" i="8" s="1"/>
  <c r="HB58" i="9"/>
  <c r="HQ79" i="9"/>
  <c r="EN38" i="8" s="1"/>
  <c r="HB57" i="9"/>
  <c r="IA72" i="9"/>
  <c r="EN31" i="8" s="1"/>
  <c r="HL50" i="9"/>
  <c r="HV71" i="9"/>
  <c r="EN23" i="8" s="1"/>
  <c r="HF52" i="9"/>
  <c r="HG50" i="9" s="1"/>
  <c r="HV73" i="9"/>
  <c r="EN25" i="8" s="1"/>
  <c r="HQ72" i="9"/>
  <c r="EN17" i="8" s="1"/>
  <c r="HB50" i="9"/>
  <c r="AD54" i="9"/>
  <c r="AE52" i="9" s="1"/>
  <c r="AE51" i="9"/>
  <c r="AA50" i="9"/>
  <c r="AA52" i="9"/>
  <c r="W49" i="9"/>
  <c r="V54" i="9"/>
  <c r="W52" i="9" s="1"/>
  <c r="W51" i="9"/>
  <c r="W53" i="9"/>
  <c r="S50" i="9"/>
  <c r="S52" i="9"/>
  <c r="BL38" i="9"/>
  <c r="BL37" i="9"/>
  <c r="BL34" i="9"/>
  <c r="BL33" i="9"/>
  <c r="BL30" i="9"/>
  <c r="BL29" i="9"/>
  <c r="BL26" i="9"/>
  <c r="BL25" i="9"/>
  <c r="BL22" i="9"/>
  <c r="BL21" i="9"/>
  <c r="BL18" i="9"/>
  <c r="BL17" i="9"/>
  <c r="BL14" i="9"/>
  <c r="BF52" i="9"/>
  <c r="BF51" i="9"/>
  <c r="BF50" i="9"/>
  <c r="BF49" i="9"/>
  <c r="BF48" i="9"/>
  <c r="BL13" i="9"/>
  <c r="BL39" i="9"/>
  <c r="BL35" i="9"/>
  <c r="BL31" i="9"/>
  <c r="BL27" i="9"/>
  <c r="BL23" i="9"/>
  <c r="BL19" i="9"/>
  <c r="BL15" i="9"/>
  <c r="EE74" i="10"/>
  <c r="EE73" i="10"/>
  <c r="EE72" i="10"/>
  <c r="EE67" i="10"/>
  <c r="EE66" i="10"/>
  <c r="EE70" i="10"/>
  <c r="EY67" i="10"/>
  <c r="EY66" i="10"/>
  <c r="ET53" i="10"/>
  <c r="EU52" i="10" s="1"/>
  <c r="ET61" i="10"/>
  <c r="EU60" i="10" s="1"/>
  <c r="EX61" i="10"/>
  <c r="EY60" i="10" s="1"/>
  <c r="EW67" i="10"/>
  <c r="EW66" i="10"/>
  <c r="EW59" i="10"/>
  <c r="EW58" i="10"/>
  <c r="ES67" i="10"/>
  <c r="ES66" i="10"/>
  <c r="EH52" i="10"/>
  <c r="EH50" i="10"/>
  <c r="EH49" i="10"/>
  <c r="DW50" i="10"/>
  <c r="DW49" i="10"/>
  <c r="ES52" i="10"/>
  <c r="ES50" i="10"/>
  <c r="BJ43" i="10"/>
  <c r="BF43" i="10"/>
  <c r="BK43" i="10" s="1"/>
  <c r="BG43" i="10"/>
  <c r="BI43" i="10" s="1"/>
  <c r="BJ39" i="10"/>
  <c r="BF39" i="10"/>
  <c r="BK39" i="10" s="1"/>
  <c r="BG39" i="10"/>
  <c r="BI39" i="10" s="1"/>
  <c r="BJ35" i="10"/>
  <c r="BF35" i="10"/>
  <c r="BK35" i="10" s="1"/>
  <c r="BI35" i="10"/>
  <c r="BG35" i="10"/>
  <c r="BJ31" i="10"/>
  <c r="BF31" i="10"/>
  <c r="BK31" i="10" s="1"/>
  <c r="BG31" i="10"/>
  <c r="BI31" i="10" s="1"/>
  <c r="BL44" i="10"/>
  <c r="MW53" i="10"/>
  <c r="MX49" i="10" s="1"/>
  <c r="MX52" i="10"/>
  <c r="HQ59" i="10"/>
  <c r="HR56" i="10" s="1"/>
  <c r="HR58" i="10"/>
  <c r="IA86" i="10"/>
  <c r="EL59" i="8" s="1"/>
  <c r="HV78" i="10"/>
  <c r="EL44" i="8" s="1"/>
  <c r="HF59" i="10"/>
  <c r="HG56" i="10" s="1"/>
  <c r="HV80" i="10"/>
  <c r="EL46" i="8" s="1"/>
  <c r="HG58" i="10"/>
  <c r="IA71" i="10"/>
  <c r="EL30" i="8" s="1"/>
  <c r="HK52" i="10"/>
  <c r="HL49" i="10" s="1"/>
  <c r="HQ73" i="10"/>
  <c r="EL18" i="8" s="1"/>
  <c r="HQ72" i="10"/>
  <c r="EL17" i="8" s="1"/>
  <c r="AD54" i="10"/>
  <c r="AE49" i="10"/>
  <c r="AE51" i="10"/>
  <c r="NQ86" i="10"/>
  <c r="NQ88" i="10"/>
  <c r="NL86" i="10"/>
  <c r="NL88" i="10"/>
  <c r="NG86" i="10"/>
  <c r="NG88" i="10"/>
  <c r="NQ79" i="10"/>
  <c r="NQ81" i="10"/>
  <c r="NQ71" i="10"/>
  <c r="MP53" i="10"/>
  <c r="MQ49" i="10" s="1"/>
  <c r="NQ74" i="10"/>
  <c r="NL79" i="10"/>
  <c r="NL81" i="10"/>
  <c r="NL71" i="10"/>
  <c r="MK53" i="10"/>
  <c r="ML49" i="10"/>
  <c r="ML52" i="10"/>
  <c r="NL74" i="10"/>
  <c r="NG79" i="10"/>
  <c r="NG81" i="10"/>
  <c r="NG71" i="10"/>
  <c r="MF53" i="10"/>
  <c r="MG49" i="10" s="1"/>
  <c r="NG74" i="10"/>
  <c r="NB79" i="10"/>
  <c r="NB81" i="10"/>
  <c r="NB71" i="10"/>
  <c r="LZ53" i="10"/>
  <c r="MA49" i="10"/>
  <c r="NB74" i="10"/>
  <c r="MA52" i="10"/>
  <c r="MW79" i="10"/>
  <c r="MW81" i="10"/>
  <c r="MW71" i="10"/>
  <c r="LT53" i="10"/>
  <c r="LU49" i="10" s="1"/>
  <c r="MW74" i="10"/>
  <c r="HV59" i="10"/>
  <c r="HW56" i="10"/>
  <c r="HW58" i="10"/>
  <c r="IA52" i="10"/>
  <c r="IB49" i="10" s="1"/>
  <c r="AB54" i="10"/>
  <c r="AC49" i="10" s="1"/>
  <c r="AC51" i="10"/>
  <c r="T54" i="10"/>
  <c r="U49" i="10" s="1"/>
  <c r="U51" i="10"/>
  <c r="NQ53" i="10"/>
  <c r="NR49" i="10" s="1"/>
  <c r="NR52" i="10"/>
  <c r="NL53" i="10"/>
  <c r="NM49" i="10"/>
  <c r="NM52" i="10"/>
  <c r="NG53" i="10"/>
  <c r="NH49" i="10" s="1"/>
  <c r="NH52" i="10"/>
  <c r="NB53" i="10"/>
  <c r="NC49" i="10"/>
  <c r="NC52" i="10"/>
  <c r="HV52" i="10"/>
  <c r="HW49" i="10" s="1"/>
  <c r="HK59" i="10"/>
  <c r="IA78" i="10"/>
  <c r="EL51" i="8" s="1"/>
  <c r="HL56" i="10"/>
  <c r="IA80" i="10"/>
  <c r="EL53" i="8" s="1"/>
  <c r="HL58" i="10"/>
  <c r="HQ79" i="10"/>
  <c r="EL38" i="8" s="1"/>
  <c r="HV73" i="10"/>
  <c r="EL25" i="8" s="1"/>
  <c r="HV72" i="10"/>
  <c r="EL24" i="8" s="1"/>
  <c r="Z54" i="10"/>
  <c r="AA49" i="10"/>
  <c r="AA51" i="10"/>
  <c r="BL28" i="10"/>
  <c r="BL24" i="10"/>
  <c r="BL20" i="10"/>
  <c r="BL16" i="10"/>
  <c r="BL13" i="10"/>
  <c r="BL27" i="10"/>
  <c r="BL26" i="10"/>
  <c r="BL23" i="10"/>
  <c r="BL22" i="10"/>
  <c r="BL19" i="10"/>
  <c r="BL18" i="10"/>
  <c r="BL14" i="10"/>
  <c r="EE75" i="10"/>
  <c r="EY68" i="10"/>
  <c r="EE68" i="10"/>
  <c r="ET69" i="10"/>
  <c r="EW60" i="10"/>
  <c r="EE71" i="10"/>
  <c r="EW68" i="10"/>
  <c r="ER61" i="10"/>
  <c r="ES51" i="10"/>
  <c r="EE69" i="10"/>
  <c r="ES68" i="10"/>
  <c r="EX53" i="10"/>
  <c r="EH51" i="10"/>
  <c r="DW51" i="10"/>
  <c r="EV53" i="10"/>
  <c r="BJ45" i="10"/>
  <c r="BF45" i="10"/>
  <c r="BK45" i="10" s="1"/>
  <c r="BG45" i="10"/>
  <c r="BI45" i="10" s="1"/>
  <c r="BJ41" i="10"/>
  <c r="BF41" i="10"/>
  <c r="BK41" i="10" s="1"/>
  <c r="BG41" i="10"/>
  <c r="BI41" i="10" s="1"/>
  <c r="BJ37" i="10"/>
  <c r="BF37" i="10"/>
  <c r="BK37" i="10" s="1"/>
  <c r="BI37" i="10"/>
  <c r="BG37" i="10"/>
  <c r="BJ33" i="10"/>
  <c r="BF33" i="10"/>
  <c r="BK33" i="10" s="1"/>
  <c r="BF50" i="10" s="1"/>
  <c r="BG33" i="10"/>
  <c r="BI33" i="10" s="1"/>
  <c r="BL42" i="10"/>
  <c r="BL38" i="10"/>
  <c r="BL34" i="10"/>
  <c r="MX51" i="10"/>
  <c r="MX50" i="10"/>
  <c r="IB56" i="10"/>
  <c r="IA59" i="10"/>
  <c r="IB57" i="10" s="1"/>
  <c r="IB58" i="10"/>
  <c r="HR57" i="10"/>
  <c r="IA85" i="10"/>
  <c r="EL58" i="8" s="1"/>
  <c r="HK66" i="10"/>
  <c r="HL64" i="10" s="1"/>
  <c r="IA87" i="10"/>
  <c r="EL60" i="8" s="1"/>
  <c r="HV79" i="10"/>
  <c r="EL45" i="8" s="1"/>
  <c r="IA73" i="10"/>
  <c r="EL32" i="8" s="1"/>
  <c r="IA72" i="10"/>
  <c r="EL31" i="8" s="1"/>
  <c r="HQ71" i="10"/>
  <c r="EL16" i="8" s="1"/>
  <c r="HA52" i="10"/>
  <c r="HB51" i="10" s="1"/>
  <c r="AE52" i="10"/>
  <c r="AE50" i="10"/>
  <c r="AE53" i="10"/>
  <c r="V54" i="10"/>
  <c r="W52" i="10" s="1"/>
  <c r="W49" i="10"/>
  <c r="W51" i="10"/>
  <c r="NL67" i="10"/>
  <c r="NM66" i="10" s="1"/>
  <c r="NM65" i="10"/>
  <c r="NQ60" i="10"/>
  <c r="NR59" i="10" s="1"/>
  <c r="NR56" i="10"/>
  <c r="NR58" i="10"/>
  <c r="NL60" i="10"/>
  <c r="NM59" i="10" s="1"/>
  <c r="NM58" i="10"/>
  <c r="NG60" i="10"/>
  <c r="NH59" i="10" s="1"/>
  <c r="NB60" i="10"/>
  <c r="NC59" i="10" s="1"/>
  <c r="NC58" i="10"/>
  <c r="MW60" i="10"/>
  <c r="MX59" i="10" s="1"/>
  <c r="MX56" i="10"/>
  <c r="MX58" i="10"/>
  <c r="MP67" i="10"/>
  <c r="MQ64" i="10" s="1"/>
  <c r="NQ85" i="10"/>
  <c r="MQ63" i="10"/>
  <c r="NQ87" i="10"/>
  <c r="MQ65" i="10"/>
  <c r="NL85" i="10"/>
  <c r="MK67" i="10"/>
  <c r="ML64" i="10" s="1"/>
  <c r="NL87" i="10"/>
  <c r="MF67" i="10"/>
  <c r="MG66" i="10" s="1"/>
  <c r="NG85" i="10"/>
  <c r="NG87" i="10"/>
  <c r="NQ78" i="10"/>
  <c r="MP60" i="10"/>
  <c r="MQ57" i="10" s="1"/>
  <c r="NQ80" i="10"/>
  <c r="NQ73" i="10"/>
  <c r="MQ51" i="10"/>
  <c r="NQ72" i="10"/>
  <c r="MQ50" i="10"/>
  <c r="NL78" i="10"/>
  <c r="MK60" i="10"/>
  <c r="ML57" i="10" s="1"/>
  <c r="NL80" i="10"/>
  <c r="NL73" i="10"/>
  <c r="ML51" i="10"/>
  <c r="NL72" i="10"/>
  <c r="ML50" i="10"/>
  <c r="NG78" i="10"/>
  <c r="MF60" i="10"/>
  <c r="MG57" i="10" s="1"/>
  <c r="NG80" i="10"/>
  <c r="NG73" i="10"/>
  <c r="MG51" i="10"/>
  <c r="NG72" i="10"/>
  <c r="MG50" i="10"/>
  <c r="NB78" i="10"/>
  <c r="LZ60" i="10"/>
  <c r="MA57" i="10" s="1"/>
  <c r="MA56" i="10"/>
  <c r="NB80" i="10"/>
  <c r="MA58" i="10"/>
  <c r="NB73" i="10"/>
  <c r="MA51" i="10"/>
  <c r="NB72" i="10"/>
  <c r="MA50" i="10"/>
  <c r="MW78" i="10"/>
  <c r="LT60" i="10"/>
  <c r="LU57" i="10" s="1"/>
  <c r="MW80" i="10"/>
  <c r="MW73" i="10"/>
  <c r="LU51" i="10"/>
  <c r="MW72" i="10"/>
  <c r="LU50" i="10"/>
  <c r="IA66" i="10"/>
  <c r="IB64" i="10" s="1"/>
  <c r="IB65" i="10"/>
  <c r="HW57" i="10"/>
  <c r="IB51" i="10"/>
  <c r="IB50" i="10"/>
  <c r="HQ52" i="10"/>
  <c r="HR51" i="10" s="1"/>
  <c r="AC52" i="10"/>
  <c r="AC50" i="10"/>
  <c r="AC53" i="10"/>
  <c r="X54" i="10"/>
  <c r="Y50" i="10" s="1"/>
  <c r="Y49" i="10"/>
  <c r="Y51" i="10"/>
  <c r="U52" i="10"/>
  <c r="U50" i="10"/>
  <c r="U53" i="10"/>
  <c r="P54" i="10"/>
  <c r="Q50" i="10" s="1"/>
  <c r="Q49" i="10"/>
  <c r="Q51" i="10"/>
  <c r="NR63" i="10"/>
  <c r="NQ67" i="10"/>
  <c r="NR64" i="10" s="1"/>
  <c r="NR65" i="10"/>
  <c r="NG67" i="10"/>
  <c r="NH64" i="10" s="1"/>
  <c r="NH63" i="10"/>
  <c r="NH65" i="10"/>
  <c r="NR51" i="10"/>
  <c r="NR50" i="10"/>
  <c r="NM51" i="10"/>
  <c r="NM50" i="10"/>
  <c r="NH51" i="10"/>
  <c r="NH50" i="10"/>
  <c r="NC51" i="10"/>
  <c r="NC50" i="10"/>
  <c r="HW51" i="10"/>
  <c r="HW50" i="10"/>
  <c r="IA79" i="10"/>
  <c r="EL52" i="8" s="1"/>
  <c r="HL57" i="10"/>
  <c r="HA59" i="10"/>
  <c r="HB57" i="10" s="1"/>
  <c r="HQ78" i="10"/>
  <c r="EL37" i="8" s="1"/>
  <c r="HB56" i="10"/>
  <c r="HQ80" i="10"/>
  <c r="EL39" i="8" s="1"/>
  <c r="HB58" i="10"/>
  <c r="HV71" i="10"/>
  <c r="EL23" i="8" s="1"/>
  <c r="HF52" i="10"/>
  <c r="HG51" i="10" s="1"/>
  <c r="AA52" i="10"/>
  <c r="AA50" i="10"/>
  <c r="AA53" i="10"/>
  <c r="R54" i="10"/>
  <c r="S52" i="10" s="1"/>
  <c r="S49" i="10"/>
  <c r="S51" i="10"/>
  <c r="BL29" i="10"/>
  <c r="BL25" i="10"/>
  <c r="BL21" i="10"/>
  <c r="BL17" i="10"/>
  <c r="BA51" i="10"/>
  <c r="BA50" i="10"/>
  <c r="BA49" i="10"/>
  <c r="BA48" i="10"/>
  <c r="BA52" i="10"/>
  <c r="BL30" i="10"/>
  <c r="BL15" i="10"/>
  <c r="DQ13" i="7"/>
  <c r="DQ35" i="7"/>
  <c r="DQ31" i="7"/>
  <c r="DQ27" i="7"/>
  <c r="DQ23" i="7"/>
  <c r="DQ19" i="7"/>
  <c r="DQ15" i="7"/>
  <c r="DQ38" i="6"/>
  <c r="DQ34" i="6"/>
  <c r="DQ30" i="6"/>
  <c r="DQ26" i="6"/>
  <c r="DQ18" i="6"/>
  <c r="DQ14" i="6"/>
  <c r="DQ45" i="3"/>
  <c r="DQ40" i="3"/>
  <c r="DQ36" i="3"/>
  <c r="DQ32" i="3"/>
  <c r="DQ28" i="3"/>
  <c r="DQ24" i="3"/>
  <c r="DQ20" i="3"/>
  <c r="DQ16" i="3"/>
  <c r="DQ44" i="3"/>
  <c r="DQ42" i="3"/>
  <c r="DQ38" i="3"/>
  <c r="DQ34" i="3"/>
  <c r="DQ30" i="3"/>
  <c r="DQ26" i="3"/>
  <c r="DQ22" i="3"/>
  <c r="DQ18" i="3"/>
  <c r="DQ14" i="3"/>
  <c r="HL50" i="10" l="1"/>
  <c r="HL51" i="10"/>
  <c r="HG57" i="10"/>
  <c r="HL65" i="10"/>
  <c r="HL63" i="10"/>
  <c r="BF53" i="9"/>
  <c r="BG48" i="9"/>
  <c r="BG50" i="9"/>
  <c r="BG52" i="9"/>
  <c r="AE53" i="9"/>
  <c r="AE49" i="9"/>
  <c r="HG51" i="9"/>
  <c r="HG49" i="9"/>
  <c r="HV74" i="9"/>
  <c r="HW71" i="9" s="1"/>
  <c r="IB56" i="9"/>
  <c r="MX52" i="9"/>
  <c r="MX49" i="9"/>
  <c r="NC49" i="9"/>
  <c r="NM49" i="9"/>
  <c r="EW51" i="9"/>
  <c r="EW50" i="9"/>
  <c r="HW56" i="9"/>
  <c r="LU49" i="9"/>
  <c r="MW82" i="9"/>
  <c r="MX78" i="9" s="1"/>
  <c r="MX80" i="9"/>
  <c r="MA58" i="9"/>
  <c r="MA56" i="9"/>
  <c r="NC78" i="9"/>
  <c r="NB82" i="9"/>
  <c r="NG82" i="9"/>
  <c r="NH78" i="9"/>
  <c r="NH80" i="9"/>
  <c r="ML58" i="9"/>
  <c r="ML56" i="9"/>
  <c r="NL82" i="9"/>
  <c r="NM78" i="9" s="1"/>
  <c r="NQ82" i="9"/>
  <c r="NR78" i="9" s="1"/>
  <c r="NR80" i="9"/>
  <c r="MQ64" i="9"/>
  <c r="MQ63" i="9"/>
  <c r="NQ89" i="9"/>
  <c r="NR85" i="9" s="1"/>
  <c r="MX56" i="9"/>
  <c r="NC58" i="9"/>
  <c r="NH56" i="9"/>
  <c r="NM58" i="9"/>
  <c r="NR56" i="9"/>
  <c r="W50" i="9"/>
  <c r="AE50" i="9"/>
  <c r="IA74" i="9"/>
  <c r="IB72" i="9" s="1"/>
  <c r="HG58" i="9"/>
  <c r="HV81" i="9"/>
  <c r="HW79" i="9" s="1"/>
  <c r="IA88" i="9"/>
  <c r="IB87" i="9" s="1"/>
  <c r="MX51" i="9"/>
  <c r="NC51" i="9"/>
  <c r="NH51" i="9"/>
  <c r="NM51" i="9"/>
  <c r="NR51" i="9"/>
  <c r="Q52" i="9"/>
  <c r="U53" i="9"/>
  <c r="Y52" i="9"/>
  <c r="AC53" i="9"/>
  <c r="HW57" i="9"/>
  <c r="LU51" i="9"/>
  <c r="LU57" i="9"/>
  <c r="MA51" i="9"/>
  <c r="MA59" i="9"/>
  <c r="MG51" i="9"/>
  <c r="MG57" i="9"/>
  <c r="ML51" i="9"/>
  <c r="ML59" i="9"/>
  <c r="MQ51" i="9"/>
  <c r="MQ57" i="9"/>
  <c r="MG66" i="9"/>
  <c r="NM85" i="9"/>
  <c r="NL89" i="9"/>
  <c r="NR88" i="9"/>
  <c r="NR87" i="9"/>
  <c r="MX57" i="9"/>
  <c r="NC59" i="9"/>
  <c r="NH57" i="9"/>
  <c r="NM59" i="9"/>
  <c r="NR57" i="9"/>
  <c r="NM65" i="9"/>
  <c r="EW52" i="9"/>
  <c r="BK50" i="9"/>
  <c r="BK49" i="9"/>
  <c r="BK48" i="9"/>
  <c r="BG49" i="9"/>
  <c r="BG51" i="9"/>
  <c r="HW73" i="9"/>
  <c r="MW75" i="9"/>
  <c r="MX74" i="9" s="1"/>
  <c r="MX71" i="9"/>
  <c r="NB75" i="9"/>
  <c r="NC74" i="9" s="1"/>
  <c r="NC71" i="9"/>
  <c r="NC80" i="9"/>
  <c r="NG75" i="9"/>
  <c r="NH74" i="9" s="1"/>
  <c r="NL75" i="9"/>
  <c r="NM74" i="9" s="1"/>
  <c r="NM80" i="9"/>
  <c r="NQ75" i="9"/>
  <c r="NR74" i="9" s="1"/>
  <c r="NR71" i="9"/>
  <c r="NG89" i="9"/>
  <c r="NH86" i="9" s="1"/>
  <c r="NH85" i="9"/>
  <c r="NM87" i="9"/>
  <c r="NM86" i="9"/>
  <c r="NR86" i="9"/>
  <c r="EU51" i="9"/>
  <c r="EU50" i="9"/>
  <c r="BB48" i="9"/>
  <c r="BA53" i="9"/>
  <c r="BB49" i="9" s="1"/>
  <c r="BB50" i="9"/>
  <c r="BB52" i="9"/>
  <c r="HQ74" i="9"/>
  <c r="HR73" i="9" s="1"/>
  <c r="HW72" i="9"/>
  <c r="IB73" i="9"/>
  <c r="HQ81" i="9"/>
  <c r="HR80" i="9" s="1"/>
  <c r="HW80" i="9"/>
  <c r="IA81" i="9"/>
  <c r="IB79" i="9" s="1"/>
  <c r="IB86" i="9"/>
  <c r="MX73" i="9"/>
  <c r="MX72" i="9"/>
  <c r="MX79" i="9"/>
  <c r="MX81" i="9"/>
  <c r="NC73" i="9"/>
  <c r="NC72" i="9"/>
  <c r="NC81" i="9"/>
  <c r="NC79" i="9"/>
  <c r="NH73" i="9"/>
  <c r="NH79" i="9"/>
  <c r="NH81" i="9"/>
  <c r="NM73" i="9"/>
  <c r="NM81" i="9"/>
  <c r="NM79" i="9"/>
  <c r="NR73" i="9"/>
  <c r="NR72" i="9"/>
  <c r="NR79" i="9"/>
  <c r="NR81" i="9"/>
  <c r="NH88" i="9"/>
  <c r="NH87" i="9"/>
  <c r="NM88" i="9"/>
  <c r="MQ66" i="9"/>
  <c r="BA53" i="10"/>
  <c r="BB48" i="10"/>
  <c r="BB50" i="10"/>
  <c r="HG49" i="10"/>
  <c r="HV74" i="10"/>
  <c r="HW71" i="10" s="1"/>
  <c r="HQ81" i="10"/>
  <c r="HR80" i="10" s="1"/>
  <c r="HR49" i="10"/>
  <c r="IB63" i="10"/>
  <c r="LU58" i="10"/>
  <c r="LU56" i="10"/>
  <c r="MW82" i="10"/>
  <c r="MX78" i="10" s="1"/>
  <c r="MG58" i="10"/>
  <c r="MG56" i="10"/>
  <c r="NG82" i="10"/>
  <c r="NH78" i="10"/>
  <c r="ML58" i="10"/>
  <c r="NM78" i="10"/>
  <c r="NL82" i="10"/>
  <c r="MQ58" i="10"/>
  <c r="MQ56" i="10"/>
  <c r="NQ82" i="10"/>
  <c r="NR78" i="10" s="1"/>
  <c r="MG65" i="10"/>
  <c r="MG63" i="10"/>
  <c r="ML65" i="10"/>
  <c r="ML63" i="10"/>
  <c r="NM85" i="10"/>
  <c r="NL89" i="10"/>
  <c r="NR87" i="10"/>
  <c r="NQ89" i="10"/>
  <c r="NR85" i="10"/>
  <c r="NC56" i="10"/>
  <c r="NH58" i="10"/>
  <c r="NH56" i="10"/>
  <c r="NM56" i="10"/>
  <c r="NM63" i="10"/>
  <c r="HB49" i="10"/>
  <c r="HQ74" i="10"/>
  <c r="HR71" i="10"/>
  <c r="BL37" i="10"/>
  <c r="BL45" i="10"/>
  <c r="EY50" i="10"/>
  <c r="EY51" i="10"/>
  <c r="ES59" i="10"/>
  <c r="ES58" i="10"/>
  <c r="ES60" i="10"/>
  <c r="EU67" i="10"/>
  <c r="EU66" i="10"/>
  <c r="BF52" i="10"/>
  <c r="BF49" i="10"/>
  <c r="BF51" i="10"/>
  <c r="S50" i="10"/>
  <c r="HW72" i="10"/>
  <c r="HW73" i="10"/>
  <c r="HR79" i="10"/>
  <c r="IA81" i="10"/>
  <c r="IB80" i="10" s="1"/>
  <c r="NH66" i="10"/>
  <c r="NR66" i="10"/>
  <c r="Q53" i="10"/>
  <c r="Q52" i="10"/>
  <c r="Y53" i="10"/>
  <c r="Y52" i="10"/>
  <c r="HR50" i="10"/>
  <c r="LU52" i="10"/>
  <c r="MW75" i="10"/>
  <c r="MX71" i="10" s="1"/>
  <c r="MX81" i="10"/>
  <c r="MX79" i="10"/>
  <c r="MA59" i="10"/>
  <c r="MG52" i="10"/>
  <c r="NG75" i="10"/>
  <c r="NH71" i="10" s="1"/>
  <c r="NH81" i="10"/>
  <c r="NH79" i="10"/>
  <c r="ML59" i="10"/>
  <c r="NM79" i="10"/>
  <c r="MQ52" i="10"/>
  <c r="NQ75" i="10"/>
  <c r="NR71" i="10" s="1"/>
  <c r="NR81" i="10"/>
  <c r="NR79" i="10"/>
  <c r="MG64" i="10"/>
  <c r="NM88" i="10"/>
  <c r="NM86" i="10"/>
  <c r="NR88" i="10"/>
  <c r="NR86" i="10"/>
  <c r="MX57" i="10"/>
  <c r="NC57" i="10"/>
  <c r="NH57" i="10"/>
  <c r="NM57" i="10"/>
  <c r="NR57" i="10"/>
  <c r="NM64" i="10"/>
  <c r="W50" i="10"/>
  <c r="HR72" i="10"/>
  <c r="HR73" i="10"/>
  <c r="HV81" i="10"/>
  <c r="HW79" i="10" s="1"/>
  <c r="BL35" i="10"/>
  <c r="BL43" i="10"/>
  <c r="EY52" i="10"/>
  <c r="BB52" i="10"/>
  <c r="BB49" i="10"/>
  <c r="BB51" i="10"/>
  <c r="IB79" i="10"/>
  <c r="MX72" i="10"/>
  <c r="MX73" i="10"/>
  <c r="MX80" i="10"/>
  <c r="NC78" i="10"/>
  <c r="NB82" i="10"/>
  <c r="NC80" i="10" s="1"/>
  <c r="NH72" i="10"/>
  <c r="NH73" i="10"/>
  <c r="NH80" i="10"/>
  <c r="NM80" i="10"/>
  <c r="ML56" i="10"/>
  <c r="NR72" i="10"/>
  <c r="NR73" i="10"/>
  <c r="NR80" i="10"/>
  <c r="NH87" i="10"/>
  <c r="NG89" i="10"/>
  <c r="NH88" i="10" s="1"/>
  <c r="NH85" i="10"/>
  <c r="NM87" i="10"/>
  <c r="IA88" i="10"/>
  <c r="IB87" i="10" s="1"/>
  <c r="BL33" i="10"/>
  <c r="BL41" i="10"/>
  <c r="EW50" i="10"/>
  <c r="EW51" i="10"/>
  <c r="EW52" i="10"/>
  <c r="BF48" i="10"/>
  <c r="S53" i="10"/>
  <c r="HG50" i="10"/>
  <c r="MX74" i="10"/>
  <c r="LU59" i="10"/>
  <c r="NB75" i="10"/>
  <c r="NC72" i="10" s="1"/>
  <c r="NC81" i="10"/>
  <c r="NC79" i="10"/>
  <c r="NH74" i="10"/>
  <c r="MG59" i="10"/>
  <c r="NM74" i="10"/>
  <c r="NL75" i="10"/>
  <c r="NM73" i="10" s="1"/>
  <c r="NM71" i="10"/>
  <c r="NM81" i="10"/>
  <c r="NR74" i="10"/>
  <c r="MQ59" i="10"/>
  <c r="NH86" i="10"/>
  <c r="ML66" i="10"/>
  <c r="MQ66" i="10"/>
  <c r="W53" i="10"/>
  <c r="HB50" i="10"/>
  <c r="IA74" i="10"/>
  <c r="IB73" i="10" s="1"/>
  <c r="IB71" i="10"/>
  <c r="BL31" i="10"/>
  <c r="BK49" i="10" s="1"/>
  <c r="BL39" i="10"/>
  <c r="EY59" i="10"/>
  <c r="EY58" i="10"/>
  <c r="EU59" i="10"/>
  <c r="EU58" i="10"/>
  <c r="EU50" i="10"/>
  <c r="EU51" i="10"/>
  <c r="EU68" i="10"/>
  <c r="HW80" i="10" l="1"/>
  <c r="HW78" i="10"/>
  <c r="HR78" i="9"/>
  <c r="HW78" i="9"/>
  <c r="IB85" i="10"/>
  <c r="IB78" i="10"/>
  <c r="HR78" i="10"/>
  <c r="NM72" i="9"/>
  <c r="NH72" i="9"/>
  <c r="IB78" i="9"/>
  <c r="HR71" i="9"/>
  <c r="NM71" i="9"/>
  <c r="NH71" i="9"/>
  <c r="HR72" i="9"/>
  <c r="BL49" i="9"/>
  <c r="BB51" i="9"/>
  <c r="IB80" i="9"/>
  <c r="HR79" i="9"/>
  <c r="BL48" i="9"/>
  <c r="BK51" i="9"/>
  <c r="BL50" i="9"/>
  <c r="IB85" i="9"/>
  <c r="IB71" i="9"/>
  <c r="BK48" i="10"/>
  <c r="BK50" i="10"/>
  <c r="IB86" i="10"/>
  <c r="IB72" i="10"/>
  <c r="NM72" i="10"/>
  <c r="NC73" i="10"/>
  <c r="NC71" i="10"/>
  <c r="BF53" i="10"/>
  <c r="BG50" i="10" s="1"/>
  <c r="NC74" i="10"/>
  <c r="BG52" i="10"/>
  <c r="BK51" i="10" l="1"/>
  <c r="BL49" i="10" s="1"/>
  <c r="BG51" i="10"/>
  <c r="BG48" i="10"/>
  <c r="BG49" i="10"/>
  <c r="BL50" i="10"/>
  <c r="BL48" i="10" l="1"/>
  <c r="EX67" i="7" l="1"/>
  <c r="DW53" i="8" s="1"/>
  <c r="EV67" i="7"/>
  <c r="DW50" i="8" s="1"/>
  <c r="ET67" i="7"/>
  <c r="DW47" i="8" s="1"/>
  <c r="ER67" i="7"/>
  <c r="DW44" i="8" s="1"/>
  <c r="EX66" i="7"/>
  <c r="DW52" i="8" s="1"/>
  <c r="EV66" i="7"/>
  <c r="DW49" i="8" s="1"/>
  <c r="ET66" i="7"/>
  <c r="DW46" i="8" s="1"/>
  <c r="ER66" i="7"/>
  <c r="DW43" i="8" s="1"/>
  <c r="EX59" i="7"/>
  <c r="DW41" i="8" s="1"/>
  <c r="EV59" i="7"/>
  <c r="DW38" i="8" s="1"/>
  <c r="ET59" i="7"/>
  <c r="DW35" i="8" s="1"/>
  <c r="ER59" i="7"/>
  <c r="DW32" i="8" s="1"/>
  <c r="EX58" i="7"/>
  <c r="DW40" i="8" s="1"/>
  <c r="EV58" i="7"/>
  <c r="DW37" i="8" s="1"/>
  <c r="ET58" i="7"/>
  <c r="DW34" i="8" s="1"/>
  <c r="ER58" i="7"/>
  <c r="DW31" i="8" s="1"/>
  <c r="ER52" i="7"/>
  <c r="DW16" i="8" s="1"/>
  <c r="EX51" i="7"/>
  <c r="EV51" i="7"/>
  <c r="ET51" i="7"/>
  <c r="ER51" i="7"/>
  <c r="EX50" i="7"/>
  <c r="EV50" i="7"/>
  <c r="ET50" i="7"/>
  <c r="ER50" i="7"/>
  <c r="EX67" i="6"/>
  <c r="DV53" i="8" s="1"/>
  <c r="EV67" i="6"/>
  <c r="DV50" i="8" s="1"/>
  <c r="ET67" i="6"/>
  <c r="DV47" i="8" s="1"/>
  <c r="ER67" i="6"/>
  <c r="DV44" i="8" s="1"/>
  <c r="EX66" i="6"/>
  <c r="DV52" i="8" s="1"/>
  <c r="EV66" i="6"/>
  <c r="DV49" i="8" s="1"/>
  <c r="ET66" i="6"/>
  <c r="DV46" i="8" s="1"/>
  <c r="ER66" i="6"/>
  <c r="DV43" i="8" s="1"/>
  <c r="EX59" i="6"/>
  <c r="DV41" i="8" s="1"/>
  <c r="EV59" i="6"/>
  <c r="DV38" i="8" s="1"/>
  <c r="ET59" i="6"/>
  <c r="DV35" i="8" s="1"/>
  <c r="ER59" i="6"/>
  <c r="DV32" i="8" s="1"/>
  <c r="EX58" i="6"/>
  <c r="DV40" i="8" s="1"/>
  <c r="EV58" i="6"/>
  <c r="DV37" i="8" s="1"/>
  <c r="ET58" i="6"/>
  <c r="DV34" i="8" s="1"/>
  <c r="ER58" i="6"/>
  <c r="DV31" i="8" s="1"/>
  <c r="ER52" i="6"/>
  <c r="DV16" i="8" s="1"/>
  <c r="EX51" i="6"/>
  <c r="EV51" i="6"/>
  <c r="ET51" i="6"/>
  <c r="ER51" i="6"/>
  <c r="EX50" i="6"/>
  <c r="EV50" i="6"/>
  <c r="ET50" i="6"/>
  <c r="ER50" i="6"/>
  <c r="EX67" i="5"/>
  <c r="DU53" i="8" s="1"/>
  <c r="EV67" i="5"/>
  <c r="DU50" i="8" s="1"/>
  <c r="ET67" i="5"/>
  <c r="DU47" i="8" s="1"/>
  <c r="ER67" i="5"/>
  <c r="DU44" i="8" s="1"/>
  <c r="EX66" i="5"/>
  <c r="DU52" i="8" s="1"/>
  <c r="EV66" i="5"/>
  <c r="DU49" i="8" s="1"/>
  <c r="ET66" i="5"/>
  <c r="DU46" i="8" s="1"/>
  <c r="ER66" i="5"/>
  <c r="DU43" i="8" s="1"/>
  <c r="EX59" i="5"/>
  <c r="DU41" i="8" s="1"/>
  <c r="EV59" i="5"/>
  <c r="DU38" i="8" s="1"/>
  <c r="ET59" i="5"/>
  <c r="DU35" i="8" s="1"/>
  <c r="ER59" i="5"/>
  <c r="DU32" i="8" s="1"/>
  <c r="EX58" i="5"/>
  <c r="DU40" i="8" s="1"/>
  <c r="EV58" i="5"/>
  <c r="DU37" i="8" s="1"/>
  <c r="ET58" i="5"/>
  <c r="DU34" i="8" s="1"/>
  <c r="ER58" i="5"/>
  <c r="DU31" i="8" s="1"/>
  <c r="ER52" i="5"/>
  <c r="DU16" i="8" s="1"/>
  <c r="EX51" i="5"/>
  <c r="EV51" i="5"/>
  <c r="ET51" i="5"/>
  <c r="ER51" i="5"/>
  <c r="EX50" i="5"/>
  <c r="EV50" i="5"/>
  <c r="ET50" i="5"/>
  <c r="ER50" i="5"/>
  <c r="EX67" i="4"/>
  <c r="DT53" i="8" s="1"/>
  <c r="EV67" i="4"/>
  <c r="DT50" i="8" s="1"/>
  <c r="ET67" i="4"/>
  <c r="DT47" i="8" s="1"/>
  <c r="ER67" i="4"/>
  <c r="DT44" i="8" s="1"/>
  <c r="EX66" i="4"/>
  <c r="DT52" i="8" s="1"/>
  <c r="EV66" i="4"/>
  <c r="DT49" i="8" s="1"/>
  <c r="ET66" i="4"/>
  <c r="DT46" i="8" s="1"/>
  <c r="ER66" i="4"/>
  <c r="DT43" i="8" s="1"/>
  <c r="EX59" i="4"/>
  <c r="DT41" i="8" s="1"/>
  <c r="EV59" i="4"/>
  <c r="DT38" i="8" s="1"/>
  <c r="ET59" i="4"/>
  <c r="DT35" i="8" s="1"/>
  <c r="ER59" i="4"/>
  <c r="DT32" i="8" s="1"/>
  <c r="EX58" i="4"/>
  <c r="DT40" i="8" s="1"/>
  <c r="EV58" i="4"/>
  <c r="DT37" i="8" s="1"/>
  <c r="ET58" i="4"/>
  <c r="DT34" i="8" s="1"/>
  <c r="ER58" i="4"/>
  <c r="DT31" i="8" s="1"/>
  <c r="ER52" i="4"/>
  <c r="DT16" i="8" s="1"/>
  <c r="EX51" i="4"/>
  <c r="EV51" i="4"/>
  <c r="ET51" i="4"/>
  <c r="ER51" i="4"/>
  <c r="EX50" i="4"/>
  <c r="EV50" i="4"/>
  <c r="ET50" i="4"/>
  <c r="ER50" i="4"/>
  <c r="ER52" i="3"/>
  <c r="EX60" i="3" s="1"/>
  <c r="DS42" i="8" s="1"/>
  <c r="DS16" i="8" l="1"/>
  <c r="EA16" i="8" s="1"/>
  <c r="ER68" i="7"/>
  <c r="DW45" i="8" s="1"/>
  <c r="ET68" i="7"/>
  <c r="EV68" i="7"/>
  <c r="DW51" i="8" s="1"/>
  <c r="EX68" i="7"/>
  <c r="DW54" i="8" s="1"/>
  <c r="ER69" i="7"/>
  <c r="ES66" i="7" s="1"/>
  <c r="ET52" i="7"/>
  <c r="DW19" i="8" s="1"/>
  <c r="EV52" i="7"/>
  <c r="EX52" i="7"/>
  <c r="DW25" i="8" s="1"/>
  <c r="ER53" i="7"/>
  <c r="ES50" i="7" s="1"/>
  <c r="ER60" i="7"/>
  <c r="DW33" i="8" s="1"/>
  <c r="ET60" i="7"/>
  <c r="DW36" i="8" s="1"/>
  <c r="EV60" i="7"/>
  <c r="DW39" i="8" s="1"/>
  <c r="EX60" i="7"/>
  <c r="DW42" i="8" s="1"/>
  <c r="ER61" i="7"/>
  <c r="ES58" i="7" s="1"/>
  <c r="ET52" i="6"/>
  <c r="DV19" i="8" s="1"/>
  <c r="ER68" i="6"/>
  <c r="DV45" i="8" s="1"/>
  <c r="ET68" i="6"/>
  <c r="DV48" i="8" s="1"/>
  <c r="EV68" i="6"/>
  <c r="DV51" i="8" s="1"/>
  <c r="EX68" i="6"/>
  <c r="DV54" i="8" s="1"/>
  <c r="ER69" i="6"/>
  <c r="ES66" i="6" s="1"/>
  <c r="EV52" i="6"/>
  <c r="DV22" i="8" s="1"/>
  <c r="EX52" i="6"/>
  <c r="DV25" i="8" s="1"/>
  <c r="ER53" i="6"/>
  <c r="ES50" i="6" s="1"/>
  <c r="ER60" i="6"/>
  <c r="DV33" i="8" s="1"/>
  <c r="ET60" i="6"/>
  <c r="DV36" i="8" s="1"/>
  <c r="EV60" i="6"/>
  <c r="DV39" i="8" s="1"/>
  <c r="EX60" i="6"/>
  <c r="DV42" i="8" s="1"/>
  <c r="ER61" i="6"/>
  <c r="ES58" i="6" s="1"/>
  <c r="ET52" i="5"/>
  <c r="DU19" i="8" s="1"/>
  <c r="EV52" i="5"/>
  <c r="DU22" i="8" s="1"/>
  <c r="EX52" i="5"/>
  <c r="DU25" i="8" s="1"/>
  <c r="ER53" i="5"/>
  <c r="ES50" i="5" s="1"/>
  <c r="EV53" i="5"/>
  <c r="EW50" i="5" s="1"/>
  <c r="ER60" i="5"/>
  <c r="DU33" i="8" s="1"/>
  <c r="ET60" i="5"/>
  <c r="DU36" i="8" s="1"/>
  <c r="EV60" i="5"/>
  <c r="DU39" i="8" s="1"/>
  <c r="EX60" i="5"/>
  <c r="DU42" i="8" s="1"/>
  <c r="ER61" i="5"/>
  <c r="ES58" i="5" s="1"/>
  <c r="EV61" i="5"/>
  <c r="EW58" i="5" s="1"/>
  <c r="ER68" i="5"/>
  <c r="DU45" i="8" s="1"/>
  <c r="ET68" i="5"/>
  <c r="DU48" i="8" s="1"/>
  <c r="EV68" i="5"/>
  <c r="DU51" i="8" s="1"/>
  <c r="EX68" i="5"/>
  <c r="DU54" i="8" s="1"/>
  <c r="ER69" i="5"/>
  <c r="ES66" i="5" s="1"/>
  <c r="EV69" i="5"/>
  <c r="EW66" i="5" s="1"/>
  <c r="EV52" i="4"/>
  <c r="DT22" i="8" s="1"/>
  <c r="ER53" i="4"/>
  <c r="ES50" i="4" s="1"/>
  <c r="EV53" i="4"/>
  <c r="EW50" i="4" s="1"/>
  <c r="ER60" i="4"/>
  <c r="DT33" i="8" s="1"/>
  <c r="ET60" i="4"/>
  <c r="DT36" i="8" s="1"/>
  <c r="EV60" i="4"/>
  <c r="DT39" i="8" s="1"/>
  <c r="EX60" i="4"/>
  <c r="DT42" i="8" s="1"/>
  <c r="ER61" i="4"/>
  <c r="ES58" i="4" s="1"/>
  <c r="EV61" i="4"/>
  <c r="EW58" i="4" s="1"/>
  <c r="ER68" i="4"/>
  <c r="DT45" i="8" s="1"/>
  <c r="ET68" i="4"/>
  <c r="DT48" i="8" s="1"/>
  <c r="EV68" i="4"/>
  <c r="DT51" i="8" s="1"/>
  <c r="EX68" i="4"/>
  <c r="DT54" i="8" s="1"/>
  <c r="ER69" i="4"/>
  <c r="ES66" i="4" s="1"/>
  <c r="EV69" i="4"/>
  <c r="EW66" i="4" s="1"/>
  <c r="ET52" i="4"/>
  <c r="EX52" i="4"/>
  <c r="DT25" i="8" s="1"/>
  <c r="ER68" i="3"/>
  <c r="DS45" i="8" s="1"/>
  <c r="EV68" i="3"/>
  <c r="DS51" i="8" s="1"/>
  <c r="ET68" i="3"/>
  <c r="DS48" i="8" s="1"/>
  <c r="EX68" i="3"/>
  <c r="DS54" i="8" s="1"/>
  <c r="EV52" i="3"/>
  <c r="DS22" i="8" s="1"/>
  <c r="ER60" i="3"/>
  <c r="DS33" i="8" s="1"/>
  <c r="EV60" i="3"/>
  <c r="DS39" i="8" s="1"/>
  <c r="ET52" i="3"/>
  <c r="DS19" i="8" s="1"/>
  <c r="EX52" i="3"/>
  <c r="DS25" i="8" s="1"/>
  <c r="ET60" i="3"/>
  <c r="DS36" i="8" s="1"/>
  <c r="EV61" i="6" l="1"/>
  <c r="EW58" i="6" s="1"/>
  <c r="EV53" i="6"/>
  <c r="EW50" i="6" s="1"/>
  <c r="EV69" i="6"/>
  <c r="EW66" i="6" s="1"/>
  <c r="EV61" i="7"/>
  <c r="EW58" i="7" s="1"/>
  <c r="EV69" i="7"/>
  <c r="EW66" i="7" s="1"/>
  <c r="EV53" i="7"/>
  <c r="EW50" i="7" s="1"/>
  <c r="DW22" i="8"/>
  <c r="ET69" i="7"/>
  <c r="EU67" i="7" s="1"/>
  <c r="DW48" i="8"/>
  <c r="EA42" i="8"/>
  <c r="EA51" i="8"/>
  <c r="EA45" i="8"/>
  <c r="EA39" i="8"/>
  <c r="EA33" i="8"/>
  <c r="EA25" i="8"/>
  <c r="EA54" i="8"/>
  <c r="EA48" i="8"/>
  <c r="EA36" i="8"/>
  <c r="EA22" i="8"/>
  <c r="ET53" i="4"/>
  <c r="DT19" i="8"/>
  <c r="EA19" i="8" s="1"/>
  <c r="EU66" i="7"/>
  <c r="EW68" i="7"/>
  <c r="ES68" i="7"/>
  <c r="ET61" i="7"/>
  <c r="EU60" i="7" s="1"/>
  <c r="EX53" i="7"/>
  <c r="ES60" i="7"/>
  <c r="EX69" i="7"/>
  <c r="EX61" i="7"/>
  <c r="ES52" i="7"/>
  <c r="ES51" i="7"/>
  <c r="ES67" i="7"/>
  <c r="ES59" i="7"/>
  <c r="ET53" i="7"/>
  <c r="EU52" i="7" s="1"/>
  <c r="ET69" i="6"/>
  <c r="ET61" i="6"/>
  <c r="EW51" i="6"/>
  <c r="EW67" i="6"/>
  <c r="EX53" i="6"/>
  <c r="ES60" i="6"/>
  <c r="EW52" i="6"/>
  <c r="EW68" i="6"/>
  <c r="ES68" i="6"/>
  <c r="EX69" i="6"/>
  <c r="EX61" i="6"/>
  <c r="ES52" i="6"/>
  <c r="ES51" i="6"/>
  <c r="ES67" i="6"/>
  <c r="ES59" i="6"/>
  <c r="ET53" i="6"/>
  <c r="ET69" i="5"/>
  <c r="EU68" i="5" s="1"/>
  <c r="ET61" i="5"/>
  <c r="EW51" i="5"/>
  <c r="EW67" i="5"/>
  <c r="EW59" i="5"/>
  <c r="EX53" i="5"/>
  <c r="EW68" i="5"/>
  <c r="ES68" i="5"/>
  <c r="EW60" i="5"/>
  <c r="ES60" i="5"/>
  <c r="EW52" i="5"/>
  <c r="EX69" i="5"/>
  <c r="EX61" i="5"/>
  <c r="ES52" i="5"/>
  <c r="ES51" i="5"/>
  <c r="ES67" i="5"/>
  <c r="ES59" i="5"/>
  <c r="ET53" i="5"/>
  <c r="EU50" i="4"/>
  <c r="EU51" i="4"/>
  <c r="EW52" i="4"/>
  <c r="ET69" i="4"/>
  <c r="ET61" i="4"/>
  <c r="EW51" i="4"/>
  <c r="ES67" i="4"/>
  <c r="ES59" i="4"/>
  <c r="EU52" i="4"/>
  <c r="EW68" i="4"/>
  <c r="ES68" i="4"/>
  <c r="EW60" i="4"/>
  <c r="ES60" i="4"/>
  <c r="EX69" i="4"/>
  <c r="EY68" i="4" s="1"/>
  <c r="EX61" i="4"/>
  <c r="ES52" i="4"/>
  <c r="ES51" i="4"/>
  <c r="EW67" i="4"/>
  <c r="EW59" i="4"/>
  <c r="EX53" i="4"/>
  <c r="J54" i="3"/>
  <c r="J53" i="3"/>
  <c r="J52" i="3"/>
  <c r="J51" i="3"/>
  <c r="J50" i="3"/>
  <c r="J49" i="3"/>
  <c r="BE45" i="3"/>
  <c r="BC45" i="3"/>
  <c r="BB45" i="3"/>
  <c r="AD45" i="3"/>
  <c r="AC45" i="3"/>
  <c r="AB45" i="3"/>
  <c r="AA45" i="3"/>
  <c r="Z45" i="3"/>
  <c r="Y45" i="3"/>
  <c r="X45" i="3"/>
  <c r="W45" i="3"/>
  <c r="K45" i="3"/>
  <c r="BE44" i="3"/>
  <c r="BC44" i="3"/>
  <c r="BB44" i="3"/>
  <c r="AD44" i="3"/>
  <c r="AC44" i="3"/>
  <c r="AB44" i="3"/>
  <c r="AA44" i="3"/>
  <c r="Z44" i="3"/>
  <c r="Y44" i="3"/>
  <c r="X44" i="3"/>
  <c r="W44" i="3"/>
  <c r="K44" i="3"/>
  <c r="BE43" i="3"/>
  <c r="BC43" i="3"/>
  <c r="BB43" i="3"/>
  <c r="AD43" i="3"/>
  <c r="AC43" i="3"/>
  <c r="AB43" i="3"/>
  <c r="AA43" i="3"/>
  <c r="Z43" i="3"/>
  <c r="Y43" i="3"/>
  <c r="X43" i="3"/>
  <c r="W43" i="3"/>
  <c r="K43" i="3"/>
  <c r="BE42" i="3"/>
  <c r="BC42" i="3"/>
  <c r="BB42" i="3"/>
  <c r="AD42" i="3"/>
  <c r="AC42" i="3"/>
  <c r="AB42" i="3"/>
  <c r="AA42" i="3"/>
  <c r="Z42" i="3"/>
  <c r="Y42" i="3"/>
  <c r="X42" i="3"/>
  <c r="W42" i="3"/>
  <c r="K42" i="3"/>
  <c r="BE41" i="3"/>
  <c r="BC41" i="3"/>
  <c r="BB41" i="3"/>
  <c r="AD41" i="3"/>
  <c r="AC41" i="3"/>
  <c r="AB41" i="3"/>
  <c r="AA41" i="3"/>
  <c r="Z41" i="3"/>
  <c r="Y41" i="3"/>
  <c r="X41" i="3"/>
  <c r="W41" i="3"/>
  <c r="K41" i="3"/>
  <c r="BE40" i="3"/>
  <c r="BC40" i="3"/>
  <c r="BB40" i="3"/>
  <c r="AD40" i="3"/>
  <c r="AC40" i="3"/>
  <c r="AB40" i="3"/>
  <c r="AA40" i="3"/>
  <c r="Z40" i="3"/>
  <c r="Y40" i="3"/>
  <c r="X40" i="3"/>
  <c r="W40" i="3"/>
  <c r="K40" i="3"/>
  <c r="BE39" i="3"/>
  <c r="BC39" i="3"/>
  <c r="BB39" i="3"/>
  <c r="AD39" i="3"/>
  <c r="AC39" i="3"/>
  <c r="AB39" i="3"/>
  <c r="AA39" i="3"/>
  <c r="Z39" i="3"/>
  <c r="Y39" i="3"/>
  <c r="X39" i="3"/>
  <c r="W39" i="3"/>
  <c r="K39" i="3"/>
  <c r="BE38" i="3"/>
  <c r="BC38" i="3"/>
  <c r="BB38" i="3"/>
  <c r="AD38" i="3"/>
  <c r="AC38" i="3"/>
  <c r="AB38" i="3"/>
  <c r="AA38" i="3"/>
  <c r="Z38" i="3"/>
  <c r="Y38" i="3"/>
  <c r="X38" i="3"/>
  <c r="W38" i="3"/>
  <c r="K38" i="3"/>
  <c r="BE37" i="3"/>
  <c r="BC37" i="3"/>
  <c r="BB37" i="3"/>
  <c r="AD37" i="3"/>
  <c r="AC37" i="3"/>
  <c r="AB37" i="3"/>
  <c r="AA37" i="3"/>
  <c r="Z37" i="3"/>
  <c r="Y37" i="3"/>
  <c r="X37" i="3"/>
  <c r="W37" i="3"/>
  <c r="K37" i="3"/>
  <c r="BE36" i="3"/>
  <c r="BC36" i="3"/>
  <c r="BB36" i="3"/>
  <c r="AD36" i="3"/>
  <c r="AC36" i="3"/>
  <c r="AB36" i="3"/>
  <c r="AA36" i="3"/>
  <c r="Z36" i="3"/>
  <c r="Y36" i="3"/>
  <c r="X36" i="3"/>
  <c r="W36" i="3"/>
  <c r="K36" i="3"/>
  <c r="BE35" i="3"/>
  <c r="BC35" i="3"/>
  <c r="BB35" i="3"/>
  <c r="AD35" i="3"/>
  <c r="AC35" i="3"/>
  <c r="AB35" i="3"/>
  <c r="AA35" i="3"/>
  <c r="Z35" i="3"/>
  <c r="Y35" i="3"/>
  <c r="X35" i="3"/>
  <c r="W35" i="3"/>
  <c r="K35" i="3"/>
  <c r="BE34" i="3"/>
  <c r="BC34" i="3"/>
  <c r="BB34" i="3"/>
  <c r="AD34" i="3"/>
  <c r="AC34" i="3"/>
  <c r="AB34" i="3"/>
  <c r="AA34" i="3"/>
  <c r="Z34" i="3"/>
  <c r="Y34" i="3"/>
  <c r="X34" i="3"/>
  <c r="W34" i="3"/>
  <c r="K34" i="3"/>
  <c r="BE33" i="3"/>
  <c r="BC33" i="3"/>
  <c r="BB33" i="3"/>
  <c r="AD33" i="3"/>
  <c r="AC33" i="3"/>
  <c r="AB33" i="3"/>
  <c r="AA33" i="3"/>
  <c r="Z33" i="3"/>
  <c r="Y33" i="3"/>
  <c r="X33" i="3"/>
  <c r="W33" i="3"/>
  <c r="K33" i="3"/>
  <c r="BE32" i="3"/>
  <c r="BC32" i="3"/>
  <c r="BB32" i="3"/>
  <c r="AD32" i="3"/>
  <c r="AC32" i="3"/>
  <c r="AB32" i="3"/>
  <c r="AA32" i="3"/>
  <c r="Z32" i="3"/>
  <c r="Y32" i="3"/>
  <c r="X32" i="3"/>
  <c r="W32" i="3"/>
  <c r="K32" i="3"/>
  <c r="BE31" i="3"/>
  <c r="BC31" i="3"/>
  <c r="BB31" i="3"/>
  <c r="AD31" i="3"/>
  <c r="AC31" i="3"/>
  <c r="AB31" i="3"/>
  <c r="AA31" i="3"/>
  <c r="Z31" i="3"/>
  <c r="Y31" i="3"/>
  <c r="X31" i="3"/>
  <c r="W31" i="3"/>
  <c r="K31" i="3"/>
  <c r="BE30" i="3"/>
  <c r="BC30" i="3"/>
  <c r="BB30" i="3"/>
  <c r="AD30" i="3"/>
  <c r="AC30" i="3"/>
  <c r="AB30" i="3"/>
  <c r="AA30" i="3"/>
  <c r="Z30" i="3"/>
  <c r="Y30" i="3"/>
  <c r="X30" i="3"/>
  <c r="W30" i="3"/>
  <c r="K30" i="3"/>
  <c r="BE29" i="3"/>
  <c r="BC29" i="3"/>
  <c r="BB29" i="3"/>
  <c r="AD29" i="3"/>
  <c r="AC29" i="3"/>
  <c r="AB29" i="3"/>
  <c r="AA29" i="3"/>
  <c r="Z29" i="3"/>
  <c r="Y29" i="3"/>
  <c r="X29" i="3"/>
  <c r="W29" i="3"/>
  <c r="K29" i="3"/>
  <c r="BE28" i="3"/>
  <c r="BC28" i="3"/>
  <c r="BB28" i="3"/>
  <c r="AD28" i="3"/>
  <c r="AC28" i="3"/>
  <c r="AB28" i="3"/>
  <c r="AA28" i="3"/>
  <c r="Z28" i="3"/>
  <c r="Y28" i="3"/>
  <c r="X28" i="3"/>
  <c r="W28" i="3"/>
  <c r="K28" i="3"/>
  <c r="BE27" i="3"/>
  <c r="BC27" i="3"/>
  <c r="BB27" i="3"/>
  <c r="AD27" i="3"/>
  <c r="AC27" i="3"/>
  <c r="AB27" i="3"/>
  <c r="AA27" i="3"/>
  <c r="Z27" i="3"/>
  <c r="Y27" i="3"/>
  <c r="X27" i="3"/>
  <c r="W27" i="3"/>
  <c r="K27" i="3"/>
  <c r="BE26" i="3"/>
  <c r="BC26" i="3"/>
  <c r="BB26" i="3"/>
  <c r="AD26" i="3"/>
  <c r="AC26" i="3"/>
  <c r="AB26" i="3"/>
  <c r="AA26" i="3"/>
  <c r="Z26" i="3"/>
  <c r="Y26" i="3"/>
  <c r="X26" i="3"/>
  <c r="W26" i="3"/>
  <c r="K26" i="3"/>
  <c r="BE25" i="3"/>
  <c r="BC25" i="3"/>
  <c r="BB25" i="3"/>
  <c r="AD25" i="3"/>
  <c r="AC25" i="3"/>
  <c r="AB25" i="3"/>
  <c r="AA25" i="3"/>
  <c r="Z25" i="3"/>
  <c r="Y25" i="3"/>
  <c r="X25" i="3"/>
  <c r="W25" i="3"/>
  <c r="K25" i="3"/>
  <c r="BE24" i="3"/>
  <c r="BC24" i="3"/>
  <c r="BB24" i="3"/>
  <c r="AD24" i="3"/>
  <c r="AC24" i="3"/>
  <c r="AB24" i="3"/>
  <c r="AA24" i="3"/>
  <c r="Z24" i="3"/>
  <c r="Y24" i="3"/>
  <c r="X24" i="3"/>
  <c r="W24" i="3"/>
  <c r="K24" i="3"/>
  <c r="BE23" i="3"/>
  <c r="BC23" i="3"/>
  <c r="BB23" i="3"/>
  <c r="AD23" i="3"/>
  <c r="AC23" i="3"/>
  <c r="AB23" i="3"/>
  <c r="AA23" i="3"/>
  <c r="Z23" i="3"/>
  <c r="Y23" i="3"/>
  <c r="X23" i="3"/>
  <c r="W23" i="3"/>
  <c r="K23" i="3"/>
  <c r="BE22" i="3"/>
  <c r="BC22" i="3"/>
  <c r="BB22" i="3"/>
  <c r="AD22" i="3"/>
  <c r="AC22" i="3"/>
  <c r="AB22" i="3"/>
  <c r="AA22" i="3"/>
  <c r="Z22" i="3"/>
  <c r="Y22" i="3"/>
  <c r="X22" i="3"/>
  <c r="W22" i="3"/>
  <c r="K22" i="3"/>
  <c r="BE21" i="3"/>
  <c r="BC21" i="3"/>
  <c r="BB21" i="3"/>
  <c r="AD21" i="3"/>
  <c r="AC21" i="3"/>
  <c r="AB21" i="3"/>
  <c r="AA21" i="3"/>
  <c r="Z21" i="3"/>
  <c r="Y21" i="3"/>
  <c r="X21" i="3"/>
  <c r="W21" i="3"/>
  <c r="K21" i="3"/>
  <c r="BE20" i="3"/>
  <c r="BC20" i="3"/>
  <c r="BB20" i="3"/>
  <c r="AD20" i="3"/>
  <c r="AC20" i="3"/>
  <c r="AB20" i="3"/>
  <c r="AA20" i="3"/>
  <c r="Z20" i="3"/>
  <c r="Y20" i="3"/>
  <c r="X20" i="3"/>
  <c r="W20" i="3"/>
  <c r="K20" i="3"/>
  <c r="BE19" i="3"/>
  <c r="BC19" i="3"/>
  <c r="BB19" i="3"/>
  <c r="AD19" i="3"/>
  <c r="AC19" i="3"/>
  <c r="AB19" i="3"/>
  <c r="AA19" i="3"/>
  <c r="Z19" i="3"/>
  <c r="Y19" i="3"/>
  <c r="X19" i="3"/>
  <c r="W19" i="3"/>
  <c r="K19" i="3"/>
  <c r="BE18" i="3"/>
  <c r="BC18" i="3"/>
  <c r="BB18" i="3"/>
  <c r="AD18" i="3"/>
  <c r="AC18" i="3"/>
  <c r="AB18" i="3"/>
  <c r="AA18" i="3"/>
  <c r="Z18" i="3"/>
  <c r="Y18" i="3"/>
  <c r="X18" i="3"/>
  <c r="W18" i="3"/>
  <c r="K18" i="3"/>
  <c r="BE17" i="3"/>
  <c r="BC17" i="3"/>
  <c r="BB17" i="3"/>
  <c r="AD17" i="3"/>
  <c r="AC17" i="3"/>
  <c r="AB17" i="3"/>
  <c r="AA17" i="3"/>
  <c r="Z17" i="3"/>
  <c r="Y17" i="3"/>
  <c r="X17" i="3"/>
  <c r="W17" i="3"/>
  <c r="K17" i="3"/>
  <c r="BE16" i="3"/>
  <c r="BC16" i="3"/>
  <c r="BB16" i="3"/>
  <c r="AD16" i="3"/>
  <c r="AC16" i="3"/>
  <c r="AB16" i="3"/>
  <c r="AA16" i="3"/>
  <c r="Z16" i="3"/>
  <c r="Y16" i="3"/>
  <c r="X16" i="3"/>
  <c r="W16" i="3"/>
  <c r="K16" i="3"/>
  <c r="BE15" i="3"/>
  <c r="BC15" i="3"/>
  <c r="BB15" i="3"/>
  <c r="AD15" i="3"/>
  <c r="AC15" i="3"/>
  <c r="AB15" i="3"/>
  <c r="AA15" i="3"/>
  <c r="Z15" i="3"/>
  <c r="Y15" i="3"/>
  <c r="X15" i="3"/>
  <c r="W15" i="3"/>
  <c r="K15" i="3"/>
  <c r="BE14" i="3"/>
  <c r="BH14" i="3" s="1"/>
  <c r="BC14" i="3"/>
  <c r="BB14" i="3"/>
  <c r="BD14" i="3" s="1"/>
  <c r="AD14" i="3"/>
  <c r="AC14" i="3"/>
  <c r="AB14" i="3"/>
  <c r="AA14" i="3"/>
  <c r="Z14" i="3"/>
  <c r="Y14" i="3"/>
  <c r="X14" i="3"/>
  <c r="W14" i="3"/>
  <c r="K14" i="3"/>
  <c r="BE13" i="3"/>
  <c r="BC13" i="3"/>
  <c r="BB13" i="3"/>
  <c r="AD13" i="3"/>
  <c r="AD51" i="3" s="1"/>
  <c r="AC13" i="3"/>
  <c r="AB51" i="3" s="1"/>
  <c r="AB13" i="3"/>
  <c r="Z51" i="3" s="1"/>
  <c r="AA13" i="3"/>
  <c r="X51" i="3" s="1"/>
  <c r="Z13" i="3"/>
  <c r="V51" i="3" s="1"/>
  <c r="Y13" i="3"/>
  <c r="T51" i="3" s="1"/>
  <c r="X13" i="3"/>
  <c r="R51" i="3" s="1"/>
  <c r="W13" i="3"/>
  <c r="P51" i="3" s="1"/>
  <c r="K13" i="3"/>
  <c r="J54" i="4"/>
  <c r="J53" i="4"/>
  <c r="J52" i="4"/>
  <c r="J51" i="4"/>
  <c r="J50" i="4"/>
  <c r="J49" i="4"/>
  <c r="BE45" i="4"/>
  <c r="BC45" i="4"/>
  <c r="BB45" i="4"/>
  <c r="AD45" i="4"/>
  <c r="AC45" i="4"/>
  <c r="AB45" i="4"/>
  <c r="AA45" i="4"/>
  <c r="Z45" i="4"/>
  <c r="Y45" i="4"/>
  <c r="X45" i="4"/>
  <c r="W45" i="4"/>
  <c r="K45" i="4"/>
  <c r="BE44" i="4"/>
  <c r="BC44" i="4"/>
  <c r="BB44" i="4"/>
  <c r="AD44" i="4"/>
  <c r="AC44" i="4"/>
  <c r="AB44" i="4"/>
  <c r="AA44" i="4"/>
  <c r="Z44" i="4"/>
  <c r="Y44" i="4"/>
  <c r="X44" i="4"/>
  <c r="W44" i="4"/>
  <c r="K44" i="4"/>
  <c r="BE43" i="4"/>
  <c r="BC43" i="4"/>
  <c r="BB43" i="4"/>
  <c r="AD43" i="4"/>
  <c r="AC43" i="4"/>
  <c r="AB43" i="4"/>
  <c r="AA43" i="4"/>
  <c r="Z43" i="4"/>
  <c r="Y43" i="4"/>
  <c r="X43" i="4"/>
  <c r="W43" i="4"/>
  <c r="K43" i="4"/>
  <c r="BE42" i="4"/>
  <c r="BC42" i="4"/>
  <c r="BB42" i="4"/>
  <c r="AD42" i="4"/>
  <c r="AC42" i="4"/>
  <c r="AB42" i="4"/>
  <c r="AA42" i="4"/>
  <c r="Z42" i="4"/>
  <c r="Y42" i="4"/>
  <c r="X42" i="4"/>
  <c r="W42" i="4"/>
  <c r="K42" i="4"/>
  <c r="BE41" i="4"/>
  <c r="BC41" i="4"/>
  <c r="BB41" i="4"/>
  <c r="AD41" i="4"/>
  <c r="AC41" i="4"/>
  <c r="AB41" i="4"/>
  <c r="AA41" i="4"/>
  <c r="Z41" i="4"/>
  <c r="Y41" i="4"/>
  <c r="X41" i="4"/>
  <c r="W41" i="4"/>
  <c r="K41" i="4"/>
  <c r="BE40" i="4"/>
  <c r="BC40" i="4"/>
  <c r="BB40" i="4"/>
  <c r="AD40" i="4"/>
  <c r="AC40" i="4"/>
  <c r="AB40" i="4"/>
  <c r="AA40" i="4"/>
  <c r="Z40" i="4"/>
  <c r="Y40" i="4"/>
  <c r="X40" i="4"/>
  <c r="W40" i="4"/>
  <c r="K40" i="4"/>
  <c r="BE39" i="4"/>
  <c r="BC39" i="4"/>
  <c r="BB39" i="4"/>
  <c r="AD39" i="4"/>
  <c r="AC39" i="4"/>
  <c r="AB39" i="4"/>
  <c r="AA39" i="4"/>
  <c r="Z39" i="4"/>
  <c r="Y39" i="4"/>
  <c r="X39" i="4"/>
  <c r="W39" i="4"/>
  <c r="K39" i="4"/>
  <c r="BE38" i="4"/>
  <c r="BC38" i="4"/>
  <c r="BB38" i="4"/>
  <c r="AD38" i="4"/>
  <c r="AC38" i="4"/>
  <c r="AB38" i="4"/>
  <c r="AA38" i="4"/>
  <c r="Z38" i="4"/>
  <c r="Y38" i="4"/>
  <c r="X38" i="4"/>
  <c r="W38" i="4"/>
  <c r="K38" i="4"/>
  <c r="BE37" i="4"/>
  <c r="BC37" i="4"/>
  <c r="BB37" i="4"/>
  <c r="AD37" i="4"/>
  <c r="AC37" i="4"/>
  <c r="AB37" i="4"/>
  <c r="AA37" i="4"/>
  <c r="Z37" i="4"/>
  <c r="Y37" i="4"/>
  <c r="X37" i="4"/>
  <c r="W37" i="4"/>
  <c r="K37" i="4"/>
  <c r="BE36" i="4"/>
  <c r="BC36" i="4"/>
  <c r="BB36" i="4"/>
  <c r="AD36" i="4"/>
  <c r="AC36" i="4"/>
  <c r="AB36" i="4"/>
  <c r="AA36" i="4"/>
  <c r="Z36" i="4"/>
  <c r="Y36" i="4"/>
  <c r="X36" i="4"/>
  <c r="W36" i="4"/>
  <c r="K36" i="4"/>
  <c r="BE35" i="4"/>
  <c r="BC35" i="4"/>
  <c r="BB35" i="4"/>
  <c r="AD35" i="4"/>
  <c r="AC35" i="4"/>
  <c r="AB35" i="4"/>
  <c r="AA35" i="4"/>
  <c r="Z35" i="4"/>
  <c r="Y35" i="4"/>
  <c r="X35" i="4"/>
  <c r="W35" i="4"/>
  <c r="K35" i="4"/>
  <c r="BE34" i="4"/>
  <c r="BC34" i="4"/>
  <c r="BB34" i="4"/>
  <c r="AD34" i="4"/>
  <c r="AC34" i="4"/>
  <c r="AB34" i="4"/>
  <c r="AA34" i="4"/>
  <c r="Z34" i="4"/>
  <c r="Y34" i="4"/>
  <c r="X34" i="4"/>
  <c r="W34" i="4"/>
  <c r="K34" i="4"/>
  <c r="BE33" i="4"/>
  <c r="BC33" i="4"/>
  <c r="BB33" i="4"/>
  <c r="AD33" i="4"/>
  <c r="AC33" i="4"/>
  <c r="AB33" i="4"/>
  <c r="AA33" i="4"/>
  <c r="Z33" i="4"/>
  <c r="Y33" i="4"/>
  <c r="X33" i="4"/>
  <c r="W33" i="4"/>
  <c r="K33" i="4"/>
  <c r="BE32" i="4"/>
  <c r="BC32" i="4"/>
  <c r="BB32" i="4"/>
  <c r="AD32" i="4"/>
  <c r="AC32" i="4"/>
  <c r="AB32" i="4"/>
  <c r="AA32" i="4"/>
  <c r="Z32" i="4"/>
  <c r="Y32" i="4"/>
  <c r="X32" i="4"/>
  <c r="W32" i="4"/>
  <c r="K32" i="4"/>
  <c r="BE31" i="4"/>
  <c r="BC31" i="4"/>
  <c r="BB31" i="4"/>
  <c r="AD31" i="4"/>
  <c r="AC31" i="4"/>
  <c r="AB31" i="4"/>
  <c r="AA31" i="4"/>
  <c r="Z31" i="4"/>
  <c r="Y31" i="4"/>
  <c r="X31" i="4"/>
  <c r="W31" i="4"/>
  <c r="K31" i="4"/>
  <c r="BE30" i="4"/>
  <c r="BC30" i="4"/>
  <c r="BB30" i="4"/>
  <c r="AD30" i="4"/>
  <c r="AC30" i="4"/>
  <c r="AB30" i="4"/>
  <c r="AA30" i="4"/>
  <c r="Z30" i="4"/>
  <c r="Y30" i="4"/>
  <c r="X30" i="4"/>
  <c r="W30" i="4"/>
  <c r="K30" i="4"/>
  <c r="BE29" i="4"/>
  <c r="BC29" i="4"/>
  <c r="BB29" i="4"/>
  <c r="AD29" i="4"/>
  <c r="AC29" i="4"/>
  <c r="AB29" i="4"/>
  <c r="AA29" i="4"/>
  <c r="Z29" i="4"/>
  <c r="Y29" i="4"/>
  <c r="X29" i="4"/>
  <c r="W29" i="4"/>
  <c r="K29" i="4"/>
  <c r="BE28" i="4"/>
  <c r="BC28" i="4"/>
  <c r="BB28" i="4"/>
  <c r="AD28" i="4"/>
  <c r="AC28" i="4"/>
  <c r="AB28" i="4"/>
  <c r="AA28" i="4"/>
  <c r="Z28" i="4"/>
  <c r="Y28" i="4"/>
  <c r="X28" i="4"/>
  <c r="W28" i="4"/>
  <c r="K28" i="4"/>
  <c r="BE27" i="4"/>
  <c r="BC27" i="4"/>
  <c r="BB27" i="4"/>
  <c r="AD27" i="4"/>
  <c r="AC27" i="4"/>
  <c r="AB27" i="4"/>
  <c r="AA27" i="4"/>
  <c r="Z27" i="4"/>
  <c r="Y27" i="4"/>
  <c r="X27" i="4"/>
  <c r="W27" i="4"/>
  <c r="K27" i="4"/>
  <c r="BE26" i="4"/>
  <c r="BC26" i="4"/>
  <c r="BB26" i="4"/>
  <c r="AD26" i="4"/>
  <c r="AC26" i="4"/>
  <c r="AB26" i="4"/>
  <c r="AA26" i="4"/>
  <c r="Z26" i="4"/>
  <c r="Y26" i="4"/>
  <c r="X26" i="4"/>
  <c r="W26" i="4"/>
  <c r="K26" i="4"/>
  <c r="BE25" i="4"/>
  <c r="BC25" i="4"/>
  <c r="BB25" i="4"/>
  <c r="AD25" i="4"/>
  <c r="AC25" i="4"/>
  <c r="AB25" i="4"/>
  <c r="AA25" i="4"/>
  <c r="Z25" i="4"/>
  <c r="Y25" i="4"/>
  <c r="X25" i="4"/>
  <c r="W25" i="4"/>
  <c r="K25" i="4"/>
  <c r="BE24" i="4"/>
  <c r="BC24" i="4"/>
  <c r="BB24" i="4"/>
  <c r="AD24" i="4"/>
  <c r="AC24" i="4"/>
  <c r="AB24" i="4"/>
  <c r="AA24" i="4"/>
  <c r="Z24" i="4"/>
  <c r="Y24" i="4"/>
  <c r="X24" i="4"/>
  <c r="W24" i="4"/>
  <c r="K24" i="4"/>
  <c r="BE23" i="4"/>
  <c r="BC23" i="4"/>
  <c r="BB23" i="4"/>
  <c r="AD23" i="4"/>
  <c r="AC23" i="4"/>
  <c r="AB23" i="4"/>
  <c r="AA23" i="4"/>
  <c r="Z23" i="4"/>
  <c r="Y23" i="4"/>
  <c r="X23" i="4"/>
  <c r="W23" i="4"/>
  <c r="K23" i="4"/>
  <c r="BE22" i="4"/>
  <c r="BC22" i="4"/>
  <c r="BB22" i="4"/>
  <c r="AD22" i="4"/>
  <c r="AC22" i="4"/>
  <c r="AB22" i="4"/>
  <c r="AA22" i="4"/>
  <c r="Z22" i="4"/>
  <c r="Y22" i="4"/>
  <c r="X22" i="4"/>
  <c r="W22" i="4"/>
  <c r="K22" i="4"/>
  <c r="BE21" i="4"/>
  <c r="BC21" i="4"/>
  <c r="BB21" i="4"/>
  <c r="AD21" i="4"/>
  <c r="AC21" i="4"/>
  <c r="AB21" i="4"/>
  <c r="AA21" i="4"/>
  <c r="Z21" i="4"/>
  <c r="Y21" i="4"/>
  <c r="X21" i="4"/>
  <c r="W21" i="4"/>
  <c r="K21" i="4"/>
  <c r="BE20" i="4"/>
  <c r="BC20" i="4"/>
  <c r="BB20" i="4"/>
  <c r="AD20" i="4"/>
  <c r="AC20" i="4"/>
  <c r="AB20" i="4"/>
  <c r="AA20" i="4"/>
  <c r="Z20" i="4"/>
  <c r="Y20" i="4"/>
  <c r="X20" i="4"/>
  <c r="W20" i="4"/>
  <c r="K20" i="4"/>
  <c r="BE19" i="4"/>
  <c r="BC19" i="4"/>
  <c r="BB19" i="4"/>
  <c r="AD19" i="4"/>
  <c r="AC19" i="4"/>
  <c r="AB19" i="4"/>
  <c r="AA19" i="4"/>
  <c r="Z19" i="4"/>
  <c r="Y19" i="4"/>
  <c r="X19" i="4"/>
  <c r="W19" i="4"/>
  <c r="K19" i="4"/>
  <c r="BE18" i="4"/>
  <c r="BC18" i="4"/>
  <c r="BB18" i="4"/>
  <c r="AD18" i="4"/>
  <c r="AC18" i="4"/>
  <c r="AB18" i="4"/>
  <c r="AA18" i="4"/>
  <c r="Z18" i="4"/>
  <c r="Y18" i="4"/>
  <c r="X18" i="4"/>
  <c r="W18" i="4"/>
  <c r="K18" i="4"/>
  <c r="BE17" i="4"/>
  <c r="BC17" i="4"/>
  <c r="BB17" i="4"/>
  <c r="AD17" i="4"/>
  <c r="AC17" i="4"/>
  <c r="AB17" i="4"/>
  <c r="AA17" i="4"/>
  <c r="Z17" i="4"/>
  <c r="Y17" i="4"/>
  <c r="X17" i="4"/>
  <c r="W17" i="4"/>
  <c r="K17" i="4"/>
  <c r="BE16" i="4"/>
  <c r="BC16" i="4"/>
  <c r="BB16" i="4"/>
  <c r="AD16" i="4"/>
  <c r="AC16" i="4"/>
  <c r="AB16" i="4"/>
  <c r="AA16" i="4"/>
  <c r="Z16" i="4"/>
  <c r="Y16" i="4"/>
  <c r="X16" i="4"/>
  <c r="W16" i="4"/>
  <c r="K16" i="4"/>
  <c r="BE15" i="4"/>
  <c r="BC15" i="4"/>
  <c r="BB15" i="4"/>
  <c r="AD15" i="4"/>
  <c r="AC15" i="4"/>
  <c r="AB15" i="4"/>
  <c r="AA15" i="4"/>
  <c r="Z15" i="4"/>
  <c r="Y15" i="4"/>
  <c r="X15" i="4"/>
  <c r="W15" i="4"/>
  <c r="K15" i="4"/>
  <c r="BE14" i="4"/>
  <c r="BC14" i="4"/>
  <c r="BB14" i="4"/>
  <c r="AD14" i="4"/>
  <c r="AC14" i="4"/>
  <c r="AB14" i="4"/>
  <c r="AA14" i="4"/>
  <c r="Z14" i="4"/>
  <c r="Y14" i="4"/>
  <c r="X14" i="4"/>
  <c r="W14" i="4"/>
  <c r="K14" i="4"/>
  <c r="BE13" i="4"/>
  <c r="BC13" i="4"/>
  <c r="BB13" i="4"/>
  <c r="AD13" i="4"/>
  <c r="AC13" i="4"/>
  <c r="AB53" i="4" s="1"/>
  <c r="AB13" i="4"/>
  <c r="AA13" i="4"/>
  <c r="X53" i="4" s="1"/>
  <c r="Z13" i="4"/>
  <c r="Y13" i="4"/>
  <c r="T53" i="4" s="1"/>
  <c r="X13" i="4"/>
  <c r="W13" i="4"/>
  <c r="P53" i="4" s="1"/>
  <c r="K13" i="4"/>
  <c r="J54" i="5"/>
  <c r="J53" i="5"/>
  <c r="J52" i="5"/>
  <c r="J51" i="5"/>
  <c r="J50" i="5"/>
  <c r="J49" i="5"/>
  <c r="BE45" i="5"/>
  <c r="BC45" i="5"/>
  <c r="BB45" i="5"/>
  <c r="AD45" i="5"/>
  <c r="AC45" i="5"/>
  <c r="AB45" i="5"/>
  <c r="AA45" i="5"/>
  <c r="Z45" i="5"/>
  <c r="Y45" i="5"/>
  <c r="X45" i="5"/>
  <c r="W45" i="5"/>
  <c r="K45" i="5"/>
  <c r="BE44" i="5"/>
  <c r="BC44" i="5"/>
  <c r="BB44" i="5"/>
  <c r="AD44" i="5"/>
  <c r="AC44" i="5"/>
  <c r="AB44" i="5"/>
  <c r="AA44" i="5"/>
  <c r="Z44" i="5"/>
  <c r="Y44" i="5"/>
  <c r="X44" i="5"/>
  <c r="W44" i="5"/>
  <c r="K44" i="5"/>
  <c r="BE43" i="5"/>
  <c r="BC43" i="5"/>
  <c r="BB43" i="5"/>
  <c r="AD43" i="5"/>
  <c r="AC43" i="5"/>
  <c r="AB43" i="5"/>
  <c r="AA43" i="5"/>
  <c r="Z43" i="5"/>
  <c r="Y43" i="5"/>
  <c r="X43" i="5"/>
  <c r="W43" i="5"/>
  <c r="K43" i="5"/>
  <c r="BE42" i="5"/>
  <c r="BC42" i="5"/>
  <c r="BB42" i="5"/>
  <c r="AD42" i="5"/>
  <c r="AC42" i="5"/>
  <c r="AB42" i="5"/>
  <c r="AA42" i="5"/>
  <c r="Z42" i="5"/>
  <c r="Y42" i="5"/>
  <c r="X42" i="5"/>
  <c r="W42" i="5"/>
  <c r="K42" i="5"/>
  <c r="BE41" i="5"/>
  <c r="BC41" i="5"/>
  <c r="BB41" i="5"/>
  <c r="AD41" i="5"/>
  <c r="AC41" i="5"/>
  <c r="AB41" i="5"/>
  <c r="AA41" i="5"/>
  <c r="Z41" i="5"/>
  <c r="Y41" i="5"/>
  <c r="X41" i="5"/>
  <c r="W41" i="5"/>
  <c r="K41" i="5"/>
  <c r="BE40" i="5"/>
  <c r="BC40" i="5"/>
  <c r="BB40" i="5"/>
  <c r="AD40" i="5"/>
  <c r="AC40" i="5"/>
  <c r="AB40" i="5"/>
  <c r="AA40" i="5"/>
  <c r="Z40" i="5"/>
  <c r="Y40" i="5"/>
  <c r="X40" i="5"/>
  <c r="W40" i="5"/>
  <c r="K40" i="5"/>
  <c r="BE39" i="5"/>
  <c r="BC39" i="5"/>
  <c r="BB39" i="5"/>
  <c r="AD39" i="5"/>
  <c r="AC39" i="5"/>
  <c r="AB39" i="5"/>
  <c r="AA39" i="5"/>
  <c r="Z39" i="5"/>
  <c r="Y39" i="5"/>
  <c r="X39" i="5"/>
  <c r="W39" i="5"/>
  <c r="K39" i="5"/>
  <c r="BE38" i="5"/>
  <c r="BC38" i="5"/>
  <c r="BB38" i="5"/>
  <c r="AD38" i="5"/>
  <c r="AC38" i="5"/>
  <c r="AB38" i="5"/>
  <c r="AA38" i="5"/>
  <c r="Z38" i="5"/>
  <c r="Y38" i="5"/>
  <c r="X38" i="5"/>
  <c r="W38" i="5"/>
  <c r="K38" i="5"/>
  <c r="BE37" i="5"/>
  <c r="BC37" i="5"/>
  <c r="BB37" i="5"/>
  <c r="AD37" i="5"/>
  <c r="AC37" i="5"/>
  <c r="AB37" i="5"/>
  <c r="AA37" i="5"/>
  <c r="Z37" i="5"/>
  <c r="Y37" i="5"/>
  <c r="X37" i="5"/>
  <c r="W37" i="5"/>
  <c r="K37" i="5"/>
  <c r="BE36" i="5"/>
  <c r="BC36" i="5"/>
  <c r="BB36" i="5"/>
  <c r="AD36" i="5"/>
  <c r="AC36" i="5"/>
  <c r="AB36" i="5"/>
  <c r="AA36" i="5"/>
  <c r="Z36" i="5"/>
  <c r="Y36" i="5"/>
  <c r="X36" i="5"/>
  <c r="W36" i="5"/>
  <c r="K36" i="5"/>
  <c r="BE35" i="5"/>
  <c r="BC35" i="5"/>
  <c r="BB35" i="5"/>
  <c r="AD35" i="5"/>
  <c r="AC35" i="5"/>
  <c r="AB35" i="5"/>
  <c r="AA35" i="5"/>
  <c r="Z35" i="5"/>
  <c r="Y35" i="5"/>
  <c r="X35" i="5"/>
  <c r="W35" i="5"/>
  <c r="K35" i="5"/>
  <c r="BE34" i="5"/>
  <c r="BC34" i="5"/>
  <c r="BB34" i="5"/>
  <c r="AD34" i="5"/>
  <c r="AC34" i="5"/>
  <c r="AB34" i="5"/>
  <c r="AA34" i="5"/>
  <c r="Z34" i="5"/>
  <c r="Y34" i="5"/>
  <c r="X34" i="5"/>
  <c r="W34" i="5"/>
  <c r="K34" i="5"/>
  <c r="BE33" i="5"/>
  <c r="BC33" i="5"/>
  <c r="BB33" i="5"/>
  <c r="AD33" i="5"/>
  <c r="AC33" i="5"/>
  <c r="AB33" i="5"/>
  <c r="AA33" i="5"/>
  <c r="Z33" i="5"/>
  <c r="Y33" i="5"/>
  <c r="X33" i="5"/>
  <c r="W33" i="5"/>
  <c r="K33" i="5"/>
  <c r="BE32" i="5"/>
  <c r="BC32" i="5"/>
  <c r="BB32" i="5"/>
  <c r="AD32" i="5"/>
  <c r="AC32" i="5"/>
  <c r="AB32" i="5"/>
  <c r="AA32" i="5"/>
  <c r="Z32" i="5"/>
  <c r="Y32" i="5"/>
  <c r="X32" i="5"/>
  <c r="W32" i="5"/>
  <c r="K32" i="5"/>
  <c r="BE31" i="5"/>
  <c r="BC31" i="5"/>
  <c r="BB31" i="5"/>
  <c r="AD31" i="5"/>
  <c r="AC31" i="5"/>
  <c r="AB31" i="5"/>
  <c r="AA31" i="5"/>
  <c r="Z31" i="5"/>
  <c r="Y31" i="5"/>
  <c r="X31" i="5"/>
  <c r="W31" i="5"/>
  <c r="K31" i="5"/>
  <c r="BE30" i="5"/>
  <c r="BC30" i="5"/>
  <c r="BB30" i="5"/>
  <c r="AD30" i="5"/>
  <c r="AC30" i="5"/>
  <c r="AB30" i="5"/>
  <c r="AA30" i="5"/>
  <c r="Z30" i="5"/>
  <c r="Y30" i="5"/>
  <c r="X30" i="5"/>
  <c r="W30" i="5"/>
  <c r="K30" i="5"/>
  <c r="BE29" i="5"/>
  <c r="BC29" i="5"/>
  <c r="BB29" i="5"/>
  <c r="AD29" i="5"/>
  <c r="AC29" i="5"/>
  <c r="AB29" i="5"/>
  <c r="AA29" i="5"/>
  <c r="Z29" i="5"/>
  <c r="Y29" i="5"/>
  <c r="X29" i="5"/>
  <c r="W29" i="5"/>
  <c r="K29" i="5"/>
  <c r="BE28" i="5"/>
  <c r="BC28" i="5"/>
  <c r="BB28" i="5"/>
  <c r="AD28" i="5"/>
  <c r="AC28" i="5"/>
  <c r="AB28" i="5"/>
  <c r="AA28" i="5"/>
  <c r="Z28" i="5"/>
  <c r="Y28" i="5"/>
  <c r="X28" i="5"/>
  <c r="W28" i="5"/>
  <c r="K28" i="5"/>
  <c r="BE27" i="5"/>
  <c r="BC27" i="5"/>
  <c r="BB27" i="5"/>
  <c r="AD27" i="5"/>
  <c r="AC27" i="5"/>
  <c r="AB27" i="5"/>
  <c r="AA27" i="5"/>
  <c r="Z27" i="5"/>
  <c r="Y27" i="5"/>
  <c r="X27" i="5"/>
  <c r="W27" i="5"/>
  <c r="K27" i="5"/>
  <c r="BE26" i="5"/>
  <c r="BC26" i="5"/>
  <c r="BB26" i="5"/>
  <c r="AD26" i="5"/>
  <c r="AC26" i="5"/>
  <c r="AB26" i="5"/>
  <c r="AA26" i="5"/>
  <c r="Z26" i="5"/>
  <c r="Y26" i="5"/>
  <c r="X26" i="5"/>
  <c r="W26" i="5"/>
  <c r="K26" i="5"/>
  <c r="BE25" i="5"/>
  <c r="BC25" i="5"/>
  <c r="BB25" i="5"/>
  <c r="AD25" i="5"/>
  <c r="AC25" i="5"/>
  <c r="AB25" i="5"/>
  <c r="AA25" i="5"/>
  <c r="Z25" i="5"/>
  <c r="Y25" i="5"/>
  <c r="X25" i="5"/>
  <c r="W25" i="5"/>
  <c r="K25" i="5"/>
  <c r="BE24" i="5"/>
  <c r="BC24" i="5"/>
  <c r="BB24" i="5"/>
  <c r="AD24" i="5"/>
  <c r="AC24" i="5"/>
  <c r="AB24" i="5"/>
  <c r="AA24" i="5"/>
  <c r="Z24" i="5"/>
  <c r="Y24" i="5"/>
  <c r="X24" i="5"/>
  <c r="W24" i="5"/>
  <c r="K24" i="5"/>
  <c r="BE23" i="5"/>
  <c r="BC23" i="5"/>
  <c r="BB23" i="5"/>
  <c r="AD23" i="5"/>
  <c r="AC23" i="5"/>
  <c r="AB23" i="5"/>
  <c r="AA23" i="5"/>
  <c r="Z23" i="5"/>
  <c r="Y23" i="5"/>
  <c r="X23" i="5"/>
  <c r="W23" i="5"/>
  <c r="K23" i="5"/>
  <c r="BE22" i="5"/>
  <c r="BC22" i="5"/>
  <c r="BB22" i="5"/>
  <c r="AD22" i="5"/>
  <c r="AC22" i="5"/>
  <c r="AB22" i="5"/>
  <c r="AA22" i="5"/>
  <c r="Z22" i="5"/>
  <c r="Y22" i="5"/>
  <c r="X22" i="5"/>
  <c r="W22" i="5"/>
  <c r="K22" i="5"/>
  <c r="BE21" i="5"/>
  <c r="BC21" i="5"/>
  <c r="BB21" i="5"/>
  <c r="AD21" i="5"/>
  <c r="AC21" i="5"/>
  <c r="AB21" i="5"/>
  <c r="AA21" i="5"/>
  <c r="Z21" i="5"/>
  <c r="Y21" i="5"/>
  <c r="X21" i="5"/>
  <c r="W21" i="5"/>
  <c r="K21" i="5"/>
  <c r="BE20" i="5"/>
  <c r="BC20" i="5"/>
  <c r="BB20" i="5"/>
  <c r="AD20" i="5"/>
  <c r="AC20" i="5"/>
  <c r="AB20" i="5"/>
  <c r="AA20" i="5"/>
  <c r="Z20" i="5"/>
  <c r="Y20" i="5"/>
  <c r="X20" i="5"/>
  <c r="W20" i="5"/>
  <c r="K20" i="5"/>
  <c r="BE19" i="5"/>
  <c r="BC19" i="5"/>
  <c r="BB19" i="5"/>
  <c r="AD19" i="5"/>
  <c r="AC19" i="5"/>
  <c r="AB19" i="5"/>
  <c r="AA19" i="5"/>
  <c r="Z19" i="5"/>
  <c r="Y19" i="5"/>
  <c r="X19" i="5"/>
  <c r="W19" i="5"/>
  <c r="K19" i="5"/>
  <c r="BE18" i="5"/>
  <c r="BC18" i="5"/>
  <c r="BB18" i="5"/>
  <c r="AD18" i="5"/>
  <c r="AC18" i="5"/>
  <c r="AB18" i="5"/>
  <c r="AA18" i="5"/>
  <c r="Z18" i="5"/>
  <c r="Y18" i="5"/>
  <c r="X18" i="5"/>
  <c r="W18" i="5"/>
  <c r="K18" i="5"/>
  <c r="BE17" i="5"/>
  <c r="BC17" i="5"/>
  <c r="BB17" i="5"/>
  <c r="AD17" i="5"/>
  <c r="AC17" i="5"/>
  <c r="AB17" i="5"/>
  <c r="AA17" i="5"/>
  <c r="Z17" i="5"/>
  <c r="Y17" i="5"/>
  <c r="X17" i="5"/>
  <c r="W17" i="5"/>
  <c r="K17" i="5"/>
  <c r="BE16" i="5"/>
  <c r="BC16" i="5"/>
  <c r="BB16" i="5"/>
  <c r="AD16" i="5"/>
  <c r="AC16" i="5"/>
  <c r="AB16" i="5"/>
  <c r="AA16" i="5"/>
  <c r="Z16" i="5"/>
  <c r="Y16" i="5"/>
  <c r="X16" i="5"/>
  <c r="W16" i="5"/>
  <c r="K16" i="5"/>
  <c r="BE15" i="5"/>
  <c r="BC15" i="5"/>
  <c r="BB15" i="5"/>
  <c r="AD15" i="5"/>
  <c r="AC15" i="5"/>
  <c r="AB15" i="5"/>
  <c r="AA15" i="5"/>
  <c r="Z15" i="5"/>
  <c r="Y15" i="5"/>
  <c r="X15" i="5"/>
  <c r="W15" i="5"/>
  <c r="K15" i="5"/>
  <c r="BE14" i="5"/>
  <c r="BC14" i="5"/>
  <c r="BB14" i="5"/>
  <c r="AD14" i="5"/>
  <c r="AC14" i="5"/>
  <c r="AB14" i="5"/>
  <c r="AA14" i="5"/>
  <c r="Z14" i="5"/>
  <c r="Y14" i="5"/>
  <c r="X14" i="5"/>
  <c r="W14" i="5"/>
  <c r="K14" i="5"/>
  <c r="BE13" i="5"/>
  <c r="BC13" i="5"/>
  <c r="BB13" i="5"/>
  <c r="AD13" i="5"/>
  <c r="AD51" i="5" s="1"/>
  <c r="AC13" i="5"/>
  <c r="AB51" i="5" s="1"/>
  <c r="AB13" i="5"/>
  <c r="Z51" i="5" s="1"/>
  <c r="AA13" i="5"/>
  <c r="X51" i="5" s="1"/>
  <c r="Z13" i="5"/>
  <c r="V51" i="5" s="1"/>
  <c r="Y13" i="5"/>
  <c r="T51" i="5" s="1"/>
  <c r="X13" i="5"/>
  <c r="R51" i="5" s="1"/>
  <c r="W13" i="5"/>
  <c r="P51" i="5" s="1"/>
  <c r="K13" i="5"/>
  <c r="J54" i="6"/>
  <c r="J53" i="6"/>
  <c r="J52" i="6"/>
  <c r="J51" i="6"/>
  <c r="J50" i="6"/>
  <c r="J49" i="6"/>
  <c r="BE45" i="6"/>
  <c r="BC45" i="6"/>
  <c r="BB45" i="6"/>
  <c r="AD45" i="6"/>
  <c r="AC45" i="6"/>
  <c r="AB45" i="6"/>
  <c r="AA45" i="6"/>
  <c r="Z45" i="6"/>
  <c r="Y45" i="6"/>
  <c r="X45" i="6"/>
  <c r="W45" i="6"/>
  <c r="K45" i="6"/>
  <c r="BE44" i="6"/>
  <c r="BC44" i="6"/>
  <c r="BB44" i="6"/>
  <c r="AD44" i="6"/>
  <c r="AC44" i="6"/>
  <c r="AB44" i="6"/>
  <c r="AA44" i="6"/>
  <c r="Z44" i="6"/>
  <c r="Y44" i="6"/>
  <c r="X44" i="6"/>
  <c r="W44" i="6"/>
  <c r="K44" i="6"/>
  <c r="BE43" i="6"/>
  <c r="BC43" i="6"/>
  <c r="BB43" i="6"/>
  <c r="AD43" i="6"/>
  <c r="AC43" i="6"/>
  <c r="AB43" i="6"/>
  <c r="AA43" i="6"/>
  <c r="Z43" i="6"/>
  <c r="Y43" i="6"/>
  <c r="X43" i="6"/>
  <c r="W43" i="6"/>
  <c r="K43" i="6"/>
  <c r="BE42" i="6"/>
  <c r="BC42" i="6"/>
  <c r="BB42" i="6"/>
  <c r="AD42" i="6"/>
  <c r="AC42" i="6"/>
  <c r="AB42" i="6"/>
  <c r="AA42" i="6"/>
  <c r="Z42" i="6"/>
  <c r="Y42" i="6"/>
  <c r="X42" i="6"/>
  <c r="W42" i="6"/>
  <c r="K42" i="6"/>
  <c r="BE41" i="6"/>
  <c r="BC41" i="6"/>
  <c r="BB41" i="6"/>
  <c r="AD41" i="6"/>
  <c r="AC41" i="6"/>
  <c r="AB41" i="6"/>
  <c r="AA41" i="6"/>
  <c r="Z41" i="6"/>
  <c r="Y41" i="6"/>
  <c r="X41" i="6"/>
  <c r="W41" i="6"/>
  <c r="K41" i="6"/>
  <c r="BE40" i="6"/>
  <c r="BC40" i="6"/>
  <c r="BB40" i="6"/>
  <c r="AD40" i="6"/>
  <c r="AC40" i="6"/>
  <c r="AB40" i="6"/>
  <c r="AA40" i="6"/>
  <c r="Z40" i="6"/>
  <c r="Y40" i="6"/>
  <c r="X40" i="6"/>
  <c r="W40" i="6"/>
  <c r="K40" i="6"/>
  <c r="BE39" i="6"/>
  <c r="BC39" i="6"/>
  <c r="BB39" i="6"/>
  <c r="AD39" i="6"/>
  <c r="AC39" i="6"/>
  <c r="AB39" i="6"/>
  <c r="AA39" i="6"/>
  <c r="Z39" i="6"/>
  <c r="Y39" i="6"/>
  <c r="X39" i="6"/>
  <c r="W39" i="6"/>
  <c r="K39" i="6"/>
  <c r="BE38" i="6"/>
  <c r="BC38" i="6"/>
  <c r="BB38" i="6"/>
  <c r="AD38" i="6"/>
  <c r="AC38" i="6"/>
  <c r="AB38" i="6"/>
  <c r="AA38" i="6"/>
  <c r="Z38" i="6"/>
  <c r="Y38" i="6"/>
  <c r="X38" i="6"/>
  <c r="W38" i="6"/>
  <c r="K38" i="6"/>
  <c r="BE37" i="6"/>
  <c r="BC37" i="6"/>
  <c r="BB37" i="6"/>
  <c r="AD37" i="6"/>
  <c r="AC37" i="6"/>
  <c r="AB37" i="6"/>
  <c r="AA37" i="6"/>
  <c r="Z37" i="6"/>
  <c r="Y37" i="6"/>
  <c r="X37" i="6"/>
  <c r="W37" i="6"/>
  <c r="K37" i="6"/>
  <c r="BE36" i="6"/>
  <c r="BC36" i="6"/>
  <c r="BB36" i="6"/>
  <c r="AD36" i="6"/>
  <c r="AC36" i="6"/>
  <c r="AB36" i="6"/>
  <c r="AA36" i="6"/>
  <c r="Z36" i="6"/>
  <c r="Y36" i="6"/>
  <c r="X36" i="6"/>
  <c r="W36" i="6"/>
  <c r="K36" i="6"/>
  <c r="BE35" i="6"/>
  <c r="BC35" i="6"/>
  <c r="BB35" i="6"/>
  <c r="AD35" i="6"/>
  <c r="AC35" i="6"/>
  <c r="AB35" i="6"/>
  <c r="AA35" i="6"/>
  <c r="Z35" i="6"/>
  <c r="Y35" i="6"/>
  <c r="X35" i="6"/>
  <c r="W35" i="6"/>
  <c r="K35" i="6"/>
  <c r="BE34" i="6"/>
  <c r="BC34" i="6"/>
  <c r="BB34" i="6"/>
  <c r="AD34" i="6"/>
  <c r="AC34" i="6"/>
  <c r="AB34" i="6"/>
  <c r="AA34" i="6"/>
  <c r="Z34" i="6"/>
  <c r="Y34" i="6"/>
  <c r="X34" i="6"/>
  <c r="W34" i="6"/>
  <c r="K34" i="6"/>
  <c r="BE33" i="6"/>
  <c r="BC33" i="6"/>
  <c r="BB33" i="6"/>
  <c r="AD33" i="6"/>
  <c r="AC33" i="6"/>
  <c r="AB33" i="6"/>
  <c r="AA33" i="6"/>
  <c r="Z33" i="6"/>
  <c r="Y33" i="6"/>
  <c r="X33" i="6"/>
  <c r="W33" i="6"/>
  <c r="K33" i="6"/>
  <c r="BE32" i="6"/>
  <c r="BC32" i="6"/>
  <c r="BB32" i="6"/>
  <c r="AD32" i="6"/>
  <c r="AC32" i="6"/>
  <c r="AB32" i="6"/>
  <c r="AA32" i="6"/>
  <c r="Z32" i="6"/>
  <c r="Y32" i="6"/>
  <c r="X32" i="6"/>
  <c r="W32" i="6"/>
  <c r="K32" i="6"/>
  <c r="BE31" i="6"/>
  <c r="BC31" i="6"/>
  <c r="BB31" i="6"/>
  <c r="AD31" i="6"/>
  <c r="AC31" i="6"/>
  <c r="AB31" i="6"/>
  <c r="AA31" i="6"/>
  <c r="Z31" i="6"/>
  <c r="Y31" i="6"/>
  <c r="X31" i="6"/>
  <c r="W31" i="6"/>
  <c r="K31" i="6"/>
  <c r="BE30" i="6"/>
  <c r="BC30" i="6"/>
  <c r="BB30" i="6"/>
  <c r="AD30" i="6"/>
  <c r="AC30" i="6"/>
  <c r="AB30" i="6"/>
  <c r="AA30" i="6"/>
  <c r="Z30" i="6"/>
  <c r="Y30" i="6"/>
  <c r="X30" i="6"/>
  <c r="W30" i="6"/>
  <c r="K30" i="6"/>
  <c r="BE29" i="6"/>
  <c r="BC29" i="6"/>
  <c r="BB29" i="6"/>
  <c r="AD29" i="6"/>
  <c r="AC29" i="6"/>
  <c r="AB29" i="6"/>
  <c r="AA29" i="6"/>
  <c r="Z29" i="6"/>
  <c r="Y29" i="6"/>
  <c r="X29" i="6"/>
  <c r="W29" i="6"/>
  <c r="K29" i="6"/>
  <c r="BE28" i="6"/>
  <c r="BC28" i="6"/>
  <c r="BB28" i="6"/>
  <c r="AD28" i="6"/>
  <c r="AC28" i="6"/>
  <c r="AB28" i="6"/>
  <c r="AA28" i="6"/>
  <c r="Z28" i="6"/>
  <c r="Y28" i="6"/>
  <c r="X28" i="6"/>
  <c r="W28" i="6"/>
  <c r="K28" i="6"/>
  <c r="BE27" i="6"/>
  <c r="BC27" i="6"/>
  <c r="BB27" i="6"/>
  <c r="AD27" i="6"/>
  <c r="AC27" i="6"/>
  <c r="AB27" i="6"/>
  <c r="AA27" i="6"/>
  <c r="Z27" i="6"/>
  <c r="Y27" i="6"/>
  <c r="X27" i="6"/>
  <c r="W27" i="6"/>
  <c r="K27" i="6"/>
  <c r="BE26" i="6"/>
  <c r="BC26" i="6"/>
  <c r="BB26" i="6"/>
  <c r="AD26" i="6"/>
  <c r="AC26" i="6"/>
  <c r="AB26" i="6"/>
  <c r="AA26" i="6"/>
  <c r="Z26" i="6"/>
  <c r="Y26" i="6"/>
  <c r="X26" i="6"/>
  <c r="W26" i="6"/>
  <c r="K26" i="6"/>
  <c r="BE25" i="6"/>
  <c r="BC25" i="6"/>
  <c r="BB25" i="6"/>
  <c r="AD25" i="6"/>
  <c r="AC25" i="6"/>
  <c r="AB25" i="6"/>
  <c r="AA25" i="6"/>
  <c r="Z25" i="6"/>
  <c r="Y25" i="6"/>
  <c r="X25" i="6"/>
  <c r="W25" i="6"/>
  <c r="K25" i="6"/>
  <c r="BE24" i="6"/>
  <c r="BC24" i="6"/>
  <c r="BB24" i="6"/>
  <c r="AD24" i="6"/>
  <c r="AC24" i="6"/>
  <c r="AB24" i="6"/>
  <c r="AA24" i="6"/>
  <c r="Z24" i="6"/>
  <c r="Y24" i="6"/>
  <c r="X24" i="6"/>
  <c r="W24" i="6"/>
  <c r="K24" i="6"/>
  <c r="BE23" i="6"/>
  <c r="BC23" i="6"/>
  <c r="BB23" i="6"/>
  <c r="AD23" i="6"/>
  <c r="AC23" i="6"/>
  <c r="AB23" i="6"/>
  <c r="AA23" i="6"/>
  <c r="Z23" i="6"/>
  <c r="Y23" i="6"/>
  <c r="X23" i="6"/>
  <c r="W23" i="6"/>
  <c r="K23" i="6"/>
  <c r="BE22" i="6"/>
  <c r="BC22" i="6"/>
  <c r="BB22" i="6"/>
  <c r="AD22" i="6"/>
  <c r="AC22" i="6"/>
  <c r="AB22" i="6"/>
  <c r="AA22" i="6"/>
  <c r="Z22" i="6"/>
  <c r="Y22" i="6"/>
  <c r="X22" i="6"/>
  <c r="W22" i="6"/>
  <c r="K22" i="6"/>
  <c r="BE21" i="6"/>
  <c r="BC21" i="6"/>
  <c r="BB21" i="6"/>
  <c r="AD21" i="6"/>
  <c r="AC21" i="6"/>
  <c r="AB21" i="6"/>
  <c r="AA21" i="6"/>
  <c r="Z21" i="6"/>
  <c r="Y21" i="6"/>
  <c r="X21" i="6"/>
  <c r="W21" i="6"/>
  <c r="K21" i="6"/>
  <c r="BE20" i="6"/>
  <c r="BC20" i="6"/>
  <c r="BB20" i="6"/>
  <c r="AD20" i="6"/>
  <c r="AC20" i="6"/>
  <c r="AB20" i="6"/>
  <c r="AA20" i="6"/>
  <c r="Z20" i="6"/>
  <c r="Y20" i="6"/>
  <c r="X20" i="6"/>
  <c r="W20" i="6"/>
  <c r="K20" i="6"/>
  <c r="BE19" i="6"/>
  <c r="BC19" i="6"/>
  <c r="BB19" i="6"/>
  <c r="AD19" i="6"/>
  <c r="AC19" i="6"/>
  <c r="AB19" i="6"/>
  <c r="AA19" i="6"/>
  <c r="Z19" i="6"/>
  <c r="Y19" i="6"/>
  <c r="X19" i="6"/>
  <c r="W19" i="6"/>
  <c r="K19" i="6"/>
  <c r="BE18" i="6"/>
  <c r="BC18" i="6"/>
  <c r="BB18" i="6"/>
  <c r="AD18" i="6"/>
  <c r="AC18" i="6"/>
  <c r="AB18" i="6"/>
  <c r="AA18" i="6"/>
  <c r="Z18" i="6"/>
  <c r="Y18" i="6"/>
  <c r="X18" i="6"/>
  <c r="W18" i="6"/>
  <c r="K18" i="6"/>
  <c r="BE17" i="6"/>
  <c r="BC17" i="6"/>
  <c r="BB17" i="6"/>
  <c r="AD17" i="6"/>
  <c r="AC17" i="6"/>
  <c r="AB17" i="6"/>
  <c r="AA17" i="6"/>
  <c r="Z17" i="6"/>
  <c r="Y17" i="6"/>
  <c r="X17" i="6"/>
  <c r="W17" i="6"/>
  <c r="K17" i="6"/>
  <c r="BE16" i="6"/>
  <c r="BC16" i="6"/>
  <c r="BB16" i="6"/>
  <c r="AD16" i="6"/>
  <c r="AC16" i="6"/>
  <c r="AB16" i="6"/>
  <c r="AA16" i="6"/>
  <c r="Z16" i="6"/>
  <c r="Y16" i="6"/>
  <c r="X16" i="6"/>
  <c r="W16" i="6"/>
  <c r="K16" i="6"/>
  <c r="BE15" i="6"/>
  <c r="BC15" i="6"/>
  <c r="BB15" i="6"/>
  <c r="AD15" i="6"/>
  <c r="AC15" i="6"/>
  <c r="AB15" i="6"/>
  <c r="AA15" i="6"/>
  <c r="Z15" i="6"/>
  <c r="Y15" i="6"/>
  <c r="X15" i="6"/>
  <c r="W15" i="6"/>
  <c r="K15" i="6"/>
  <c r="BE14" i="6"/>
  <c r="BC14" i="6"/>
  <c r="BB14" i="6"/>
  <c r="AD14" i="6"/>
  <c r="AC14" i="6"/>
  <c r="AB14" i="6"/>
  <c r="AA14" i="6"/>
  <c r="Z14" i="6"/>
  <c r="Y14" i="6"/>
  <c r="X14" i="6"/>
  <c r="W14" i="6"/>
  <c r="K14" i="6"/>
  <c r="BE13" i="6"/>
  <c r="BC13" i="6"/>
  <c r="BB13" i="6"/>
  <c r="AD13" i="6"/>
  <c r="AD51" i="6" s="1"/>
  <c r="AC13" i="6"/>
  <c r="AB51" i="6" s="1"/>
  <c r="AB13" i="6"/>
  <c r="Z51" i="6" s="1"/>
  <c r="AA13" i="6"/>
  <c r="X51" i="6" s="1"/>
  <c r="Z13" i="6"/>
  <c r="V51" i="6" s="1"/>
  <c r="Y13" i="6"/>
  <c r="T51" i="6" s="1"/>
  <c r="X13" i="6"/>
  <c r="R51" i="6" s="1"/>
  <c r="W13" i="6"/>
  <c r="P51" i="6" s="1"/>
  <c r="K13" i="6"/>
  <c r="BB44" i="7"/>
  <c r="BC44" i="7"/>
  <c r="BE44" i="7"/>
  <c r="BB45" i="7"/>
  <c r="BC45" i="7"/>
  <c r="BE45" i="7"/>
  <c r="BH45" i="7" s="1"/>
  <c r="W44" i="7"/>
  <c r="X44" i="7"/>
  <c r="Y44" i="7"/>
  <c r="Z44" i="7"/>
  <c r="AA44" i="7"/>
  <c r="AB44" i="7"/>
  <c r="AC44" i="7"/>
  <c r="AD44" i="7"/>
  <c r="W45" i="7"/>
  <c r="X45" i="7"/>
  <c r="Y45" i="7"/>
  <c r="Z45" i="7"/>
  <c r="AA45" i="7"/>
  <c r="AB45" i="7"/>
  <c r="AC45" i="7"/>
  <c r="AD45" i="7"/>
  <c r="J54" i="7"/>
  <c r="J53" i="7"/>
  <c r="J52" i="7"/>
  <c r="J51" i="7"/>
  <c r="J50" i="7"/>
  <c r="J49" i="7"/>
  <c r="K44" i="7"/>
  <c r="K45" i="7"/>
  <c r="EW67" i="7" l="1"/>
  <c r="BD13" i="6"/>
  <c r="BH13" i="6"/>
  <c r="BD14" i="6"/>
  <c r="BH14" i="6"/>
  <c r="BD15" i="6"/>
  <c r="BH15" i="6"/>
  <c r="BD16" i="6"/>
  <c r="BH16" i="6"/>
  <c r="BD17" i="6"/>
  <c r="BH17" i="6"/>
  <c r="BD18" i="6"/>
  <c r="BH18" i="6"/>
  <c r="BD19" i="6"/>
  <c r="BH19" i="6"/>
  <c r="BD20" i="6"/>
  <c r="BH20" i="6"/>
  <c r="BD21" i="6"/>
  <c r="BH21" i="6"/>
  <c r="BD22" i="6"/>
  <c r="BH22" i="6"/>
  <c r="BD23" i="6"/>
  <c r="BH23" i="6"/>
  <c r="BD24" i="6"/>
  <c r="BH24" i="6"/>
  <c r="BD25" i="6"/>
  <c r="BH25" i="6"/>
  <c r="BD26" i="6"/>
  <c r="BH26" i="6"/>
  <c r="BD27" i="6"/>
  <c r="BH27" i="6"/>
  <c r="BD28" i="6"/>
  <c r="BH28" i="6"/>
  <c r="BD29" i="6"/>
  <c r="BH29" i="6"/>
  <c r="BD30" i="6"/>
  <c r="BH30" i="6"/>
  <c r="BD31" i="6"/>
  <c r="BH31" i="6"/>
  <c r="BD32" i="6"/>
  <c r="BH32" i="6"/>
  <c r="BD33" i="6"/>
  <c r="BH33" i="6"/>
  <c r="BD34" i="6"/>
  <c r="BH34" i="6"/>
  <c r="BD35" i="6"/>
  <c r="BH35" i="6"/>
  <c r="BD36" i="6"/>
  <c r="BH36" i="6"/>
  <c r="BD37" i="6"/>
  <c r="BH37" i="6"/>
  <c r="BD38" i="6"/>
  <c r="BH38" i="6"/>
  <c r="BD39" i="6"/>
  <c r="BH39" i="6"/>
  <c r="BD40" i="6"/>
  <c r="BH40" i="6"/>
  <c r="BD41" i="6"/>
  <c r="BH41" i="6"/>
  <c r="BD42" i="6"/>
  <c r="BH42" i="6"/>
  <c r="BD43" i="6"/>
  <c r="BH43" i="6"/>
  <c r="BD44" i="6"/>
  <c r="BD45" i="6"/>
  <c r="EW60" i="6"/>
  <c r="EW59" i="6"/>
  <c r="BD45" i="7"/>
  <c r="BJ45" i="7" s="1"/>
  <c r="BH44" i="7"/>
  <c r="EU68" i="7"/>
  <c r="BD44" i="7"/>
  <c r="BF44" i="7" s="1"/>
  <c r="BK44" i="7" s="1"/>
  <c r="EW52" i="7"/>
  <c r="EW60" i="7"/>
  <c r="EW59" i="7"/>
  <c r="EW51" i="7"/>
  <c r="BF45" i="7"/>
  <c r="BK45" i="7" s="1"/>
  <c r="BH44" i="6"/>
  <c r="BH45" i="6"/>
  <c r="BD13" i="4"/>
  <c r="BH13" i="4"/>
  <c r="BD15" i="4"/>
  <c r="BH15" i="4"/>
  <c r="BD17" i="4"/>
  <c r="BH17" i="4"/>
  <c r="BD19" i="4"/>
  <c r="BH19" i="4"/>
  <c r="BD21" i="4"/>
  <c r="BH21" i="4"/>
  <c r="BD23" i="4"/>
  <c r="BH23" i="4"/>
  <c r="BD25" i="4"/>
  <c r="BH25" i="4"/>
  <c r="BD27" i="4"/>
  <c r="BH27" i="4"/>
  <c r="BD29" i="4"/>
  <c r="BH29" i="4"/>
  <c r="BD31" i="4"/>
  <c r="BH31" i="4"/>
  <c r="BD33" i="4"/>
  <c r="BH33" i="4"/>
  <c r="BD35" i="4"/>
  <c r="BH35" i="4"/>
  <c r="BD37" i="4"/>
  <c r="BH37" i="4"/>
  <c r="BD39" i="4"/>
  <c r="BH39" i="4"/>
  <c r="BD41" i="4"/>
  <c r="BH41" i="4"/>
  <c r="BD43" i="4"/>
  <c r="BH43" i="4"/>
  <c r="BD45" i="4"/>
  <c r="BH45" i="4"/>
  <c r="EY59" i="7"/>
  <c r="EY58" i="7"/>
  <c r="EU51" i="7"/>
  <c r="EU50" i="7"/>
  <c r="EY67" i="7"/>
  <c r="EY66" i="7"/>
  <c r="EY68" i="7"/>
  <c r="EY51" i="7"/>
  <c r="EY50" i="7"/>
  <c r="EU58" i="7"/>
  <c r="EU59" i="7"/>
  <c r="EY52" i="7"/>
  <c r="EY60" i="7"/>
  <c r="EU51" i="6"/>
  <c r="EU50" i="6"/>
  <c r="EY67" i="6"/>
  <c r="EY66" i="6"/>
  <c r="EY51" i="6"/>
  <c r="EY50" i="6"/>
  <c r="EU58" i="6"/>
  <c r="EU59" i="6"/>
  <c r="EU52" i="6"/>
  <c r="EY68" i="6"/>
  <c r="EU60" i="6"/>
  <c r="EY59" i="6"/>
  <c r="EY58" i="6"/>
  <c r="EU66" i="6"/>
  <c r="EU67" i="6"/>
  <c r="EU68" i="6"/>
  <c r="EY52" i="6"/>
  <c r="EY60" i="6"/>
  <c r="EU51" i="5"/>
  <c r="EU50" i="5"/>
  <c r="EY67" i="5"/>
  <c r="EY66" i="5"/>
  <c r="EY51" i="5"/>
  <c r="EY50" i="5"/>
  <c r="EU58" i="5"/>
  <c r="EU59" i="5"/>
  <c r="EU52" i="5"/>
  <c r="EU60" i="5"/>
  <c r="EY59" i="5"/>
  <c r="EY58" i="5"/>
  <c r="EU66" i="5"/>
  <c r="EU67" i="5"/>
  <c r="EY52" i="5"/>
  <c r="EY60" i="5"/>
  <c r="EY68" i="5"/>
  <c r="BD13" i="5"/>
  <c r="BJ13" i="5" s="1"/>
  <c r="BH13" i="5"/>
  <c r="BD14" i="5"/>
  <c r="BJ14" i="5" s="1"/>
  <c r="BH14" i="5"/>
  <c r="BD15" i="5"/>
  <c r="BG15" i="5" s="1"/>
  <c r="BH15" i="5"/>
  <c r="BD16" i="5"/>
  <c r="BJ16" i="5" s="1"/>
  <c r="BH16" i="5"/>
  <c r="BD17" i="5"/>
  <c r="BG17" i="5" s="1"/>
  <c r="BH17" i="5"/>
  <c r="BD18" i="5"/>
  <c r="BJ18" i="5" s="1"/>
  <c r="BH18" i="5"/>
  <c r="BD19" i="5"/>
  <c r="BG19" i="5" s="1"/>
  <c r="BH19" i="5"/>
  <c r="BD20" i="5"/>
  <c r="BJ20" i="5" s="1"/>
  <c r="BH20" i="5"/>
  <c r="BD21" i="5"/>
  <c r="BG21" i="5" s="1"/>
  <c r="BH21" i="5"/>
  <c r="BD22" i="5"/>
  <c r="BJ22" i="5" s="1"/>
  <c r="BH22" i="5"/>
  <c r="BD23" i="5"/>
  <c r="BG23" i="5" s="1"/>
  <c r="BH23" i="5"/>
  <c r="BD24" i="5"/>
  <c r="BJ24" i="5" s="1"/>
  <c r="BH24" i="5"/>
  <c r="BD25" i="5"/>
  <c r="BG25" i="5" s="1"/>
  <c r="BH25" i="5"/>
  <c r="BD26" i="5"/>
  <c r="BJ26" i="5" s="1"/>
  <c r="BH26" i="5"/>
  <c r="BD27" i="5"/>
  <c r="BG27" i="5" s="1"/>
  <c r="BH27" i="5"/>
  <c r="BD28" i="5"/>
  <c r="BJ28" i="5" s="1"/>
  <c r="BH28" i="5"/>
  <c r="BD29" i="5"/>
  <c r="BG29" i="5" s="1"/>
  <c r="BH29" i="5"/>
  <c r="BD30" i="5"/>
  <c r="BJ30" i="5" s="1"/>
  <c r="BH30" i="5"/>
  <c r="BD31" i="5"/>
  <c r="BG31" i="5" s="1"/>
  <c r="BH31" i="5"/>
  <c r="BD32" i="5"/>
  <c r="BJ32" i="5" s="1"/>
  <c r="BH32" i="5"/>
  <c r="BD33" i="5"/>
  <c r="BG33" i="5" s="1"/>
  <c r="BH33" i="5"/>
  <c r="BD34" i="5"/>
  <c r="BJ34" i="5" s="1"/>
  <c r="BH34" i="5"/>
  <c r="BD35" i="5"/>
  <c r="BG35" i="5" s="1"/>
  <c r="BH35" i="5"/>
  <c r="BD36" i="5"/>
  <c r="BJ36" i="5" s="1"/>
  <c r="BH36" i="5"/>
  <c r="BD37" i="5"/>
  <c r="BG37" i="5" s="1"/>
  <c r="BH37" i="5"/>
  <c r="BD38" i="5"/>
  <c r="BJ38" i="5" s="1"/>
  <c r="BH38" i="5"/>
  <c r="BD39" i="5"/>
  <c r="BG39" i="5" s="1"/>
  <c r="BH39" i="5"/>
  <c r="BD40" i="5"/>
  <c r="BJ40" i="5" s="1"/>
  <c r="BH40" i="5"/>
  <c r="BD41" i="5"/>
  <c r="BG41" i="5" s="1"/>
  <c r="BH41" i="5"/>
  <c r="BD42" i="5"/>
  <c r="BJ42" i="5" s="1"/>
  <c r="BH42" i="5"/>
  <c r="BD43" i="5"/>
  <c r="BG43" i="5" s="1"/>
  <c r="BH43" i="5"/>
  <c r="BD44" i="5"/>
  <c r="BJ44" i="5" s="1"/>
  <c r="BH44" i="5"/>
  <c r="BD45" i="5"/>
  <c r="BG45" i="5" s="1"/>
  <c r="BH45" i="5"/>
  <c r="EY59" i="4"/>
  <c r="EY58" i="4"/>
  <c r="EU58" i="4"/>
  <c r="EU59" i="4"/>
  <c r="EY60" i="4"/>
  <c r="EY51" i="4"/>
  <c r="EY50" i="4"/>
  <c r="EY67" i="4"/>
  <c r="EY66" i="4"/>
  <c r="EU66" i="4"/>
  <c r="EU67" i="4"/>
  <c r="EU60" i="4"/>
  <c r="EU68" i="4"/>
  <c r="EY52" i="4"/>
  <c r="BD15" i="3"/>
  <c r="BG15" i="3" s="1"/>
  <c r="BD16" i="3"/>
  <c r="BG16" i="3" s="1"/>
  <c r="BH16" i="3"/>
  <c r="BD17" i="3"/>
  <c r="BJ17" i="3" s="1"/>
  <c r="BH17" i="3"/>
  <c r="BD18" i="3"/>
  <c r="BJ18" i="3" s="1"/>
  <c r="BH18" i="3"/>
  <c r="BD19" i="3"/>
  <c r="BG19" i="3" s="1"/>
  <c r="BH19" i="3"/>
  <c r="BD20" i="3"/>
  <c r="BG20" i="3" s="1"/>
  <c r="BH20" i="3"/>
  <c r="BD21" i="3"/>
  <c r="BJ21" i="3" s="1"/>
  <c r="BH21" i="3"/>
  <c r="BD22" i="3"/>
  <c r="BJ22" i="3" s="1"/>
  <c r="BH22" i="3"/>
  <c r="BD23" i="3"/>
  <c r="BG23" i="3" s="1"/>
  <c r="BH23" i="3"/>
  <c r="BD24" i="3"/>
  <c r="BG24" i="3" s="1"/>
  <c r="BH24" i="3"/>
  <c r="BD25" i="3"/>
  <c r="BJ25" i="3" s="1"/>
  <c r="BH25" i="3"/>
  <c r="BD26" i="3"/>
  <c r="BG26" i="3" s="1"/>
  <c r="BH26" i="3"/>
  <c r="BD27" i="3"/>
  <c r="BJ27" i="3" s="1"/>
  <c r="BH27" i="3"/>
  <c r="BD28" i="3"/>
  <c r="BG28" i="3" s="1"/>
  <c r="BH28" i="3"/>
  <c r="BD29" i="3"/>
  <c r="BJ29" i="3" s="1"/>
  <c r="BH29" i="3"/>
  <c r="BD30" i="3"/>
  <c r="BG30" i="3" s="1"/>
  <c r="BH30" i="3"/>
  <c r="BD31" i="3"/>
  <c r="BJ31" i="3" s="1"/>
  <c r="BH31" i="3"/>
  <c r="BD32" i="3"/>
  <c r="BG32" i="3" s="1"/>
  <c r="BH32" i="3"/>
  <c r="BD33" i="3"/>
  <c r="BJ33" i="3" s="1"/>
  <c r="BH33" i="3"/>
  <c r="BD34" i="3"/>
  <c r="BG34" i="3" s="1"/>
  <c r="BH34" i="3"/>
  <c r="BD35" i="3"/>
  <c r="BJ35" i="3" s="1"/>
  <c r="BH35" i="3"/>
  <c r="BD36" i="3"/>
  <c r="BG36" i="3" s="1"/>
  <c r="BH36" i="3"/>
  <c r="BD37" i="3"/>
  <c r="BJ37" i="3" s="1"/>
  <c r="BH37" i="3"/>
  <c r="BD38" i="3"/>
  <c r="BG38" i="3" s="1"/>
  <c r="BH38" i="3"/>
  <c r="BD39" i="3"/>
  <c r="BJ39" i="3" s="1"/>
  <c r="BH39" i="3"/>
  <c r="BD40" i="3"/>
  <c r="BG40" i="3" s="1"/>
  <c r="BH40" i="3"/>
  <c r="BD41" i="3"/>
  <c r="BJ41" i="3" s="1"/>
  <c r="BH41" i="3"/>
  <c r="BD42" i="3"/>
  <c r="BG42" i="3" s="1"/>
  <c r="BH42" i="3"/>
  <c r="BD43" i="3"/>
  <c r="BJ43" i="3" s="1"/>
  <c r="BH43" i="3"/>
  <c r="BD44" i="3"/>
  <c r="BG44" i="3" s="1"/>
  <c r="BH44" i="3"/>
  <c r="BD45" i="3"/>
  <c r="BJ45" i="3" s="1"/>
  <c r="BH45" i="3"/>
  <c r="BL45" i="7"/>
  <c r="BJ44" i="7"/>
  <c r="J55" i="6"/>
  <c r="K51" i="6" s="1"/>
  <c r="J55" i="5"/>
  <c r="K51" i="5" s="1"/>
  <c r="J55" i="3"/>
  <c r="K51" i="3" s="1"/>
  <c r="BH15" i="3"/>
  <c r="AB49" i="4"/>
  <c r="T50" i="4"/>
  <c r="AB51" i="4"/>
  <c r="X50" i="4"/>
  <c r="P51" i="4"/>
  <c r="T49" i="4"/>
  <c r="AB50" i="4"/>
  <c r="T51" i="4"/>
  <c r="BD13" i="3"/>
  <c r="BJ13" i="3" s="1"/>
  <c r="BH13" i="3"/>
  <c r="P49" i="4"/>
  <c r="P50" i="4"/>
  <c r="X49" i="4"/>
  <c r="X51" i="4"/>
  <c r="BG14" i="3"/>
  <c r="BI14" i="3" s="1"/>
  <c r="BJ14" i="3"/>
  <c r="BF14" i="3"/>
  <c r="BK14" i="3" s="1"/>
  <c r="BG18" i="3"/>
  <c r="BJ20" i="3"/>
  <c r="BF22" i="3"/>
  <c r="BK22" i="3" s="1"/>
  <c r="BG25" i="3"/>
  <c r="BJ26" i="3"/>
  <c r="BF27" i="3"/>
  <c r="BK27" i="3" s="1"/>
  <c r="BG29" i="3"/>
  <c r="BJ30" i="3"/>
  <c r="BF31" i="3"/>
  <c r="BK31" i="3" s="1"/>
  <c r="BG33" i="3"/>
  <c r="BJ34" i="3"/>
  <c r="BF35" i="3"/>
  <c r="BK35" i="3" s="1"/>
  <c r="BG37" i="3"/>
  <c r="BJ38" i="3"/>
  <c r="BF39" i="3"/>
  <c r="BK39" i="3" s="1"/>
  <c r="BG41" i="3"/>
  <c r="BJ42" i="3"/>
  <c r="BF43" i="3"/>
  <c r="BK43" i="3" s="1"/>
  <c r="BG45" i="3"/>
  <c r="K52" i="3"/>
  <c r="BJ15" i="3"/>
  <c r="BF17" i="3"/>
  <c r="BK17" i="3" s="1"/>
  <c r="BG21" i="3"/>
  <c r="BJ24" i="3"/>
  <c r="P52" i="3"/>
  <c r="R52" i="3"/>
  <c r="T52" i="3"/>
  <c r="V52" i="3"/>
  <c r="X52" i="3"/>
  <c r="Z52" i="3"/>
  <c r="AB52" i="3"/>
  <c r="AD52" i="3"/>
  <c r="P53" i="3"/>
  <c r="R53" i="3"/>
  <c r="T53" i="3"/>
  <c r="V53" i="3"/>
  <c r="X53" i="3"/>
  <c r="Z53" i="3"/>
  <c r="AB53" i="3"/>
  <c r="AD53" i="3"/>
  <c r="P49" i="3"/>
  <c r="R49" i="3"/>
  <c r="T49" i="3"/>
  <c r="V49" i="3"/>
  <c r="X49" i="3"/>
  <c r="Z49" i="3"/>
  <c r="AB49" i="3"/>
  <c r="AD49" i="3"/>
  <c r="P50" i="3"/>
  <c r="R50" i="3"/>
  <c r="T50" i="3"/>
  <c r="V50" i="3"/>
  <c r="X50" i="3"/>
  <c r="Z50" i="3"/>
  <c r="AB50" i="3"/>
  <c r="AD50" i="3"/>
  <c r="BJ15" i="4"/>
  <c r="BF15" i="4"/>
  <c r="BK15" i="4" s="1"/>
  <c r="BJ17" i="4"/>
  <c r="BF17" i="4"/>
  <c r="BK17" i="4" s="1"/>
  <c r="BJ19" i="4"/>
  <c r="BF19" i="4"/>
  <c r="BK19" i="4" s="1"/>
  <c r="BJ21" i="4"/>
  <c r="BF21" i="4"/>
  <c r="BK21" i="4" s="1"/>
  <c r="BJ23" i="4"/>
  <c r="BF23" i="4"/>
  <c r="BK23" i="4" s="1"/>
  <c r="BJ25" i="4"/>
  <c r="BF25" i="4"/>
  <c r="BK25" i="4" s="1"/>
  <c r="BJ27" i="4"/>
  <c r="BF27" i="4"/>
  <c r="BK27" i="4" s="1"/>
  <c r="BJ29" i="4"/>
  <c r="BF29" i="4"/>
  <c r="BK29" i="4" s="1"/>
  <c r="BJ31" i="4"/>
  <c r="BF31" i="4"/>
  <c r="BK31" i="4" s="1"/>
  <c r="BJ33" i="4"/>
  <c r="BF33" i="4"/>
  <c r="BK33" i="4" s="1"/>
  <c r="BJ35" i="4"/>
  <c r="BF35" i="4"/>
  <c r="BK35" i="4" s="1"/>
  <c r="BJ37" i="4"/>
  <c r="BF37" i="4"/>
  <c r="BK37" i="4" s="1"/>
  <c r="BJ39" i="4"/>
  <c r="BF39" i="4"/>
  <c r="BK39" i="4" s="1"/>
  <c r="BJ41" i="4"/>
  <c r="BF41" i="4"/>
  <c r="BK41" i="4" s="1"/>
  <c r="BJ43" i="4"/>
  <c r="BF43" i="4"/>
  <c r="BK43" i="4" s="1"/>
  <c r="BJ45" i="4"/>
  <c r="BF45" i="4"/>
  <c r="BK45" i="4" s="1"/>
  <c r="BJ13" i="4"/>
  <c r="BF13" i="4"/>
  <c r="BK13" i="4" s="1"/>
  <c r="R53" i="4"/>
  <c r="R52" i="4"/>
  <c r="V53" i="4"/>
  <c r="V52" i="4"/>
  <c r="Z53" i="4"/>
  <c r="Z52" i="4"/>
  <c r="AD53" i="4"/>
  <c r="AD52" i="4"/>
  <c r="J55" i="4"/>
  <c r="K49" i="4" s="1"/>
  <c r="BG13" i="4"/>
  <c r="BI13" i="4" s="1"/>
  <c r="BD14" i="4"/>
  <c r="BH14" i="4"/>
  <c r="BG15" i="4"/>
  <c r="BI15" i="4" s="1"/>
  <c r="BD16" i="4"/>
  <c r="BH16" i="4"/>
  <c r="BG17" i="4"/>
  <c r="BI17" i="4" s="1"/>
  <c r="BD18" i="4"/>
  <c r="BH18" i="4"/>
  <c r="BG19" i="4"/>
  <c r="BI19" i="4" s="1"/>
  <c r="BD20" i="4"/>
  <c r="BH20" i="4"/>
  <c r="BG21" i="4"/>
  <c r="BI21" i="4" s="1"/>
  <c r="BD22" i="4"/>
  <c r="BH22" i="4"/>
  <c r="BG23" i="4"/>
  <c r="BI23" i="4" s="1"/>
  <c r="BD24" i="4"/>
  <c r="BH24" i="4"/>
  <c r="BG25" i="4"/>
  <c r="BI25" i="4" s="1"/>
  <c r="BD26" i="4"/>
  <c r="BH26" i="4"/>
  <c r="BG27" i="4"/>
  <c r="BI27" i="4" s="1"/>
  <c r="BD28" i="4"/>
  <c r="BH28" i="4"/>
  <c r="BG29" i="4"/>
  <c r="BI29" i="4" s="1"/>
  <c r="BD30" i="4"/>
  <c r="BH30" i="4"/>
  <c r="BG31" i="4"/>
  <c r="BI31" i="4" s="1"/>
  <c r="BD32" i="4"/>
  <c r="BH32" i="4"/>
  <c r="BG33" i="4"/>
  <c r="BI33" i="4" s="1"/>
  <c r="BD34" i="4"/>
  <c r="BH34" i="4"/>
  <c r="BG35" i="4"/>
  <c r="BI35" i="4" s="1"/>
  <c r="BD36" i="4"/>
  <c r="BH36" i="4"/>
  <c r="BG37" i="4"/>
  <c r="BI37" i="4" s="1"/>
  <c r="BD38" i="4"/>
  <c r="BH38" i="4"/>
  <c r="BG39" i="4"/>
  <c r="BI39" i="4" s="1"/>
  <c r="BD40" i="4"/>
  <c r="BH40" i="4"/>
  <c r="BG41" i="4"/>
  <c r="BI41" i="4" s="1"/>
  <c r="BD42" i="4"/>
  <c r="BH42" i="4"/>
  <c r="BG43" i="4"/>
  <c r="BI43" i="4" s="1"/>
  <c r="BD44" i="4"/>
  <c r="BH44" i="4"/>
  <c r="BG45" i="4"/>
  <c r="BI45" i="4" s="1"/>
  <c r="R49" i="4"/>
  <c r="V49" i="4"/>
  <c r="Z49" i="4"/>
  <c r="AD49" i="4"/>
  <c r="K50" i="4"/>
  <c r="R50" i="4"/>
  <c r="V50" i="4"/>
  <c r="Z50" i="4"/>
  <c r="AD50" i="4"/>
  <c r="K51" i="4"/>
  <c r="R51" i="4"/>
  <c r="V51" i="4"/>
  <c r="Z51" i="4"/>
  <c r="AD51" i="4"/>
  <c r="P52" i="4"/>
  <c r="T52" i="4"/>
  <c r="X52" i="4"/>
  <c r="AB52" i="4"/>
  <c r="BF13" i="5"/>
  <c r="BK13" i="5" s="1"/>
  <c r="BG14" i="5"/>
  <c r="BF14" i="5"/>
  <c r="BK14" i="5" s="1"/>
  <c r="BJ15" i="5"/>
  <c r="BG16" i="5"/>
  <c r="BF16" i="5"/>
  <c r="BK16" i="5" s="1"/>
  <c r="BJ17" i="5"/>
  <c r="BG18" i="5"/>
  <c r="BF18" i="5"/>
  <c r="BK18" i="5" s="1"/>
  <c r="BJ19" i="5"/>
  <c r="BG20" i="5"/>
  <c r="BF20" i="5"/>
  <c r="BK20" i="5" s="1"/>
  <c r="BJ21" i="5"/>
  <c r="BG22" i="5"/>
  <c r="BF22" i="5"/>
  <c r="BK22" i="5" s="1"/>
  <c r="BJ23" i="5"/>
  <c r="BG24" i="5"/>
  <c r="BI24" i="5" s="1"/>
  <c r="BF24" i="5"/>
  <c r="BK24" i="5" s="1"/>
  <c r="BJ25" i="5"/>
  <c r="BG26" i="5"/>
  <c r="BF26" i="5"/>
  <c r="BK26" i="5" s="1"/>
  <c r="BJ27" i="5"/>
  <c r="BG28" i="5"/>
  <c r="BF28" i="5"/>
  <c r="BK28" i="5" s="1"/>
  <c r="BJ29" i="5"/>
  <c r="BG30" i="5"/>
  <c r="BF30" i="5"/>
  <c r="BK30" i="5" s="1"/>
  <c r="BJ31" i="5"/>
  <c r="BG32" i="5"/>
  <c r="BF32" i="5"/>
  <c r="BK32" i="5" s="1"/>
  <c r="BJ33" i="5"/>
  <c r="BG34" i="5"/>
  <c r="BF34" i="5"/>
  <c r="BK34" i="5" s="1"/>
  <c r="BJ35" i="5"/>
  <c r="BG36" i="5"/>
  <c r="BF36" i="5"/>
  <c r="BK36" i="5" s="1"/>
  <c r="BJ37" i="5"/>
  <c r="BG38" i="5"/>
  <c r="BF38" i="5"/>
  <c r="BK38" i="5" s="1"/>
  <c r="BJ39" i="5"/>
  <c r="BG40" i="5"/>
  <c r="BI40" i="5" s="1"/>
  <c r="BF40" i="5"/>
  <c r="BK40" i="5" s="1"/>
  <c r="BJ41" i="5"/>
  <c r="BG42" i="5"/>
  <c r="BI42" i="5" s="1"/>
  <c r="BF42" i="5"/>
  <c r="BK42" i="5" s="1"/>
  <c r="BJ43" i="5"/>
  <c r="BG44" i="5"/>
  <c r="BI44" i="5" s="1"/>
  <c r="BF44" i="5"/>
  <c r="BK44" i="5" s="1"/>
  <c r="BJ45" i="5"/>
  <c r="K53" i="5"/>
  <c r="P52" i="5"/>
  <c r="R52" i="5"/>
  <c r="T52" i="5"/>
  <c r="V52" i="5"/>
  <c r="X52" i="5"/>
  <c r="Z52" i="5"/>
  <c r="AB52" i="5"/>
  <c r="AD52" i="5"/>
  <c r="P53" i="5"/>
  <c r="R53" i="5"/>
  <c r="T53" i="5"/>
  <c r="V53" i="5"/>
  <c r="X53" i="5"/>
  <c r="Z53" i="5"/>
  <c r="AB53" i="5"/>
  <c r="AD53" i="5"/>
  <c r="P49" i="5"/>
  <c r="R49" i="5"/>
  <c r="T49" i="5"/>
  <c r="V49" i="5"/>
  <c r="X49" i="5"/>
  <c r="Z49" i="5"/>
  <c r="AB49" i="5"/>
  <c r="AD49" i="5"/>
  <c r="P50" i="5"/>
  <c r="R50" i="5"/>
  <c r="T50" i="5"/>
  <c r="V50" i="5"/>
  <c r="X50" i="5"/>
  <c r="Z50" i="5"/>
  <c r="AB50" i="5"/>
  <c r="AD50" i="5"/>
  <c r="BG14" i="6"/>
  <c r="BI14" i="6" s="1"/>
  <c r="BJ14" i="6"/>
  <c r="BF14" i="6"/>
  <c r="BK14" i="6" s="1"/>
  <c r="BG16" i="6"/>
  <c r="BI16" i="6" s="1"/>
  <c r="BJ16" i="6"/>
  <c r="BF16" i="6"/>
  <c r="BK16" i="6" s="1"/>
  <c r="BG17" i="6"/>
  <c r="BI17" i="6" s="1"/>
  <c r="BJ17" i="6"/>
  <c r="BF17" i="6"/>
  <c r="BK17" i="6" s="1"/>
  <c r="BG20" i="6"/>
  <c r="BI20" i="6" s="1"/>
  <c r="BJ20" i="6"/>
  <c r="BF20" i="6"/>
  <c r="BK20" i="6" s="1"/>
  <c r="BG21" i="6"/>
  <c r="BI21" i="6" s="1"/>
  <c r="BJ21" i="6"/>
  <c r="BF21" i="6"/>
  <c r="BK21" i="6" s="1"/>
  <c r="BG23" i="6"/>
  <c r="BI23" i="6" s="1"/>
  <c r="BJ23" i="6"/>
  <c r="BF23" i="6"/>
  <c r="BK23" i="6" s="1"/>
  <c r="BG26" i="6"/>
  <c r="BI26" i="6" s="1"/>
  <c r="BJ26" i="6"/>
  <c r="BF26" i="6"/>
  <c r="BK26" i="6" s="1"/>
  <c r="BG28" i="6"/>
  <c r="BI28" i="6" s="1"/>
  <c r="BJ28" i="6"/>
  <c r="BF28" i="6"/>
  <c r="BK28" i="6" s="1"/>
  <c r="BG29" i="6"/>
  <c r="BI29" i="6" s="1"/>
  <c r="BJ29" i="6"/>
  <c r="BF29" i="6"/>
  <c r="BK29" i="6" s="1"/>
  <c r="BG30" i="6"/>
  <c r="BI30" i="6" s="1"/>
  <c r="BJ30" i="6"/>
  <c r="BF30" i="6"/>
  <c r="BK30" i="6" s="1"/>
  <c r="BG31" i="6"/>
  <c r="BI31" i="6" s="1"/>
  <c r="BJ31" i="6"/>
  <c r="BF31" i="6"/>
  <c r="BK31" i="6" s="1"/>
  <c r="BG32" i="6"/>
  <c r="BI32" i="6" s="1"/>
  <c r="BJ32" i="6"/>
  <c r="BF32" i="6"/>
  <c r="BK32" i="6" s="1"/>
  <c r="BG33" i="6"/>
  <c r="BI33" i="6" s="1"/>
  <c r="BJ33" i="6"/>
  <c r="BF33" i="6"/>
  <c r="BK33" i="6" s="1"/>
  <c r="BG34" i="6"/>
  <c r="BI34" i="6" s="1"/>
  <c r="BJ34" i="6"/>
  <c r="BF34" i="6"/>
  <c r="BK34" i="6" s="1"/>
  <c r="BG35" i="6"/>
  <c r="BI35" i="6" s="1"/>
  <c r="BJ35" i="6"/>
  <c r="BF35" i="6"/>
  <c r="BK35" i="6" s="1"/>
  <c r="BG36" i="6"/>
  <c r="BI36" i="6" s="1"/>
  <c r="BJ36" i="6"/>
  <c r="BF36" i="6"/>
  <c r="BK36" i="6" s="1"/>
  <c r="BG37" i="6"/>
  <c r="BI37" i="6" s="1"/>
  <c r="BJ37" i="6"/>
  <c r="BF37" i="6"/>
  <c r="BK37" i="6" s="1"/>
  <c r="BG38" i="6"/>
  <c r="BI38" i="6" s="1"/>
  <c r="BJ38" i="6"/>
  <c r="BF38" i="6"/>
  <c r="BK38" i="6" s="1"/>
  <c r="BG39" i="6"/>
  <c r="BI39" i="6" s="1"/>
  <c r="BJ39" i="6"/>
  <c r="BF39" i="6"/>
  <c r="BK39" i="6" s="1"/>
  <c r="BG40" i="6"/>
  <c r="BI40" i="6" s="1"/>
  <c r="BJ40" i="6"/>
  <c r="BF40" i="6"/>
  <c r="BK40" i="6" s="1"/>
  <c r="BG41" i="6"/>
  <c r="BI41" i="6" s="1"/>
  <c r="BJ41" i="6"/>
  <c r="BF41" i="6"/>
  <c r="BK41" i="6" s="1"/>
  <c r="BG42" i="6"/>
  <c r="BI42" i="6" s="1"/>
  <c r="BJ42" i="6"/>
  <c r="BF42" i="6"/>
  <c r="BK42" i="6" s="1"/>
  <c r="BG43" i="6"/>
  <c r="BI43" i="6" s="1"/>
  <c r="BJ43" i="6"/>
  <c r="BF43" i="6"/>
  <c r="BK43" i="6" s="1"/>
  <c r="BG44" i="6"/>
  <c r="BI44" i="6" s="1"/>
  <c r="BJ44" i="6"/>
  <c r="BF44" i="6"/>
  <c r="BK44" i="6" s="1"/>
  <c r="BG45" i="6"/>
  <c r="BI45" i="6" s="1"/>
  <c r="BJ45" i="6"/>
  <c r="BF45" i="6"/>
  <c r="BK45" i="6" s="1"/>
  <c r="K50" i="6"/>
  <c r="K52" i="6"/>
  <c r="K54" i="6"/>
  <c r="BG13" i="6"/>
  <c r="BI13" i="6" s="1"/>
  <c r="BJ13" i="6"/>
  <c r="BF13" i="6"/>
  <c r="BK13" i="6" s="1"/>
  <c r="BG15" i="6"/>
  <c r="BI15" i="6" s="1"/>
  <c r="BJ15" i="6"/>
  <c r="BF15" i="6"/>
  <c r="BK15" i="6" s="1"/>
  <c r="BG18" i="6"/>
  <c r="BI18" i="6" s="1"/>
  <c r="BJ18" i="6"/>
  <c r="BF18" i="6"/>
  <c r="BK18" i="6" s="1"/>
  <c r="BG19" i="6"/>
  <c r="BI19" i="6" s="1"/>
  <c r="BJ19" i="6"/>
  <c r="BF19" i="6"/>
  <c r="BK19" i="6" s="1"/>
  <c r="BG22" i="6"/>
  <c r="BI22" i="6" s="1"/>
  <c r="BJ22" i="6"/>
  <c r="BF22" i="6"/>
  <c r="BK22" i="6" s="1"/>
  <c r="BG24" i="6"/>
  <c r="BI24" i="6" s="1"/>
  <c r="BJ24" i="6"/>
  <c r="BF24" i="6"/>
  <c r="BK24" i="6" s="1"/>
  <c r="BG25" i="6"/>
  <c r="BI25" i="6" s="1"/>
  <c r="BJ25" i="6"/>
  <c r="BF25" i="6"/>
  <c r="BK25" i="6" s="1"/>
  <c r="BG27" i="6"/>
  <c r="BI27" i="6" s="1"/>
  <c r="BJ27" i="6"/>
  <c r="BF27" i="6"/>
  <c r="BK27" i="6" s="1"/>
  <c r="K53" i="6"/>
  <c r="K49" i="6"/>
  <c r="P52" i="6"/>
  <c r="R52" i="6"/>
  <c r="T52" i="6"/>
  <c r="V52" i="6"/>
  <c r="X52" i="6"/>
  <c r="Z52" i="6"/>
  <c r="AB52" i="6"/>
  <c r="AD52" i="6"/>
  <c r="P53" i="6"/>
  <c r="R53" i="6"/>
  <c r="T53" i="6"/>
  <c r="V53" i="6"/>
  <c r="X53" i="6"/>
  <c r="Z53" i="6"/>
  <c r="AB53" i="6"/>
  <c r="AD53" i="6"/>
  <c r="P49" i="6"/>
  <c r="R49" i="6"/>
  <c r="T49" i="6"/>
  <c r="V49" i="6"/>
  <c r="X49" i="6"/>
  <c r="Z49" i="6"/>
  <c r="AB49" i="6"/>
  <c r="AD49" i="6"/>
  <c r="P50" i="6"/>
  <c r="R50" i="6"/>
  <c r="T50" i="6"/>
  <c r="V50" i="6"/>
  <c r="X50" i="6"/>
  <c r="Z50" i="6"/>
  <c r="AB50" i="6"/>
  <c r="AD50" i="6"/>
  <c r="AD43" i="7"/>
  <c r="AC43" i="7"/>
  <c r="AB43" i="7"/>
  <c r="AA43" i="7"/>
  <c r="Z43" i="7"/>
  <c r="Y43" i="7"/>
  <c r="X43" i="7"/>
  <c r="W43" i="7"/>
  <c r="AD42" i="7"/>
  <c r="AC42" i="7"/>
  <c r="AB42" i="7"/>
  <c r="AA42" i="7"/>
  <c r="Z42" i="7"/>
  <c r="Y42" i="7"/>
  <c r="X42" i="7"/>
  <c r="W42" i="7"/>
  <c r="AD41" i="7"/>
  <c r="AC41" i="7"/>
  <c r="AB41" i="7"/>
  <c r="AA41" i="7"/>
  <c r="Z41" i="7"/>
  <c r="Y41" i="7"/>
  <c r="X41" i="7"/>
  <c r="W41" i="7"/>
  <c r="AD40" i="7"/>
  <c r="AC40" i="7"/>
  <c r="AB40" i="7"/>
  <c r="AA40" i="7"/>
  <c r="Z40" i="7"/>
  <c r="Y40" i="7"/>
  <c r="X40" i="7"/>
  <c r="W40" i="7"/>
  <c r="AD39" i="7"/>
  <c r="AC39" i="7"/>
  <c r="AB39" i="7"/>
  <c r="AA39" i="7"/>
  <c r="Z39" i="7"/>
  <c r="Y39" i="7"/>
  <c r="X39" i="7"/>
  <c r="W39" i="7"/>
  <c r="AD38" i="7"/>
  <c r="AC38" i="7"/>
  <c r="AB38" i="7"/>
  <c r="AA38" i="7"/>
  <c r="Z38" i="7"/>
  <c r="Y38" i="7"/>
  <c r="X38" i="7"/>
  <c r="W38" i="7"/>
  <c r="AD37" i="7"/>
  <c r="AC37" i="7"/>
  <c r="AB37" i="7"/>
  <c r="AA37" i="7"/>
  <c r="Z37" i="7"/>
  <c r="Y37" i="7"/>
  <c r="X37" i="7"/>
  <c r="W37" i="7"/>
  <c r="AD36" i="7"/>
  <c r="AC36" i="7"/>
  <c r="AB36" i="7"/>
  <c r="AA36" i="7"/>
  <c r="Z36" i="7"/>
  <c r="Y36" i="7"/>
  <c r="X36" i="7"/>
  <c r="W36" i="7"/>
  <c r="AD35" i="7"/>
  <c r="AC35" i="7"/>
  <c r="AB35" i="7"/>
  <c r="AA35" i="7"/>
  <c r="Z35" i="7"/>
  <c r="Y35" i="7"/>
  <c r="X35" i="7"/>
  <c r="W35" i="7"/>
  <c r="AD34" i="7"/>
  <c r="AC34" i="7"/>
  <c r="AB34" i="7"/>
  <c r="AA34" i="7"/>
  <c r="Z34" i="7"/>
  <c r="Y34" i="7"/>
  <c r="X34" i="7"/>
  <c r="W34" i="7"/>
  <c r="AD33" i="7"/>
  <c r="AC33" i="7"/>
  <c r="AB33" i="7"/>
  <c r="AA33" i="7"/>
  <c r="Z33" i="7"/>
  <c r="Y33" i="7"/>
  <c r="X33" i="7"/>
  <c r="W33" i="7"/>
  <c r="AD32" i="7"/>
  <c r="AC32" i="7"/>
  <c r="AB32" i="7"/>
  <c r="AA32" i="7"/>
  <c r="Z32" i="7"/>
  <c r="Y32" i="7"/>
  <c r="X32" i="7"/>
  <c r="W32" i="7"/>
  <c r="AD31" i="7"/>
  <c r="AC31" i="7"/>
  <c r="AB31" i="7"/>
  <c r="AA31" i="7"/>
  <c r="Z31" i="7"/>
  <c r="Y31" i="7"/>
  <c r="X31" i="7"/>
  <c r="W31" i="7"/>
  <c r="AD30" i="7"/>
  <c r="AC30" i="7"/>
  <c r="AB30" i="7"/>
  <c r="AA30" i="7"/>
  <c r="Z30" i="7"/>
  <c r="Y30" i="7"/>
  <c r="X30" i="7"/>
  <c r="W30" i="7"/>
  <c r="AD29" i="7"/>
  <c r="AC29" i="7"/>
  <c r="AB29" i="7"/>
  <c r="AA29" i="7"/>
  <c r="Z29" i="7"/>
  <c r="Y29" i="7"/>
  <c r="X29" i="7"/>
  <c r="W29" i="7"/>
  <c r="AD28" i="7"/>
  <c r="AC28" i="7"/>
  <c r="AB28" i="7"/>
  <c r="AA28" i="7"/>
  <c r="Z28" i="7"/>
  <c r="Y28" i="7"/>
  <c r="X28" i="7"/>
  <c r="W28" i="7"/>
  <c r="AD27" i="7"/>
  <c r="AC27" i="7"/>
  <c r="AB27" i="7"/>
  <c r="AA27" i="7"/>
  <c r="Z27" i="7"/>
  <c r="Y27" i="7"/>
  <c r="X27" i="7"/>
  <c r="W27" i="7"/>
  <c r="AD26" i="7"/>
  <c r="AC26" i="7"/>
  <c r="AB26" i="7"/>
  <c r="AA26" i="7"/>
  <c r="Z26" i="7"/>
  <c r="Y26" i="7"/>
  <c r="X26" i="7"/>
  <c r="W26" i="7"/>
  <c r="AD25" i="7"/>
  <c r="AC25" i="7"/>
  <c r="AB25" i="7"/>
  <c r="AA25" i="7"/>
  <c r="Z25" i="7"/>
  <c r="Y25" i="7"/>
  <c r="X25" i="7"/>
  <c r="W25" i="7"/>
  <c r="AD24" i="7"/>
  <c r="AC24" i="7"/>
  <c r="AB24" i="7"/>
  <c r="AA24" i="7"/>
  <c r="Z24" i="7"/>
  <c r="Y24" i="7"/>
  <c r="X24" i="7"/>
  <c r="W24" i="7"/>
  <c r="AD23" i="7"/>
  <c r="AC23" i="7"/>
  <c r="AB23" i="7"/>
  <c r="AA23" i="7"/>
  <c r="Z23" i="7"/>
  <c r="Y23" i="7"/>
  <c r="X23" i="7"/>
  <c r="W23" i="7"/>
  <c r="AD22" i="7"/>
  <c r="AC22" i="7"/>
  <c r="AB22" i="7"/>
  <c r="AA22" i="7"/>
  <c r="Z22" i="7"/>
  <c r="Y22" i="7"/>
  <c r="X22" i="7"/>
  <c r="W22" i="7"/>
  <c r="AD21" i="7"/>
  <c r="AC21" i="7"/>
  <c r="AB21" i="7"/>
  <c r="AA21" i="7"/>
  <c r="Z21" i="7"/>
  <c r="Y21" i="7"/>
  <c r="X21" i="7"/>
  <c r="W21" i="7"/>
  <c r="AD20" i="7"/>
  <c r="AC20" i="7"/>
  <c r="AB20" i="7"/>
  <c r="AA20" i="7"/>
  <c r="Z20" i="7"/>
  <c r="Y20" i="7"/>
  <c r="X20" i="7"/>
  <c r="W20" i="7"/>
  <c r="AD19" i="7"/>
  <c r="AC19" i="7"/>
  <c r="AB19" i="7"/>
  <c r="AA19" i="7"/>
  <c r="Z19" i="7"/>
  <c r="Y19" i="7"/>
  <c r="X19" i="7"/>
  <c r="W19" i="7"/>
  <c r="AD18" i="7"/>
  <c r="AC18" i="7"/>
  <c r="AB18" i="7"/>
  <c r="AA18" i="7"/>
  <c r="Z18" i="7"/>
  <c r="Y18" i="7"/>
  <c r="X18" i="7"/>
  <c r="W18" i="7"/>
  <c r="AD17" i="7"/>
  <c r="AC17" i="7"/>
  <c r="AB17" i="7"/>
  <c r="AA17" i="7"/>
  <c r="Z17" i="7"/>
  <c r="Y17" i="7"/>
  <c r="X17" i="7"/>
  <c r="W17" i="7"/>
  <c r="AD16" i="7"/>
  <c r="AC16" i="7"/>
  <c r="AB16" i="7"/>
  <c r="AA16" i="7"/>
  <c r="Z16" i="7"/>
  <c r="Y16" i="7"/>
  <c r="X16" i="7"/>
  <c r="W16" i="7"/>
  <c r="AD15" i="7"/>
  <c r="AC15" i="7"/>
  <c r="AB15" i="7"/>
  <c r="AA15" i="7"/>
  <c r="Z15" i="7"/>
  <c r="Y15" i="7"/>
  <c r="X15" i="7"/>
  <c r="W15" i="7"/>
  <c r="AD14" i="7"/>
  <c r="AC14" i="7"/>
  <c r="AB14" i="7"/>
  <c r="AA14" i="7"/>
  <c r="Z14" i="7"/>
  <c r="Y14" i="7"/>
  <c r="X14" i="7"/>
  <c r="W14" i="7"/>
  <c r="AD13" i="7"/>
  <c r="AD52" i="7" s="1"/>
  <c r="AC13" i="7"/>
  <c r="AB13" i="7"/>
  <c r="AA13" i="7"/>
  <c r="Z13" i="7"/>
  <c r="Y13" i="7"/>
  <c r="X13" i="7"/>
  <c r="W13" i="7"/>
  <c r="NS45" i="7"/>
  <c r="NR45" i="7"/>
  <c r="NQ45" i="7"/>
  <c r="NP45" i="7"/>
  <c r="NO45" i="7"/>
  <c r="NN45" i="7"/>
  <c r="NM45" i="7"/>
  <c r="NL45" i="7"/>
  <c r="NK45" i="7"/>
  <c r="NJ45" i="7"/>
  <c r="NI45" i="7"/>
  <c r="NH45" i="7"/>
  <c r="NG45" i="7"/>
  <c r="MQ45" i="7"/>
  <c r="MP45" i="7"/>
  <c r="MO45" i="7"/>
  <c r="MN45" i="7"/>
  <c r="MM45" i="7"/>
  <c r="ML45" i="7"/>
  <c r="MK45" i="7"/>
  <c r="MJ45" i="7"/>
  <c r="MI45" i="7"/>
  <c r="MH45" i="7"/>
  <c r="MG45" i="7"/>
  <c r="MF45" i="7"/>
  <c r="ME45" i="7"/>
  <c r="MD45" i="7"/>
  <c r="MC45" i="7"/>
  <c r="MB45" i="7"/>
  <c r="MA45" i="7"/>
  <c r="LZ45" i="7"/>
  <c r="LY45" i="7"/>
  <c r="LX45" i="7"/>
  <c r="LW45" i="7"/>
  <c r="LV45" i="7"/>
  <c r="LU45" i="7"/>
  <c r="LT45" i="7"/>
  <c r="LS45" i="7"/>
  <c r="LR45" i="7"/>
  <c r="IB45" i="7"/>
  <c r="IA45" i="7"/>
  <c r="HZ45" i="7"/>
  <c r="HY45" i="7"/>
  <c r="HX45" i="7"/>
  <c r="HW45" i="7"/>
  <c r="HV45" i="7"/>
  <c r="NS44" i="7"/>
  <c r="NR44" i="7"/>
  <c r="NQ44" i="7"/>
  <c r="NP44" i="7"/>
  <c r="NO44" i="7"/>
  <c r="NN44" i="7"/>
  <c r="NM44" i="7"/>
  <c r="NL44" i="7"/>
  <c r="NK44" i="7"/>
  <c r="NJ44" i="7"/>
  <c r="NI44" i="7"/>
  <c r="NH44" i="7"/>
  <c r="NG44" i="7"/>
  <c r="MQ44" i="7"/>
  <c r="MP44" i="7"/>
  <c r="MO44" i="7"/>
  <c r="MN44" i="7"/>
  <c r="MM44" i="7"/>
  <c r="ML44" i="7"/>
  <c r="MK44" i="7"/>
  <c r="MJ44" i="7"/>
  <c r="MI44" i="7"/>
  <c r="MH44" i="7"/>
  <c r="MG44" i="7"/>
  <c r="MF44" i="7"/>
  <c r="ME44" i="7"/>
  <c r="MD44" i="7"/>
  <c r="MC44" i="7"/>
  <c r="MB44" i="7"/>
  <c r="MA44" i="7"/>
  <c r="LZ44" i="7"/>
  <c r="LY44" i="7"/>
  <c r="LX44" i="7"/>
  <c r="LW44" i="7"/>
  <c r="LV44" i="7"/>
  <c r="LU44" i="7"/>
  <c r="LT44" i="7"/>
  <c r="LS44" i="7"/>
  <c r="LR44" i="7"/>
  <c r="IB44" i="7"/>
  <c r="IA44" i="7"/>
  <c r="HZ44" i="7"/>
  <c r="HY44" i="7"/>
  <c r="HX44" i="7"/>
  <c r="HW44" i="7"/>
  <c r="HV44" i="7"/>
  <c r="NS43" i="7"/>
  <c r="NR43" i="7"/>
  <c r="NQ43" i="7"/>
  <c r="NP43" i="7"/>
  <c r="NO43" i="7"/>
  <c r="NN43" i="7"/>
  <c r="NM43" i="7"/>
  <c r="NL43" i="7"/>
  <c r="NK43" i="7"/>
  <c r="NJ43" i="7"/>
  <c r="NI43" i="7"/>
  <c r="NH43" i="7"/>
  <c r="NG43" i="7"/>
  <c r="MQ43" i="7"/>
  <c r="MP43" i="7"/>
  <c r="MO43" i="7"/>
  <c r="MN43" i="7"/>
  <c r="MM43" i="7"/>
  <c r="ML43" i="7"/>
  <c r="MK43" i="7"/>
  <c r="MJ43" i="7"/>
  <c r="MI43" i="7"/>
  <c r="MH43" i="7"/>
  <c r="MG43" i="7"/>
  <c r="MF43" i="7"/>
  <c r="ME43" i="7"/>
  <c r="MD43" i="7"/>
  <c r="MC43" i="7"/>
  <c r="MB43" i="7"/>
  <c r="MA43" i="7"/>
  <c r="LZ43" i="7"/>
  <c r="LY43" i="7"/>
  <c r="LX43" i="7"/>
  <c r="LW43" i="7"/>
  <c r="LV43" i="7"/>
  <c r="LU43" i="7"/>
  <c r="LT43" i="7"/>
  <c r="LS43" i="7"/>
  <c r="LR43" i="7"/>
  <c r="IB43" i="7"/>
  <c r="IA43" i="7"/>
  <c r="HZ43" i="7"/>
  <c r="HY43" i="7"/>
  <c r="HX43" i="7"/>
  <c r="HW43" i="7"/>
  <c r="HV43" i="7"/>
  <c r="NS42" i="7"/>
  <c r="NR42" i="7"/>
  <c r="NQ42" i="7"/>
  <c r="NP42" i="7"/>
  <c r="NO42" i="7"/>
  <c r="NN42" i="7"/>
  <c r="NM42" i="7"/>
  <c r="NL42" i="7"/>
  <c r="NK42" i="7"/>
  <c r="NJ42" i="7"/>
  <c r="NI42" i="7"/>
  <c r="NH42" i="7"/>
  <c r="NG42" i="7"/>
  <c r="MQ42" i="7"/>
  <c r="MP42" i="7"/>
  <c r="MO42" i="7"/>
  <c r="MN42" i="7"/>
  <c r="MM42" i="7"/>
  <c r="ML42" i="7"/>
  <c r="MK42" i="7"/>
  <c r="MJ42" i="7"/>
  <c r="MI42" i="7"/>
  <c r="MH42" i="7"/>
  <c r="MG42" i="7"/>
  <c r="MF42" i="7"/>
  <c r="ME42" i="7"/>
  <c r="MD42" i="7"/>
  <c r="MC42" i="7"/>
  <c r="MB42" i="7"/>
  <c r="MA42" i="7"/>
  <c r="LZ42" i="7"/>
  <c r="LY42" i="7"/>
  <c r="LX42" i="7"/>
  <c r="LW42" i="7"/>
  <c r="LV42" i="7"/>
  <c r="LU42" i="7"/>
  <c r="LT42" i="7"/>
  <c r="LS42" i="7"/>
  <c r="LR42" i="7"/>
  <c r="IB42" i="7"/>
  <c r="IA42" i="7"/>
  <c r="HZ42" i="7"/>
  <c r="HY42" i="7"/>
  <c r="HX42" i="7"/>
  <c r="HW42" i="7"/>
  <c r="HV42" i="7"/>
  <c r="NS41" i="7"/>
  <c r="NR41" i="7"/>
  <c r="NQ41" i="7"/>
  <c r="NP41" i="7"/>
  <c r="NO41" i="7"/>
  <c r="NN41" i="7"/>
  <c r="NM41" i="7"/>
  <c r="NL41" i="7"/>
  <c r="NK41" i="7"/>
  <c r="NJ41" i="7"/>
  <c r="NI41" i="7"/>
  <c r="NH41" i="7"/>
  <c r="NG41" i="7"/>
  <c r="MQ41" i="7"/>
  <c r="MP41" i="7"/>
  <c r="MO41" i="7"/>
  <c r="MN41" i="7"/>
  <c r="MM41" i="7"/>
  <c r="ML41" i="7"/>
  <c r="MK41" i="7"/>
  <c r="MJ41" i="7"/>
  <c r="MI41" i="7"/>
  <c r="MH41" i="7"/>
  <c r="MG41" i="7"/>
  <c r="MF41" i="7"/>
  <c r="ME41" i="7"/>
  <c r="MD41" i="7"/>
  <c r="MC41" i="7"/>
  <c r="MB41" i="7"/>
  <c r="MA41" i="7"/>
  <c r="LZ41" i="7"/>
  <c r="LY41" i="7"/>
  <c r="LX41" i="7"/>
  <c r="LW41" i="7"/>
  <c r="LV41" i="7"/>
  <c r="LU41" i="7"/>
  <c r="LT41" i="7"/>
  <c r="LS41" i="7"/>
  <c r="LR41" i="7"/>
  <c r="IB41" i="7"/>
  <c r="IA41" i="7"/>
  <c r="HZ41" i="7"/>
  <c r="HY41" i="7"/>
  <c r="HX41" i="7"/>
  <c r="HW41" i="7"/>
  <c r="HV41" i="7"/>
  <c r="NS40" i="7"/>
  <c r="NR40" i="7"/>
  <c r="NQ40" i="7"/>
  <c r="NP40" i="7"/>
  <c r="NO40" i="7"/>
  <c r="NN40" i="7"/>
  <c r="NM40" i="7"/>
  <c r="NL40" i="7"/>
  <c r="NK40" i="7"/>
  <c r="NJ40" i="7"/>
  <c r="NI40" i="7"/>
  <c r="NH40" i="7"/>
  <c r="NG40" i="7"/>
  <c r="MQ40" i="7"/>
  <c r="MP40" i="7"/>
  <c r="MO40" i="7"/>
  <c r="MN40" i="7"/>
  <c r="MM40" i="7"/>
  <c r="ML40" i="7"/>
  <c r="MK40" i="7"/>
  <c r="MJ40" i="7"/>
  <c r="MI40" i="7"/>
  <c r="MH40" i="7"/>
  <c r="MG40" i="7"/>
  <c r="MF40" i="7"/>
  <c r="ME40" i="7"/>
  <c r="MD40" i="7"/>
  <c r="MC40" i="7"/>
  <c r="MB40" i="7"/>
  <c r="MA40" i="7"/>
  <c r="LZ40" i="7"/>
  <c r="LY40" i="7"/>
  <c r="LX40" i="7"/>
  <c r="LW40" i="7"/>
  <c r="LV40" i="7"/>
  <c r="LU40" i="7"/>
  <c r="LT40" i="7"/>
  <c r="LS40" i="7"/>
  <c r="LR40" i="7"/>
  <c r="IB40" i="7"/>
  <c r="IA40" i="7"/>
  <c r="HZ40" i="7"/>
  <c r="HY40" i="7"/>
  <c r="HX40" i="7"/>
  <c r="HW40" i="7"/>
  <c r="HV40" i="7"/>
  <c r="NS39" i="7"/>
  <c r="NR39" i="7"/>
  <c r="NQ39" i="7"/>
  <c r="NP39" i="7"/>
  <c r="NO39" i="7"/>
  <c r="NN39" i="7"/>
  <c r="NM39" i="7"/>
  <c r="NL39" i="7"/>
  <c r="NK39" i="7"/>
  <c r="NJ39" i="7"/>
  <c r="NI39" i="7"/>
  <c r="NH39" i="7"/>
  <c r="NG39" i="7"/>
  <c r="MQ39" i="7"/>
  <c r="MP39" i="7"/>
  <c r="MO39" i="7"/>
  <c r="MN39" i="7"/>
  <c r="MM39" i="7"/>
  <c r="ML39" i="7"/>
  <c r="MK39" i="7"/>
  <c r="MJ39" i="7"/>
  <c r="MI39" i="7"/>
  <c r="MH39" i="7"/>
  <c r="MG39" i="7"/>
  <c r="MF39" i="7"/>
  <c r="ME39" i="7"/>
  <c r="MD39" i="7"/>
  <c r="MC39" i="7"/>
  <c r="MB39" i="7"/>
  <c r="MA39" i="7"/>
  <c r="LZ39" i="7"/>
  <c r="LY39" i="7"/>
  <c r="LX39" i="7"/>
  <c r="LW39" i="7"/>
  <c r="LV39" i="7"/>
  <c r="LU39" i="7"/>
  <c r="LT39" i="7"/>
  <c r="LS39" i="7"/>
  <c r="LR39" i="7"/>
  <c r="IB39" i="7"/>
  <c r="IA39" i="7"/>
  <c r="HZ39" i="7"/>
  <c r="HY39" i="7"/>
  <c r="HX39" i="7"/>
  <c r="HW39" i="7"/>
  <c r="HV39" i="7"/>
  <c r="NS38" i="7"/>
  <c r="NR38" i="7"/>
  <c r="NQ38" i="7"/>
  <c r="NP38" i="7"/>
  <c r="NO38" i="7"/>
  <c r="NN38" i="7"/>
  <c r="NM38" i="7"/>
  <c r="NL38" i="7"/>
  <c r="NK38" i="7"/>
  <c r="NJ38" i="7"/>
  <c r="NI38" i="7"/>
  <c r="NH38" i="7"/>
  <c r="NG38" i="7"/>
  <c r="MQ38" i="7"/>
  <c r="MP38" i="7"/>
  <c r="MO38" i="7"/>
  <c r="MN38" i="7"/>
  <c r="MM38" i="7"/>
  <c r="ML38" i="7"/>
  <c r="MK38" i="7"/>
  <c r="MJ38" i="7"/>
  <c r="MI38" i="7"/>
  <c r="MH38" i="7"/>
  <c r="MG38" i="7"/>
  <c r="MF38" i="7"/>
  <c r="ME38" i="7"/>
  <c r="MD38" i="7"/>
  <c r="MC38" i="7"/>
  <c r="MB38" i="7"/>
  <c r="MA38" i="7"/>
  <c r="LZ38" i="7"/>
  <c r="LY38" i="7"/>
  <c r="LX38" i="7"/>
  <c r="LW38" i="7"/>
  <c r="LV38" i="7"/>
  <c r="LU38" i="7"/>
  <c r="LT38" i="7"/>
  <c r="LS38" i="7"/>
  <c r="LR38" i="7"/>
  <c r="IB38" i="7"/>
  <c r="IA38" i="7"/>
  <c r="HZ38" i="7"/>
  <c r="HY38" i="7"/>
  <c r="HX38" i="7"/>
  <c r="HW38" i="7"/>
  <c r="HV38" i="7"/>
  <c r="NS37" i="7"/>
  <c r="NR37" i="7"/>
  <c r="NQ37" i="7"/>
  <c r="NP37" i="7"/>
  <c r="NO37" i="7"/>
  <c r="NN37" i="7"/>
  <c r="NM37" i="7"/>
  <c r="NL37" i="7"/>
  <c r="NK37" i="7"/>
  <c r="NJ37" i="7"/>
  <c r="NI37" i="7"/>
  <c r="NH37" i="7"/>
  <c r="NG37" i="7"/>
  <c r="MQ37" i="7"/>
  <c r="MP37" i="7"/>
  <c r="MO37" i="7"/>
  <c r="MN37" i="7"/>
  <c r="MM37" i="7"/>
  <c r="ML37" i="7"/>
  <c r="MK37" i="7"/>
  <c r="MJ37" i="7"/>
  <c r="MI37" i="7"/>
  <c r="MH37" i="7"/>
  <c r="MG37" i="7"/>
  <c r="MF37" i="7"/>
  <c r="ME37" i="7"/>
  <c r="MD37" i="7"/>
  <c r="MC37" i="7"/>
  <c r="MB37" i="7"/>
  <c r="MA37" i="7"/>
  <c r="LZ37" i="7"/>
  <c r="LY37" i="7"/>
  <c r="LX37" i="7"/>
  <c r="LW37" i="7"/>
  <c r="LV37" i="7"/>
  <c r="LU37" i="7"/>
  <c r="LT37" i="7"/>
  <c r="LS37" i="7"/>
  <c r="LR37" i="7"/>
  <c r="IB37" i="7"/>
  <c r="IA37" i="7"/>
  <c r="HZ37" i="7"/>
  <c r="HY37" i="7"/>
  <c r="HX37" i="7"/>
  <c r="HW37" i="7"/>
  <c r="HV37" i="7"/>
  <c r="NS36" i="7"/>
  <c r="NR36" i="7"/>
  <c r="NQ36" i="7"/>
  <c r="NP36" i="7"/>
  <c r="NO36" i="7"/>
  <c r="NN36" i="7"/>
  <c r="NM36" i="7"/>
  <c r="NL36" i="7"/>
  <c r="NK36" i="7"/>
  <c r="NJ36" i="7"/>
  <c r="NI36" i="7"/>
  <c r="NH36" i="7"/>
  <c r="NG36" i="7"/>
  <c r="MQ36" i="7"/>
  <c r="MP36" i="7"/>
  <c r="MO36" i="7"/>
  <c r="MN36" i="7"/>
  <c r="MM36" i="7"/>
  <c r="ML36" i="7"/>
  <c r="MK36" i="7"/>
  <c r="MJ36" i="7"/>
  <c r="MI36" i="7"/>
  <c r="MH36" i="7"/>
  <c r="MG36" i="7"/>
  <c r="MF36" i="7"/>
  <c r="ME36" i="7"/>
  <c r="MD36" i="7"/>
  <c r="MC36" i="7"/>
  <c r="MB36" i="7"/>
  <c r="MA36" i="7"/>
  <c r="LZ36" i="7"/>
  <c r="LY36" i="7"/>
  <c r="LX36" i="7"/>
  <c r="LW36" i="7"/>
  <c r="LV36" i="7"/>
  <c r="LU36" i="7"/>
  <c r="LT36" i="7"/>
  <c r="LS36" i="7"/>
  <c r="LR36" i="7"/>
  <c r="IB36" i="7"/>
  <c r="IA36" i="7"/>
  <c r="HZ36" i="7"/>
  <c r="HY36" i="7"/>
  <c r="HX36" i="7"/>
  <c r="HW36" i="7"/>
  <c r="HV36" i="7"/>
  <c r="NS35" i="7"/>
  <c r="NR35" i="7"/>
  <c r="NQ35" i="7"/>
  <c r="NP35" i="7"/>
  <c r="NO35" i="7"/>
  <c r="NN35" i="7"/>
  <c r="NM35" i="7"/>
  <c r="NL35" i="7"/>
  <c r="NK35" i="7"/>
  <c r="NJ35" i="7"/>
  <c r="NI35" i="7"/>
  <c r="NH35" i="7"/>
  <c r="NG35" i="7"/>
  <c r="MQ35" i="7"/>
  <c r="MP35" i="7"/>
  <c r="MO35" i="7"/>
  <c r="MN35" i="7"/>
  <c r="MM35" i="7"/>
  <c r="ML35" i="7"/>
  <c r="MK35" i="7"/>
  <c r="MJ35" i="7"/>
  <c r="MI35" i="7"/>
  <c r="MH35" i="7"/>
  <c r="MG35" i="7"/>
  <c r="MF35" i="7"/>
  <c r="ME35" i="7"/>
  <c r="MD35" i="7"/>
  <c r="MC35" i="7"/>
  <c r="MB35" i="7"/>
  <c r="MA35" i="7"/>
  <c r="LZ35" i="7"/>
  <c r="LY35" i="7"/>
  <c r="LX35" i="7"/>
  <c r="LW35" i="7"/>
  <c r="LV35" i="7"/>
  <c r="LU35" i="7"/>
  <c r="LT35" i="7"/>
  <c r="LS35" i="7"/>
  <c r="LR35" i="7"/>
  <c r="IB35" i="7"/>
  <c r="IA35" i="7"/>
  <c r="HZ35" i="7"/>
  <c r="HY35" i="7"/>
  <c r="HX35" i="7"/>
  <c r="HW35" i="7"/>
  <c r="HV35" i="7"/>
  <c r="NS34" i="7"/>
  <c r="NR34" i="7"/>
  <c r="NQ34" i="7"/>
  <c r="NP34" i="7"/>
  <c r="NO34" i="7"/>
  <c r="NN34" i="7"/>
  <c r="NM34" i="7"/>
  <c r="NL34" i="7"/>
  <c r="NK34" i="7"/>
  <c r="NJ34" i="7"/>
  <c r="NI34" i="7"/>
  <c r="NH34" i="7"/>
  <c r="NG34" i="7"/>
  <c r="MQ34" i="7"/>
  <c r="MP34" i="7"/>
  <c r="MO34" i="7"/>
  <c r="MN34" i="7"/>
  <c r="MM34" i="7"/>
  <c r="ML34" i="7"/>
  <c r="MK34" i="7"/>
  <c r="MJ34" i="7"/>
  <c r="MI34" i="7"/>
  <c r="MH34" i="7"/>
  <c r="MG34" i="7"/>
  <c r="MF34" i="7"/>
  <c r="ME34" i="7"/>
  <c r="MD34" i="7"/>
  <c r="MC34" i="7"/>
  <c r="MB34" i="7"/>
  <c r="MA34" i="7"/>
  <c r="LZ34" i="7"/>
  <c r="LY34" i="7"/>
  <c r="LX34" i="7"/>
  <c r="LW34" i="7"/>
  <c r="LV34" i="7"/>
  <c r="LU34" i="7"/>
  <c r="LT34" i="7"/>
  <c r="LS34" i="7"/>
  <c r="LR34" i="7"/>
  <c r="IB34" i="7"/>
  <c r="IA34" i="7"/>
  <c r="HZ34" i="7"/>
  <c r="HY34" i="7"/>
  <c r="HX34" i="7"/>
  <c r="HW34" i="7"/>
  <c r="HV34" i="7"/>
  <c r="NS33" i="7"/>
  <c r="NR33" i="7"/>
  <c r="NQ33" i="7"/>
  <c r="NP33" i="7"/>
  <c r="NO33" i="7"/>
  <c r="NN33" i="7"/>
  <c r="NM33" i="7"/>
  <c r="NL33" i="7"/>
  <c r="NK33" i="7"/>
  <c r="NJ33" i="7"/>
  <c r="NI33" i="7"/>
  <c r="NH33" i="7"/>
  <c r="NG33" i="7"/>
  <c r="MQ33" i="7"/>
  <c r="MP33" i="7"/>
  <c r="MO33" i="7"/>
  <c r="MN33" i="7"/>
  <c r="MM33" i="7"/>
  <c r="ML33" i="7"/>
  <c r="MK33" i="7"/>
  <c r="MJ33" i="7"/>
  <c r="MI33" i="7"/>
  <c r="MH33" i="7"/>
  <c r="MG33" i="7"/>
  <c r="MF33" i="7"/>
  <c r="ME33" i="7"/>
  <c r="MD33" i="7"/>
  <c r="MC33" i="7"/>
  <c r="MB33" i="7"/>
  <c r="MA33" i="7"/>
  <c r="LZ33" i="7"/>
  <c r="LY33" i="7"/>
  <c r="LX33" i="7"/>
  <c r="LW33" i="7"/>
  <c r="LV33" i="7"/>
  <c r="LU33" i="7"/>
  <c r="LT33" i="7"/>
  <c r="LS33" i="7"/>
  <c r="LR33" i="7"/>
  <c r="IB33" i="7"/>
  <c r="IA33" i="7"/>
  <c r="HZ33" i="7"/>
  <c r="HY33" i="7"/>
  <c r="HX33" i="7"/>
  <c r="HW33" i="7"/>
  <c r="HV33" i="7"/>
  <c r="NS32" i="7"/>
  <c r="NR32" i="7"/>
  <c r="NQ32" i="7"/>
  <c r="NP32" i="7"/>
  <c r="NO32" i="7"/>
  <c r="NN32" i="7"/>
  <c r="NM32" i="7"/>
  <c r="NL32" i="7"/>
  <c r="NK32" i="7"/>
  <c r="NJ32" i="7"/>
  <c r="NI32" i="7"/>
  <c r="NH32" i="7"/>
  <c r="NG32" i="7"/>
  <c r="MQ32" i="7"/>
  <c r="MP32" i="7"/>
  <c r="MO32" i="7"/>
  <c r="MN32" i="7"/>
  <c r="MM32" i="7"/>
  <c r="ML32" i="7"/>
  <c r="MK32" i="7"/>
  <c r="MJ32" i="7"/>
  <c r="MI32" i="7"/>
  <c r="MH32" i="7"/>
  <c r="MG32" i="7"/>
  <c r="MF32" i="7"/>
  <c r="ME32" i="7"/>
  <c r="MD32" i="7"/>
  <c r="MC32" i="7"/>
  <c r="MB32" i="7"/>
  <c r="MA32" i="7"/>
  <c r="LZ32" i="7"/>
  <c r="LY32" i="7"/>
  <c r="LX32" i="7"/>
  <c r="LW32" i="7"/>
  <c r="LV32" i="7"/>
  <c r="LU32" i="7"/>
  <c r="LT32" i="7"/>
  <c r="LS32" i="7"/>
  <c r="LR32" i="7"/>
  <c r="IB32" i="7"/>
  <c r="IA32" i="7"/>
  <c r="HZ32" i="7"/>
  <c r="HY32" i="7"/>
  <c r="HX32" i="7"/>
  <c r="HW32" i="7"/>
  <c r="HV32" i="7"/>
  <c r="NS31" i="7"/>
  <c r="NR31" i="7"/>
  <c r="NQ31" i="7"/>
  <c r="NP31" i="7"/>
  <c r="NO31" i="7"/>
  <c r="NN31" i="7"/>
  <c r="NM31" i="7"/>
  <c r="NL31" i="7"/>
  <c r="NK31" i="7"/>
  <c r="NJ31" i="7"/>
  <c r="NI31" i="7"/>
  <c r="NH31" i="7"/>
  <c r="NG31" i="7"/>
  <c r="MQ31" i="7"/>
  <c r="MP31" i="7"/>
  <c r="MO31" i="7"/>
  <c r="MN31" i="7"/>
  <c r="MM31" i="7"/>
  <c r="ML31" i="7"/>
  <c r="MK31" i="7"/>
  <c r="MJ31" i="7"/>
  <c r="MI31" i="7"/>
  <c r="MH31" i="7"/>
  <c r="MG31" i="7"/>
  <c r="MF31" i="7"/>
  <c r="ME31" i="7"/>
  <c r="MD31" i="7"/>
  <c r="MC31" i="7"/>
  <c r="MB31" i="7"/>
  <c r="MA31" i="7"/>
  <c r="LZ31" i="7"/>
  <c r="LY31" i="7"/>
  <c r="LX31" i="7"/>
  <c r="LW31" i="7"/>
  <c r="LV31" i="7"/>
  <c r="LU31" i="7"/>
  <c r="LT31" i="7"/>
  <c r="LS31" i="7"/>
  <c r="LR31" i="7"/>
  <c r="IB31" i="7"/>
  <c r="IA31" i="7"/>
  <c r="HZ31" i="7"/>
  <c r="HY31" i="7"/>
  <c r="HX31" i="7"/>
  <c r="HW31" i="7"/>
  <c r="HV31" i="7"/>
  <c r="NS30" i="7"/>
  <c r="NR30" i="7"/>
  <c r="NQ30" i="7"/>
  <c r="NP30" i="7"/>
  <c r="NO30" i="7"/>
  <c r="NN30" i="7"/>
  <c r="NM30" i="7"/>
  <c r="NL30" i="7"/>
  <c r="NK30" i="7"/>
  <c r="NJ30" i="7"/>
  <c r="NI30" i="7"/>
  <c r="NH30" i="7"/>
  <c r="NG30" i="7"/>
  <c r="MQ30" i="7"/>
  <c r="MP30" i="7"/>
  <c r="MO30" i="7"/>
  <c r="MN30" i="7"/>
  <c r="MM30" i="7"/>
  <c r="ML30" i="7"/>
  <c r="MK30" i="7"/>
  <c r="MJ30" i="7"/>
  <c r="MI30" i="7"/>
  <c r="MH30" i="7"/>
  <c r="MG30" i="7"/>
  <c r="MF30" i="7"/>
  <c r="ME30" i="7"/>
  <c r="MD30" i="7"/>
  <c r="MC30" i="7"/>
  <c r="MB30" i="7"/>
  <c r="MA30" i="7"/>
  <c r="LZ30" i="7"/>
  <c r="LY30" i="7"/>
  <c r="LX30" i="7"/>
  <c r="LW30" i="7"/>
  <c r="LV30" i="7"/>
  <c r="LU30" i="7"/>
  <c r="LT30" i="7"/>
  <c r="LS30" i="7"/>
  <c r="LR30" i="7"/>
  <c r="IB30" i="7"/>
  <c r="IA30" i="7"/>
  <c r="HZ30" i="7"/>
  <c r="HY30" i="7"/>
  <c r="HX30" i="7"/>
  <c r="HW30" i="7"/>
  <c r="HV30" i="7"/>
  <c r="NS29" i="7"/>
  <c r="NR29" i="7"/>
  <c r="NQ29" i="7"/>
  <c r="NP29" i="7"/>
  <c r="NO29" i="7"/>
  <c r="NN29" i="7"/>
  <c r="NM29" i="7"/>
  <c r="NL29" i="7"/>
  <c r="NK29" i="7"/>
  <c r="NJ29" i="7"/>
  <c r="NI29" i="7"/>
  <c r="NH29" i="7"/>
  <c r="NG29" i="7"/>
  <c r="MQ29" i="7"/>
  <c r="MP29" i="7"/>
  <c r="MO29" i="7"/>
  <c r="MN29" i="7"/>
  <c r="MM29" i="7"/>
  <c r="ML29" i="7"/>
  <c r="MK29" i="7"/>
  <c r="MJ29" i="7"/>
  <c r="MI29" i="7"/>
  <c r="MH29" i="7"/>
  <c r="MG29" i="7"/>
  <c r="MF29" i="7"/>
  <c r="ME29" i="7"/>
  <c r="MD29" i="7"/>
  <c r="MC29" i="7"/>
  <c r="MB29" i="7"/>
  <c r="MA29" i="7"/>
  <c r="LZ29" i="7"/>
  <c r="LY29" i="7"/>
  <c r="LX29" i="7"/>
  <c r="LW29" i="7"/>
  <c r="LV29" i="7"/>
  <c r="LU29" i="7"/>
  <c r="LT29" i="7"/>
  <c r="LS29" i="7"/>
  <c r="LR29" i="7"/>
  <c r="IB29" i="7"/>
  <c r="IA29" i="7"/>
  <c r="HZ29" i="7"/>
  <c r="HY29" i="7"/>
  <c r="HX29" i="7"/>
  <c r="HW29" i="7"/>
  <c r="HV29" i="7"/>
  <c r="NS28" i="7"/>
  <c r="NR28" i="7"/>
  <c r="NQ28" i="7"/>
  <c r="NP28" i="7"/>
  <c r="NO28" i="7"/>
  <c r="NN28" i="7"/>
  <c r="NM28" i="7"/>
  <c r="NL28" i="7"/>
  <c r="NK28" i="7"/>
  <c r="NJ28" i="7"/>
  <c r="NI28" i="7"/>
  <c r="NH28" i="7"/>
  <c r="NG28" i="7"/>
  <c r="MQ28" i="7"/>
  <c r="MP28" i="7"/>
  <c r="MO28" i="7"/>
  <c r="MN28" i="7"/>
  <c r="MM28" i="7"/>
  <c r="ML28" i="7"/>
  <c r="MK28" i="7"/>
  <c r="MJ28" i="7"/>
  <c r="MI28" i="7"/>
  <c r="MH28" i="7"/>
  <c r="MG28" i="7"/>
  <c r="MF28" i="7"/>
  <c r="ME28" i="7"/>
  <c r="MD28" i="7"/>
  <c r="MC28" i="7"/>
  <c r="MB28" i="7"/>
  <c r="MA28" i="7"/>
  <c r="LZ28" i="7"/>
  <c r="LY28" i="7"/>
  <c r="LX28" i="7"/>
  <c r="LW28" i="7"/>
  <c r="LV28" i="7"/>
  <c r="LU28" i="7"/>
  <c r="LT28" i="7"/>
  <c r="LS28" i="7"/>
  <c r="LR28" i="7"/>
  <c r="IB28" i="7"/>
  <c r="IA28" i="7"/>
  <c r="HZ28" i="7"/>
  <c r="HY28" i="7"/>
  <c r="HX28" i="7"/>
  <c r="HW28" i="7"/>
  <c r="HV28" i="7"/>
  <c r="NS27" i="7"/>
  <c r="NR27" i="7"/>
  <c r="NQ27" i="7"/>
  <c r="NP27" i="7"/>
  <c r="NO27" i="7"/>
  <c r="NN27" i="7"/>
  <c r="NM27" i="7"/>
  <c r="NL27" i="7"/>
  <c r="NK27" i="7"/>
  <c r="NJ27" i="7"/>
  <c r="NI27" i="7"/>
  <c r="NH27" i="7"/>
  <c r="NG27" i="7"/>
  <c r="MQ27" i="7"/>
  <c r="MP27" i="7"/>
  <c r="MO27" i="7"/>
  <c r="MN27" i="7"/>
  <c r="MM27" i="7"/>
  <c r="ML27" i="7"/>
  <c r="MK27" i="7"/>
  <c r="MJ27" i="7"/>
  <c r="MI27" i="7"/>
  <c r="MH27" i="7"/>
  <c r="MG27" i="7"/>
  <c r="MF27" i="7"/>
  <c r="ME27" i="7"/>
  <c r="MD27" i="7"/>
  <c r="MC27" i="7"/>
  <c r="MB27" i="7"/>
  <c r="MA27" i="7"/>
  <c r="LZ27" i="7"/>
  <c r="LY27" i="7"/>
  <c r="LX27" i="7"/>
  <c r="LW27" i="7"/>
  <c r="LV27" i="7"/>
  <c r="LU27" i="7"/>
  <c r="LT27" i="7"/>
  <c r="LS27" i="7"/>
  <c r="LR27" i="7"/>
  <c r="IB27" i="7"/>
  <c r="IA27" i="7"/>
  <c r="HZ27" i="7"/>
  <c r="HY27" i="7"/>
  <c r="HX27" i="7"/>
  <c r="HW27" i="7"/>
  <c r="HV27" i="7"/>
  <c r="NS26" i="7"/>
  <c r="NR26" i="7"/>
  <c r="NQ26" i="7"/>
  <c r="NP26" i="7"/>
  <c r="NO26" i="7"/>
  <c r="NN26" i="7"/>
  <c r="NM26" i="7"/>
  <c r="NL26" i="7"/>
  <c r="NK26" i="7"/>
  <c r="NJ26" i="7"/>
  <c r="NI26" i="7"/>
  <c r="NH26" i="7"/>
  <c r="NG26" i="7"/>
  <c r="MQ26" i="7"/>
  <c r="MP26" i="7"/>
  <c r="MO26" i="7"/>
  <c r="MN26" i="7"/>
  <c r="MM26" i="7"/>
  <c r="ML26" i="7"/>
  <c r="MK26" i="7"/>
  <c r="MJ26" i="7"/>
  <c r="MI26" i="7"/>
  <c r="MH26" i="7"/>
  <c r="MG26" i="7"/>
  <c r="MF26" i="7"/>
  <c r="ME26" i="7"/>
  <c r="MD26" i="7"/>
  <c r="MC26" i="7"/>
  <c r="MB26" i="7"/>
  <c r="MA26" i="7"/>
  <c r="LZ26" i="7"/>
  <c r="LY26" i="7"/>
  <c r="LX26" i="7"/>
  <c r="LW26" i="7"/>
  <c r="LV26" i="7"/>
  <c r="LU26" i="7"/>
  <c r="LT26" i="7"/>
  <c r="LS26" i="7"/>
  <c r="LR26" i="7"/>
  <c r="IB26" i="7"/>
  <c r="IA26" i="7"/>
  <c r="HZ26" i="7"/>
  <c r="HY26" i="7"/>
  <c r="HX26" i="7"/>
  <c r="HW26" i="7"/>
  <c r="HV26" i="7"/>
  <c r="NS25" i="7"/>
  <c r="NR25" i="7"/>
  <c r="NQ25" i="7"/>
  <c r="NP25" i="7"/>
  <c r="NO25" i="7"/>
  <c r="NN25" i="7"/>
  <c r="NM25" i="7"/>
  <c r="NL25" i="7"/>
  <c r="NK25" i="7"/>
  <c r="NJ25" i="7"/>
  <c r="NI25" i="7"/>
  <c r="NH25" i="7"/>
  <c r="NG25" i="7"/>
  <c r="MQ25" i="7"/>
  <c r="MP25" i="7"/>
  <c r="MO25" i="7"/>
  <c r="MN25" i="7"/>
  <c r="MM25" i="7"/>
  <c r="ML25" i="7"/>
  <c r="MK25" i="7"/>
  <c r="MJ25" i="7"/>
  <c r="MI25" i="7"/>
  <c r="MH25" i="7"/>
  <c r="MG25" i="7"/>
  <c r="MF25" i="7"/>
  <c r="ME25" i="7"/>
  <c r="MD25" i="7"/>
  <c r="MC25" i="7"/>
  <c r="MB25" i="7"/>
  <c r="MA25" i="7"/>
  <c r="LZ25" i="7"/>
  <c r="LY25" i="7"/>
  <c r="LX25" i="7"/>
  <c r="LW25" i="7"/>
  <c r="LV25" i="7"/>
  <c r="LU25" i="7"/>
  <c r="LT25" i="7"/>
  <c r="LS25" i="7"/>
  <c r="LR25" i="7"/>
  <c r="IB25" i="7"/>
  <c r="IA25" i="7"/>
  <c r="HZ25" i="7"/>
  <c r="HY25" i="7"/>
  <c r="HX25" i="7"/>
  <c r="HW25" i="7"/>
  <c r="HV25" i="7"/>
  <c r="NS24" i="7"/>
  <c r="NR24" i="7"/>
  <c r="NQ24" i="7"/>
  <c r="NP24" i="7"/>
  <c r="NO24" i="7"/>
  <c r="NN24" i="7"/>
  <c r="NM24" i="7"/>
  <c r="NL24" i="7"/>
  <c r="NK24" i="7"/>
  <c r="NJ24" i="7"/>
  <c r="NI24" i="7"/>
  <c r="NH24" i="7"/>
  <c r="NG24" i="7"/>
  <c r="MQ24" i="7"/>
  <c r="MP24" i="7"/>
  <c r="MO24" i="7"/>
  <c r="MN24" i="7"/>
  <c r="MM24" i="7"/>
  <c r="ML24" i="7"/>
  <c r="MK24" i="7"/>
  <c r="MJ24" i="7"/>
  <c r="MI24" i="7"/>
  <c r="MH24" i="7"/>
  <c r="MG24" i="7"/>
  <c r="MF24" i="7"/>
  <c r="ME24" i="7"/>
  <c r="MD24" i="7"/>
  <c r="MC24" i="7"/>
  <c r="MB24" i="7"/>
  <c r="MA24" i="7"/>
  <c r="LZ24" i="7"/>
  <c r="LY24" i="7"/>
  <c r="LX24" i="7"/>
  <c r="LW24" i="7"/>
  <c r="LV24" i="7"/>
  <c r="LU24" i="7"/>
  <c r="LT24" i="7"/>
  <c r="LS24" i="7"/>
  <c r="LR24" i="7"/>
  <c r="IB24" i="7"/>
  <c r="IA24" i="7"/>
  <c r="HZ24" i="7"/>
  <c r="HY24" i="7"/>
  <c r="HX24" i="7"/>
  <c r="HW24" i="7"/>
  <c r="HV24" i="7"/>
  <c r="NS23" i="7"/>
  <c r="NR23" i="7"/>
  <c r="NQ23" i="7"/>
  <c r="NP23" i="7"/>
  <c r="NO23" i="7"/>
  <c r="NN23" i="7"/>
  <c r="NM23" i="7"/>
  <c r="NL23" i="7"/>
  <c r="NK23" i="7"/>
  <c r="NJ23" i="7"/>
  <c r="NI23" i="7"/>
  <c r="NH23" i="7"/>
  <c r="NG23" i="7"/>
  <c r="MQ23" i="7"/>
  <c r="MP23" i="7"/>
  <c r="MO23" i="7"/>
  <c r="MN23" i="7"/>
  <c r="MM23" i="7"/>
  <c r="ML23" i="7"/>
  <c r="MK23" i="7"/>
  <c r="MJ23" i="7"/>
  <c r="MI23" i="7"/>
  <c r="MH23" i="7"/>
  <c r="MG23" i="7"/>
  <c r="MF23" i="7"/>
  <c r="ME23" i="7"/>
  <c r="MD23" i="7"/>
  <c r="MC23" i="7"/>
  <c r="MB23" i="7"/>
  <c r="MA23" i="7"/>
  <c r="LZ23" i="7"/>
  <c r="LY23" i="7"/>
  <c r="LX23" i="7"/>
  <c r="LW23" i="7"/>
  <c r="LV23" i="7"/>
  <c r="LU23" i="7"/>
  <c r="LT23" i="7"/>
  <c r="LS23" i="7"/>
  <c r="LR23" i="7"/>
  <c r="IB23" i="7"/>
  <c r="IA23" i="7"/>
  <c r="HZ23" i="7"/>
  <c r="HY23" i="7"/>
  <c r="HX23" i="7"/>
  <c r="HW23" i="7"/>
  <c r="HV23" i="7"/>
  <c r="NS22" i="7"/>
  <c r="NR22" i="7"/>
  <c r="NQ22" i="7"/>
  <c r="NP22" i="7"/>
  <c r="NO22" i="7"/>
  <c r="NN22" i="7"/>
  <c r="NM22" i="7"/>
  <c r="NL22" i="7"/>
  <c r="NK22" i="7"/>
  <c r="NJ22" i="7"/>
  <c r="NI22" i="7"/>
  <c r="NH22" i="7"/>
  <c r="NG22" i="7"/>
  <c r="MQ22" i="7"/>
  <c r="MP22" i="7"/>
  <c r="MO22" i="7"/>
  <c r="MN22" i="7"/>
  <c r="MM22" i="7"/>
  <c r="ML22" i="7"/>
  <c r="MK22" i="7"/>
  <c r="MJ22" i="7"/>
  <c r="MI22" i="7"/>
  <c r="MH22" i="7"/>
  <c r="MG22" i="7"/>
  <c r="MF22" i="7"/>
  <c r="ME22" i="7"/>
  <c r="MD22" i="7"/>
  <c r="MC22" i="7"/>
  <c r="MB22" i="7"/>
  <c r="MA22" i="7"/>
  <c r="LZ22" i="7"/>
  <c r="LY22" i="7"/>
  <c r="LX22" i="7"/>
  <c r="LW22" i="7"/>
  <c r="LV22" i="7"/>
  <c r="LU22" i="7"/>
  <c r="LT22" i="7"/>
  <c r="LS22" i="7"/>
  <c r="LR22" i="7"/>
  <c r="IB22" i="7"/>
  <c r="IA22" i="7"/>
  <c r="HZ22" i="7"/>
  <c r="HY22" i="7"/>
  <c r="HX22" i="7"/>
  <c r="HW22" i="7"/>
  <c r="HV22" i="7"/>
  <c r="NS21" i="7"/>
  <c r="NR21" i="7"/>
  <c r="NQ21" i="7"/>
  <c r="NP21" i="7"/>
  <c r="NO21" i="7"/>
  <c r="NN21" i="7"/>
  <c r="NM21" i="7"/>
  <c r="NL21" i="7"/>
  <c r="NK21" i="7"/>
  <c r="NJ21" i="7"/>
  <c r="NI21" i="7"/>
  <c r="NH21" i="7"/>
  <c r="NG21" i="7"/>
  <c r="MQ21" i="7"/>
  <c r="MP21" i="7"/>
  <c r="MO21" i="7"/>
  <c r="MN21" i="7"/>
  <c r="MM21" i="7"/>
  <c r="ML21" i="7"/>
  <c r="MK21" i="7"/>
  <c r="MJ21" i="7"/>
  <c r="MI21" i="7"/>
  <c r="MH21" i="7"/>
  <c r="MG21" i="7"/>
  <c r="MF21" i="7"/>
  <c r="ME21" i="7"/>
  <c r="MD21" i="7"/>
  <c r="MC21" i="7"/>
  <c r="MB21" i="7"/>
  <c r="MA21" i="7"/>
  <c r="LZ21" i="7"/>
  <c r="LY21" i="7"/>
  <c r="LX21" i="7"/>
  <c r="LW21" i="7"/>
  <c r="LV21" i="7"/>
  <c r="LU21" i="7"/>
  <c r="LT21" i="7"/>
  <c r="LS21" i="7"/>
  <c r="LR21" i="7"/>
  <c r="IB21" i="7"/>
  <c r="IA21" i="7"/>
  <c r="HZ21" i="7"/>
  <c r="HY21" i="7"/>
  <c r="HX21" i="7"/>
  <c r="HW21" i="7"/>
  <c r="HV21" i="7"/>
  <c r="NS20" i="7"/>
  <c r="NR20" i="7"/>
  <c r="NQ20" i="7"/>
  <c r="NP20" i="7"/>
  <c r="NO20" i="7"/>
  <c r="NN20" i="7"/>
  <c r="NM20" i="7"/>
  <c r="NL20" i="7"/>
  <c r="NK20" i="7"/>
  <c r="NJ20" i="7"/>
  <c r="NI20" i="7"/>
  <c r="NH20" i="7"/>
  <c r="NG20" i="7"/>
  <c r="MQ20" i="7"/>
  <c r="MP20" i="7"/>
  <c r="MO20" i="7"/>
  <c r="MN20" i="7"/>
  <c r="MM20" i="7"/>
  <c r="ML20" i="7"/>
  <c r="MK20" i="7"/>
  <c r="MJ20" i="7"/>
  <c r="MI20" i="7"/>
  <c r="MH20" i="7"/>
  <c r="MG20" i="7"/>
  <c r="MF20" i="7"/>
  <c r="ME20" i="7"/>
  <c r="MD20" i="7"/>
  <c r="MC20" i="7"/>
  <c r="MB20" i="7"/>
  <c r="MA20" i="7"/>
  <c r="LZ20" i="7"/>
  <c r="LY20" i="7"/>
  <c r="LX20" i="7"/>
  <c r="LW20" i="7"/>
  <c r="LV20" i="7"/>
  <c r="LU20" i="7"/>
  <c r="LT20" i="7"/>
  <c r="LS20" i="7"/>
  <c r="LR20" i="7"/>
  <c r="IB20" i="7"/>
  <c r="IA20" i="7"/>
  <c r="HZ20" i="7"/>
  <c r="HY20" i="7"/>
  <c r="HX20" i="7"/>
  <c r="HW20" i="7"/>
  <c r="HV20" i="7"/>
  <c r="NS19" i="7"/>
  <c r="NR19" i="7"/>
  <c r="NQ19" i="7"/>
  <c r="NP19" i="7"/>
  <c r="NO19" i="7"/>
  <c r="NN19" i="7"/>
  <c r="NM19" i="7"/>
  <c r="NL19" i="7"/>
  <c r="NK19" i="7"/>
  <c r="NJ19" i="7"/>
  <c r="NI19" i="7"/>
  <c r="NH19" i="7"/>
  <c r="NG19" i="7"/>
  <c r="MQ19" i="7"/>
  <c r="MP19" i="7"/>
  <c r="MO19" i="7"/>
  <c r="MN19" i="7"/>
  <c r="MM19" i="7"/>
  <c r="ML19" i="7"/>
  <c r="MK19" i="7"/>
  <c r="MJ19" i="7"/>
  <c r="MI19" i="7"/>
  <c r="MH19" i="7"/>
  <c r="MG19" i="7"/>
  <c r="MF19" i="7"/>
  <c r="ME19" i="7"/>
  <c r="MD19" i="7"/>
  <c r="MC19" i="7"/>
  <c r="MB19" i="7"/>
  <c r="MA19" i="7"/>
  <c r="LZ19" i="7"/>
  <c r="LY19" i="7"/>
  <c r="LX19" i="7"/>
  <c r="LW19" i="7"/>
  <c r="LV19" i="7"/>
  <c r="LU19" i="7"/>
  <c r="LT19" i="7"/>
  <c r="LS19" i="7"/>
  <c r="LR19" i="7"/>
  <c r="IB19" i="7"/>
  <c r="IA19" i="7"/>
  <c r="HZ19" i="7"/>
  <c r="HY19" i="7"/>
  <c r="HX19" i="7"/>
  <c r="HW19" i="7"/>
  <c r="HV19" i="7"/>
  <c r="NS18" i="7"/>
  <c r="NR18" i="7"/>
  <c r="NQ18" i="7"/>
  <c r="NP18" i="7"/>
  <c r="NO18" i="7"/>
  <c r="NN18" i="7"/>
  <c r="NM18" i="7"/>
  <c r="NL18" i="7"/>
  <c r="NK18" i="7"/>
  <c r="NJ18" i="7"/>
  <c r="NI18" i="7"/>
  <c r="NH18" i="7"/>
  <c r="NG18" i="7"/>
  <c r="MP18" i="7"/>
  <c r="MQ18" i="7" s="1"/>
  <c r="MN18" i="7"/>
  <c r="MO18" i="7" s="1"/>
  <c r="ML18" i="7"/>
  <c r="MM18" i="7" s="1"/>
  <c r="MJ18" i="7"/>
  <c r="MK18" i="7" s="1"/>
  <c r="MH18" i="7"/>
  <c r="MI18" i="7" s="1"/>
  <c r="MF18" i="7"/>
  <c r="MG18" i="7" s="1"/>
  <c r="MD18" i="7"/>
  <c r="ME18" i="7" s="1"/>
  <c r="MB18" i="7"/>
  <c r="MC18" i="7" s="1"/>
  <c r="LZ18" i="7"/>
  <c r="MA18" i="7" s="1"/>
  <c r="LX18" i="7"/>
  <c r="LY18" i="7" s="1"/>
  <c r="LV18" i="7"/>
  <c r="LW18" i="7" s="1"/>
  <c r="LT18" i="7"/>
  <c r="LU18" i="7" s="1"/>
  <c r="LR18" i="7"/>
  <c r="LS18" i="7" s="1"/>
  <c r="IB18" i="7"/>
  <c r="IA18" i="7"/>
  <c r="HZ18" i="7"/>
  <c r="HY18" i="7"/>
  <c r="HX18" i="7"/>
  <c r="HW18" i="7"/>
  <c r="HV18" i="7"/>
  <c r="NS17" i="7"/>
  <c r="NR17" i="7"/>
  <c r="NQ17" i="7"/>
  <c r="NP17" i="7"/>
  <c r="NO17" i="7"/>
  <c r="NN17" i="7"/>
  <c r="NM17" i="7"/>
  <c r="NL17" i="7"/>
  <c r="NK17" i="7"/>
  <c r="NJ17" i="7"/>
  <c r="NI17" i="7"/>
  <c r="NH17" i="7"/>
  <c r="NG17" i="7"/>
  <c r="MP17" i="7"/>
  <c r="MQ17" i="7" s="1"/>
  <c r="MN17" i="7"/>
  <c r="MO17" i="7" s="1"/>
  <c r="ML17" i="7"/>
  <c r="MM17" i="7" s="1"/>
  <c r="MJ17" i="7"/>
  <c r="MK17" i="7" s="1"/>
  <c r="MH17" i="7"/>
  <c r="MI17" i="7" s="1"/>
  <c r="MF17" i="7"/>
  <c r="MG17" i="7" s="1"/>
  <c r="MD17" i="7"/>
  <c r="ME17" i="7" s="1"/>
  <c r="MB17" i="7"/>
  <c r="MC17" i="7" s="1"/>
  <c r="LZ17" i="7"/>
  <c r="MA17" i="7" s="1"/>
  <c r="LX17" i="7"/>
  <c r="LY17" i="7" s="1"/>
  <c r="LV17" i="7"/>
  <c r="LW17" i="7" s="1"/>
  <c r="LT17" i="7"/>
  <c r="LU17" i="7" s="1"/>
  <c r="LR17" i="7"/>
  <c r="LS17" i="7" s="1"/>
  <c r="IB17" i="7"/>
  <c r="IA17" i="7"/>
  <c r="HZ17" i="7"/>
  <c r="HY17" i="7"/>
  <c r="HX17" i="7"/>
  <c r="HW17" i="7"/>
  <c r="HV17" i="7"/>
  <c r="NS16" i="7"/>
  <c r="NR16" i="7"/>
  <c r="NQ16" i="7"/>
  <c r="NP16" i="7"/>
  <c r="NO16" i="7"/>
  <c r="NN16" i="7"/>
  <c r="NM16" i="7"/>
  <c r="NL16" i="7"/>
  <c r="NK16" i="7"/>
  <c r="NJ16" i="7"/>
  <c r="NI16" i="7"/>
  <c r="NH16" i="7"/>
  <c r="NG16" i="7"/>
  <c r="MP16" i="7"/>
  <c r="MQ16" i="7" s="1"/>
  <c r="MN16" i="7"/>
  <c r="MO16" i="7" s="1"/>
  <c r="ML16" i="7"/>
  <c r="MM16" i="7" s="1"/>
  <c r="MJ16" i="7"/>
  <c r="MK16" i="7" s="1"/>
  <c r="MH16" i="7"/>
  <c r="MI16" i="7" s="1"/>
  <c r="MF16" i="7"/>
  <c r="MG16" i="7" s="1"/>
  <c r="MD16" i="7"/>
  <c r="ME16" i="7" s="1"/>
  <c r="MB16" i="7"/>
  <c r="MC16" i="7" s="1"/>
  <c r="LZ16" i="7"/>
  <c r="MA16" i="7" s="1"/>
  <c r="LX16" i="7"/>
  <c r="LY16" i="7" s="1"/>
  <c r="LV16" i="7"/>
  <c r="LW16" i="7" s="1"/>
  <c r="LT16" i="7"/>
  <c r="LU16" i="7" s="1"/>
  <c r="LR16" i="7"/>
  <c r="LS16" i="7" s="1"/>
  <c r="IB16" i="7"/>
  <c r="IA16" i="7"/>
  <c r="HZ16" i="7"/>
  <c r="HY16" i="7"/>
  <c r="HX16" i="7"/>
  <c r="HW16" i="7"/>
  <c r="HV16" i="7"/>
  <c r="NS15" i="7"/>
  <c r="NR15" i="7"/>
  <c r="NQ15" i="7"/>
  <c r="NP15" i="7"/>
  <c r="NO15" i="7"/>
  <c r="NN15" i="7"/>
  <c r="NM15" i="7"/>
  <c r="NL15" i="7"/>
  <c r="NK15" i="7"/>
  <c r="NJ15" i="7"/>
  <c r="NI15" i="7"/>
  <c r="NH15" i="7"/>
  <c r="NG15" i="7"/>
  <c r="MP15" i="7"/>
  <c r="MQ15" i="7" s="1"/>
  <c r="MN15" i="7"/>
  <c r="MO15" i="7" s="1"/>
  <c r="ML15" i="7"/>
  <c r="MM15" i="7" s="1"/>
  <c r="MJ15" i="7"/>
  <c r="MK15" i="7" s="1"/>
  <c r="MH15" i="7"/>
  <c r="MI15" i="7" s="1"/>
  <c r="MF15" i="7"/>
  <c r="MG15" i="7" s="1"/>
  <c r="MD15" i="7"/>
  <c r="ME15" i="7" s="1"/>
  <c r="MB15" i="7"/>
  <c r="MC15" i="7" s="1"/>
  <c r="LZ15" i="7"/>
  <c r="MA15" i="7" s="1"/>
  <c r="LX15" i="7"/>
  <c r="LY15" i="7" s="1"/>
  <c r="LV15" i="7"/>
  <c r="LW15" i="7" s="1"/>
  <c r="LT15" i="7"/>
  <c r="LU15" i="7" s="1"/>
  <c r="LR15" i="7"/>
  <c r="LS15" i="7" s="1"/>
  <c r="IB15" i="7"/>
  <c r="IA15" i="7"/>
  <c r="HZ15" i="7"/>
  <c r="HY15" i="7"/>
  <c r="HX15" i="7"/>
  <c r="HW15" i="7"/>
  <c r="HV15" i="7"/>
  <c r="NS14" i="7"/>
  <c r="NR14" i="7"/>
  <c r="NQ14" i="7"/>
  <c r="NP14" i="7"/>
  <c r="NO14" i="7"/>
  <c r="NN14" i="7"/>
  <c r="NM14" i="7"/>
  <c r="NL14" i="7"/>
  <c r="NK14" i="7"/>
  <c r="NJ14" i="7"/>
  <c r="NI14" i="7"/>
  <c r="NH14" i="7"/>
  <c r="NG14" i="7"/>
  <c r="MP14" i="7"/>
  <c r="MQ14" i="7" s="1"/>
  <c r="MN14" i="7"/>
  <c r="MO14" i="7" s="1"/>
  <c r="ML14" i="7"/>
  <c r="MM14" i="7" s="1"/>
  <c r="MJ14" i="7"/>
  <c r="MK14" i="7" s="1"/>
  <c r="MH14" i="7"/>
  <c r="MI14" i="7" s="1"/>
  <c r="MF14" i="7"/>
  <c r="MG14" i="7" s="1"/>
  <c r="MD14" i="7"/>
  <c r="ME14" i="7" s="1"/>
  <c r="MB14" i="7"/>
  <c r="MC14" i="7" s="1"/>
  <c r="LZ14" i="7"/>
  <c r="MA14" i="7" s="1"/>
  <c r="LX14" i="7"/>
  <c r="LY14" i="7" s="1"/>
  <c r="LV14" i="7"/>
  <c r="LW14" i="7" s="1"/>
  <c r="LT14" i="7"/>
  <c r="LU14" i="7" s="1"/>
  <c r="LR14" i="7"/>
  <c r="LS14" i="7" s="1"/>
  <c r="IB14" i="7"/>
  <c r="IA14" i="7"/>
  <c r="HZ14" i="7"/>
  <c r="HY14" i="7"/>
  <c r="HX14" i="7"/>
  <c r="HW14" i="7"/>
  <c r="HV14" i="7"/>
  <c r="NS13" i="7"/>
  <c r="NR13" i="7"/>
  <c r="NQ13" i="7"/>
  <c r="NP13" i="7"/>
  <c r="NO13" i="7"/>
  <c r="NN13" i="7"/>
  <c r="NM13" i="7"/>
  <c r="NL13" i="7"/>
  <c r="NK13" i="7"/>
  <c r="NJ13" i="7"/>
  <c r="NI13" i="7"/>
  <c r="NH13" i="7"/>
  <c r="NG13" i="7"/>
  <c r="MP13" i="7"/>
  <c r="MQ13" i="7" s="1"/>
  <c r="MN13" i="7"/>
  <c r="MO13" i="7" s="1"/>
  <c r="ML13" i="7"/>
  <c r="MM13" i="7" s="1"/>
  <c r="MJ13" i="7"/>
  <c r="MK13" i="7" s="1"/>
  <c r="MH13" i="7"/>
  <c r="MI13" i="7" s="1"/>
  <c r="MF13" i="7"/>
  <c r="MG13" i="7" s="1"/>
  <c r="MD13" i="7"/>
  <c r="ME13" i="7" s="1"/>
  <c r="MB13" i="7"/>
  <c r="MC13" i="7" s="1"/>
  <c r="LZ13" i="7"/>
  <c r="MA13" i="7" s="1"/>
  <c r="LX13" i="7"/>
  <c r="LY13" i="7" s="1"/>
  <c r="LV13" i="7"/>
  <c r="LW13" i="7" s="1"/>
  <c r="LT13" i="7"/>
  <c r="LU13" i="7" s="1"/>
  <c r="LR13" i="7"/>
  <c r="LS13" i="7" s="1"/>
  <c r="IB13" i="7"/>
  <c r="IA13" i="7"/>
  <c r="HZ13" i="7"/>
  <c r="HY13" i="7"/>
  <c r="HX13" i="7"/>
  <c r="HW13" i="7"/>
  <c r="HV13" i="7"/>
  <c r="NS45" i="6"/>
  <c r="NR45" i="6"/>
  <c r="NQ45" i="6"/>
  <c r="NP45" i="6"/>
  <c r="NO45" i="6"/>
  <c r="NN45" i="6"/>
  <c r="NM45" i="6"/>
  <c r="NL45" i="6"/>
  <c r="NK45" i="6"/>
  <c r="NJ45" i="6"/>
  <c r="NI45" i="6"/>
  <c r="NH45" i="6"/>
  <c r="NG45" i="6"/>
  <c r="MQ45" i="6"/>
  <c r="MP45" i="6"/>
  <c r="MO45" i="6"/>
  <c r="MN45" i="6"/>
  <c r="MM45" i="6"/>
  <c r="ML45" i="6"/>
  <c r="MK45" i="6"/>
  <c r="MJ45" i="6"/>
  <c r="MI45" i="6"/>
  <c r="MH45" i="6"/>
  <c r="MG45" i="6"/>
  <c r="MF45" i="6"/>
  <c r="ME45" i="6"/>
  <c r="MD45" i="6"/>
  <c r="MC45" i="6"/>
  <c r="MB45" i="6"/>
  <c r="MA45" i="6"/>
  <c r="LZ45" i="6"/>
  <c r="LY45" i="6"/>
  <c r="LX45" i="6"/>
  <c r="LW45" i="6"/>
  <c r="LV45" i="6"/>
  <c r="LU45" i="6"/>
  <c r="LT45" i="6"/>
  <c r="LS45" i="6"/>
  <c r="LR45" i="6"/>
  <c r="IB45" i="6"/>
  <c r="IA45" i="6"/>
  <c r="HZ45" i="6"/>
  <c r="HY45" i="6"/>
  <c r="HX45" i="6"/>
  <c r="HW45" i="6"/>
  <c r="HV45" i="6"/>
  <c r="NS44" i="6"/>
  <c r="NR44" i="6"/>
  <c r="NQ44" i="6"/>
  <c r="NP44" i="6"/>
  <c r="NO44" i="6"/>
  <c r="NN44" i="6"/>
  <c r="NM44" i="6"/>
  <c r="NL44" i="6"/>
  <c r="NK44" i="6"/>
  <c r="NJ44" i="6"/>
  <c r="NI44" i="6"/>
  <c r="NH44" i="6"/>
  <c r="NG44" i="6"/>
  <c r="MQ44" i="6"/>
  <c r="MP44" i="6"/>
  <c r="MO44" i="6"/>
  <c r="MN44" i="6"/>
  <c r="MM44" i="6"/>
  <c r="ML44" i="6"/>
  <c r="MK44" i="6"/>
  <c r="MJ44" i="6"/>
  <c r="MI44" i="6"/>
  <c r="MH44" i="6"/>
  <c r="MG44" i="6"/>
  <c r="MF44" i="6"/>
  <c r="ME44" i="6"/>
  <c r="MD44" i="6"/>
  <c r="MC44" i="6"/>
  <c r="MB44" i="6"/>
  <c r="MA44" i="6"/>
  <c r="LZ44" i="6"/>
  <c r="LY44" i="6"/>
  <c r="LX44" i="6"/>
  <c r="LW44" i="6"/>
  <c r="LV44" i="6"/>
  <c r="LU44" i="6"/>
  <c r="LT44" i="6"/>
  <c r="LS44" i="6"/>
  <c r="LR44" i="6"/>
  <c r="IB44" i="6"/>
  <c r="IA44" i="6"/>
  <c r="HZ44" i="6"/>
  <c r="HY44" i="6"/>
  <c r="HX44" i="6"/>
  <c r="HW44" i="6"/>
  <c r="HV44" i="6"/>
  <c r="NS43" i="6"/>
  <c r="NR43" i="6"/>
  <c r="NQ43" i="6"/>
  <c r="NP43" i="6"/>
  <c r="NO43" i="6"/>
  <c r="NN43" i="6"/>
  <c r="NM43" i="6"/>
  <c r="NL43" i="6"/>
  <c r="NK43" i="6"/>
  <c r="NJ43" i="6"/>
  <c r="NI43" i="6"/>
  <c r="NH43" i="6"/>
  <c r="NG43" i="6"/>
  <c r="MQ43" i="6"/>
  <c r="MP43" i="6"/>
  <c r="MO43" i="6"/>
  <c r="MN43" i="6"/>
  <c r="MM43" i="6"/>
  <c r="ML43" i="6"/>
  <c r="MK43" i="6"/>
  <c r="MJ43" i="6"/>
  <c r="MI43" i="6"/>
  <c r="MH43" i="6"/>
  <c r="MG43" i="6"/>
  <c r="MF43" i="6"/>
  <c r="ME43" i="6"/>
  <c r="MD43" i="6"/>
  <c r="MC43" i="6"/>
  <c r="MB43" i="6"/>
  <c r="MA43" i="6"/>
  <c r="LZ43" i="6"/>
  <c r="LY43" i="6"/>
  <c r="LX43" i="6"/>
  <c r="LW43" i="6"/>
  <c r="LV43" i="6"/>
  <c r="LU43" i="6"/>
  <c r="LT43" i="6"/>
  <c r="LS43" i="6"/>
  <c r="LR43" i="6"/>
  <c r="IB43" i="6"/>
  <c r="IA43" i="6"/>
  <c r="HZ43" i="6"/>
  <c r="HY43" i="6"/>
  <c r="HX43" i="6"/>
  <c r="HW43" i="6"/>
  <c r="HV43" i="6"/>
  <c r="NS42" i="6"/>
  <c r="NR42" i="6"/>
  <c r="NQ42" i="6"/>
  <c r="NP42" i="6"/>
  <c r="NO42" i="6"/>
  <c r="NN42" i="6"/>
  <c r="NM42" i="6"/>
  <c r="NL42" i="6"/>
  <c r="NK42" i="6"/>
  <c r="NJ42" i="6"/>
  <c r="NI42" i="6"/>
  <c r="NH42" i="6"/>
  <c r="NG42" i="6"/>
  <c r="MQ42" i="6"/>
  <c r="MP42" i="6"/>
  <c r="MO42" i="6"/>
  <c r="MN42" i="6"/>
  <c r="MM42" i="6"/>
  <c r="ML42" i="6"/>
  <c r="MK42" i="6"/>
  <c r="MJ42" i="6"/>
  <c r="MI42" i="6"/>
  <c r="MH42" i="6"/>
  <c r="MG42" i="6"/>
  <c r="MF42" i="6"/>
  <c r="ME42" i="6"/>
  <c r="MD42" i="6"/>
  <c r="MC42" i="6"/>
  <c r="MB42" i="6"/>
  <c r="MA42" i="6"/>
  <c r="LZ42" i="6"/>
  <c r="LY42" i="6"/>
  <c r="LX42" i="6"/>
  <c r="LW42" i="6"/>
  <c r="LV42" i="6"/>
  <c r="LU42" i="6"/>
  <c r="LT42" i="6"/>
  <c r="LS42" i="6"/>
  <c r="LR42" i="6"/>
  <c r="IB42" i="6"/>
  <c r="IA42" i="6"/>
  <c r="HZ42" i="6"/>
  <c r="HY42" i="6"/>
  <c r="HX42" i="6"/>
  <c r="HW42" i="6"/>
  <c r="HV42" i="6"/>
  <c r="NS41" i="6"/>
  <c r="NR41" i="6"/>
  <c r="NQ41" i="6"/>
  <c r="NP41" i="6"/>
  <c r="NO41" i="6"/>
  <c r="NN41" i="6"/>
  <c r="NM41" i="6"/>
  <c r="NL41" i="6"/>
  <c r="NK41" i="6"/>
  <c r="NJ41" i="6"/>
  <c r="NI41" i="6"/>
  <c r="NH41" i="6"/>
  <c r="NG41" i="6"/>
  <c r="MQ41" i="6"/>
  <c r="MP41" i="6"/>
  <c r="MO41" i="6"/>
  <c r="MN41" i="6"/>
  <c r="MM41" i="6"/>
  <c r="ML41" i="6"/>
  <c r="MK41" i="6"/>
  <c r="MJ41" i="6"/>
  <c r="MI41" i="6"/>
  <c r="MH41" i="6"/>
  <c r="MG41" i="6"/>
  <c r="MF41" i="6"/>
  <c r="ME41" i="6"/>
  <c r="MD41" i="6"/>
  <c r="MC41" i="6"/>
  <c r="MB41" i="6"/>
  <c r="MA41" i="6"/>
  <c r="LZ41" i="6"/>
  <c r="LY41" i="6"/>
  <c r="LX41" i="6"/>
  <c r="LW41" i="6"/>
  <c r="LV41" i="6"/>
  <c r="LU41" i="6"/>
  <c r="LT41" i="6"/>
  <c r="LS41" i="6"/>
  <c r="LR41" i="6"/>
  <c r="IB41" i="6"/>
  <c r="IA41" i="6"/>
  <c r="HZ41" i="6"/>
  <c r="HY41" i="6"/>
  <c r="HX41" i="6"/>
  <c r="HW41" i="6"/>
  <c r="HV41" i="6"/>
  <c r="NS40" i="6"/>
  <c r="NR40" i="6"/>
  <c r="NQ40" i="6"/>
  <c r="NP40" i="6"/>
  <c r="NO40" i="6"/>
  <c r="NN40" i="6"/>
  <c r="NM40" i="6"/>
  <c r="NL40" i="6"/>
  <c r="NK40" i="6"/>
  <c r="NJ40" i="6"/>
  <c r="NI40" i="6"/>
  <c r="NH40" i="6"/>
  <c r="NG40" i="6"/>
  <c r="MQ40" i="6"/>
  <c r="MP40" i="6"/>
  <c r="MO40" i="6"/>
  <c r="MN40" i="6"/>
  <c r="MM40" i="6"/>
  <c r="ML40" i="6"/>
  <c r="MK40" i="6"/>
  <c r="MJ40" i="6"/>
  <c r="MI40" i="6"/>
  <c r="MH40" i="6"/>
  <c r="MG40" i="6"/>
  <c r="MF40" i="6"/>
  <c r="ME40" i="6"/>
  <c r="MD40" i="6"/>
  <c r="MC40" i="6"/>
  <c r="MB40" i="6"/>
  <c r="MA40" i="6"/>
  <c r="LZ40" i="6"/>
  <c r="LY40" i="6"/>
  <c r="LX40" i="6"/>
  <c r="LW40" i="6"/>
  <c r="LV40" i="6"/>
  <c r="LU40" i="6"/>
  <c r="LT40" i="6"/>
  <c r="LS40" i="6"/>
  <c r="LR40" i="6"/>
  <c r="IB40" i="6"/>
  <c r="IA40" i="6"/>
  <c r="HZ40" i="6"/>
  <c r="HY40" i="6"/>
  <c r="HX40" i="6"/>
  <c r="HW40" i="6"/>
  <c r="HV40" i="6"/>
  <c r="NS39" i="6"/>
  <c r="NR39" i="6"/>
  <c r="NQ39" i="6"/>
  <c r="NP39" i="6"/>
  <c r="NO39" i="6"/>
  <c r="NN39" i="6"/>
  <c r="NM39" i="6"/>
  <c r="NL39" i="6"/>
  <c r="NK39" i="6"/>
  <c r="NJ39" i="6"/>
  <c r="NI39" i="6"/>
  <c r="NH39" i="6"/>
  <c r="NG39" i="6"/>
  <c r="MQ39" i="6"/>
  <c r="MP39" i="6"/>
  <c r="MO39" i="6"/>
  <c r="MN39" i="6"/>
  <c r="MM39" i="6"/>
  <c r="ML39" i="6"/>
  <c r="MK39" i="6"/>
  <c r="MJ39" i="6"/>
  <c r="MI39" i="6"/>
  <c r="MH39" i="6"/>
  <c r="MG39" i="6"/>
  <c r="MF39" i="6"/>
  <c r="ME39" i="6"/>
  <c r="MD39" i="6"/>
  <c r="MC39" i="6"/>
  <c r="MB39" i="6"/>
  <c r="MA39" i="6"/>
  <c r="LZ39" i="6"/>
  <c r="LY39" i="6"/>
  <c r="LX39" i="6"/>
  <c r="LW39" i="6"/>
  <c r="LV39" i="6"/>
  <c r="LU39" i="6"/>
  <c r="LT39" i="6"/>
  <c r="LS39" i="6"/>
  <c r="LR39" i="6"/>
  <c r="IB39" i="6"/>
  <c r="IA39" i="6"/>
  <c r="HZ39" i="6"/>
  <c r="HY39" i="6"/>
  <c r="HX39" i="6"/>
  <c r="HW39" i="6"/>
  <c r="HV39" i="6"/>
  <c r="NS38" i="6"/>
  <c r="NR38" i="6"/>
  <c r="NQ38" i="6"/>
  <c r="NP38" i="6"/>
  <c r="NO38" i="6"/>
  <c r="NN38" i="6"/>
  <c r="NM38" i="6"/>
  <c r="NL38" i="6"/>
  <c r="NK38" i="6"/>
  <c r="NJ38" i="6"/>
  <c r="NI38" i="6"/>
  <c r="NH38" i="6"/>
  <c r="NG38" i="6"/>
  <c r="MQ38" i="6"/>
  <c r="MP38" i="6"/>
  <c r="MO38" i="6"/>
  <c r="MN38" i="6"/>
  <c r="MM38" i="6"/>
  <c r="ML38" i="6"/>
  <c r="MK38" i="6"/>
  <c r="MJ38" i="6"/>
  <c r="MI38" i="6"/>
  <c r="MH38" i="6"/>
  <c r="MG38" i="6"/>
  <c r="MF38" i="6"/>
  <c r="ME38" i="6"/>
  <c r="MD38" i="6"/>
  <c r="MC38" i="6"/>
  <c r="MB38" i="6"/>
  <c r="MA38" i="6"/>
  <c r="LZ38" i="6"/>
  <c r="LY38" i="6"/>
  <c r="LX38" i="6"/>
  <c r="LW38" i="6"/>
  <c r="LV38" i="6"/>
  <c r="LU38" i="6"/>
  <c r="LT38" i="6"/>
  <c r="LS38" i="6"/>
  <c r="LR38" i="6"/>
  <c r="IB38" i="6"/>
  <c r="IA38" i="6"/>
  <c r="HZ38" i="6"/>
  <c r="HY38" i="6"/>
  <c r="HX38" i="6"/>
  <c r="HW38" i="6"/>
  <c r="HV38" i="6"/>
  <c r="NS37" i="6"/>
  <c r="NR37" i="6"/>
  <c r="NQ37" i="6"/>
  <c r="NP37" i="6"/>
  <c r="NO37" i="6"/>
  <c r="NN37" i="6"/>
  <c r="NM37" i="6"/>
  <c r="NL37" i="6"/>
  <c r="NK37" i="6"/>
  <c r="NJ37" i="6"/>
  <c r="NI37" i="6"/>
  <c r="NH37" i="6"/>
  <c r="NG37" i="6"/>
  <c r="MQ37" i="6"/>
  <c r="MP37" i="6"/>
  <c r="MO37" i="6"/>
  <c r="MN37" i="6"/>
  <c r="MM37" i="6"/>
  <c r="ML37" i="6"/>
  <c r="MK37" i="6"/>
  <c r="MJ37" i="6"/>
  <c r="MI37" i="6"/>
  <c r="MH37" i="6"/>
  <c r="MG37" i="6"/>
  <c r="MF37" i="6"/>
  <c r="ME37" i="6"/>
  <c r="MD37" i="6"/>
  <c r="MC37" i="6"/>
  <c r="MB37" i="6"/>
  <c r="MA37" i="6"/>
  <c r="LZ37" i="6"/>
  <c r="LY37" i="6"/>
  <c r="LX37" i="6"/>
  <c r="LW37" i="6"/>
  <c r="LV37" i="6"/>
  <c r="LU37" i="6"/>
  <c r="LT37" i="6"/>
  <c r="LS37" i="6"/>
  <c r="LR37" i="6"/>
  <c r="IB37" i="6"/>
  <c r="IA37" i="6"/>
  <c r="HZ37" i="6"/>
  <c r="HY37" i="6"/>
  <c r="HX37" i="6"/>
  <c r="HW37" i="6"/>
  <c r="HV37" i="6"/>
  <c r="NS36" i="6"/>
  <c r="NR36" i="6"/>
  <c r="NQ36" i="6"/>
  <c r="NP36" i="6"/>
  <c r="NO36" i="6"/>
  <c r="NN36" i="6"/>
  <c r="NM36" i="6"/>
  <c r="NL36" i="6"/>
  <c r="NK36" i="6"/>
  <c r="NJ36" i="6"/>
  <c r="NI36" i="6"/>
  <c r="NH36" i="6"/>
  <c r="NG36" i="6"/>
  <c r="MQ36" i="6"/>
  <c r="MP36" i="6"/>
  <c r="MO36" i="6"/>
  <c r="MN36" i="6"/>
  <c r="MM36" i="6"/>
  <c r="ML36" i="6"/>
  <c r="MK36" i="6"/>
  <c r="MJ36" i="6"/>
  <c r="MI36" i="6"/>
  <c r="MH36" i="6"/>
  <c r="MG36" i="6"/>
  <c r="MF36" i="6"/>
  <c r="ME36" i="6"/>
  <c r="MD36" i="6"/>
  <c r="MC36" i="6"/>
  <c r="MB36" i="6"/>
  <c r="MA36" i="6"/>
  <c r="LZ36" i="6"/>
  <c r="LY36" i="6"/>
  <c r="LX36" i="6"/>
  <c r="LW36" i="6"/>
  <c r="LV36" i="6"/>
  <c r="LU36" i="6"/>
  <c r="LT36" i="6"/>
  <c r="LS36" i="6"/>
  <c r="LR36" i="6"/>
  <c r="IB36" i="6"/>
  <c r="IA36" i="6"/>
  <c r="HZ36" i="6"/>
  <c r="HY36" i="6"/>
  <c r="HX36" i="6"/>
  <c r="HW36" i="6"/>
  <c r="HV36" i="6"/>
  <c r="NS35" i="6"/>
  <c r="NR35" i="6"/>
  <c r="NQ35" i="6"/>
  <c r="NP35" i="6"/>
  <c r="NO35" i="6"/>
  <c r="NN35" i="6"/>
  <c r="NM35" i="6"/>
  <c r="NL35" i="6"/>
  <c r="NK35" i="6"/>
  <c r="NJ35" i="6"/>
  <c r="NI35" i="6"/>
  <c r="NH35" i="6"/>
  <c r="NG35" i="6"/>
  <c r="MQ35" i="6"/>
  <c r="MP35" i="6"/>
  <c r="MO35" i="6"/>
  <c r="MN35" i="6"/>
  <c r="MM35" i="6"/>
  <c r="ML35" i="6"/>
  <c r="MK35" i="6"/>
  <c r="MJ35" i="6"/>
  <c r="MI35" i="6"/>
  <c r="MH35" i="6"/>
  <c r="MG35" i="6"/>
  <c r="MF35" i="6"/>
  <c r="ME35" i="6"/>
  <c r="MD35" i="6"/>
  <c r="MC35" i="6"/>
  <c r="MB35" i="6"/>
  <c r="MA35" i="6"/>
  <c r="LZ35" i="6"/>
  <c r="LY35" i="6"/>
  <c r="LX35" i="6"/>
  <c r="LW35" i="6"/>
  <c r="LV35" i="6"/>
  <c r="LU35" i="6"/>
  <c r="LT35" i="6"/>
  <c r="LS35" i="6"/>
  <c r="LR35" i="6"/>
  <c r="IB35" i="6"/>
  <c r="IA35" i="6"/>
  <c r="HZ35" i="6"/>
  <c r="HY35" i="6"/>
  <c r="HX35" i="6"/>
  <c r="HW35" i="6"/>
  <c r="HV35" i="6"/>
  <c r="NS34" i="6"/>
  <c r="NR34" i="6"/>
  <c r="NQ34" i="6"/>
  <c r="NP34" i="6"/>
  <c r="NO34" i="6"/>
  <c r="NN34" i="6"/>
  <c r="NM34" i="6"/>
  <c r="NL34" i="6"/>
  <c r="NK34" i="6"/>
  <c r="NJ34" i="6"/>
  <c r="NI34" i="6"/>
  <c r="NH34" i="6"/>
  <c r="NG34" i="6"/>
  <c r="MQ34" i="6"/>
  <c r="MP34" i="6"/>
  <c r="MO34" i="6"/>
  <c r="MN34" i="6"/>
  <c r="MM34" i="6"/>
  <c r="ML34" i="6"/>
  <c r="MK34" i="6"/>
  <c r="MJ34" i="6"/>
  <c r="MI34" i="6"/>
  <c r="MH34" i="6"/>
  <c r="MG34" i="6"/>
  <c r="MF34" i="6"/>
  <c r="ME34" i="6"/>
  <c r="MD34" i="6"/>
  <c r="MC34" i="6"/>
  <c r="MB34" i="6"/>
  <c r="MA34" i="6"/>
  <c r="LZ34" i="6"/>
  <c r="LY34" i="6"/>
  <c r="LX34" i="6"/>
  <c r="LW34" i="6"/>
  <c r="LV34" i="6"/>
  <c r="LU34" i="6"/>
  <c r="LT34" i="6"/>
  <c r="LS34" i="6"/>
  <c r="LR34" i="6"/>
  <c r="IB34" i="6"/>
  <c r="IA34" i="6"/>
  <c r="HZ34" i="6"/>
  <c r="HY34" i="6"/>
  <c r="HX34" i="6"/>
  <c r="HW34" i="6"/>
  <c r="HV34" i="6"/>
  <c r="NS33" i="6"/>
  <c r="NR33" i="6"/>
  <c r="NQ33" i="6"/>
  <c r="NP33" i="6"/>
  <c r="NO33" i="6"/>
  <c r="NN33" i="6"/>
  <c r="NM33" i="6"/>
  <c r="NL33" i="6"/>
  <c r="NK33" i="6"/>
  <c r="NJ33" i="6"/>
  <c r="NI33" i="6"/>
  <c r="NH33" i="6"/>
  <c r="NG33" i="6"/>
  <c r="MQ33" i="6"/>
  <c r="MP33" i="6"/>
  <c r="MO33" i="6"/>
  <c r="MN33" i="6"/>
  <c r="MM33" i="6"/>
  <c r="ML33" i="6"/>
  <c r="MK33" i="6"/>
  <c r="MJ33" i="6"/>
  <c r="MI33" i="6"/>
  <c r="MH33" i="6"/>
  <c r="MG33" i="6"/>
  <c r="MF33" i="6"/>
  <c r="ME33" i="6"/>
  <c r="MD33" i="6"/>
  <c r="MC33" i="6"/>
  <c r="MB33" i="6"/>
  <c r="MA33" i="6"/>
  <c r="LZ33" i="6"/>
  <c r="LY33" i="6"/>
  <c r="LX33" i="6"/>
  <c r="LW33" i="6"/>
  <c r="LV33" i="6"/>
  <c r="LU33" i="6"/>
  <c r="LT33" i="6"/>
  <c r="LS33" i="6"/>
  <c r="LR33" i="6"/>
  <c r="IB33" i="6"/>
  <c r="IA33" i="6"/>
  <c r="HZ33" i="6"/>
  <c r="HY33" i="6"/>
  <c r="HX33" i="6"/>
  <c r="HW33" i="6"/>
  <c r="HV33" i="6"/>
  <c r="NS32" i="6"/>
  <c r="NR32" i="6"/>
  <c r="NQ32" i="6"/>
  <c r="NP32" i="6"/>
  <c r="NO32" i="6"/>
  <c r="NN32" i="6"/>
  <c r="NM32" i="6"/>
  <c r="NL32" i="6"/>
  <c r="NK32" i="6"/>
  <c r="NJ32" i="6"/>
  <c r="NI32" i="6"/>
  <c r="NH32" i="6"/>
  <c r="NG32" i="6"/>
  <c r="MQ32" i="6"/>
  <c r="MP32" i="6"/>
  <c r="MO32" i="6"/>
  <c r="MN32" i="6"/>
  <c r="MM32" i="6"/>
  <c r="ML32" i="6"/>
  <c r="MK32" i="6"/>
  <c r="MJ32" i="6"/>
  <c r="MI32" i="6"/>
  <c r="MH32" i="6"/>
  <c r="MG32" i="6"/>
  <c r="MF32" i="6"/>
  <c r="ME32" i="6"/>
  <c r="MD32" i="6"/>
  <c r="MC32" i="6"/>
  <c r="MB32" i="6"/>
  <c r="MA32" i="6"/>
  <c r="LZ32" i="6"/>
  <c r="LY32" i="6"/>
  <c r="LX32" i="6"/>
  <c r="LW32" i="6"/>
  <c r="LV32" i="6"/>
  <c r="LU32" i="6"/>
  <c r="LT32" i="6"/>
  <c r="LS32" i="6"/>
  <c r="LR32" i="6"/>
  <c r="IB32" i="6"/>
  <c r="IA32" i="6"/>
  <c r="HZ32" i="6"/>
  <c r="HY32" i="6"/>
  <c r="HX32" i="6"/>
  <c r="HW32" i="6"/>
  <c r="HV32" i="6"/>
  <c r="NS31" i="6"/>
  <c r="NR31" i="6"/>
  <c r="NQ31" i="6"/>
  <c r="NP31" i="6"/>
  <c r="NO31" i="6"/>
  <c r="NN31" i="6"/>
  <c r="NM31" i="6"/>
  <c r="NL31" i="6"/>
  <c r="NK31" i="6"/>
  <c r="NJ31" i="6"/>
  <c r="NI31" i="6"/>
  <c r="NH31" i="6"/>
  <c r="NG31" i="6"/>
  <c r="MQ31" i="6"/>
  <c r="MP31" i="6"/>
  <c r="MO31" i="6"/>
  <c r="MN31" i="6"/>
  <c r="MM31" i="6"/>
  <c r="ML31" i="6"/>
  <c r="MK31" i="6"/>
  <c r="MJ31" i="6"/>
  <c r="MI31" i="6"/>
  <c r="MH31" i="6"/>
  <c r="MG31" i="6"/>
  <c r="MF31" i="6"/>
  <c r="ME31" i="6"/>
  <c r="MD31" i="6"/>
  <c r="MC31" i="6"/>
  <c r="MB31" i="6"/>
  <c r="MA31" i="6"/>
  <c r="LZ31" i="6"/>
  <c r="LY31" i="6"/>
  <c r="LX31" i="6"/>
  <c r="LW31" i="6"/>
  <c r="LV31" i="6"/>
  <c r="LU31" i="6"/>
  <c r="LT31" i="6"/>
  <c r="LS31" i="6"/>
  <c r="LR31" i="6"/>
  <c r="IB31" i="6"/>
  <c r="IA31" i="6"/>
  <c r="HZ31" i="6"/>
  <c r="HY31" i="6"/>
  <c r="HX31" i="6"/>
  <c r="HW31" i="6"/>
  <c r="HV31" i="6"/>
  <c r="NS30" i="6"/>
  <c r="NR30" i="6"/>
  <c r="NQ30" i="6"/>
  <c r="NP30" i="6"/>
  <c r="NO30" i="6"/>
  <c r="NN30" i="6"/>
  <c r="NM30" i="6"/>
  <c r="NL30" i="6"/>
  <c r="NK30" i="6"/>
  <c r="NJ30" i="6"/>
  <c r="NI30" i="6"/>
  <c r="NH30" i="6"/>
  <c r="NG30" i="6"/>
  <c r="MQ30" i="6"/>
  <c r="MP30" i="6"/>
  <c r="MO30" i="6"/>
  <c r="MN30" i="6"/>
  <c r="MM30" i="6"/>
  <c r="ML30" i="6"/>
  <c r="MK30" i="6"/>
  <c r="MJ30" i="6"/>
  <c r="MI30" i="6"/>
  <c r="MH30" i="6"/>
  <c r="MG30" i="6"/>
  <c r="MF30" i="6"/>
  <c r="ME30" i="6"/>
  <c r="MD30" i="6"/>
  <c r="MC30" i="6"/>
  <c r="MB30" i="6"/>
  <c r="MA30" i="6"/>
  <c r="LZ30" i="6"/>
  <c r="LY30" i="6"/>
  <c r="LX30" i="6"/>
  <c r="LW30" i="6"/>
  <c r="LV30" i="6"/>
  <c r="LU30" i="6"/>
  <c r="LT30" i="6"/>
  <c r="LS30" i="6"/>
  <c r="LR30" i="6"/>
  <c r="IB30" i="6"/>
  <c r="IA30" i="6"/>
  <c r="HZ30" i="6"/>
  <c r="HY30" i="6"/>
  <c r="HX30" i="6"/>
  <c r="HW30" i="6"/>
  <c r="HV30" i="6"/>
  <c r="NS29" i="6"/>
  <c r="NR29" i="6"/>
  <c r="NQ29" i="6"/>
  <c r="NP29" i="6"/>
  <c r="NO29" i="6"/>
  <c r="NN29" i="6"/>
  <c r="NM29" i="6"/>
  <c r="NL29" i="6"/>
  <c r="NK29" i="6"/>
  <c r="NJ29" i="6"/>
  <c r="NI29" i="6"/>
  <c r="NH29" i="6"/>
  <c r="NG29" i="6"/>
  <c r="MQ29" i="6"/>
  <c r="MP29" i="6"/>
  <c r="MO29" i="6"/>
  <c r="MN29" i="6"/>
  <c r="MM29" i="6"/>
  <c r="ML29" i="6"/>
  <c r="MK29" i="6"/>
  <c r="MJ29" i="6"/>
  <c r="MI29" i="6"/>
  <c r="MH29" i="6"/>
  <c r="MG29" i="6"/>
  <c r="MF29" i="6"/>
  <c r="ME29" i="6"/>
  <c r="MD29" i="6"/>
  <c r="MC29" i="6"/>
  <c r="MB29" i="6"/>
  <c r="MA29" i="6"/>
  <c r="LZ29" i="6"/>
  <c r="LY29" i="6"/>
  <c r="LX29" i="6"/>
  <c r="LW29" i="6"/>
  <c r="LV29" i="6"/>
  <c r="LU29" i="6"/>
  <c r="LT29" i="6"/>
  <c r="LS29" i="6"/>
  <c r="LR29" i="6"/>
  <c r="IB29" i="6"/>
  <c r="IA29" i="6"/>
  <c r="HZ29" i="6"/>
  <c r="HY29" i="6"/>
  <c r="HX29" i="6"/>
  <c r="HW29" i="6"/>
  <c r="HV29" i="6"/>
  <c r="NS28" i="6"/>
  <c r="NR28" i="6"/>
  <c r="NQ28" i="6"/>
  <c r="NP28" i="6"/>
  <c r="NO28" i="6"/>
  <c r="NN28" i="6"/>
  <c r="NM28" i="6"/>
  <c r="NL28" i="6"/>
  <c r="NK28" i="6"/>
  <c r="NJ28" i="6"/>
  <c r="NI28" i="6"/>
  <c r="NH28" i="6"/>
  <c r="NG28" i="6"/>
  <c r="MQ28" i="6"/>
  <c r="MP28" i="6"/>
  <c r="MO28" i="6"/>
  <c r="MN28" i="6"/>
  <c r="MM28" i="6"/>
  <c r="ML28" i="6"/>
  <c r="MK28" i="6"/>
  <c r="MJ28" i="6"/>
  <c r="MI28" i="6"/>
  <c r="MH28" i="6"/>
  <c r="MG28" i="6"/>
  <c r="MF28" i="6"/>
  <c r="ME28" i="6"/>
  <c r="MD28" i="6"/>
  <c r="MC28" i="6"/>
  <c r="MB28" i="6"/>
  <c r="MA28" i="6"/>
  <c r="LZ28" i="6"/>
  <c r="LY28" i="6"/>
  <c r="LX28" i="6"/>
  <c r="LW28" i="6"/>
  <c r="LV28" i="6"/>
  <c r="LU28" i="6"/>
  <c r="LT28" i="6"/>
  <c r="LS28" i="6"/>
  <c r="LR28" i="6"/>
  <c r="IB28" i="6"/>
  <c r="IA28" i="6"/>
  <c r="HZ28" i="6"/>
  <c r="HY28" i="6"/>
  <c r="HX28" i="6"/>
  <c r="HW28" i="6"/>
  <c r="HV28" i="6"/>
  <c r="NS27" i="6"/>
  <c r="NR27" i="6"/>
  <c r="NQ27" i="6"/>
  <c r="NP27" i="6"/>
  <c r="NO27" i="6"/>
  <c r="NN27" i="6"/>
  <c r="NM27" i="6"/>
  <c r="NL27" i="6"/>
  <c r="NK27" i="6"/>
  <c r="NJ27" i="6"/>
  <c r="NI27" i="6"/>
  <c r="NH27" i="6"/>
  <c r="NG27" i="6"/>
  <c r="MQ27" i="6"/>
  <c r="MP27" i="6"/>
  <c r="MO27" i="6"/>
  <c r="MN27" i="6"/>
  <c r="MM27" i="6"/>
  <c r="ML27" i="6"/>
  <c r="MK27" i="6"/>
  <c r="MJ27" i="6"/>
  <c r="MI27" i="6"/>
  <c r="MH27" i="6"/>
  <c r="MG27" i="6"/>
  <c r="MF27" i="6"/>
  <c r="ME27" i="6"/>
  <c r="MD27" i="6"/>
  <c r="MC27" i="6"/>
  <c r="MB27" i="6"/>
  <c r="MA27" i="6"/>
  <c r="LZ27" i="6"/>
  <c r="LY27" i="6"/>
  <c r="LX27" i="6"/>
  <c r="LW27" i="6"/>
  <c r="LV27" i="6"/>
  <c r="LU27" i="6"/>
  <c r="LT27" i="6"/>
  <c r="LS27" i="6"/>
  <c r="LR27" i="6"/>
  <c r="IB27" i="6"/>
  <c r="IA27" i="6"/>
  <c r="HZ27" i="6"/>
  <c r="HY27" i="6"/>
  <c r="HX27" i="6"/>
  <c r="HW27" i="6"/>
  <c r="HV27" i="6"/>
  <c r="NS26" i="6"/>
  <c r="NR26" i="6"/>
  <c r="NQ26" i="6"/>
  <c r="NP26" i="6"/>
  <c r="NO26" i="6"/>
  <c r="NN26" i="6"/>
  <c r="NM26" i="6"/>
  <c r="NL26" i="6"/>
  <c r="NK26" i="6"/>
  <c r="NJ26" i="6"/>
  <c r="NI26" i="6"/>
  <c r="NH26" i="6"/>
  <c r="NG26" i="6"/>
  <c r="MQ26" i="6"/>
  <c r="MP26" i="6"/>
  <c r="MO26" i="6"/>
  <c r="MN26" i="6"/>
  <c r="MM26" i="6"/>
  <c r="ML26" i="6"/>
  <c r="MK26" i="6"/>
  <c r="MJ26" i="6"/>
  <c r="MI26" i="6"/>
  <c r="MH26" i="6"/>
  <c r="MG26" i="6"/>
  <c r="MF26" i="6"/>
  <c r="ME26" i="6"/>
  <c r="MD26" i="6"/>
  <c r="MC26" i="6"/>
  <c r="MB26" i="6"/>
  <c r="MA26" i="6"/>
  <c r="LZ26" i="6"/>
  <c r="LY26" i="6"/>
  <c r="LX26" i="6"/>
  <c r="LW26" i="6"/>
  <c r="LV26" i="6"/>
  <c r="LU26" i="6"/>
  <c r="LT26" i="6"/>
  <c r="LS26" i="6"/>
  <c r="LR26" i="6"/>
  <c r="IB26" i="6"/>
  <c r="IA26" i="6"/>
  <c r="HZ26" i="6"/>
  <c r="HY26" i="6"/>
  <c r="HX26" i="6"/>
  <c r="HW26" i="6"/>
  <c r="HV26" i="6"/>
  <c r="NS25" i="6"/>
  <c r="NR25" i="6"/>
  <c r="NQ25" i="6"/>
  <c r="NP25" i="6"/>
  <c r="NO25" i="6"/>
  <c r="NN25" i="6"/>
  <c r="NM25" i="6"/>
  <c r="NL25" i="6"/>
  <c r="NK25" i="6"/>
  <c r="NJ25" i="6"/>
  <c r="NI25" i="6"/>
  <c r="NH25" i="6"/>
  <c r="NG25" i="6"/>
  <c r="MQ25" i="6"/>
  <c r="MP25" i="6"/>
  <c r="MO25" i="6"/>
  <c r="MN25" i="6"/>
  <c r="MM25" i="6"/>
  <c r="ML25" i="6"/>
  <c r="MK25" i="6"/>
  <c r="MJ25" i="6"/>
  <c r="MI25" i="6"/>
  <c r="MH25" i="6"/>
  <c r="MG25" i="6"/>
  <c r="MF25" i="6"/>
  <c r="ME25" i="6"/>
  <c r="MD25" i="6"/>
  <c r="MC25" i="6"/>
  <c r="MB25" i="6"/>
  <c r="MA25" i="6"/>
  <c r="LZ25" i="6"/>
  <c r="LY25" i="6"/>
  <c r="LX25" i="6"/>
  <c r="LW25" i="6"/>
  <c r="LV25" i="6"/>
  <c r="LU25" i="6"/>
  <c r="LT25" i="6"/>
  <c r="LS25" i="6"/>
  <c r="LR25" i="6"/>
  <c r="IB25" i="6"/>
  <c r="IA25" i="6"/>
  <c r="HZ25" i="6"/>
  <c r="HY25" i="6"/>
  <c r="HX25" i="6"/>
  <c r="HW25" i="6"/>
  <c r="HV25" i="6"/>
  <c r="NS24" i="6"/>
  <c r="NR24" i="6"/>
  <c r="NQ24" i="6"/>
  <c r="NP24" i="6"/>
  <c r="NO24" i="6"/>
  <c r="NN24" i="6"/>
  <c r="NM24" i="6"/>
  <c r="NL24" i="6"/>
  <c r="NK24" i="6"/>
  <c r="NJ24" i="6"/>
  <c r="NI24" i="6"/>
  <c r="NH24" i="6"/>
  <c r="NG24" i="6"/>
  <c r="MQ24" i="6"/>
  <c r="MP24" i="6"/>
  <c r="MO24" i="6"/>
  <c r="MN24" i="6"/>
  <c r="MM24" i="6"/>
  <c r="ML24" i="6"/>
  <c r="MK24" i="6"/>
  <c r="MJ24" i="6"/>
  <c r="MI24" i="6"/>
  <c r="MH24" i="6"/>
  <c r="MG24" i="6"/>
  <c r="MF24" i="6"/>
  <c r="ME24" i="6"/>
  <c r="MD24" i="6"/>
  <c r="MC24" i="6"/>
  <c r="MB24" i="6"/>
  <c r="MA24" i="6"/>
  <c r="LZ24" i="6"/>
  <c r="LY24" i="6"/>
  <c r="LX24" i="6"/>
  <c r="LW24" i="6"/>
  <c r="LV24" i="6"/>
  <c r="LU24" i="6"/>
  <c r="LT24" i="6"/>
  <c r="LS24" i="6"/>
  <c r="LR24" i="6"/>
  <c r="IB24" i="6"/>
  <c r="IA24" i="6"/>
  <c r="HZ24" i="6"/>
  <c r="HY24" i="6"/>
  <c r="HX24" i="6"/>
  <c r="HW24" i="6"/>
  <c r="HV24" i="6"/>
  <c r="NS23" i="6"/>
  <c r="NR23" i="6"/>
  <c r="NQ23" i="6"/>
  <c r="NP23" i="6"/>
  <c r="NO23" i="6"/>
  <c r="NN23" i="6"/>
  <c r="NM23" i="6"/>
  <c r="NL23" i="6"/>
  <c r="NK23" i="6"/>
  <c r="NJ23" i="6"/>
  <c r="NI23" i="6"/>
  <c r="NH23" i="6"/>
  <c r="NG23" i="6"/>
  <c r="MQ23" i="6"/>
  <c r="MP23" i="6"/>
  <c r="MO23" i="6"/>
  <c r="MN23" i="6"/>
  <c r="MM23" i="6"/>
  <c r="ML23" i="6"/>
  <c r="MK23" i="6"/>
  <c r="MJ23" i="6"/>
  <c r="MI23" i="6"/>
  <c r="MH23" i="6"/>
  <c r="MG23" i="6"/>
  <c r="MF23" i="6"/>
  <c r="ME23" i="6"/>
  <c r="MD23" i="6"/>
  <c r="MC23" i="6"/>
  <c r="MB23" i="6"/>
  <c r="MA23" i="6"/>
  <c r="LZ23" i="6"/>
  <c r="LY23" i="6"/>
  <c r="LX23" i="6"/>
  <c r="LW23" i="6"/>
  <c r="LV23" i="6"/>
  <c r="LU23" i="6"/>
  <c r="LT23" i="6"/>
  <c r="LS23" i="6"/>
  <c r="LR23" i="6"/>
  <c r="IB23" i="6"/>
  <c r="IA23" i="6"/>
  <c r="HZ23" i="6"/>
  <c r="HY23" i="6"/>
  <c r="HX23" i="6"/>
  <c r="HW23" i="6"/>
  <c r="HV23" i="6"/>
  <c r="NS22" i="6"/>
  <c r="NR22" i="6"/>
  <c r="NQ22" i="6"/>
  <c r="NP22" i="6"/>
  <c r="NO22" i="6"/>
  <c r="NN22" i="6"/>
  <c r="NM22" i="6"/>
  <c r="NL22" i="6"/>
  <c r="NK22" i="6"/>
  <c r="NJ22" i="6"/>
  <c r="NI22" i="6"/>
  <c r="NH22" i="6"/>
  <c r="NG22" i="6"/>
  <c r="MQ22" i="6"/>
  <c r="MP22" i="6"/>
  <c r="MO22" i="6"/>
  <c r="MN22" i="6"/>
  <c r="MM22" i="6"/>
  <c r="ML22" i="6"/>
  <c r="MK22" i="6"/>
  <c r="MJ22" i="6"/>
  <c r="MI22" i="6"/>
  <c r="MH22" i="6"/>
  <c r="MG22" i="6"/>
  <c r="MF22" i="6"/>
  <c r="ME22" i="6"/>
  <c r="MD22" i="6"/>
  <c r="MC22" i="6"/>
  <c r="MB22" i="6"/>
  <c r="MA22" i="6"/>
  <c r="LZ22" i="6"/>
  <c r="LY22" i="6"/>
  <c r="LX22" i="6"/>
  <c r="LW22" i="6"/>
  <c r="LV22" i="6"/>
  <c r="LU22" i="6"/>
  <c r="LT22" i="6"/>
  <c r="LS22" i="6"/>
  <c r="LR22" i="6"/>
  <c r="IB22" i="6"/>
  <c r="IA22" i="6"/>
  <c r="HZ22" i="6"/>
  <c r="HY22" i="6"/>
  <c r="HX22" i="6"/>
  <c r="HW22" i="6"/>
  <c r="HV22" i="6"/>
  <c r="NS21" i="6"/>
  <c r="NR21" i="6"/>
  <c r="NQ21" i="6"/>
  <c r="NP21" i="6"/>
  <c r="NO21" i="6"/>
  <c r="NN21" i="6"/>
  <c r="NM21" i="6"/>
  <c r="NL21" i="6"/>
  <c r="NK21" i="6"/>
  <c r="NJ21" i="6"/>
  <c r="NI21" i="6"/>
  <c r="NH21" i="6"/>
  <c r="NG21" i="6"/>
  <c r="MQ21" i="6"/>
  <c r="MP21" i="6"/>
  <c r="MO21" i="6"/>
  <c r="MN21" i="6"/>
  <c r="MM21" i="6"/>
  <c r="ML21" i="6"/>
  <c r="MK21" i="6"/>
  <c r="MJ21" i="6"/>
  <c r="MI21" i="6"/>
  <c r="MH21" i="6"/>
  <c r="MG21" i="6"/>
  <c r="MF21" i="6"/>
  <c r="ME21" i="6"/>
  <c r="MD21" i="6"/>
  <c r="MC21" i="6"/>
  <c r="MB21" i="6"/>
  <c r="MA21" i="6"/>
  <c r="LZ21" i="6"/>
  <c r="LY21" i="6"/>
  <c r="LX21" i="6"/>
  <c r="LW21" i="6"/>
  <c r="LV21" i="6"/>
  <c r="LU21" i="6"/>
  <c r="LT21" i="6"/>
  <c r="LS21" i="6"/>
  <c r="LR21" i="6"/>
  <c r="IB21" i="6"/>
  <c r="IA21" i="6"/>
  <c r="HZ21" i="6"/>
  <c r="HY21" i="6"/>
  <c r="HX21" i="6"/>
  <c r="HW21" i="6"/>
  <c r="HV21" i="6"/>
  <c r="NS20" i="6"/>
  <c r="NR20" i="6"/>
  <c r="NQ20" i="6"/>
  <c r="NP20" i="6"/>
  <c r="NO20" i="6"/>
  <c r="NN20" i="6"/>
  <c r="NM20" i="6"/>
  <c r="NL20" i="6"/>
  <c r="NK20" i="6"/>
  <c r="NJ20" i="6"/>
  <c r="NI20" i="6"/>
  <c r="NH20" i="6"/>
  <c r="NG20" i="6"/>
  <c r="MQ20" i="6"/>
  <c r="MP20" i="6"/>
  <c r="MO20" i="6"/>
  <c r="MN20" i="6"/>
  <c r="MM20" i="6"/>
  <c r="ML20" i="6"/>
  <c r="MK20" i="6"/>
  <c r="MJ20" i="6"/>
  <c r="MI20" i="6"/>
  <c r="MH20" i="6"/>
  <c r="MG20" i="6"/>
  <c r="MF20" i="6"/>
  <c r="ME20" i="6"/>
  <c r="MD20" i="6"/>
  <c r="MC20" i="6"/>
  <c r="MB20" i="6"/>
  <c r="MA20" i="6"/>
  <c r="LZ20" i="6"/>
  <c r="LY20" i="6"/>
  <c r="LX20" i="6"/>
  <c r="LW20" i="6"/>
  <c r="LV20" i="6"/>
  <c r="LU20" i="6"/>
  <c r="LT20" i="6"/>
  <c r="LS20" i="6"/>
  <c r="LR20" i="6"/>
  <c r="IB20" i="6"/>
  <c r="IA20" i="6"/>
  <c r="HZ20" i="6"/>
  <c r="HY20" i="6"/>
  <c r="HX20" i="6"/>
  <c r="HW20" i="6"/>
  <c r="HV20" i="6"/>
  <c r="NS19" i="6"/>
  <c r="NR19" i="6"/>
  <c r="NQ19" i="6"/>
  <c r="NP19" i="6"/>
  <c r="NO19" i="6"/>
  <c r="NN19" i="6"/>
  <c r="NM19" i="6"/>
  <c r="NL19" i="6"/>
  <c r="NK19" i="6"/>
  <c r="NJ19" i="6"/>
  <c r="NI19" i="6"/>
  <c r="NH19" i="6"/>
  <c r="NG19" i="6"/>
  <c r="MQ19" i="6"/>
  <c r="MP19" i="6"/>
  <c r="MO19" i="6"/>
  <c r="MN19" i="6"/>
  <c r="MM19" i="6"/>
  <c r="ML19" i="6"/>
  <c r="MK19" i="6"/>
  <c r="MJ19" i="6"/>
  <c r="MI19" i="6"/>
  <c r="MH19" i="6"/>
  <c r="MG19" i="6"/>
  <c r="MF19" i="6"/>
  <c r="ME19" i="6"/>
  <c r="MD19" i="6"/>
  <c r="MC19" i="6"/>
  <c r="MB19" i="6"/>
  <c r="MA19" i="6"/>
  <c r="LZ19" i="6"/>
  <c r="LY19" i="6"/>
  <c r="LX19" i="6"/>
  <c r="LW19" i="6"/>
  <c r="LV19" i="6"/>
  <c r="LU19" i="6"/>
  <c r="LT19" i="6"/>
  <c r="LS19" i="6"/>
  <c r="LR19" i="6"/>
  <c r="IB19" i="6"/>
  <c r="IA19" i="6"/>
  <c r="HZ19" i="6"/>
  <c r="HY19" i="6"/>
  <c r="HX19" i="6"/>
  <c r="HW19" i="6"/>
  <c r="HV19" i="6"/>
  <c r="NS18" i="6"/>
  <c r="NR18" i="6"/>
  <c r="NQ18" i="6"/>
  <c r="NP18" i="6"/>
  <c r="NO18" i="6"/>
  <c r="NN18" i="6"/>
  <c r="NM18" i="6"/>
  <c r="NL18" i="6"/>
  <c r="NK18" i="6"/>
  <c r="NJ18" i="6"/>
  <c r="NI18" i="6"/>
  <c r="NH18" i="6"/>
  <c r="NG18" i="6"/>
  <c r="MP18" i="6"/>
  <c r="MQ18" i="6" s="1"/>
  <c r="MN18" i="6"/>
  <c r="MO18" i="6" s="1"/>
  <c r="ML18" i="6"/>
  <c r="MM18" i="6" s="1"/>
  <c r="MJ18" i="6"/>
  <c r="MK18" i="6" s="1"/>
  <c r="MH18" i="6"/>
  <c r="MI18" i="6" s="1"/>
  <c r="MF18" i="6"/>
  <c r="MG18" i="6" s="1"/>
  <c r="MD18" i="6"/>
  <c r="ME18" i="6" s="1"/>
  <c r="MB18" i="6"/>
  <c r="MC18" i="6" s="1"/>
  <c r="LZ18" i="6"/>
  <c r="MA18" i="6" s="1"/>
  <c r="LX18" i="6"/>
  <c r="LY18" i="6" s="1"/>
  <c r="LV18" i="6"/>
  <c r="LW18" i="6" s="1"/>
  <c r="LT18" i="6"/>
  <c r="LU18" i="6" s="1"/>
  <c r="LR18" i="6"/>
  <c r="LS18" i="6" s="1"/>
  <c r="IB18" i="6"/>
  <c r="IA18" i="6"/>
  <c r="HZ18" i="6"/>
  <c r="HY18" i="6"/>
  <c r="HX18" i="6"/>
  <c r="HW18" i="6"/>
  <c r="HV18" i="6"/>
  <c r="NS17" i="6"/>
  <c r="NR17" i="6"/>
  <c r="NQ17" i="6"/>
  <c r="NP17" i="6"/>
  <c r="NO17" i="6"/>
  <c r="NN17" i="6"/>
  <c r="NM17" i="6"/>
  <c r="NL17" i="6"/>
  <c r="NK17" i="6"/>
  <c r="NJ17" i="6"/>
  <c r="NI17" i="6"/>
  <c r="NH17" i="6"/>
  <c r="NG17" i="6"/>
  <c r="MP17" i="6"/>
  <c r="MQ17" i="6" s="1"/>
  <c r="MN17" i="6"/>
  <c r="MO17" i="6" s="1"/>
  <c r="ML17" i="6"/>
  <c r="MM17" i="6" s="1"/>
  <c r="MJ17" i="6"/>
  <c r="MK17" i="6" s="1"/>
  <c r="MH17" i="6"/>
  <c r="MI17" i="6" s="1"/>
  <c r="MF17" i="6"/>
  <c r="MG17" i="6" s="1"/>
  <c r="MD17" i="6"/>
  <c r="ME17" i="6" s="1"/>
  <c r="MB17" i="6"/>
  <c r="MC17" i="6" s="1"/>
  <c r="LZ17" i="6"/>
  <c r="MA17" i="6" s="1"/>
  <c r="LX17" i="6"/>
  <c r="LY17" i="6" s="1"/>
  <c r="LV17" i="6"/>
  <c r="LW17" i="6" s="1"/>
  <c r="LT17" i="6"/>
  <c r="LU17" i="6" s="1"/>
  <c r="LR17" i="6"/>
  <c r="LS17" i="6" s="1"/>
  <c r="IB17" i="6"/>
  <c r="IA17" i="6"/>
  <c r="HZ17" i="6"/>
  <c r="HY17" i="6"/>
  <c r="HX17" i="6"/>
  <c r="HW17" i="6"/>
  <c r="HV17" i="6"/>
  <c r="NS16" i="6"/>
  <c r="NR16" i="6"/>
  <c r="NQ16" i="6"/>
  <c r="NP16" i="6"/>
  <c r="NO16" i="6"/>
  <c r="NN16" i="6"/>
  <c r="NM16" i="6"/>
  <c r="NL16" i="6"/>
  <c r="NK16" i="6"/>
  <c r="NJ16" i="6"/>
  <c r="NI16" i="6"/>
  <c r="NH16" i="6"/>
  <c r="NG16" i="6"/>
  <c r="MP16" i="6"/>
  <c r="MQ16" i="6" s="1"/>
  <c r="MN16" i="6"/>
  <c r="MO16" i="6" s="1"/>
  <c r="ML16" i="6"/>
  <c r="MM16" i="6" s="1"/>
  <c r="MJ16" i="6"/>
  <c r="MK16" i="6" s="1"/>
  <c r="MH16" i="6"/>
  <c r="MI16" i="6" s="1"/>
  <c r="MF16" i="6"/>
  <c r="MG16" i="6" s="1"/>
  <c r="MD16" i="6"/>
  <c r="ME16" i="6" s="1"/>
  <c r="MB16" i="6"/>
  <c r="MC16" i="6" s="1"/>
  <c r="LZ16" i="6"/>
  <c r="MA16" i="6" s="1"/>
  <c r="LX16" i="6"/>
  <c r="LY16" i="6" s="1"/>
  <c r="LV16" i="6"/>
  <c r="LW16" i="6" s="1"/>
  <c r="LT16" i="6"/>
  <c r="LU16" i="6" s="1"/>
  <c r="LR16" i="6"/>
  <c r="LS16" i="6" s="1"/>
  <c r="IB16" i="6"/>
  <c r="IA16" i="6"/>
  <c r="HZ16" i="6"/>
  <c r="HY16" i="6"/>
  <c r="HX16" i="6"/>
  <c r="HW16" i="6"/>
  <c r="HV16" i="6"/>
  <c r="NS15" i="6"/>
  <c r="NR15" i="6"/>
  <c r="NQ15" i="6"/>
  <c r="NP15" i="6"/>
  <c r="NO15" i="6"/>
  <c r="NN15" i="6"/>
  <c r="NM15" i="6"/>
  <c r="NL15" i="6"/>
  <c r="NK15" i="6"/>
  <c r="NJ15" i="6"/>
  <c r="NI15" i="6"/>
  <c r="NH15" i="6"/>
  <c r="NG15" i="6"/>
  <c r="MP15" i="6"/>
  <c r="MQ15" i="6" s="1"/>
  <c r="MN15" i="6"/>
  <c r="MO15" i="6" s="1"/>
  <c r="ML15" i="6"/>
  <c r="MM15" i="6" s="1"/>
  <c r="MJ15" i="6"/>
  <c r="MK15" i="6" s="1"/>
  <c r="MH15" i="6"/>
  <c r="MI15" i="6" s="1"/>
  <c r="MF15" i="6"/>
  <c r="MG15" i="6" s="1"/>
  <c r="MD15" i="6"/>
  <c r="ME15" i="6" s="1"/>
  <c r="MB15" i="6"/>
  <c r="MC15" i="6" s="1"/>
  <c r="LZ15" i="6"/>
  <c r="MA15" i="6" s="1"/>
  <c r="LX15" i="6"/>
  <c r="LY15" i="6" s="1"/>
  <c r="LV15" i="6"/>
  <c r="LW15" i="6" s="1"/>
  <c r="LT15" i="6"/>
  <c r="LU15" i="6" s="1"/>
  <c r="LR15" i="6"/>
  <c r="LS15" i="6" s="1"/>
  <c r="IB15" i="6"/>
  <c r="IA15" i="6"/>
  <c r="HZ15" i="6"/>
  <c r="HY15" i="6"/>
  <c r="HX15" i="6"/>
  <c r="HW15" i="6"/>
  <c r="HV15" i="6"/>
  <c r="NS14" i="6"/>
  <c r="NR14" i="6"/>
  <c r="NQ14" i="6"/>
  <c r="NP14" i="6"/>
  <c r="NO14" i="6"/>
  <c r="NN14" i="6"/>
  <c r="NM14" i="6"/>
  <c r="NL14" i="6"/>
  <c r="NK14" i="6"/>
  <c r="NJ14" i="6"/>
  <c r="NI14" i="6"/>
  <c r="NH14" i="6"/>
  <c r="NG14" i="6"/>
  <c r="MP14" i="6"/>
  <c r="MQ14" i="6" s="1"/>
  <c r="MN14" i="6"/>
  <c r="MO14" i="6" s="1"/>
  <c r="ML14" i="6"/>
  <c r="MM14" i="6" s="1"/>
  <c r="MJ14" i="6"/>
  <c r="MK14" i="6" s="1"/>
  <c r="MH14" i="6"/>
  <c r="MI14" i="6" s="1"/>
  <c r="MF14" i="6"/>
  <c r="MG14" i="6" s="1"/>
  <c r="MD14" i="6"/>
  <c r="ME14" i="6" s="1"/>
  <c r="MB14" i="6"/>
  <c r="MC14" i="6" s="1"/>
  <c r="LZ14" i="6"/>
  <c r="MA14" i="6" s="1"/>
  <c r="LX14" i="6"/>
  <c r="LY14" i="6" s="1"/>
  <c r="LV14" i="6"/>
  <c r="LW14" i="6" s="1"/>
  <c r="LT14" i="6"/>
  <c r="LU14" i="6" s="1"/>
  <c r="LR14" i="6"/>
  <c r="LS14" i="6" s="1"/>
  <c r="IB14" i="6"/>
  <c r="IA14" i="6"/>
  <c r="HZ14" i="6"/>
  <c r="HY14" i="6"/>
  <c r="HX14" i="6"/>
  <c r="HW14" i="6"/>
  <c r="HV14" i="6"/>
  <c r="NS13" i="6"/>
  <c r="NR13" i="6"/>
  <c r="NQ13" i="6"/>
  <c r="NP13" i="6"/>
  <c r="NO13" i="6"/>
  <c r="NN13" i="6"/>
  <c r="NM13" i="6"/>
  <c r="NL13" i="6"/>
  <c r="NK13" i="6"/>
  <c r="NJ13" i="6"/>
  <c r="NI13" i="6"/>
  <c r="NH13" i="6"/>
  <c r="NG13" i="6"/>
  <c r="MP13" i="6"/>
  <c r="MQ13" i="6" s="1"/>
  <c r="MN13" i="6"/>
  <c r="MO13" i="6" s="1"/>
  <c r="ML13" i="6"/>
  <c r="MM13" i="6" s="1"/>
  <c r="MJ13" i="6"/>
  <c r="MK13" i="6" s="1"/>
  <c r="MH13" i="6"/>
  <c r="MI13" i="6" s="1"/>
  <c r="MF13" i="6"/>
  <c r="MG13" i="6" s="1"/>
  <c r="MD13" i="6"/>
  <c r="ME13" i="6" s="1"/>
  <c r="MB13" i="6"/>
  <c r="MC13" i="6" s="1"/>
  <c r="LZ13" i="6"/>
  <c r="MA13" i="6" s="1"/>
  <c r="LX13" i="6"/>
  <c r="LY13" i="6" s="1"/>
  <c r="LV13" i="6"/>
  <c r="LW13" i="6" s="1"/>
  <c r="LT13" i="6"/>
  <c r="LU13" i="6" s="1"/>
  <c r="LR13" i="6"/>
  <c r="LS13" i="6" s="1"/>
  <c r="IB13" i="6"/>
  <c r="IA13" i="6"/>
  <c r="HZ13" i="6"/>
  <c r="HY13" i="6"/>
  <c r="HX13" i="6"/>
  <c r="HW13" i="6"/>
  <c r="HV13" i="6"/>
  <c r="NS45" i="5"/>
  <c r="NR45" i="5"/>
  <c r="NQ45" i="5"/>
  <c r="NP45" i="5"/>
  <c r="NO45" i="5"/>
  <c r="NN45" i="5"/>
  <c r="NM45" i="5"/>
  <c r="NL45" i="5"/>
  <c r="NK45" i="5"/>
  <c r="NJ45" i="5"/>
  <c r="NI45" i="5"/>
  <c r="NH45" i="5"/>
  <c r="NG45" i="5"/>
  <c r="MQ45" i="5"/>
  <c r="MP45" i="5"/>
  <c r="MO45" i="5"/>
  <c r="MN45" i="5"/>
  <c r="MM45" i="5"/>
  <c r="ML45" i="5"/>
  <c r="MK45" i="5"/>
  <c r="MJ45" i="5"/>
  <c r="MI45" i="5"/>
  <c r="MH45" i="5"/>
  <c r="MG45" i="5"/>
  <c r="MF45" i="5"/>
  <c r="ME45" i="5"/>
  <c r="MD45" i="5"/>
  <c r="MC45" i="5"/>
  <c r="MB45" i="5"/>
  <c r="MA45" i="5"/>
  <c r="LZ45" i="5"/>
  <c r="LY45" i="5"/>
  <c r="LX45" i="5"/>
  <c r="LW45" i="5"/>
  <c r="LV45" i="5"/>
  <c r="LU45" i="5"/>
  <c r="LT45" i="5"/>
  <c r="LS45" i="5"/>
  <c r="LR45" i="5"/>
  <c r="IB45" i="5"/>
  <c r="IA45" i="5"/>
  <c r="HZ45" i="5"/>
  <c r="HY45" i="5"/>
  <c r="HX45" i="5"/>
  <c r="HW45" i="5"/>
  <c r="HV45" i="5"/>
  <c r="NS44" i="5"/>
  <c r="NR44" i="5"/>
  <c r="NQ44" i="5"/>
  <c r="NP44" i="5"/>
  <c r="NO44" i="5"/>
  <c r="NN44" i="5"/>
  <c r="NM44" i="5"/>
  <c r="NL44" i="5"/>
  <c r="NK44" i="5"/>
  <c r="NJ44" i="5"/>
  <c r="NI44" i="5"/>
  <c r="NH44" i="5"/>
  <c r="NG44" i="5"/>
  <c r="MQ44" i="5"/>
  <c r="MP44" i="5"/>
  <c r="MO44" i="5"/>
  <c r="MN44" i="5"/>
  <c r="MM44" i="5"/>
  <c r="ML44" i="5"/>
  <c r="MK44" i="5"/>
  <c r="MJ44" i="5"/>
  <c r="MI44" i="5"/>
  <c r="MH44" i="5"/>
  <c r="MG44" i="5"/>
  <c r="MF44" i="5"/>
  <c r="ME44" i="5"/>
  <c r="MD44" i="5"/>
  <c r="MC44" i="5"/>
  <c r="MB44" i="5"/>
  <c r="MA44" i="5"/>
  <c r="LZ44" i="5"/>
  <c r="LY44" i="5"/>
  <c r="LX44" i="5"/>
  <c r="LW44" i="5"/>
  <c r="LV44" i="5"/>
  <c r="LU44" i="5"/>
  <c r="LT44" i="5"/>
  <c r="LS44" i="5"/>
  <c r="LR44" i="5"/>
  <c r="IB44" i="5"/>
  <c r="IA44" i="5"/>
  <c r="HZ44" i="5"/>
  <c r="HY44" i="5"/>
  <c r="HX44" i="5"/>
  <c r="HW44" i="5"/>
  <c r="HV44" i="5"/>
  <c r="NS43" i="5"/>
  <c r="NR43" i="5"/>
  <c r="NQ43" i="5"/>
  <c r="NP43" i="5"/>
  <c r="NO43" i="5"/>
  <c r="NN43" i="5"/>
  <c r="NM43" i="5"/>
  <c r="NL43" i="5"/>
  <c r="NK43" i="5"/>
  <c r="NJ43" i="5"/>
  <c r="NI43" i="5"/>
  <c r="NH43" i="5"/>
  <c r="NG43" i="5"/>
  <c r="MQ43" i="5"/>
  <c r="MP43" i="5"/>
  <c r="MO43" i="5"/>
  <c r="MN43" i="5"/>
  <c r="MM43" i="5"/>
  <c r="ML43" i="5"/>
  <c r="MK43" i="5"/>
  <c r="MJ43" i="5"/>
  <c r="MI43" i="5"/>
  <c r="MH43" i="5"/>
  <c r="MG43" i="5"/>
  <c r="MF43" i="5"/>
  <c r="ME43" i="5"/>
  <c r="MD43" i="5"/>
  <c r="MC43" i="5"/>
  <c r="MB43" i="5"/>
  <c r="MA43" i="5"/>
  <c r="LZ43" i="5"/>
  <c r="LY43" i="5"/>
  <c r="LX43" i="5"/>
  <c r="LW43" i="5"/>
  <c r="LV43" i="5"/>
  <c r="LU43" i="5"/>
  <c r="LT43" i="5"/>
  <c r="LS43" i="5"/>
  <c r="LR43" i="5"/>
  <c r="IB43" i="5"/>
  <c r="IA43" i="5"/>
  <c r="HZ43" i="5"/>
  <c r="HY43" i="5"/>
  <c r="HX43" i="5"/>
  <c r="HW43" i="5"/>
  <c r="HV43" i="5"/>
  <c r="NS42" i="5"/>
  <c r="NR42" i="5"/>
  <c r="NQ42" i="5"/>
  <c r="NP42" i="5"/>
  <c r="NO42" i="5"/>
  <c r="NN42" i="5"/>
  <c r="NM42" i="5"/>
  <c r="NL42" i="5"/>
  <c r="NK42" i="5"/>
  <c r="NJ42" i="5"/>
  <c r="NI42" i="5"/>
  <c r="NH42" i="5"/>
  <c r="NG42" i="5"/>
  <c r="MQ42" i="5"/>
  <c r="MP42" i="5"/>
  <c r="MO42" i="5"/>
  <c r="MN42" i="5"/>
  <c r="MM42" i="5"/>
  <c r="ML42" i="5"/>
  <c r="MK42" i="5"/>
  <c r="MJ42" i="5"/>
  <c r="MI42" i="5"/>
  <c r="MH42" i="5"/>
  <c r="MG42" i="5"/>
  <c r="MF42" i="5"/>
  <c r="ME42" i="5"/>
  <c r="MD42" i="5"/>
  <c r="MC42" i="5"/>
  <c r="MB42" i="5"/>
  <c r="MA42" i="5"/>
  <c r="LZ42" i="5"/>
  <c r="LY42" i="5"/>
  <c r="LX42" i="5"/>
  <c r="LW42" i="5"/>
  <c r="LV42" i="5"/>
  <c r="LU42" i="5"/>
  <c r="LT42" i="5"/>
  <c r="LS42" i="5"/>
  <c r="LR42" i="5"/>
  <c r="IB42" i="5"/>
  <c r="IA42" i="5"/>
  <c r="HZ42" i="5"/>
  <c r="HY42" i="5"/>
  <c r="HX42" i="5"/>
  <c r="HW42" i="5"/>
  <c r="HV42" i="5"/>
  <c r="NS41" i="5"/>
  <c r="NR41" i="5"/>
  <c r="NQ41" i="5"/>
  <c r="NP41" i="5"/>
  <c r="NO41" i="5"/>
  <c r="NN41" i="5"/>
  <c r="NM41" i="5"/>
  <c r="NL41" i="5"/>
  <c r="NK41" i="5"/>
  <c r="NJ41" i="5"/>
  <c r="NI41" i="5"/>
  <c r="NH41" i="5"/>
  <c r="NG41" i="5"/>
  <c r="MQ41" i="5"/>
  <c r="MP41" i="5"/>
  <c r="MO41" i="5"/>
  <c r="MN41" i="5"/>
  <c r="MM41" i="5"/>
  <c r="ML41" i="5"/>
  <c r="MK41" i="5"/>
  <c r="MJ41" i="5"/>
  <c r="MI41" i="5"/>
  <c r="MH41" i="5"/>
  <c r="MG41" i="5"/>
  <c r="MF41" i="5"/>
  <c r="ME41" i="5"/>
  <c r="MD41" i="5"/>
  <c r="MC41" i="5"/>
  <c r="MB41" i="5"/>
  <c r="MA41" i="5"/>
  <c r="LZ41" i="5"/>
  <c r="LY41" i="5"/>
  <c r="LX41" i="5"/>
  <c r="LW41" i="5"/>
  <c r="LV41" i="5"/>
  <c r="LU41" i="5"/>
  <c r="LT41" i="5"/>
  <c r="LS41" i="5"/>
  <c r="LR41" i="5"/>
  <c r="IB41" i="5"/>
  <c r="IA41" i="5"/>
  <c r="HZ41" i="5"/>
  <c r="HY41" i="5"/>
  <c r="HX41" i="5"/>
  <c r="HW41" i="5"/>
  <c r="HV41" i="5"/>
  <c r="NS40" i="5"/>
  <c r="NR40" i="5"/>
  <c r="NQ40" i="5"/>
  <c r="NP40" i="5"/>
  <c r="NO40" i="5"/>
  <c r="NN40" i="5"/>
  <c r="NM40" i="5"/>
  <c r="NL40" i="5"/>
  <c r="NK40" i="5"/>
  <c r="NJ40" i="5"/>
  <c r="NI40" i="5"/>
  <c r="NH40" i="5"/>
  <c r="NG40" i="5"/>
  <c r="MQ40" i="5"/>
  <c r="MP40" i="5"/>
  <c r="MO40" i="5"/>
  <c r="MN40" i="5"/>
  <c r="MM40" i="5"/>
  <c r="ML40" i="5"/>
  <c r="MK40" i="5"/>
  <c r="MJ40" i="5"/>
  <c r="MI40" i="5"/>
  <c r="MH40" i="5"/>
  <c r="MG40" i="5"/>
  <c r="MF40" i="5"/>
  <c r="ME40" i="5"/>
  <c r="MD40" i="5"/>
  <c r="MC40" i="5"/>
  <c r="MB40" i="5"/>
  <c r="MA40" i="5"/>
  <c r="LZ40" i="5"/>
  <c r="LY40" i="5"/>
  <c r="LX40" i="5"/>
  <c r="LW40" i="5"/>
  <c r="LV40" i="5"/>
  <c r="LU40" i="5"/>
  <c r="LT40" i="5"/>
  <c r="LS40" i="5"/>
  <c r="LR40" i="5"/>
  <c r="IB40" i="5"/>
  <c r="IA40" i="5"/>
  <c r="HZ40" i="5"/>
  <c r="HY40" i="5"/>
  <c r="HX40" i="5"/>
  <c r="HW40" i="5"/>
  <c r="HV40" i="5"/>
  <c r="NS39" i="5"/>
  <c r="NR39" i="5"/>
  <c r="NQ39" i="5"/>
  <c r="NP39" i="5"/>
  <c r="NO39" i="5"/>
  <c r="NN39" i="5"/>
  <c r="NM39" i="5"/>
  <c r="NL39" i="5"/>
  <c r="NK39" i="5"/>
  <c r="NJ39" i="5"/>
  <c r="NI39" i="5"/>
  <c r="NH39" i="5"/>
  <c r="NG39" i="5"/>
  <c r="MQ39" i="5"/>
  <c r="MP39" i="5"/>
  <c r="MO39" i="5"/>
  <c r="MN39" i="5"/>
  <c r="MM39" i="5"/>
  <c r="ML39" i="5"/>
  <c r="MK39" i="5"/>
  <c r="MJ39" i="5"/>
  <c r="MI39" i="5"/>
  <c r="MH39" i="5"/>
  <c r="MG39" i="5"/>
  <c r="MF39" i="5"/>
  <c r="ME39" i="5"/>
  <c r="MD39" i="5"/>
  <c r="MC39" i="5"/>
  <c r="MB39" i="5"/>
  <c r="MA39" i="5"/>
  <c r="LZ39" i="5"/>
  <c r="LY39" i="5"/>
  <c r="LX39" i="5"/>
  <c r="LW39" i="5"/>
  <c r="LV39" i="5"/>
  <c r="LU39" i="5"/>
  <c r="LT39" i="5"/>
  <c r="LS39" i="5"/>
  <c r="LR39" i="5"/>
  <c r="IB39" i="5"/>
  <c r="IA39" i="5"/>
  <c r="HZ39" i="5"/>
  <c r="HY39" i="5"/>
  <c r="HX39" i="5"/>
  <c r="HW39" i="5"/>
  <c r="HV39" i="5"/>
  <c r="NS38" i="5"/>
  <c r="NR38" i="5"/>
  <c r="NQ38" i="5"/>
  <c r="NP38" i="5"/>
  <c r="NO38" i="5"/>
  <c r="NN38" i="5"/>
  <c r="NM38" i="5"/>
  <c r="NL38" i="5"/>
  <c r="NK38" i="5"/>
  <c r="NJ38" i="5"/>
  <c r="NI38" i="5"/>
  <c r="NH38" i="5"/>
  <c r="NG38" i="5"/>
  <c r="MQ38" i="5"/>
  <c r="MP38" i="5"/>
  <c r="MO38" i="5"/>
  <c r="MN38" i="5"/>
  <c r="MM38" i="5"/>
  <c r="ML38" i="5"/>
  <c r="MK38" i="5"/>
  <c r="MJ38" i="5"/>
  <c r="MI38" i="5"/>
  <c r="MH38" i="5"/>
  <c r="MG38" i="5"/>
  <c r="MF38" i="5"/>
  <c r="ME38" i="5"/>
  <c r="MD38" i="5"/>
  <c r="MC38" i="5"/>
  <c r="MB38" i="5"/>
  <c r="MA38" i="5"/>
  <c r="LZ38" i="5"/>
  <c r="LY38" i="5"/>
  <c r="LX38" i="5"/>
  <c r="LW38" i="5"/>
  <c r="LV38" i="5"/>
  <c r="LU38" i="5"/>
  <c r="LT38" i="5"/>
  <c r="LS38" i="5"/>
  <c r="LR38" i="5"/>
  <c r="IB38" i="5"/>
  <c r="IA38" i="5"/>
  <c r="HZ38" i="5"/>
  <c r="HY38" i="5"/>
  <c r="HX38" i="5"/>
  <c r="HW38" i="5"/>
  <c r="HV38" i="5"/>
  <c r="NS37" i="5"/>
  <c r="NR37" i="5"/>
  <c r="NQ37" i="5"/>
  <c r="NP37" i="5"/>
  <c r="NO37" i="5"/>
  <c r="NN37" i="5"/>
  <c r="NM37" i="5"/>
  <c r="NL37" i="5"/>
  <c r="NK37" i="5"/>
  <c r="NJ37" i="5"/>
  <c r="NI37" i="5"/>
  <c r="NH37" i="5"/>
  <c r="NG37" i="5"/>
  <c r="MQ37" i="5"/>
  <c r="MP37" i="5"/>
  <c r="MO37" i="5"/>
  <c r="MN37" i="5"/>
  <c r="MM37" i="5"/>
  <c r="ML37" i="5"/>
  <c r="MK37" i="5"/>
  <c r="MJ37" i="5"/>
  <c r="MI37" i="5"/>
  <c r="MH37" i="5"/>
  <c r="MG37" i="5"/>
  <c r="MF37" i="5"/>
  <c r="ME37" i="5"/>
  <c r="MD37" i="5"/>
  <c r="MC37" i="5"/>
  <c r="MB37" i="5"/>
  <c r="MA37" i="5"/>
  <c r="LZ37" i="5"/>
  <c r="LY37" i="5"/>
  <c r="LX37" i="5"/>
  <c r="LW37" i="5"/>
  <c r="LV37" i="5"/>
  <c r="LU37" i="5"/>
  <c r="LT37" i="5"/>
  <c r="LS37" i="5"/>
  <c r="LR37" i="5"/>
  <c r="IB37" i="5"/>
  <c r="IA37" i="5"/>
  <c r="HZ37" i="5"/>
  <c r="HY37" i="5"/>
  <c r="HX37" i="5"/>
  <c r="HW37" i="5"/>
  <c r="HV37" i="5"/>
  <c r="NS36" i="5"/>
  <c r="NR36" i="5"/>
  <c r="NQ36" i="5"/>
  <c r="NP36" i="5"/>
  <c r="NO36" i="5"/>
  <c r="NN36" i="5"/>
  <c r="NM36" i="5"/>
  <c r="NL36" i="5"/>
  <c r="NK36" i="5"/>
  <c r="NJ36" i="5"/>
  <c r="NI36" i="5"/>
  <c r="NH36" i="5"/>
  <c r="NG36" i="5"/>
  <c r="MQ36" i="5"/>
  <c r="MP36" i="5"/>
  <c r="MO36" i="5"/>
  <c r="MN36" i="5"/>
  <c r="MM36" i="5"/>
  <c r="ML36" i="5"/>
  <c r="MK36" i="5"/>
  <c r="MJ36" i="5"/>
  <c r="MI36" i="5"/>
  <c r="MH36" i="5"/>
  <c r="MG36" i="5"/>
  <c r="MF36" i="5"/>
  <c r="ME36" i="5"/>
  <c r="MD36" i="5"/>
  <c r="MC36" i="5"/>
  <c r="MB36" i="5"/>
  <c r="MA36" i="5"/>
  <c r="LZ36" i="5"/>
  <c r="LY36" i="5"/>
  <c r="LX36" i="5"/>
  <c r="LW36" i="5"/>
  <c r="LV36" i="5"/>
  <c r="LU36" i="5"/>
  <c r="LT36" i="5"/>
  <c r="LS36" i="5"/>
  <c r="LR36" i="5"/>
  <c r="IB36" i="5"/>
  <c r="IA36" i="5"/>
  <c r="HZ36" i="5"/>
  <c r="HY36" i="5"/>
  <c r="HX36" i="5"/>
  <c r="HW36" i="5"/>
  <c r="HV36" i="5"/>
  <c r="NS35" i="5"/>
  <c r="NR35" i="5"/>
  <c r="NQ35" i="5"/>
  <c r="NP35" i="5"/>
  <c r="NO35" i="5"/>
  <c r="NN35" i="5"/>
  <c r="NM35" i="5"/>
  <c r="NL35" i="5"/>
  <c r="NK35" i="5"/>
  <c r="NJ35" i="5"/>
  <c r="NI35" i="5"/>
  <c r="NH35" i="5"/>
  <c r="NG35" i="5"/>
  <c r="MQ35" i="5"/>
  <c r="MP35" i="5"/>
  <c r="MO35" i="5"/>
  <c r="MN35" i="5"/>
  <c r="MM35" i="5"/>
  <c r="ML35" i="5"/>
  <c r="MK35" i="5"/>
  <c r="MJ35" i="5"/>
  <c r="MI35" i="5"/>
  <c r="MH35" i="5"/>
  <c r="MG35" i="5"/>
  <c r="MF35" i="5"/>
  <c r="ME35" i="5"/>
  <c r="MD35" i="5"/>
  <c r="MC35" i="5"/>
  <c r="MB35" i="5"/>
  <c r="MA35" i="5"/>
  <c r="LZ35" i="5"/>
  <c r="LY35" i="5"/>
  <c r="LX35" i="5"/>
  <c r="LW35" i="5"/>
  <c r="LV35" i="5"/>
  <c r="LU35" i="5"/>
  <c r="LT35" i="5"/>
  <c r="LS35" i="5"/>
  <c r="LR35" i="5"/>
  <c r="IB35" i="5"/>
  <c r="IA35" i="5"/>
  <c r="HZ35" i="5"/>
  <c r="HY35" i="5"/>
  <c r="HX35" i="5"/>
  <c r="HW35" i="5"/>
  <c r="HV35" i="5"/>
  <c r="NS34" i="5"/>
  <c r="NR34" i="5"/>
  <c r="NQ34" i="5"/>
  <c r="NP34" i="5"/>
  <c r="NO34" i="5"/>
  <c r="NN34" i="5"/>
  <c r="NM34" i="5"/>
  <c r="NL34" i="5"/>
  <c r="NK34" i="5"/>
  <c r="NJ34" i="5"/>
  <c r="NI34" i="5"/>
  <c r="NH34" i="5"/>
  <c r="NG34" i="5"/>
  <c r="MQ34" i="5"/>
  <c r="MP34" i="5"/>
  <c r="MO34" i="5"/>
  <c r="MN34" i="5"/>
  <c r="MM34" i="5"/>
  <c r="ML34" i="5"/>
  <c r="MK34" i="5"/>
  <c r="MJ34" i="5"/>
  <c r="MI34" i="5"/>
  <c r="MH34" i="5"/>
  <c r="MG34" i="5"/>
  <c r="MF34" i="5"/>
  <c r="ME34" i="5"/>
  <c r="MD34" i="5"/>
  <c r="MC34" i="5"/>
  <c r="MB34" i="5"/>
  <c r="MA34" i="5"/>
  <c r="LZ34" i="5"/>
  <c r="LY34" i="5"/>
  <c r="LX34" i="5"/>
  <c r="LW34" i="5"/>
  <c r="LV34" i="5"/>
  <c r="LU34" i="5"/>
  <c r="LT34" i="5"/>
  <c r="LS34" i="5"/>
  <c r="LR34" i="5"/>
  <c r="IB34" i="5"/>
  <c r="IA34" i="5"/>
  <c r="HZ34" i="5"/>
  <c r="HY34" i="5"/>
  <c r="HX34" i="5"/>
  <c r="HW34" i="5"/>
  <c r="HV34" i="5"/>
  <c r="NS33" i="5"/>
  <c r="NR33" i="5"/>
  <c r="NQ33" i="5"/>
  <c r="NP33" i="5"/>
  <c r="NO33" i="5"/>
  <c r="NN33" i="5"/>
  <c r="NM33" i="5"/>
  <c r="NL33" i="5"/>
  <c r="NK33" i="5"/>
  <c r="NJ33" i="5"/>
  <c r="NI33" i="5"/>
  <c r="NH33" i="5"/>
  <c r="NG33" i="5"/>
  <c r="MQ33" i="5"/>
  <c r="MP33" i="5"/>
  <c r="MO33" i="5"/>
  <c r="MN33" i="5"/>
  <c r="MM33" i="5"/>
  <c r="ML33" i="5"/>
  <c r="MK33" i="5"/>
  <c r="MJ33" i="5"/>
  <c r="MI33" i="5"/>
  <c r="MH33" i="5"/>
  <c r="MG33" i="5"/>
  <c r="MF33" i="5"/>
  <c r="ME33" i="5"/>
  <c r="MD33" i="5"/>
  <c r="MC33" i="5"/>
  <c r="MB33" i="5"/>
  <c r="MA33" i="5"/>
  <c r="LZ33" i="5"/>
  <c r="LY33" i="5"/>
  <c r="LX33" i="5"/>
  <c r="LW33" i="5"/>
  <c r="LV33" i="5"/>
  <c r="LU33" i="5"/>
  <c r="LT33" i="5"/>
  <c r="LS33" i="5"/>
  <c r="LR33" i="5"/>
  <c r="IB33" i="5"/>
  <c r="IA33" i="5"/>
  <c r="HZ33" i="5"/>
  <c r="HY33" i="5"/>
  <c r="HX33" i="5"/>
  <c r="HW33" i="5"/>
  <c r="HV33" i="5"/>
  <c r="NS32" i="5"/>
  <c r="NR32" i="5"/>
  <c r="NQ32" i="5"/>
  <c r="NP32" i="5"/>
  <c r="NO32" i="5"/>
  <c r="NN32" i="5"/>
  <c r="NM32" i="5"/>
  <c r="NL32" i="5"/>
  <c r="NK32" i="5"/>
  <c r="NJ32" i="5"/>
  <c r="NI32" i="5"/>
  <c r="NH32" i="5"/>
  <c r="NG32" i="5"/>
  <c r="MQ32" i="5"/>
  <c r="MP32" i="5"/>
  <c r="MO32" i="5"/>
  <c r="MN32" i="5"/>
  <c r="MM32" i="5"/>
  <c r="ML32" i="5"/>
  <c r="MK32" i="5"/>
  <c r="MJ32" i="5"/>
  <c r="MI32" i="5"/>
  <c r="MH32" i="5"/>
  <c r="MG32" i="5"/>
  <c r="MF32" i="5"/>
  <c r="ME32" i="5"/>
  <c r="MD32" i="5"/>
  <c r="MC32" i="5"/>
  <c r="MB32" i="5"/>
  <c r="MA32" i="5"/>
  <c r="LZ32" i="5"/>
  <c r="LY32" i="5"/>
  <c r="LX32" i="5"/>
  <c r="LW32" i="5"/>
  <c r="LV32" i="5"/>
  <c r="LU32" i="5"/>
  <c r="LT32" i="5"/>
  <c r="LS32" i="5"/>
  <c r="LR32" i="5"/>
  <c r="IB32" i="5"/>
  <c r="IA32" i="5"/>
  <c r="HZ32" i="5"/>
  <c r="HY32" i="5"/>
  <c r="HX32" i="5"/>
  <c r="HW32" i="5"/>
  <c r="HV32" i="5"/>
  <c r="NS31" i="5"/>
  <c r="NR31" i="5"/>
  <c r="NQ31" i="5"/>
  <c r="NP31" i="5"/>
  <c r="NO31" i="5"/>
  <c r="NN31" i="5"/>
  <c r="NM31" i="5"/>
  <c r="NL31" i="5"/>
  <c r="NK31" i="5"/>
  <c r="NJ31" i="5"/>
  <c r="NI31" i="5"/>
  <c r="NH31" i="5"/>
  <c r="NG31" i="5"/>
  <c r="MQ31" i="5"/>
  <c r="MP31" i="5"/>
  <c r="MO31" i="5"/>
  <c r="MN31" i="5"/>
  <c r="MM31" i="5"/>
  <c r="ML31" i="5"/>
  <c r="MK31" i="5"/>
  <c r="MJ31" i="5"/>
  <c r="MI31" i="5"/>
  <c r="MH31" i="5"/>
  <c r="MG31" i="5"/>
  <c r="MF31" i="5"/>
  <c r="ME31" i="5"/>
  <c r="MD31" i="5"/>
  <c r="MC31" i="5"/>
  <c r="MB31" i="5"/>
  <c r="MA31" i="5"/>
  <c r="LZ31" i="5"/>
  <c r="LY31" i="5"/>
  <c r="LX31" i="5"/>
  <c r="LW31" i="5"/>
  <c r="LV31" i="5"/>
  <c r="LU31" i="5"/>
  <c r="LT31" i="5"/>
  <c r="LS31" i="5"/>
  <c r="LR31" i="5"/>
  <c r="IB31" i="5"/>
  <c r="IA31" i="5"/>
  <c r="HZ31" i="5"/>
  <c r="HY31" i="5"/>
  <c r="HX31" i="5"/>
  <c r="HW31" i="5"/>
  <c r="HV31" i="5"/>
  <c r="NS30" i="5"/>
  <c r="NR30" i="5"/>
  <c r="NQ30" i="5"/>
  <c r="NP30" i="5"/>
  <c r="NO30" i="5"/>
  <c r="NN30" i="5"/>
  <c r="NM30" i="5"/>
  <c r="NL30" i="5"/>
  <c r="NK30" i="5"/>
  <c r="NJ30" i="5"/>
  <c r="NI30" i="5"/>
  <c r="NH30" i="5"/>
  <c r="NG30" i="5"/>
  <c r="MQ30" i="5"/>
  <c r="MP30" i="5"/>
  <c r="MO30" i="5"/>
  <c r="MN30" i="5"/>
  <c r="MM30" i="5"/>
  <c r="ML30" i="5"/>
  <c r="MK30" i="5"/>
  <c r="MJ30" i="5"/>
  <c r="MI30" i="5"/>
  <c r="MH30" i="5"/>
  <c r="MG30" i="5"/>
  <c r="MF30" i="5"/>
  <c r="ME30" i="5"/>
  <c r="MD30" i="5"/>
  <c r="MC30" i="5"/>
  <c r="MB30" i="5"/>
  <c r="MA30" i="5"/>
  <c r="LZ30" i="5"/>
  <c r="LY30" i="5"/>
  <c r="LX30" i="5"/>
  <c r="LW30" i="5"/>
  <c r="LV30" i="5"/>
  <c r="LU30" i="5"/>
  <c r="LT30" i="5"/>
  <c r="LS30" i="5"/>
  <c r="LR30" i="5"/>
  <c r="IB30" i="5"/>
  <c r="IA30" i="5"/>
  <c r="HZ30" i="5"/>
  <c r="HY30" i="5"/>
  <c r="HX30" i="5"/>
  <c r="HW30" i="5"/>
  <c r="HV30" i="5"/>
  <c r="NS29" i="5"/>
  <c r="NR29" i="5"/>
  <c r="NQ29" i="5"/>
  <c r="NP29" i="5"/>
  <c r="NO29" i="5"/>
  <c r="NN29" i="5"/>
  <c r="NM29" i="5"/>
  <c r="NL29" i="5"/>
  <c r="NK29" i="5"/>
  <c r="NJ29" i="5"/>
  <c r="NI29" i="5"/>
  <c r="NH29" i="5"/>
  <c r="NG29" i="5"/>
  <c r="MQ29" i="5"/>
  <c r="MP29" i="5"/>
  <c r="MO29" i="5"/>
  <c r="MN29" i="5"/>
  <c r="MM29" i="5"/>
  <c r="ML29" i="5"/>
  <c r="MK29" i="5"/>
  <c r="MJ29" i="5"/>
  <c r="MI29" i="5"/>
  <c r="MH29" i="5"/>
  <c r="MG29" i="5"/>
  <c r="MF29" i="5"/>
  <c r="ME29" i="5"/>
  <c r="MD29" i="5"/>
  <c r="MC29" i="5"/>
  <c r="MB29" i="5"/>
  <c r="MA29" i="5"/>
  <c r="LZ29" i="5"/>
  <c r="LY29" i="5"/>
  <c r="LX29" i="5"/>
  <c r="LW29" i="5"/>
  <c r="LV29" i="5"/>
  <c r="LU29" i="5"/>
  <c r="LT29" i="5"/>
  <c r="LS29" i="5"/>
  <c r="LR29" i="5"/>
  <c r="IB29" i="5"/>
  <c r="IA29" i="5"/>
  <c r="HZ29" i="5"/>
  <c r="HY29" i="5"/>
  <c r="HX29" i="5"/>
  <c r="HW29" i="5"/>
  <c r="HV29" i="5"/>
  <c r="NS28" i="5"/>
  <c r="NR28" i="5"/>
  <c r="NQ28" i="5"/>
  <c r="NP28" i="5"/>
  <c r="NO28" i="5"/>
  <c r="NN28" i="5"/>
  <c r="NM28" i="5"/>
  <c r="NL28" i="5"/>
  <c r="NK28" i="5"/>
  <c r="NJ28" i="5"/>
  <c r="NI28" i="5"/>
  <c r="NH28" i="5"/>
  <c r="NG28" i="5"/>
  <c r="MQ28" i="5"/>
  <c r="MP28" i="5"/>
  <c r="MO28" i="5"/>
  <c r="MN28" i="5"/>
  <c r="MM28" i="5"/>
  <c r="ML28" i="5"/>
  <c r="MK28" i="5"/>
  <c r="MJ28" i="5"/>
  <c r="MI28" i="5"/>
  <c r="MH28" i="5"/>
  <c r="MG28" i="5"/>
  <c r="MF28" i="5"/>
  <c r="ME28" i="5"/>
  <c r="MD28" i="5"/>
  <c r="MC28" i="5"/>
  <c r="MB28" i="5"/>
  <c r="MA28" i="5"/>
  <c r="LZ28" i="5"/>
  <c r="LY28" i="5"/>
  <c r="LX28" i="5"/>
  <c r="LW28" i="5"/>
  <c r="LV28" i="5"/>
  <c r="LU28" i="5"/>
  <c r="LT28" i="5"/>
  <c r="LS28" i="5"/>
  <c r="LR28" i="5"/>
  <c r="IB28" i="5"/>
  <c r="IA28" i="5"/>
  <c r="HZ28" i="5"/>
  <c r="HY28" i="5"/>
  <c r="HX28" i="5"/>
  <c r="HW28" i="5"/>
  <c r="HV28" i="5"/>
  <c r="NS27" i="5"/>
  <c r="NR27" i="5"/>
  <c r="NQ27" i="5"/>
  <c r="NP27" i="5"/>
  <c r="NO27" i="5"/>
  <c r="NN27" i="5"/>
  <c r="NM27" i="5"/>
  <c r="NL27" i="5"/>
  <c r="NK27" i="5"/>
  <c r="NJ27" i="5"/>
  <c r="NI27" i="5"/>
  <c r="NH27" i="5"/>
  <c r="NG27" i="5"/>
  <c r="MQ27" i="5"/>
  <c r="MP27" i="5"/>
  <c r="MO27" i="5"/>
  <c r="MN27" i="5"/>
  <c r="MM27" i="5"/>
  <c r="ML27" i="5"/>
  <c r="MK27" i="5"/>
  <c r="MJ27" i="5"/>
  <c r="MI27" i="5"/>
  <c r="MH27" i="5"/>
  <c r="MG27" i="5"/>
  <c r="MF27" i="5"/>
  <c r="ME27" i="5"/>
  <c r="MD27" i="5"/>
  <c r="MC27" i="5"/>
  <c r="MB27" i="5"/>
  <c r="MA27" i="5"/>
  <c r="LZ27" i="5"/>
  <c r="LY27" i="5"/>
  <c r="LX27" i="5"/>
  <c r="LW27" i="5"/>
  <c r="LV27" i="5"/>
  <c r="LU27" i="5"/>
  <c r="LT27" i="5"/>
  <c r="LS27" i="5"/>
  <c r="LR27" i="5"/>
  <c r="IB27" i="5"/>
  <c r="IA27" i="5"/>
  <c r="HZ27" i="5"/>
  <c r="HY27" i="5"/>
  <c r="HX27" i="5"/>
  <c r="HW27" i="5"/>
  <c r="HV27" i="5"/>
  <c r="NS26" i="5"/>
  <c r="NR26" i="5"/>
  <c r="NQ26" i="5"/>
  <c r="NP26" i="5"/>
  <c r="NO26" i="5"/>
  <c r="NN26" i="5"/>
  <c r="NM26" i="5"/>
  <c r="NL26" i="5"/>
  <c r="NK26" i="5"/>
  <c r="NJ26" i="5"/>
  <c r="NI26" i="5"/>
  <c r="NH26" i="5"/>
  <c r="NG26" i="5"/>
  <c r="MQ26" i="5"/>
  <c r="MP26" i="5"/>
  <c r="MO26" i="5"/>
  <c r="MN26" i="5"/>
  <c r="MM26" i="5"/>
  <c r="ML26" i="5"/>
  <c r="MK26" i="5"/>
  <c r="MJ26" i="5"/>
  <c r="MI26" i="5"/>
  <c r="MH26" i="5"/>
  <c r="MG26" i="5"/>
  <c r="MF26" i="5"/>
  <c r="ME26" i="5"/>
  <c r="MD26" i="5"/>
  <c r="MC26" i="5"/>
  <c r="MB26" i="5"/>
  <c r="MA26" i="5"/>
  <c r="LZ26" i="5"/>
  <c r="LY26" i="5"/>
  <c r="LX26" i="5"/>
  <c r="LW26" i="5"/>
  <c r="LV26" i="5"/>
  <c r="LU26" i="5"/>
  <c r="LT26" i="5"/>
  <c r="LS26" i="5"/>
  <c r="LR26" i="5"/>
  <c r="IB26" i="5"/>
  <c r="IA26" i="5"/>
  <c r="HZ26" i="5"/>
  <c r="HY26" i="5"/>
  <c r="HX26" i="5"/>
  <c r="HW26" i="5"/>
  <c r="HV26" i="5"/>
  <c r="NS25" i="5"/>
  <c r="NR25" i="5"/>
  <c r="NQ25" i="5"/>
  <c r="NP25" i="5"/>
  <c r="NO25" i="5"/>
  <c r="NN25" i="5"/>
  <c r="NM25" i="5"/>
  <c r="NL25" i="5"/>
  <c r="NK25" i="5"/>
  <c r="NJ25" i="5"/>
  <c r="NI25" i="5"/>
  <c r="NH25" i="5"/>
  <c r="NG25" i="5"/>
  <c r="MQ25" i="5"/>
  <c r="MP25" i="5"/>
  <c r="MO25" i="5"/>
  <c r="MN25" i="5"/>
  <c r="MM25" i="5"/>
  <c r="ML25" i="5"/>
  <c r="MK25" i="5"/>
  <c r="MJ25" i="5"/>
  <c r="MI25" i="5"/>
  <c r="MH25" i="5"/>
  <c r="MG25" i="5"/>
  <c r="MF25" i="5"/>
  <c r="ME25" i="5"/>
  <c r="MD25" i="5"/>
  <c r="MC25" i="5"/>
  <c r="MB25" i="5"/>
  <c r="MA25" i="5"/>
  <c r="LZ25" i="5"/>
  <c r="LY25" i="5"/>
  <c r="LX25" i="5"/>
  <c r="LW25" i="5"/>
  <c r="LV25" i="5"/>
  <c r="LU25" i="5"/>
  <c r="LT25" i="5"/>
  <c r="LS25" i="5"/>
  <c r="LR25" i="5"/>
  <c r="IB25" i="5"/>
  <c r="IA25" i="5"/>
  <c r="HZ25" i="5"/>
  <c r="HY25" i="5"/>
  <c r="HX25" i="5"/>
  <c r="HW25" i="5"/>
  <c r="HV25" i="5"/>
  <c r="NS24" i="5"/>
  <c r="NR24" i="5"/>
  <c r="NQ24" i="5"/>
  <c r="NP24" i="5"/>
  <c r="NO24" i="5"/>
  <c r="NN24" i="5"/>
  <c r="NM24" i="5"/>
  <c r="NL24" i="5"/>
  <c r="NK24" i="5"/>
  <c r="NJ24" i="5"/>
  <c r="NI24" i="5"/>
  <c r="NH24" i="5"/>
  <c r="NG24" i="5"/>
  <c r="MQ24" i="5"/>
  <c r="MP24" i="5"/>
  <c r="MO24" i="5"/>
  <c r="MN24" i="5"/>
  <c r="MM24" i="5"/>
  <c r="ML24" i="5"/>
  <c r="MK24" i="5"/>
  <c r="MJ24" i="5"/>
  <c r="MI24" i="5"/>
  <c r="MH24" i="5"/>
  <c r="MG24" i="5"/>
  <c r="MF24" i="5"/>
  <c r="ME24" i="5"/>
  <c r="MD24" i="5"/>
  <c r="MC24" i="5"/>
  <c r="MB24" i="5"/>
  <c r="MA24" i="5"/>
  <c r="LZ24" i="5"/>
  <c r="LY24" i="5"/>
  <c r="LX24" i="5"/>
  <c r="LW24" i="5"/>
  <c r="LV24" i="5"/>
  <c r="LU24" i="5"/>
  <c r="LT24" i="5"/>
  <c r="LS24" i="5"/>
  <c r="LR24" i="5"/>
  <c r="IB24" i="5"/>
  <c r="IA24" i="5"/>
  <c r="HZ24" i="5"/>
  <c r="HY24" i="5"/>
  <c r="HX24" i="5"/>
  <c r="HW24" i="5"/>
  <c r="HV24" i="5"/>
  <c r="NS23" i="5"/>
  <c r="NR23" i="5"/>
  <c r="NQ23" i="5"/>
  <c r="NP23" i="5"/>
  <c r="NO23" i="5"/>
  <c r="NN23" i="5"/>
  <c r="NM23" i="5"/>
  <c r="NL23" i="5"/>
  <c r="NK23" i="5"/>
  <c r="NJ23" i="5"/>
  <c r="NI23" i="5"/>
  <c r="NH23" i="5"/>
  <c r="NG23" i="5"/>
  <c r="MQ23" i="5"/>
  <c r="MP23" i="5"/>
  <c r="MO23" i="5"/>
  <c r="MN23" i="5"/>
  <c r="MM23" i="5"/>
  <c r="ML23" i="5"/>
  <c r="MK23" i="5"/>
  <c r="MJ23" i="5"/>
  <c r="MI23" i="5"/>
  <c r="MH23" i="5"/>
  <c r="MG23" i="5"/>
  <c r="MF23" i="5"/>
  <c r="ME23" i="5"/>
  <c r="MD23" i="5"/>
  <c r="MC23" i="5"/>
  <c r="MB23" i="5"/>
  <c r="MA23" i="5"/>
  <c r="LZ23" i="5"/>
  <c r="LY23" i="5"/>
  <c r="LX23" i="5"/>
  <c r="LW23" i="5"/>
  <c r="LV23" i="5"/>
  <c r="LU23" i="5"/>
  <c r="LT23" i="5"/>
  <c r="LS23" i="5"/>
  <c r="LR23" i="5"/>
  <c r="IB23" i="5"/>
  <c r="IA23" i="5"/>
  <c r="HZ23" i="5"/>
  <c r="HY23" i="5"/>
  <c r="HX23" i="5"/>
  <c r="HW23" i="5"/>
  <c r="HV23" i="5"/>
  <c r="NS22" i="5"/>
  <c r="NR22" i="5"/>
  <c r="NQ22" i="5"/>
  <c r="NP22" i="5"/>
  <c r="NO22" i="5"/>
  <c r="NN22" i="5"/>
  <c r="NM22" i="5"/>
  <c r="NL22" i="5"/>
  <c r="NK22" i="5"/>
  <c r="NJ22" i="5"/>
  <c r="NI22" i="5"/>
  <c r="NH22" i="5"/>
  <c r="NG22" i="5"/>
  <c r="MQ22" i="5"/>
  <c r="MP22" i="5"/>
  <c r="MO22" i="5"/>
  <c r="MN22" i="5"/>
  <c r="MM22" i="5"/>
  <c r="ML22" i="5"/>
  <c r="MK22" i="5"/>
  <c r="MJ22" i="5"/>
  <c r="MI22" i="5"/>
  <c r="MH22" i="5"/>
  <c r="MG22" i="5"/>
  <c r="MF22" i="5"/>
  <c r="ME22" i="5"/>
  <c r="MD22" i="5"/>
  <c r="MC22" i="5"/>
  <c r="MB22" i="5"/>
  <c r="MA22" i="5"/>
  <c r="LZ22" i="5"/>
  <c r="LY22" i="5"/>
  <c r="LX22" i="5"/>
  <c r="LW22" i="5"/>
  <c r="LV22" i="5"/>
  <c r="LU22" i="5"/>
  <c r="LT22" i="5"/>
  <c r="LS22" i="5"/>
  <c r="LR22" i="5"/>
  <c r="IB22" i="5"/>
  <c r="IA22" i="5"/>
  <c r="HZ22" i="5"/>
  <c r="HY22" i="5"/>
  <c r="HX22" i="5"/>
  <c r="HW22" i="5"/>
  <c r="HV22" i="5"/>
  <c r="NS21" i="5"/>
  <c r="NR21" i="5"/>
  <c r="NQ21" i="5"/>
  <c r="NP21" i="5"/>
  <c r="NO21" i="5"/>
  <c r="NN21" i="5"/>
  <c r="NM21" i="5"/>
  <c r="NL21" i="5"/>
  <c r="NK21" i="5"/>
  <c r="NJ21" i="5"/>
  <c r="NI21" i="5"/>
  <c r="NH21" i="5"/>
  <c r="NG21" i="5"/>
  <c r="MQ21" i="5"/>
  <c r="MP21" i="5"/>
  <c r="MO21" i="5"/>
  <c r="MN21" i="5"/>
  <c r="MM21" i="5"/>
  <c r="ML21" i="5"/>
  <c r="MK21" i="5"/>
  <c r="MJ21" i="5"/>
  <c r="MI21" i="5"/>
  <c r="MH21" i="5"/>
  <c r="MG21" i="5"/>
  <c r="MF21" i="5"/>
  <c r="ME21" i="5"/>
  <c r="MD21" i="5"/>
  <c r="MC21" i="5"/>
  <c r="MB21" i="5"/>
  <c r="MA21" i="5"/>
  <c r="LZ21" i="5"/>
  <c r="LY21" i="5"/>
  <c r="LX21" i="5"/>
  <c r="LW21" i="5"/>
  <c r="LV21" i="5"/>
  <c r="LU21" i="5"/>
  <c r="LT21" i="5"/>
  <c r="LS21" i="5"/>
  <c r="LR21" i="5"/>
  <c r="IB21" i="5"/>
  <c r="IA21" i="5"/>
  <c r="HZ21" i="5"/>
  <c r="HY21" i="5"/>
  <c r="HX21" i="5"/>
  <c r="HW21" i="5"/>
  <c r="HV21" i="5"/>
  <c r="NS20" i="5"/>
  <c r="NR20" i="5"/>
  <c r="NQ20" i="5"/>
  <c r="NP20" i="5"/>
  <c r="NO20" i="5"/>
  <c r="NN20" i="5"/>
  <c r="NM20" i="5"/>
  <c r="NL20" i="5"/>
  <c r="NK20" i="5"/>
  <c r="NJ20" i="5"/>
  <c r="NI20" i="5"/>
  <c r="NH20" i="5"/>
  <c r="NG20" i="5"/>
  <c r="MQ20" i="5"/>
  <c r="MP20" i="5"/>
  <c r="MO20" i="5"/>
  <c r="MN20" i="5"/>
  <c r="MM20" i="5"/>
  <c r="ML20" i="5"/>
  <c r="MK20" i="5"/>
  <c r="MJ20" i="5"/>
  <c r="MI20" i="5"/>
  <c r="MH20" i="5"/>
  <c r="MG20" i="5"/>
  <c r="MF20" i="5"/>
  <c r="ME20" i="5"/>
  <c r="MD20" i="5"/>
  <c r="MC20" i="5"/>
  <c r="MB20" i="5"/>
  <c r="MA20" i="5"/>
  <c r="LZ20" i="5"/>
  <c r="LY20" i="5"/>
  <c r="LX20" i="5"/>
  <c r="LW20" i="5"/>
  <c r="LV20" i="5"/>
  <c r="LU20" i="5"/>
  <c r="LT20" i="5"/>
  <c r="LS20" i="5"/>
  <c r="LR20" i="5"/>
  <c r="IB20" i="5"/>
  <c r="IA20" i="5"/>
  <c r="HZ20" i="5"/>
  <c r="HY20" i="5"/>
  <c r="HX20" i="5"/>
  <c r="HW20" i="5"/>
  <c r="HV20" i="5"/>
  <c r="NS19" i="5"/>
  <c r="NR19" i="5"/>
  <c r="NQ19" i="5"/>
  <c r="NP19" i="5"/>
  <c r="NO19" i="5"/>
  <c r="NN19" i="5"/>
  <c r="NM19" i="5"/>
  <c r="NL19" i="5"/>
  <c r="NK19" i="5"/>
  <c r="NJ19" i="5"/>
  <c r="NI19" i="5"/>
  <c r="NH19" i="5"/>
  <c r="NG19" i="5"/>
  <c r="MQ19" i="5"/>
  <c r="MP19" i="5"/>
  <c r="MO19" i="5"/>
  <c r="MN19" i="5"/>
  <c r="MM19" i="5"/>
  <c r="ML19" i="5"/>
  <c r="MK19" i="5"/>
  <c r="MJ19" i="5"/>
  <c r="MI19" i="5"/>
  <c r="MH19" i="5"/>
  <c r="MG19" i="5"/>
  <c r="MF19" i="5"/>
  <c r="ME19" i="5"/>
  <c r="MD19" i="5"/>
  <c r="MC19" i="5"/>
  <c r="MB19" i="5"/>
  <c r="MA19" i="5"/>
  <c r="LZ19" i="5"/>
  <c r="LY19" i="5"/>
  <c r="LX19" i="5"/>
  <c r="LW19" i="5"/>
  <c r="LV19" i="5"/>
  <c r="LU19" i="5"/>
  <c r="LT19" i="5"/>
  <c r="LS19" i="5"/>
  <c r="LR19" i="5"/>
  <c r="IB19" i="5"/>
  <c r="IA19" i="5"/>
  <c r="HZ19" i="5"/>
  <c r="HY19" i="5"/>
  <c r="HX19" i="5"/>
  <c r="HW19" i="5"/>
  <c r="HV19" i="5"/>
  <c r="NS18" i="5"/>
  <c r="NR18" i="5"/>
  <c r="NQ18" i="5"/>
  <c r="NP18" i="5"/>
  <c r="NO18" i="5"/>
  <c r="NN18" i="5"/>
  <c r="NM18" i="5"/>
  <c r="NL18" i="5"/>
  <c r="NK18" i="5"/>
  <c r="NJ18" i="5"/>
  <c r="NI18" i="5"/>
  <c r="NH18" i="5"/>
  <c r="NG18" i="5"/>
  <c r="MP18" i="5"/>
  <c r="MQ18" i="5" s="1"/>
  <c r="MN18" i="5"/>
  <c r="MO18" i="5" s="1"/>
  <c r="ML18" i="5"/>
  <c r="MM18" i="5" s="1"/>
  <c r="MJ18" i="5"/>
  <c r="MK18" i="5" s="1"/>
  <c r="MH18" i="5"/>
  <c r="MI18" i="5" s="1"/>
  <c r="MF18" i="5"/>
  <c r="MG18" i="5" s="1"/>
  <c r="MD18" i="5"/>
  <c r="ME18" i="5" s="1"/>
  <c r="MB18" i="5"/>
  <c r="MC18" i="5" s="1"/>
  <c r="LZ18" i="5"/>
  <c r="MA18" i="5" s="1"/>
  <c r="LX18" i="5"/>
  <c r="LY18" i="5" s="1"/>
  <c r="LV18" i="5"/>
  <c r="LW18" i="5" s="1"/>
  <c r="LT18" i="5"/>
  <c r="LU18" i="5" s="1"/>
  <c r="LR18" i="5"/>
  <c r="LS18" i="5" s="1"/>
  <c r="IB18" i="5"/>
  <c r="IA18" i="5"/>
  <c r="HZ18" i="5"/>
  <c r="HY18" i="5"/>
  <c r="HX18" i="5"/>
  <c r="HW18" i="5"/>
  <c r="HV18" i="5"/>
  <c r="NS17" i="5"/>
  <c r="NR17" i="5"/>
  <c r="NQ17" i="5"/>
  <c r="NP17" i="5"/>
  <c r="NO17" i="5"/>
  <c r="NN17" i="5"/>
  <c r="NM17" i="5"/>
  <c r="NL17" i="5"/>
  <c r="NK17" i="5"/>
  <c r="NJ17" i="5"/>
  <c r="NI17" i="5"/>
  <c r="NH17" i="5"/>
  <c r="NG17" i="5"/>
  <c r="MP17" i="5"/>
  <c r="MQ17" i="5" s="1"/>
  <c r="MN17" i="5"/>
  <c r="MO17" i="5" s="1"/>
  <c r="ML17" i="5"/>
  <c r="MM17" i="5" s="1"/>
  <c r="MJ17" i="5"/>
  <c r="MK17" i="5" s="1"/>
  <c r="MH17" i="5"/>
  <c r="MI17" i="5" s="1"/>
  <c r="MF17" i="5"/>
  <c r="MG17" i="5" s="1"/>
  <c r="MD17" i="5"/>
  <c r="ME17" i="5" s="1"/>
  <c r="MB17" i="5"/>
  <c r="MC17" i="5" s="1"/>
  <c r="LZ17" i="5"/>
  <c r="MA17" i="5" s="1"/>
  <c r="LX17" i="5"/>
  <c r="LY17" i="5" s="1"/>
  <c r="LV17" i="5"/>
  <c r="LW17" i="5" s="1"/>
  <c r="LT17" i="5"/>
  <c r="LU17" i="5" s="1"/>
  <c r="LR17" i="5"/>
  <c r="LS17" i="5" s="1"/>
  <c r="IB17" i="5"/>
  <c r="IA17" i="5"/>
  <c r="HZ17" i="5"/>
  <c r="HY17" i="5"/>
  <c r="HX17" i="5"/>
  <c r="HW17" i="5"/>
  <c r="HV17" i="5"/>
  <c r="NS16" i="5"/>
  <c r="NR16" i="5"/>
  <c r="NQ16" i="5"/>
  <c r="NP16" i="5"/>
  <c r="NO16" i="5"/>
  <c r="NN16" i="5"/>
  <c r="NM16" i="5"/>
  <c r="NL16" i="5"/>
  <c r="NK16" i="5"/>
  <c r="NJ16" i="5"/>
  <c r="NI16" i="5"/>
  <c r="NH16" i="5"/>
  <c r="NG16" i="5"/>
  <c r="MP16" i="5"/>
  <c r="MQ16" i="5" s="1"/>
  <c r="MN16" i="5"/>
  <c r="MO16" i="5" s="1"/>
  <c r="ML16" i="5"/>
  <c r="MM16" i="5" s="1"/>
  <c r="MJ16" i="5"/>
  <c r="MK16" i="5" s="1"/>
  <c r="MH16" i="5"/>
  <c r="MI16" i="5" s="1"/>
  <c r="MF16" i="5"/>
  <c r="MG16" i="5" s="1"/>
  <c r="MD16" i="5"/>
  <c r="ME16" i="5" s="1"/>
  <c r="MB16" i="5"/>
  <c r="MC16" i="5" s="1"/>
  <c r="LZ16" i="5"/>
  <c r="MA16" i="5" s="1"/>
  <c r="LX16" i="5"/>
  <c r="LY16" i="5" s="1"/>
  <c r="LV16" i="5"/>
  <c r="LW16" i="5" s="1"/>
  <c r="LT16" i="5"/>
  <c r="LU16" i="5" s="1"/>
  <c r="LR16" i="5"/>
  <c r="LS16" i="5" s="1"/>
  <c r="IB16" i="5"/>
  <c r="IA16" i="5"/>
  <c r="HZ16" i="5"/>
  <c r="HY16" i="5"/>
  <c r="HX16" i="5"/>
  <c r="HW16" i="5"/>
  <c r="HV16" i="5"/>
  <c r="NS15" i="5"/>
  <c r="NR15" i="5"/>
  <c r="NQ15" i="5"/>
  <c r="NP15" i="5"/>
  <c r="NO15" i="5"/>
  <c r="NN15" i="5"/>
  <c r="NM15" i="5"/>
  <c r="NL15" i="5"/>
  <c r="NK15" i="5"/>
  <c r="NJ15" i="5"/>
  <c r="NI15" i="5"/>
  <c r="NH15" i="5"/>
  <c r="NG15" i="5"/>
  <c r="MP15" i="5"/>
  <c r="MQ15" i="5" s="1"/>
  <c r="MN15" i="5"/>
  <c r="MO15" i="5" s="1"/>
  <c r="ML15" i="5"/>
  <c r="MM15" i="5" s="1"/>
  <c r="MJ15" i="5"/>
  <c r="MK15" i="5" s="1"/>
  <c r="MH15" i="5"/>
  <c r="MI15" i="5" s="1"/>
  <c r="MF15" i="5"/>
  <c r="MG15" i="5" s="1"/>
  <c r="MD15" i="5"/>
  <c r="ME15" i="5" s="1"/>
  <c r="MB15" i="5"/>
  <c r="MC15" i="5" s="1"/>
  <c r="LZ15" i="5"/>
  <c r="MA15" i="5" s="1"/>
  <c r="LX15" i="5"/>
  <c r="LY15" i="5" s="1"/>
  <c r="LV15" i="5"/>
  <c r="LW15" i="5" s="1"/>
  <c r="LT15" i="5"/>
  <c r="LU15" i="5" s="1"/>
  <c r="LR15" i="5"/>
  <c r="LS15" i="5" s="1"/>
  <c r="IB15" i="5"/>
  <c r="IA15" i="5"/>
  <c r="HZ15" i="5"/>
  <c r="HY15" i="5"/>
  <c r="HX15" i="5"/>
  <c r="HW15" i="5"/>
  <c r="HV15" i="5"/>
  <c r="NS14" i="5"/>
  <c r="NR14" i="5"/>
  <c r="NQ14" i="5"/>
  <c r="NP14" i="5"/>
  <c r="NO14" i="5"/>
  <c r="NN14" i="5"/>
  <c r="NM14" i="5"/>
  <c r="NL14" i="5"/>
  <c r="NK14" i="5"/>
  <c r="NJ14" i="5"/>
  <c r="NI14" i="5"/>
  <c r="NH14" i="5"/>
  <c r="NG14" i="5"/>
  <c r="MP14" i="5"/>
  <c r="MQ14" i="5" s="1"/>
  <c r="MN14" i="5"/>
  <c r="MO14" i="5" s="1"/>
  <c r="ML14" i="5"/>
  <c r="MM14" i="5" s="1"/>
  <c r="MJ14" i="5"/>
  <c r="MK14" i="5" s="1"/>
  <c r="MH14" i="5"/>
  <c r="MI14" i="5" s="1"/>
  <c r="MF14" i="5"/>
  <c r="MG14" i="5" s="1"/>
  <c r="MD14" i="5"/>
  <c r="ME14" i="5" s="1"/>
  <c r="MB14" i="5"/>
  <c r="MC14" i="5" s="1"/>
  <c r="LZ14" i="5"/>
  <c r="MA14" i="5" s="1"/>
  <c r="LX14" i="5"/>
  <c r="LY14" i="5" s="1"/>
  <c r="LV14" i="5"/>
  <c r="LW14" i="5" s="1"/>
  <c r="LT14" i="5"/>
  <c r="LU14" i="5" s="1"/>
  <c r="LR14" i="5"/>
  <c r="LS14" i="5" s="1"/>
  <c r="IB14" i="5"/>
  <c r="IA14" i="5"/>
  <c r="HZ14" i="5"/>
  <c r="HY14" i="5"/>
  <c r="HX14" i="5"/>
  <c r="HW14" i="5"/>
  <c r="HV14" i="5"/>
  <c r="NS13" i="5"/>
  <c r="NR13" i="5"/>
  <c r="NQ13" i="5"/>
  <c r="NP13" i="5"/>
  <c r="NO13" i="5"/>
  <c r="NN13" i="5"/>
  <c r="NM13" i="5"/>
  <c r="NL13" i="5"/>
  <c r="NK13" i="5"/>
  <c r="NJ13" i="5"/>
  <c r="NI13" i="5"/>
  <c r="NH13" i="5"/>
  <c r="NG13" i="5"/>
  <c r="MP13" i="5"/>
  <c r="MQ13" i="5" s="1"/>
  <c r="MN13" i="5"/>
  <c r="MO13" i="5" s="1"/>
  <c r="ML13" i="5"/>
  <c r="MM13" i="5" s="1"/>
  <c r="MJ13" i="5"/>
  <c r="MK13" i="5" s="1"/>
  <c r="MH13" i="5"/>
  <c r="MI13" i="5" s="1"/>
  <c r="MF13" i="5"/>
  <c r="MG13" i="5" s="1"/>
  <c r="MD13" i="5"/>
  <c r="ME13" i="5" s="1"/>
  <c r="MB13" i="5"/>
  <c r="MC13" i="5" s="1"/>
  <c r="LZ13" i="5"/>
  <c r="MA13" i="5" s="1"/>
  <c r="LX13" i="5"/>
  <c r="LY13" i="5" s="1"/>
  <c r="LV13" i="5"/>
  <c r="LW13" i="5" s="1"/>
  <c r="LT13" i="5"/>
  <c r="LU13" i="5" s="1"/>
  <c r="LR13" i="5"/>
  <c r="LS13" i="5" s="1"/>
  <c r="IB13" i="5"/>
  <c r="IA13" i="5"/>
  <c r="HZ13" i="5"/>
  <c r="HY13" i="5"/>
  <c r="HX13" i="5"/>
  <c r="HW13" i="5"/>
  <c r="HV13" i="5"/>
  <c r="NS45" i="4"/>
  <c r="NR45" i="4"/>
  <c r="NQ45" i="4"/>
  <c r="NP45" i="4"/>
  <c r="NO45" i="4"/>
  <c r="NN45" i="4"/>
  <c r="NM45" i="4"/>
  <c r="NL45" i="4"/>
  <c r="NK45" i="4"/>
  <c r="NJ45" i="4"/>
  <c r="NI45" i="4"/>
  <c r="NH45" i="4"/>
  <c r="NG45" i="4"/>
  <c r="MQ45" i="4"/>
  <c r="MP45" i="4"/>
  <c r="MO45" i="4"/>
  <c r="MN45" i="4"/>
  <c r="MM45" i="4"/>
  <c r="ML45" i="4"/>
  <c r="MK45" i="4"/>
  <c r="MJ45" i="4"/>
  <c r="MI45" i="4"/>
  <c r="MH45" i="4"/>
  <c r="MG45" i="4"/>
  <c r="MF45" i="4"/>
  <c r="ME45" i="4"/>
  <c r="MD45" i="4"/>
  <c r="MC45" i="4"/>
  <c r="MB45" i="4"/>
  <c r="MA45" i="4"/>
  <c r="LZ45" i="4"/>
  <c r="LY45" i="4"/>
  <c r="LX45" i="4"/>
  <c r="LW45" i="4"/>
  <c r="LV45" i="4"/>
  <c r="LU45" i="4"/>
  <c r="LT45" i="4"/>
  <c r="LS45" i="4"/>
  <c r="LR45" i="4"/>
  <c r="IB45" i="4"/>
  <c r="IA45" i="4"/>
  <c r="HZ45" i="4"/>
  <c r="HY45" i="4"/>
  <c r="HX45" i="4"/>
  <c r="HW45" i="4"/>
  <c r="HV45" i="4"/>
  <c r="NS44" i="4"/>
  <c r="NR44" i="4"/>
  <c r="NQ44" i="4"/>
  <c r="NP44" i="4"/>
  <c r="NO44" i="4"/>
  <c r="NN44" i="4"/>
  <c r="NM44" i="4"/>
  <c r="NL44" i="4"/>
  <c r="NK44" i="4"/>
  <c r="NJ44" i="4"/>
  <c r="NI44" i="4"/>
  <c r="NH44" i="4"/>
  <c r="NG44" i="4"/>
  <c r="MQ44" i="4"/>
  <c r="MP44" i="4"/>
  <c r="MO44" i="4"/>
  <c r="MN44" i="4"/>
  <c r="MM44" i="4"/>
  <c r="ML44" i="4"/>
  <c r="MK44" i="4"/>
  <c r="MJ44" i="4"/>
  <c r="MI44" i="4"/>
  <c r="MH44" i="4"/>
  <c r="MG44" i="4"/>
  <c r="MF44" i="4"/>
  <c r="ME44" i="4"/>
  <c r="MD44" i="4"/>
  <c r="MC44" i="4"/>
  <c r="MB44" i="4"/>
  <c r="MA44" i="4"/>
  <c r="LZ44" i="4"/>
  <c r="LY44" i="4"/>
  <c r="LX44" i="4"/>
  <c r="LW44" i="4"/>
  <c r="LV44" i="4"/>
  <c r="LU44" i="4"/>
  <c r="LT44" i="4"/>
  <c r="LS44" i="4"/>
  <c r="LR44" i="4"/>
  <c r="IB44" i="4"/>
  <c r="IA44" i="4"/>
  <c r="HZ44" i="4"/>
  <c r="HY44" i="4"/>
  <c r="HX44" i="4"/>
  <c r="HW44" i="4"/>
  <c r="HV44" i="4"/>
  <c r="NS43" i="4"/>
  <c r="NR43" i="4"/>
  <c r="NQ43" i="4"/>
  <c r="NP43" i="4"/>
  <c r="NO43" i="4"/>
  <c r="NN43" i="4"/>
  <c r="NM43" i="4"/>
  <c r="NL43" i="4"/>
  <c r="NK43" i="4"/>
  <c r="NJ43" i="4"/>
  <c r="NI43" i="4"/>
  <c r="NH43" i="4"/>
  <c r="NG43" i="4"/>
  <c r="MQ43" i="4"/>
  <c r="MP43" i="4"/>
  <c r="MO43" i="4"/>
  <c r="MN43" i="4"/>
  <c r="MM43" i="4"/>
  <c r="ML43" i="4"/>
  <c r="MK43" i="4"/>
  <c r="MJ43" i="4"/>
  <c r="MI43" i="4"/>
  <c r="MH43" i="4"/>
  <c r="MG43" i="4"/>
  <c r="MF43" i="4"/>
  <c r="ME43" i="4"/>
  <c r="MD43" i="4"/>
  <c r="MC43" i="4"/>
  <c r="MB43" i="4"/>
  <c r="MA43" i="4"/>
  <c r="LZ43" i="4"/>
  <c r="LY43" i="4"/>
  <c r="LX43" i="4"/>
  <c r="LW43" i="4"/>
  <c r="LV43" i="4"/>
  <c r="LU43" i="4"/>
  <c r="LT43" i="4"/>
  <c r="LS43" i="4"/>
  <c r="LR43" i="4"/>
  <c r="IB43" i="4"/>
  <c r="IA43" i="4"/>
  <c r="HZ43" i="4"/>
  <c r="HY43" i="4"/>
  <c r="HX43" i="4"/>
  <c r="HW43" i="4"/>
  <c r="HV43" i="4"/>
  <c r="NS42" i="4"/>
  <c r="NR42" i="4"/>
  <c r="NQ42" i="4"/>
  <c r="NP42" i="4"/>
  <c r="NO42" i="4"/>
  <c r="NN42" i="4"/>
  <c r="NM42" i="4"/>
  <c r="NL42" i="4"/>
  <c r="NK42" i="4"/>
  <c r="NJ42" i="4"/>
  <c r="NI42" i="4"/>
  <c r="NH42" i="4"/>
  <c r="NG42" i="4"/>
  <c r="MQ42" i="4"/>
  <c r="MP42" i="4"/>
  <c r="MO42" i="4"/>
  <c r="MN42" i="4"/>
  <c r="MM42" i="4"/>
  <c r="ML42" i="4"/>
  <c r="MK42" i="4"/>
  <c r="MJ42" i="4"/>
  <c r="MI42" i="4"/>
  <c r="MH42" i="4"/>
  <c r="MG42" i="4"/>
  <c r="MF42" i="4"/>
  <c r="ME42" i="4"/>
  <c r="MD42" i="4"/>
  <c r="MC42" i="4"/>
  <c r="MB42" i="4"/>
  <c r="MA42" i="4"/>
  <c r="LZ42" i="4"/>
  <c r="LY42" i="4"/>
  <c r="LX42" i="4"/>
  <c r="LW42" i="4"/>
  <c r="LV42" i="4"/>
  <c r="LU42" i="4"/>
  <c r="LT42" i="4"/>
  <c r="LS42" i="4"/>
  <c r="LR42" i="4"/>
  <c r="IB42" i="4"/>
  <c r="IA42" i="4"/>
  <c r="HZ42" i="4"/>
  <c r="HY42" i="4"/>
  <c r="HX42" i="4"/>
  <c r="HW42" i="4"/>
  <c r="HV42" i="4"/>
  <c r="NS41" i="4"/>
  <c r="NR41" i="4"/>
  <c r="NQ41" i="4"/>
  <c r="NP41" i="4"/>
  <c r="NO41" i="4"/>
  <c r="NN41" i="4"/>
  <c r="NM41" i="4"/>
  <c r="NL41" i="4"/>
  <c r="NK41" i="4"/>
  <c r="NJ41" i="4"/>
  <c r="NI41" i="4"/>
  <c r="NH41" i="4"/>
  <c r="NG41" i="4"/>
  <c r="MQ41" i="4"/>
  <c r="MP41" i="4"/>
  <c r="MO41" i="4"/>
  <c r="MN41" i="4"/>
  <c r="MM41" i="4"/>
  <c r="ML41" i="4"/>
  <c r="MK41" i="4"/>
  <c r="MJ41" i="4"/>
  <c r="MI41" i="4"/>
  <c r="MH41" i="4"/>
  <c r="MG41" i="4"/>
  <c r="MF41" i="4"/>
  <c r="ME41" i="4"/>
  <c r="MD41" i="4"/>
  <c r="MC41" i="4"/>
  <c r="MB41" i="4"/>
  <c r="MA41" i="4"/>
  <c r="LZ41" i="4"/>
  <c r="LY41" i="4"/>
  <c r="LX41" i="4"/>
  <c r="LW41" i="4"/>
  <c r="LV41" i="4"/>
  <c r="LU41" i="4"/>
  <c r="LT41" i="4"/>
  <c r="LS41" i="4"/>
  <c r="LR41" i="4"/>
  <c r="IB41" i="4"/>
  <c r="IA41" i="4"/>
  <c r="HZ41" i="4"/>
  <c r="HY41" i="4"/>
  <c r="HX41" i="4"/>
  <c r="HW41" i="4"/>
  <c r="HV41" i="4"/>
  <c r="NS40" i="4"/>
  <c r="NR40" i="4"/>
  <c r="NQ40" i="4"/>
  <c r="NP40" i="4"/>
  <c r="NO40" i="4"/>
  <c r="NN40" i="4"/>
  <c r="NM40" i="4"/>
  <c r="NL40" i="4"/>
  <c r="NK40" i="4"/>
  <c r="NJ40" i="4"/>
  <c r="NI40" i="4"/>
  <c r="NH40" i="4"/>
  <c r="NG40" i="4"/>
  <c r="MQ40" i="4"/>
  <c r="MP40" i="4"/>
  <c r="MO40" i="4"/>
  <c r="MN40" i="4"/>
  <c r="MM40" i="4"/>
  <c r="ML40" i="4"/>
  <c r="MK40" i="4"/>
  <c r="MJ40" i="4"/>
  <c r="MI40" i="4"/>
  <c r="MH40" i="4"/>
  <c r="MG40" i="4"/>
  <c r="MF40" i="4"/>
  <c r="ME40" i="4"/>
  <c r="MD40" i="4"/>
  <c r="MC40" i="4"/>
  <c r="MB40" i="4"/>
  <c r="MA40" i="4"/>
  <c r="LZ40" i="4"/>
  <c r="LY40" i="4"/>
  <c r="LX40" i="4"/>
  <c r="LW40" i="4"/>
  <c r="LV40" i="4"/>
  <c r="LU40" i="4"/>
  <c r="LT40" i="4"/>
  <c r="LS40" i="4"/>
  <c r="LR40" i="4"/>
  <c r="IB40" i="4"/>
  <c r="IA40" i="4"/>
  <c r="HZ40" i="4"/>
  <c r="HY40" i="4"/>
  <c r="HX40" i="4"/>
  <c r="HW40" i="4"/>
  <c r="HV40" i="4"/>
  <c r="NS39" i="4"/>
  <c r="NR39" i="4"/>
  <c r="NQ39" i="4"/>
  <c r="NP39" i="4"/>
  <c r="NO39" i="4"/>
  <c r="NN39" i="4"/>
  <c r="NM39" i="4"/>
  <c r="NL39" i="4"/>
  <c r="NK39" i="4"/>
  <c r="NJ39" i="4"/>
  <c r="NI39" i="4"/>
  <c r="NH39" i="4"/>
  <c r="NG39" i="4"/>
  <c r="MQ39" i="4"/>
  <c r="MP39" i="4"/>
  <c r="MO39" i="4"/>
  <c r="MN39" i="4"/>
  <c r="MM39" i="4"/>
  <c r="ML39" i="4"/>
  <c r="MK39" i="4"/>
  <c r="MJ39" i="4"/>
  <c r="MI39" i="4"/>
  <c r="MH39" i="4"/>
  <c r="MG39" i="4"/>
  <c r="MF39" i="4"/>
  <c r="ME39" i="4"/>
  <c r="MD39" i="4"/>
  <c r="MC39" i="4"/>
  <c r="MB39" i="4"/>
  <c r="MA39" i="4"/>
  <c r="LZ39" i="4"/>
  <c r="LY39" i="4"/>
  <c r="LX39" i="4"/>
  <c r="LW39" i="4"/>
  <c r="LV39" i="4"/>
  <c r="LU39" i="4"/>
  <c r="LT39" i="4"/>
  <c r="LS39" i="4"/>
  <c r="LR39" i="4"/>
  <c r="IB39" i="4"/>
  <c r="IA39" i="4"/>
  <c r="HZ39" i="4"/>
  <c r="HY39" i="4"/>
  <c r="HX39" i="4"/>
  <c r="HW39" i="4"/>
  <c r="HV39" i="4"/>
  <c r="NS38" i="4"/>
  <c r="NR38" i="4"/>
  <c r="NQ38" i="4"/>
  <c r="NP38" i="4"/>
  <c r="NO38" i="4"/>
  <c r="NN38" i="4"/>
  <c r="NM38" i="4"/>
  <c r="NL38" i="4"/>
  <c r="NK38" i="4"/>
  <c r="NJ38" i="4"/>
  <c r="NI38" i="4"/>
  <c r="NH38" i="4"/>
  <c r="NG38" i="4"/>
  <c r="MQ38" i="4"/>
  <c r="MP38" i="4"/>
  <c r="MO38" i="4"/>
  <c r="MN38" i="4"/>
  <c r="MM38" i="4"/>
  <c r="ML38" i="4"/>
  <c r="MK38" i="4"/>
  <c r="MJ38" i="4"/>
  <c r="MI38" i="4"/>
  <c r="MH38" i="4"/>
  <c r="MG38" i="4"/>
  <c r="MF38" i="4"/>
  <c r="ME38" i="4"/>
  <c r="MD38" i="4"/>
  <c r="MC38" i="4"/>
  <c r="MB38" i="4"/>
  <c r="MA38" i="4"/>
  <c r="LZ38" i="4"/>
  <c r="LY38" i="4"/>
  <c r="LX38" i="4"/>
  <c r="LW38" i="4"/>
  <c r="LV38" i="4"/>
  <c r="LU38" i="4"/>
  <c r="LT38" i="4"/>
  <c r="LS38" i="4"/>
  <c r="LR38" i="4"/>
  <c r="IB38" i="4"/>
  <c r="IA38" i="4"/>
  <c r="HZ38" i="4"/>
  <c r="HY38" i="4"/>
  <c r="HX38" i="4"/>
  <c r="HW38" i="4"/>
  <c r="HV38" i="4"/>
  <c r="NS37" i="4"/>
  <c r="NR37" i="4"/>
  <c r="NQ37" i="4"/>
  <c r="NP37" i="4"/>
  <c r="NO37" i="4"/>
  <c r="NN37" i="4"/>
  <c r="NM37" i="4"/>
  <c r="NL37" i="4"/>
  <c r="NK37" i="4"/>
  <c r="NJ37" i="4"/>
  <c r="NI37" i="4"/>
  <c r="NH37" i="4"/>
  <c r="NG37" i="4"/>
  <c r="MQ37" i="4"/>
  <c r="MP37" i="4"/>
  <c r="MO37" i="4"/>
  <c r="MN37" i="4"/>
  <c r="MM37" i="4"/>
  <c r="ML37" i="4"/>
  <c r="MK37" i="4"/>
  <c r="MJ37" i="4"/>
  <c r="MI37" i="4"/>
  <c r="MH37" i="4"/>
  <c r="MG37" i="4"/>
  <c r="MF37" i="4"/>
  <c r="ME37" i="4"/>
  <c r="MD37" i="4"/>
  <c r="MC37" i="4"/>
  <c r="MB37" i="4"/>
  <c r="MA37" i="4"/>
  <c r="LZ37" i="4"/>
  <c r="LY37" i="4"/>
  <c r="LX37" i="4"/>
  <c r="LW37" i="4"/>
  <c r="LV37" i="4"/>
  <c r="LU37" i="4"/>
  <c r="LT37" i="4"/>
  <c r="LS37" i="4"/>
  <c r="LR37" i="4"/>
  <c r="IB37" i="4"/>
  <c r="IA37" i="4"/>
  <c r="HZ37" i="4"/>
  <c r="HY37" i="4"/>
  <c r="HX37" i="4"/>
  <c r="HW37" i="4"/>
  <c r="HV37" i="4"/>
  <c r="NS36" i="4"/>
  <c r="NR36" i="4"/>
  <c r="NQ36" i="4"/>
  <c r="NP36" i="4"/>
  <c r="NO36" i="4"/>
  <c r="NN36" i="4"/>
  <c r="NM36" i="4"/>
  <c r="NL36" i="4"/>
  <c r="NK36" i="4"/>
  <c r="NJ36" i="4"/>
  <c r="NI36" i="4"/>
  <c r="NH36" i="4"/>
  <c r="NG36" i="4"/>
  <c r="MQ36" i="4"/>
  <c r="MP36" i="4"/>
  <c r="MO36" i="4"/>
  <c r="MN36" i="4"/>
  <c r="MM36" i="4"/>
  <c r="ML36" i="4"/>
  <c r="MK36" i="4"/>
  <c r="MJ36" i="4"/>
  <c r="MI36" i="4"/>
  <c r="MH36" i="4"/>
  <c r="MG36" i="4"/>
  <c r="MF36" i="4"/>
  <c r="ME36" i="4"/>
  <c r="MD36" i="4"/>
  <c r="MC36" i="4"/>
  <c r="MB36" i="4"/>
  <c r="MA36" i="4"/>
  <c r="LZ36" i="4"/>
  <c r="LY36" i="4"/>
  <c r="LX36" i="4"/>
  <c r="LW36" i="4"/>
  <c r="LV36" i="4"/>
  <c r="LU36" i="4"/>
  <c r="LT36" i="4"/>
  <c r="LS36" i="4"/>
  <c r="LR36" i="4"/>
  <c r="IB36" i="4"/>
  <c r="IA36" i="4"/>
  <c r="HZ36" i="4"/>
  <c r="HY36" i="4"/>
  <c r="HX36" i="4"/>
  <c r="HW36" i="4"/>
  <c r="HV36" i="4"/>
  <c r="NS35" i="4"/>
  <c r="NR35" i="4"/>
  <c r="NQ35" i="4"/>
  <c r="NP35" i="4"/>
  <c r="NO35" i="4"/>
  <c r="NN35" i="4"/>
  <c r="NM35" i="4"/>
  <c r="NL35" i="4"/>
  <c r="NK35" i="4"/>
  <c r="NJ35" i="4"/>
  <c r="NI35" i="4"/>
  <c r="NH35" i="4"/>
  <c r="NG35" i="4"/>
  <c r="MQ35" i="4"/>
  <c r="MP35" i="4"/>
  <c r="MO35" i="4"/>
  <c r="MN35" i="4"/>
  <c r="MM35" i="4"/>
  <c r="ML35" i="4"/>
  <c r="MK35" i="4"/>
  <c r="MJ35" i="4"/>
  <c r="MI35" i="4"/>
  <c r="MH35" i="4"/>
  <c r="MG35" i="4"/>
  <c r="MF35" i="4"/>
  <c r="ME35" i="4"/>
  <c r="MD35" i="4"/>
  <c r="MC35" i="4"/>
  <c r="MB35" i="4"/>
  <c r="MA35" i="4"/>
  <c r="LZ35" i="4"/>
  <c r="LY35" i="4"/>
  <c r="LX35" i="4"/>
  <c r="LW35" i="4"/>
  <c r="LV35" i="4"/>
  <c r="LU35" i="4"/>
  <c r="LT35" i="4"/>
  <c r="LS35" i="4"/>
  <c r="LR35" i="4"/>
  <c r="IB35" i="4"/>
  <c r="IA35" i="4"/>
  <c r="HZ35" i="4"/>
  <c r="HY35" i="4"/>
  <c r="HX35" i="4"/>
  <c r="HW35" i="4"/>
  <c r="HV35" i="4"/>
  <c r="NS34" i="4"/>
  <c r="NR34" i="4"/>
  <c r="NQ34" i="4"/>
  <c r="NP34" i="4"/>
  <c r="NO34" i="4"/>
  <c r="NN34" i="4"/>
  <c r="NM34" i="4"/>
  <c r="NL34" i="4"/>
  <c r="NK34" i="4"/>
  <c r="NJ34" i="4"/>
  <c r="NI34" i="4"/>
  <c r="NH34" i="4"/>
  <c r="NG34" i="4"/>
  <c r="MQ34" i="4"/>
  <c r="MP34" i="4"/>
  <c r="MO34" i="4"/>
  <c r="MN34" i="4"/>
  <c r="MM34" i="4"/>
  <c r="ML34" i="4"/>
  <c r="MK34" i="4"/>
  <c r="MJ34" i="4"/>
  <c r="MI34" i="4"/>
  <c r="MH34" i="4"/>
  <c r="MG34" i="4"/>
  <c r="MF34" i="4"/>
  <c r="ME34" i="4"/>
  <c r="MD34" i="4"/>
  <c r="MC34" i="4"/>
  <c r="MB34" i="4"/>
  <c r="MA34" i="4"/>
  <c r="LZ34" i="4"/>
  <c r="LY34" i="4"/>
  <c r="LX34" i="4"/>
  <c r="LW34" i="4"/>
  <c r="LV34" i="4"/>
  <c r="LU34" i="4"/>
  <c r="LT34" i="4"/>
  <c r="LS34" i="4"/>
  <c r="LR34" i="4"/>
  <c r="IB34" i="4"/>
  <c r="IA34" i="4"/>
  <c r="HZ34" i="4"/>
  <c r="HY34" i="4"/>
  <c r="HX34" i="4"/>
  <c r="HW34" i="4"/>
  <c r="HV34" i="4"/>
  <c r="NS33" i="4"/>
  <c r="NR33" i="4"/>
  <c r="NQ33" i="4"/>
  <c r="NP33" i="4"/>
  <c r="NO33" i="4"/>
  <c r="NN33" i="4"/>
  <c r="NM33" i="4"/>
  <c r="NL33" i="4"/>
  <c r="NK33" i="4"/>
  <c r="NJ33" i="4"/>
  <c r="NI33" i="4"/>
  <c r="NH33" i="4"/>
  <c r="NG33" i="4"/>
  <c r="MQ33" i="4"/>
  <c r="MP33" i="4"/>
  <c r="MO33" i="4"/>
  <c r="MN33" i="4"/>
  <c r="MM33" i="4"/>
  <c r="ML33" i="4"/>
  <c r="MK33" i="4"/>
  <c r="MJ33" i="4"/>
  <c r="MI33" i="4"/>
  <c r="MH33" i="4"/>
  <c r="MG33" i="4"/>
  <c r="MF33" i="4"/>
  <c r="ME33" i="4"/>
  <c r="MD33" i="4"/>
  <c r="MC33" i="4"/>
  <c r="MB33" i="4"/>
  <c r="MA33" i="4"/>
  <c r="LZ33" i="4"/>
  <c r="LY33" i="4"/>
  <c r="LX33" i="4"/>
  <c r="LW33" i="4"/>
  <c r="LV33" i="4"/>
  <c r="LU33" i="4"/>
  <c r="LT33" i="4"/>
  <c r="LS33" i="4"/>
  <c r="LR33" i="4"/>
  <c r="IB33" i="4"/>
  <c r="IA33" i="4"/>
  <c r="HZ33" i="4"/>
  <c r="HY33" i="4"/>
  <c r="HX33" i="4"/>
  <c r="HW33" i="4"/>
  <c r="HV33" i="4"/>
  <c r="NS32" i="4"/>
  <c r="NR32" i="4"/>
  <c r="NQ32" i="4"/>
  <c r="NP32" i="4"/>
  <c r="NO32" i="4"/>
  <c r="NN32" i="4"/>
  <c r="NM32" i="4"/>
  <c r="NL32" i="4"/>
  <c r="NK32" i="4"/>
  <c r="NJ32" i="4"/>
  <c r="NI32" i="4"/>
  <c r="NH32" i="4"/>
  <c r="NG32" i="4"/>
  <c r="MQ32" i="4"/>
  <c r="MP32" i="4"/>
  <c r="MO32" i="4"/>
  <c r="MN32" i="4"/>
  <c r="MM32" i="4"/>
  <c r="ML32" i="4"/>
  <c r="MK32" i="4"/>
  <c r="MJ32" i="4"/>
  <c r="MI32" i="4"/>
  <c r="MH32" i="4"/>
  <c r="MG32" i="4"/>
  <c r="MF32" i="4"/>
  <c r="ME32" i="4"/>
  <c r="MD32" i="4"/>
  <c r="MC32" i="4"/>
  <c r="MB32" i="4"/>
  <c r="MA32" i="4"/>
  <c r="LZ32" i="4"/>
  <c r="LY32" i="4"/>
  <c r="LX32" i="4"/>
  <c r="LW32" i="4"/>
  <c r="LV32" i="4"/>
  <c r="LU32" i="4"/>
  <c r="LT32" i="4"/>
  <c r="LS32" i="4"/>
  <c r="LR32" i="4"/>
  <c r="IB32" i="4"/>
  <c r="IA32" i="4"/>
  <c r="HZ32" i="4"/>
  <c r="HY32" i="4"/>
  <c r="HX32" i="4"/>
  <c r="HW32" i="4"/>
  <c r="HV32" i="4"/>
  <c r="NS31" i="4"/>
  <c r="NR31" i="4"/>
  <c r="NQ31" i="4"/>
  <c r="NP31" i="4"/>
  <c r="NO31" i="4"/>
  <c r="NN31" i="4"/>
  <c r="NM31" i="4"/>
  <c r="NL31" i="4"/>
  <c r="NK31" i="4"/>
  <c r="NJ31" i="4"/>
  <c r="NI31" i="4"/>
  <c r="NH31" i="4"/>
  <c r="NG31" i="4"/>
  <c r="MQ31" i="4"/>
  <c r="MP31" i="4"/>
  <c r="MO31" i="4"/>
  <c r="MN31" i="4"/>
  <c r="MM31" i="4"/>
  <c r="ML31" i="4"/>
  <c r="MK31" i="4"/>
  <c r="MJ31" i="4"/>
  <c r="MI31" i="4"/>
  <c r="MH31" i="4"/>
  <c r="MG31" i="4"/>
  <c r="MF31" i="4"/>
  <c r="ME31" i="4"/>
  <c r="MD31" i="4"/>
  <c r="MC31" i="4"/>
  <c r="MB31" i="4"/>
  <c r="MA31" i="4"/>
  <c r="LZ31" i="4"/>
  <c r="LY31" i="4"/>
  <c r="LX31" i="4"/>
  <c r="LW31" i="4"/>
  <c r="LV31" i="4"/>
  <c r="LU31" i="4"/>
  <c r="LT31" i="4"/>
  <c r="LS31" i="4"/>
  <c r="LR31" i="4"/>
  <c r="IB31" i="4"/>
  <c r="IA31" i="4"/>
  <c r="HZ31" i="4"/>
  <c r="HY31" i="4"/>
  <c r="HX31" i="4"/>
  <c r="HW31" i="4"/>
  <c r="HV31" i="4"/>
  <c r="NS30" i="4"/>
  <c r="NR30" i="4"/>
  <c r="NQ30" i="4"/>
  <c r="NP30" i="4"/>
  <c r="NO30" i="4"/>
  <c r="NN30" i="4"/>
  <c r="NM30" i="4"/>
  <c r="NL30" i="4"/>
  <c r="NK30" i="4"/>
  <c r="NJ30" i="4"/>
  <c r="NI30" i="4"/>
  <c r="NH30" i="4"/>
  <c r="NG30" i="4"/>
  <c r="MQ30" i="4"/>
  <c r="MP30" i="4"/>
  <c r="MO30" i="4"/>
  <c r="MN30" i="4"/>
  <c r="MM30" i="4"/>
  <c r="ML30" i="4"/>
  <c r="MK30" i="4"/>
  <c r="MJ30" i="4"/>
  <c r="MI30" i="4"/>
  <c r="MH30" i="4"/>
  <c r="MG30" i="4"/>
  <c r="MF30" i="4"/>
  <c r="ME30" i="4"/>
  <c r="MD30" i="4"/>
  <c r="MC30" i="4"/>
  <c r="MB30" i="4"/>
  <c r="MA30" i="4"/>
  <c r="LZ30" i="4"/>
  <c r="LY30" i="4"/>
  <c r="LX30" i="4"/>
  <c r="LW30" i="4"/>
  <c r="LV30" i="4"/>
  <c r="LU30" i="4"/>
  <c r="LT30" i="4"/>
  <c r="LS30" i="4"/>
  <c r="LR30" i="4"/>
  <c r="IB30" i="4"/>
  <c r="IA30" i="4"/>
  <c r="HZ30" i="4"/>
  <c r="HY30" i="4"/>
  <c r="HX30" i="4"/>
  <c r="HW30" i="4"/>
  <c r="HV30" i="4"/>
  <c r="NS29" i="4"/>
  <c r="NR29" i="4"/>
  <c r="NQ29" i="4"/>
  <c r="NP29" i="4"/>
  <c r="NO29" i="4"/>
  <c r="NN29" i="4"/>
  <c r="NM29" i="4"/>
  <c r="NL29" i="4"/>
  <c r="NK29" i="4"/>
  <c r="NJ29" i="4"/>
  <c r="NI29" i="4"/>
  <c r="NH29" i="4"/>
  <c r="NG29" i="4"/>
  <c r="MQ29" i="4"/>
  <c r="MP29" i="4"/>
  <c r="MO29" i="4"/>
  <c r="MN29" i="4"/>
  <c r="MM29" i="4"/>
  <c r="ML29" i="4"/>
  <c r="MK29" i="4"/>
  <c r="MJ29" i="4"/>
  <c r="MI29" i="4"/>
  <c r="MH29" i="4"/>
  <c r="MG29" i="4"/>
  <c r="MF29" i="4"/>
  <c r="ME29" i="4"/>
  <c r="MD29" i="4"/>
  <c r="MC29" i="4"/>
  <c r="MB29" i="4"/>
  <c r="MA29" i="4"/>
  <c r="LZ29" i="4"/>
  <c r="LY29" i="4"/>
  <c r="LX29" i="4"/>
  <c r="LW29" i="4"/>
  <c r="LV29" i="4"/>
  <c r="LU29" i="4"/>
  <c r="LT29" i="4"/>
  <c r="LS29" i="4"/>
  <c r="LR29" i="4"/>
  <c r="IB29" i="4"/>
  <c r="IA29" i="4"/>
  <c r="HZ29" i="4"/>
  <c r="HY29" i="4"/>
  <c r="HX29" i="4"/>
  <c r="HW29" i="4"/>
  <c r="HV29" i="4"/>
  <c r="NS28" i="4"/>
  <c r="NR28" i="4"/>
  <c r="NQ28" i="4"/>
  <c r="NP28" i="4"/>
  <c r="NO28" i="4"/>
  <c r="NN28" i="4"/>
  <c r="NM28" i="4"/>
  <c r="NL28" i="4"/>
  <c r="NK28" i="4"/>
  <c r="NJ28" i="4"/>
  <c r="NI28" i="4"/>
  <c r="NH28" i="4"/>
  <c r="NG28" i="4"/>
  <c r="MQ28" i="4"/>
  <c r="MP28" i="4"/>
  <c r="MO28" i="4"/>
  <c r="MN28" i="4"/>
  <c r="MM28" i="4"/>
  <c r="ML28" i="4"/>
  <c r="MK28" i="4"/>
  <c r="MJ28" i="4"/>
  <c r="MI28" i="4"/>
  <c r="MH28" i="4"/>
  <c r="MG28" i="4"/>
  <c r="MF28" i="4"/>
  <c r="ME28" i="4"/>
  <c r="MD28" i="4"/>
  <c r="MC28" i="4"/>
  <c r="MB28" i="4"/>
  <c r="MA28" i="4"/>
  <c r="LZ28" i="4"/>
  <c r="LY28" i="4"/>
  <c r="LX28" i="4"/>
  <c r="LW28" i="4"/>
  <c r="LV28" i="4"/>
  <c r="LU28" i="4"/>
  <c r="LT28" i="4"/>
  <c r="LS28" i="4"/>
  <c r="LR28" i="4"/>
  <c r="IB28" i="4"/>
  <c r="IA28" i="4"/>
  <c r="HZ28" i="4"/>
  <c r="HY28" i="4"/>
  <c r="HX28" i="4"/>
  <c r="HW28" i="4"/>
  <c r="HV28" i="4"/>
  <c r="NS27" i="4"/>
  <c r="NR27" i="4"/>
  <c r="NQ27" i="4"/>
  <c r="NP27" i="4"/>
  <c r="NO27" i="4"/>
  <c r="NN27" i="4"/>
  <c r="NM27" i="4"/>
  <c r="NL27" i="4"/>
  <c r="NK27" i="4"/>
  <c r="NJ27" i="4"/>
  <c r="NI27" i="4"/>
  <c r="NH27" i="4"/>
  <c r="NG27" i="4"/>
  <c r="MQ27" i="4"/>
  <c r="MP27" i="4"/>
  <c r="MO27" i="4"/>
  <c r="MN27" i="4"/>
  <c r="MM27" i="4"/>
  <c r="ML27" i="4"/>
  <c r="MK27" i="4"/>
  <c r="MJ27" i="4"/>
  <c r="MI27" i="4"/>
  <c r="MH27" i="4"/>
  <c r="MG27" i="4"/>
  <c r="MF27" i="4"/>
  <c r="ME27" i="4"/>
  <c r="MD27" i="4"/>
  <c r="MC27" i="4"/>
  <c r="MB27" i="4"/>
  <c r="MA27" i="4"/>
  <c r="LZ27" i="4"/>
  <c r="LY27" i="4"/>
  <c r="LX27" i="4"/>
  <c r="LW27" i="4"/>
  <c r="LV27" i="4"/>
  <c r="LU27" i="4"/>
  <c r="LT27" i="4"/>
  <c r="LS27" i="4"/>
  <c r="LR27" i="4"/>
  <c r="IB27" i="4"/>
  <c r="IA27" i="4"/>
  <c r="HZ27" i="4"/>
  <c r="HY27" i="4"/>
  <c r="HX27" i="4"/>
  <c r="HW27" i="4"/>
  <c r="HV27" i="4"/>
  <c r="NS26" i="4"/>
  <c r="NR26" i="4"/>
  <c r="NQ26" i="4"/>
  <c r="NP26" i="4"/>
  <c r="NO26" i="4"/>
  <c r="NN26" i="4"/>
  <c r="NM26" i="4"/>
  <c r="NL26" i="4"/>
  <c r="NK26" i="4"/>
  <c r="NJ26" i="4"/>
  <c r="NI26" i="4"/>
  <c r="NH26" i="4"/>
  <c r="NG26" i="4"/>
  <c r="MQ26" i="4"/>
  <c r="MP26" i="4"/>
  <c r="MO26" i="4"/>
  <c r="MN26" i="4"/>
  <c r="MM26" i="4"/>
  <c r="ML26" i="4"/>
  <c r="MK26" i="4"/>
  <c r="MJ26" i="4"/>
  <c r="MI26" i="4"/>
  <c r="MH26" i="4"/>
  <c r="MG26" i="4"/>
  <c r="MF26" i="4"/>
  <c r="ME26" i="4"/>
  <c r="MD26" i="4"/>
  <c r="MC26" i="4"/>
  <c r="MB26" i="4"/>
  <c r="MA26" i="4"/>
  <c r="LZ26" i="4"/>
  <c r="LY26" i="4"/>
  <c r="LX26" i="4"/>
  <c r="LW26" i="4"/>
  <c r="LV26" i="4"/>
  <c r="LU26" i="4"/>
  <c r="LT26" i="4"/>
  <c r="LS26" i="4"/>
  <c r="LR26" i="4"/>
  <c r="IB26" i="4"/>
  <c r="IA26" i="4"/>
  <c r="HZ26" i="4"/>
  <c r="HY26" i="4"/>
  <c r="HX26" i="4"/>
  <c r="HW26" i="4"/>
  <c r="HV26" i="4"/>
  <c r="NS25" i="4"/>
  <c r="NR25" i="4"/>
  <c r="NQ25" i="4"/>
  <c r="NP25" i="4"/>
  <c r="NO25" i="4"/>
  <c r="NN25" i="4"/>
  <c r="NM25" i="4"/>
  <c r="NL25" i="4"/>
  <c r="NK25" i="4"/>
  <c r="NJ25" i="4"/>
  <c r="NI25" i="4"/>
  <c r="NH25" i="4"/>
  <c r="NG25" i="4"/>
  <c r="MQ25" i="4"/>
  <c r="MP25" i="4"/>
  <c r="MO25" i="4"/>
  <c r="MN25" i="4"/>
  <c r="MM25" i="4"/>
  <c r="ML25" i="4"/>
  <c r="MK25" i="4"/>
  <c r="MJ25" i="4"/>
  <c r="MI25" i="4"/>
  <c r="MH25" i="4"/>
  <c r="MG25" i="4"/>
  <c r="MF25" i="4"/>
  <c r="ME25" i="4"/>
  <c r="MD25" i="4"/>
  <c r="MC25" i="4"/>
  <c r="MB25" i="4"/>
  <c r="MA25" i="4"/>
  <c r="LZ25" i="4"/>
  <c r="LY25" i="4"/>
  <c r="LX25" i="4"/>
  <c r="LW25" i="4"/>
  <c r="LV25" i="4"/>
  <c r="LU25" i="4"/>
  <c r="LT25" i="4"/>
  <c r="LS25" i="4"/>
  <c r="LR25" i="4"/>
  <c r="IB25" i="4"/>
  <c r="IA25" i="4"/>
  <c r="HZ25" i="4"/>
  <c r="HY25" i="4"/>
  <c r="HX25" i="4"/>
  <c r="HW25" i="4"/>
  <c r="HV25" i="4"/>
  <c r="NS24" i="4"/>
  <c r="NR24" i="4"/>
  <c r="NQ24" i="4"/>
  <c r="NP24" i="4"/>
  <c r="NO24" i="4"/>
  <c r="NN24" i="4"/>
  <c r="NM24" i="4"/>
  <c r="NL24" i="4"/>
  <c r="NK24" i="4"/>
  <c r="NJ24" i="4"/>
  <c r="NI24" i="4"/>
  <c r="NH24" i="4"/>
  <c r="NG24" i="4"/>
  <c r="MQ24" i="4"/>
  <c r="MP24" i="4"/>
  <c r="MO24" i="4"/>
  <c r="MN24" i="4"/>
  <c r="MM24" i="4"/>
  <c r="ML24" i="4"/>
  <c r="MK24" i="4"/>
  <c r="MJ24" i="4"/>
  <c r="MI24" i="4"/>
  <c r="MH24" i="4"/>
  <c r="MG24" i="4"/>
  <c r="MF24" i="4"/>
  <c r="ME24" i="4"/>
  <c r="MD24" i="4"/>
  <c r="MC24" i="4"/>
  <c r="MB24" i="4"/>
  <c r="MA24" i="4"/>
  <c r="LZ24" i="4"/>
  <c r="LY24" i="4"/>
  <c r="LX24" i="4"/>
  <c r="LW24" i="4"/>
  <c r="LV24" i="4"/>
  <c r="LU24" i="4"/>
  <c r="LT24" i="4"/>
  <c r="LS24" i="4"/>
  <c r="LR24" i="4"/>
  <c r="IB24" i="4"/>
  <c r="IA24" i="4"/>
  <c r="HZ24" i="4"/>
  <c r="HY24" i="4"/>
  <c r="HX24" i="4"/>
  <c r="HW24" i="4"/>
  <c r="HV24" i="4"/>
  <c r="NS23" i="4"/>
  <c r="NR23" i="4"/>
  <c r="NQ23" i="4"/>
  <c r="NP23" i="4"/>
  <c r="NO23" i="4"/>
  <c r="NN23" i="4"/>
  <c r="NM23" i="4"/>
  <c r="NL23" i="4"/>
  <c r="NK23" i="4"/>
  <c r="NJ23" i="4"/>
  <c r="NI23" i="4"/>
  <c r="NH23" i="4"/>
  <c r="NG23" i="4"/>
  <c r="MQ23" i="4"/>
  <c r="MP23" i="4"/>
  <c r="MO23" i="4"/>
  <c r="MN23" i="4"/>
  <c r="MM23" i="4"/>
  <c r="ML23" i="4"/>
  <c r="MK23" i="4"/>
  <c r="MJ23" i="4"/>
  <c r="MI23" i="4"/>
  <c r="MH23" i="4"/>
  <c r="MG23" i="4"/>
  <c r="MF23" i="4"/>
  <c r="ME23" i="4"/>
  <c r="MD23" i="4"/>
  <c r="MC23" i="4"/>
  <c r="MB23" i="4"/>
  <c r="MA23" i="4"/>
  <c r="LZ23" i="4"/>
  <c r="LY23" i="4"/>
  <c r="LX23" i="4"/>
  <c r="LW23" i="4"/>
  <c r="LV23" i="4"/>
  <c r="LU23" i="4"/>
  <c r="LT23" i="4"/>
  <c r="LS23" i="4"/>
  <c r="LR23" i="4"/>
  <c r="IB23" i="4"/>
  <c r="IA23" i="4"/>
  <c r="HZ23" i="4"/>
  <c r="HY23" i="4"/>
  <c r="HX23" i="4"/>
  <c r="HW23" i="4"/>
  <c r="HV23" i="4"/>
  <c r="NS22" i="4"/>
  <c r="NR22" i="4"/>
  <c r="NQ22" i="4"/>
  <c r="NP22" i="4"/>
  <c r="NO22" i="4"/>
  <c r="NN22" i="4"/>
  <c r="NM22" i="4"/>
  <c r="NL22" i="4"/>
  <c r="NK22" i="4"/>
  <c r="NJ22" i="4"/>
  <c r="NI22" i="4"/>
  <c r="NH22" i="4"/>
  <c r="NG22" i="4"/>
  <c r="MQ22" i="4"/>
  <c r="MP22" i="4"/>
  <c r="MO22" i="4"/>
  <c r="MN22" i="4"/>
  <c r="MM22" i="4"/>
  <c r="ML22" i="4"/>
  <c r="MK22" i="4"/>
  <c r="MJ22" i="4"/>
  <c r="MI22" i="4"/>
  <c r="MH22" i="4"/>
  <c r="MG22" i="4"/>
  <c r="MF22" i="4"/>
  <c r="ME22" i="4"/>
  <c r="MD22" i="4"/>
  <c r="MC22" i="4"/>
  <c r="MB22" i="4"/>
  <c r="MA22" i="4"/>
  <c r="LZ22" i="4"/>
  <c r="LY22" i="4"/>
  <c r="LX22" i="4"/>
  <c r="LW22" i="4"/>
  <c r="LV22" i="4"/>
  <c r="LU22" i="4"/>
  <c r="LT22" i="4"/>
  <c r="LS22" i="4"/>
  <c r="LR22" i="4"/>
  <c r="IB22" i="4"/>
  <c r="IA22" i="4"/>
  <c r="HZ22" i="4"/>
  <c r="HY22" i="4"/>
  <c r="HX22" i="4"/>
  <c r="HW22" i="4"/>
  <c r="HV22" i="4"/>
  <c r="NS21" i="4"/>
  <c r="NR21" i="4"/>
  <c r="NQ21" i="4"/>
  <c r="NP21" i="4"/>
  <c r="NO21" i="4"/>
  <c r="NN21" i="4"/>
  <c r="NM21" i="4"/>
  <c r="NL21" i="4"/>
  <c r="NK21" i="4"/>
  <c r="NJ21" i="4"/>
  <c r="NI21" i="4"/>
  <c r="NH21" i="4"/>
  <c r="NG21" i="4"/>
  <c r="MQ21" i="4"/>
  <c r="MP21" i="4"/>
  <c r="MO21" i="4"/>
  <c r="MN21" i="4"/>
  <c r="MM21" i="4"/>
  <c r="ML21" i="4"/>
  <c r="MK21" i="4"/>
  <c r="MJ21" i="4"/>
  <c r="MI21" i="4"/>
  <c r="MH21" i="4"/>
  <c r="MG21" i="4"/>
  <c r="MF21" i="4"/>
  <c r="ME21" i="4"/>
  <c r="MD21" i="4"/>
  <c r="MC21" i="4"/>
  <c r="MB21" i="4"/>
  <c r="MA21" i="4"/>
  <c r="LZ21" i="4"/>
  <c r="LY21" i="4"/>
  <c r="LX21" i="4"/>
  <c r="LW21" i="4"/>
  <c r="LV21" i="4"/>
  <c r="LU21" i="4"/>
  <c r="LT21" i="4"/>
  <c r="LS21" i="4"/>
  <c r="LR21" i="4"/>
  <c r="IB21" i="4"/>
  <c r="IA21" i="4"/>
  <c r="HZ21" i="4"/>
  <c r="HY21" i="4"/>
  <c r="HX21" i="4"/>
  <c r="HW21" i="4"/>
  <c r="HV21" i="4"/>
  <c r="NS20" i="4"/>
  <c r="NR20" i="4"/>
  <c r="NQ20" i="4"/>
  <c r="NP20" i="4"/>
  <c r="NO20" i="4"/>
  <c r="NN20" i="4"/>
  <c r="NM20" i="4"/>
  <c r="NL20" i="4"/>
  <c r="NK20" i="4"/>
  <c r="NJ20" i="4"/>
  <c r="NI20" i="4"/>
  <c r="NH20" i="4"/>
  <c r="NG20" i="4"/>
  <c r="MQ20" i="4"/>
  <c r="MP20" i="4"/>
  <c r="MO20" i="4"/>
  <c r="MN20" i="4"/>
  <c r="MM20" i="4"/>
  <c r="ML20" i="4"/>
  <c r="MK20" i="4"/>
  <c r="MJ20" i="4"/>
  <c r="MI20" i="4"/>
  <c r="MH20" i="4"/>
  <c r="MG20" i="4"/>
  <c r="MF20" i="4"/>
  <c r="ME20" i="4"/>
  <c r="MD20" i="4"/>
  <c r="MC20" i="4"/>
  <c r="MB20" i="4"/>
  <c r="MA20" i="4"/>
  <c r="LZ20" i="4"/>
  <c r="LY20" i="4"/>
  <c r="LX20" i="4"/>
  <c r="LW20" i="4"/>
  <c r="LV20" i="4"/>
  <c r="LU20" i="4"/>
  <c r="LT20" i="4"/>
  <c r="LS20" i="4"/>
  <c r="LR20" i="4"/>
  <c r="IB20" i="4"/>
  <c r="IA20" i="4"/>
  <c r="HZ20" i="4"/>
  <c r="HY20" i="4"/>
  <c r="HX20" i="4"/>
  <c r="HW20" i="4"/>
  <c r="HV20" i="4"/>
  <c r="NS19" i="4"/>
  <c r="NR19" i="4"/>
  <c r="NQ19" i="4"/>
  <c r="NP19" i="4"/>
  <c r="NO19" i="4"/>
  <c r="NN19" i="4"/>
  <c r="NM19" i="4"/>
  <c r="NL19" i="4"/>
  <c r="NK19" i="4"/>
  <c r="NJ19" i="4"/>
  <c r="NI19" i="4"/>
  <c r="NH19" i="4"/>
  <c r="NG19" i="4"/>
  <c r="MQ19" i="4"/>
  <c r="MP19" i="4"/>
  <c r="MO19" i="4"/>
  <c r="MN19" i="4"/>
  <c r="MM19" i="4"/>
  <c r="ML19" i="4"/>
  <c r="MK19" i="4"/>
  <c r="MJ19" i="4"/>
  <c r="MI19" i="4"/>
  <c r="MH19" i="4"/>
  <c r="MG19" i="4"/>
  <c r="MF19" i="4"/>
  <c r="ME19" i="4"/>
  <c r="MD19" i="4"/>
  <c r="MC19" i="4"/>
  <c r="MB19" i="4"/>
  <c r="MA19" i="4"/>
  <c r="LZ19" i="4"/>
  <c r="LY19" i="4"/>
  <c r="LX19" i="4"/>
  <c r="LW19" i="4"/>
  <c r="LV19" i="4"/>
  <c r="LU19" i="4"/>
  <c r="LT19" i="4"/>
  <c r="LS19" i="4"/>
  <c r="LR19" i="4"/>
  <c r="IB19" i="4"/>
  <c r="IA19" i="4"/>
  <c r="HZ19" i="4"/>
  <c r="HY19" i="4"/>
  <c r="HX19" i="4"/>
  <c r="HW19" i="4"/>
  <c r="HV19" i="4"/>
  <c r="NS18" i="4"/>
  <c r="NR18" i="4"/>
  <c r="NQ18" i="4"/>
  <c r="NP18" i="4"/>
  <c r="NO18" i="4"/>
  <c r="NN18" i="4"/>
  <c r="NM18" i="4"/>
  <c r="NL18" i="4"/>
  <c r="NK18" i="4"/>
  <c r="NJ18" i="4"/>
  <c r="NI18" i="4"/>
  <c r="NH18" i="4"/>
  <c r="NG18" i="4"/>
  <c r="MP18" i="4"/>
  <c r="MQ18" i="4" s="1"/>
  <c r="MN18" i="4"/>
  <c r="MO18" i="4" s="1"/>
  <c r="ML18" i="4"/>
  <c r="MM18" i="4" s="1"/>
  <c r="MJ18" i="4"/>
  <c r="MK18" i="4" s="1"/>
  <c r="MH18" i="4"/>
  <c r="MI18" i="4" s="1"/>
  <c r="MF18" i="4"/>
  <c r="MG18" i="4" s="1"/>
  <c r="MD18" i="4"/>
  <c r="ME18" i="4" s="1"/>
  <c r="MB18" i="4"/>
  <c r="MC18" i="4" s="1"/>
  <c r="LZ18" i="4"/>
  <c r="MA18" i="4" s="1"/>
  <c r="LX18" i="4"/>
  <c r="LY18" i="4" s="1"/>
  <c r="LV18" i="4"/>
  <c r="LW18" i="4" s="1"/>
  <c r="LT18" i="4"/>
  <c r="LU18" i="4" s="1"/>
  <c r="LR18" i="4"/>
  <c r="LS18" i="4" s="1"/>
  <c r="IB18" i="4"/>
  <c r="IA18" i="4"/>
  <c r="HZ18" i="4"/>
  <c r="HY18" i="4"/>
  <c r="HX18" i="4"/>
  <c r="HW18" i="4"/>
  <c r="HV18" i="4"/>
  <c r="NS17" i="4"/>
  <c r="NR17" i="4"/>
  <c r="NQ17" i="4"/>
  <c r="NP17" i="4"/>
  <c r="NO17" i="4"/>
  <c r="NN17" i="4"/>
  <c r="NM17" i="4"/>
  <c r="NL17" i="4"/>
  <c r="NK17" i="4"/>
  <c r="NJ17" i="4"/>
  <c r="NI17" i="4"/>
  <c r="NH17" i="4"/>
  <c r="NG17" i="4"/>
  <c r="MP17" i="4"/>
  <c r="MQ17" i="4" s="1"/>
  <c r="MN17" i="4"/>
  <c r="MO17" i="4" s="1"/>
  <c r="ML17" i="4"/>
  <c r="MM17" i="4" s="1"/>
  <c r="MJ17" i="4"/>
  <c r="MK17" i="4" s="1"/>
  <c r="MH17" i="4"/>
  <c r="MI17" i="4" s="1"/>
  <c r="MF17" i="4"/>
  <c r="MG17" i="4" s="1"/>
  <c r="MD17" i="4"/>
  <c r="ME17" i="4" s="1"/>
  <c r="MB17" i="4"/>
  <c r="MC17" i="4" s="1"/>
  <c r="LZ17" i="4"/>
  <c r="MA17" i="4" s="1"/>
  <c r="LX17" i="4"/>
  <c r="LY17" i="4" s="1"/>
  <c r="LV17" i="4"/>
  <c r="LW17" i="4" s="1"/>
  <c r="LT17" i="4"/>
  <c r="LU17" i="4" s="1"/>
  <c r="LR17" i="4"/>
  <c r="LS17" i="4" s="1"/>
  <c r="IB17" i="4"/>
  <c r="IA17" i="4"/>
  <c r="HZ17" i="4"/>
  <c r="HY17" i="4"/>
  <c r="HX17" i="4"/>
  <c r="HW17" i="4"/>
  <c r="HV17" i="4"/>
  <c r="NS16" i="4"/>
  <c r="NR16" i="4"/>
  <c r="NQ16" i="4"/>
  <c r="NP16" i="4"/>
  <c r="NO16" i="4"/>
  <c r="NN16" i="4"/>
  <c r="NM16" i="4"/>
  <c r="NL16" i="4"/>
  <c r="NK16" i="4"/>
  <c r="NJ16" i="4"/>
  <c r="NI16" i="4"/>
  <c r="NH16" i="4"/>
  <c r="NG16" i="4"/>
  <c r="MP16" i="4"/>
  <c r="MQ16" i="4" s="1"/>
  <c r="MN16" i="4"/>
  <c r="MO16" i="4" s="1"/>
  <c r="ML16" i="4"/>
  <c r="MM16" i="4" s="1"/>
  <c r="MJ16" i="4"/>
  <c r="MK16" i="4" s="1"/>
  <c r="MH16" i="4"/>
  <c r="MI16" i="4" s="1"/>
  <c r="MF16" i="4"/>
  <c r="MG16" i="4" s="1"/>
  <c r="MD16" i="4"/>
  <c r="ME16" i="4" s="1"/>
  <c r="MB16" i="4"/>
  <c r="MC16" i="4" s="1"/>
  <c r="LZ16" i="4"/>
  <c r="MA16" i="4" s="1"/>
  <c r="LX16" i="4"/>
  <c r="LY16" i="4" s="1"/>
  <c r="LV16" i="4"/>
  <c r="LW16" i="4" s="1"/>
  <c r="LT16" i="4"/>
  <c r="LU16" i="4" s="1"/>
  <c r="LR16" i="4"/>
  <c r="LS16" i="4" s="1"/>
  <c r="IB16" i="4"/>
  <c r="IA16" i="4"/>
  <c r="HZ16" i="4"/>
  <c r="HY16" i="4"/>
  <c r="HX16" i="4"/>
  <c r="HW16" i="4"/>
  <c r="HV16" i="4"/>
  <c r="NS15" i="4"/>
  <c r="NR15" i="4"/>
  <c r="NQ15" i="4"/>
  <c r="NP15" i="4"/>
  <c r="NO15" i="4"/>
  <c r="NN15" i="4"/>
  <c r="NM15" i="4"/>
  <c r="NL15" i="4"/>
  <c r="NK15" i="4"/>
  <c r="NJ15" i="4"/>
  <c r="NI15" i="4"/>
  <c r="NH15" i="4"/>
  <c r="NG15" i="4"/>
  <c r="MP15" i="4"/>
  <c r="MQ15" i="4" s="1"/>
  <c r="MN15" i="4"/>
  <c r="MO15" i="4" s="1"/>
  <c r="ML15" i="4"/>
  <c r="MM15" i="4" s="1"/>
  <c r="MJ15" i="4"/>
  <c r="MK15" i="4" s="1"/>
  <c r="MH15" i="4"/>
  <c r="MI15" i="4" s="1"/>
  <c r="MF15" i="4"/>
  <c r="MG15" i="4" s="1"/>
  <c r="MD15" i="4"/>
  <c r="ME15" i="4" s="1"/>
  <c r="MB15" i="4"/>
  <c r="MC15" i="4" s="1"/>
  <c r="LZ15" i="4"/>
  <c r="MA15" i="4" s="1"/>
  <c r="LX15" i="4"/>
  <c r="LY15" i="4" s="1"/>
  <c r="LV15" i="4"/>
  <c r="LW15" i="4" s="1"/>
  <c r="LT15" i="4"/>
  <c r="LU15" i="4" s="1"/>
  <c r="LR15" i="4"/>
  <c r="LS15" i="4" s="1"/>
  <c r="IB15" i="4"/>
  <c r="IA15" i="4"/>
  <c r="HZ15" i="4"/>
  <c r="HY15" i="4"/>
  <c r="HX15" i="4"/>
  <c r="HW15" i="4"/>
  <c r="HV15" i="4"/>
  <c r="NS14" i="4"/>
  <c r="NR14" i="4"/>
  <c r="NQ14" i="4"/>
  <c r="NP14" i="4"/>
  <c r="NO14" i="4"/>
  <c r="NN14" i="4"/>
  <c r="NM14" i="4"/>
  <c r="NL14" i="4"/>
  <c r="NK14" i="4"/>
  <c r="NJ14" i="4"/>
  <c r="NI14" i="4"/>
  <c r="NH14" i="4"/>
  <c r="NG14" i="4"/>
  <c r="MP14" i="4"/>
  <c r="MQ14" i="4" s="1"/>
  <c r="MN14" i="4"/>
  <c r="MO14" i="4" s="1"/>
  <c r="ML14" i="4"/>
  <c r="MM14" i="4" s="1"/>
  <c r="MJ14" i="4"/>
  <c r="MK14" i="4" s="1"/>
  <c r="MH14" i="4"/>
  <c r="MI14" i="4" s="1"/>
  <c r="MF14" i="4"/>
  <c r="MG14" i="4" s="1"/>
  <c r="MD14" i="4"/>
  <c r="ME14" i="4" s="1"/>
  <c r="MB14" i="4"/>
  <c r="MC14" i="4" s="1"/>
  <c r="LZ14" i="4"/>
  <c r="MA14" i="4" s="1"/>
  <c r="LX14" i="4"/>
  <c r="LY14" i="4" s="1"/>
  <c r="LV14" i="4"/>
  <c r="LW14" i="4" s="1"/>
  <c r="LT14" i="4"/>
  <c r="LU14" i="4" s="1"/>
  <c r="LR14" i="4"/>
  <c r="LS14" i="4" s="1"/>
  <c r="IB14" i="4"/>
  <c r="IA14" i="4"/>
  <c r="HZ14" i="4"/>
  <c r="HY14" i="4"/>
  <c r="HX14" i="4"/>
  <c r="HW14" i="4"/>
  <c r="HV14" i="4"/>
  <c r="NS13" i="4"/>
  <c r="NR13" i="4"/>
  <c r="NQ13" i="4"/>
  <c r="NP13" i="4"/>
  <c r="NO13" i="4"/>
  <c r="NN13" i="4"/>
  <c r="NM13" i="4"/>
  <c r="NL13" i="4"/>
  <c r="NK13" i="4"/>
  <c r="NJ13" i="4"/>
  <c r="NI13" i="4"/>
  <c r="NH13" i="4"/>
  <c r="NG13" i="4"/>
  <c r="MP13" i="4"/>
  <c r="MQ13" i="4" s="1"/>
  <c r="MN13" i="4"/>
  <c r="MO13" i="4" s="1"/>
  <c r="ML13" i="4"/>
  <c r="MM13" i="4" s="1"/>
  <c r="MJ13" i="4"/>
  <c r="MK13" i="4" s="1"/>
  <c r="MH13" i="4"/>
  <c r="MI13" i="4" s="1"/>
  <c r="MF13" i="4"/>
  <c r="MG13" i="4" s="1"/>
  <c r="MD13" i="4"/>
  <c r="ME13" i="4" s="1"/>
  <c r="MB13" i="4"/>
  <c r="MC13" i="4" s="1"/>
  <c r="LZ13" i="4"/>
  <c r="MA13" i="4" s="1"/>
  <c r="LX13" i="4"/>
  <c r="LY13" i="4" s="1"/>
  <c r="LV13" i="4"/>
  <c r="LW13" i="4" s="1"/>
  <c r="LT13" i="4"/>
  <c r="LU13" i="4" s="1"/>
  <c r="LR13" i="4"/>
  <c r="LS13" i="4" s="1"/>
  <c r="IB13" i="4"/>
  <c r="IA13" i="4"/>
  <c r="HZ13" i="4"/>
  <c r="HY13" i="4"/>
  <c r="HX13" i="4"/>
  <c r="HW13" i="4"/>
  <c r="HV13" i="4"/>
  <c r="NS45" i="3"/>
  <c r="NR45" i="3"/>
  <c r="NQ45" i="3"/>
  <c r="NP45" i="3"/>
  <c r="NO45" i="3"/>
  <c r="NN45" i="3"/>
  <c r="NM45" i="3"/>
  <c r="NL45" i="3"/>
  <c r="NK45" i="3"/>
  <c r="NJ45" i="3"/>
  <c r="NI45" i="3"/>
  <c r="NH45" i="3"/>
  <c r="NG45" i="3"/>
  <c r="MQ45" i="3"/>
  <c r="MP45" i="3"/>
  <c r="MO45" i="3"/>
  <c r="MN45" i="3"/>
  <c r="MM45" i="3"/>
  <c r="ML45" i="3"/>
  <c r="MK45" i="3"/>
  <c r="MJ45" i="3"/>
  <c r="MI45" i="3"/>
  <c r="MH45" i="3"/>
  <c r="MG45" i="3"/>
  <c r="MF45" i="3"/>
  <c r="ME45" i="3"/>
  <c r="MD45" i="3"/>
  <c r="MC45" i="3"/>
  <c r="MB45" i="3"/>
  <c r="MA45" i="3"/>
  <c r="LZ45" i="3"/>
  <c r="LY45" i="3"/>
  <c r="LX45" i="3"/>
  <c r="LW45" i="3"/>
  <c r="LV45" i="3"/>
  <c r="LU45" i="3"/>
  <c r="LT45" i="3"/>
  <c r="LS45" i="3"/>
  <c r="LR45" i="3"/>
  <c r="IB45" i="3"/>
  <c r="IA45" i="3"/>
  <c r="HZ45" i="3"/>
  <c r="HY45" i="3"/>
  <c r="HX45" i="3"/>
  <c r="HW45" i="3"/>
  <c r="HV45" i="3"/>
  <c r="NS44" i="3"/>
  <c r="NR44" i="3"/>
  <c r="NQ44" i="3"/>
  <c r="NP44" i="3"/>
  <c r="NO44" i="3"/>
  <c r="NN44" i="3"/>
  <c r="NM44" i="3"/>
  <c r="NL44" i="3"/>
  <c r="NK44" i="3"/>
  <c r="NJ44" i="3"/>
  <c r="NI44" i="3"/>
  <c r="NH44" i="3"/>
  <c r="NG44" i="3"/>
  <c r="MQ44" i="3"/>
  <c r="MP44" i="3"/>
  <c r="MO44" i="3"/>
  <c r="MN44" i="3"/>
  <c r="MM44" i="3"/>
  <c r="ML44" i="3"/>
  <c r="MK44" i="3"/>
  <c r="MJ44" i="3"/>
  <c r="MI44" i="3"/>
  <c r="MH44" i="3"/>
  <c r="MG44" i="3"/>
  <c r="MF44" i="3"/>
  <c r="ME44" i="3"/>
  <c r="MD44" i="3"/>
  <c r="MC44" i="3"/>
  <c r="MB44" i="3"/>
  <c r="MA44" i="3"/>
  <c r="LZ44" i="3"/>
  <c r="LY44" i="3"/>
  <c r="LX44" i="3"/>
  <c r="LW44" i="3"/>
  <c r="LV44" i="3"/>
  <c r="LU44" i="3"/>
  <c r="LT44" i="3"/>
  <c r="LS44" i="3"/>
  <c r="LR44" i="3"/>
  <c r="IB44" i="3"/>
  <c r="IA44" i="3"/>
  <c r="HZ44" i="3"/>
  <c r="HY44" i="3"/>
  <c r="HX44" i="3"/>
  <c r="HW44" i="3"/>
  <c r="HV44" i="3"/>
  <c r="NS43" i="3"/>
  <c r="NR43" i="3"/>
  <c r="NQ43" i="3"/>
  <c r="NP43" i="3"/>
  <c r="NO43" i="3"/>
  <c r="NN43" i="3"/>
  <c r="NM43" i="3"/>
  <c r="NL43" i="3"/>
  <c r="NK43" i="3"/>
  <c r="NJ43" i="3"/>
  <c r="NI43" i="3"/>
  <c r="NH43" i="3"/>
  <c r="NG43" i="3"/>
  <c r="MQ43" i="3"/>
  <c r="MP43" i="3"/>
  <c r="MO43" i="3"/>
  <c r="MN43" i="3"/>
  <c r="MM43" i="3"/>
  <c r="ML43" i="3"/>
  <c r="MK43" i="3"/>
  <c r="MJ43" i="3"/>
  <c r="MI43" i="3"/>
  <c r="MH43" i="3"/>
  <c r="MG43" i="3"/>
  <c r="MF43" i="3"/>
  <c r="ME43" i="3"/>
  <c r="MD43" i="3"/>
  <c r="MC43" i="3"/>
  <c r="MB43" i="3"/>
  <c r="MA43" i="3"/>
  <c r="LZ43" i="3"/>
  <c r="LY43" i="3"/>
  <c r="LX43" i="3"/>
  <c r="LW43" i="3"/>
  <c r="LV43" i="3"/>
  <c r="LU43" i="3"/>
  <c r="LT43" i="3"/>
  <c r="LS43" i="3"/>
  <c r="LR43" i="3"/>
  <c r="IB43" i="3"/>
  <c r="IA43" i="3"/>
  <c r="HZ43" i="3"/>
  <c r="HY43" i="3"/>
  <c r="HX43" i="3"/>
  <c r="HW43" i="3"/>
  <c r="HV43" i="3"/>
  <c r="NS42" i="3"/>
  <c r="NR42" i="3"/>
  <c r="NQ42" i="3"/>
  <c r="NP42" i="3"/>
  <c r="NO42" i="3"/>
  <c r="NN42" i="3"/>
  <c r="NM42" i="3"/>
  <c r="NL42" i="3"/>
  <c r="NK42" i="3"/>
  <c r="NJ42" i="3"/>
  <c r="NI42" i="3"/>
  <c r="NH42" i="3"/>
  <c r="NG42" i="3"/>
  <c r="MQ42" i="3"/>
  <c r="MP42" i="3"/>
  <c r="MO42" i="3"/>
  <c r="MN42" i="3"/>
  <c r="MM42" i="3"/>
  <c r="ML42" i="3"/>
  <c r="MK42" i="3"/>
  <c r="MJ42" i="3"/>
  <c r="MI42" i="3"/>
  <c r="MH42" i="3"/>
  <c r="MG42" i="3"/>
  <c r="MF42" i="3"/>
  <c r="ME42" i="3"/>
  <c r="MD42" i="3"/>
  <c r="MC42" i="3"/>
  <c r="MB42" i="3"/>
  <c r="MA42" i="3"/>
  <c r="LZ42" i="3"/>
  <c r="LY42" i="3"/>
  <c r="LX42" i="3"/>
  <c r="LW42" i="3"/>
  <c r="LV42" i="3"/>
  <c r="LU42" i="3"/>
  <c r="LT42" i="3"/>
  <c r="LS42" i="3"/>
  <c r="LR42" i="3"/>
  <c r="IB42" i="3"/>
  <c r="IA42" i="3"/>
  <c r="HZ42" i="3"/>
  <c r="HY42" i="3"/>
  <c r="HX42" i="3"/>
  <c r="HW42" i="3"/>
  <c r="HV42" i="3"/>
  <c r="NS41" i="3"/>
  <c r="NR41" i="3"/>
  <c r="NQ41" i="3"/>
  <c r="NP41" i="3"/>
  <c r="NO41" i="3"/>
  <c r="NN41" i="3"/>
  <c r="NM41" i="3"/>
  <c r="NL41" i="3"/>
  <c r="NK41" i="3"/>
  <c r="NJ41" i="3"/>
  <c r="NI41" i="3"/>
  <c r="NH41" i="3"/>
  <c r="NG41" i="3"/>
  <c r="MQ41" i="3"/>
  <c r="MP41" i="3"/>
  <c r="MO41" i="3"/>
  <c r="MN41" i="3"/>
  <c r="MM41" i="3"/>
  <c r="ML41" i="3"/>
  <c r="MK41" i="3"/>
  <c r="MJ41" i="3"/>
  <c r="MI41" i="3"/>
  <c r="MH41" i="3"/>
  <c r="MG41" i="3"/>
  <c r="MF41" i="3"/>
  <c r="ME41" i="3"/>
  <c r="MD41" i="3"/>
  <c r="MC41" i="3"/>
  <c r="MB41" i="3"/>
  <c r="MA41" i="3"/>
  <c r="LZ41" i="3"/>
  <c r="LY41" i="3"/>
  <c r="LX41" i="3"/>
  <c r="LW41" i="3"/>
  <c r="LV41" i="3"/>
  <c r="LU41" i="3"/>
  <c r="LT41" i="3"/>
  <c r="LS41" i="3"/>
  <c r="LR41" i="3"/>
  <c r="IB41" i="3"/>
  <c r="IA41" i="3"/>
  <c r="HZ41" i="3"/>
  <c r="HY41" i="3"/>
  <c r="HX41" i="3"/>
  <c r="HW41" i="3"/>
  <c r="HV41" i="3"/>
  <c r="NS40" i="3"/>
  <c r="NR40" i="3"/>
  <c r="NQ40" i="3"/>
  <c r="NP40" i="3"/>
  <c r="NO40" i="3"/>
  <c r="NN40" i="3"/>
  <c r="NM40" i="3"/>
  <c r="NL40" i="3"/>
  <c r="NK40" i="3"/>
  <c r="NJ40" i="3"/>
  <c r="NI40" i="3"/>
  <c r="NH40" i="3"/>
  <c r="NG40" i="3"/>
  <c r="MQ40" i="3"/>
  <c r="MP40" i="3"/>
  <c r="MO40" i="3"/>
  <c r="MN40" i="3"/>
  <c r="MM40" i="3"/>
  <c r="ML40" i="3"/>
  <c r="MK40" i="3"/>
  <c r="MJ40" i="3"/>
  <c r="MI40" i="3"/>
  <c r="MH40" i="3"/>
  <c r="MG40" i="3"/>
  <c r="MF40" i="3"/>
  <c r="ME40" i="3"/>
  <c r="MD40" i="3"/>
  <c r="MC40" i="3"/>
  <c r="MB40" i="3"/>
  <c r="MA40" i="3"/>
  <c r="LZ40" i="3"/>
  <c r="LY40" i="3"/>
  <c r="LX40" i="3"/>
  <c r="LW40" i="3"/>
  <c r="LV40" i="3"/>
  <c r="LU40" i="3"/>
  <c r="LT40" i="3"/>
  <c r="LS40" i="3"/>
  <c r="LR40" i="3"/>
  <c r="IB40" i="3"/>
  <c r="IA40" i="3"/>
  <c r="HZ40" i="3"/>
  <c r="HY40" i="3"/>
  <c r="HX40" i="3"/>
  <c r="HW40" i="3"/>
  <c r="HV40" i="3"/>
  <c r="NS39" i="3"/>
  <c r="NR39" i="3"/>
  <c r="NQ39" i="3"/>
  <c r="NP39" i="3"/>
  <c r="NO39" i="3"/>
  <c r="NN39" i="3"/>
  <c r="NM39" i="3"/>
  <c r="NL39" i="3"/>
  <c r="NK39" i="3"/>
  <c r="NJ39" i="3"/>
  <c r="NI39" i="3"/>
  <c r="NH39" i="3"/>
  <c r="NG39" i="3"/>
  <c r="MQ39" i="3"/>
  <c r="MP39" i="3"/>
  <c r="MO39" i="3"/>
  <c r="MN39" i="3"/>
  <c r="MM39" i="3"/>
  <c r="ML39" i="3"/>
  <c r="MK39" i="3"/>
  <c r="MJ39" i="3"/>
  <c r="MI39" i="3"/>
  <c r="MH39" i="3"/>
  <c r="MG39" i="3"/>
  <c r="MF39" i="3"/>
  <c r="ME39" i="3"/>
  <c r="MD39" i="3"/>
  <c r="MC39" i="3"/>
  <c r="MB39" i="3"/>
  <c r="MA39" i="3"/>
  <c r="LZ39" i="3"/>
  <c r="LY39" i="3"/>
  <c r="LX39" i="3"/>
  <c r="LW39" i="3"/>
  <c r="LV39" i="3"/>
  <c r="LU39" i="3"/>
  <c r="LT39" i="3"/>
  <c r="LS39" i="3"/>
  <c r="LR39" i="3"/>
  <c r="IB39" i="3"/>
  <c r="IA39" i="3"/>
  <c r="HZ39" i="3"/>
  <c r="HY39" i="3"/>
  <c r="HX39" i="3"/>
  <c r="HW39" i="3"/>
  <c r="HV39" i="3"/>
  <c r="NS38" i="3"/>
  <c r="NR38" i="3"/>
  <c r="NQ38" i="3"/>
  <c r="NP38" i="3"/>
  <c r="NO38" i="3"/>
  <c r="NN38" i="3"/>
  <c r="NM38" i="3"/>
  <c r="NL38" i="3"/>
  <c r="NK38" i="3"/>
  <c r="NJ38" i="3"/>
  <c r="NI38" i="3"/>
  <c r="NH38" i="3"/>
  <c r="NG38" i="3"/>
  <c r="MQ38" i="3"/>
  <c r="MP38" i="3"/>
  <c r="MO38" i="3"/>
  <c r="MN38" i="3"/>
  <c r="MM38" i="3"/>
  <c r="ML38" i="3"/>
  <c r="MK38" i="3"/>
  <c r="MJ38" i="3"/>
  <c r="MI38" i="3"/>
  <c r="MH38" i="3"/>
  <c r="MG38" i="3"/>
  <c r="MF38" i="3"/>
  <c r="ME38" i="3"/>
  <c r="MD38" i="3"/>
  <c r="MC38" i="3"/>
  <c r="MB38" i="3"/>
  <c r="MA38" i="3"/>
  <c r="LZ38" i="3"/>
  <c r="LY38" i="3"/>
  <c r="LX38" i="3"/>
  <c r="LW38" i="3"/>
  <c r="LV38" i="3"/>
  <c r="LU38" i="3"/>
  <c r="LT38" i="3"/>
  <c r="LS38" i="3"/>
  <c r="LR38" i="3"/>
  <c r="IB38" i="3"/>
  <c r="IA38" i="3"/>
  <c r="HZ38" i="3"/>
  <c r="HY38" i="3"/>
  <c r="HX38" i="3"/>
  <c r="HW38" i="3"/>
  <c r="HV38" i="3"/>
  <c r="NS37" i="3"/>
  <c r="NR37" i="3"/>
  <c r="NQ37" i="3"/>
  <c r="NP37" i="3"/>
  <c r="NO37" i="3"/>
  <c r="NN37" i="3"/>
  <c r="NM37" i="3"/>
  <c r="NL37" i="3"/>
  <c r="NK37" i="3"/>
  <c r="NJ37" i="3"/>
  <c r="NI37" i="3"/>
  <c r="NH37" i="3"/>
  <c r="NG37" i="3"/>
  <c r="MQ37" i="3"/>
  <c r="MP37" i="3"/>
  <c r="MO37" i="3"/>
  <c r="MN37" i="3"/>
  <c r="MM37" i="3"/>
  <c r="ML37" i="3"/>
  <c r="MK37" i="3"/>
  <c r="MJ37" i="3"/>
  <c r="MI37" i="3"/>
  <c r="MH37" i="3"/>
  <c r="MG37" i="3"/>
  <c r="MF37" i="3"/>
  <c r="ME37" i="3"/>
  <c r="MD37" i="3"/>
  <c r="MC37" i="3"/>
  <c r="MB37" i="3"/>
  <c r="MA37" i="3"/>
  <c r="LZ37" i="3"/>
  <c r="LY37" i="3"/>
  <c r="LX37" i="3"/>
  <c r="LW37" i="3"/>
  <c r="LV37" i="3"/>
  <c r="LU37" i="3"/>
  <c r="LT37" i="3"/>
  <c r="LS37" i="3"/>
  <c r="LR37" i="3"/>
  <c r="IB37" i="3"/>
  <c r="IA37" i="3"/>
  <c r="HZ37" i="3"/>
  <c r="HY37" i="3"/>
  <c r="HX37" i="3"/>
  <c r="HW37" i="3"/>
  <c r="HV37" i="3"/>
  <c r="NS36" i="3"/>
  <c r="NR36" i="3"/>
  <c r="NQ36" i="3"/>
  <c r="NP36" i="3"/>
  <c r="NO36" i="3"/>
  <c r="NN36" i="3"/>
  <c r="NM36" i="3"/>
  <c r="NL36" i="3"/>
  <c r="NK36" i="3"/>
  <c r="NJ36" i="3"/>
  <c r="NI36" i="3"/>
  <c r="NH36" i="3"/>
  <c r="NG36" i="3"/>
  <c r="MQ36" i="3"/>
  <c r="MP36" i="3"/>
  <c r="MO36" i="3"/>
  <c r="MN36" i="3"/>
  <c r="MM36" i="3"/>
  <c r="ML36" i="3"/>
  <c r="MK36" i="3"/>
  <c r="MJ36" i="3"/>
  <c r="MI36" i="3"/>
  <c r="MH36" i="3"/>
  <c r="MG36" i="3"/>
  <c r="MF36" i="3"/>
  <c r="ME36" i="3"/>
  <c r="MD36" i="3"/>
  <c r="MC36" i="3"/>
  <c r="MB36" i="3"/>
  <c r="MA36" i="3"/>
  <c r="LZ36" i="3"/>
  <c r="LY36" i="3"/>
  <c r="LX36" i="3"/>
  <c r="LW36" i="3"/>
  <c r="LV36" i="3"/>
  <c r="LU36" i="3"/>
  <c r="LT36" i="3"/>
  <c r="LS36" i="3"/>
  <c r="LR36" i="3"/>
  <c r="IB36" i="3"/>
  <c r="IA36" i="3"/>
  <c r="HZ36" i="3"/>
  <c r="HY36" i="3"/>
  <c r="HX36" i="3"/>
  <c r="HW36" i="3"/>
  <c r="HV36" i="3"/>
  <c r="NS35" i="3"/>
  <c r="NR35" i="3"/>
  <c r="NQ35" i="3"/>
  <c r="NP35" i="3"/>
  <c r="NO35" i="3"/>
  <c r="NN35" i="3"/>
  <c r="NM35" i="3"/>
  <c r="NL35" i="3"/>
  <c r="NK35" i="3"/>
  <c r="NJ35" i="3"/>
  <c r="NI35" i="3"/>
  <c r="NH35" i="3"/>
  <c r="NG35" i="3"/>
  <c r="MQ35" i="3"/>
  <c r="MP35" i="3"/>
  <c r="MO35" i="3"/>
  <c r="MN35" i="3"/>
  <c r="MM35" i="3"/>
  <c r="ML35" i="3"/>
  <c r="MK35" i="3"/>
  <c r="MJ35" i="3"/>
  <c r="MI35" i="3"/>
  <c r="MH35" i="3"/>
  <c r="MG35" i="3"/>
  <c r="MF35" i="3"/>
  <c r="ME35" i="3"/>
  <c r="MD35" i="3"/>
  <c r="MC35" i="3"/>
  <c r="MB35" i="3"/>
  <c r="MA35" i="3"/>
  <c r="LZ35" i="3"/>
  <c r="LY35" i="3"/>
  <c r="LX35" i="3"/>
  <c r="LW35" i="3"/>
  <c r="LV35" i="3"/>
  <c r="LU35" i="3"/>
  <c r="LT35" i="3"/>
  <c r="LS35" i="3"/>
  <c r="LR35" i="3"/>
  <c r="IB35" i="3"/>
  <c r="IA35" i="3"/>
  <c r="HZ35" i="3"/>
  <c r="HY35" i="3"/>
  <c r="HX35" i="3"/>
  <c r="HW35" i="3"/>
  <c r="HV35" i="3"/>
  <c r="NS34" i="3"/>
  <c r="NR34" i="3"/>
  <c r="NQ34" i="3"/>
  <c r="NP34" i="3"/>
  <c r="NO34" i="3"/>
  <c r="NN34" i="3"/>
  <c r="NM34" i="3"/>
  <c r="NL34" i="3"/>
  <c r="NK34" i="3"/>
  <c r="NJ34" i="3"/>
  <c r="NI34" i="3"/>
  <c r="NH34" i="3"/>
  <c r="NG34" i="3"/>
  <c r="MQ34" i="3"/>
  <c r="MP34" i="3"/>
  <c r="MO34" i="3"/>
  <c r="MN34" i="3"/>
  <c r="MM34" i="3"/>
  <c r="ML34" i="3"/>
  <c r="MK34" i="3"/>
  <c r="MJ34" i="3"/>
  <c r="MI34" i="3"/>
  <c r="MH34" i="3"/>
  <c r="MG34" i="3"/>
  <c r="MF34" i="3"/>
  <c r="ME34" i="3"/>
  <c r="MD34" i="3"/>
  <c r="MC34" i="3"/>
  <c r="MB34" i="3"/>
  <c r="MA34" i="3"/>
  <c r="LZ34" i="3"/>
  <c r="LY34" i="3"/>
  <c r="LX34" i="3"/>
  <c r="LW34" i="3"/>
  <c r="LV34" i="3"/>
  <c r="LU34" i="3"/>
  <c r="LT34" i="3"/>
  <c r="LS34" i="3"/>
  <c r="LR34" i="3"/>
  <c r="IB34" i="3"/>
  <c r="IA34" i="3"/>
  <c r="HZ34" i="3"/>
  <c r="HY34" i="3"/>
  <c r="HX34" i="3"/>
  <c r="HW34" i="3"/>
  <c r="HV34" i="3"/>
  <c r="NS33" i="3"/>
  <c r="NR33" i="3"/>
  <c r="NQ33" i="3"/>
  <c r="NP33" i="3"/>
  <c r="NO33" i="3"/>
  <c r="NN33" i="3"/>
  <c r="NM33" i="3"/>
  <c r="NL33" i="3"/>
  <c r="NK33" i="3"/>
  <c r="NJ33" i="3"/>
  <c r="NI33" i="3"/>
  <c r="NH33" i="3"/>
  <c r="NG33" i="3"/>
  <c r="MQ33" i="3"/>
  <c r="MP33" i="3"/>
  <c r="MO33" i="3"/>
  <c r="MN33" i="3"/>
  <c r="MM33" i="3"/>
  <c r="ML33" i="3"/>
  <c r="MK33" i="3"/>
  <c r="MJ33" i="3"/>
  <c r="MI33" i="3"/>
  <c r="MH33" i="3"/>
  <c r="MG33" i="3"/>
  <c r="MF33" i="3"/>
  <c r="ME33" i="3"/>
  <c r="MD33" i="3"/>
  <c r="MC33" i="3"/>
  <c r="MB33" i="3"/>
  <c r="MA33" i="3"/>
  <c r="LZ33" i="3"/>
  <c r="LY33" i="3"/>
  <c r="LX33" i="3"/>
  <c r="LW33" i="3"/>
  <c r="LV33" i="3"/>
  <c r="LU33" i="3"/>
  <c r="LT33" i="3"/>
  <c r="LS33" i="3"/>
  <c r="LR33" i="3"/>
  <c r="IB33" i="3"/>
  <c r="IA33" i="3"/>
  <c r="HZ33" i="3"/>
  <c r="HY33" i="3"/>
  <c r="HX33" i="3"/>
  <c r="HW33" i="3"/>
  <c r="HV33" i="3"/>
  <c r="NS32" i="3"/>
  <c r="NR32" i="3"/>
  <c r="NQ32" i="3"/>
  <c r="NP32" i="3"/>
  <c r="NO32" i="3"/>
  <c r="NN32" i="3"/>
  <c r="NM32" i="3"/>
  <c r="NL32" i="3"/>
  <c r="NK32" i="3"/>
  <c r="NJ32" i="3"/>
  <c r="NI32" i="3"/>
  <c r="NH32" i="3"/>
  <c r="NG32" i="3"/>
  <c r="MQ32" i="3"/>
  <c r="MP32" i="3"/>
  <c r="MO32" i="3"/>
  <c r="MN32" i="3"/>
  <c r="MM32" i="3"/>
  <c r="ML32" i="3"/>
  <c r="MK32" i="3"/>
  <c r="MJ32" i="3"/>
  <c r="MI32" i="3"/>
  <c r="MH32" i="3"/>
  <c r="MG32" i="3"/>
  <c r="MF32" i="3"/>
  <c r="ME32" i="3"/>
  <c r="MD32" i="3"/>
  <c r="MC32" i="3"/>
  <c r="MB32" i="3"/>
  <c r="MA32" i="3"/>
  <c r="LZ32" i="3"/>
  <c r="LY32" i="3"/>
  <c r="LX32" i="3"/>
  <c r="LW32" i="3"/>
  <c r="LV32" i="3"/>
  <c r="LU32" i="3"/>
  <c r="LT32" i="3"/>
  <c r="LS32" i="3"/>
  <c r="LR32" i="3"/>
  <c r="IB32" i="3"/>
  <c r="IA32" i="3"/>
  <c r="HZ32" i="3"/>
  <c r="HY32" i="3"/>
  <c r="HX32" i="3"/>
  <c r="HW32" i="3"/>
  <c r="HV32" i="3"/>
  <c r="NS31" i="3"/>
  <c r="NR31" i="3"/>
  <c r="NQ31" i="3"/>
  <c r="NP31" i="3"/>
  <c r="NO31" i="3"/>
  <c r="NN31" i="3"/>
  <c r="NM31" i="3"/>
  <c r="NL31" i="3"/>
  <c r="NK31" i="3"/>
  <c r="NJ31" i="3"/>
  <c r="NI31" i="3"/>
  <c r="NH31" i="3"/>
  <c r="NG31" i="3"/>
  <c r="MQ31" i="3"/>
  <c r="MP31" i="3"/>
  <c r="MO31" i="3"/>
  <c r="MN31" i="3"/>
  <c r="MM31" i="3"/>
  <c r="ML31" i="3"/>
  <c r="MK31" i="3"/>
  <c r="MJ31" i="3"/>
  <c r="MI31" i="3"/>
  <c r="MH31" i="3"/>
  <c r="MG31" i="3"/>
  <c r="MF31" i="3"/>
  <c r="ME31" i="3"/>
  <c r="MD31" i="3"/>
  <c r="MC31" i="3"/>
  <c r="MB31" i="3"/>
  <c r="MA31" i="3"/>
  <c r="LZ31" i="3"/>
  <c r="LY31" i="3"/>
  <c r="LX31" i="3"/>
  <c r="LW31" i="3"/>
  <c r="LV31" i="3"/>
  <c r="LU31" i="3"/>
  <c r="LT31" i="3"/>
  <c r="LS31" i="3"/>
  <c r="LR31" i="3"/>
  <c r="IB31" i="3"/>
  <c r="IA31" i="3"/>
  <c r="HZ31" i="3"/>
  <c r="HY31" i="3"/>
  <c r="HX31" i="3"/>
  <c r="HW31" i="3"/>
  <c r="HV31" i="3"/>
  <c r="NS30" i="3"/>
  <c r="NR30" i="3"/>
  <c r="NQ30" i="3"/>
  <c r="NP30" i="3"/>
  <c r="NO30" i="3"/>
  <c r="NN30" i="3"/>
  <c r="NM30" i="3"/>
  <c r="NL30" i="3"/>
  <c r="NK30" i="3"/>
  <c r="NJ30" i="3"/>
  <c r="NI30" i="3"/>
  <c r="NH30" i="3"/>
  <c r="NG30" i="3"/>
  <c r="MQ30" i="3"/>
  <c r="MP30" i="3"/>
  <c r="MO30" i="3"/>
  <c r="MN30" i="3"/>
  <c r="MM30" i="3"/>
  <c r="ML30" i="3"/>
  <c r="MK30" i="3"/>
  <c r="MJ30" i="3"/>
  <c r="MI30" i="3"/>
  <c r="MH30" i="3"/>
  <c r="MG30" i="3"/>
  <c r="MF30" i="3"/>
  <c r="ME30" i="3"/>
  <c r="MD30" i="3"/>
  <c r="MC30" i="3"/>
  <c r="MB30" i="3"/>
  <c r="MA30" i="3"/>
  <c r="LZ30" i="3"/>
  <c r="LY30" i="3"/>
  <c r="LX30" i="3"/>
  <c r="LW30" i="3"/>
  <c r="LV30" i="3"/>
  <c r="LU30" i="3"/>
  <c r="LT30" i="3"/>
  <c r="LS30" i="3"/>
  <c r="LR30" i="3"/>
  <c r="IB30" i="3"/>
  <c r="IA30" i="3"/>
  <c r="HZ30" i="3"/>
  <c r="HY30" i="3"/>
  <c r="HX30" i="3"/>
  <c r="HW30" i="3"/>
  <c r="HV30" i="3"/>
  <c r="NS29" i="3"/>
  <c r="NR29" i="3"/>
  <c r="NQ29" i="3"/>
  <c r="NP29" i="3"/>
  <c r="NO29" i="3"/>
  <c r="NN29" i="3"/>
  <c r="NM29" i="3"/>
  <c r="NL29" i="3"/>
  <c r="NK29" i="3"/>
  <c r="NJ29" i="3"/>
  <c r="NI29" i="3"/>
  <c r="NH29" i="3"/>
  <c r="NG29" i="3"/>
  <c r="MQ29" i="3"/>
  <c r="MP29" i="3"/>
  <c r="MO29" i="3"/>
  <c r="MN29" i="3"/>
  <c r="MM29" i="3"/>
  <c r="ML29" i="3"/>
  <c r="MK29" i="3"/>
  <c r="MJ29" i="3"/>
  <c r="MI29" i="3"/>
  <c r="MH29" i="3"/>
  <c r="MG29" i="3"/>
  <c r="MF29" i="3"/>
  <c r="ME29" i="3"/>
  <c r="MD29" i="3"/>
  <c r="MC29" i="3"/>
  <c r="MB29" i="3"/>
  <c r="MA29" i="3"/>
  <c r="LZ29" i="3"/>
  <c r="LY29" i="3"/>
  <c r="LX29" i="3"/>
  <c r="LW29" i="3"/>
  <c r="LV29" i="3"/>
  <c r="LU29" i="3"/>
  <c r="LT29" i="3"/>
  <c r="LS29" i="3"/>
  <c r="LR29" i="3"/>
  <c r="IB29" i="3"/>
  <c r="IA29" i="3"/>
  <c r="HZ29" i="3"/>
  <c r="HY29" i="3"/>
  <c r="HX29" i="3"/>
  <c r="HW29" i="3"/>
  <c r="HV29" i="3"/>
  <c r="NS28" i="3"/>
  <c r="NR28" i="3"/>
  <c r="NQ28" i="3"/>
  <c r="NP28" i="3"/>
  <c r="NO28" i="3"/>
  <c r="NN28" i="3"/>
  <c r="NM28" i="3"/>
  <c r="NL28" i="3"/>
  <c r="NK28" i="3"/>
  <c r="NJ28" i="3"/>
  <c r="NI28" i="3"/>
  <c r="NH28" i="3"/>
  <c r="NG28" i="3"/>
  <c r="MQ28" i="3"/>
  <c r="MP28" i="3"/>
  <c r="MO28" i="3"/>
  <c r="MN28" i="3"/>
  <c r="MM28" i="3"/>
  <c r="ML28" i="3"/>
  <c r="MK28" i="3"/>
  <c r="MJ28" i="3"/>
  <c r="MI28" i="3"/>
  <c r="MH28" i="3"/>
  <c r="MG28" i="3"/>
  <c r="MF28" i="3"/>
  <c r="ME28" i="3"/>
  <c r="MD28" i="3"/>
  <c r="MC28" i="3"/>
  <c r="MB28" i="3"/>
  <c r="MA28" i="3"/>
  <c r="LZ28" i="3"/>
  <c r="LY28" i="3"/>
  <c r="LX28" i="3"/>
  <c r="LW28" i="3"/>
  <c r="LV28" i="3"/>
  <c r="LU28" i="3"/>
  <c r="LT28" i="3"/>
  <c r="LS28" i="3"/>
  <c r="LR28" i="3"/>
  <c r="IB28" i="3"/>
  <c r="IA28" i="3"/>
  <c r="HZ28" i="3"/>
  <c r="HY28" i="3"/>
  <c r="HX28" i="3"/>
  <c r="HW28" i="3"/>
  <c r="HV28" i="3"/>
  <c r="NS27" i="3"/>
  <c r="NR27" i="3"/>
  <c r="NQ27" i="3"/>
  <c r="NP27" i="3"/>
  <c r="NO27" i="3"/>
  <c r="NN27" i="3"/>
  <c r="NM27" i="3"/>
  <c r="NL27" i="3"/>
  <c r="NK27" i="3"/>
  <c r="NJ27" i="3"/>
  <c r="NI27" i="3"/>
  <c r="NH27" i="3"/>
  <c r="NG27" i="3"/>
  <c r="MQ27" i="3"/>
  <c r="MP27" i="3"/>
  <c r="MO27" i="3"/>
  <c r="MN27" i="3"/>
  <c r="MM27" i="3"/>
  <c r="ML27" i="3"/>
  <c r="MK27" i="3"/>
  <c r="MJ27" i="3"/>
  <c r="MI27" i="3"/>
  <c r="MH27" i="3"/>
  <c r="MG27" i="3"/>
  <c r="MF27" i="3"/>
  <c r="ME27" i="3"/>
  <c r="MD27" i="3"/>
  <c r="MC27" i="3"/>
  <c r="MB27" i="3"/>
  <c r="MA27" i="3"/>
  <c r="LZ27" i="3"/>
  <c r="LY27" i="3"/>
  <c r="LX27" i="3"/>
  <c r="LW27" i="3"/>
  <c r="LV27" i="3"/>
  <c r="LU27" i="3"/>
  <c r="LT27" i="3"/>
  <c r="LS27" i="3"/>
  <c r="LR27" i="3"/>
  <c r="IB27" i="3"/>
  <c r="IA27" i="3"/>
  <c r="HZ27" i="3"/>
  <c r="HY27" i="3"/>
  <c r="HX27" i="3"/>
  <c r="HW27" i="3"/>
  <c r="HV27" i="3"/>
  <c r="NS26" i="3"/>
  <c r="NR26" i="3"/>
  <c r="NQ26" i="3"/>
  <c r="NP26" i="3"/>
  <c r="NO26" i="3"/>
  <c r="NN26" i="3"/>
  <c r="NM26" i="3"/>
  <c r="NL26" i="3"/>
  <c r="NK26" i="3"/>
  <c r="NJ26" i="3"/>
  <c r="NI26" i="3"/>
  <c r="NH26" i="3"/>
  <c r="NG26" i="3"/>
  <c r="MQ26" i="3"/>
  <c r="MP26" i="3"/>
  <c r="MO26" i="3"/>
  <c r="MN26" i="3"/>
  <c r="MM26" i="3"/>
  <c r="ML26" i="3"/>
  <c r="MK26" i="3"/>
  <c r="MJ26" i="3"/>
  <c r="MI26" i="3"/>
  <c r="MH26" i="3"/>
  <c r="MG26" i="3"/>
  <c r="MF26" i="3"/>
  <c r="ME26" i="3"/>
  <c r="MD26" i="3"/>
  <c r="MC26" i="3"/>
  <c r="MB26" i="3"/>
  <c r="MA26" i="3"/>
  <c r="LZ26" i="3"/>
  <c r="LY26" i="3"/>
  <c r="LX26" i="3"/>
  <c r="LW26" i="3"/>
  <c r="LV26" i="3"/>
  <c r="LU26" i="3"/>
  <c r="LT26" i="3"/>
  <c r="LS26" i="3"/>
  <c r="LR26" i="3"/>
  <c r="IB26" i="3"/>
  <c r="IA26" i="3"/>
  <c r="HZ26" i="3"/>
  <c r="HY26" i="3"/>
  <c r="HX26" i="3"/>
  <c r="HW26" i="3"/>
  <c r="HV26" i="3"/>
  <c r="NS25" i="3"/>
  <c r="NR25" i="3"/>
  <c r="NQ25" i="3"/>
  <c r="NP25" i="3"/>
  <c r="NO25" i="3"/>
  <c r="NN25" i="3"/>
  <c r="NM25" i="3"/>
  <c r="NL25" i="3"/>
  <c r="NK25" i="3"/>
  <c r="NJ25" i="3"/>
  <c r="NI25" i="3"/>
  <c r="NH25" i="3"/>
  <c r="NG25" i="3"/>
  <c r="MQ25" i="3"/>
  <c r="MP25" i="3"/>
  <c r="MO25" i="3"/>
  <c r="MN25" i="3"/>
  <c r="MM25" i="3"/>
  <c r="ML25" i="3"/>
  <c r="MK25" i="3"/>
  <c r="MJ25" i="3"/>
  <c r="MI25" i="3"/>
  <c r="MH25" i="3"/>
  <c r="MG25" i="3"/>
  <c r="MF25" i="3"/>
  <c r="ME25" i="3"/>
  <c r="MD25" i="3"/>
  <c r="MC25" i="3"/>
  <c r="MB25" i="3"/>
  <c r="MA25" i="3"/>
  <c r="LZ25" i="3"/>
  <c r="LY25" i="3"/>
  <c r="LX25" i="3"/>
  <c r="LW25" i="3"/>
  <c r="LV25" i="3"/>
  <c r="LU25" i="3"/>
  <c r="LT25" i="3"/>
  <c r="LS25" i="3"/>
  <c r="LR25" i="3"/>
  <c r="IB25" i="3"/>
  <c r="IA25" i="3"/>
  <c r="HZ25" i="3"/>
  <c r="HY25" i="3"/>
  <c r="HX25" i="3"/>
  <c r="HW25" i="3"/>
  <c r="HV25" i="3"/>
  <c r="NS24" i="3"/>
  <c r="NR24" i="3"/>
  <c r="NQ24" i="3"/>
  <c r="NP24" i="3"/>
  <c r="NO24" i="3"/>
  <c r="NN24" i="3"/>
  <c r="NM24" i="3"/>
  <c r="NL24" i="3"/>
  <c r="NK24" i="3"/>
  <c r="NJ24" i="3"/>
  <c r="NI24" i="3"/>
  <c r="NH24" i="3"/>
  <c r="NG24" i="3"/>
  <c r="MQ24" i="3"/>
  <c r="MP24" i="3"/>
  <c r="MO24" i="3"/>
  <c r="MN24" i="3"/>
  <c r="MM24" i="3"/>
  <c r="ML24" i="3"/>
  <c r="MK24" i="3"/>
  <c r="MJ24" i="3"/>
  <c r="MI24" i="3"/>
  <c r="MH24" i="3"/>
  <c r="MG24" i="3"/>
  <c r="MF24" i="3"/>
  <c r="ME24" i="3"/>
  <c r="MD24" i="3"/>
  <c r="MC24" i="3"/>
  <c r="MB24" i="3"/>
  <c r="MA24" i="3"/>
  <c r="LZ24" i="3"/>
  <c r="LY24" i="3"/>
  <c r="LX24" i="3"/>
  <c r="LW24" i="3"/>
  <c r="LV24" i="3"/>
  <c r="LU24" i="3"/>
  <c r="LT24" i="3"/>
  <c r="LS24" i="3"/>
  <c r="LR24" i="3"/>
  <c r="IB24" i="3"/>
  <c r="IA24" i="3"/>
  <c r="HZ24" i="3"/>
  <c r="HY24" i="3"/>
  <c r="HX24" i="3"/>
  <c r="HW24" i="3"/>
  <c r="HV24" i="3"/>
  <c r="NS23" i="3"/>
  <c r="NR23" i="3"/>
  <c r="NQ23" i="3"/>
  <c r="NP23" i="3"/>
  <c r="NO23" i="3"/>
  <c r="NN23" i="3"/>
  <c r="NM23" i="3"/>
  <c r="NL23" i="3"/>
  <c r="NK23" i="3"/>
  <c r="NJ23" i="3"/>
  <c r="NI23" i="3"/>
  <c r="NH23" i="3"/>
  <c r="NG23" i="3"/>
  <c r="MQ23" i="3"/>
  <c r="MP23" i="3"/>
  <c r="MO23" i="3"/>
  <c r="MN23" i="3"/>
  <c r="MM23" i="3"/>
  <c r="ML23" i="3"/>
  <c r="MK23" i="3"/>
  <c r="MJ23" i="3"/>
  <c r="MI23" i="3"/>
  <c r="MH23" i="3"/>
  <c r="MG23" i="3"/>
  <c r="MF23" i="3"/>
  <c r="ME23" i="3"/>
  <c r="MD23" i="3"/>
  <c r="MC23" i="3"/>
  <c r="MB23" i="3"/>
  <c r="MA23" i="3"/>
  <c r="LZ23" i="3"/>
  <c r="LY23" i="3"/>
  <c r="LX23" i="3"/>
  <c r="LW23" i="3"/>
  <c r="LV23" i="3"/>
  <c r="LU23" i="3"/>
  <c r="LT23" i="3"/>
  <c r="LS23" i="3"/>
  <c r="LR23" i="3"/>
  <c r="IB23" i="3"/>
  <c r="IA23" i="3"/>
  <c r="HZ23" i="3"/>
  <c r="HY23" i="3"/>
  <c r="HX23" i="3"/>
  <c r="HW23" i="3"/>
  <c r="HV23" i="3"/>
  <c r="NS22" i="3"/>
  <c r="NR22" i="3"/>
  <c r="NQ22" i="3"/>
  <c r="NP22" i="3"/>
  <c r="NO22" i="3"/>
  <c r="NN22" i="3"/>
  <c r="NM22" i="3"/>
  <c r="NL22" i="3"/>
  <c r="NK22" i="3"/>
  <c r="NJ22" i="3"/>
  <c r="NI22" i="3"/>
  <c r="NH22" i="3"/>
  <c r="NG22" i="3"/>
  <c r="MQ22" i="3"/>
  <c r="MP22" i="3"/>
  <c r="MO22" i="3"/>
  <c r="MN22" i="3"/>
  <c r="MM22" i="3"/>
  <c r="ML22" i="3"/>
  <c r="MK22" i="3"/>
  <c r="MJ22" i="3"/>
  <c r="MI22" i="3"/>
  <c r="MH22" i="3"/>
  <c r="MG22" i="3"/>
  <c r="MF22" i="3"/>
  <c r="ME22" i="3"/>
  <c r="MD22" i="3"/>
  <c r="MC22" i="3"/>
  <c r="MB22" i="3"/>
  <c r="MA22" i="3"/>
  <c r="LZ22" i="3"/>
  <c r="LY22" i="3"/>
  <c r="LX22" i="3"/>
  <c r="LW22" i="3"/>
  <c r="LV22" i="3"/>
  <c r="LU22" i="3"/>
  <c r="LT22" i="3"/>
  <c r="LS22" i="3"/>
  <c r="LR22" i="3"/>
  <c r="IB22" i="3"/>
  <c r="IA22" i="3"/>
  <c r="HZ22" i="3"/>
  <c r="HY22" i="3"/>
  <c r="HX22" i="3"/>
  <c r="HW22" i="3"/>
  <c r="HV22" i="3"/>
  <c r="NS21" i="3"/>
  <c r="NR21" i="3"/>
  <c r="NQ21" i="3"/>
  <c r="NP21" i="3"/>
  <c r="NO21" i="3"/>
  <c r="NN21" i="3"/>
  <c r="NM21" i="3"/>
  <c r="NL21" i="3"/>
  <c r="NK21" i="3"/>
  <c r="NJ21" i="3"/>
  <c r="NI21" i="3"/>
  <c r="NH21" i="3"/>
  <c r="NG21" i="3"/>
  <c r="MQ21" i="3"/>
  <c r="MP21" i="3"/>
  <c r="MO21" i="3"/>
  <c r="MN21" i="3"/>
  <c r="MM21" i="3"/>
  <c r="ML21" i="3"/>
  <c r="MK21" i="3"/>
  <c r="MJ21" i="3"/>
  <c r="MI21" i="3"/>
  <c r="MH21" i="3"/>
  <c r="MG21" i="3"/>
  <c r="MF21" i="3"/>
  <c r="ME21" i="3"/>
  <c r="MD21" i="3"/>
  <c r="MC21" i="3"/>
  <c r="MB21" i="3"/>
  <c r="MA21" i="3"/>
  <c r="LZ21" i="3"/>
  <c r="LY21" i="3"/>
  <c r="LX21" i="3"/>
  <c r="LW21" i="3"/>
  <c r="LV21" i="3"/>
  <c r="LU21" i="3"/>
  <c r="LT21" i="3"/>
  <c r="LS21" i="3"/>
  <c r="LR21" i="3"/>
  <c r="IB21" i="3"/>
  <c r="IA21" i="3"/>
  <c r="HZ21" i="3"/>
  <c r="HY21" i="3"/>
  <c r="HX21" i="3"/>
  <c r="HW21" i="3"/>
  <c r="HV21" i="3"/>
  <c r="NS20" i="3"/>
  <c r="NR20" i="3"/>
  <c r="NQ20" i="3"/>
  <c r="NP20" i="3"/>
  <c r="NO20" i="3"/>
  <c r="NN20" i="3"/>
  <c r="NM20" i="3"/>
  <c r="NL20" i="3"/>
  <c r="NK20" i="3"/>
  <c r="NJ20" i="3"/>
  <c r="NI20" i="3"/>
  <c r="NH20" i="3"/>
  <c r="NG20" i="3"/>
  <c r="MP20" i="3"/>
  <c r="MQ20" i="3" s="1"/>
  <c r="MN20" i="3"/>
  <c r="MO20" i="3" s="1"/>
  <c r="ML20" i="3"/>
  <c r="MM20" i="3" s="1"/>
  <c r="MJ20" i="3"/>
  <c r="MK20" i="3" s="1"/>
  <c r="MH20" i="3"/>
  <c r="MI20" i="3" s="1"/>
  <c r="MF20" i="3"/>
  <c r="MG20" i="3" s="1"/>
  <c r="MD20" i="3"/>
  <c r="ME20" i="3" s="1"/>
  <c r="MB20" i="3"/>
  <c r="MC20" i="3" s="1"/>
  <c r="LZ20" i="3"/>
  <c r="MA20" i="3" s="1"/>
  <c r="LX20" i="3"/>
  <c r="LY20" i="3" s="1"/>
  <c r="LV20" i="3"/>
  <c r="LW20" i="3" s="1"/>
  <c r="LT20" i="3"/>
  <c r="LU20" i="3" s="1"/>
  <c r="LR20" i="3"/>
  <c r="LS20" i="3" s="1"/>
  <c r="IB20" i="3"/>
  <c r="IA20" i="3"/>
  <c r="HZ20" i="3"/>
  <c r="HY20" i="3"/>
  <c r="HX20" i="3"/>
  <c r="HW20" i="3"/>
  <c r="HV20" i="3"/>
  <c r="NS19" i="3"/>
  <c r="NR19" i="3"/>
  <c r="NQ19" i="3"/>
  <c r="NP19" i="3"/>
  <c r="NO19" i="3"/>
  <c r="NN19" i="3"/>
  <c r="NM19" i="3"/>
  <c r="NL19" i="3"/>
  <c r="NK19" i="3"/>
  <c r="NJ19" i="3"/>
  <c r="NI19" i="3"/>
  <c r="NH19" i="3"/>
  <c r="NG19" i="3"/>
  <c r="MP19" i="3"/>
  <c r="MQ19" i="3" s="1"/>
  <c r="MN19" i="3"/>
  <c r="MO19" i="3" s="1"/>
  <c r="ML19" i="3"/>
  <c r="MM19" i="3" s="1"/>
  <c r="MJ19" i="3"/>
  <c r="MK19" i="3" s="1"/>
  <c r="MH19" i="3"/>
  <c r="MI19" i="3" s="1"/>
  <c r="MF19" i="3"/>
  <c r="MG19" i="3" s="1"/>
  <c r="MD19" i="3"/>
  <c r="ME19" i="3" s="1"/>
  <c r="MB19" i="3"/>
  <c r="MC19" i="3" s="1"/>
  <c r="LZ19" i="3"/>
  <c r="MA19" i="3" s="1"/>
  <c r="LX19" i="3"/>
  <c r="LY19" i="3" s="1"/>
  <c r="LV19" i="3"/>
  <c r="LW19" i="3" s="1"/>
  <c r="LT19" i="3"/>
  <c r="LU19" i="3" s="1"/>
  <c r="LR19" i="3"/>
  <c r="LS19" i="3" s="1"/>
  <c r="IB19" i="3"/>
  <c r="IA19" i="3"/>
  <c r="HZ19" i="3"/>
  <c r="HY19" i="3"/>
  <c r="HX19" i="3"/>
  <c r="HW19" i="3"/>
  <c r="HV19" i="3"/>
  <c r="NS18" i="3"/>
  <c r="NR18" i="3"/>
  <c r="NQ18" i="3"/>
  <c r="NP18" i="3"/>
  <c r="NO18" i="3"/>
  <c r="NN18" i="3"/>
  <c r="NM18" i="3"/>
  <c r="NL18" i="3"/>
  <c r="NK18" i="3"/>
  <c r="NJ18" i="3"/>
  <c r="NI18" i="3"/>
  <c r="NH18" i="3"/>
  <c r="NG18" i="3"/>
  <c r="MP18" i="3"/>
  <c r="MQ18" i="3" s="1"/>
  <c r="MN18" i="3"/>
  <c r="MO18" i="3" s="1"/>
  <c r="ML18" i="3"/>
  <c r="MM18" i="3" s="1"/>
  <c r="MJ18" i="3"/>
  <c r="MK18" i="3" s="1"/>
  <c r="MH18" i="3"/>
  <c r="MI18" i="3" s="1"/>
  <c r="MF18" i="3"/>
  <c r="MG18" i="3" s="1"/>
  <c r="MD18" i="3"/>
  <c r="ME18" i="3" s="1"/>
  <c r="MB18" i="3"/>
  <c r="MC18" i="3" s="1"/>
  <c r="LZ18" i="3"/>
  <c r="MA18" i="3" s="1"/>
  <c r="LX18" i="3"/>
  <c r="LY18" i="3" s="1"/>
  <c r="LV18" i="3"/>
  <c r="LW18" i="3" s="1"/>
  <c r="LT18" i="3"/>
  <c r="LU18" i="3" s="1"/>
  <c r="LR18" i="3"/>
  <c r="LS18" i="3" s="1"/>
  <c r="IB18" i="3"/>
  <c r="IA18" i="3"/>
  <c r="HZ18" i="3"/>
  <c r="HY18" i="3"/>
  <c r="HX18" i="3"/>
  <c r="HW18" i="3"/>
  <c r="HV18" i="3"/>
  <c r="NS17" i="3"/>
  <c r="NR17" i="3"/>
  <c r="NQ17" i="3"/>
  <c r="NP17" i="3"/>
  <c r="NO17" i="3"/>
  <c r="NN17" i="3"/>
  <c r="NM17" i="3"/>
  <c r="NL17" i="3"/>
  <c r="NK17" i="3"/>
  <c r="NJ17" i="3"/>
  <c r="NI17" i="3"/>
  <c r="NH17" i="3"/>
  <c r="NG17" i="3"/>
  <c r="MP17" i="3"/>
  <c r="MQ17" i="3" s="1"/>
  <c r="MN17" i="3"/>
  <c r="MO17" i="3" s="1"/>
  <c r="ML17" i="3"/>
  <c r="MM17" i="3" s="1"/>
  <c r="MJ17" i="3"/>
  <c r="MK17" i="3" s="1"/>
  <c r="MH17" i="3"/>
  <c r="MI17" i="3" s="1"/>
  <c r="MF17" i="3"/>
  <c r="MG17" i="3" s="1"/>
  <c r="MD17" i="3"/>
  <c r="ME17" i="3" s="1"/>
  <c r="MB17" i="3"/>
  <c r="MC17" i="3" s="1"/>
  <c r="LZ17" i="3"/>
  <c r="MA17" i="3" s="1"/>
  <c r="LX17" i="3"/>
  <c r="LY17" i="3" s="1"/>
  <c r="LV17" i="3"/>
  <c r="LW17" i="3" s="1"/>
  <c r="LT17" i="3"/>
  <c r="LU17" i="3" s="1"/>
  <c r="LR17" i="3"/>
  <c r="LS17" i="3" s="1"/>
  <c r="IB17" i="3"/>
  <c r="IA17" i="3"/>
  <c r="HZ17" i="3"/>
  <c r="HY17" i="3"/>
  <c r="HX17" i="3"/>
  <c r="HW17" i="3"/>
  <c r="HV17" i="3"/>
  <c r="NS16" i="3"/>
  <c r="NR16" i="3"/>
  <c r="NQ16" i="3"/>
  <c r="NP16" i="3"/>
  <c r="NO16" i="3"/>
  <c r="NN16" i="3"/>
  <c r="NM16" i="3"/>
  <c r="NL16" i="3"/>
  <c r="NK16" i="3"/>
  <c r="NJ16" i="3"/>
  <c r="NI16" i="3"/>
  <c r="NH16" i="3"/>
  <c r="NG16" i="3"/>
  <c r="MP16" i="3"/>
  <c r="MQ16" i="3" s="1"/>
  <c r="MN16" i="3"/>
  <c r="MO16" i="3" s="1"/>
  <c r="ML16" i="3"/>
  <c r="MM16" i="3" s="1"/>
  <c r="MJ16" i="3"/>
  <c r="MK16" i="3" s="1"/>
  <c r="MH16" i="3"/>
  <c r="MI16" i="3" s="1"/>
  <c r="MF16" i="3"/>
  <c r="MG16" i="3" s="1"/>
  <c r="MD16" i="3"/>
  <c r="ME16" i="3" s="1"/>
  <c r="MB16" i="3"/>
  <c r="MC16" i="3" s="1"/>
  <c r="LZ16" i="3"/>
  <c r="MA16" i="3" s="1"/>
  <c r="LX16" i="3"/>
  <c r="LY16" i="3" s="1"/>
  <c r="LV16" i="3"/>
  <c r="LW16" i="3" s="1"/>
  <c r="LT16" i="3"/>
  <c r="LU16" i="3" s="1"/>
  <c r="LR16" i="3"/>
  <c r="LS16" i="3" s="1"/>
  <c r="IB16" i="3"/>
  <c r="IA16" i="3"/>
  <c r="HZ16" i="3"/>
  <c r="HY16" i="3"/>
  <c r="HX16" i="3"/>
  <c r="HW16" i="3"/>
  <c r="HV16" i="3"/>
  <c r="NS15" i="3"/>
  <c r="NR15" i="3"/>
  <c r="NQ15" i="3"/>
  <c r="NP15" i="3"/>
  <c r="NO15" i="3"/>
  <c r="NN15" i="3"/>
  <c r="NM15" i="3"/>
  <c r="NL15" i="3"/>
  <c r="NK15" i="3"/>
  <c r="NJ15" i="3"/>
  <c r="NI15" i="3"/>
  <c r="NH15" i="3"/>
  <c r="NG15" i="3"/>
  <c r="MP15" i="3"/>
  <c r="MQ15" i="3" s="1"/>
  <c r="MN15" i="3"/>
  <c r="MO15" i="3" s="1"/>
  <c r="ML15" i="3"/>
  <c r="MM15" i="3" s="1"/>
  <c r="MJ15" i="3"/>
  <c r="MK15" i="3" s="1"/>
  <c r="MH15" i="3"/>
  <c r="MI15" i="3" s="1"/>
  <c r="MF15" i="3"/>
  <c r="MG15" i="3" s="1"/>
  <c r="MD15" i="3"/>
  <c r="ME15" i="3" s="1"/>
  <c r="MB15" i="3"/>
  <c r="MC15" i="3" s="1"/>
  <c r="LZ15" i="3"/>
  <c r="MA15" i="3" s="1"/>
  <c r="LX15" i="3"/>
  <c r="LY15" i="3" s="1"/>
  <c r="LV15" i="3"/>
  <c r="LW15" i="3" s="1"/>
  <c r="LT15" i="3"/>
  <c r="LU15" i="3" s="1"/>
  <c r="LR15" i="3"/>
  <c r="LS15" i="3" s="1"/>
  <c r="IB15" i="3"/>
  <c r="IA15" i="3"/>
  <c r="HZ15" i="3"/>
  <c r="HY15" i="3"/>
  <c r="HX15" i="3"/>
  <c r="HW15" i="3"/>
  <c r="HV15" i="3"/>
  <c r="NS14" i="3"/>
  <c r="NR14" i="3"/>
  <c r="NQ14" i="3"/>
  <c r="NP14" i="3"/>
  <c r="NO14" i="3"/>
  <c r="NN14" i="3"/>
  <c r="NM14" i="3"/>
  <c r="NL14" i="3"/>
  <c r="NK14" i="3"/>
  <c r="NJ14" i="3"/>
  <c r="NI14" i="3"/>
  <c r="NH14" i="3"/>
  <c r="NG14" i="3"/>
  <c r="MP14" i="3"/>
  <c r="MQ14" i="3" s="1"/>
  <c r="MN14" i="3"/>
  <c r="MO14" i="3" s="1"/>
  <c r="ML14" i="3"/>
  <c r="MM14" i="3" s="1"/>
  <c r="MJ14" i="3"/>
  <c r="MK14" i="3" s="1"/>
  <c r="MH14" i="3"/>
  <c r="MI14" i="3" s="1"/>
  <c r="MF14" i="3"/>
  <c r="MG14" i="3" s="1"/>
  <c r="MD14" i="3"/>
  <c r="ME14" i="3" s="1"/>
  <c r="MB14" i="3"/>
  <c r="MC14" i="3" s="1"/>
  <c r="LZ14" i="3"/>
  <c r="MA14" i="3" s="1"/>
  <c r="LX14" i="3"/>
  <c r="LY14" i="3" s="1"/>
  <c r="LV14" i="3"/>
  <c r="LW14" i="3" s="1"/>
  <c r="LT14" i="3"/>
  <c r="LU14" i="3" s="1"/>
  <c r="LR14" i="3"/>
  <c r="LS14" i="3" s="1"/>
  <c r="IB14" i="3"/>
  <c r="IA14" i="3"/>
  <c r="HZ14" i="3"/>
  <c r="HY14" i="3"/>
  <c r="HX14" i="3"/>
  <c r="HW14" i="3"/>
  <c r="HV14" i="3"/>
  <c r="NS13" i="3"/>
  <c r="NR13" i="3"/>
  <c r="NQ13" i="3"/>
  <c r="NP13" i="3"/>
  <c r="NO13" i="3"/>
  <c r="NN13" i="3"/>
  <c r="NM13" i="3"/>
  <c r="NL13" i="3"/>
  <c r="NK13" i="3"/>
  <c r="NJ13" i="3"/>
  <c r="NI13" i="3"/>
  <c r="NH13" i="3"/>
  <c r="NG13" i="3"/>
  <c r="MP13" i="3"/>
  <c r="MQ13" i="3" s="1"/>
  <c r="MN13" i="3"/>
  <c r="MO13" i="3" s="1"/>
  <c r="ML13" i="3"/>
  <c r="MM13" i="3" s="1"/>
  <c r="MJ13" i="3"/>
  <c r="MK13" i="3" s="1"/>
  <c r="MH13" i="3"/>
  <c r="MI13" i="3" s="1"/>
  <c r="MF13" i="3"/>
  <c r="MG13" i="3" s="1"/>
  <c r="MD13" i="3"/>
  <c r="ME13" i="3" s="1"/>
  <c r="MB13" i="3"/>
  <c r="MC13" i="3" s="1"/>
  <c r="LZ13" i="3"/>
  <c r="MA13" i="3" s="1"/>
  <c r="LX13" i="3"/>
  <c r="LY13" i="3" s="1"/>
  <c r="LV13" i="3"/>
  <c r="LW13" i="3" s="1"/>
  <c r="LT13" i="3"/>
  <c r="LU13" i="3" s="1"/>
  <c r="LR13" i="3"/>
  <c r="LS13" i="3" s="1"/>
  <c r="IB13" i="3"/>
  <c r="IA13" i="3"/>
  <c r="HZ13" i="3"/>
  <c r="HY13" i="3"/>
  <c r="HX13" i="3"/>
  <c r="HW13" i="3"/>
  <c r="HV13" i="3"/>
  <c r="K53" i="3" l="1"/>
  <c r="BF21" i="3"/>
  <c r="BK21" i="3" s="1"/>
  <c r="BJ19" i="3"/>
  <c r="BG17" i="3"/>
  <c r="BI17" i="3" s="1"/>
  <c r="BG13" i="3"/>
  <c r="BI13" i="3" s="1"/>
  <c r="BF45" i="3"/>
  <c r="BK45" i="3" s="1"/>
  <c r="BJ44" i="3"/>
  <c r="BG43" i="3"/>
  <c r="BI43" i="3" s="1"/>
  <c r="BF41" i="3"/>
  <c r="BK41" i="3" s="1"/>
  <c r="BJ40" i="3"/>
  <c r="BG39" i="3"/>
  <c r="BI39" i="3" s="1"/>
  <c r="BF37" i="3"/>
  <c r="BK37" i="3" s="1"/>
  <c r="BJ36" i="3"/>
  <c r="BG35" i="3"/>
  <c r="BI35" i="3" s="1"/>
  <c r="BF33" i="3"/>
  <c r="BK33" i="3" s="1"/>
  <c r="BJ32" i="3"/>
  <c r="BG31" i="3"/>
  <c r="BI31" i="3" s="1"/>
  <c r="BF29" i="3"/>
  <c r="BK29" i="3" s="1"/>
  <c r="BJ28" i="3"/>
  <c r="BG27" i="3"/>
  <c r="BI27" i="3" s="1"/>
  <c r="BF25" i="3"/>
  <c r="BK25" i="3" s="1"/>
  <c r="BJ23" i="3"/>
  <c r="BG22" i="3"/>
  <c r="BI22" i="3" s="1"/>
  <c r="BF18" i="3"/>
  <c r="BK18" i="3" s="1"/>
  <c r="BJ16" i="3"/>
  <c r="BI21" i="3"/>
  <c r="BF15" i="3"/>
  <c r="BK15" i="3" s="1"/>
  <c r="BI45" i="3"/>
  <c r="BI41" i="3"/>
  <c r="BI37" i="3"/>
  <c r="BI33" i="3"/>
  <c r="BI29" i="3"/>
  <c r="BI25" i="3"/>
  <c r="BI18" i="3"/>
  <c r="BI24" i="3"/>
  <c r="BI23" i="3"/>
  <c r="BI20" i="3"/>
  <c r="BI19" i="3"/>
  <c r="BI16" i="3"/>
  <c r="BF45" i="5"/>
  <c r="BK45" i="5" s="1"/>
  <c r="BF43" i="5"/>
  <c r="BK43" i="5" s="1"/>
  <c r="BF41" i="5"/>
  <c r="BK41" i="5" s="1"/>
  <c r="BF39" i="5"/>
  <c r="BK39" i="5" s="1"/>
  <c r="BF37" i="5"/>
  <c r="BK37" i="5" s="1"/>
  <c r="BF35" i="5"/>
  <c r="BK35" i="5" s="1"/>
  <c r="BF33" i="5"/>
  <c r="BK33" i="5" s="1"/>
  <c r="BF31" i="5"/>
  <c r="BK31" i="5" s="1"/>
  <c r="BF29" i="5"/>
  <c r="BK29" i="5" s="1"/>
  <c r="BF27" i="5"/>
  <c r="BK27" i="5" s="1"/>
  <c r="BF25" i="5"/>
  <c r="BK25" i="5" s="1"/>
  <c r="BF23" i="5"/>
  <c r="BK23" i="5" s="1"/>
  <c r="BF21" i="5"/>
  <c r="BK21" i="5" s="1"/>
  <c r="BF19" i="5"/>
  <c r="BK19" i="5" s="1"/>
  <c r="BF17" i="5"/>
  <c r="BK17" i="5" s="1"/>
  <c r="BF15" i="5"/>
  <c r="BK15" i="5" s="1"/>
  <c r="BG13" i="5"/>
  <c r="K49" i="3"/>
  <c r="BF24" i="3"/>
  <c r="BK24" i="3" s="1"/>
  <c r="BF19" i="3"/>
  <c r="BK19" i="3" s="1"/>
  <c r="K54" i="3"/>
  <c r="K50" i="3"/>
  <c r="BF44" i="3"/>
  <c r="BK44" i="3" s="1"/>
  <c r="BF42" i="3"/>
  <c r="BK42" i="3" s="1"/>
  <c r="BF40" i="3"/>
  <c r="BK40" i="3" s="1"/>
  <c r="BF38" i="3"/>
  <c r="BK38" i="3" s="1"/>
  <c r="BF36" i="3"/>
  <c r="BK36" i="3" s="1"/>
  <c r="BF34" i="3"/>
  <c r="BK34" i="3" s="1"/>
  <c r="BF32" i="3"/>
  <c r="BK32" i="3" s="1"/>
  <c r="BF30" i="3"/>
  <c r="BK30" i="3" s="1"/>
  <c r="BF28" i="3"/>
  <c r="BK28" i="3" s="1"/>
  <c r="BF26" i="3"/>
  <c r="BK26" i="3" s="1"/>
  <c r="BF23" i="3"/>
  <c r="BK23" i="3" s="1"/>
  <c r="BF20" i="3"/>
  <c r="BK20" i="3" s="1"/>
  <c r="BF16" i="3"/>
  <c r="BK16" i="3" s="1"/>
  <c r="BG45" i="7"/>
  <c r="BI45" i="7" s="1"/>
  <c r="BL44" i="7"/>
  <c r="BG44" i="7"/>
  <c r="BI44" i="7" s="1"/>
  <c r="K49" i="5"/>
  <c r="BI39" i="5"/>
  <c r="BI37" i="5"/>
  <c r="BI35" i="5"/>
  <c r="BI33" i="5"/>
  <c r="BI31" i="5"/>
  <c r="BI29" i="5"/>
  <c r="BI27" i="5"/>
  <c r="BI25" i="5"/>
  <c r="BI22" i="5"/>
  <c r="BI20" i="5"/>
  <c r="BI18" i="5"/>
  <c r="BI16" i="5"/>
  <c r="BI14" i="5"/>
  <c r="K52" i="5"/>
  <c r="BI45" i="5"/>
  <c r="BI43" i="5"/>
  <c r="BI41" i="5"/>
  <c r="BI38" i="5"/>
  <c r="BI36" i="5"/>
  <c r="BI34" i="5"/>
  <c r="BI32" i="5"/>
  <c r="BI30" i="5"/>
  <c r="BI28" i="5"/>
  <c r="BI26" i="5"/>
  <c r="BI23" i="5"/>
  <c r="BI21" i="5"/>
  <c r="BI19" i="5"/>
  <c r="BI17" i="5"/>
  <c r="BI15" i="5"/>
  <c r="BI13" i="5"/>
  <c r="BF13" i="3"/>
  <c r="BK13" i="3" s="1"/>
  <c r="BF50" i="3" s="1"/>
  <c r="BI44" i="3"/>
  <c r="BI42" i="3"/>
  <c r="BI40" i="3"/>
  <c r="BI38" i="3"/>
  <c r="BI36" i="3"/>
  <c r="BI34" i="3"/>
  <c r="BI32" i="3"/>
  <c r="BI30" i="3"/>
  <c r="BI28" i="3"/>
  <c r="BI26" i="3"/>
  <c r="R52" i="7"/>
  <c r="R50" i="7"/>
  <c r="R51" i="7"/>
  <c r="R53" i="7"/>
  <c r="R49" i="7"/>
  <c r="V52" i="7"/>
  <c r="V50" i="7"/>
  <c r="V53" i="7"/>
  <c r="V49" i="7"/>
  <c r="V51" i="7"/>
  <c r="Z52" i="7"/>
  <c r="Z50" i="7"/>
  <c r="Z51" i="7"/>
  <c r="Z53" i="7"/>
  <c r="Z49" i="7"/>
  <c r="P53" i="7"/>
  <c r="P51" i="7"/>
  <c r="P49" i="7"/>
  <c r="P52" i="7"/>
  <c r="P50" i="7"/>
  <c r="T53" i="7"/>
  <c r="T51" i="7"/>
  <c r="T49" i="7"/>
  <c r="T50" i="7"/>
  <c r="T52" i="7"/>
  <c r="X53" i="7"/>
  <c r="X51" i="7"/>
  <c r="X49" i="7"/>
  <c r="X52" i="7"/>
  <c r="X50" i="7"/>
  <c r="AB53" i="7"/>
  <c r="AB51" i="7"/>
  <c r="AB49" i="7"/>
  <c r="AB50" i="7"/>
  <c r="AB52" i="7"/>
  <c r="K54" i="5"/>
  <c r="K50" i="5"/>
  <c r="BI15" i="3"/>
  <c r="AB54" i="3"/>
  <c r="AC51" i="3" s="1"/>
  <c r="X54" i="3"/>
  <c r="Y51" i="3" s="1"/>
  <c r="T54" i="3"/>
  <c r="U51" i="3" s="1"/>
  <c r="P54" i="3"/>
  <c r="Q51" i="3" s="1"/>
  <c r="BF49" i="3"/>
  <c r="BL21" i="3"/>
  <c r="BL17" i="3"/>
  <c r="BL13" i="3"/>
  <c r="BL45" i="3"/>
  <c r="BL43" i="3"/>
  <c r="BL41" i="3"/>
  <c r="BL39" i="3"/>
  <c r="BL37" i="3"/>
  <c r="BL35" i="3"/>
  <c r="BL33" i="3"/>
  <c r="BL31" i="3"/>
  <c r="BL29" i="3"/>
  <c r="BL27" i="3"/>
  <c r="BL25" i="3"/>
  <c r="BL22" i="3"/>
  <c r="BL18" i="3"/>
  <c r="BL14" i="3"/>
  <c r="AD54" i="3"/>
  <c r="AE51" i="3" s="1"/>
  <c r="Z54" i="3"/>
  <c r="AA51" i="3" s="1"/>
  <c r="V54" i="3"/>
  <c r="W51" i="3" s="1"/>
  <c r="R54" i="3"/>
  <c r="S51" i="3" s="1"/>
  <c r="BA51" i="3"/>
  <c r="BA50" i="3"/>
  <c r="BA49" i="3"/>
  <c r="BA48" i="3"/>
  <c r="BA52" i="3"/>
  <c r="BL24" i="3"/>
  <c r="BL15" i="3"/>
  <c r="BL44" i="3"/>
  <c r="BL42" i="3"/>
  <c r="BL40" i="3"/>
  <c r="BL38" i="3"/>
  <c r="BL36" i="3"/>
  <c r="BL34" i="3"/>
  <c r="BL32" i="3"/>
  <c r="BL30" i="3"/>
  <c r="BL28" i="3"/>
  <c r="BL26" i="3"/>
  <c r="BL23" i="3"/>
  <c r="BL20" i="3"/>
  <c r="BL16" i="3"/>
  <c r="AD54" i="4"/>
  <c r="AE49" i="4" s="1"/>
  <c r="V54" i="4"/>
  <c r="W49" i="4" s="1"/>
  <c r="BJ44" i="4"/>
  <c r="BF44" i="4"/>
  <c r="BK44" i="4" s="1"/>
  <c r="BG44" i="4"/>
  <c r="BI44" i="4" s="1"/>
  <c r="BJ40" i="4"/>
  <c r="BF40" i="4"/>
  <c r="BK40" i="4" s="1"/>
  <c r="BG40" i="4"/>
  <c r="BI40" i="4" s="1"/>
  <c r="BJ36" i="4"/>
  <c r="BF36" i="4"/>
  <c r="BK36" i="4" s="1"/>
  <c r="BG36" i="4"/>
  <c r="BI36" i="4" s="1"/>
  <c r="BJ32" i="4"/>
  <c r="BF32" i="4"/>
  <c r="BK32" i="4" s="1"/>
  <c r="BG32" i="4"/>
  <c r="BI32" i="4" s="1"/>
  <c r="BJ28" i="4"/>
  <c r="BF28" i="4"/>
  <c r="BK28" i="4" s="1"/>
  <c r="BG28" i="4"/>
  <c r="BI28" i="4" s="1"/>
  <c r="BJ24" i="4"/>
  <c r="BF24" i="4"/>
  <c r="BK24" i="4" s="1"/>
  <c r="BG24" i="4"/>
  <c r="BI24" i="4" s="1"/>
  <c r="BJ20" i="4"/>
  <c r="BF20" i="4"/>
  <c r="BK20" i="4" s="1"/>
  <c r="BG20" i="4"/>
  <c r="BI20" i="4" s="1"/>
  <c r="BJ16" i="4"/>
  <c r="BF16" i="4"/>
  <c r="BK16" i="4" s="1"/>
  <c r="BG16" i="4"/>
  <c r="BI16" i="4" s="1"/>
  <c r="K54" i="4"/>
  <c r="K53" i="4"/>
  <c r="K52" i="4"/>
  <c r="AE51" i="4"/>
  <c r="AE53" i="4"/>
  <c r="BL45" i="4"/>
  <c r="BL41" i="4"/>
  <c r="BL37" i="4"/>
  <c r="BL33" i="4"/>
  <c r="BL29" i="4"/>
  <c r="BL25" i="4"/>
  <c r="BL21" i="4"/>
  <c r="BL17" i="4"/>
  <c r="Z54" i="4"/>
  <c r="AA53" i="4" s="1"/>
  <c r="R54" i="4"/>
  <c r="S50" i="4" s="1"/>
  <c r="BJ42" i="4"/>
  <c r="BF42" i="4"/>
  <c r="BK42" i="4" s="1"/>
  <c r="BG42" i="4"/>
  <c r="BI42" i="4" s="1"/>
  <c r="BJ38" i="4"/>
  <c r="BF38" i="4"/>
  <c r="BK38" i="4" s="1"/>
  <c r="BG38" i="4"/>
  <c r="BI38" i="4" s="1"/>
  <c r="BJ34" i="4"/>
  <c r="BF34" i="4"/>
  <c r="BK34" i="4" s="1"/>
  <c r="BG34" i="4"/>
  <c r="BI34" i="4" s="1"/>
  <c r="BJ30" i="4"/>
  <c r="BF30" i="4"/>
  <c r="BK30" i="4" s="1"/>
  <c r="BG30" i="4"/>
  <c r="BI30" i="4" s="1"/>
  <c r="BJ26" i="4"/>
  <c r="BF26" i="4"/>
  <c r="BK26" i="4" s="1"/>
  <c r="BG26" i="4"/>
  <c r="BI26" i="4" s="1"/>
  <c r="BJ22" i="4"/>
  <c r="BF22" i="4"/>
  <c r="BK22" i="4" s="1"/>
  <c r="BG22" i="4"/>
  <c r="BI22" i="4" s="1"/>
  <c r="BJ18" i="4"/>
  <c r="BF18" i="4"/>
  <c r="BK18" i="4" s="1"/>
  <c r="BG18" i="4"/>
  <c r="BI18" i="4" s="1"/>
  <c r="BJ14" i="4"/>
  <c r="BF14" i="4"/>
  <c r="BK14" i="4" s="1"/>
  <c r="BF51" i="4" s="1"/>
  <c r="BG14" i="4"/>
  <c r="BI14" i="4" s="1"/>
  <c r="BF52" i="4"/>
  <c r="BF48" i="4"/>
  <c r="S51" i="4"/>
  <c r="AE50" i="4"/>
  <c r="AE52" i="4"/>
  <c r="W52" i="4"/>
  <c r="S52" i="4"/>
  <c r="BL13" i="4"/>
  <c r="AB54" i="4"/>
  <c r="X54" i="4"/>
  <c r="T54" i="4"/>
  <c r="P54" i="4"/>
  <c r="Q52" i="4" s="1"/>
  <c r="BL43" i="4"/>
  <c r="BL39" i="4"/>
  <c r="BL35" i="4"/>
  <c r="BL31" i="4"/>
  <c r="BL27" i="4"/>
  <c r="BL23" i="4"/>
  <c r="BL19" i="4"/>
  <c r="BL15" i="4"/>
  <c r="AB54" i="5"/>
  <c r="AC51" i="5" s="1"/>
  <c r="X54" i="5"/>
  <c r="Y51" i="5" s="1"/>
  <c r="T54" i="5"/>
  <c r="U51" i="5" s="1"/>
  <c r="P54" i="5"/>
  <c r="Q51" i="5" s="1"/>
  <c r="BA51" i="5"/>
  <c r="BA50" i="5"/>
  <c r="BA49" i="5"/>
  <c r="BA48" i="5"/>
  <c r="BA52" i="5"/>
  <c r="AC50" i="5"/>
  <c r="U50" i="5"/>
  <c r="AC53" i="5"/>
  <c r="U53" i="5"/>
  <c r="AC52" i="5"/>
  <c r="U52" i="5"/>
  <c r="BL45" i="5"/>
  <c r="BL43" i="5"/>
  <c r="BL41" i="5"/>
  <c r="BL39" i="5"/>
  <c r="BL37" i="5"/>
  <c r="BL35" i="5"/>
  <c r="BL33" i="5"/>
  <c r="BL31" i="5"/>
  <c r="BL29" i="5"/>
  <c r="BL27" i="5"/>
  <c r="BL25" i="5"/>
  <c r="BL23" i="5"/>
  <c r="BL21" i="5"/>
  <c r="BL19" i="5"/>
  <c r="BL17" i="5"/>
  <c r="BL15" i="5"/>
  <c r="AD54" i="5"/>
  <c r="AE51" i="5" s="1"/>
  <c r="Z54" i="5"/>
  <c r="AA51" i="5" s="1"/>
  <c r="V54" i="5"/>
  <c r="W51" i="5" s="1"/>
  <c r="R54" i="5"/>
  <c r="S51" i="5" s="1"/>
  <c r="BF51" i="5"/>
  <c r="BF50" i="5"/>
  <c r="BF49" i="5"/>
  <c r="BF48" i="5"/>
  <c r="BF52" i="5"/>
  <c r="AA50" i="5"/>
  <c r="AA53" i="5"/>
  <c r="S53" i="5"/>
  <c r="AA52" i="5"/>
  <c r="S52" i="5"/>
  <c r="BL44" i="5"/>
  <c r="BL42" i="5"/>
  <c r="BL40" i="5"/>
  <c r="BL38" i="5"/>
  <c r="BL36" i="5"/>
  <c r="BL34" i="5"/>
  <c r="BL32" i="5"/>
  <c r="BL30" i="5"/>
  <c r="BL28" i="5"/>
  <c r="BL26" i="5"/>
  <c r="BL24" i="5"/>
  <c r="BL22" i="5"/>
  <c r="BL20" i="5"/>
  <c r="BL18" i="5"/>
  <c r="BL16" i="5"/>
  <c r="BL14" i="5"/>
  <c r="BL13" i="5"/>
  <c r="AB54" i="6"/>
  <c r="AC51" i="6" s="1"/>
  <c r="X54" i="6"/>
  <c r="Y51" i="6" s="1"/>
  <c r="T54" i="6"/>
  <c r="U51" i="6" s="1"/>
  <c r="P54" i="6"/>
  <c r="Q51" i="6" s="1"/>
  <c r="BF51" i="6"/>
  <c r="BF50" i="6"/>
  <c r="BF49" i="6"/>
  <c r="BF48" i="6"/>
  <c r="BF52" i="6"/>
  <c r="Y50" i="6"/>
  <c r="Q50" i="6"/>
  <c r="Y53" i="6"/>
  <c r="Q53" i="6"/>
  <c r="Y52" i="6"/>
  <c r="Q52" i="6"/>
  <c r="BL27" i="6"/>
  <c r="BL24" i="6"/>
  <c r="BL19" i="6"/>
  <c r="BL13" i="6"/>
  <c r="BL45" i="6"/>
  <c r="BL43" i="6"/>
  <c r="BL41" i="6"/>
  <c r="BL39" i="6"/>
  <c r="BL37" i="6"/>
  <c r="BL35" i="6"/>
  <c r="BL33" i="6"/>
  <c r="BL31" i="6"/>
  <c r="BL29" i="6"/>
  <c r="BL26" i="6"/>
  <c r="BL21" i="6"/>
  <c r="BL17" i="6"/>
  <c r="AD54" i="6"/>
  <c r="AE51" i="6" s="1"/>
  <c r="Z54" i="6"/>
  <c r="AA51" i="6" s="1"/>
  <c r="V54" i="6"/>
  <c r="W51" i="6" s="1"/>
  <c r="R54" i="6"/>
  <c r="S51" i="6" s="1"/>
  <c r="BA51" i="6"/>
  <c r="BA50" i="6"/>
  <c r="BA49" i="6"/>
  <c r="BA48" i="6"/>
  <c r="BA52" i="6"/>
  <c r="AE50" i="6"/>
  <c r="W50" i="6"/>
  <c r="AE53" i="6"/>
  <c r="W53" i="6"/>
  <c r="AE52" i="6"/>
  <c r="W52" i="6"/>
  <c r="BL25" i="6"/>
  <c r="BL22" i="6"/>
  <c r="BL18" i="6"/>
  <c r="BL15" i="6"/>
  <c r="BL44" i="6"/>
  <c r="BL42" i="6"/>
  <c r="BL40" i="6"/>
  <c r="BL38" i="6"/>
  <c r="BL36" i="6"/>
  <c r="BL34" i="6"/>
  <c r="BL32" i="6"/>
  <c r="BL30" i="6"/>
  <c r="BL28" i="6"/>
  <c r="BL23" i="6"/>
  <c r="BL20" i="6"/>
  <c r="BL16" i="6"/>
  <c r="BL14" i="6"/>
  <c r="AD49" i="7"/>
  <c r="AD51" i="7"/>
  <c r="AD53" i="7"/>
  <c r="LZ51" i="3"/>
  <c r="MK51" i="3"/>
  <c r="MP51" i="3"/>
  <c r="MP65" i="3"/>
  <c r="LT58" i="3"/>
  <c r="LZ58" i="3"/>
  <c r="MF58" i="3"/>
  <c r="MK58" i="3"/>
  <c r="MP58" i="3"/>
  <c r="MK65" i="3"/>
  <c r="LT51" i="3"/>
  <c r="MF51" i="3"/>
  <c r="MF65" i="3"/>
  <c r="AD50" i="7"/>
  <c r="HQ51" i="3"/>
  <c r="IA51" i="3"/>
  <c r="HV58" i="3"/>
  <c r="IA65" i="3"/>
  <c r="MW59" i="3"/>
  <c r="NB59" i="3"/>
  <c r="NG59" i="3"/>
  <c r="NL59" i="3"/>
  <c r="NQ59" i="3"/>
  <c r="NL66" i="3"/>
  <c r="HA49" i="3"/>
  <c r="LT59" i="7"/>
  <c r="LT58" i="7"/>
  <c r="LT57" i="7"/>
  <c r="LT56" i="7"/>
  <c r="LZ59" i="7"/>
  <c r="LZ58" i="7"/>
  <c r="LZ57" i="7"/>
  <c r="LZ56" i="7"/>
  <c r="MF59" i="7"/>
  <c r="MF58" i="7"/>
  <c r="MF57" i="7"/>
  <c r="MF56" i="7"/>
  <c r="MK59" i="7"/>
  <c r="MK58" i="7"/>
  <c r="MK57" i="7"/>
  <c r="MK56" i="7"/>
  <c r="MP59" i="7"/>
  <c r="MP58" i="7"/>
  <c r="MP57" i="7"/>
  <c r="MP56" i="7"/>
  <c r="MK66" i="7"/>
  <c r="MK65" i="7"/>
  <c r="MK64" i="7"/>
  <c r="MK63" i="7"/>
  <c r="LT52" i="7"/>
  <c r="LT51" i="7"/>
  <c r="LT50" i="7"/>
  <c r="LT49" i="7"/>
  <c r="LZ52" i="7"/>
  <c r="LZ51" i="7"/>
  <c r="LZ50" i="7"/>
  <c r="LZ49" i="7"/>
  <c r="MF52" i="7"/>
  <c r="MF51" i="7"/>
  <c r="MF50" i="7"/>
  <c r="MF49" i="7"/>
  <c r="MK52" i="7"/>
  <c r="MK51" i="7"/>
  <c r="MK50" i="7"/>
  <c r="MK49" i="7"/>
  <c r="MP52" i="7"/>
  <c r="MP51" i="7"/>
  <c r="MP50" i="7"/>
  <c r="MP49" i="7"/>
  <c r="MF66" i="7"/>
  <c r="MF65" i="7"/>
  <c r="MF64" i="7"/>
  <c r="MF63" i="7"/>
  <c r="MP66" i="7"/>
  <c r="MP65" i="7"/>
  <c r="MP64" i="7"/>
  <c r="MP63" i="7"/>
  <c r="HF51" i="7"/>
  <c r="HF50" i="7"/>
  <c r="HF49" i="7"/>
  <c r="HA58" i="7"/>
  <c r="HA57" i="7"/>
  <c r="HA56" i="7"/>
  <c r="HK58" i="7"/>
  <c r="HK57" i="7"/>
  <c r="HK56" i="7"/>
  <c r="HV51" i="7"/>
  <c r="HV50" i="7"/>
  <c r="HV49" i="7"/>
  <c r="IA58" i="7"/>
  <c r="IA57" i="7"/>
  <c r="IA56" i="7"/>
  <c r="MW52" i="7"/>
  <c r="MW51" i="7"/>
  <c r="MW50" i="7"/>
  <c r="MW49" i="7"/>
  <c r="NG52" i="7"/>
  <c r="NG51" i="7"/>
  <c r="NG50" i="7"/>
  <c r="NG49" i="7"/>
  <c r="NL52" i="7"/>
  <c r="NL51" i="7"/>
  <c r="NL50" i="7"/>
  <c r="NL49" i="7"/>
  <c r="NQ66" i="7"/>
  <c r="NQ65" i="7"/>
  <c r="NQ64" i="7"/>
  <c r="NQ63" i="7"/>
  <c r="HQ51" i="7"/>
  <c r="HQ50" i="7"/>
  <c r="HQ49" i="7"/>
  <c r="IA51" i="7"/>
  <c r="IA50" i="7"/>
  <c r="IA49" i="7"/>
  <c r="HV58" i="7"/>
  <c r="HV57" i="7"/>
  <c r="HV56" i="7"/>
  <c r="IA65" i="7"/>
  <c r="IA64" i="7"/>
  <c r="IA63" i="7"/>
  <c r="MW59" i="7"/>
  <c r="MW58" i="7"/>
  <c r="MW57" i="7"/>
  <c r="MW56" i="7"/>
  <c r="NB59" i="7"/>
  <c r="NB58" i="7"/>
  <c r="NB57" i="7"/>
  <c r="NB56" i="7"/>
  <c r="NG59" i="7"/>
  <c r="NG58" i="7"/>
  <c r="NG57" i="7"/>
  <c r="NG56" i="7"/>
  <c r="NL59" i="7"/>
  <c r="NL58" i="7"/>
  <c r="NL57" i="7"/>
  <c r="NL56" i="7"/>
  <c r="NQ59" i="7"/>
  <c r="NQ58" i="7"/>
  <c r="NQ57" i="7"/>
  <c r="NQ56" i="7"/>
  <c r="NL66" i="7"/>
  <c r="NL65" i="7"/>
  <c r="NL64" i="7"/>
  <c r="NL63" i="7"/>
  <c r="HA51" i="7"/>
  <c r="HA50" i="7"/>
  <c r="HA49" i="7"/>
  <c r="HK51" i="7"/>
  <c r="HK50" i="7"/>
  <c r="HK49" i="7"/>
  <c r="HF58" i="7"/>
  <c r="HF57" i="7"/>
  <c r="HF56" i="7"/>
  <c r="HK65" i="7"/>
  <c r="HK64" i="7"/>
  <c r="HK63" i="7"/>
  <c r="HQ58" i="7"/>
  <c r="HQ57" i="7"/>
  <c r="HQ56" i="7"/>
  <c r="NB52" i="7"/>
  <c r="NB51" i="7"/>
  <c r="NB50" i="7"/>
  <c r="NB49" i="7"/>
  <c r="NQ52" i="7"/>
  <c r="NQ51" i="7"/>
  <c r="NQ50" i="7"/>
  <c r="NQ49" i="7"/>
  <c r="NG66" i="7"/>
  <c r="NG65" i="7"/>
  <c r="NG64" i="7"/>
  <c r="NG63" i="7"/>
  <c r="LT59" i="6"/>
  <c r="LT58" i="6"/>
  <c r="LT57" i="6"/>
  <c r="LT56" i="6"/>
  <c r="LZ59" i="6"/>
  <c r="LZ58" i="6"/>
  <c r="LZ57" i="6"/>
  <c r="LZ56" i="6"/>
  <c r="MF59" i="6"/>
  <c r="MF58" i="6"/>
  <c r="MF57" i="6"/>
  <c r="MF56" i="6"/>
  <c r="MK59" i="6"/>
  <c r="MK58" i="6"/>
  <c r="MK57" i="6"/>
  <c r="MK56" i="6"/>
  <c r="MP59" i="6"/>
  <c r="MP58" i="6"/>
  <c r="MP57" i="6"/>
  <c r="MP56" i="6"/>
  <c r="MK66" i="6"/>
  <c r="MK65" i="6"/>
  <c r="MK64" i="6"/>
  <c r="MK63" i="6"/>
  <c r="LT52" i="6"/>
  <c r="LT51" i="6"/>
  <c r="LT50" i="6"/>
  <c r="LT49" i="6"/>
  <c r="LZ52" i="6"/>
  <c r="LZ51" i="6"/>
  <c r="LZ50" i="6"/>
  <c r="LZ49" i="6"/>
  <c r="MF52" i="6"/>
  <c r="MF51" i="6"/>
  <c r="MF50" i="6"/>
  <c r="MF49" i="6"/>
  <c r="MK52" i="6"/>
  <c r="MK51" i="6"/>
  <c r="MK50" i="6"/>
  <c r="MK49" i="6"/>
  <c r="MP52" i="6"/>
  <c r="MP51" i="6"/>
  <c r="MP50" i="6"/>
  <c r="MP49" i="6"/>
  <c r="MF66" i="6"/>
  <c r="MF65" i="6"/>
  <c r="MF64" i="6"/>
  <c r="MF63" i="6"/>
  <c r="MP66" i="6"/>
  <c r="MP65" i="6"/>
  <c r="MP64" i="6"/>
  <c r="MP63" i="6"/>
  <c r="HA51" i="6"/>
  <c r="HA50" i="6"/>
  <c r="HA49" i="6"/>
  <c r="HK51" i="6"/>
  <c r="HK50" i="6"/>
  <c r="HK49" i="6"/>
  <c r="HF58" i="6"/>
  <c r="HF57" i="6"/>
  <c r="HF56" i="6"/>
  <c r="HK65" i="6"/>
  <c r="HK64" i="6"/>
  <c r="HK63" i="6"/>
  <c r="IA58" i="6"/>
  <c r="IA57" i="6"/>
  <c r="IA56" i="6"/>
  <c r="NB52" i="6"/>
  <c r="NB51" i="6"/>
  <c r="NB50" i="6"/>
  <c r="NB49" i="6"/>
  <c r="NQ52" i="6"/>
  <c r="NQ51" i="6"/>
  <c r="NQ50" i="6"/>
  <c r="NQ49" i="6"/>
  <c r="NQ66" i="6"/>
  <c r="NQ65" i="6"/>
  <c r="NQ64" i="6"/>
  <c r="NQ63" i="6"/>
  <c r="HQ51" i="6"/>
  <c r="HQ50" i="6"/>
  <c r="HQ49" i="6"/>
  <c r="IA51" i="6"/>
  <c r="IA50" i="6"/>
  <c r="IA49" i="6"/>
  <c r="HV58" i="6"/>
  <c r="HV57" i="6"/>
  <c r="HV56" i="6"/>
  <c r="IA65" i="6"/>
  <c r="IA64" i="6"/>
  <c r="IA63" i="6"/>
  <c r="MW59" i="6"/>
  <c r="MW58" i="6"/>
  <c r="MW57" i="6"/>
  <c r="MW56" i="6"/>
  <c r="NB59" i="6"/>
  <c r="NB58" i="6"/>
  <c r="NB57" i="6"/>
  <c r="NB56" i="6"/>
  <c r="NG59" i="6"/>
  <c r="NG58" i="6"/>
  <c r="NG57" i="6"/>
  <c r="NG56" i="6"/>
  <c r="NL59" i="6"/>
  <c r="NL58" i="6"/>
  <c r="NL57" i="6"/>
  <c r="NL56" i="6"/>
  <c r="NQ59" i="6"/>
  <c r="NQ58" i="6"/>
  <c r="NQ57" i="6"/>
  <c r="NQ56" i="6"/>
  <c r="NL66" i="6"/>
  <c r="NL65" i="6"/>
  <c r="NL64" i="6"/>
  <c r="NL63" i="6"/>
  <c r="HF51" i="6"/>
  <c r="HF50" i="6"/>
  <c r="HF49" i="6"/>
  <c r="HA58" i="6"/>
  <c r="HA57" i="6"/>
  <c r="HA56" i="6"/>
  <c r="HK58" i="6"/>
  <c r="HK57" i="6"/>
  <c r="HK56" i="6"/>
  <c r="HV51" i="6"/>
  <c r="HV50" i="6"/>
  <c r="HV49" i="6"/>
  <c r="HQ58" i="6"/>
  <c r="HQ57" i="6"/>
  <c r="HQ56" i="6"/>
  <c r="MW52" i="6"/>
  <c r="MW51" i="6"/>
  <c r="MW50" i="6"/>
  <c r="MW49" i="6"/>
  <c r="NG52" i="6"/>
  <c r="NG51" i="6"/>
  <c r="NG50" i="6"/>
  <c r="NG49" i="6"/>
  <c r="NL52" i="6"/>
  <c r="NL51" i="6"/>
  <c r="NL50" i="6"/>
  <c r="NL49" i="6"/>
  <c r="NG66" i="6"/>
  <c r="NG65" i="6"/>
  <c r="NG64" i="6"/>
  <c r="NG63" i="6"/>
  <c r="LT59" i="5"/>
  <c r="LT58" i="5"/>
  <c r="LT57" i="5"/>
  <c r="LT56" i="5"/>
  <c r="LZ59" i="5"/>
  <c r="LZ58" i="5"/>
  <c r="LZ57" i="5"/>
  <c r="LZ56" i="5"/>
  <c r="MF59" i="5"/>
  <c r="MF58" i="5"/>
  <c r="MF57" i="5"/>
  <c r="MF56" i="5"/>
  <c r="MK59" i="5"/>
  <c r="MK58" i="5"/>
  <c r="MK57" i="5"/>
  <c r="MK56" i="5"/>
  <c r="MP59" i="5"/>
  <c r="MP58" i="5"/>
  <c r="MP57" i="5"/>
  <c r="MP56" i="5"/>
  <c r="MK66" i="5"/>
  <c r="MK65" i="5"/>
  <c r="MK64" i="5"/>
  <c r="MK63" i="5"/>
  <c r="LT52" i="5"/>
  <c r="LT51" i="5"/>
  <c r="LT50" i="5"/>
  <c r="LT49" i="5"/>
  <c r="LZ52" i="5"/>
  <c r="LZ51" i="5"/>
  <c r="LZ50" i="5"/>
  <c r="LZ49" i="5"/>
  <c r="MF52" i="5"/>
  <c r="MF51" i="5"/>
  <c r="MF50" i="5"/>
  <c r="MF49" i="5"/>
  <c r="MK52" i="5"/>
  <c r="MK51" i="5"/>
  <c r="MK50" i="5"/>
  <c r="MK49" i="5"/>
  <c r="MP52" i="5"/>
  <c r="MP51" i="5"/>
  <c r="MP50" i="5"/>
  <c r="MP49" i="5"/>
  <c r="MF66" i="5"/>
  <c r="MF65" i="5"/>
  <c r="MF64" i="5"/>
  <c r="MF63" i="5"/>
  <c r="MP66" i="5"/>
  <c r="MP65" i="5"/>
  <c r="MP64" i="5"/>
  <c r="MP63" i="5"/>
  <c r="HF51" i="5"/>
  <c r="HF50" i="5"/>
  <c r="HF49" i="5"/>
  <c r="HA58" i="5"/>
  <c r="HA57" i="5"/>
  <c r="HA56" i="5"/>
  <c r="HK58" i="5"/>
  <c r="HK57" i="5"/>
  <c r="HK56" i="5"/>
  <c r="HV51" i="5"/>
  <c r="HV50" i="5"/>
  <c r="HV49" i="5"/>
  <c r="IA58" i="5"/>
  <c r="IA57" i="5"/>
  <c r="IA56" i="5"/>
  <c r="NB52" i="5"/>
  <c r="NB51" i="5"/>
  <c r="NB50" i="5"/>
  <c r="NB49" i="5"/>
  <c r="NQ52" i="5"/>
  <c r="NQ51" i="5"/>
  <c r="NQ50" i="5"/>
  <c r="NQ49" i="5"/>
  <c r="NG66" i="5"/>
  <c r="NG65" i="5"/>
  <c r="NG64" i="5"/>
  <c r="NG63" i="5"/>
  <c r="HQ51" i="5"/>
  <c r="HQ50" i="5"/>
  <c r="HQ49" i="5"/>
  <c r="IA51" i="5"/>
  <c r="IA50" i="5"/>
  <c r="IA49" i="5"/>
  <c r="HV58" i="5"/>
  <c r="HV57" i="5"/>
  <c r="HV56" i="5"/>
  <c r="IA65" i="5"/>
  <c r="IA64" i="5"/>
  <c r="IA63" i="5"/>
  <c r="MW59" i="5"/>
  <c r="MW58" i="5"/>
  <c r="MW57" i="5"/>
  <c r="MW56" i="5"/>
  <c r="NB59" i="5"/>
  <c r="NB58" i="5"/>
  <c r="NB57" i="5"/>
  <c r="NB56" i="5"/>
  <c r="NG59" i="5"/>
  <c r="NG58" i="5"/>
  <c r="NG57" i="5"/>
  <c r="NG56" i="5"/>
  <c r="NL59" i="5"/>
  <c r="NL58" i="5"/>
  <c r="NL57" i="5"/>
  <c r="NL56" i="5"/>
  <c r="NQ59" i="5"/>
  <c r="NQ58" i="5"/>
  <c r="NQ57" i="5"/>
  <c r="NQ56" i="5"/>
  <c r="NL66" i="5"/>
  <c r="NL65" i="5"/>
  <c r="NL64" i="5"/>
  <c r="NL63" i="5"/>
  <c r="HA51" i="5"/>
  <c r="HA50" i="5"/>
  <c r="HA49" i="5"/>
  <c r="HK51" i="5"/>
  <c r="HK50" i="5"/>
  <c r="HK49" i="5"/>
  <c r="HF58" i="5"/>
  <c r="HF57" i="5"/>
  <c r="HF56" i="5"/>
  <c r="HK65" i="5"/>
  <c r="HK64" i="5"/>
  <c r="HK63" i="5"/>
  <c r="HQ58" i="5"/>
  <c r="HQ57" i="5"/>
  <c r="HQ56" i="5"/>
  <c r="MW52" i="5"/>
  <c r="MW51" i="5"/>
  <c r="MW50" i="5"/>
  <c r="MW49" i="5"/>
  <c r="NG52" i="5"/>
  <c r="NG51" i="5"/>
  <c r="NG50" i="5"/>
  <c r="NG49" i="5"/>
  <c r="NL52" i="5"/>
  <c r="NL51" i="5"/>
  <c r="NL50" i="5"/>
  <c r="NL49" i="5"/>
  <c r="NQ66" i="5"/>
  <c r="NQ65" i="5"/>
  <c r="NQ64" i="5"/>
  <c r="NQ63" i="5"/>
  <c r="LT59" i="4"/>
  <c r="LT58" i="4"/>
  <c r="LT57" i="4"/>
  <c r="LT56" i="4"/>
  <c r="LZ59" i="4"/>
  <c r="LZ58" i="4"/>
  <c r="LZ57" i="4"/>
  <c r="LZ56" i="4"/>
  <c r="MF59" i="4"/>
  <c r="MF58" i="4"/>
  <c r="MF57" i="4"/>
  <c r="MF56" i="4"/>
  <c r="MK59" i="4"/>
  <c r="MK58" i="4"/>
  <c r="MK57" i="4"/>
  <c r="MK56" i="4"/>
  <c r="MP59" i="4"/>
  <c r="MP58" i="4"/>
  <c r="MP57" i="4"/>
  <c r="MP56" i="4"/>
  <c r="MK66" i="4"/>
  <c r="MK65" i="4"/>
  <c r="MK64" i="4"/>
  <c r="MK63" i="4"/>
  <c r="LT52" i="4"/>
  <c r="LT51" i="4"/>
  <c r="LT50" i="4"/>
  <c r="LT49" i="4"/>
  <c r="LZ52" i="4"/>
  <c r="LZ51" i="4"/>
  <c r="LZ50" i="4"/>
  <c r="LZ49" i="4"/>
  <c r="MF52" i="4"/>
  <c r="MF51" i="4"/>
  <c r="MF50" i="4"/>
  <c r="MF49" i="4"/>
  <c r="MK52" i="4"/>
  <c r="MK51" i="4"/>
  <c r="MK50" i="4"/>
  <c r="MK49" i="4"/>
  <c r="MP52" i="4"/>
  <c r="MP51" i="4"/>
  <c r="MP50" i="4"/>
  <c r="MP49" i="4"/>
  <c r="MF66" i="4"/>
  <c r="MF65" i="4"/>
  <c r="MF64" i="4"/>
  <c r="MF63" i="4"/>
  <c r="MP66" i="4"/>
  <c r="MP65" i="4"/>
  <c r="MP64" i="4"/>
  <c r="MP63" i="4"/>
  <c r="HA51" i="4"/>
  <c r="HA50" i="4"/>
  <c r="HA49" i="4"/>
  <c r="HK51" i="4"/>
  <c r="HK50" i="4"/>
  <c r="HK49" i="4"/>
  <c r="HF58" i="4"/>
  <c r="HF57" i="4"/>
  <c r="HF56" i="4"/>
  <c r="HK65" i="4"/>
  <c r="HK64" i="4"/>
  <c r="HK63" i="4"/>
  <c r="HQ58" i="4"/>
  <c r="HQ57" i="4"/>
  <c r="HQ56" i="4"/>
  <c r="MW52" i="4"/>
  <c r="MW51" i="4"/>
  <c r="MW50" i="4"/>
  <c r="MW49" i="4"/>
  <c r="NG52" i="4"/>
  <c r="NG51" i="4"/>
  <c r="NG50" i="4"/>
  <c r="NG49" i="4"/>
  <c r="NL52" i="4"/>
  <c r="NL51" i="4"/>
  <c r="NL50" i="4"/>
  <c r="NL49" i="4"/>
  <c r="NQ66" i="4"/>
  <c r="NQ65" i="4"/>
  <c r="NQ64" i="4"/>
  <c r="NQ63" i="4"/>
  <c r="HQ51" i="4"/>
  <c r="HQ50" i="4"/>
  <c r="HQ49" i="4"/>
  <c r="IA51" i="4"/>
  <c r="IA50" i="4"/>
  <c r="IA49" i="4"/>
  <c r="HV58" i="4"/>
  <c r="HV57" i="4"/>
  <c r="HV56" i="4"/>
  <c r="IA65" i="4"/>
  <c r="IA64" i="4"/>
  <c r="IA63" i="4"/>
  <c r="MW59" i="4"/>
  <c r="MW58" i="4"/>
  <c r="MW57" i="4"/>
  <c r="MW56" i="4"/>
  <c r="NB59" i="4"/>
  <c r="NB58" i="4"/>
  <c r="NB57" i="4"/>
  <c r="NB56" i="4"/>
  <c r="NG59" i="4"/>
  <c r="NG58" i="4"/>
  <c r="NG57" i="4"/>
  <c r="NG56" i="4"/>
  <c r="NL59" i="4"/>
  <c r="NL58" i="4"/>
  <c r="NL57" i="4"/>
  <c r="NL56" i="4"/>
  <c r="NQ59" i="4"/>
  <c r="NQ58" i="4"/>
  <c r="NQ57" i="4"/>
  <c r="NQ56" i="4"/>
  <c r="NL66" i="4"/>
  <c r="NL65" i="4"/>
  <c r="NL64" i="4"/>
  <c r="NL63" i="4"/>
  <c r="HF51" i="4"/>
  <c r="HF50" i="4"/>
  <c r="HF49" i="4"/>
  <c r="HA58" i="4"/>
  <c r="HA57" i="4"/>
  <c r="HA56" i="4"/>
  <c r="HK58" i="4"/>
  <c r="HK57" i="4"/>
  <c r="HK56" i="4"/>
  <c r="HV51" i="4"/>
  <c r="HV50" i="4"/>
  <c r="HV49" i="4"/>
  <c r="IA58" i="4"/>
  <c r="IA57" i="4"/>
  <c r="IA56" i="4"/>
  <c r="NB52" i="4"/>
  <c r="NB51" i="4"/>
  <c r="NB50" i="4"/>
  <c r="NB49" i="4"/>
  <c r="NQ52" i="4"/>
  <c r="NQ51" i="4"/>
  <c r="NQ50" i="4"/>
  <c r="NQ49" i="4"/>
  <c r="NG66" i="4"/>
  <c r="NG65" i="4"/>
  <c r="NG64" i="4"/>
  <c r="NG63" i="4"/>
  <c r="LT50" i="3"/>
  <c r="LT52" i="3"/>
  <c r="LZ50" i="3"/>
  <c r="LZ52" i="3"/>
  <c r="MF50" i="3"/>
  <c r="MF52" i="3"/>
  <c r="MK50" i="3"/>
  <c r="MK52" i="3"/>
  <c r="MP50" i="3"/>
  <c r="MP52" i="3"/>
  <c r="LT57" i="3"/>
  <c r="LT59" i="3"/>
  <c r="MW81" i="3" s="1"/>
  <c r="EU26" i="8" s="1"/>
  <c r="LZ57" i="3"/>
  <c r="LZ59" i="3"/>
  <c r="MF57" i="3"/>
  <c r="MF59" i="3"/>
  <c r="NG81" i="3" s="1"/>
  <c r="EU54" i="8" s="1"/>
  <c r="MK57" i="3"/>
  <c r="MK59" i="3"/>
  <c r="MP57" i="3"/>
  <c r="MP59" i="3"/>
  <c r="NQ81" i="3" s="1"/>
  <c r="FH33" i="8" s="1"/>
  <c r="MF64" i="3"/>
  <c r="MF66" i="3"/>
  <c r="MK64" i="3"/>
  <c r="MK66" i="3"/>
  <c r="MP64" i="3"/>
  <c r="MP66" i="3"/>
  <c r="HV51" i="3"/>
  <c r="HQ58" i="3"/>
  <c r="IA58" i="3"/>
  <c r="LT49" i="3"/>
  <c r="LZ49" i="3"/>
  <c r="MF49" i="3"/>
  <c r="MK49" i="3"/>
  <c r="MP49" i="3"/>
  <c r="LT56" i="3"/>
  <c r="LZ56" i="3"/>
  <c r="MF56" i="3"/>
  <c r="MK56" i="3"/>
  <c r="MP56" i="3"/>
  <c r="MF63" i="3"/>
  <c r="MK63" i="3"/>
  <c r="MP63" i="3"/>
  <c r="MW52" i="3"/>
  <c r="MW74" i="3" s="1"/>
  <c r="EU19" i="8" s="1"/>
  <c r="NB52" i="3"/>
  <c r="NG52" i="3"/>
  <c r="NG74" i="3" s="1"/>
  <c r="EU47" i="8" s="1"/>
  <c r="NL52" i="3"/>
  <c r="NQ52" i="3"/>
  <c r="NQ74" i="3" s="1"/>
  <c r="FH26" i="8" s="1"/>
  <c r="NG66" i="3"/>
  <c r="NQ66" i="3"/>
  <c r="NQ88" i="3" s="1"/>
  <c r="FH54" i="8" s="1"/>
  <c r="HA58" i="3"/>
  <c r="HQ80" i="3" s="1"/>
  <c r="EG39" i="8" s="1"/>
  <c r="HA57" i="3"/>
  <c r="HA56" i="3"/>
  <c r="HF51" i="3"/>
  <c r="HV73" i="3" s="1"/>
  <c r="EG25" i="8" s="1"/>
  <c r="HF50" i="3"/>
  <c r="HF49" i="3"/>
  <c r="HK58" i="3"/>
  <c r="HK57" i="3"/>
  <c r="HK56" i="3"/>
  <c r="HA51" i="3"/>
  <c r="HQ73" i="3" s="1"/>
  <c r="EG18" i="8" s="1"/>
  <c r="HA50" i="3"/>
  <c r="HK51" i="3"/>
  <c r="IA73" i="3" s="1"/>
  <c r="EG32" i="8" s="1"/>
  <c r="HK50" i="3"/>
  <c r="HK49" i="3"/>
  <c r="HF58" i="3"/>
  <c r="HF57" i="3"/>
  <c r="HF56" i="3"/>
  <c r="HK65" i="3"/>
  <c r="IA87" i="3" s="1"/>
  <c r="EG60" i="8" s="1"/>
  <c r="HK64" i="3"/>
  <c r="HK63" i="3"/>
  <c r="IA63" i="3"/>
  <c r="NG63" i="3"/>
  <c r="NL63" i="3"/>
  <c r="NQ63" i="3"/>
  <c r="IA64" i="3"/>
  <c r="NG64" i="3"/>
  <c r="NL64" i="3"/>
  <c r="NQ64" i="3"/>
  <c r="NG65" i="3"/>
  <c r="NL65" i="3"/>
  <c r="NL87" i="3" s="1"/>
  <c r="FH46" i="8" s="1"/>
  <c r="NQ65" i="3"/>
  <c r="HQ49" i="3"/>
  <c r="HV49" i="3"/>
  <c r="IA49" i="3"/>
  <c r="MW49" i="3"/>
  <c r="MW71" i="3" s="1"/>
  <c r="EU16" i="8" s="1"/>
  <c r="NB49" i="3"/>
  <c r="NB71" i="3" s="1"/>
  <c r="EU30" i="8" s="1"/>
  <c r="NG49" i="3"/>
  <c r="NG71" i="3" s="1"/>
  <c r="EU44" i="8" s="1"/>
  <c r="NL49" i="3"/>
  <c r="NL71" i="3" s="1"/>
  <c r="EU58" i="8" s="1"/>
  <c r="NQ49" i="3"/>
  <c r="NQ71" i="3" s="1"/>
  <c r="FH23" i="8" s="1"/>
  <c r="HQ50" i="3"/>
  <c r="HV50" i="3"/>
  <c r="IA50" i="3"/>
  <c r="MW50" i="3"/>
  <c r="NB50" i="3"/>
  <c r="NB72" i="3" s="1"/>
  <c r="EU31" i="8" s="1"/>
  <c r="NG50" i="3"/>
  <c r="NL50" i="3"/>
  <c r="NL72" i="3" s="1"/>
  <c r="EU59" i="8" s="1"/>
  <c r="NQ50" i="3"/>
  <c r="MW51" i="3"/>
  <c r="MW73" i="3" s="1"/>
  <c r="EU18" i="8" s="1"/>
  <c r="NB51" i="3"/>
  <c r="NG51" i="3"/>
  <c r="NG73" i="3" s="1"/>
  <c r="EU46" i="8" s="1"/>
  <c r="NL51" i="3"/>
  <c r="NQ51" i="3"/>
  <c r="NQ73" i="3" s="1"/>
  <c r="FH25" i="8" s="1"/>
  <c r="HQ56" i="3"/>
  <c r="HV56" i="3"/>
  <c r="IA56" i="3"/>
  <c r="MW56" i="3"/>
  <c r="MW78" i="3" s="1"/>
  <c r="EU23" i="8" s="1"/>
  <c r="NB56" i="3"/>
  <c r="NB78" i="3" s="1"/>
  <c r="EU37" i="8" s="1"/>
  <c r="NG56" i="3"/>
  <c r="NG78" i="3" s="1"/>
  <c r="EU51" i="8" s="1"/>
  <c r="NL56" i="3"/>
  <c r="NL78" i="3" s="1"/>
  <c r="FH16" i="8" s="1"/>
  <c r="NQ56" i="3"/>
  <c r="NQ78" i="3" s="1"/>
  <c r="FH30" i="8" s="1"/>
  <c r="HQ57" i="3"/>
  <c r="HV57" i="3"/>
  <c r="IA57" i="3"/>
  <c r="MW57" i="3"/>
  <c r="MW79" i="3" s="1"/>
  <c r="EU24" i="8" s="1"/>
  <c r="NB57" i="3"/>
  <c r="NG57" i="3"/>
  <c r="NG79" i="3" s="1"/>
  <c r="EU52" i="8" s="1"/>
  <c r="NL57" i="3"/>
  <c r="NQ57" i="3"/>
  <c r="NQ79" i="3" s="1"/>
  <c r="FH31" i="8" s="1"/>
  <c r="MW58" i="3"/>
  <c r="NB58" i="3"/>
  <c r="NB80" i="3" s="1"/>
  <c r="EU39" i="8" s="1"/>
  <c r="NG58" i="3"/>
  <c r="NL58" i="3"/>
  <c r="NL80" i="3" s="1"/>
  <c r="FH18" i="8" s="1"/>
  <c r="NQ58" i="3"/>
  <c r="HQ71" i="3" l="1"/>
  <c r="EG16" i="8" s="1"/>
  <c r="S50" i="5"/>
  <c r="BF52" i="3"/>
  <c r="BF51" i="3"/>
  <c r="U53" i="3"/>
  <c r="V54" i="7"/>
  <c r="W49" i="7" s="1"/>
  <c r="S52" i="6"/>
  <c r="AA52" i="6"/>
  <c r="S53" i="6"/>
  <c r="AA53" i="6"/>
  <c r="S50" i="6"/>
  <c r="AA50" i="6"/>
  <c r="AA52" i="4"/>
  <c r="W50" i="4"/>
  <c r="BF50" i="4"/>
  <c r="W53" i="4"/>
  <c r="W51" i="4"/>
  <c r="BL19" i="3"/>
  <c r="BK49" i="3" s="1"/>
  <c r="U52" i="3"/>
  <c r="U50" i="3"/>
  <c r="BF48" i="3"/>
  <c r="BF53" i="3" s="1"/>
  <c r="BG52" i="3" s="1"/>
  <c r="NB81" i="3"/>
  <c r="EU40" i="8" s="1"/>
  <c r="W53" i="3"/>
  <c r="W49" i="6"/>
  <c r="AA49" i="6"/>
  <c r="S49" i="6"/>
  <c r="AE49" i="6"/>
  <c r="W52" i="3"/>
  <c r="W50" i="3"/>
  <c r="Q52" i="5"/>
  <c r="Y52" i="5"/>
  <c r="Q53" i="5"/>
  <c r="Y53" i="5"/>
  <c r="Q50" i="5"/>
  <c r="Y50" i="5"/>
  <c r="AE52" i="3"/>
  <c r="AE53" i="3"/>
  <c r="AE50" i="3"/>
  <c r="AC52" i="3"/>
  <c r="AC53" i="3"/>
  <c r="AC50" i="3"/>
  <c r="NL73" i="3"/>
  <c r="EU60" i="8" s="1"/>
  <c r="NQ87" i="3"/>
  <c r="FH53" i="8" s="1"/>
  <c r="HV80" i="3"/>
  <c r="EG46" i="8" s="1"/>
  <c r="NG88" i="3"/>
  <c r="FH40" i="8" s="1"/>
  <c r="NL74" i="3"/>
  <c r="EU61" i="8" s="1"/>
  <c r="NB74" i="3"/>
  <c r="EU33" i="8" s="1"/>
  <c r="NL88" i="3"/>
  <c r="FH47" i="8" s="1"/>
  <c r="S52" i="3"/>
  <c r="AA52" i="3"/>
  <c r="S53" i="3"/>
  <c r="AA53" i="3"/>
  <c r="S50" i="3"/>
  <c r="AA50" i="3"/>
  <c r="Q52" i="3"/>
  <c r="Y52" i="3"/>
  <c r="Q53" i="3"/>
  <c r="Y53" i="3"/>
  <c r="Q50" i="3"/>
  <c r="Y50" i="3"/>
  <c r="NQ80" i="3"/>
  <c r="FH32" i="8" s="1"/>
  <c r="NG80" i="3"/>
  <c r="EU53" i="8" s="1"/>
  <c r="MW80" i="3"/>
  <c r="EU25" i="8" s="1"/>
  <c r="NL79" i="3"/>
  <c r="FH17" i="8" s="1"/>
  <c r="NB79" i="3"/>
  <c r="EU38" i="8" s="1"/>
  <c r="NB73" i="3"/>
  <c r="EU32" i="8" s="1"/>
  <c r="NQ72" i="3"/>
  <c r="FH24" i="8" s="1"/>
  <c r="NG72" i="3"/>
  <c r="EU45" i="8" s="1"/>
  <c r="MW72" i="3"/>
  <c r="EU17" i="8" s="1"/>
  <c r="NG87" i="3"/>
  <c r="FH39" i="8" s="1"/>
  <c r="NL86" i="3"/>
  <c r="FH45" i="8" s="1"/>
  <c r="NL85" i="3"/>
  <c r="FH44" i="8" s="1"/>
  <c r="U52" i="6"/>
  <c r="AC52" i="6"/>
  <c r="U53" i="6"/>
  <c r="AC53" i="6"/>
  <c r="U50" i="6"/>
  <c r="AC50" i="6"/>
  <c r="W52" i="5"/>
  <c r="AE52" i="5"/>
  <c r="W53" i="5"/>
  <c r="AE53" i="5"/>
  <c r="W50" i="5"/>
  <c r="AE50" i="5"/>
  <c r="S49" i="5"/>
  <c r="W49" i="5"/>
  <c r="AA49" i="5"/>
  <c r="AE49" i="5"/>
  <c r="AA51" i="4"/>
  <c r="BF49" i="4"/>
  <c r="BF53" i="4" s="1"/>
  <c r="BA52" i="4"/>
  <c r="IA80" i="3"/>
  <c r="EG53" i="8" s="1"/>
  <c r="BA53" i="3"/>
  <c r="BB49" i="3" s="1"/>
  <c r="BK50" i="3"/>
  <c r="BK48" i="3"/>
  <c r="S49" i="3"/>
  <c r="W49" i="3"/>
  <c r="AA49" i="3"/>
  <c r="AE49" i="3"/>
  <c r="Q49" i="3"/>
  <c r="U49" i="3"/>
  <c r="Y49" i="3"/>
  <c r="AC49" i="3"/>
  <c r="U49" i="4"/>
  <c r="U50" i="4"/>
  <c r="U51" i="4"/>
  <c r="U53" i="4"/>
  <c r="AC53" i="4"/>
  <c r="AC49" i="4"/>
  <c r="AC50" i="4"/>
  <c r="AC51" i="4"/>
  <c r="BL18" i="4"/>
  <c r="BL26" i="4"/>
  <c r="BL34" i="4"/>
  <c r="BL42" i="4"/>
  <c r="S49" i="4"/>
  <c r="AA49" i="4"/>
  <c r="AA50" i="4"/>
  <c r="AC52" i="4"/>
  <c r="BA49" i="4"/>
  <c r="BA51" i="4"/>
  <c r="BL20" i="4"/>
  <c r="BL28" i="4"/>
  <c r="BL36" i="4"/>
  <c r="BL44" i="4"/>
  <c r="Q53" i="4"/>
  <c r="Q50" i="4"/>
  <c r="Q51" i="4"/>
  <c r="Q49" i="4"/>
  <c r="Y50" i="4"/>
  <c r="Y51" i="4"/>
  <c r="Y49" i="4"/>
  <c r="Y53" i="4"/>
  <c r="Y52" i="4"/>
  <c r="BL14" i="4"/>
  <c r="BL22" i="4"/>
  <c r="BL30" i="4"/>
  <c r="BL38" i="4"/>
  <c r="S53" i="4"/>
  <c r="U52" i="4"/>
  <c r="BA48" i="4"/>
  <c r="BA50" i="4"/>
  <c r="BL16" i="4"/>
  <c r="BL24" i="4"/>
  <c r="BL32" i="4"/>
  <c r="BL40" i="4"/>
  <c r="BK50" i="5"/>
  <c r="BK49" i="5"/>
  <c r="BK48" i="5"/>
  <c r="BF53" i="5"/>
  <c r="BG48" i="5" s="1"/>
  <c r="BG50" i="5"/>
  <c r="BA53" i="5"/>
  <c r="BB49" i="5" s="1"/>
  <c r="BG52" i="5"/>
  <c r="BG51" i="5"/>
  <c r="Q49" i="5"/>
  <c r="U49" i="5"/>
  <c r="Y49" i="5"/>
  <c r="AC49" i="5"/>
  <c r="BA53" i="6"/>
  <c r="BB48" i="6" s="1"/>
  <c r="BK50" i="6"/>
  <c r="BK49" i="6"/>
  <c r="BK48" i="6"/>
  <c r="BB50" i="6"/>
  <c r="BF53" i="6"/>
  <c r="BG49" i="6" s="1"/>
  <c r="BB52" i="6"/>
  <c r="BB49" i="6"/>
  <c r="BB51" i="6"/>
  <c r="Q49" i="6"/>
  <c r="U49" i="6"/>
  <c r="Y49" i="6"/>
  <c r="AC49" i="6"/>
  <c r="AD54" i="7"/>
  <c r="AE52" i="7" s="1"/>
  <c r="NL81" i="3"/>
  <c r="FH19" i="8" s="1"/>
  <c r="NQ86" i="3"/>
  <c r="FH52" i="8" s="1"/>
  <c r="NG86" i="3"/>
  <c r="FH38" i="8" s="1"/>
  <c r="NQ85" i="3"/>
  <c r="FH51" i="8" s="1"/>
  <c r="NG85" i="3"/>
  <c r="FH37" i="8" s="1"/>
  <c r="W52" i="7"/>
  <c r="W51" i="7"/>
  <c r="AB54" i="7"/>
  <c r="AC52" i="7" s="1"/>
  <c r="T54" i="7"/>
  <c r="U52" i="7" s="1"/>
  <c r="X54" i="7"/>
  <c r="Y52" i="7" s="1"/>
  <c r="P54" i="7"/>
  <c r="Q52" i="7" s="1"/>
  <c r="W50" i="7"/>
  <c r="Z54" i="7"/>
  <c r="AA50" i="7" s="1"/>
  <c r="R54" i="7"/>
  <c r="IA85" i="7"/>
  <c r="EK58" i="8" s="1"/>
  <c r="HK66" i="7"/>
  <c r="HL63" i="7" s="1"/>
  <c r="IA87" i="7"/>
  <c r="EK60" i="8" s="1"/>
  <c r="HV79" i="7"/>
  <c r="EK45" i="8" s="1"/>
  <c r="IA71" i="7"/>
  <c r="EK30" i="8" s="1"/>
  <c r="HK52" i="7"/>
  <c r="HL49" i="7" s="1"/>
  <c r="IA73" i="7"/>
  <c r="EK32" i="8" s="1"/>
  <c r="HQ72" i="7"/>
  <c r="EK17" i="8" s="1"/>
  <c r="NL67" i="7"/>
  <c r="NM63" i="7" s="1"/>
  <c r="NQ60" i="7"/>
  <c r="NR56" i="7" s="1"/>
  <c r="NL60" i="7"/>
  <c r="NM56" i="7" s="1"/>
  <c r="NG60" i="7"/>
  <c r="NH56" i="7" s="1"/>
  <c r="NB60" i="7"/>
  <c r="NC56" i="7" s="1"/>
  <c r="MW60" i="7"/>
  <c r="MX56" i="7" s="1"/>
  <c r="IA66" i="7"/>
  <c r="IB63" i="7" s="1"/>
  <c r="IA52" i="7"/>
  <c r="IB49" i="7" s="1"/>
  <c r="NQ67" i="7"/>
  <c r="NR63" i="7" s="1"/>
  <c r="NL53" i="7"/>
  <c r="NM49" i="7" s="1"/>
  <c r="NG53" i="7"/>
  <c r="NH49" i="7" s="1"/>
  <c r="MW53" i="7"/>
  <c r="MX49" i="7" s="1"/>
  <c r="IA59" i="7"/>
  <c r="IB56" i="7" s="1"/>
  <c r="IA78" i="7"/>
  <c r="EK51" i="8" s="1"/>
  <c r="HK59" i="7"/>
  <c r="HL56" i="7" s="1"/>
  <c r="IA80" i="7"/>
  <c r="EK53" i="8" s="1"/>
  <c r="HQ79" i="7"/>
  <c r="EK38" i="8" s="1"/>
  <c r="HV71" i="7"/>
  <c r="EK23" i="8" s="1"/>
  <c r="HF52" i="7"/>
  <c r="HG49" i="7" s="1"/>
  <c r="HV73" i="7"/>
  <c r="EK25" i="8" s="1"/>
  <c r="NQ86" i="7"/>
  <c r="FL52" i="8" s="1"/>
  <c r="NQ88" i="7"/>
  <c r="FL54" i="8" s="1"/>
  <c r="NG86" i="7"/>
  <c r="FL38" i="8" s="1"/>
  <c r="NG88" i="7"/>
  <c r="FL40" i="8" s="1"/>
  <c r="NQ72" i="7"/>
  <c r="FL24" i="8" s="1"/>
  <c r="NQ74" i="7"/>
  <c r="FL26" i="8" s="1"/>
  <c r="NL72" i="7"/>
  <c r="EY59" i="8" s="1"/>
  <c r="NL74" i="7"/>
  <c r="EY61" i="8" s="1"/>
  <c r="NG72" i="7"/>
  <c r="EY45" i="8" s="1"/>
  <c r="NG74" i="7"/>
  <c r="EY47" i="8" s="1"/>
  <c r="NB72" i="7"/>
  <c r="EY31" i="8" s="1"/>
  <c r="NB74" i="7"/>
  <c r="EY33" i="8" s="1"/>
  <c r="MW72" i="7"/>
  <c r="EY17" i="8" s="1"/>
  <c r="MW74" i="7"/>
  <c r="EY19" i="8" s="1"/>
  <c r="NL86" i="7"/>
  <c r="FL45" i="8" s="1"/>
  <c r="NL88" i="7"/>
  <c r="FL47" i="8" s="1"/>
  <c r="NQ79" i="7"/>
  <c r="FL31" i="8" s="1"/>
  <c r="NQ81" i="7"/>
  <c r="FL33" i="8" s="1"/>
  <c r="NL79" i="7"/>
  <c r="FL17" i="8" s="1"/>
  <c r="NL81" i="7"/>
  <c r="FL19" i="8" s="1"/>
  <c r="NG79" i="7"/>
  <c r="EY52" i="8" s="1"/>
  <c r="NG81" i="7"/>
  <c r="EY54" i="8" s="1"/>
  <c r="NB79" i="7"/>
  <c r="EY38" i="8" s="1"/>
  <c r="NB81" i="7"/>
  <c r="EY40" i="8" s="1"/>
  <c r="MW79" i="7"/>
  <c r="EY24" i="8" s="1"/>
  <c r="MW81" i="7"/>
  <c r="EY26" i="8" s="1"/>
  <c r="NM65" i="7"/>
  <c r="NR58" i="7"/>
  <c r="NM58" i="7"/>
  <c r="NH58" i="7"/>
  <c r="NC58" i="7"/>
  <c r="MX58" i="7"/>
  <c r="IB65" i="7"/>
  <c r="IB51" i="7"/>
  <c r="NR65" i="7"/>
  <c r="NM51" i="7"/>
  <c r="NH51" i="7"/>
  <c r="MX51" i="7"/>
  <c r="IB58" i="7"/>
  <c r="NG67" i="7"/>
  <c r="NH66" i="7" s="1"/>
  <c r="NQ53" i="7"/>
  <c r="NR52" i="7" s="1"/>
  <c r="NB53" i="7"/>
  <c r="NC52" i="7" s="1"/>
  <c r="HQ59" i="7"/>
  <c r="HR57" i="7" s="1"/>
  <c r="IA86" i="7"/>
  <c r="EK59" i="8" s="1"/>
  <c r="HV78" i="7"/>
  <c r="EK44" i="8" s="1"/>
  <c r="HF59" i="7"/>
  <c r="HG56" i="7" s="1"/>
  <c r="HV80" i="7"/>
  <c r="EK46" i="8" s="1"/>
  <c r="IA72" i="7"/>
  <c r="EK31" i="8" s="1"/>
  <c r="HQ71" i="7"/>
  <c r="EK16" i="8" s="1"/>
  <c r="HA52" i="7"/>
  <c r="HB50" i="7" s="1"/>
  <c r="HQ73" i="7"/>
  <c r="EK18" i="8" s="1"/>
  <c r="HV59" i="7"/>
  <c r="HW57" i="7" s="1"/>
  <c r="HQ52" i="7"/>
  <c r="HR50" i="7" s="1"/>
  <c r="HV52" i="7"/>
  <c r="HW50" i="7" s="1"/>
  <c r="IA79" i="7"/>
  <c r="EK52" i="8" s="1"/>
  <c r="HL57" i="7"/>
  <c r="HQ78" i="7"/>
  <c r="EK37" i="8" s="1"/>
  <c r="HA59" i="7"/>
  <c r="HB56" i="7" s="1"/>
  <c r="HQ80" i="7"/>
  <c r="EK39" i="8" s="1"/>
  <c r="HV72" i="7"/>
  <c r="EK24" i="8" s="1"/>
  <c r="NQ85" i="7"/>
  <c r="FL51" i="8" s="1"/>
  <c r="MP67" i="7"/>
  <c r="MQ64" i="7" s="1"/>
  <c r="NQ87" i="7"/>
  <c r="FL53" i="8" s="1"/>
  <c r="NG85" i="7"/>
  <c r="FL37" i="8" s="1"/>
  <c r="MF67" i="7"/>
  <c r="MG64" i="7" s="1"/>
  <c r="NG87" i="7"/>
  <c r="FL39" i="8" s="1"/>
  <c r="NQ71" i="7"/>
  <c r="FL23" i="8" s="1"/>
  <c r="MP53" i="7"/>
  <c r="MQ50" i="7" s="1"/>
  <c r="NQ73" i="7"/>
  <c r="FL25" i="8" s="1"/>
  <c r="MQ51" i="7"/>
  <c r="NL71" i="7"/>
  <c r="EY58" i="8" s="1"/>
  <c r="MK53" i="7"/>
  <c r="ML50" i="7" s="1"/>
  <c r="NL73" i="7"/>
  <c r="EY60" i="8" s="1"/>
  <c r="NG71" i="7"/>
  <c r="EY44" i="8" s="1"/>
  <c r="MF53" i="7"/>
  <c r="MG50" i="7" s="1"/>
  <c r="NG73" i="7"/>
  <c r="EY46" i="8" s="1"/>
  <c r="MG51" i="7"/>
  <c r="NB71" i="7"/>
  <c r="EY30" i="8" s="1"/>
  <c r="LZ53" i="7"/>
  <c r="MA50" i="7" s="1"/>
  <c r="NB73" i="7"/>
  <c r="EY32" i="8" s="1"/>
  <c r="MW71" i="7"/>
  <c r="EY16" i="8" s="1"/>
  <c r="LT53" i="7"/>
  <c r="LU50" i="7" s="1"/>
  <c r="MW73" i="7"/>
  <c r="EY18" i="8" s="1"/>
  <c r="NL85" i="7"/>
  <c r="FL44" i="8" s="1"/>
  <c r="MK67" i="7"/>
  <c r="ML64" i="7" s="1"/>
  <c r="NL87" i="7"/>
  <c r="FL46" i="8" s="1"/>
  <c r="NQ78" i="7"/>
  <c r="FL30" i="8" s="1"/>
  <c r="MP60" i="7"/>
  <c r="MQ57" i="7" s="1"/>
  <c r="NQ80" i="7"/>
  <c r="FL32" i="8" s="1"/>
  <c r="NL78" i="7"/>
  <c r="FL16" i="8" s="1"/>
  <c r="MK60" i="7"/>
  <c r="ML57" i="7" s="1"/>
  <c r="NL80" i="7"/>
  <c r="FL18" i="8" s="1"/>
  <c r="NG78" i="7"/>
  <c r="EY51" i="8" s="1"/>
  <c r="MF60" i="7"/>
  <c r="MG57" i="7" s="1"/>
  <c r="NG80" i="7"/>
  <c r="EY53" i="8" s="1"/>
  <c r="NB78" i="7"/>
  <c r="EY37" i="8" s="1"/>
  <c r="LZ60" i="7"/>
  <c r="MA57" i="7" s="1"/>
  <c r="NB80" i="7"/>
  <c r="EY39" i="8" s="1"/>
  <c r="MW78" i="7"/>
  <c r="EY23" i="8" s="1"/>
  <c r="LT60" i="7"/>
  <c r="LU57" i="7" s="1"/>
  <c r="MW80" i="7"/>
  <c r="EY25" i="8" s="1"/>
  <c r="LU58" i="7"/>
  <c r="NM66" i="7"/>
  <c r="NM59" i="7"/>
  <c r="NC59" i="7"/>
  <c r="IB50" i="7"/>
  <c r="MX52" i="7"/>
  <c r="HV52" i="6"/>
  <c r="HW49" i="6" s="1"/>
  <c r="IA79" i="6"/>
  <c r="EJ52" i="8" s="1"/>
  <c r="HQ78" i="6"/>
  <c r="EJ37" i="8" s="1"/>
  <c r="HA59" i="6"/>
  <c r="HB56" i="6" s="1"/>
  <c r="HQ80" i="6"/>
  <c r="EJ39" i="8" s="1"/>
  <c r="HB58" i="6"/>
  <c r="HV72" i="6"/>
  <c r="EJ24" i="8" s="1"/>
  <c r="NL67" i="6"/>
  <c r="NM63" i="6" s="1"/>
  <c r="NQ60" i="6"/>
  <c r="NR56" i="6" s="1"/>
  <c r="NL60" i="6"/>
  <c r="NM56" i="6" s="1"/>
  <c r="NG60" i="6"/>
  <c r="NH56" i="6" s="1"/>
  <c r="NB60" i="6"/>
  <c r="NC56" i="6" s="1"/>
  <c r="MW60" i="6"/>
  <c r="MX56" i="6" s="1"/>
  <c r="IA66" i="6"/>
  <c r="IB63" i="6" s="1"/>
  <c r="IA52" i="6"/>
  <c r="IB49" i="6" s="1"/>
  <c r="NQ67" i="6"/>
  <c r="NR63" i="6" s="1"/>
  <c r="NQ53" i="6"/>
  <c r="NR49" i="6" s="1"/>
  <c r="NB53" i="6"/>
  <c r="NC49" i="6" s="1"/>
  <c r="IA59" i="6"/>
  <c r="IB56" i="6" s="1"/>
  <c r="IA86" i="6"/>
  <c r="EJ59" i="8" s="1"/>
  <c r="HV78" i="6"/>
  <c r="EJ44" i="8" s="1"/>
  <c r="HF59" i="6"/>
  <c r="HG56" i="6" s="1"/>
  <c r="HV80" i="6"/>
  <c r="EJ46" i="8" s="1"/>
  <c r="IA72" i="6"/>
  <c r="EJ31" i="8" s="1"/>
  <c r="HQ71" i="6"/>
  <c r="EJ16" i="8" s="1"/>
  <c r="HA52" i="6"/>
  <c r="HB49" i="6" s="1"/>
  <c r="HQ73" i="6"/>
  <c r="EJ18" i="8" s="1"/>
  <c r="HB51" i="6"/>
  <c r="NQ86" i="6"/>
  <c r="FK52" i="8" s="1"/>
  <c r="NQ88" i="6"/>
  <c r="FK54" i="8" s="1"/>
  <c r="NG86" i="6"/>
  <c r="FK38" i="8" s="1"/>
  <c r="NG88" i="6"/>
  <c r="FK40" i="8" s="1"/>
  <c r="NQ72" i="6"/>
  <c r="FK24" i="8" s="1"/>
  <c r="NQ74" i="6"/>
  <c r="FK26" i="8" s="1"/>
  <c r="NL72" i="6"/>
  <c r="EX59" i="8" s="1"/>
  <c r="NL74" i="6"/>
  <c r="EX61" i="8" s="1"/>
  <c r="NG72" i="6"/>
  <c r="EX45" i="8" s="1"/>
  <c r="NG74" i="6"/>
  <c r="EX47" i="8" s="1"/>
  <c r="NB72" i="6"/>
  <c r="EX31" i="8" s="1"/>
  <c r="NB74" i="6"/>
  <c r="EX33" i="8" s="1"/>
  <c r="MW72" i="6"/>
  <c r="EX17" i="8" s="1"/>
  <c r="MW74" i="6"/>
  <c r="EX19" i="8" s="1"/>
  <c r="NL86" i="6"/>
  <c r="FK45" i="8" s="1"/>
  <c r="NL88" i="6"/>
  <c r="FK47" i="8" s="1"/>
  <c r="NQ79" i="6"/>
  <c r="FK31" i="8" s="1"/>
  <c r="NQ81" i="6"/>
  <c r="FK33" i="8" s="1"/>
  <c r="NL79" i="6"/>
  <c r="FK17" i="8" s="1"/>
  <c r="NL81" i="6"/>
  <c r="FK19" i="8" s="1"/>
  <c r="NG79" i="6"/>
  <c r="EX52" i="8" s="1"/>
  <c r="NG81" i="6"/>
  <c r="EX54" i="8" s="1"/>
  <c r="NB79" i="6"/>
  <c r="EX38" i="8" s="1"/>
  <c r="NB81" i="6"/>
  <c r="EX40" i="8" s="1"/>
  <c r="MW79" i="6"/>
  <c r="EX24" i="8" s="1"/>
  <c r="MW81" i="6"/>
  <c r="EX26" i="8" s="1"/>
  <c r="HW51" i="6"/>
  <c r="NM65" i="6"/>
  <c r="NR58" i="6"/>
  <c r="NM58" i="6"/>
  <c r="NH58" i="6"/>
  <c r="NC58" i="6"/>
  <c r="MX58" i="6"/>
  <c r="IB65" i="6"/>
  <c r="IB51" i="6"/>
  <c r="NR65" i="6"/>
  <c r="NR51" i="6"/>
  <c r="NC51" i="6"/>
  <c r="IB58" i="6"/>
  <c r="NG67" i="6"/>
  <c r="NH64" i="6" s="1"/>
  <c r="NL53" i="6"/>
  <c r="NM50" i="6" s="1"/>
  <c r="NG53" i="6"/>
  <c r="NH50" i="6" s="1"/>
  <c r="MW53" i="6"/>
  <c r="MX50" i="6" s="1"/>
  <c r="HQ59" i="6"/>
  <c r="HR57" i="6" s="1"/>
  <c r="IA78" i="6"/>
  <c r="EJ51" i="8" s="1"/>
  <c r="HK59" i="6"/>
  <c r="HL57" i="6" s="1"/>
  <c r="IA80" i="6"/>
  <c r="EJ53" i="8" s="1"/>
  <c r="HL58" i="6"/>
  <c r="HQ79" i="6"/>
  <c r="EJ38" i="8" s="1"/>
  <c r="HB57" i="6"/>
  <c r="HV71" i="6"/>
  <c r="EJ23" i="8" s="1"/>
  <c r="HF52" i="6"/>
  <c r="HG50" i="6" s="1"/>
  <c r="HV73" i="6"/>
  <c r="EJ25" i="8" s="1"/>
  <c r="HV59" i="6"/>
  <c r="HW57" i="6" s="1"/>
  <c r="HQ52" i="6"/>
  <c r="HR50" i="6" s="1"/>
  <c r="IA85" i="6"/>
  <c r="EJ58" i="8" s="1"/>
  <c r="HK66" i="6"/>
  <c r="HL64" i="6" s="1"/>
  <c r="IA87" i="6"/>
  <c r="EJ60" i="8" s="1"/>
  <c r="HV79" i="6"/>
  <c r="EJ45" i="8" s="1"/>
  <c r="HG57" i="6"/>
  <c r="IA71" i="6"/>
  <c r="EJ30" i="8" s="1"/>
  <c r="HK52" i="6"/>
  <c r="HL50" i="6" s="1"/>
  <c r="IA73" i="6"/>
  <c r="EJ32" i="8" s="1"/>
  <c r="HQ72" i="6"/>
  <c r="EJ17" i="8" s="1"/>
  <c r="NQ85" i="6"/>
  <c r="FK51" i="8" s="1"/>
  <c r="MP67" i="6"/>
  <c r="MQ64" i="6" s="1"/>
  <c r="NQ87" i="6"/>
  <c r="FK53" i="8" s="1"/>
  <c r="MQ65" i="6"/>
  <c r="NG85" i="6"/>
  <c r="FK37" i="8" s="1"/>
  <c r="MF67" i="6"/>
  <c r="MG64" i="6" s="1"/>
  <c r="NG87" i="6"/>
  <c r="FK39" i="8" s="1"/>
  <c r="NQ71" i="6"/>
  <c r="FK23" i="8" s="1"/>
  <c r="MP53" i="6"/>
  <c r="MQ50" i="6" s="1"/>
  <c r="NQ73" i="6"/>
  <c r="FK25" i="8" s="1"/>
  <c r="MQ51" i="6"/>
  <c r="NL71" i="6"/>
  <c r="EX58" i="8" s="1"/>
  <c r="MK53" i="6"/>
  <c r="ML50" i="6" s="1"/>
  <c r="NL73" i="6"/>
  <c r="EX60" i="8" s="1"/>
  <c r="NG71" i="6"/>
  <c r="EX44" i="8" s="1"/>
  <c r="MF53" i="6"/>
  <c r="MG50" i="6" s="1"/>
  <c r="NG73" i="6"/>
  <c r="EX46" i="8" s="1"/>
  <c r="NB71" i="6"/>
  <c r="EX30" i="8" s="1"/>
  <c r="LZ53" i="6"/>
  <c r="MA50" i="6" s="1"/>
  <c r="NB73" i="6"/>
  <c r="EX32" i="8" s="1"/>
  <c r="MW71" i="6"/>
  <c r="EX16" i="8" s="1"/>
  <c r="LT53" i="6"/>
  <c r="LU50" i="6" s="1"/>
  <c r="MW73" i="6"/>
  <c r="EX18" i="8" s="1"/>
  <c r="NL85" i="6"/>
  <c r="FK44" i="8" s="1"/>
  <c r="MK67" i="6"/>
  <c r="ML64" i="6" s="1"/>
  <c r="NL87" i="6"/>
  <c r="FK46" i="8" s="1"/>
  <c r="NQ78" i="6"/>
  <c r="FK30" i="8" s="1"/>
  <c r="MP60" i="6"/>
  <c r="MQ57" i="6" s="1"/>
  <c r="NQ80" i="6"/>
  <c r="FK32" i="8" s="1"/>
  <c r="NL78" i="6"/>
  <c r="FK16" i="8" s="1"/>
  <c r="MK60" i="6"/>
  <c r="ML57" i="6" s="1"/>
  <c r="NL80" i="6"/>
  <c r="FK18" i="8" s="1"/>
  <c r="NG78" i="6"/>
  <c r="EX51" i="8" s="1"/>
  <c r="MF60" i="6"/>
  <c r="MG57" i="6" s="1"/>
  <c r="NG80" i="6"/>
  <c r="EX53" i="8" s="1"/>
  <c r="NB78" i="6"/>
  <c r="EX37" i="8" s="1"/>
  <c r="LZ60" i="6"/>
  <c r="MA57" i="6" s="1"/>
  <c r="NB80" i="6"/>
  <c r="EX39" i="8" s="1"/>
  <c r="MW78" i="6"/>
  <c r="EX23" i="8" s="1"/>
  <c r="LT60" i="6"/>
  <c r="LU57" i="6" s="1"/>
  <c r="MW80" i="6"/>
  <c r="EX25" i="8" s="1"/>
  <c r="NH65" i="6"/>
  <c r="NM51" i="6"/>
  <c r="NH51" i="6"/>
  <c r="MX51" i="6"/>
  <c r="HR58" i="6"/>
  <c r="HW50" i="6"/>
  <c r="NM64" i="6"/>
  <c r="NR59" i="6"/>
  <c r="NM59" i="6"/>
  <c r="NH59" i="6"/>
  <c r="NC57" i="6"/>
  <c r="MX59" i="6"/>
  <c r="HW58" i="6"/>
  <c r="HR51" i="6"/>
  <c r="NR64" i="6"/>
  <c r="NR52" i="6"/>
  <c r="NC52" i="6"/>
  <c r="NQ67" i="5"/>
  <c r="NR63" i="5" s="1"/>
  <c r="HV78" i="5"/>
  <c r="EI44" i="8" s="1"/>
  <c r="HF59" i="5"/>
  <c r="HG56" i="5" s="1"/>
  <c r="IA72" i="5"/>
  <c r="EI31" i="8" s="1"/>
  <c r="HQ73" i="5"/>
  <c r="EI18" i="8" s="1"/>
  <c r="IA85" i="5"/>
  <c r="EI58" i="8" s="1"/>
  <c r="HK66" i="5"/>
  <c r="HL63" i="5" s="1"/>
  <c r="IA87" i="5"/>
  <c r="EI60" i="8" s="1"/>
  <c r="HL65" i="5"/>
  <c r="HV79" i="5"/>
  <c r="EI45" i="8" s="1"/>
  <c r="HG57" i="5"/>
  <c r="IA71" i="5"/>
  <c r="EI30" i="8" s="1"/>
  <c r="HK52" i="5"/>
  <c r="HL50" i="5" s="1"/>
  <c r="IA73" i="5"/>
  <c r="EI32" i="8" s="1"/>
  <c r="HQ72" i="5"/>
  <c r="EI17" i="8" s="1"/>
  <c r="NL67" i="5"/>
  <c r="NM63" i="5" s="1"/>
  <c r="NQ60" i="5"/>
  <c r="NR56" i="5" s="1"/>
  <c r="NL60" i="5"/>
  <c r="NM56" i="5" s="1"/>
  <c r="NG60" i="5"/>
  <c r="NH56" i="5" s="1"/>
  <c r="NB60" i="5"/>
  <c r="NC56" i="5" s="1"/>
  <c r="MW60" i="5"/>
  <c r="MX56" i="5" s="1"/>
  <c r="IA66" i="5"/>
  <c r="IB63" i="5" s="1"/>
  <c r="IA52" i="5"/>
  <c r="IB49" i="5" s="1"/>
  <c r="NG67" i="5"/>
  <c r="NH63" i="5" s="1"/>
  <c r="NQ53" i="5"/>
  <c r="NR49" i="5" s="1"/>
  <c r="NB53" i="5"/>
  <c r="NC49" i="5" s="1"/>
  <c r="IA59" i="5"/>
  <c r="IB56" i="5" s="1"/>
  <c r="IA78" i="5"/>
  <c r="EI51" i="8" s="1"/>
  <c r="HK59" i="5"/>
  <c r="HL56" i="5" s="1"/>
  <c r="IA80" i="5"/>
  <c r="EI53" i="8" s="1"/>
  <c r="HL58" i="5"/>
  <c r="HQ79" i="5"/>
  <c r="EI38" i="8" s="1"/>
  <c r="HV71" i="5"/>
  <c r="EI23" i="8" s="1"/>
  <c r="HF52" i="5"/>
  <c r="HG49" i="5" s="1"/>
  <c r="HV73" i="5"/>
  <c r="EI25" i="8" s="1"/>
  <c r="NQ86" i="5"/>
  <c r="FJ52" i="8" s="1"/>
  <c r="NQ88" i="5"/>
  <c r="FJ54" i="8" s="1"/>
  <c r="NG86" i="5"/>
  <c r="FJ38" i="8" s="1"/>
  <c r="NG88" i="5"/>
  <c r="FJ40" i="8" s="1"/>
  <c r="NQ72" i="5"/>
  <c r="FJ24" i="8" s="1"/>
  <c r="NQ74" i="5"/>
  <c r="FJ26" i="8" s="1"/>
  <c r="NL72" i="5"/>
  <c r="EW59" i="8" s="1"/>
  <c r="NL74" i="5"/>
  <c r="EW61" i="8" s="1"/>
  <c r="NG72" i="5"/>
  <c r="EW45" i="8" s="1"/>
  <c r="NG74" i="5"/>
  <c r="EW47" i="8" s="1"/>
  <c r="NB72" i="5"/>
  <c r="EW31" i="8" s="1"/>
  <c r="NB74" i="5"/>
  <c r="EW33" i="8" s="1"/>
  <c r="MW72" i="5"/>
  <c r="EW17" i="8" s="1"/>
  <c r="MW74" i="5"/>
  <c r="EW19" i="8" s="1"/>
  <c r="NL86" i="5"/>
  <c r="FJ45" i="8" s="1"/>
  <c r="NL88" i="5"/>
  <c r="FJ47" i="8" s="1"/>
  <c r="NQ79" i="5"/>
  <c r="FJ31" i="8" s="1"/>
  <c r="NQ81" i="5"/>
  <c r="FJ33" i="8" s="1"/>
  <c r="NL79" i="5"/>
  <c r="FJ17" i="8" s="1"/>
  <c r="NL81" i="5"/>
  <c r="FJ19" i="8" s="1"/>
  <c r="NG79" i="5"/>
  <c r="EW52" i="8" s="1"/>
  <c r="NG81" i="5"/>
  <c r="EW54" i="8" s="1"/>
  <c r="NB79" i="5"/>
  <c r="EW38" i="8" s="1"/>
  <c r="NB81" i="5"/>
  <c r="EW40" i="8" s="1"/>
  <c r="MW79" i="5"/>
  <c r="EW24" i="8" s="1"/>
  <c r="MW81" i="5"/>
  <c r="EW26" i="8" s="1"/>
  <c r="NM65" i="5"/>
  <c r="NM58" i="5"/>
  <c r="NC58" i="5"/>
  <c r="IB65" i="5"/>
  <c r="IB51" i="5"/>
  <c r="NH65" i="5"/>
  <c r="NC51" i="5"/>
  <c r="IB58" i="5"/>
  <c r="NL53" i="5"/>
  <c r="NM51" i="5" s="1"/>
  <c r="NG53" i="5"/>
  <c r="NH50" i="5" s="1"/>
  <c r="MW53" i="5"/>
  <c r="MX51" i="5" s="1"/>
  <c r="HQ59" i="5"/>
  <c r="HR57" i="5" s="1"/>
  <c r="IA86" i="5"/>
  <c r="EI59" i="8" s="1"/>
  <c r="HL64" i="5"/>
  <c r="HV80" i="5"/>
  <c r="EI46" i="8" s="1"/>
  <c r="HG58" i="5"/>
  <c r="HQ71" i="5"/>
  <c r="EI16" i="8" s="1"/>
  <c r="HA52" i="5"/>
  <c r="HB51" i="5" s="1"/>
  <c r="HV59" i="5"/>
  <c r="HW57" i="5" s="1"/>
  <c r="HQ52" i="5"/>
  <c r="HR50" i="5" s="1"/>
  <c r="HV52" i="5"/>
  <c r="HW50" i="5" s="1"/>
  <c r="IA79" i="5"/>
  <c r="EI52" i="8" s="1"/>
  <c r="HQ78" i="5"/>
  <c r="EI37" i="8" s="1"/>
  <c r="HA59" i="5"/>
  <c r="HB57" i="5" s="1"/>
  <c r="HQ80" i="5"/>
  <c r="EI39" i="8" s="1"/>
  <c r="HV72" i="5"/>
  <c r="EI24" i="8" s="1"/>
  <c r="HG50" i="5"/>
  <c r="NQ85" i="5"/>
  <c r="FJ51" i="8" s="1"/>
  <c r="MP67" i="5"/>
  <c r="MQ64" i="5" s="1"/>
  <c r="NQ87" i="5"/>
  <c r="FJ53" i="8" s="1"/>
  <c r="NG85" i="5"/>
  <c r="FJ37" i="8" s="1"/>
  <c r="MF67" i="5"/>
  <c r="MG64" i="5" s="1"/>
  <c r="NG87" i="5"/>
  <c r="FJ39" i="8" s="1"/>
  <c r="NQ71" i="5"/>
  <c r="FJ23" i="8" s="1"/>
  <c r="MP53" i="5"/>
  <c r="MQ50" i="5" s="1"/>
  <c r="NQ73" i="5"/>
  <c r="FJ25" i="8" s="1"/>
  <c r="NL71" i="5"/>
  <c r="EW58" i="8" s="1"/>
  <c r="MK53" i="5"/>
  <c r="ML50" i="5" s="1"/>
  <c r="NL73" i="5"/>
  <c r="EW60" i="8" s="1"/>
  <c r="NG71" i="5"/>
  <c r="EW44" i="8" s="1"/>
  <c r="MF53" i="5"/>
  <c r="MG50" i="5" s="1"/>
  <c r="NG73" i="5"/>
  <c r="EW46" i="8" s="1"/>
  <c r="NB71" i="5"/>
  <c r="EW30" i="8" s="1"/>
  <c r="LZ53" i="5"/>
  <c r="MA50" i="5" s="1"/>
  <c r="NB73" i="5"/>
  <c r="EW32" i="8" s="1"/>
  <c r="MW71" i="5"/>
  <c r="EW16" i="8" s="1"/>
  <c r="LT53" i="5"/>
  <c r="LU50" i="5" s="1"/>
  <c r="MW73" i="5"/>
  <c r="EW18" i="8" s="1"/>
  <c r="LU51" i="5"/>
  <c r="NL85" i="5"/>
  <c r="FJ44" i="8" s="1"/>
  <c r="MK67" i="5"/>
  <c r="ML64" i="5" s="1"/>
  <c r="NL87" i="5"/>
  <c r="FJ46" i="8" s="1"/>
  <c r="NQ78" i="5"/>
  <c r="FJ30" i="8" s="1"/>
  <c r="MP60" i="5"/>
  <c r="MQ57" i="5" s="1"/>
  <c r="NQ80" i="5"/>
  <c r="FJ32" i="8" s="1"/>
  <c r="MQ58" i="5"/>
  <c r="NL78" i="5"/>
  <c r="FJ16" i="8" s="1"/>
  <c r="MK60" i="5"/>
  <c r="ML57" i="5" s="1"/>
  <c r="NL80" i="5"/>
  <c r="FJ18" i="8" s="1"/>
  <c r="NG78" i="5"/>
  <c r="EW51" i="8" s="1"/>
  <c r="MF60" i="5"/>
  <c r="MG57" i="5" s="1"/>
  <c r="NG80" i="5"/>
  <c r="EW53" i="8" s="1"/>
  <c r="MG58" i="5"/>
  <c r="NB78" i="5"/>
  <c r="EW37" i="8" s="1"/>
  <c r="LZ60" i="5"/>
  <c r="MA57" i="5" s="1"/>
  <c r="NB80" i="5"/>
  <c r="EW39" i="8" s="1"/>
  <c r="MW78" i="5"/>
  <c r="EW23" i="8" s="1"/>
  <c r="LT60" i="5"/>
  <c r="LU57" i="5" s="1"/>
  <c r="MW80" i="5"/>
  <c r="EW25" i="8" s="1"/>
  <c r="LU58" i="5"/>
  <c r="NR65" i="5"/>
  <c r="NM64" i="5"/>
  <c r="NM66" i="5"/>
  <c r="NM59" i="5"/>
  <c r="NC59" i="5"/>
  <c r="IB50" i="5"/>
  <c r="NH66" i="5"/>
  <c r="NR52" i="5"/>
  <c r="NC52" i="5"/>
  <c r="IB57" i="5"/>
  <c r="HW51" i="5"/>
  <c r="HV52" i="4"/>
  <c r="HW49" i="4" s="1"/>
  <c r="IA79" i="4"/>
  <c r="EH52" i="8" s="1"/>
  <c r="HQ78" i="4"/>
  <c r="EH37" i="8" s="1"/>
  <c r="HA59" i="4"/>
  <c r="HB56" i="4" s="1"/>
  <c r="HQ80" i="4"/>
  <c r="EH39" i="8" s="1"/>
  <c r="HB58" i="4"/>
  <c r="HV72" i="4"/>
  <c r="EH24" i="8" s="1"/>
  <c r="NL67" i="4"/>
  <c r="NM63" i="4" s="1"/>
  <c r="NQ60" i="4"/>
  <c r="NR56" i="4" s="1"/>
  <c r="NL60" i="4"/>
  <c r="NM56" i="4" s="1"/>
  <c r="NG60" i="4"/>
  <c r="NH56" i="4" s="1"/>
  <c r="NB60" i="4"/>
  <c r="NC56" i="4" s="1"/>
  <c r="MW60" i="4"/>
  <c r="MX56" i="4" s="1"/>
  <c r="IA66" i="4"/>
  <c r="IB63" i="4" s="1"/>
  <c r="IA52" i="4"/>
  <c r="IB49" i="4" s="1"/>
  <c r="NQ67" i="4"/>
  <c r="NR63" i="4" s="1"/>
  <c r="NL53" i="4"/>
  <c r="NM49" i="4" s="1"/>
  <c r="NG53" i="4"/>
  <c r="NH49" i="4" s="1"/>
  <c r="MW53" i="4"/>
  <c r="MX49" i="4" s="1"/>
  <c r="HQ59" i="4"/>
  <c r="HR56" i="4" s="1"/>
  <c r="IA86" i="4"/>
  <c r="EH59" i="8" s="1"/>
  <c r="HV78" i="4"/>
  <c r="EH44" i="8" s="1"/>
  <c r="HF59" i="4"/>
  <c r="HG56" i="4" s="1"/>
  <c r="HV80" i="4"/>
  <c r="EH46" i="8" s="1"/>
  <c r="IA72" i="4"/>
  <c r="EH31" i="8" s="1"/>
  <c r="HQ71" i="4"/>
  <c r="EH16" i="8" s="1"/>
  <c r="HA52" i="4"/>
  <c r="HB49" i="4" s="1"/>
  <c r="HQ73" i="4"/>
  <c r="EH18" i="8" s="1"/>
  <c r="HB51" i="4"/>
  <c r="NQ86" i="4"/>
  <c r="FI52" i="8" s="1"/>
  <c r="NQ88" i="4"/>
  <c r="FI54" i="8" s="1"/>
  <c r="NG86" i="4"/>
  <c r="FI38" i="8" s="1"/>
  <c r="NG88" i="4"/>
  <c r="FI40" i="8" s="1"/>
  <c r="NQ72" i="4"/>
  <c r="FI24" i="8" s="1"/>
  <c r="NQ74" i="4"/>
  <c r="FI26" i="8" s="1"/>
  <c r="NL72" i="4"/>
  <c r="EV59" i="8" s="1"/>
  <c r="NL74" i="4"/>
  <c r="EV61" i="8" s="1"/>
  <c r="NG72" i="4"/>
  <c r="EV45" i="8" s="1"/>
  <c r="NG74" i="4"/>
  <c r="EV47" i="8" s="1"/>
  <c r="NB72" i="4"/>
  <c r="EV31" i="8" s="1"/>
  <c r="NB74" i="4"/>
  <c r="EV33" i="8" s="1"/>
  <c r="MW72" i="4"/>
  <c r="EV17" i="8" s="1"/>
  <c r="MW74" i="4"/>
  <c r="EV19" i="8" s="1"/>
  <c r="NL86" i="4"/>
  <c r="FI45" i="8" s="1"/>
  <c r="NL88" i="4"/>
  <c r="FI47" i="8" s="1"/>
  <c r="NQ79" i="4"/>
  <c r="FI31" i="8" s="1"/>
  <c r="NQ81" i="4"/>
  <c r="FI33" i="8" s="1"/>
  <c r="NL79" i="4"/>
  <c r="FI17" i="8" s="1"/>
  <c r="NL81" i="4"/>
  <c r="FI19" i="8" s="1"/>
  <c r="NG79" i="4"/>
  <c r="EV52" i="8" s="1"/>
  <c r="NG81" i="4"/>
  <c r="EV54" i="8" s="1"/>
  <c r="NB79" i="4"/>
  <c r="EV38" i="8" s="1"/>
  <c r="NB81" i="4"/>
  <c r="EV40" i="8" s="1"/>
  <c r="MW79" i="4"/>
  <c r="EV24" i="8" s="1"/>
  <c r="MW81" i="4"/>
  <c r="EV26" i="8" s="1"/>
  <c r="NM65" i="4"/>
  <c r="NM58" i="4"/>
  <c r="NC58" i="4"/>
  <c r="IB65" i="4"/>
  <c r="NR65" i="4"/>
  <c r="NH51" i="4"/>
  <c r="HR58" i="4"/>
  <c r="NG67" i="4"/>
  <c r="NH66" i="4" s="1"/>
  <c r="NQ53" i="4"/>
  <c r="NR52" i="4" s="1"/>
  <c r="NB53" i="4"/>
  <c r="NC52" i="4" s="1"/>
  <c r="IA59" i="4"/>
  <c r="IB57" i="4" s="1"/>
  <c r="IA78" i="4"/>
  <c r="EH51" i="8" s="1"/>
  <c r="HK59" i="4"/>
  <c r="HL57" i="4" s="1"/>
  <c r="IA80" i="4"/>
  <c r="EH53" i="8" s="1"/>
  <c r="HQ79" i="4"/>
  <c r="EH38" i="8" s="1"/>
  <c r="HB57" i="4"/>
  <c r="HV71" i="4"/>
  <c r="EH23" i="8" s="1"/>
  <c r="HF52" i="4"/>
  <c r="HG50" i="4" s="1"/>
  <c r="HV73" i="4"/>
  <c r="EH25" i="8" s="1"/>
  <c r="HV59" i="4"/>
  <c r="HW57" i="4" s="1"/>
  <c r="HQ52" i="4"/>
  <c r="HR50" i="4" s="1"/>
  <c r="IA85" i="4"/>
  <c r="EH58" i="8" s="1"/>
  <c r="HK66" i="4"/>
  <c r="HL64" i="4" s="1"/>
  <c r="IA87" i="4"/>
  <c r="EH60" i="8" s="1"/>
  <c r="HV79" i="4"/>
  <c r="EH45" i="8" s="1"/>
  <c r="IA71" i="4"/>
  <c r="EH30" i="8" s="1"/>
  <c r="HK52" i="4"/>
  <c r="HL50" i="4" s="1"/>
  <c r="IA73" i="4"/>
  <c r="EH32" i="8" s="1"/>
  <c r="HQ72" i="4"/>
  <c r="EH17" i="8" s="1"/>
  <c r="HB50" i="4"/>
  <c r="NQ85" i="4"/>
  <c r="FI51" i="8" s="1"/>
  <c r="MP67" i="4"/>
  <c r="MQ64" i="4" s="1"/>
  <c r="NQ87" i="4"/>
  <c r="FI53" i="8" s="1"/>
  <c r="NG85" i="4"/>
  <c r="FI37" i="8" s="1"/>
  <c r="MF67" i="4"/>
  <c r="MG64" i="4" s="1"/>
  <c r="NG87" i="4"/>
  <c r="FI39" i="8" s="1"/>
  <c r="NQ71" i="4"/>
  <c r="FI23" i="8" s="1"/>
  <c r="MP53" i="4"/>
  <c r="MQ50" i="4" s="1"/>
  <c r="NQ73" i="4"/>
  <c r="FI25" i="8" s="1"/>
  <c r="NL71" i="4"/>
  <c r="EV58" i="8" s="1"/>
  <c r="MK53" i="4"/>
  <c r="ML50" i="4" s="1"/>
  <c r="NL73" i="4"/>
  <c r="EV60" i="8" s="1"/>
  <c r="NG71" i="4"/>
  <c r="EV44" i="8" s="1"/>
  <c r="MF53" i="4"/>
  <c r="MG50" i="4" s="1"/>
  <c r="NG73" i="4"/>
  <c r="EV46" i="8" s="1"/>
  <c r="NB71" i="4"/>
  <c r="EV30" i="8" s="1"/>
  <c r="LZ53" i="4"/>
  <c r="MA50" i="4" s="1"/>
  <c r="NB73" i="4"/>
  <c r="EV32" i="8" s="1"/>
  <c r="MW71" i="4"/>
  <c r="EV16" i="8" s="1"/>
  <c r="LT53" i="4"/>
  <c r="LU50" i="4" s="1"/>
  <c r="MW73" i="4"/>
  <c r="EV18" i="8" s="1"/>
  <c r="NL85" i="4"/>
  <c r="FI44" i="8" s="1"/>
  <c r="MK67" i="4"/>
  <c r="ML64" i="4" s="1"/>
  <c r="NL87" i="4"/>
  <c r="FI46" i="8" s="1"/>
  <c r="NQ78" i="4"/>
  <c r="FI30" i="8" s="1"/>
  <c r="MP60" i="4"/>
  <c r="MQ57" i="4" s="1"/>
  <c r="NQ80" i="4"/>
  <c r="FI32" i="8" s="1"/>
  <c r="NL78" i="4"/>
  <c r="FI16" i="8" s="1"/>
  <c r="MK60" i="4"/>
  <c r="ML57" i="4" s="1"/>
  <c r="NL80" i="4"/>
  <c r="FI18" i="8" s="1"/>
  <c r="NG78" i="4"/>
  <c r="EV51" i="8" s="1"/>
  <c r="MF60" i="4"/>
  <c r="MG57" i="4" s="1"/>
  <c r="NG80" i="4"/>
  <c r="EV53" i="8" s="1"/>
  <c r="NB78" i="4"/>
  <c r="EV37" i="8" s="1"/>
  <c r="LZ60" i="4"/>
  <c r="MA57" i="4" s="1"/>
  <c r="NB80" i="4"/>
  <c r="EV39" i="8" s="1"/>
  <c r="MW78" i="4"/>
  <c r="EV23" i="8" s="1"/>
  <c r="LT60" i="4"/>
  <c r="LU57" i="4" s="1"/>
  <c r="MW80" i="4"/>
  <c r="EV25" i="8" s="1"/>
  <c r="NH65" i="4"/>
  <c r="NC51" i="4"/>
  <c r="HW50" i="4"/>
  <c r="NM64" i="4"/>
  <c r="NM66" i="4"/>
  <c r="NR59" i="4"/>
  <c r="NM57" i="4"/>
  <c r="NM59" i="4"/>
  <c r="NH59" i="4"/>
  <c r="NC57" i="4"/>
  <c r="NC59" i="4"/>
  <c r="MX59" i="4"/>
  <c r="IB64" i="4"/>
  <c r="HW58" i="4"/>
  <c r="HR51" i="4"/>
  <c r="NR64" i="4"/>
  <c r="NR66" i="4"/>
  <c r="NM52" i="4"/>
  <c r="NH50" i="4"/>
  <c r="NH52" i="4"/>
  <c r="MX52" i="4"/>
  <c r="HR57" i="4"/>
  <c r="IA86" i="3"/>
  <c r="EG59" i="8" s="1"/>
  <c r="HV78" i="3"/>
  <c r="EG44" i="8" s="1"/>
  <c r="IA72" i="3"/>
  <c r="EG31" i="8" s="1"/>
  <c r="HQ72" i="3"/>
  <c r="IA78" i="3"/>
  <c r="EG51" i="8" s="1"/>
  <c r="HV72" i="3"/>
  <c r="EG24" i="8" s="1"/>
  <c r="HQ78" i="3"/>
  <c r="EG37" i="8" s="1"/>
  <c r="IA85" i="3"/>
  <c r="HV79" i="3"/>
  <c r="EG45" i="8" s="1"/>
  <c r="IA71" i="3"/>
  <c r="IA79" i="3"/>
  <c r="EG52" i="8" s="1"/>
  <c r="HV71" i="3"/>
  <c r="EG23" i="8" s="1"/>
  <c r="HQ79" i="3"/>
  <c r="EG38" i="8" s="1"/>
  <c r="MW82" i="3"/>
  <c r="MX81" i="3" s="1"/>
  <c r="NL75" i="3"/>
  <c r="NM71" i="3" s="1"/>
  <c r="MW75" i="3"/>
  <c r="MX74" i="3" s="1"/>
  <c r="NQ60" i="3"/>
  <c r="NR59" i="3" s="1"/>
  <c r="NG60" i="3"/>
  <c r="NH59" i="3" s="1"/>
  <c r="MW60" i="3"/>
  <c r="MX59" i="3" s="1"/>
  <c r="MP60" i="3"/>
  <c r="MQ59" i="3" s="1"/>
  <c r="MF60" i="3"/>
  <c r="MG59" i="3" s="1"/>
  <c r="LT60" i="3"/>
  <c r="LU59" i="3" s="1"/>
  <c r="HV59" i="3"/>
  <c r="HW58" i="3" s="1"/>
  <c r="NL53" i="3"/>
  <c r="NM52" i="3" s="1"/>
  <c r="NB53" i="3"/>
  <c r="NC52" i="3" s="1"/>
  <c r="MP67" i="3"/>
  <c r="MQ66" i="3" s="1"/>
  <c r="MP53" i="3"/>
  <c r="MQ52" i="3" s="1"/>
  <c r="MF53" i="3"/>
  <c r="MG52" i="3" s="1"/>
  <c r="LT53" i="3"/>
  <c r="LU52" i="3" s="1"/>
  <c r="HV52" i="3"/>
  <c r="HW51" i="3" s="1"/>
  <c r="NL67" i="3"/>
  <c r="NM66" i="3" s="1"/>
  <c r="IA66" i="3"/>
  <c r="IB65" i="3" s="1"/>
  <c r="HK66" i="3"/>
  <c r="HL63" i="3" s="1"/>
  <c r="HK52" i="3"/>
  <c r="HL49" i="3" s="1"/>
  <c r="HK59" i="3"/>
  <c r="HL56" i="3" s="1"/>
  <c r="HA59" i="3"/>
  <c r="HB56" i="3" s="1"/>
  <c r="NR57" i="3"/>
  <c r="NH57" i="3"/>
  <c r="MX57" i="3"/>
  <c r="MQ57" i="3"/>
  <c r="MG57" i="3"/>
  <c r="LU57" i="3"/>
  <c r="HW57" i="3"/>
  <c r="HL51" i="3"/>
  <c r="NL60" i="3"/>
  <c r="NM59" i="3" s="1"/>
  <c r="NB60" i="3"/>
  <c r="NC59" i="3" s="1"/>
  <c r="MK67" i="3"/>
  <c r="ML66" i="3" s="1"/>
  <c r="MK60" i="3"/>
  <c r="ML59" i="3" s="1"/>
  <c r="LZ60" i="3"/>
  <c r="MA59" i="3" s="1"/>
  <c r="IA59" i="3"/>
  <c r="IB58" i="3" s="1"/>
  <c r="HQ59" i="3"/>
  <c r="HR58" i="3" s="1"/>
  <c r="NQ53" i="3"/>
  <c r="NR52" i="3" s="1"/>
  <c r="NG53" i="3"/>
  <c r="NH52" i="3" s="1"/>
  <c r="MW53" i="3"/>
  <c r="MX52" i="3" s="1"/>
  <c r="MF67" i="3"/>
  <c r="MG66" i="3" s="1"/>
  <c r="MK53" i="3"/>
  <c r="ML52" i="3" s="1"/>
  <c r="LZ53" i="3"/>
  <c r="MA52" i="3" s="1"/>
  <c r="IA52" i="3"/>
  <c r="IB51" i="3" s="1"/>
  <c r="HQ52" i="3"/>
  <c r="HR51" i="3" s="1"/>
  <c r="NQ67" i="3"/>
  <c r="NR66" i="3" s="1"/>
  <c r="NG67" i="3"/>
  <c r="NH66" i="3" s="1"/>
  <c r="HF59" i="3"/>
  <c r="HG57" i="3" s="1"/>
  <c r="HA52" i="3"/>
  <c r="HB50" i="3" s="1"/>
  <c r="HF52" i="3"/>
  <c r="HG50" i="3" s="1"/>
  <c r="NR58" i="3"/>
  <c r="NH58" i="3"/>
  <c r="MX58" i="3"/>
  <c r="MQ58" i="3"/>
  <c r="MG58" i="3"/>
  <c r="LU58" i="3"/>
  <c r="NC57" i="3"/>
  <c r="ML57" i="3"/>
  <c r="IB57" i="3"/>
  <c r="MG51" i="3"/>
  <c r="MG50" i="3"/>
  <c r="HW50" i="3"/>
  <c r="NR64" i="3"/>
  <c r="HL50" i="3"/>
  <c r="HB57" i="3" l="1"/>
  <c r="NM50" i="7"/>
  <c r="MX59" i="7"/>
  <c r="NH57" i="7"/>
  <c r="NR59" i="7"/>
  <c r="HL50" i="7"/>
  <c r="W53" i="7"/>
  <c r="NC50" i="6"/>
  <c r="NR66" i="6"/>
  <c r="IB64" i="6"/>
  <c r="NC59" i="6"/>
  <c r="NM57" i="6"/>
  <c r="NM66" i="6"/>
  <c r="HB51" i="3"/>
  <c r="HL64" i="3"/>
  <c r="NC50" i="3"/>
  <c r="NC51" i="3"/>
  <c r="NQ82" i="3"/>
  <c r="NR79" i="3" s="1"/>
  <c r="HR57" i="3"/>
  <c r="MA57" i="3"/>
  <c r="ML64" i="3"/>
  <c r="HL58" i="3"/>
  <c r="HL65" i="3"/>
  <c r="MX72" i="3"/>
  <c r="NB82" i="3"/>
  <c r="NC81" i="3" s="1"/>
  <c r="MX79" i="3"/>
  <c r="NQ75" i="3"/>
  <c r="NR73" i="3" s="1"/>
  <c r="BB50" i="3"/>
  <c r="NH52" i="7"/>
  <c r="NR66" i="7"/>
  <c r="NR51" i="7"/>
  <c r="HL57" i="3"/>
  <c r="NH64" i="3"/>
  <c r="NM65" i="3"/>
  <c r="LU50" i="3"/>
  <c r="MQ50" i="3"/>
  <c r="LU51" i="3"/>
  <c r="MQ51" i="3"/>
  <c r="NR49" i="3"/>
  <c r="NM64" i="3"/>
  <c r="NR74" i="3"/>
  <c r="NQ89" i="3"/>
  <c r="NR88" i="3" s="1"/>
  <c r="NB75" i="3"/>
  <c r="NC73" i="3" s="1"/>
  <c r="NG75" i="3"/>
  <c r="NH72" i="3" s="1"/>
  <c r="BG50" i="3"/>
  <c r="BG48" i="3"/>
  <c r="MX80" i="3"/>
  <c r="MX71" i="3"/>
  <c r="NC79" i="3"/>
  <c r="MX59" i="5"/>
  <c r="NH57" i="5"/>
  <c r="NR59" i="5"/>
  <c r="NR51" i="5"/>
  <c r="MX58" i="5"/>
  <c r="NH58" i="5"/>
  <c r="NR58" i="5"/>
  <c r="NR66" i="5"/>
  <c r="BG48" i="4"/>
  <c r="BG51" i="4"/>
  <c r="BG52" i="6"/>
  <c r="AE49" i="7"/>
  <c r="AE51" i="7"/>
  <c r="HG51" i="3"/>
  <c r="HG58" i="3"/>
  <c r="NM51" i="3"/>
  <c r="NH71" i="3"/>
  <c r="NG82" i="3"/>
  <c r="NH81" i="3" s="1"/>
  <c r="NG89" i="3"/>
  <c r="NL89" i="3"/>
  <c r="NM86" i="3" s="1"/>
  <c r="MX50" i="4"/>
  <c r="NM50" i="4"/>
  <c r="IB50" i="4"/>
  <c r="MX57" i="4"/>
  <c r="NH57" i="4"/>
  <c r="NR57" i="4"/>
  <c r="IB58" i="4"/>
  <c r="NR51" i="4"/>
  <c r="HG57" i="4"/>
  <c r="MX51" i="4"/>
  <c r="NM51" i="4"/>
  <c r="IB51" i="4"/>
  <c r="MX58" i="4"/>
  <c r="NH58" i="4"/>
  <c r="NR58" i="4"/>
  <c r="HW51" i="4"/>
  <c r="NR50" i="5"/>
  <c r="HR51" i="5"/>
  <c r="HW58" i="5"/>
  <c r="MX57" i="5"/>
  <c r="NH59" i="5"/>
  <c r="NR57" i="5"/>
  <c r="HL57" i="5"/>
  <c r="HW56" i="5"/>
  <c r="HB49" i="5"/>
  <c r="NR64" i="5"/>
  <c r="IB57" i="6"/>
  <c r="NR50" i="6"/>
  <c r="IB50" i="6"/>
  <c r="MX57" i="6"/>
  <c r="NH57" i="6"/>
  <c r="NR57" i="6"/>
  <c r="HW51" i="7"/>
  <c r="MX50" i="7"/>
  <c r="NM52" i="7"/>
  <c r="HW58" i="7"/>
  <c r="MX57" i="7"/>
  <c r="NH59" i="7"/>
  <c r="NR57" i="7"/>
  <c r="NC51" i="7"/>
  <c r="NH65" i="7"/>
  <c r="MQ65" i="7"/>
  <c r="MQ63" i="7"/>
  <c r="HL64" i="7"/>
  <c r="HL51" i="7"/>
  <c r="HL65" i="7"/>
  <c r="BG50" i="6"/>
  <c r="BG48" i="6"/>
  <c r="BG51" i="6"/>
  <c r="BG49" i="5"/>
  <c r="BG49" i="4"/>
  <c r="AE53" i="7"/>
  <c r="AE50" i="7"/>
  <c r="HR51" i="7"/>
  <c r="HR58" i="7"/>
  <c r="HB50" i="6"/>
  <c r="NM50" i="3"/>
  <c r="NM57" i="3"/>
  <c r="NH87" i="3"/>
  <c r="MX73" i="3"/>
  <c r="NM73" i="3"/>
  <c r="NL82" i="3"/>
  <c r="NM81" i="3" s="1"/>
  <c r="IB64" i="3"/>
  <c r="BB50" i="5"/>
  <c r="BB48" i="5"/>
  <c r="BB51" i="5"/>
  <c r="BB52" i="5"/>
  <c r="BK50" i="4"/>
  <c r="BG52" i="4"/>
  <c r="BK51" i="3"/>
  <c r="BL48" i="3" s="1"/>
  <c r="BG49" i="3"/>
  <c r="BB51" i="3"/>
  <c r="BB52" i="3"/>
  <c r="BL49" i="3"/>
  <c r="BB48" i="3"/>
  <c r="BG51" i="3"/>
  <c r="BK49" i="4"/>
  <c r="BA53" i="4"/>
  <c r="BB52" i="4" s="1"/>
  <c r="BK48" i="4"/>
  <c r="BG50" i="4"/>
  <c r="BK51" i="5"/>
  <c r="BL48" i="5" s="1"/>
  <c r="BK51" i="6"/>
  <c r="BL48" i="6" s="1"/>
  <c r="Y51" i="7"/>
  <c r="U51" i="7"/>
  <c r="U53" i="7"/>
  <c r="Y53" i="7"/>
  <c r="MQ49" i="7"/>
  <c r="U50" i="7"/>
  <c r="HR49" i="5"/>
  <c r="NC50" i="5"/>
  <c r="NH64" i="5"/>
  <c r="IB64" i="5"/>
  <c r="NC57" i="5"/>
  <c r="NM57" i="5"/>
  <c r="MQ51" i="5"/>
  <c r="MQ49" i="5"/>
  <c r="MQ65" i="5"/>
  <c r="MQ63" i="5"/>
  <c r="HL51" i="5"/>
  <c r="HL49" i="5"/>
  <c r="MG49" i="7"/>
  <c r="MG51" i="5"/>
  <c r="MG49" i="5"/>
  <c r="HW49" i="5"/>
  <c r="MG58" i="7"/>
  <c r="MG56" i="7"/>
  <c r="MQ58" i="7"/>
  <c r="MQ56" i="7"/>
  <c r="LU51" i="7"/>
  <c r="LU49" i="7"/>
  <c r="Q51" i="7"/>
  <c r="Q53" i="7"/>
  <c r="AC51" i="7"/>
  <c r="AC53" i="7"/>
  <c r="AC50" i="7"/>
  <c r="AC49" i="7"/>
  <c r="HG51" i="5"/>
  <c r="MQ56" i="5"/>
  <c r="LU49" i="5"/>
  <c r="HW49" i="7"/>
  <c r="HR49" i="7"/>
  <c r="HW56" i="7"/>
  <c r="HB51" i="7"/>
  <c r="HB49" i="7"/>
  <c r="HR56" i="7"/>
  <c r="NC49" i="7"/>
  <c r="NR49" i="7"/>
  <c r="NH63" i="7"/>
  <c r="LU56" i="7"/>
  <c r="Q49" i="7"/>
  <c r="Y49" i="7"/>
  <c r="U49" i="7"/>
  <c r="NM56" i="3"/>
  <c r="NC50" i="4"/>
  <c r="NH64" i="4"/>
  <c r="MA58" i="4"/>
  <c r="MA56" i="4"/>
  <c r="ML58" i="4"/>
  <c r="ML56" i="4"/>
  <c r="ML65" i="4"/>
  <c r="ML63" i="4"/>
  <c r="MA51" i="4"/>
  <c r="MA49" i="4"/>
  <c r="ML51" i="4"/>
  <c r="ML49" i="4"/>
  <c r="MG65" i="4"/>
  <c r="MG63" i="4"/>
  <c r="HL51" i="4"/>
  <c r="HL49" i="4"/>
  <c r="HR49" i="4"/>
  <c r="HW56" i="4"/>
  <c r="HG51" i="4"/>
  <c r="HG49" i="4"/>
  <c r="IB56" i="4"/>
  <c r="NC49" i="4"/>
  <c r="NR49" i="4"/>
  <c r="NH63" i="4"/>
  <c r="NR50" i="4"/>
  <c r="FC25" i="8"/>
  <c r="FC53" i="8"/>
  <c r="FP32" i="8"/>
  <c r="FC18" i="8"/>
  <c r="FC46" i="8"/>
  <c r="FP53" i="8"/>
  <c r="EO60" i="8"/>
  <c r="FC26" i="8"/>
  <c r="FC40" i="8"/>
  <c r="FC54" i="8"/>
  <c r="FP19" i="8"/>
  <c r="FP33" i="8"/>
  <c r="FP47" i="8"/>
  <c r="FC19" i="8"/>
  <c r="FC33" i="8"/>
  <c r="FC47" i="8"/>
  <c r="FC61" i="8"/>
  <c r="FP26" i="8"/>
  <c r="FP54" i="8"/>
  <c r="LU56" i="5"/>
  <c r="MG56" i="5"/>
  <c r="FC39" i="8"/>
  <c r="FC37" i="8"/>
  <c r="FP18" i="8"/>
  <c r="FP16" i="8"/>
  <c r="FP46" i="8"/>
  <c r="FP44" i="8"/>
  <c r="FC32" i="8"/>
  <c r="FC30" i="8"/>
  <c r="FC60" i="8"/>
  <c r="FC58" i="8"/>
  <c r="FP25" i="8"/>
  <c r="FP23" i="8"/>
  <c r="EO53" i="8"/>
  <c r="FC24" i="8"/>
  <c r="FC38" i="8"/>
  <c r="FC52" i="8"/>
  <c r="FP17" i="8"/>
  <c r="FP31" i="8"/>
  <c r="FP45" i="8"/>
  <c r="FC17" i="8"/>
  <c r="FC31" i="8"/>
  <c r="FC45" i="8"/>
  <c r="FC59" i="8"/>
  <c r="FP24" i="8"/>
  <c r="FP52" i="8"/>
  <c r="EO46" i="8"/>
  <c r="S49" i="7"/>
  <c r="S51" i="7"/>
  <c r="S53" i="7"/>
  <c r="S52" i="7"/>
  <c r="S50" i="7"/>
  <c r="AA52" i="7"/>
  <c r="AA49" i="7"/>
  <c r="AA51" i="7"/>
  <c r="AA53" i="7"/>
  <c r="Q50" i="7"/>
  <c r="Y50" i="7"/>
  <c r="IA74" i="3"/>
  <c r="EG30" i="8"/>
  <c r="IA88" i="3"/>
  <c r="EG58" i="8"/>
  <c r="HQ74" i="3"/>
  <c r="HR71" i="3" s="1"/>
  <c r="EG17" i="8"/>
  <c r="EO45" i="8"/>
  <c r="EO51" i="8"/>
  <c r="EO44" i="8"/>
  <c r="EO52" i="8"/>
  <c r="EO59" i="8"/>
  <c r="FP38" i="8"/>
  <c r="FP39" i="8"/>
  <c r="FP37" i="8"/>
  <c r="FP40" i="8"/>
  <c r="FC23" i="8"/>
  <c r="FC51" i="8"/>
  <c r="FP30" i="8"/>
  <c r="FC16" i="8"/>
  <c r="FC44" i="8"/>
  <c r="FP51" i="8"/>
  <c r="EO58" i="8"/>
  <c r="IB57" i="7"/>
  <c r="NH50" i="7"/>
  <c r="NR64" i="7"/>
  <c r="IB64" i="7"/>
  <c r="NC57" i="7"/>
  <c r="NM57" i="7"/>
  <c r="NM64" i="7"/>
  <c r="HG50" i="7"/>
  <c r="HG51" i="7"/>
  <c r="HL58" i="7"/>
  <c r="LU58" i="6"/>
  <c r="LU56" i="6"/>
  <c r="MG58" i="6"/>
  <c r="MG56" i="6"/>
  <c r="MQ58" i="6"/>
  <c r="MQ56" i="6"/>
  <c r="LU51" i="6"/>
  <c r="LU49" i="6"/>
  <c r="MG51" i="6"/>
  <c r="MG49" i="6"/>
  <c r="MQ49" i="6"/>
  <c r="MQ63" i="6"/>
  <c r="HL65" i="6"/>
  <c r="HL63" i="6"/>
  <c r="HL56" i="6"/>
  <c r="HG58" i="6"/>
  <c r="MW82" i="7"/>
  <c r="MX78" i="7" s="1"/>
  <c r="NG82" i="7"/>
  <c r="NH78" i="7" s="1"/>
  <c r="NQ82" i="7"/>
  <c r="NR78" i="7" s="1"/>
  <c r="MW75" i="7"/>
  <c r="MX71" i="7" s="1"/>
  <c r="NG75" i="7"/>
  <c r="NH71" i="7" s="1"/>
  <c r="NQ75" i="7"/>
  <c r="NR71" i="7" s="1"/>
  <c r="NQ89" i="7"/>
  <c r="NR85" i="7" s="1"/>
  <c r="HQ74" i="7"/>
  <c r="HR71" i="7" s="1"/>
  <c r="IA81" i="7"/>
  <c r="IB78" i="7" s="1"/>
  <c r="IA88" i="7"/>
  <c r="IB85" i="7" s="1"/>
  <c r="NC50" i="7"/>
  <c r="NR50" i="7"/>
  <c r="NH64" i="7"/>
  <c r="NH79" i="7"/>
  <c r="NR72" i="7"/>
  <c r="HB57" i="7"/>
  <c r="HG57" i="7"/>
  <c r="NB82" i="7"/>
  <c r="NC81" i="7" s="1"/>
  <c r="NL82" i="7"/>
  <c r="NM80" i="7" s="1"/>
  <c r="NL89" i="7"/>
  <c r="NM88" i="7" s="1"/>
  <c r="NB75" i="7"/>
  <c r="NC73" i="7" s="1"/>
  <c r="NL75" i="7"/>
  <c r="NM74" i="7" s="1"/>
  <c r="NG89" i="7"/>
  <c r="NH87" i="7" s="1"/>
  <c r="HQ81" i="7"/>
  <c r="HR80" i="7" s="1"/>
  <c r="HV81" i="7"/>
  <c r="HW80" i="7" s="1"/>
  <c r="HV74" i="7"/>
  <c r="HW73" i="7" s="1"/>
  <c r="IA74" i="7"/>
  <c r="IB71" i="7" s="1"/>
  <c r="MX80" i="7"/>
  <c r="MA58" i="7"/>
  <c r="MA56" i="7"/>
  <c r="ML58" i="7"/>
  <c r="ML56" i="7"/>
  <c r="ML65" i="7"/>
  <c r="ML63" i="7"/>
  <c r="MA51" i="7"/>
  <c r="MA49" i="7"/>
  <c r="NH73" i="7"/>
  <c r="ML51" i="7"/>
  <c r="ML49" i="7"/>
  <c r="MG65" i="7"/>
  <c r="MG63" i="7"/>
  <c r="HB58" i="7"/>
  <c r="HR73" i="7"/>
  <c r="HG58" i="7"/>
  <c r="IB86" i="7"/>
  <c r="LU59" i="7"/>
  <c r="MA59" i="7"/>
  <c r="MG59" i="7"/>
  <c r="ML59" i="7"/>
  <c r="MQ59" i="7"/>
  <c r="ML66" i="7"/>
  <c r="LU52" i="7"/>
  <c r="MA52" i="7"/>
  <c r="MG52" i="7"/>
  <c r="ML52" i="7"/>
  <c r="MQ52" i="7"/>
  <c r="MG66" i="7"/>
  <c r="MQ66" i="7"/>
  <c r="IB80" i="7"/>
  <c r="NB82" i="6"/>
  <c r="NC78" i="6" s="1"/>
  <c r="NL82" i="6"/>
  <c r="NM78" i="6" s="1"/>
  <c r="NL89" i="6"/>
  <c r="NM85" i="6" s="1"/>
  <c r="NB75" i="6"/>
  <c r="NC71" i="6" s="1"/>
  <c r="NL75" i="6"/>
  <c r="NM71" i="6" s="1"/>
  <c r="NG89" i="6"/>
  <c r="NH85" i="6" s="1"/>
  <c r="IA74" i="6"/>
  <c r="IB71" i="6" s="1"/>
  <c r="HV74" i="6"/>
  <c r="HW71" i="6" s="1"/>
  <c r="HQ74" i="6"/>
  <c r="HR71" i="6" s="1"/>
  <c r="HQ81" i="6"/>
  <c r="HR78" i="6" s="1"/>
  <c r="MA58" i="6"/>
  <c r="MA56" i="6"/>
  <c r="ML58" i="6"/>
  <c r="ML56" i="6"/>
  <c r="ML65" i="6"/>
  <c r="ML63" i="6"/>
  <c r="MA51" i="6"/>
  <c r="MA49" i="6"/>
  <c r="ML51" i="6"/>
  <c r="ML49" i="6"/>
  <c r="MG65" i="6"/>
  <c r="MG63" i="6"/>
  <c r="HL51" i="6"/>
  <c r="HL49" i="6"/>
  <c r="HR49" i="6"/>
  <c r="HW56" i="6"/>
  <c r="HG51" i="6"/>
  <c r="HG49" i="6"/>
  <c r="HR56" i="6"/>
  <c r="MX49" i="6"/>
  <c r="NH49" i="6"/>
  <c r="NM49" i="6"/>
  <c r="NH63" i="6"/>
  <c r="MX52" i="6"/>
  <c r="NH52" i="6"/>
  <c r="NM52" i="6"/>
  <c r="NH66" i="6"/>
  <c r="LU59" i="6"/>
  <c r="MA59" i="6"/>
  <c r="MG59" i="6"/>
  <c r="ML59" i="6"/>
  <c r="MQ59" i="6"/>
  <c r="ML66" i="6"/>
  <c r="LU52" i="6"/>
  <c r="MA52" i="6"/>
  <c r="MG52" i="6"/>
  <c r="ML52" i="6"/>
  <c r="MQ52" i="6"/>
  <c r="MG66" i="6"/>
  <c r="MQ66" i="6"/>
  <c r="MW82" i="6"/>
  <c r="MX78" i="6" s="1"/>
  <c r="NG82" i="6"/>
  <c r="NH80" i="6" s="1"/>
  <c r="NQ82" i="6"/>
  <c r="NR78" i="6" s="1"/>
  <c r="MW75" i="6"/>
  <c r="MX73" i="6" s="1"/>
  <c r="NG75" i="6"/>
  <c r="NH71" i="6" s="1"/>
  <c r="NQ75" i="6"/>
  <c r="NR73" i="6" s="1"/>
  <c r="NQ89" i="6"/>
  <c r="NR85" i="6" s="1"/>
  <c r="IA88" i="6"/>
  <c r="IB85" i="6" s="1"/>
  <c r="IA81" i="6"/>
  <c r="IB79" i="6" s="1"/>
  <c r="HV81" i="6"/>
  <c r="HW79" i="6" s="1"/>
  <c r="NC80" i="6"/>
  <c r="NM80" i="6"/>
  <c r="NM87" i="6"/>
  <c r="NC73" i="6"/>
  <c r="NM73" i="6"/>
  <c r="NH87" i="6"/>
  <c r="HR72" i="6"/>
  <c r="MX79" i="6"/>
  <c r="NC79" i="6"/>
  <c r="NH81" i="6"/>
  <c r="NM81" i="6"/>
  <c r="NR79" i="6"/>
  <c r="NM86" i="6"/>
  <c r="MX74" i="6"/>
  <c r="NC74" i="6"/>
  <c r="NH72" i="6"/>
  <c r="NM72" i="6"/>
  <c r="NR74" i="6"/>
  <c r="NH88" i="6"/>
  <c r="NR86" i="6"/>
  <c r="NB82" i="5"/>
  <c r="NC78" i="5" s="1"/>
  <c r="NL82" i="5"/>
  <c r="NM78" i="5" s="1"/>
  <c r="NL89" i="5"/>
  <c r="NM85" i="5" s="1"/>
  <c r="NB75" i="5"/>
  <c r="NC71" i="5" s="1"/>
  <c r="NL75" i="5"/>
  <c r="NM71" i="5" s="1"/>
  <c r="NG89" i="5"/>
  <c r="NH85" i="5" s="1"/>
  <c r="HQ81" i="5"/>
  <c r="HR78" i="5" s="1"/>
  <c r="HV74" i="5"/>
  <c r="HW71" i="5" s="1"/>
  <c r="IA74" i="5"/>
  <c r="IB71" i="5" s="1"/>
  <c r="HV81" i="5"/>
  <c r="HW78" i="5" s="1"/>
  <c r="MA58" i="5"/>
  <c r="MA56" i="5"/>
  <c r="ML58" i="5"/>
  <c r="ML56" i="5"/>
  <c r="ML65" i="5"/>
  <c r="ML63" i="5"/>
  <c r="MA51" i="5"/>
  <c r="MA49" i="5"/>
  <c r="ML51" i="5"/>
  <c r="ML49" i="5"/>
  <c r="MG65" i="5"/>
  <c r="MG63" i="5"/>
  <c r="HB58" i="5"/>
  <c r="HB56" i="5"/>
  <c r="HR56" i="5"/>
  <c r="MX49" i="5"/>
  <c r="NH49" i="5"/>
  <c r="NM49" i="5"/>
  <c r="MX52" i="5"/>
  <c r="NH52" i="5"/>
  <c r="NM52" i="5"/>
  <c r="HR58" i="5"/>
  <c r="NH51" i="5"/>
  <c r="LU59" i="5"/>
  <c r="MA59" i="5"/>
  <c r="MG59" i="5"/>
  <c r="ML59" i="5"/>
  <c r="MQ59" i="5"/>
  <c r="ML66" i="5"/>
  <c r="LU52" i="5"/>
  <c r="MA52" i="5"/>
  <c r="MG52" i="5"/>
  <c r="ML52" i="5"/>
  <c r="MQ52" i="5"/>
  <c r="MG66" i="5"/>
  <c r="MQ66" i="5"/>
  <c r="HR79" i="5"/>
  <c r="HB50" i="5"/>
  <c r="HW79" i="5"/>
  <c r="MW82" i="5"/>
  <c r="MX80" i="5" s="1"/>
  <c r="NG82" i="5"/>
  <c r="NH80" i="5" s="1"/>
  <c r="NQ82" i="5"/>
  <c r="NR80" i="5" s="1"/>
  <c r="MW75" i="5"/>
  <c r="MX73" i="5" s="1"/>
  <c r="NG75" i="5"/>
  <c r="NH73" i="5" s="1"/>
  <c r="NQ75" i="5"/>
  <c r="NR73" i="5" s="1"/>
  <c r="NQ89" i="5"/>
  <c r="NR87" i="5" s="1"/>
  <c r="HQ74" i="5"/>
  <c r="HR71" i="5" s="1"/>
  <c r="IA81" i="5"/>
  <c r="IB79" i="5" s="1"/>
  <c r="IA88" i="5"/>
  <c r="IB87" i="5" s="1"/>
  <c r="NM80" i="5"/>
  <c r="NC73" i="5"/>
  <c r="NH87" i="5"/>
  <c r="HW72" i="5"/>
  <c r="HW80" i="5"/>
  <c r="MX50" i="5"/>
  <c r="NM50" i="5"/>
  <c r="MX79" i="5"/>
  <c r="NC79" i="5"/>
  <c r="NM81" i="5"/>
  <c r="NM79" i="5"/>
  <c r="NR81" i="5"/>
  <c r="NR79" i="5"/>
  <c r="NC74" i="5"/>
  <c r="NC72" i="5"/>
  <c r="NH74" i="5"/>
  <c r="NH72" i="5"/>
  <c r="NM72" i="5"/>
  <c r="NH88" i="5"/>
  <c r="NH86" i="5"/>
  <c r="NR88" i="5"/>
  <c r="NR86" i="5"/>
  <c r="HW73" i="5"/>
  <c r="IB73" i="5"/>
  <c r="IB72" i="5"/>
  <c r="MW82" i="4"/>
  <c r="MX78" i="4" s="1"/>
  <c r="NG82" i="4"/>
  <c r="NH78" i="4" s="1"/>
  <c r="NQ82" i="4"/>
  <c r="NR78" i="4" s="1"/>
  <c r="MW75" i="4"/>
  <c r="MX71" i="4" s="1"/>
  <c r="NG75" i="4"/>
  <c r="NH71" i="4" s="1"/>
  <c r="NQ75" i="4"/>
  <c r="NR71" i="4" s="1"/>
  <c r="NQ89" i="4"/>
  <c r="NR85" i="4" s="1"/>
  <c r="IA88" i="4"/>
  <c r="IB85" i="4" s="1"/>
  <c r="IA81" i="4"/>
  <c r="IB78" i="4" s="1"/>
  <c r="HQ74" i="4"/>
  <c r="HR71" i="4" s="1"/>
  <c r="HQ81" i="4"/>
  <c r="HR78" i="4" s="1"/>
  <c r="LU58" i="4"/>
  <c r="LU56" i="4"/>
  <c r="MG58" i="4"/>
  <c r="MG56" i="4"/>
  <c r="MQ58" i="4"/>
  <c r="MQ56" i="4"/>
  <c r="LU51" i="4"/>
  <c r="LU49" i="4"/>
  <c r="MG51" i="4"/>
  <c r="MG49" i="4"/>
  <c r="MQ51" i="4"/>
  <c r="MQ49" i="4"/>
  <c r="MQ65" i="4"/>
  <c r="MQ63" i="4"/>
  <c r="HR72" i="4"/>
  <c r="HL65" i="4"/>
  <c r="HL63" i="4"/>
  <c r="HL58" i="4"/>
  <c r="HL56" i="4"/>
  <c r="LU59" i="4"/>
  <c r="MA59" i="4"/>
  <c r="MG59" i="4"/>
  <c r="ML59" i="4"/>
  <c r="MQ59" i="4"/>
  <c r="ML66" i="4"/>
  <c r="LU52" i="4"/>
  <c r="MA52" i="4"/>
  <c r="MG52" i="4"/>
  <c r="ML52" i="4"/>
  <c r="MQ52" i="4"/>
  <c r="MG66" i="4"/>
  <c r="MQ66" i="4"/>
  <c r="IB79" i="4"/>
  <c r="NB82" i="4"/>
  <c r="NC80" i="4" s="1"/>
  <c r="NL82" i="4"/>
  <c r="NM80" i="4" s="1"/>
  <c r="NL89" i="4"/>
  <c r="NM87" i="4" s="1"/>
  <c r="NB75" i="4"/>
  <c r="NC73" i="4" s="1"/>
  <c r="NL75" i="4"/>
  <c r="NM73" i="4" s="1"/>
  <c r="NG89" i="4"/>
  <c r="NH87" i="4" s="1"/>
  <c r="IA74" i="4"/>
  <c r="IB73" i="4" s="1"/>
  <c r="HV74" i="4"/>
  <c r="HW73" i="4" s="1"/>
  <c r="HV81" i="4"/>
  <c r="HW80" i="4" s="1"/>
  <c r="MX80" i="4"/>
  <c r="NR80" i="4"/>
  <c r="NH73" i="4"/>
  <c r="NR87" i="4"/>
  <c r="IB87" i="4"/>
  <c r="IB80" i="4"/>
  <c r="MX79" i="4"/>
  <c r="NC81" i="4"/>
  <c r="NR79" i="4"/>
  <c r="NM86" i="4"/>
  <c r="NH72" i="4"/>
  <c r="NM74" i="4"/>
  <c r="NR86" i="4"/>
  <c r="HG58" i="4"/>
  <c r="HR73" i="3"/>
  <c r="HV74" i="3"/>
  <c r="HW73" i="3" s="1"/>
  <c r="HQ81" i="3"/>
  <c r="HR80" i="3" s="1"/>
  <c r="HV81" i="3"/>
  <c r="HW80" i="3" s="1"/>
  <c r="IA81" i="3"/>
  <c r="IB80" i="3" s="1"/>
  <c r="MX78" i="3"/>
  <c r="NH73" i="3"/>
  <c r="NM80" i="3"/>
  <c r="NM72" i="3"/>
  <c r="NM74" i="3"/>
  <c r="MX49" i="3"/>
  <c r="NH49" i="3"/>
  <c r="NC56" i="3"/>
  <c r="MQ64" i="3"/>
  <c r="MQ65" i="3"/>
  <c r="ML56" i="3"/>
  <c r="MA56" i="3"/>
  <c r="ML49" i="3"/>
  <c r="MA49" i="3"/>
  <c r="ML63" i="3"/>
  <c r="MG63" i="3"/>
  <c r="HG49" i="3"/>
  <c r="HB49" i="3"/>
  <c r="HG56" i="3"/>
  <c r="HB58" i="3"/>
  <c r="IB56" i="3"/>
  <c r="HR56" i="3"/>
  <c r="IB49" i="3"/>
  <c r="HR49" i="3"/>
  <c r="NR65" i="3"/>
  <c r="IB50" i="3"/>
  <c r="ML50" i="3"/>
  <c r="MX50" i="3"/>
  <c r="NR50" i="3"/>
  <c r="ML51" i="3"/>
  <c r="MX51" i="3"/>
  <c r="NR51" i="3"/>
  <c r="MA58" i="3"/>
  <c r="ML65" i="3"/>
  <c r="NM58" i="3"/>
  <c r="NH63" i="3"/>
  <c r="NR63" i="3"/>
  <c r="NH65" i="3"/>
  <c r="HR50" i="3"/>
  <c r="MA50" i="3"/>
  <c r="MG64" i="3"/>
  <c r="NH50" i="3"/>
  <c r="MA51" i="3"/>
  <c r="MG65" i="3"/>
  <c r="NH51" i="3"/>
  <c r="ML58" i="3"/>
  <c r="NC58" i="3"/>
  <c r="IB63" i="3"/>
  <c r="NM63" i="3"/>
  <c r="HW49" i="3"/>
  <c r="LU49" i="3"/>
  <c r="MG49" i="3"/>
  <c r="MQ49" i="3"/>
  <c r="MQ63" i="3"/>
  <c r="NC49" i="3"/>
  <c r="NM49" i="3"/>
  <c r="HW56" i="3"/>
  <c r="LU56" i="3"/>
  <c r="MG56" i="3"/>
  <c r="MQ56" i="3"/>
  <c r="MX56" i="3"/>
  <c r="NH56" i="3"/>
  <c r="NR56" i="3"/>
  <c r="HW79" i="3" l="1"/>
  <c r="HR79" i="3"/>
  <c r="HR80" i="6"/>
  <c r="NH78" i="3"/>
  <c r="NH74" i="3"/>
  <c r="NR81" i="3"/>
  <c r="IB87" i="7"/>
  <c r="MX74" i="7"/>
  <c r="IB86" i="6"/>
  <c r="NH86" i="6"/>
  <c r="NR72" i="6"/>
  <c r="NC72" i="6"/>
  <c r="MX72" i="6"/>
  <c r="NM79" i="6"/>
  <c r="NH79" i="6"/>
  <c r="MX81" i="5"/>
  <c r="NM72" i="4"/>
  <c r="NM88" i="4"/>
  <c r="NC79" i="4"/>
  <c r="NH79" i="3"/>
  <c r="NH80" i="3"/>
  <c r="NC78" i="3"/>
  <c r="NC71" i="3"/>
  <c r="NR71" i="3"/>
  <c r="NR78" i="3"/>
  <c r="NR80" i="3"/>
  <c r="HR72" i="3"/>
  <c r="NC80" i="3"/>
  <c r="NR72" i="3"/>
  <c r="BL50" i="6"/>
  <c r="NC74" i="3"/>
  <c r="NC72" i="3"/>
  <c r="NR86" i="3"/>
  <c r="NR87" i="3"/>
  <c r="NR85" i="3"/>
  <c r="HW72" i="3"/>
  <c r="HW73" i="6"/>
  <c r="HR79" i="6"/>
  <c r="NM86" i="5"/>
  <c r="NH88" i="3"/>
  <c r="NH86" i="3"/>
  <c r="NH85" i="3"/>
  <c r="NH86" i="4"/>
  <c r="MX72" i="4"/>
  <c r="NM79" i="4"/>
  <c r="HR73" i="5"/>
  <c r="HR72" i="5"/>
  <c r="NR72" i="5"/>
  <c r="MX72" i="5"/>
  <c r="NH79" i="5"/>
  <c r="IB86" i="5"/>
  <c r="HR80" i="5"/>
  <c r="HR73" i="6"/>
  <c r="NR88" i="6"/>
  <c r="NM74" i="6"/>
  <c r="NH74" i="6"/>
  <c r="NM88" i="6"/>
  <c r="NR81" i="6"/>
  <c r="NC81" i="6"/>
  <c r="MX81" i="6"/>
  <c r="IB73" i="6"/>
  <c r="IB72" i="6"/>
  <c r="IB79" i="7"/>
  <c r="NR87" i="7"/>
  <c r="NR80" i="7"/>
  <c r="NR86" i="7"/>
  <c r="NH72" i="7"/>
  <c r="NR79" i="7"/>
  <c r="MX79" i="7"/>
  <c r="BL49" i="6"/>
  <c r="BL50" i="5"/>
  <c r="NM88" i="3"/>
  <c r="NM87" i="3"/>
  <c r="NM85" i="3"/>
  <c r="NR73" i="7"/>
  <c r="MX73" i="7"/>
  <c r="NH80" i="7"/>
  <c r="NR74" i="7"/>
  <c r="MX72" i="7"/>
  <c r="NH81" i="7"/>
  <c r="HW79" i="7"/>
  <c r="HR72" i="7"/>
  <c r="HW72" i="6"/>
  <c r="NR74" i="5"/>
  <c r="NM74" i="5"/>
  <c r="MX74" i="5"/>
  <c r="NM88" i="5"/>
  <c r="NH81" i="5"/>
  <c r="NC81" i="5"/>
  <c r="NM73" i="5"/>
  <c r="NM87" i="5"/>
  <c r="NC80" i="5"/>
  <c r="NM78" i="3"/>
  <c r="NM79" i="3"/>
  <c r="FC48" i="8"/>
  <c r="FD45" i="8" s="1"/>
  <c r="BL49" i="5"/>
  <c r="FC62" i="8"/>
  <c r="FD60" i="8" s="1"/>
  <c r="FP48" i="8"/>
  <c r="FQ47" i="8" s="1"/>
  <c r="BL50" i="3"/>
  <c r="BK51" i="4"/>
  <c r="BL50" i="4" s="1"/>
  <c r="BB49" i="4"/>
  <c r="BB48" i="4"/>
  <c r="BB51" i="4"/>
  <c r="BB50" i="4"/>
  <c r="FP20" i="8"/>
  <c r="FQ19" i="8" s="1"/>
  <c r="HW72" i="4"/>
  <c r="NR72" i="4"/>
  <c r="NC72" i="4"/>
  <c r="NH79" i="4"/>
  <c r="HR78" i="3"/>
  <c r="FC27" i="8"/>
  <c r="FD24" i="8" s="1"/>
  <c r="FP55" i="8"/>
  <c r="FQ51" i="8" s="1"/>
  <c r="FP27" i="8"/>
  <c r="FQ26" i="8" s="1"/>
  <c r="FQ52" i="8"/>
  <c r="FD23" i="8"/>
  <c r="HR79" i="7"/>
  <c r="NR88" i="7"/>
  <c r="NH74" i="7"/>
  <c r="NR81" i="7"/>
  <c r="MX81" i="7"/>
  <c r="FC20" i="8"/>
  <c r="FD16" i="8" s="1"/>
  <c r="FC55" i="8"/>
  <c r="FD53" i="8" s="1"/>
  <c r="HW71" i="3"/>
  <c r="HW79" i="4"/>
  <c r="FQ16" i="8"/>
  <c r="FQ46" i="8"/>
  <c r="FP41" i="8"/>
  <c r="FQ40" i="8" s="1"/>
  <c r="FP34" i="8"/>
  <c r="FQ33" i="8" s="1"/>
  <c r="FC34" i="8"/>
  <c r="FD32" i="8" s="1"/>
  <c r="FC41" i="8"/>
  <c r="FD40" i="8" s="1"/>
  <c r="FD19" i="8"/>
  <c r="FQ30" i="8"/>
  <c r="HR80" i="4"/>
  <c r="IB86" i="4"/>
  <c r="HR73" i="4"/>
  <c r="NR88" i="4"/>
  <c r="NH88" i="4"/>
  <c r="NR74" i="4"/>
  <c r="NH74" i="4"/>
  <c r="NC74" i="4"/>
  <c r="MX74" i="4"/>
  <c r="NR81" i="4"/>
  <c r="NM81" i="4"/>
  <c r="NH81" i="4"/>
  <c r="MX81" i="4"/>
  <c r="HR79" i="4"/>
  <c r="NR73" i="4"/>
  <c r="MX73" i="4"/>
  <c r="NH80" i="4"/>
  <c r="IB85" i="3"/>
  <c r="IB86" i="3"/>
  <c r="IB87" i="3"/>
  <c r="IB73" i="3"/>
  <c r="IB72" i="3"/>
  <c r="IB71" i="3"/>
  <c r="HW78" i="3"/>
  <c r="FD59" i="8"/>
  <c r="IB73" i="7"/>
  <c r="NH86" i="7"/>
  <c r="NM72" i="7"/>
  <c r="NC72" i="7"/>
  <c r="NM86" i="7"/>
  <c r="NM79" i="7"/>
  <c r="NC79" i="7"/>
  <c r="IB72" i="7"/>
  <c r="HW72" i="7"/>
  <c r="NM73" i="7"/>
  <c r="NM87" i="7"/>
  <c r="NC80" i="7"/>
  <c r="HW71" i="7"/>
  <c r="HW78" i="7"/>
  <c r="HR78" i="7"/>
  <c r="NH85" i="7"/>
  <c r="NM71" i="7"/>
  <c r="NC71" i="7"/>
  <c r="NM85" i="7"/>
  <c r="NM78" i="7"/>
  <c r="NC78" i="7"/>
  <c r="NH88" i="7"/>
  <c r="NC74" i="7"/>
  <c r="NM81" i="7"/>
  <c r="HW80" i="6"/>
  <c r="IB80" i="6"/>
  <c r="IB87" i="6"/>
  <c r="NR87" i="6"/>
  <c r="NH73" i="6"/>
  <c r="NR80" i="6"/>
  <c r="MX80" i="6"/>
  <c r="HW78" i="6"/>
  <c r="IB78" i="6"/>
  <c r="NR71" i="6"/>
  <c r="MX71" i="6"/>
  <c r="NH78" i="6"/>
  <c r="IB85" i="5"/>
  <c r="IB78" i="5"/>
  <c r="NR85" i="5"/>
  <c r="NR71" i="5"/>
  <c r="NH71" i="5"/>
  <c r="MX71" i="5"/>
  <c r="NR78" i="5"/>
  <c r="NH78" i="5"/>
  <c r="MX78" i="5"/>
  <c r="IB80" i="5"/>
  <c r="HW78" i="4"/>
  <c r="HW71" i="4"/>
  <c r="IB71" i="4"/>
  <c r="NH85" i="4"/>
  <c r="NM71" i="4"/>
  <c r="NC71" i="4"/>
  <c r="NM85" i="4"/>
  <c r="NM78" i="4"/>
  <c r="NC78" i="4"/>
  <c r="IB72" i="4"/>
  <c r="IB79" i="3"/>
  <c r="IB78" i="3"/>
  <c r="EO31" i="8"/>
  <c r="EO32" i="8"/>
  <c r="EO30" i="8"/>
  <c r="EO24" i="8"/>
  <c r="EO25" i="8"/>
  <c r="EO23" i="8"/>
  <c r="EO38" i="8"/>
  <c r="EO39" i="8"/>
  <c r="EO37" i="8"/>
  <c r="EO17" i="8"/>
  <c r="EO18" i="8"/>
  <c r="EO16" i="8"/>
  <c r="EO61" i="8"/>
  <c r="EO47" i="8"/>
  <c r="DW24" i="8"/>
  <c r="DW21" i="8"/>
  <c r="DW18" i="8"/>
  <c r="DW15" i="8"/>
  <c r="DW20" i="8"/>
  <c r="DW14" i="8"/>
  <c r="DV24" i="8"/>
  <c r="DV21" i="8"/>
  <c r="DV18" i="8"/>
  <c r="DV15" i="8"/>
  <c r="DV20" i="8"/>
  <c r="DV14" i="8"/>
  <c r="DU24" i="8"/>
  <c r="DU21" i="8"/>
  <c r="DU18" i="8"/>
  <c r="DU15" i="8"/>
  <c r="DU20" i="8"/>
  <c r="DU14" i="8"/>
  <c r="DT24" i="8"/>
  <c r="DT21" i="8"/>
  <c r="DT18" i="8"/>
  <c r="DT15" i="8"/>
  <c r="DT20" i="8"/>
  <c r="DT14" i="8"/>
  <c r="FQ54" i="8" l="1"/>
  <c r="FQ45" i="8"/>
  <c r="FD58" i="8"/>
  <c r="FD47" i="8"/>
  <c r="FQ24" i="8"/>
  <c r="FD37" i="8"/>
  <c r="FD38" i="8"/>
  <c r="FD39" i="8"/>
  <c r="FQ53" i="8"/>
  <c r="FQ44" i="8"/>
  <c r="FQ48" i="8" s="1"/>
  <c r="FD46" i="8"/>
  <c r="FQ25" i="8"/>
  <c r="FQ39" i="8"/>
  <c r="FD61" i="8"/>
  <c r="FD44" i="8"/>
  <c r="FQ55" i="8"/>
  <c r="BL49" i="4"/>
  <c r="BL48" i="4"/>
  <c r="FD26" i="8"/>
  <c r="FQ17" i="8"/>
  <c r="FQ38" i="8"/>
  <c r="FQ37" i="8"/>
  <c r="FQ18" i="8"/>
  <c r="FD17" i="8"/>
  <c r="FD18" i="8"/>
  <c r="FD25" i="8"/>
  <c r="FD30" i="8"/>
  <c r="FQ31" i="8"/>
  <c r="FQ23" i="8"/>
  <c r="FD52" i="8"/>
  <c r="FD54" i="8"/>
  <c r="FD51" i="8"/>
  <c r="FQ32" i="8"/>
  <c r="FD33" i="8"/>
  <c r="FD31" i="8"/>
  <c r="DT17" i="8"/>
  <c r="DT23" i="8"/>
  <c r="DU17" i="8"/>
  <c r="DU23" i="8"/>
  <c r="DV17" i="8"/>
  <c r="DV23" i="8"/>
  <c r="DW23" i="8"/>
  <c r="DW17" i="8"/>
  <c r="EO33" i="8"/>
  <c r="EP32" i="8" s="1"/>
  <c r="EO26" i="8"/>
  <c r="EP25" i="8" s="1"/>
  <c r="EO19" i="8"/>
  <c r="EP18" i="8" s="1"/>
  <c r="EP60" i="8"/>
  <c r="EP59" i="8"/>
  <c r="EP58" i="8"/>
  <c r="EP46" i="8"/>
  <c r="EP45" i="8"/>
  <c r="EO40" i="8"/>
  <c r="EP39" i="8" s="1"/>
  <c r="EO54" i="8"/>
  <c r="EP52" i="8" s="1"/>
  <c r="EP44" i="8"/>
  <c r="FD48" i="8" l="1"/>
  <c r="FQ27" i="8"/>
  <c r="FD62" i="8"/>
  <c r="EP47" i="8"/>
  <c r="FD41" i="8"/>
  <c r="FD55" i="8"/>
  <c r="FD27" i="8"/>
  <c r="FQ34" i="8"/>
  <c r="FD20" i="8"/>
  <c r="FQ41" i="8"/>
  <c r="FQ20" i="8"/>
  <c r="EP61" i="8"/>
  <c r="FD34" i="8"/>
  <c r="EP31" i="8"/>
  <c r="EP30" i="8"/>
  <c r="EP24" i="8"/>
  <c r="EP23" i="8"/>
  <c r="EP17" i="8"/>
  <c r="EP16" i="8"/>
  <c r="EP38" i="8"/>
  <c r="EP37" i="8"/>
  <c r="EP53" i="8"/>
  <c r="EP51" i="8"/>
  <c r="EP54" i="8" l="1"/>
  <c r="EP40" i="8"/>
  <c r="EP19" i="8"/>
  <c r="EP26" i="8"/>
  <c r="EP33" i="8"/>
  <c r="DK49" i="3"/>
  <c r="DQ49" i="3"/>
  <c r="DV49" i="3"/>
  <c r="BD30" i="8" s="1"/>
  <c r="EB49" i="3"/>
  <c r="DK50" i="3"/>
  <c r="BD15" i="8" s="1"/>
  <c r="DQ50" i="3"/>
  <c r="DV50" i="3"/>
  <c r="BD31" i="8" s="1"/>
  <c r="EB50" i="3"/>
  <c r="DK51" i="3"/>
  <c r="BD16" i="8" s="1"/>
  <c r="DQ51" i="3"/>
  <c r="BD24" i="8" s="1"/>
  <c r="DV51" i="3"/>
  <c r="BD32" i="8" s="1"/>
  <c r="EB51" i="3"/>
  <c r="DK52" i="3"/>
  <c r="DL49" i="3" s="1"/>
  <c r="EB52" i="3"/>
  <c r="EB53" i="3" s="1"/>
  <c r="DN56" i="3"/>
  <c r="BW14" i="8" s="1"/>
  <c r="DV56" i="3"/>
  <c r="DN57" i="3"/>
  <c r="BW15" i="8" s="1"/>
  <c r="DV57" i="3"/>
  <c r="DN58" i="3"/>
  <c r="BW16" i="8" s="1"/>
  <c r="DV58" i="3"/>
  <c r="EB58" i="3"/>
  <c r="CK32" i="8" s="1"/>
  <c r="DN59" i="3"/>
  <c r="DV59" i="3"/>
  <c r="BW27" i="8" s="1"/>
  <c r="EB59" i="3"/>
  <c r="DN60" i="3"/>
  <c r="BW18" i="8" s="1"/>
  <c r="DV60" i="3"/>
  <c r="BW28" i="8" s="1"/>
  <c r="EB60" i="3"/>
  <c r="CK34" i="8" s="1"/>
  <c r="DV61" i="3"/>
  <c r="DV62" i="3"/>
  <c r="BW30" i="8" s="1"/>
  <c r="DV63" i="3"/>
  <c r="DV64" i="3"/>
  <c r="BW32" i="8" s="1"/>
  <c r="DV65" i="3"/>
  <c r="DV66" i="3"/>
  <c r="BW34" i="8" s="1"/>
  <c r="DV67" i="3"/>
  <c r="DL51" i="3"/>
  <c r="BC18" i="7"/>
  <c r="BC17" i="7"/>
  <c r="BC16" i="7"/>
  <c r="BC15" i="7"/>
  <c r="BC14" i="7"/>
  <c r="BC13" i="7"/>
  <c r="BC19" i="7"/>
  <c r="BC20" i="7"/>
  <c r="BC21" i="7"/>
  <c r="BC22" i="7"/>
  <c r="BC23" i="7"/>
  <c r="BC24" i="7"/>
  <c r="BC25" i="7"/>
  <c r="BC26" i="7"/>
  <c r="BC27" i="7"/>
  <c r="BC28" i="7"/>
  <c r="BC29" i="7"/>
  <c r="BC30" i="7"/>
  <c r="BC31" i="7"/>
  <c r="BC32" i="7"/>
  <c r="BC33" i="7"/>
  <c r="BC34" i="7"/>
  <c r="BC35" i="7"/>
  <c r="BC36" i="7"/>
  <c r="BC37" i="7"/>
  <c r="BC38" i="7"/>
  <c r="BC39" i="7"/>
  <c r="BC40" i="7"/>
  <c r="BC41" i="7"/>
  <c r="BC42" i="7"/>
  <c r="BC43" i="7"/>
  <c r="BE43" i="7"/>
  <c r="BB43" i="7"/>
  <c r="BD43" i="7" s="1"/>
  <c r="BE42" i="7"/>
  <c r="BH42" i="7" s="1"/>
  <c r="BB42" i="7"/>
  <c r="BD42" i="7" s="1"/>
  <c r="BE41" i="7"/>
  <c r="BB41" i="7"/>
  <c r="BD41" i="7" s="1"/>
  <c r="BE40" i="7"/>
  <c r="BH40" i="7" s="1"/>
  <c r="BB40" i="7"/>
  <c r="BE39" i="7"/>
  <c r="BB39" i="7"/>
  <c r="BD39" i="7" s="1"/>
  <c r="BE38" i="7"/>
  <c r="BH38" i="7" s="1"/>
  <c r="BB38" i="7"/>
  <c r="BD38" i="7" s="1"/>
  <c r="BE37" i="7"/>
  <c r="BH37" i="7" s="1"/>
  <c r="BB37" i="7"/>
  <c r="BE36" i="7"/>
  <c r="BB36" i="7"/>
  <c r="BD36" i="7" s="1"/>
  <c r="BE35" i="7"/>
  <c r="BH35" i="7" s="1"/>
  <c r="BB35" i="7"/>
  <c r="BE34" i="7"/>
  <c r="BH34" i="7" s="1"/>
  <c r="BB34" i="7"/>
  <c r="BD34" i="7" s="1"/>
  <c r="BE33" i="7"/>
  <c r="BH33" i="7" s="1"/>
  <c r="BB33" i="7"/>
  <c r="BE32" i="7"/>
  <c r="BH32" i="7" s="1"/>
  <c r="BB32" i="7"/>
  <c r="BE31" i="7"/>
  <c r="BH31" i="7" s="1"/>
  <c r="BB31" i="7"/>
  <c r="BD31" i="7"/>
  <c r="BJ31" i="7" s="1"/>
  <c r="BE30" i="7"/>
  <c r="BH30" i="7"/>
  <c r="BB30" i="7"/>
  <c r="BD30" i="7"/>
  <c r="BJ30" i="7" s="1"/>
  <c r="BE29" i="7"/>
  <c r="BB29" i="7"/>
  <c r="BD29" i="7" s="1"/>
  <c r="BE28" i="7"/>
  <c r="BB28" i="7"/>
  <c r="BD28" i="7" s="1"/>
  <c r="BE27" i="7"/>
  <c r="BB27" i="7"/>
  <c r="BD27" i="7" s="1"/>
  <c r="BE26" i="7"/>
  <c r="BH26" i="7" s="1"/>
  <c r="BB26" i="7"/>
  <c r="BD26" i="7" s="1"/>
  <c r="BE25" i="7"/>
  <c r="BB25" i="7"/>
  <c r="BD25" i="7" s="1"/>
  <c r="BE24" i="7"/>
  <c r="BH24" i="7" s="1"/>
  <c r="BB24" i="7"/>
  <c r="BE23" i="7"/>
  <c r="BB23" i="7"/>
  <c r="BD23" i="7" s="1"/>
  <c r="BE22" i="7"/>
  <c r="BH22" i="7" s="1"/>
  <c r="BB22" i="7"/>
  <c r="BD22" i="7" s="1"/>
  <c r="BE21" i="7"/>
  <c r="BH21" i="7" s="1"/>
  <c r="BB21" i="7"/>
  <c r="BE20" i="7"/>
  <c r="BB20" i="7"/>
  <c r="BD20" i="7" s="1"/>
  <c r="BE19" i="7"/>
  <c r="BH19" i="7" s="1"/>
  <c r="BB19" i="7"/>
  <c r="BE18" i="7"/>
  <c r="BH18" i="7" s="1"/>
  <c r="BB18" i="7"/>
  <c r="BE17" i="7"/>
  <c r="BH17" i="7" s="1"/>
  <c r="BB17" i="7"/>
  <c r="BE16" i="7"/>
  <c r="BH16" i="7" s="1"/>
  <c r="BB16" i="7"/>
  <c r="BE15" i="7"/>
  <c r="BH15" i="7" s="1"/>
  <c r="BB15" i="7"/>
  <c r="BD15" i="7"/>
  <c r="BJ15" i="7" s="1"/>
  <c r="BE14" i="7"/>
  <c r="BH14" i="7"/>
  <c r="BB14" i="7"/>
  <c r="BD14" i="7"/>
  <c r="BJ14" i="7" s="1"/>
  <c r="BE13" i="7"/>
  <c r="BB13" i="7"/>
  <c r="BD13" i="7" s="1"/>
  <c r="DK49" i="4"/>
  <c r="BE14" i="8" s="1"/>
  <c r="AC51" i="8"/>
  <c r="Q52" i="8"/>
  <c r="AC41" i="8"/>
  <c r="AC30" i="8"/>
  <c r="Q30" i="8"/>
  <c r="ED66" i="7"/>
  <c r="DI14" i="8" s="1"/>
  <c r="ED67" i="7"/>
  <c r="DI15" i="8" s="1"/>
  <c r="ED68" i="7"/>
  <c r="DI16" i="8" s="1"/>
  <c r="ED69" i="7"/>
  <c r="DI17" i="8" s="1"/>
  <c r="ED70" i="7"/>
  <c r="DI18" i="8" s="1"/>
  <c r="ED71" i="7"/>
  <c r="DI19" i="8" s="1"/>
  <c r="ED72" i="7"/>
  <c r="DI20" i="8" s="1"/>
  <c r="ED73" i="7"/>
  <c r="DI21" i="8" s="1"/>
  <c r="ED74" i="7"/>
  <c r="DI22" i="8" s="1"/>
  <c r="ED75" i="7"/>
  <c r="DI23" i="8" s="1"/>
  <c r="DV56" i="7"/>
  <c r="CA24" i="8" s="1"/>
  <c r="DV57" i="7"/>
  <c r="CA25" i="8" s="1"/>
  <c r="DV58" i="7"/>
  <c r="CA26" i="8" s="1"/>
  <c r="DV59" i="7"/>
  <c r="CA27" i="8" s="1"/>
  <c r="DV60" i="7"/>
  <c r="CA28" i="8" s="1"/>
  <c r="DV61" i="7"/>
  <c r="CA29" i="8" s="1"/>
  <c r="DV62" i="7"/>
  <c r="CA30" i="8" s="1"/>
  <c r="DV63" i="7"/>
  <c r="CA31" i="8" s="1"/>
  <c r="DV64" i="7"/>
  <c r="CA32" i="8" s="1"/>
  <c r="DV65" i="7"/>
  <c r="CA33" i="8" s="1"/>
  <c r="DV66" i="7"/>
  <c r="CA34" i="8" s="1"/>
  <c r="DV67" i="7"/>
  <c r="CA35" i="8" s="1"/>
  <c r="EL58" i="7"/>
  <c r="CO50" i="8" s="1"/>
  <c r="EL59" i="7"/>
  <c r="CO51" i="8" s="1"/>
  <c r="EL60" i="7"/>
  <c r="CO52" i="8" s="1"/>
  <c r="EG58" i="7"/>
  <c r="CO40" i="8" s="1"/>
  <c r="EG59" i="7"/>
  <c r="EG60" i="7"/>
  <c r="EB58" i="7"/>
  <c r="CO32" i="8" s="1"/>
  <c r="EB59" i="7"/>
  <c r="EB60" i="7"/>
  <c r="DN56" i="7"/>
  <c r="CA14" i="8" s="1"/>
  <c r="DN57" i="7"/>
  <c r="CA15" i="8" s="1"/>
  <c r="DN58" i="7"/>
  <c r="CA16" i="8" s="1"/>
  <c r="DN59" i="7"/>
  <c r="CA17" i="8" s="1"/>
  <c r="DN60" i="7"/>
  <c r="CA18" i="8" s="1"/>
  <c r="H16" i="8"/>
  <c r="H17" i="8"/>
  <c r="H18" i="8"/>
  <c r="H19" i="8"/>
  <c r="AG48" i="8"/>
  <c r="AG49" i="8"/>
  <c r="AG50" i="8"/>
  <c r="AG51" i="8"/>
  <c r="AG52" i="8"/>
  <c r="U48" i="8"/>
  <c r="U49" i="8"/>
  <c r="U50" i="8"/>
  <c r="U51" i="8"/>
  <c r="U52" i="8"/>
  <c r="AG37" i="8"/>
  <c r="AG38" i="8"/>
  <c r="AG39" i="8"/>
  <c r="AG40" i="8"/>
  <c r="AG41" i="8"/>
  <c r="U37" i="8"/>
  <c r="U38" i="8"/>
  <c r="U39" i="8"/>
  <c r="U40" i="8"/>
  <c r="U41" i="8"/>
  <c r="AG26" i="8"/>
  <c r="AG27" i="8"/>
  <c r="AG28" i="8"/>
  <c r="AG29" i="8"/>
  <c r="AG30" i="8"/>
  <c r="U26" i="8"/>
  <c r="U27" i="8"/>
  <c r="U28" i="8"/>
  <c r="U30" i="8"/>
  <c r="AG15" i="8"/>
  <c r="AG16" i="8"/>
  <c r="AG19" i="8"/>
  <c r="U15" i="8"/>
  <c r="U16" i="8"/>
  <c r="U17" i="8"/>
  <c r="U18" i="8"/>
  <c r="U19" i="8"/>
  <c r="EG49" i="7"/>
  <c r="CO23" i="8" s="1"/>
  <c r="EG50" i="7"/>
  <c r="CO24" i="8" s="1"/>
  <c r="EG51" i="7"/>
  <c r="CO25" i="8" s="1"/>
  <c r="EG52" i="7"/>
  <c r="CO26" i="8" s="1"/>
  <c r="EB49" i="7"/>
  <c r="CO14" i="8" s="1"/>
  <c r="EB50" i="7"/>
  <c r="CO15" i="8" s="1"/>
  <c r="EB51" i="7"/>
  <c r="CO16" i="8" s="1"/>
  <c r="EB52" i="7"/>
  <c r="CO17" i="8" s="1"/>
  <c r="DV49" i="7"/>
  <c r="BH30" i="8" s="1"/>
  <c r="DV50" i="7"/>
  <c r="BH31" i="8" s="1"/>
  <c r="DV51" i="7"/>
  <c r="BH32" i="8" s="1"/>
  <c r="DQ49" i="7"/>
  <c r="BH22" i="8" s="1"/>
  <c r="DQ50" i="7"/>
  <c r="BH23" i="8" s="1"/>
  <c r="DQ51" i="7"/>
  <c r="BH24" i="8" s="1"/>
  <c r="DK49" i="7"/>
  <c r="BH14" i="8" s="1"/>
  <c r="DK50" i="7"/>
  <c r="BH15" i="8" s="1"/>
  <c r="DK51" i="7"/>
  <c r="BH16" i="8" s="1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ED66" i="6"/>
  <c r="DH14" i="8" s="1"/>
  <c r="ED67" i="6"/>
  <c r="DH15" i="8" s="1"/>
  <c r="ED68" i="6"/>
  <c r="DH16" i="8" s="1"/>
  <c r="ED69" i="6"/>
  <c r="DH17" i="8" s="1"/>
  <c r="ED70" i="6"/>
  <c r="DH18" i="8" s="1"/>
  <c r="ED71" i="6"/>
  <c r="DH19" i="8" s="1"/>
  <c r="ED72" i="6"/>
  <c r="DH20" i="8" s="1"/>
  <c r="ED73" i="6"/>
  <c r="DH21" i="8" s="1"/>
  <c r="ED74" i="6"/>
  <c r="DH22" i="8" s="1"/>
  <c r="ED75" i="6"/>
  <c r="DH23" i="8" s="1"/>
  <c r="DV56" i="6"/>
  <c r="BZ24" i="8" s="1"/>
  <c r="DV57" i="6"/>
  <c r="DV58" i="6"/>
  <c r="DV59" i="6"/>
  <c r="DV60" i="6"/>
  <c r="DV61" i="6"/>
  <c r="DV62" i="6"/>
  <c r="DV63" i="6"/>
  <c r="DV64" i="6"/>
  <c r="DV65" i="6"/>
  <c r="DV66" i="6"/>
  <c r="DV67" i="6"/>
  <c r="EL58" i="6"/>
  <c r="CN50" i="8" s="1"/>
  <c r="EL59" i="6"/>
  <c r="CN51" i="8" s="1"/>
  <c r="EL60" i="6"/>
  <c r="CN52" i="8" s="1"/>
  <c r="EG58" i="6"/>
  <c r="CN40" i="8" s="1"/>
  <c r="EG59" i="6"/>
  <c r="CN41" i="8" s="1"/>
  <c r="EG60" i="6"/>
  <c r="CN42" i="8" s="1"/>
  <c r="EB58" i="6"/>
  <c r="CN32" i="8" s="1"/>
  <c r="EB59" i="6"/>
  <c r="CN33" i="8" s="1"/>
  <c r="EB60" i="6"/>
  <c r="CN34" i="8" s="1"/>
  <c r="DN56" i="6"/>
  <c r="BZ14" i="8" s="1"/>
  <c r="DN57" i="6"/>
  <c r="BZ15" i="8" s="1"/>
  <c r="DN58" i="6"/>
  <c r="BZ16" i="8" s="1"/>
  <c r="DN59" i="6"/>
  <c r="BZ17" i="8" s="1"/>
  <c r="DN60" i="6"/>
  <c r="BZ18" i="8" s="1"/>
  <c r="G14" i="8"/>
  <c r="G15" i="8"/>
  <c r="G16" i="8"/>
  <c r="G17" i="8"/>
  <c r="G18" i="8"/>
  <c r="G19" i="8"/>
  <c r="AF48" i="8"/>
  <c r="AF49" i="8"/>
  <c r="AF50" i="8"/>
  <c r="AF51" i="8"/>
  <c r="AF52" i="8"/>
  <c r="T48" i="8"/>
  <c r="T49" i="8"/>
  <c r="T50" i="8"/>
  <c r="T51" i="8"/>
  <c r="T52" i="8"/>
  <c r="AF37" i="8"/>
  <c r="AF38" i="8"/>
  <c r="AF39" i="8"/>
  <c r="AF40" i="8"/>
  <c r="AF41" i="8"/>
  <c r="T37" i="8"/>
  <c r="T38" i="8"/>
  <c r="T39" i="8"/>
  <c r="T40" i="8"/>
  <c r="T41" i="8"/>
  <c r="AF26" i="8"/>
  <c r="AF27" i="8"/>
  <c r="AF28" i="8"/>
  <c r="AF29" i="8"/>
  <c r="AF30" i="8"/>
  <c r="T26" i="8"/>
  <c r="T27" i="8"/>
  <c r="T28" i="8"/>
  <c r="T29" i="8"/>
  <c r="T30" i="8"/>
  <c r="AF15" i="8"/>
  <c r="AF16" i="8"/>
  <c r="AF17" i="8"/>
  <c r="AF18" i="8"/>
  <c r="AF19" i="8"/>
  <c r="EG49" i="6"/>
  <c r="CN23" i="8" s="1"/>
  <c r="EG50" i="6"/>
  <c r="CN24" i="8" s="1"/>
  <c r="EG51" i="6"/>
  <c r="CN25" i="8" s="1"/>
  <c r="EG52" i="6"/>
  <c r="CN26" i="8" s="1"/>
  <c r="EB49" i="6"/>
  <c r="CN14" i="8" s="1"/>
  <c r="EB50" i="6"/>
  <c r="CN15" i="8" s="1"/>
  <c r="EB51" i="6"/>
  <c r="CN16" i="8" s="1"/>
  <c r="EB52" i="6"/>
  <c r="CN17" i="8" s="1"/>
  <c r="DV49" i="6"/>
  <c r="BG30" i="8" s="1"/>
  <c r="DV50" i="6"/>
  <c r="BG31" i="8" s="1"/>
  <c r="DV51" i="6"/>
  <c r="BG32" i="8" s="1"/>
  <c r="DQ49" i="6"/>
  <c r="BG22" i="8" s="1"/>
  <c r="DQ50" i="6"/>
  <c r="BG23" i="8" s="1"/>
  <c r="DQ51" i="6"/>
  <c r="BG24" i="8" s="1"/>
  <c r="DK49" i="6"/>
  <c r="BG14" i="8" s="1"/>
  <c r="DK50" i="6"/>
  <c r="BG15" i="8" s="1"/>
  <c r="DK51" i="6"/>
  <c r="BG16" i="8" s="1"/>
  <c r="ED66" i="5"/>
  <c r="DG14" i="8" s="1"/>
  <c r="ED67" i="5"/>
  <c r="DG15" i="8" s="1"/>
  <c r="ED68" i="5"/>
  <c r="DG16" i="8" s="1"/>
  <c r="ED69" i="5"/>
  <c r="DG17" i="8" s="1"/>
  <c r="ED70" i="5"/>
  <c r="DG18" i="8" s="1"/>
  <c r="ED71" i="5"/>
  <c r="DG19" i="8" s="1"/>
  <c r="ED72" i="5"/>
  <c r="DG20" i="8" s="1"/>
  <c r="ED73" i="5"/>
  <c r="DG21" i="8" s="1"/>
  <c r="ED74" i="5"/>
  <c r="DG22" i="8" s="1"/>
  <c r="ED75" i="5"/>
  <c r="DG23" i="8" s="1"/>
  <c r="DV56" i="5"/>
  <c r="BY24" i="8" s="1"/>
  <c r="DV57" i="5"/>
  <c r="BY25" i="8" s="1"/>
  <c r="DV58" i="5"/>
  <c r="BY26" i="8" s="1"/>
  <c r="DV59" i="5"/>
  <c r="DV60" i="5"/>
  <c r="BY28" i="8" s="1"/>
  <c r="DV61" i="5"/>
  <c r="BY29" i="8" s="1"/>
  <c r="DV62" i="5"/>
  <c r="BY30" i="8" s="1"/>
  <c r="DV63" i="5"/>
  <c r="BY31" i="8" s="1"/>
  <c r="DV64" i="5"/>
  <c r="BY32" i="8" s="1"/>
  <c r="DV65" i="5"/>
  <c r="BY33" i="8" s="1"/>
  <c r="DV66" i="5"/>
  <c r="BY34" i="8" s="1"/>
  <c r="DV67" i="5"/>
  <c r="BY35" i="8" s="1"/>
  <c r="EL58" i="5"/>
  <c r="CM50" i="8" s="1"/>
  <c r="EL59" i="5"/>
  <c r="CM51" i="8" s="1"/>
  <c r="EL60" i="5"/>
  <c r="CM52" i="8" s="1"/>
  <c r="EG58" i="5"/>
  <c r="CM40" i="8" s="1"/>
  <c r="EG59" i="5"/>
  <c r="CM41" i="8" s="1"/>
  <c r="EG60" i="5"/>
  <c r="CM42" i="8" s="1"/>
  <c r="EB58" i="5"/>
  <c r="CM32" i="8" s="1"/>
  <c r="EB59" i="5"/>
  <c r="CM33" i="8" s="1"/>
  <c r="EB60" i="5"/>
  <c r="CM34" i="8" s="1"/>
  <c r="DN56" i="5"/>
  <c r="BY14" i="8" s="1"/>
  <c r="DN57" i="5"/>
  <c r="BY15" i="8" s="1"/>
  <c r="DN58" i="5"/>
  <c r="BY16" i="8" s="1"/>
  <c r="DN59" i="5"/>
  <c r="BY17" i="8" s="1"/>
  <c r="DN60" i="5"/>
  <c r="BY18" i="8" s="1"/>
  <c r="F14" i="8"/>
  <c r="F15" i="8"/>
  <c r="F16" i="8"/>
  <c r="F17" i="8"/>
  <c r="F18" i="8"/>
  <c r="F19" i="8"/>
  <c r="AE48" i="8"/>
  <c r="AE49" i="8"/>
  <c r="AE50" i="8"/>
  <c r="AE51" i="8"/>
  <c r="AE52" i="8"/>
  <c r="S48" i="8"/>
  <c r="S49" i="8"/>
  <c r="S50" i="8"/>
  <c r="S51" i="8"/>
  <c r="S52" i="8"/>
  <c r="AE37" i="8"/>
  <c r="AE38" i="8"/>
  <c r="AE39" i="8"/>
  <c r="AE40" i="8"/>
  <c r="AE41" i="8"/>
  <c r="S37" i="8"/>
  <c r="S38" i="8"/>
  <c r="S39" i="8"/>
  <c r="S40" i="8"/>
  <c r="S41" i="8"/>
  <c r="AE26" i="8"/>
  <c r="AE27" i="8"/>
  <c r="AE28" i="8"/>
  <c r="AE29" i="8"/>
  <c r="AE30" i="8"/>
  <c r="S26" i="8"/>
  <c r="S27" i="8"/>
  <c r="S28" i="8"/>
  <c r="S29" i="8"/>
  <c r="S30" i="8"/>
  <c r="AE15" i="8"/>
  <c r="AE16" i="8"/>
  <c r="AE17" i="8"/>
  <c r="AE18" i="8"/>
  <c r="AE19" i="8"/>
  <c r="S15" i="8"/>
  <c r="S16" i="8"/>
  <c r="S17" i="8"/>
  <c r="S18" i="8"/>
  <c r="S19" i="8"/>
  <c r="EG49" i="5"/>
  <c r="CM23" i="8" s="1"/>
  <c r="EG50" i="5"/>
  <c r="CM24" i="8" s="1"/>
  <c r="EG51" i="5"/>
  <c r="CM25" i="8" s="1"/>
  <c r="EG52" i="5"/>
  <c r="CM26" i="8" s="1"/>
  <c r="EB49" i="5"/>
  <c r="CM14" i="8" s="1"/>
  <c r="EB50" i="5"/>
  <c r="CM15" i="8" s="1"/>
  <c r="EB51" i="5"/>
  <c r="CM16" i="8" s="1"/>
  <c r="EB52" i="5"/>
  <c r="CM17" i="8" s="1"/>
  <c r="DV49" i="5"/>
  <c r="BF30" i="8" s="1"/>
  <c r="DV50" i="5"/>
  <c r="BF31" i="8" s="1"/>
  <c r="DV51" i="5"/>
  <c r="BF32" i="8" s="1"/>
  <c r="DQ49" i="5"/>
  <c r="BF22" i="8" s="1"/>
  <c r="DQ50" i="5"/>
  <c r="BF23" i="8" s="1"/>
  <c r="DQ51" i="5"/>
  <c r="BF24" i="8" s="1"/>
  <c r="DK49" i="5"/>
  <c r="BF14" i="8" s="1"/>
  <c r="DK50" i="5"/>
  <c r="BF15" i="8" s="1"/>
  <c r="DK51" i="5"/>
  <c r="BF16" i="8" s="1"/>
  <c r="ED66" i="4"/>
  <c r="DF14" i="8" s="1"/>
  <c r="ED67" i="4"/>
  <c r="DF15" i="8" s="1"/>
  <c r="ED68" i="4"/>
  <c r="DF16" i="8" s="1"/>
  <c r="ED69" i="4"/>
  <c r="DF17" i="8" s="1"/>
  <c r="ED70" i="4"/>
  <c r="DF18" i="8" s="1"/>
  <c r="ED71" i="4"/>
  <c r="DF19" i="8" s="1"/>
  <c r="ED72" i="4"/>
  <c r="DF20" i="8" s="1"/>
  <c r="ED73" i="4"/>
  <c r="DF21" i="8" s="1"/>
  <c r="ED74" i="4"/>
  <c r="DF22" i="8" s="1"/>
  <c r="ED75" i="4"/>
  <c r="DF23" i="8" s="1"/>
  <c r="DV56" i="4"/>
  <c r="BX24" i="8" s="1"/>
  <c r="DV57" i="4"/>
  <c r="BX25" i="8" s="1"/>
  <c r="DV58" i="4"/>
  <c r="BX26" i="8" s="1"/>
  <c r="DV59" i="4"/>
  <c r="BX27" i="8" s="1"/>
  <c r="DV60" i="4"/>
  <c r="BX28" i="8" s="1"/>
  <c r="DV61" i="4"/>
  <c r="BX29" i="8" s="1"/>
  <c r="DV62" i="4"/>
  <c r="BX30" i="8" s="1"/>
  <c r="DV63" i="4"/>
  <c r="BX31" i="8" s="1"/>
  <c r="DV64" i="4"/>
  <c r="BX32" i="8" s="1"/>
  <c r="DV65" i="4"/>
  <c r="BX33" i="8" s="1"/>
  <c r="DV66" i="4"/>
  <c r="BX34" i="8" s="1"/>
  <c r="DV67" i="4"/>
  <c r="BX35" i="8" s="1"/>
  <c r="EL58" i="4"/>
  <c r="CL50" i="8" s="1"/>
  <c r="EL59" i="4"/>
  <c r="CL51" i="8" s="1"/>
  <c r="EL60" i="4"/>
  <c r="CL52" i="8" s="1"/>
  <c r="EG58" i="4"/>
  <c r="CL40" i="8" s="1"/>
  <c r="EG59" i="4"/>
  <c r="CL41" i="8" s="1"/>
  <c r="EG60" i="4"/>
  <c r="CL42" i="8" s="1"/>
  <c r="EB58" i="4"/>
  <c r="CL32" i="8" s="1"/>
  <c r="EB59" i="4"/>
  <c r="CL33" i="8" s="1"/>
  <c r="EB60" i="4"/>
  <c r="CL34" i="8" s="1"/>
  <c r="DN56" i="4"/>
  <c r="BX14" i="8" s="1"/>
  <c r="DN57" i="4"/>
  <c r="BX15" i="8" s="1"/>
  <c r="DN58" i="4"/>
  <c r="BX16" i="8" s="1"/>
  <c r="DN59" i="4"/>
  <c r="BX17" i="8" s="1"/>
  <c r="DN60" i="4"/>
  <c r="BX18" i="8" s="1"/>
  <c r="E14" i="8"/>
  <c r="E15" i="8"/>
  <c r="E16" i="8"/>
  <c r="E17" i="8"/>
  <c r="E18" i="8"/>
  <c r="E19" i="8"/>
  <c r="AD48" i="8"/>
  <c r="AD49" i="8"/>
  <c r="AD50" i="8"/>
  <c r="AD51" i="8"/>
  <c r="AD52" i="8"/>
  <c r="R48" i="8"/>
  <c r="R49" i="8"/>
  <c r="R50" i="8"/>
  <c r="R51" i="8"/>
  <c r="R52" i="8"/>
  <c r="AD37" i="8"/>
  <c r="AD38" i="8"/>
  <c r="AD39" i="8"/>
  <c r="AD40" i="8"/>
  <c r="AD41" i="8"/>
  <c r="R37" i="8"/>
  <c r="R38" i="8"/>
  <c r="R39" i="8"/>
  <c r="R40" i="8"/>
  <c r="R41" i="8"/>
  <c r="AD26" i="8"/>
  <c r="AD27" i="8"/>
  <c r="AD28" i="8"/>
  <c r="AD29" i="8"/>
  <c r="AD30" i="8"/>
  <c r="R26" i="8"/>
  <c r="R27" i="8"/>
  <c r="R28" i="8"/>
  <c r="R29" i="8"/>
  <c r="R30" i="8"/>
  <c r="AD15" i="8"/>
  <c r="AD16" i="8"/>
  <c r="AD17" i="8"/>
  <c r="AD18" i="8"/>
  <c r="AD19" i="8"/>
  <c r="R15" i="8"/>
  <c r="R16" i="8"/>
  <c r="R17" i="8"/>
  <c r="R18" i="8"/>
  <c r="R19" i="8"/>
  <c r="EG49" i="4"/>
  <c r="CL23" i="8" s="1"/>
  <c r="EG50" i="4"/>
  <c r="CL24" i="8" s="1"/>
  <c r="EG51" i="4"/>
  <c r="CL25" i="8" s="1"/>
  <c r="EG52" i="4"/>
  <c r="CL26" i="8" s="1"/>
  <c r="EB49" i="4"/>
  <c r="CL14" i="8" s="1"/>
  <c r="EB50" i="4"/>
  <c r="CL15" i="8" s="1"/>
  <c r="EB51" i="4"/>
  <c r="CL16" i="8" s="1"/>
  <c r="EB52" i="4"/>
  <c r="CL17" i="8" s="1"/>
  <c r="DV49" i="4"/>
  <c r="BE30" i="8" s="1"/>
  <c r="DV50" i="4"/>
  <c r="DV51" i="4"/>
  <c r="BE32" i="8" s="1"/>
  <c r="DQ49" i="4"/>
  <c r="BE22" i="8" s="1"/>
  <c r="DQ50" i="4"/>
  <c r="BE23" i="8" s="1"/>
  <c r="DQ51" i="4"/>
  <c r="BE24" i="8" s="1"/>
  <c r="DK50" i="4"/>
  <c r="BE15" i="8" s="1"/>
  <c r="DK51" i="4"/>
  <c r="BE16" i="8" s="1"/>
  <c r="ER51" i="3"/>
  <c r="ER50" i="3"/>
  <c r="EX67" i="3"/>
  <c r="DS53" i="8" s="1"/>
  <c r="EA53" i="8" s="1"/>
  <c r="EX66" i="3"/>
  <c r="EV67" i="3"/>
  <c r="DS50" i="8" s="1"/>
  <c r="EA50" i="8" s="1"/>
  <c r="EV66" i="3"/>
  <c r="ET67" i="3"/>
  <c r="DS47" i="8" s="1"/>
  <c r="EA47" i="8" s="1"/>
  <c r="ET66" i="3"/>
  <c r="ER67" i="3"/>
  <c r="DS44" i="8" s="1"/>
  <c r="EA44" i="8" s="1"/>
  <c r="ER66" i="3"/>
  <c r="EX59" i="3"/>
  <c r="DS41" i="8" s="1"/>
  <c r="EA41" i="8" s="1"/>
  <c r="EX58" i="3"/>
  <c r="EV59" i="3"/>
  <c r="DS38" i="8" s="1"/>
  <c r="EA38" i="8" s="1"/>
  <c r="EV58" i="3"/>
  <c r="ET59" i="3"/>
  <c r="DS35" i="8" s="1"/>
  <c r="EA35" i="8" s="1"/>
  <c r="ET58" i="3"/>
  <c r="ER59" i="3"/>
  <c r="DS32" i="8" s="1"/>
  <c r="EA32" i="8" s="1"/>
  <c r="ER58" i="3"/>
  <c r="EX51" i="3"/>
  <c r="DS24" i="8" s="1"/>
  <c r="EA24" i="8" s="1"/>
  <c r="EX50" i="3"/>
  <c r="EV51" i="3"/>
  <c r="DS21" i="8" s="1"/>
  <c r="EA21" i="8" s="1"/>
  <c r="EV50" i="3"/>
  <c r="ET51" i="3"/>
  <c r="DS18" i="8" s="1"/>
  <c r="EA18" i="8" s="1"/>
  <c r="ET50" i="3"/>
  <c r="DS17" i="8" s="1"/>
  <c r="ED66" i="3"/>
  <c r="DE14" i="8" s="1"/>
  <c r="Q51" i="8"/>
  <c r="Q49" i="8"/>
  <c r="Q41" i="8"/>
  <c r="Q40" i="8"/>
  <c r="Q39" i="8"/>
  <c r="Q37" i="8"/>
  <c r="Q17" i="8"/>
  <c r="Q16" i="8"/>
  <c r="Q15" i="8"/>
  <c r="D14" i="8"/>
  <c r="ED75" i="3"/>
  <c r="DE23" i="8" s="1"/>
  <c r="ED74" i="3"/>
  <c r="DE22" i="8" s="1"/>
  <c r="ED73" i="3"/>
  <c r="DE21" i="8" s="1"/>
  <c r="ED72" i="3"/>
  <c r="DE20" i="8" s="1"/>
  <c r="ED71" i="3"/>
  <c r="DE19" i="8" s="1"/>
  <c r="ED70" i="3"/>
  <c r="DE18" i="8" s="1"/>
  <c r="ED69" i="3"/>
  <c r="DE17" i="8" s="1"/>
  <c r="ED68" i="3"/>
  <c r="DE16" i="8" s="1"/>
  <c r="ED67" i="3"/>
  <c r="DE15" i="8" s="1"/>
  <c r="EL60" i="3"/>
  <c r="CK52" i="8" s="1"/>
  <c r="CS52" i="8" s="1"/>
  <c r="EL59" i="3"/>
  <c r="CK51" i="8" s="1"/>
  <c r="EL58" i="3"/>
  <c r="CK50" i="8" s="1"/>
  <c r="CS50" i="8" s="1"/>
  <c r="EG60" i="3"/>
  <c r="CK42" i="8" s="1"/>
  <c r="EG59" i="3"/>
  <c r="CK41" i="8" s="1"/>
  <c r="EG58" i="3"/>
  <c r="CK40" i="8" s="1"/>
  <c r="CK33" i="8"/>
  <c r="EG52" i="3"/>
  <c r="CK26" i="8" s="1"/>
  <c r="EG51" i="3"/>
  <c r="EG50" i="3"/>
  <c r="CK24" i="8" s="1"/>
  <c r="EG49" i="3"/>
  <c r="CK17" i="8"/>
  <c r="CK16" i="8"/>
  <c r="CS16" i="8" s="1"/>
  <c r="CK15" i="8"/>
  <c r="CK14" i="8"/>
  <c r="CS14" i="8" s="1"/>
  <c r="BW35" i="8"/>
  <c r="BW31" i="8"/>
  <c r="BW26" i="8"/>
  <c r="BW25" i="8"/>
  <c r="CE25" i="8" s="1"/>
  <c r="BW17" i="8"/>
  <c r="BD23" i="8"/>
  <c r="D19" i="8"/>
  <c r="D18" i="8"/>
  <c r="D17" i="8"/>
  <c r="D16" i="8"/>
  <c r="D15" i="8"/>
  <c r="EC50" i="3"/>
  <c r="EC52" i="3"/>
  <c r="EC49" i="3"/>
  <c r="BY27" i="8"/>
  <c r="DN61" i="4"/>
  <c r="DO57" i="4" s="1"/>
  <c r="ED76" i="4"/>
  <c r="EE67" i="4" s="1"/>
  <c r="DV52" i="5"/>
  <c r="DW50" i="5" s="1"/>
  <c r="EB61" i="5"/>
  <c r="EC59" i="5" s="1"/>
  <c r="EL61" i="5"/>
  <c r="EM58" i="5" s="1"/>
  <c r="AG17" i="8"/>
  <c r="ED76" i="6"/>
  <c r="EE72" i="6" s="1"/>
  <c r="H15" i="8"/>
  <c r="AG18" i="8"/>
  <c r="U29" i="8"/>
  <c r="ED76" i="7"/>
  <c r="EE67" i="7" s="1"/>
  <c r="EE73" i="6"/>
  <c r="EE67" i="6"/>
  <c r="BG15" i="7"/>
  <c r="BI15" i="7" s="1"/>
  <c r="BG31" i="7"/>
  <c r="BI31" i="7" s="1"/>
  <c r="BF14" i="7"/>
  <c r="BK14" i="7" s="1"/>
  <c r="BF30" i="7"/>
  <c r="BK30" i="7" s="1"/>
  <c r="BE31" i="8"/>
  <c r="BW24" i="8"/>
  <c r="BW33" i="8"/>
  <c r="EC51" i="3"/>
  <c r="BD14" i="8"/>
  <c r="BW29" i="8"/>
  <c r="BD22" i="8"/>
  <c r="Q27" i="8"/>
  <c r="Q28" i="8"/>
  <c r="Q29" i="8"/>
  <c r="Q18" i="8"/>
  <c r="CE24" i="8" l="1"/>
  <c r="CE26" i="8"/>
  <c r="CS15" i="8"/>
  <c r="CS17" i="8"/>
  <c r="CS51" i="8"/>
  <c r="BJ38" i="7"/>
  <c r="BF38" i="7"/>
  <c r="BK38" i="7" s="1"/>
  <c r="BJ39" i="7"/>
  <c r="BF39" i="7"/>
  <c r="BK39" i="7" s="1"/>
  <c r="BG39" i="7"/>
  <c r="BI39" i="7" s="1"/>
  <c r="BJ22" i="7"/>
  <c r="BF22" i="7"/>
  <c r="BK22" i="7" s="1"/>
  <c r="BJ23" i="7"/>
  <c r="BF23" i="7"/>
  <c r="BK23" i="7" s="1"/>
  <c r="BG23" i="7"/>
  <c r="BF31" i="7"/>
  <c r="BK31" i="7" s="1"/>
  <c r="BF15" i="7"/>
  <c r="BK15" i="7" s="1"/>
  <c r="EC51" i="7"/>
  <c r="EB53" i="7"/>
  <c r="EC49" i="7" s="1"/>
  <c r="BD16" i="7"/>
  <c r="BG16" i="7" s="1"/>
  <c r="BI16" i="7" s="1"/>
  <c r="BD18" i="7"/>
  <c r="BD19" i="7"/>
  <c r="BG19" i="7" s="1"/>
  <c r="BI19" i="7" s="1"/>
  <c r="BD21" i="7"/>
  <c r="BH23" i="7"/>
  <c r="BH25" i="7"/>
  <c r="BH27" i="7"/>
  <c r="BH29" i="7"/>
  <c r="BD33" i="7"/>
  <c r="BG33" i="7" s="1"/>
  <c r="BI33" i="7" s="1"/>
  <c r="BD35" i="7"/>
  <c r="BD37" i="7"/>
  <c r="BJ37" i="7" s="1"/>
  <c r="BH39" i="7"/>
  <c r="BH41" i="7"/>
  <c r="BH43" i="7"/>
  <c r="EE75" i="6"/>
  <c r="DO58" i="4"/>
  <c r="DQ52" i="4"/>
  <c r="DR51" i="4" s="1"/>
  <c r="DS15" i="8"/>
  <c r="EA15" i="8" s="1"/>
  <c r="DS31" i="8"/>
  <c r="EA31" i="8" s="1"/>
  <c r="EC31" i="8" s="1"/>
  <c r="EB33" i="8" s="1"/>
  <c r="ER61" i="3"/>
  <c r="ES60" i="3" s="1"/>
  <c r="DS34" i="8"/>
  <c r="EA34" i="8" s="1"/>
  <c r="EC34" i="8" s="1"/>
  <c r="EB36" i="8" s="1"/>
  <c r="ET61" i="3"/>
  <c r="EU60" i="3" s="1"/>
  <c r="DS37" i="8"/>
  <c r="EA37" i="8" s="1"/>
  <c r="EC37" i="8" s="1"/>
  <c r="EB39" i="8" s="1"/>
  <c r="EV61" i="3"/>
  <c r="EW60" i="3" s="1"/>
  <c r="DS40" i="8"/>
  <c r="EA40" i="8" s="1"/>
  <c r="EC40" i="8" s="1"/>
  <c r="EB42" i="8" s="1"/>
  <c r="EX61" i="3"/>
  <c r="EY60" i="3" s="1"/>
  <c r="DS43" i="8"/>
  <c r="EA43" i="8" s="1"/>
  <c r="EC43" i="8" s="1"/>
  <c r="EB45" i="8" s="1"/>
  <c r="ER69" i="3"/>
  <c r="ES68" i="3" s="1"/>
  <c r="DS46" i="8"/>
  <c r="EA46" i="8" s="1"/>
  <c r="EC46" i="8" s="1"/>
  <c r="EB48" i="8" s="1"/>
  <c r="ET69" i="3"/>
  <c r="EU68" i="3" s="1"/>
  <c r="DS49" i="8"/>
  <c r="EA49" i="8" s="1"/>
  <c r="EC49" i="8" s="1"/>
  <c r="EB51" i="8" s="1"/>
  <c r="EV69" i="3"/>
  <c r="EW68" i="3" s="1"/>
  <c r="DS52" i="8"/>
  <c r="EA52" i="8" s="1"/>
  <c r="EC52" i="8" s="1"/>
  <c r="EB54" i="8" s="1"/>
  <c r="EX69" i="3"/>
  <c r="EY68" i="3" s="1"/>
  <c r="EA17" i="8"/>
  <c r="EC17" i="8" s="1"/>
  <c r="ET53" i="3"/>
  <c r="EU52" i="3" s="1"/>
  <c r="DS20" i="8"/>
  <c r="EA20" i="8" s="1"/>
  <c r="EC20" i="8" s="1"/>
  <c r="EV53" i="3"/>
  <c r="EW52" i="3" s="1"/>
  <c r="DS23" i="8"/>
  <c r="EA23" i="8" s="1"/>
  <c r="EC23" i="8" s="1"/>
  <c r="EX53" i="3"/>
  <c r="EY52" i="3" s="1"/>
  <c r="DS14" i="8"/>
  <c r="EA14" i="8" s="1"/>
  <c r="ER53" i="3"/>
  <c r="ES52" i="3" s="1"/>
  <c r="BF18" i="7"/>
  <c r="BK18" i="7" s="1"/>
  <c r="BJ18" i="7"/>
  <c r="BG18" i="7"/>
  <c r="BI18" i="7" s="1"/>
  <c r="BF19" i="7"/>
  <c r="BK19" i="7" s="1"/>
  <c r="BF34" i="7"/>
  <c r="BK34" i="7" s="1"/>
  <c r="BJ34" i="7"/>
  <c r="BG34" i="7"/>
  <c r="BI34" i="7" s="1"/>
  <c r="BG35" i="7"/>
  <c r="BI35" i="7" s="1"/>
  <c r="BF35" i="7"/>
  <c r="BK35" i="7" s="1"/>
  <c r="BJ35" i="7"/>
  <c r="BF26" i="7"/>
  <c r="BK26" i="7" s="1"/>
  <c r="BJ26" i="7"/>
  <c r="BG26" i="7"/>
  <c r="BI26" i="7" s="1"/>
  <c r="BG27" i="7"/>
  <c r="BF27" i="7"/>
  <c r="BJ27" i="7"/>
  <c r="BF42" i="7"/>
  <c r="BK42" i="7" s="1"/>
  <c r="BJ42" i="7"/>
  <c r="BG42" i="7"/>
  <c r="BI42" i="7" s="1"/>
  <c r="BG38" i="7"/>
  <c r="BI38" i="7" s="1"/>
  <c r="BG30" i="7"/>
  <c r="BI30" i="7" s="1"/>
  <c r="BG22" i="7"/>
  <c r="BI22" i="7" s="1"/>
  <c r="BG14" i="7"/>
  <c r="BI14" i="7" s="1"/>
  <c r="EE71" i="6"/>
  <c r="EE69" i="6"/>
  <c r="DO56" i="4"/>
  <c r="DO59" i="4"/>
  <c r="DN61" i="7"/>
  <c r="DO59" i="7" s="1"/>
  <c r="EB53" i="6"/>
  <c r="EC49" i="6" s="1"/>
  <c r="DV68" i="5"/>
  <c r="EG61" i="5"/>
  <c r="EH59" i="5" s="1"/>
  <c r="EG53" i="5"/>
  <c r="DK52" i="5"/>
  <c r="DL50" i="5" s="1"/>
  <c r="DV68" i="4"/>
  <c r="DW57" i="4" s="1"/>
  <c r="BH13" i="7"/>
  <c r="BD17" i="7"/>
  <c r="BJ17" i="7" s="1"/>
  <c r="BH20" i="7"/>
  <c r="BD24" i="7"/>
  <c r="BF24" i="7" s="1"/>
  <c r="BK24" i="7" s="1"/>
  <c r="BH28" i="7"/>
  <c r="BD32" i="7"/>
  <c r="BG32" i="7" s="1"/>
  <c r="BI32" i="7" s="1"/>
  <c r="BH36" i="7"/>
  <c r="BD40" i="7"/>
  <c r="BJ40" i="7" s="1"/>
  <c r="EE68" i="4"/>
  <c r="EE73" i="4"/>
  <c r="EE66" i="4"/>
  <c r="EE74" i="4"/>
  <c r="EC58" i="5"/>
  <c r="DW49" i="5"/>
  <c r="EH52" i="5"/>
  <c r="DW51" i="5"/>
  <c r="DV52" i="4"/>
  <c r="DW50" i="4" s="1"/>
  <c r="EE69" i="4"/>
  <c r="DO60" i="4"/>
  <c r="EE72" i="4"/>
  <c r="EE70" i="4"/>
  <c r="DW64" i="4"/>
  <c r="BL18" i="7"/>
  <c r="BL15" i="7"/>
  <c r="EE73" i="7"/>
  <c r="EE68" i="7"/>
  <c r="DQ52" i="7"/>
  <c r="DR49" i="7" s="1"/>
  <c r="EE66" i="6"/>
  <c r="DN61" i="6"/>
  <c r="ED76" i="5"/>
  <c r="EE74" i="5" s="1"/>
  <c r="BL26" i="7"/>
  <c r="BL39" i="7"/>
  <c r="DO57" i="7"/>
  <c r="EE66" i="7"/>
  <c r="EE74" i="7"/>
  <c r="DR51" i="7"/>
  <c r="T17" i="8"/>
  <c r="Y17" i="8" s="1"/>
  <c r="T18" i="8"/>
  <c r="Y18" i="8" s="1"/>
  <c r="T16" i="8"/>
  <c r="Y16" i="8" s="1"/>
  <c r="BL22" i="8"/>
  <c r="CS40" i="8"/>
  <c r="AC27" i="8"/>
  <c r="AK27" i="8" s="1"/>
  <c r="AC40" i="8"/>
  <c r="AK40" i="8" s="1"/>
  <c r="AC50" i="8"/>
  <c r="AK50" i="8" s="1"/>
  <c r="AC17" i="8"/>
  <c r="AK17" i="8" s="1"/>
  <c r="AC18" i="8"/>
  <c r="AK18" i="8" s="1"/>
  <c r="AC15" i="8"/>
  <c r="AK15" i="8" s="1"/>
  <c r="AC19" i="8"/>
  <c r="AK19" i="8" s="1"/>
  <c r="AC29" i="8"/>
  <c r="AK29" i="8" s="1"/>
  <c r="AC38" i="8"/>
  <c r="AK38" i="8" s="1"/>
  <c r="AC48" i="8"/>
  <c r="AK48" i="8" s="1"/>
  <c r="AC52" i="8"/>
  <c r="AK52" i="8" s="1"/>
  <c r="EB53" i="4"/>
  <c r="EC50" i="4" s="1"/>
  <c r="DK52" i="4"/>
  <c r="DQ52" i="3"/>
  <c r="DR50" i="3" s="1"/>
  <c r="ED76" i="3"/>
  <c r="EE69" i="3" s="1"/>
  <c r="AC26" i="8"/>
  <c r="AK26" i="8" s="1"/>
  <c r="AC28" i="8"/>
  <c r="AK28" i="8" s="1"/>
  <c r="AC39" i="8"/>
  <c r="AK39" i="8" s="1"/>
  <c r="AC49" i="8"/>
  <c r="AK49" i="8" s="1"/>
  <c r="EG61" i="3"/>
  <c r="EH60" i="3" s="1"/>
  <c r="EL61" i="7"/>
  <c r="BL14" i="7"/>
  <c r="BL22" i="7"/>
  <c r="BL30" i="7"/>
  <c r="BL38" i="7"/>
  <c r="EE69" i="7"/>
  <c r="EC52" i="7"/>
  <c r="EC50" i="7"/>
  <c r="DO58" i="7"/>
  <c r="EE72" i="7"/>
  <c r="EE70" i="7"/>
  <c r="DV52" i="7"/>
  <c r="DK52" i="7"/>
  <c r="DV68" i="7"/>
  <c r="DW65" i="7" s="1"/>
  <c r="BG43" i="7"/>
  <c r="BI43" i="7" s="1"/>
  <c r="BF43" i="7"/>
  <c r="BK43" i="7" s="1"/>
  <c r="BJ43" i="7"/>
  <c r="EG53" i="7"/>
  <c r="BF13" i="7"/>
  <c r="BK13" i="7" s="1"/>
  <c r="BG13" i="7"/>
  <c r="BI13" i="7" s="1"/>
  <c r="BJ13" i="7"/>
  <c r="BJ20" i="7"/>
  <c r="BF20" i="7"/>
  <c r="BK20" i="7" s="1"/>
  <c r="BG20" i="7"/>
  <c r="BI20" i="7" s="1"/>
  <c r="BL20" i="7"/>
  <c r="BF21" i="7"/>
  <c r="BK21" i="7" s="1"/>
  <c r="BG21" i="7"/>
  <c r="BI21" i="7" s="1"/>
  <c r="BJ21" i="7"/>
  <c r="BJ28" i="7"/>
  <c r="BF28" i="7"/>
  <c r="BK28" i="7" s="1"/>
  <c r="BG28" i="7"/>
  <c r="BL28" i="7"/>
  <c r="BF29" i="7"/>
  <c r="BK29" i="7" s="1"/>
  <c r="BG29" i="7"/>
  <c r="BI29" i="7" s="1"/>
  <c r="BJ29" i="7"/>
  <c r="BF36" i="7"/>
  <c r="BK36" i="7" s="1"/>
  <c r="BG36" i="7"/>
  <c r="BJ36" i="7"/>
  <c r="BG37" i="7"/>
  <c r="BI37" i="7" s="1"/>
  <c r="BF16" i="7"/>
  <c r="BK16" i="7" s="1"/>
  <c r="BL16" i="7"/>
  <c r="BG17" i="7"/>
  <c r="BI17" i="7" s="1"/>
  <c r="BF17" i="7"/>
  <c r="BK17" i="7" s="1"/>
  <c r="BG24" i="7"/>
  <c r="BI24" i="7" s="1"/>
  <c r="BJ24" i="7"/>
  <c r="BG25" i="7"/>
  <c r="BI25" i="7" s="1"/>
  <c r="BJ25" i="7"/>
  <c r="BF25" i="7"/>
  <c r="BK25" i="7" s="1"/>
  <c r="BF32" i="7"/>
  <c r="BK32" i="7" s="1"/>
  <c r="BL32" i="7"/>
  <c r="BF33" i="7"/>
  <c r="BK33" i="7" s="1"/>
  <c r="BF40" i="7"/>
  <c r="BK40" i="7" s="1"/>
  <c r="BG41" i="7"/>
  <c r="BF41" i="7"/>
  <c r="BK41" i="7" s="1"/>
  <c r="BJ41" i="7"/>
  <c r="EC60" i="5"/>
  <c r="DW57" i="5"/>
  <c r="CE27" i="8"/>
  <c r="DN61" i="5"/>
  <c r="DO59" i="5" s="1"/>
  <c r="L17" i="8"/>
  <c r="L19" i="8"/>
  <c r="EE68" i="5"/>
  <c r="EE73" i="5"/>
  <c r="DL49" i="5"/>
  <c r="DW67" i="5"/>
  <c r="DW56" i="5"/>
  <c r="DW61" i="5"/>
  <c r="DQ52" i="5"/>
  <c r="EB53" i="5"/>
  <c r="DR49" i="4"/>
  <c r="BL30" i="8"/>
  <c r="EB61" i="4"/>
  <c r="EG61" i="4"/>
  <c r="EH58" i="4" s="1"/>
  <c r="EL61" i="4"/>
  <c r="Y37" i="8"/>
  <c r="Y41" i="8"/>
  <c r="Y39" i="8"/>
  <c r="EC51" i="4"/>
  <c r="DR50" i="4"/>
  <c r="BL23" i="8"/>
  <c r="BL32" i="8"/>
  <c r="AK30" i="8"/>
  <c r="EG53" i="4"/>
  <c r="EH51" i="4" s="1"/>
  <c r="DL50" i="3"/>
  <c r="DV52" i="3"/>
  <c r="DW50" i="3" s="1"/>
  <c r="EB61" i="3"/>
  <c r="EC58" i="3" s="1"/>
  <c r="DW49" i="3"/>
  <c r="EC59" i="3"/>
  <c r="EL61" i="3"/>
  <c r="DN61" i="3"/>
  <c r="DO60" i="3" s="1"/>
  <c r="DK52" i="6"/>
  <c r="DL50" i="6" s="1"/>
  <c r="EG53" i="6"/>
  <c r="EE70" i="6"/>
  <c r="DQ52" i="6"/>
  <c r="DR51" i="6" s="1"/>
  <c r="DV52" i="6"/>
  <c r="DW49" i="6" s="1"/>
  <c r="BL14" i="8"/>
  <c r="BL16" i="8"/>
  <c r="CE30" i="8"/>
  <c r="CE32" i="8"/>
  <c r="CE35" i="8"/>
  <c r="CS24" i="8"/>
  <c r="CS26" i="8"/>
  <c r="EB61" i="6"/>
  <c r="EC59" i="6" s="1"/>
  <c r="EG61" i="6"/>
  <c r="EH58" i="6" s="1"/>
  <c r="EL61" i="6"/>
  <c r="CE17" i="8"/>
  <c r="DM19" i="8"/>
  <c r="DM22" i="8"/>
  <c r="DR50" i="6"/>
  <c r="CE16" i="8"/>
  <c r="DM18" i="8"/>
  <c r="DO56" i="6"/>
  <c r="CS34" i="8"/>
  <c r="AK41" i="8"/>
  <c r="Y27" i="8"/>
  <c r="Y28" i="8"/>
  <c r="Y29" i="8"/>
  <c r="DM17" i="8"/>
  <c r="CE29" i="8"/>
  <c r="CE14" i="8"/>
  <c r="CE33" i="8"/>
  <c r="BL31" i="8"/>
  <c r="L16" i="8"/>
  <c r="L18" i="8"/>
  <c r="BL15" i="8"/>
  <c r="BL24" i="8"/>
  <c r="CE15" i="8"/>
  <c r="CE18" i="8"/>
  <c r="CE28" i="8"/>
  <c r="CE31" i="8"/>
  <c r="CE34" i="8"/>
  <c r="CS32" i="8"/>
  <c r="DM16" i="8"/>
  <c r="DM20" i="8"/>
  <c r="DM21" i="8"/>
  <c r="DM23" i="8"/>
  <c r="Y40" i="8"/>
  <c r="Y49" i="8"/>
  <c r="Y51" i="8"/>
  <c r="Y52" i="8"/>
  <c r="AK51" i="8"/>
  <c r="Y30" i="8"/>
  <c r="CS33" i="8"/>
  <c r="DV68" i="3"/>
  <c r="DW67" i="3" s="1"/>
  <c r="EE71" i="3"/>
  <c r="EE66" i="3"/>
  <c r="Q26" i="8"/>
  <c r="Y26" i="8" s="1"/>
  <c r="DW51" i="4"/>
  <c r="CK23" i="8"/>
  <c r="CS23" i="8" s="1"/>
  <c r="EG53" i="3"/>
  <c r="EH51" i="3" s="1"/>
  <c r="CK25" i="8"/>
  <c r="CS25" i="8" s="1"/>
  <c r="Q38" i="8"/>
  <c r="Y38" i="8" s="1"/>
  <c r="AC37" i="8"/>
  <c r="AK37" i="8" s="1"/>
  <c r="EE71" i="7"/>
  <c r="EM60" i="5"/>
  <c r="EE71" i="4"/>
  <c r="AC16" i="8"/>
  <c r="AK16" i="8" s="1"/>
  <c r="EE68" i="6"/>
  <c r="EE74" i="6"/>
  <c r="EE75" i="7"/>
  <c r="EM59" i="5"/>
  <c r="EE75" i="4"/>
  <c r="L15" i="8"/>
  <c r="CO41" i="8"/>
  <c r="CS41" i="8" s="1"/>
  <c r="DW58" i="4"/>
  <c r="EC60" i="4"/>
  <c r="EH60" i="4"/>
  <c r="EC50" i="5"/>
  <c r="EC52" i="5"/>
  <c r="DO60" i="5"/>
  <c r="DW50" i="6"/>
  <c r="EH59" i="6"/>
  <c r="EH60" i="6"/>
  <c r="DV68" i="6"/>
  <c r="EB61" i="7"/>
  <c r="EC58" i="7" s="1"/>
  <c r="EG61" i="7"/>
  <c r="EH58" i="7" s="1"/>
  <c r="H14" i="8"/>
  <c r="L14" i="8" s="1"/>
  <c r="J55" i="7"/>
  <c r="CO42" i="8"/>
  <c r="CS42" i="8" s="1"/>
  <c r="EE67" i="3" l="1"/>
  <c r="EY51" i="3"/>
  <c r="ES50" i="3"/>
  <c r="BI41" i="7"/>
  <c r="BJ33" i="7"/>
  <c r="BJ16" i="7"/>
  <c r="BA51" i="7" s="1"/>
  <c r="BF37" i="7"/>
  <c r="BK37" i="7" s="1"/>
  <c r="BI36" i="7"/>
  <c r="BI28" i="7"/>
  <c r="BL23" i="7"/>
  <c r="BL31" i="7"/>
  <c r="BI27" i="7"/>
  <c r="BJ19" i="7"/>
  <c r="BI23" i="7"/>
  <c r="DR49" i="6"/>
  <c r="DL51" i="6"/>
  <c r="DL49" i="6"/>
  <c r="EH49" i="4"/>
  <c r="DW67" i="4"/>
  <c r="EB35" i="8"/>
  <c r="EB50" i="8"/>
  <c r="EH58" i="3"/>
  <c r="EB41" i="8"/>
  <c r="EB43" i="8"/>
  <c r="DR50" i="7"/>
  <c r="DW67" i="7"/>
  <c r="BL19" i="7"/>
  <c r="EC52" i="6"/>
  <c r="EE75" i="5"/>
  <c r="EE70" i="5"/>
  <c r="EE72" i="3"/>
  <c r="EU67" i="3"/>
  <c r="EU51" i="3"/>
  <c r="ES58" i="3"/>
  <c r="EW67" i="3"/>
  <c r="EC14" i="8"/>
  <c r="EB16" i="8" s="1"/>
  <c r="EB46" i="8"/>
  <c r="EB24" i="8"/>
  <c r="EB25" i="8"/>
  <c r="EB52" i="8"/>
  <c r="EB53" i="8"/>
  <c r="EB20" i="8"/>
  <c r="EB22" i="8"/>
  <c r="EB18" i="8"/>
  <c r="EB19" i="8"/>
  <c r="EB15" i="8"/>
  <c r="EB47" i="8"/>
  <c r="EE68" i="3"/>
  <c r="EE75" i="3"/>
  <c r="EE73" i="3"/>
  <c r="EE74" i="3"/>
  <c r="EU66" i="3"/>
  <c r="EU50" i="3"/>
  <c r="ES51" i="3"/>
  <c r="EE70" i="3"/>
  <c r="EY58" i="3"/>
  <c r="EW58" i="3"/>
  <c r="EB49" i="8"/>
  <c r="EB17" i="8"/>
  <c r="EW66" i="3"/>
  <c r="EY50" i="3"/>
  <c r="DW65" i="4"/>
  <c r="DW56" i="4"/>
  <c r="DW66" i="4"/>
  <c r="EH50" i="5"/>
  <c r="EH51" i="5"/>
  <c r="DW66" i="5"/>
  <c r="DW65" i="5"/>
  <c r="DW60" i="5"/>
  <c r="BK27" i="7"/>
  <c r="BF50" i="7" s="1"/>
  <c r="AT28" i="8" s="1"/>
  <c r="BL27" i="7"/>
  <c r="EB44" i="8"/>
  <c r="DW51" i="6"/>
  <c r="DW63" i="4"/>
  <c r="DW61" i="4"/>
  <c r="DW59" i="4"/>
  <c r="DW49" i="4"/>
  <c r="EH59" i="3"/>
  <c r="EC60" i="3"/>
  <c r="EC49" i="4"/>
  <c r="DW58" i="5"/>
  <c r="DW59" i="5"/>
  <c r="DW64" i="5"/>
  <c r="DW63" i="5"/>
  <c r="DW61" i="7"/>
  <c r="BG40" i="7"/>
  <c r="BI40" i="7" s="1"/>
  <c r="BJ32" i="7"/>
  <c r="BL24" i="7"/>
  <c r="BA52" i="7"/>
  <c r="BF52" i="7"/>
  <c r="AT30" i="8" s="1"/>
  <c r="BF48" i="7"/>
  <c r="BF49" i="7"/>
  <c r="AT27" i="8" s="1"/>
  <c r="DO56" i="7"/>
  <c r="EW59" i="3"/>
  <c r="BL42" i="7"/>
  <c r="DO60" i="7"/>
  <c r="DW60" i="4"/>
  <c r="DW62" i="4"/>
  <c r="EH60" i="5"/>
  <c r="EH58" i="5"/>
  <c r="EC50" i="6"/>
  <c r="EC51" i="6"/>
  <c r="DW62" i="5"/>
  <c r="DL51" i="5"/>
  <c r="EH49" i="5"/>
  <c r="BL34" i="7"/>
  <c r="BL35" i="7"/>
  <c r="EB14" i="8"/>
  <c r="BL43" i="7"/>
  <c r="DO58" i="6"/>
  <c r="DO59" i="6"/>
  <c r="DO57" i="6"/>
  <c r="DO60" i="6"/>
  <c r="EH59" i="4"/>
  <c r="EE67" i="5"/>
  <c r="EE69" i="5"/>
  <c r="EE66" i="5"/>
  <c r="EE71" i="5"/>
  <c r="EE72" i="5"/>
  <c r="DO59" i="3"/>
  <c r="BL37" i="7"/>
  <c r="BL36" i="7"/>
  <c r="T15" i="8"/>
  <c r="Y15" i="8" s="1"/>
  <c r="T19" i="8"/>
  <c r="EB21" i="8"/>
  <c r="EB23" i="8"/>
  <c r="DW60" i="3"/>
  <c r="DW64" i="3"/>
  <c r="DW65" i="3"/>
  <c r="DO56" i="3"/>
  <c r="ES59" i="3"/>
  <c r="EY59" i="3"/>
  <c r="DO58" i="3"/>
  <c r="DO57" i="3"/>
  <c r="DW57" i="3"/>
  <c r="DW61" i="3"/>
  <c r="DW62" i="3"/>
  <c r="DL51" i="4"/>
  <c r="DL49" i="4"/>
  <c r="EC52" i="4"/>
  <c r="DL50" i="4"/>
  <c r="DR51" i="3"/>
  <c r="DR49" i="3"/>
  <c r="DW58" i="3"/>
  <c r="DW63" i="3"/>
  <c r="DW66" i="3"/>
  <c r="DW56" i="3"/>
  <c r="DW59" i="3"/>
  <c r="EY66" i="3"/>
  <c r="EY67" i="3"/>
  <c r="EU59" i="3"/>
  <c r="EU58" i="3"/>
  <c r="EB32" i="8"/>
  <c r="EB31" i="8"/>
  <c r="EB38" i="8"/>
  <c r="EB37" i="8"/>
  <c r="EB40" i="8"/>
  <c r="BL33" i="8"/>
  <c r="BM32" i="8" s="1"/>
  <c r="EH60" i="7"/>
  <c r="EC59" i="7"/>
  <c r="EC60" i="7"/>
  <c r="EM58" i="7"/>
  <c r="EM59" i="7"/>
  <c r="BL29" i="7"/>
  <c r="BL21" i="7"/>
  <c r="BL13" i="7"/>
  <c r="EM60" i="7"/>
  <c r="DW49" i="7"/>
  <c r="DW51" i="7"/>
  <c r="DW63" i="7"/>
  <c r="DW62" i="7"/>
  <c r="DW59" i="7"/>
  <c r="DW57" i="7"/>
  <c r="DW66" i="7"/>
  <c r="DW56" i="7"/>
  <c r="DW58" i="7"/>
  <c r="DW60" i="7"/>
  <c r="DW64" i="7"/>
  <c r="DL51" i="7"/>
  <c r="DL49" i="7"/>
  <c r="DL50" i="7"/>
  <c r="BL41" i="7"/>
  <c r="DW50" i="7"/>
  <c r="EH52" i="7"/>
  <c r="EH50" i="7"/>
  <c r="EH51" i="7"/>
  <c r="EH49" i="7"/>
  <c r="DM24" i="8"/>
  <c r="DN17" i="8" s="1"/>
  <c r="BL33" i="7"/>
  <c r="BL25" i="7"/>
  <c r="BL17" i="7"/>
  <c r="BL40" i="7"/>
  <c r="BL17" i="8"/>
  <c r="BM14" i="8" s="1"/>
  <c r="DO56" i="5"/>
  <c r="DO58" i="5"/>
  <c r="DO57" i="5"/>
  <c r="EC49" i="5"/>
  <c r="EC51" i="5"/>
  <c r="BL25" i="8"/>
  <c r="BM23" i="8" s="1"/>
  <c r="DR49" i="5"/>
  <c r="DR51" i="5"/>
  <c r="DR50" i="5"/>
  <c r="AR18" i="8"/>
  <c r="EM60" i="4"/>
  <c r="EM59" i="4"/>
  <c r="EM58" i="4"/>
  <c r="EC58" i="4"/>
  <c r="EC59" i="4"/>
  <c r="AQ16" i="8"/>
  <c r="AQ17" i="8"/>
  <c r="EH52" i="4"/>
  <c r="EH50" i="4"/>
  <c r="AQ18" i="8"/>
  <c r="DW51" i="3"/>
  <c r="AP15" i="8"/>
  <c r="Q48" i="8"/>
  <c r="Y48" i="8" s="1"/>
  <c r="EM58" i="3"/>
  <c r="EM59" i="3"/>
  <c r="Q50" i="8"/>
  <c r="Y50" i="8" s="1"/>
  <c r="CS18" i="8"/>
  <c r="CT14" i="8" s="1"/>
  <c r="EM60" i="3"/>
  <c r="AK53" i="8"/>
  <c r="AL52" i="8" s="1"/>
  <c r="AK31" i="8"/>
  <c r="AL29" i="8" s="1"/>
  <c r="CS53" i="8"/>
  <c r="EH52" i="6"/>
  <c r="EH51" i="6"/>
  <c r="EH50" i="6"/>
  <c r="EH49" i="6"/>
  <c r="CS35" i="8"/>
  <c r="CT33" i="8" s="1"/>
  <c r="CE36" i="8"/>
  <c r="CF24" i="8" s="1"/>
  <c r="CE19" i="8"/>
  <c r="CF15" i="8" s="1"/>
  <c r="EM60" i="6"/>
  <c r="EM58" i="6"/>
  <c r="EM59" i="6"/>
  <c r="EC60" i="6"/>
  <c r="EC58" i="6"/>
  <c r="Q19" i="8"/>
  <c r="EW50" i="3"/>
  <c r="EW51" i="3"/>
  <c r="AP16" i="8"/>
  <c r="ES66" i="3"/>
  <c r="ES67" i="3"/>
  <c r="L20" i="8"/>
  <c r="M14" i="8" s="1"/>
  <c r="CS43" i="8"/>
  <c r="CT40" i="8" s="1"/>
  <c r="K51" i="7"/>
  <c r="K49" i="7"/>
  <c r="K53" i="7"/>
  <c r="K50" i="7"/>
  <c r="K54" i="7"/>
  <c r="K52" i="7"/>
  <c r="AK20" i="8"/>
  <c r="AL16" i="8" s="1"/>
  <c r="AK42" i="8"/>
  <c r="AL37" i="8" s="1"/>
  <c r="Y42" i="8"/>
  <c r="Z38" i="8" s="1"/>
  <c r="CS27" i="8"/>
  <c r="CT23" i="8" s="1"/>
  <c r="AS29" i="8"/>
  <c r="AS28" i="8"/>
  <c r="AR27" i="8"/>
  <c r="AR26" i="8"/>
  <c r="AR30" i="8"/>
  <c r="AQ29" i="8"/>
  <c r="AQ28" i="8"/>
  <c r="Y31" i="8"/>
  <c r="Z26" i="8" s="1"/>
  <c r="EB34" i="8"/>
  <c r="EH59" i="7"/>
  <c r="DW61" i="6"/>
  <c r="DW65" i="6"/>
  <c r="DW62" i="6"/>
  <c r="DW59" i="6"/>
  <c r="DW67" i="6"/>
  <c r="DW63" i="6"/>
  <c r="DW56" i="6"/>
  <c r="DW57" i="6"/>
  <c r="DW58" i="6"/>
  <c r="DW64" i="6"/>
  <c r="DW66" i="6"/>
  <c r="DW60" i="6"/>
  <c r="EH50" i="3"/>
  <c r="EH52" i="3"/>
  <c r="EH49" i="3"/>
  <c r="AS27" i="8"/>
  <c r="AS26" i="8"/>
  <c r="AS30" i="8"/>
  <c r="AR29" i="8"/>
  <c r="AR28" i="8"/>
  <c r="AQ27" i="8"/>
  <c r="AQ26" i="8"/>
  <c r="AQ30" i="8"/>
  <c r="AT26" i="8"/>
  <c r="BF51" i="7" l="1"/>
  <c r="AT29" i="8" s="1"/>
  <c r="BA50" i="7"/>
  <c r="AT17" i="8" s="1"/>
  <c r="BA49" i="7"/>
  <c r="AT16" i="8" s="1"/>
  <c r="BA48" i="7"/>
  <c r="AT15" i="8" s="1"/>
  <c r="BF53" i="7"/>
  <c r="BG50" i="7" s="1"/>
  <c r="DN19" i="8"/>
  <c r="Y19" i="8"/>
  <c r="Y20" i="8" s="1"/>
  <c r="BK49" i="7"/>
  <c r="AT38" i="8" s="1"/>
  <c r="BK50" i="7"/>
  <c r="BK48" i="7"/>
  <c r="BM16" i="8"/>
  <c r="AP17" i="8"/>
  <c r="AP18" i="8"/>
  <c r="AP19" i="8"/>
  <c r="AP28" i="8"/>
  <c r="AX28" i="8" s="1"/>
  <c r="CF29" i="8"/>
  <c r="DN21" i="8"/>
  <c r="CT42" i="8"/>
  <c r="BM31" i="8"/>
  <c r="AL27" i="8"/>
  <c r="BM30" i="8"/>
  <c r="CF32" i="8"/>
  <c r="M15" i="8"/>
  <c r="CF31" i="8"/>
  <c r="CF30" i="8"/>
  <c r="CF26" i="8"/>
  <c r="DN16" i="8"/>
  <c r="DN22" i="8"/>
  <c r="DN18" i="8"/>
  <c r="CF27" i="8"/>
  <c r="CF33" i="8"/>
  <c r="CF28" i="8"/>
  <c r="CF34" i="8"/>
  <c r="CF35" i="8"/>
  <c r="CF25" i="8"/>
  <c r="DN20" i="8"/>
  <c r="DN14" i="8"/>
  <c r="DN15" i="8"/>
  <c r="DN23" i="8"/>
  <c r="BM15" i="8"/>
  <c r="BM17" i="8" s="1"/>
  <c r="BM24" i="8"/>
  <c r="BM22" i="8"/>
  <c r="AL26" i="8"/>
  <c r="AL28" i="8"/>
  <c r="CT34" i="8"/>
  <c r="AL50" i="8"/>
  <c r="Y53" i="8"/>
  <c r="Z51" i="8" s="1"/>
  <c r="BG52" i="7"/>
  <c r="BG48" i="7"/>
  <c r="CT32" i="8"/>
  <c r="Z49" i="8"/>
  <c r="AL30" i="8"/>
  <c r="CT17" i="8"/>
  <c r="AL48" i="8"/>
  <c r="CF18" i="8"/>
  <c r="CT15" i="8"/>
  <c r="CT16" i="8"/>
  <c r="AT18" i="8"/>
  <c r="BA53" i="7"/>
  <c r="BB49" i="7" s="1"/>
  <c r="AT19" i="8"/>
  <c r="AT39" i="8"/>
  <c r="AR39" i="8"/>
  <c r="CF14" i="8"/>
  <c r="CF16" i="8"/>
  <c r="CF17" i="8"/>
  <c r="AR19" i="8"/>
  <c r="AR17" i="8"/>
  <c r="AR38" i="8"/>
  <c r="AR15" i="8"/>
  <c r="AR16" i="8"/>
  <c r="AL49" i="8"/>
  <c r="AL51" i="8"/>
  <c r="AQ15" i="8"/>
  <c r="AQ19" i="8"/>
  <c r="CT52" i="8"/>
  <c r="CT51" i="8"/>
  <c r="CT50" i="8"/>
  <c r="AS15" i="8"/>
  <c r="AS19" i="8"/>
  <c r="AS18" i="8"/>
  <c r="AS17" i="8"/>
  <c r="AS16" i="8"/>
  <c r="AS38" i="8"/>
  <c r="AS39" i="8"/>
  <c r="CT25" i="8"/>
  <c r="AP30" i="8"/>
  <c r="AX30" i="8" s="1"/>
  <c r="CT41" i="8"/>
  <c r="CT43" i="8" s="1"/>
  <c r="AQ38" i="8"/>
  <c r="CT26" i="8"/>
  <c r="CT24" i="8"/>
  <c r="Z39" i="8"/>
  <c r="Z37" i="8"/>
  <c r="Z41" i="8"/>
  <c r="Z40" i="8"/>
  <c r="AL39" i="8"/>
  <c r="AL38" i="8"/>
  <c r="AL40" i="8"/>
  <c r="AL41" i="8"/>
  <c r="AL17" i="8"/>
  <c r="AL19" i="8"/>
  <c r="AL18" i="8"/>
  <c r="AL15" i="8"/>
  <c r="AQ37" i="8"/>
  <c r="BG51" i="7"/>
  <c r="Z30" i="8"/>
  <c r="Z28" i="8"/>
  <c r="Z29" i="8"/>
  <c r="Z27" i="8"/>
  <c r="AQ39" i="8"/>
  <c r="M19" i="8"/>
  <c r="M17" i="8"/>
  <c r="M18" i="8"/>
  <c r="M16" i="8"/>
  <c r="BG49" i="7"/>
  <c r="BB52" i="7" l="1"/>
  <c r="AX18" i="8"/>
  <c r="Z19" i="8"/>
  <c r="Z18" i="8"/>
  <c r="Z16" i="8"/>
  <c r="AL20" i="8"/>
  <c r="CT27" i="8"/>
  <c r="CT53" i="8"/>
  <c r="CT18" i="8"/>
  <c r="CT35" i="8"/>
  <c r="BM25" i="8"/>
  <c r="AL42" i="8"/>
  <c r="Z31" i="8"/>
  <c r="CF36" i="8"/>
  <c r="M20" i="8"/>
  <c r="Z42" i="8"/>
  <c r="AL53" i="8"/>
  <c r="AL31" i="8"/>
  <c r="DN24" i="8"/>
  <c r="CF19" i="8"/>
  <c r="BM33" i="8"/>
  <c r="Z17" i="8"/>
  <c r="Z15" i="8"/>
  <c r="AP29" i="8"/>
  <c r="AX29" i="8" s="1"/>
  <c r="AP37" i="8"/>
  <c r="AX17" i="8"/>
  <c r="AX15" i="8"/>
  <c r="AP26" i="8"/>
  <c r="AX26" i="8" s="1"/>
  <c r="AP27" i="8"/>
  <c r="AX27" i="8" s="1"/>
  <c r="AX19" i="8"/>
  <c r="Z50" i="8"/>
  <c r="Z48" i="8"/>
  <c r="Z52" i="8"/>
  <c r="BK51" i="7"/>
  <c r="BL48" i="7" s="1"/>
  <c r="AT37" i="8"/>
  <c r="BB48" i="7"/>
  <c r="BB51" i="7"/>
  <c r="BB50" i="7"/>
  <c r="AR37" i="8"/>
  <c r="AX16" i="8"/>
  <c r="AP39" i="8"/>
  <c r="AX39" i="8" s="1"/>
  <c r="AS37" i="8"/>
  <c r="Z20" i="8" l="1"/>
  <c r="Z53" i="8"/>
  <c r="AX31" i="8"/>
  <c r="AY26" i="8" s="1"/>
  <c r="AX20" i="8"/>
  <c r="AY15" i="8" s="1"/>
  <c r="AX37" i="8"/>
  <c r="BL49" i="7"/>
  <c r="BL50" i="7"/>
  <c r="AP38" i="8"/>
  <c r="AX38" i="8" s="1"/>
  <c r="AY18" i="8" l="1"/>
  <c r="AX40" i="8"/>
  <c r="AY39" i="8" s="1"/>
  <c r="AY29" i="8"/>
  <c r="AY27" i="8"/>
  <c r="AY30" i="8"/>
  <c r="AY28" i="8"/>
  <c r="AY16" i="8"/>
  <c r="AY17" i="8"/>
  <c r="AY19" i="8"/>
  <c r="AY37" i="8" l="1"/>
  <c r="AY31" i="8"/>
  <c r="AY38" i="8"/>
  <c r="AY40" i="8" s="1"/>
  <c r="AY20" i="8"/>
</calcChain>
</file>

<file path=xl/sharedStrings.xml><?xml version="1.0" encoding="utf-8"?>
<sst xmlns="http://schemas.openxmlformats.org/spreadsheetml/2006/main" count="8997" uniqueCount="460">
  <si>
    <t>Район</t>
  </si>
  <si>
    <t>Школа</t>
  </si>
  <si>
    <t>Класс, литера</t>
  </si>
  <si>
    <t>№</t>
  </si>
  <si>
    <t>Код ребенка (Инициалы и дата рождения)</t>
  </si>
  <si>
    <t>Пол  (м-1, ж-2)</t>
  </si>
  <si>
    <t>Возраст</t>
  </si>
  <si>
    <t>∑серии В</t>
  </si>
  <si>
    <t>∑серии С</t>
  </si>
  <si>
    <t>∑серии D</t>
  </si>
  <si>
    <t>∑серии E</t>
  </si>
  <si>
    <t>Кол-во</t>
  </si>
  <si>
    <t>% от класса</t>
  </si>
  <si>
    <t>Число уч-ся с 1 ст.</t>
  </si>
  <si>
    <t xml:space="preserve"> Число уч-ся с 2 ст.</t>
  </si>
  <si>
    <t xml:space="preserve"> Число уч-ся с 3 ст.</t>
  </si>
  <si>
    <t xml:space="preserve"> Число уч-ся с 4ст.</t>
  </si>
  <si>
    <t xml:space="preserve"> Число уч-ся с 5ст.</t>
  </si>
  <si>
    <t xml:space="preserve"> Число уч-ся с 6ст.</t>
  </si>
  <si>
    <t>автосумма</t>
  </si>
  <si>
    <t>Уровень развития интеллекта</t>
  </si>
  <si>
    <t>Уровень</t>
  </si>
  <si>
    <t>42 - 47</t>
  </si>
  <si>
    <t>Забивать только в этих полях, серое не трогать!!</t>
  </si>
  <si>
    <t>Количество обработанных знаков,(х)</t>
  </si>
  <si>
    <t>Количество ошибок(Y)</t>
  </si>
  <si>
    <t>Кол-во обработанных знаков</t>
  </si>
  <si>
    <t xml:space="preserve">Кол-во рабочих строк </t>
  </si>
  <si>
    <t>Скорость (V)</t>
  </si>
  <si>
    <t>Ср. кол-во ошибок (a)</t>
  </si>
  <si>
    <t>Точность (K)</t>
  </si>
  <si>
    <t>Устойчивость скорости (сигма v)</t>
  </si>
  <si>
    <t>Устойчивость внимания (сигма а)</t>
  </si>
  <si>
    <t>Связь точности и скорости</t>
  </si>
  <si>
    <t>Оценка скорости</t>
  </si>
  <si>
    <t>Оценка точности</t>
  </si>
  <si>
    <t>Сформированность УУД "Волевая саморегуляция"</t>
  </si>
  <si>
    <t>При копировании из серых ячеек на второй лист, где сводятся данные по параллели, используем СПЕЦИАЛЬНУЮ ВСТАВКУ (правой кнопкой мыши), (там ставим галочку "значения и форматы чисел"),затем ОК</t>
  </si>
  <si>
    <t>1.Исполнение инструкций</t>
  </si>
  <si>
    <t>2.Арифметические задачи</t>
  </si>
  <si>
    <t>3.Дополнение предложений</t>
  </si>
  <si>
    <t>4.Определение сходства и различия понятия</t>
  </si>
  <si>
    <t>5.Числовые ряды</t>
  </si>
  <si>
    <t>6.Установление аналогий</t>
  </si>
  <si>
    <t>7.Символы</t>
  </si>
  <si>
    <t>8.Итого по тесту</t>
  </si>
  <si>
    <t>1. Исполнение инструкций</t>
  </si>
  <si>
    <t>2. Арифметические задачи</t>
  </si>
  <si>
    <t>3. Дополнение предложений</t>
  </si>
  <si>
    <t>4. Определение сходства и различия понятий</t>
  </si>
  <si>
    <t>5. Числовые ряды</t>
  </si>
  <si>
    <t>6. Установление аналогий</t>
  </si>
  <si>
    <t>7. Символы</t>
  </si>
  <si>
    <t>Итого по тесту</t>
  </si>
  <si>
    <t>Групповой интеллектуальный тест (ГИТ)</t>
  </si>
  <si>
    <t>Эмоциональное отношение к учению (ЭОУ)</t>
  </si>
  <si>
    <t>Познавательная активность</t>
  </si>
  <si>
    <t>Тревожность</t>
  </si>
  <si>
    <t>Гнев</t>
  </si>
  <si>
    <t>1 - Высокий;  2 - Средний; 3 - Низкий</t>
  </si>
  <si>
    <t>Познавательная автивность</t>
  </si>
  <si>
    <t>1ур. - Высокий</t>
  </si>
  <si>
    <t>2ур. - Средний</t>
  </si>
  <si>
    <t>3ур. - Низкий</t>
  </si>
  <si>
    <t>Уровень мотивации учения</t>
  </si>
  <si>
    <t>Уровень эмоционального отношения к учению</t>
  </si>
  <si>
    <t>Самооценка</t>
  </si>
  <si>
    <t>Уровень притязаний</t>
  </si>
  <si>
    <t>Уровень самооценки</t>
  </si>
  <si>
    <t>Степень расхождения между уровнями притязаний и самооценки</t>
  </si>
  <si>
    <t>Степень диффернцированности притязаний</t>
  </si>
  <si>
    <t>Степень дифференцированности самооценки</t>
  </si>
  <si>
    <t>1 - Сильная; 2 - Умеренная; 3 - Слабая</t>
  </si>
  <si>
    <t>1ур. - Очень высокий</t>
  </si>
  <si>
    <t>2ур. - Норма (высокий)</t>
  </si>
  <si>
    <t>3ур. - Средний</t>
  </si>
  <si>
    <t>4ур. - Низкий</t>
  </si>
  <si>
    <t>1 - Сильная</t>
  </si>
  <si>
    <t>2 - Умеренная</t>
  </si>
  <si>
    <t>3 - Слабая</t>
  </si>
  <si>
    <t>Степень дифференцированности притязаний</t>
  </si>
  <si>
    <t>1 - Очень высокий;               2 - Норма (высокий);           3 - Средний; 4 - Низкий</t>
  </si>
  <si>
    <t>Вариант самооценки</t>
  </si>
  <si>
    <t>1. Гармоничная самооценка</t>
  </si>
  <si>
    <t>2. Продуктивная самооценка</t>
  </si>
  <si>
    <t>3. Непродуктивная самооценка</t>
  </si>
  <si>
    <t>4. Низкая слабо диффернцированная самооценка</t>
  </si>
  <si>
    <t>5. Низкая самооценка с сильным расхождением</t>
  </si>
  <si>
    <t>6. Низкая сильно диффернцированная самооценка</t>
  </si>
  <si>
    <t>7. Средняя слабо диффернцированная самооценка</t>
  </si>
  <si>
    <t>9. Сильно диффернцированная самооценка</t>
  </si>
  <si>
    <t>10. Сильно диффернцированная самооценка и притязания</t>
  </si>
  <si>
    <t>8. Очень высокая слабо диффернцированная самооценка</t>
  </si>
  <si>
    <t>Итого</t>
  </si>
  <si>
    <t>Прогрессивные матрицы Равена</t>
  </si>
  <si>
    <t>Тест Тулуз Пьерона</t>
  </si>
  <si>
    <t>Серые ячейки не трогаем!!!</t>
  </si>
  <si>
    <t>∑серии A (мах=10баллов!!)</t>
  </si>
  <si>
    <t>Общий суммарный балл (считается автоматически)</t>
  </si>
  <si>
    <t>Информация об обследуемых</t>
  </si>
  <si>
    <t>Обязательно заполняем данное поле!!!</t>
  </si>
  <si>
    <r>
      <t xml:space="preserve">Общие показатели  уровней интеллекта по классу </t>
    </r>
    <r>
      <rPr>
        <b/>
        <sz val="14"/>
        <color indexed="10"/>
        <rFont val="Times New Roman"/>
        <family val="1"/>
        <charset val="204"/>
      </rPr>
      <t>(автоматически)</t>
    </r>
  </si>
  <si>
    <t>1 субтест</t>
  </si>
  <si>
    <t>2 субтест</t>
  </si>
  <si>
    <t>3 субтест</t>
  </si>
  <si>
    <t>4 субтест</t>
  </si>
  <si>
    <t>5 субтест</t>
  </si>
  <si>
    <t>6 субтест</t>
  </si>
  <si>
    <t>7 субтест</t>
  </si>
  <si>
    <r>
      <t xml:space="preserve">При копировании из серых ячеек на второй лист, где сводятся данные по параллели, используем </t>
    </r>
    <r>
      <rPr>
        <u/>
        <sz val="22"/>
        <color indexed="10"/>
        <rFont val="Times New Roman"/>
        <family val="1"/>
        <charset val="204"/>
      </rPr>
      <t xml:space="preserve">СПЕЦИАЛЬНУЮ ВСТАВКУ (правой кнопкой мыши), </t>
    </r>
    <r>
      <rPr>
        <sz val="22"/>
        <color indexed="10"/>
        <rFont val="Times New Roman"/>
        <family val="1"/>
        <charset val="204"/>
      </rPr>
      <t>(там ставим галочку "значения и форматы чисел"),затем ОК</t>
    </r>
  </si>
  <si>
    <t>Нормы для учащихся 4-5 классов (получены на детях Самарской области)</t>
  </si>
  <si>
    <r>
      <rPr>
        <b/>
        <sz val="16"/>
        <rFont val="Times New Roman"/>
        <family val="1"/>
        <charset val="204"/>
      </rPr>
      <t xml:space="preserve">1 ур. </t>
    </r>
    <r>
      <rPr>
        <sz val="16"/>
        <rFont val="Times New Roman"/>
        <family val="1"/>
        <charset val="204"/>
      </rPr>
      <t>Очень высокий</t>
    </r>
  </si>
  <si>
    <r>
      <rPr>
        <b/>
        <sz val="16"/>
        <rFont val="Times New Roman"/>
        <family val="1"/>
        <charset val="204"/>
      </rPr>
      <t>2 ур.</t>
    </r>
    <r>
      <rPr>
        <sz val="16"/>
        <rFont val="Times New Roman"/>
        <family val="1"/>
        <charset val="204"/>
      </rPr>
      <t xml:space="preserve"> Высокий</t>
    </r>
  </si>
  <si>
    <r>
      <rPr>
        <b/>
        <sz val="16"/>
        <rFont val="Times New Roman"/>
        <family val="1"/>
        <charset val="204"/>
      </rPr>
      <t xml:space="preserve">4 ур. </t>
    </r>
    <r>
      <rPr>
        <sz val="16"/>
        <rFont val="Times New Roman"/>
        <family val="1"/>
        <charset val="204"/>
      </rPr>
      <t>Низкий</t>
    </r>
  </si>
  <si>
    <r>
      <rPr>
        <b/>
        <sz val="16"/>
        <rFont val="Times New Roman"/>
        <family val="1"/>
        <charset val="204"/>
      </rPr>
      <t>3 ур.</t>
    </r>
    <r>
      <rPr>
        <sz val="16"/>
        <rFont val="Times New Roman"/>
        <family val="1"/>
        <charset val="204"/>
      </rPr>
      <t xml:space="preserve"> Норма</t>
    </r>
  </si>
  <si>
    <r>
      <rPr>
        <b/>
        <sz val="16"/>
        <rFont val="Times New Roman"/>
        <family val="1"/>
        <charset val="204"/>
      </rPr>
      <t>5 ур.</t>
    </r>
    <r>
      <rPr>
        <sz val="16"/>
        <rFont val="Times New Roman"/>
        <family val="1"/>
        <charset val="204"/>
      </rPr>
      <t xml:space="preserve"> Очень низкий</t>
    </r>
  </si>
  <si>
    <t>16-20</t>
  </si>
  <si>
    <t>10-20</t>
  </si>
  <si>
    <t>12-20</t>
  </si>
  <si>
    <t>32-40</t>
  </si>
  <si>
    <t>33-40</t>
  </si>
  <si>
    <t>40</t>
  </si>
  <si>
    <t>127-200</t>
  </si>
  <si>
    <t>9-15</t>
  </si>
  <si>
    <t>7-9</t>
  </si>
  <si>
    <t>8-11</t>
  </si>
  <si>
    <t>21-31</t>
  </si>
  <si>
    <t>10-15</t>
  </si>
  <si>
    <t>18-32</t>
  </si>
  <si>
    <t>23-39</t>
  </si>
  <si>
    <t>85-126</t>
  </si>
  <si>
    <t>6-8</t>
  </si>
  <si>
    <t>5-6</t>
  </si>
  <si>
    <t>6-7</t>
  </si>
  <si>
    <t>9-17</t>
  </si>
  <si>
    <t>17-22</t>
  </si>
  <si>
    <t>59-84</t>
  </si>
  <si>
    <t>2-5</t>
  </si>
  <si>
    <t>2-4</t>
  </si>
  <si>
    <t>1-9</t>
  </si>
  <si>
    <t>1-6</t>
  </si>
  <si>
    <t>1-8</t>
  </si>
  <si>
    <t>6-16</t>
  </si>
  <si>
    <t>27-58</t>
  </si>
  <si>
    <t>0-1</t>
  </si>
  <si>
    <t>0</t>
  </si>
  <si>
    <t>0-5</t>
  </si>
  <si>
    <t>0-26</t>
  </si>
  <si>
    <t>Уровень умственного развития (от 1 до 5).</t>
  </si>
  <si>
    <t xml:space="preserve">Забиваем количество БАЛЛОВ, полученное ребенком по каждому субтесту!!! </t>
  </si>
  <si>
    <t>В эти ячейки вносим количество баллов</t>
  </si>
  <si>
    <t>Учебно-методический комплект</t>
  </si>
  <si>
    <t>Город, село</t>
  </si>
  <si>
    <t>Общие результаты по классу</t>
  </si>
  <si>
    <r>
      <rPr>
        <b/>
        <sz val="12"/>
        <rFont val="Times New Roman"/>
        <family val="1"/>
        <charset val="204"/>
      </rPr>
      <t>1ур.</t>
    </r>
    <r>
      <rPr>
        <sz val="12"/>
        <rFont val="Times New Roman"/>
        <family val="1"/>
        <charset val="204"/>
      </rPr>
      <t xml:space="preserve"> - Продуктивная мотивация с выраженным преобладанием познавательной мотивации учения и положительным эмоциональным отношением к нему;</t>
    </r>
  </si>
  <si>
    <r>
      <rPr>
        <b/>
        <sz val="12"/>
        <rFont val="Times New Roman"/>
        <family val="1"/>
        <charset val="204"/>
      </rPr>
      <t>2ур.</t>
    </r>
    <r>
      <rPr>
        <sz val="12"/>
        <rFont val="Times New Roman"/>
        <family val="1"/>
        <charset val="204"/>
      </rPr>
      <t xml:space="preserve"> - продуктивная мотивация; позитивное отношение к учению, соответствие социальному нормативу</t>
    </r>
  </si>
  <si>
    <r>
      <rPr>
        <b/>
        <sz val="12"/>
        <rFont val="Times New Roman"/>
        <family val="1"/>
        <charset val="204"/>
      </rPr>
      <t xml:space="preserve">3ур. </t>
    </r>
    <r>
      <rPr>
        <sz val="12"/>
        <rFont val="Times New Roman"/>
        <family val="1"/>
        <charset val="204"/>
      </rPr>
      <t>- средний уровень с несколько сниженной познавательной мотивацией;</t>
    </r>
  </si>
  <si>
    <r>
      <rPr>
        <b/>
        <sz val="12"/>
        <rFont val="Times New Roman"/>
        <family val="1"/>
        <charset val="204"/>
      </rPr>
      <t>4ур.</t>
    </r>
    <r>
      <rPr>
        <sz val="12"/>
        <rFont val="Times New Roman"/>
        <family val="1"/>
        <charset val="204"/>
      </rPr>
      <t xml:space="preserve"> - сниженная мотивация, переживание "школьной скуки", отрицательное эмоциональное отношение к учению;</t>
    </r>
  </si>
  <si>
    <r>
      <rPr>
        <b/>
        <sz val="12"/>
        <rFont val="Times New Roman"/>
        <family val="1"/>
        <charset val="204"/>
      </rPr>
      <t xml:space="preserve">5ур. </t>
    </r>
    <r>
      <rPr>
        <sz val="12"/>
        <rFont val="Times New Roman"/>
        <family val="1"/>
        <charset val="204"/>
      </rPr>
      <t>- резко отрицательное отношение к учению</t>
    </r>
  </si>
  <si>
    <r>
      <rPr>
        <b/>
        <sz val="12"/>
        <rFont val="Times New Roman"/>
        <family val="1"/>
        <charset val="204"/>
      </rPr>
      <t xml:space="preserve">1ур. </t>
    </r>
    <r>
      <rPr>
        <sz val="12"/>
        <rFont val="Times New Roman"/>
        <family val="1"/>
        <charset val="204"/>
      </rPr>
      <t>- Продуктивная мотивация и позитивное эмоциональное отношение к учению</t>
    </r>
  </si>
  <si>
    <r>
      <rPr>
        <b/>
        <sz val="12"/>
        <rFont val="Times New Roman"/>
        <family val="1"/>
        <charset val="204"/>
      </rPr>
      <t xml:space="preserve">2ур. </t>
    </r>
    <r>
      <rPr>
        <sz val="12"/>
        <rFont val="Times New Roman"/>
        <family val="1"/>
        <charset val="204"/>
      </rPr>
      <t>- позитивное отноешние к учению</t>
    </r>
  </si>
  <si>
    <r>
      <rPr>
        <b/>
        <sz val="12"/>
        <rFont val="Times New Roman"/>
        <family val="1"/>
        <charset val="204"/>
      </rPr>
      <t>3ур.</t>
    </r>
    <r>
      <rPr>
        <sz val="12"/>
        <rFont val="Times New Roman"/>
        <family val="1"/>
        <charset val="204"/>
      </rPr>
      <t xml:space="preserve"> - Переживание "школьной скуки"</t>
    </r>
  </si>
  <si>
    <r>
      <rPr>
        <b/>
        <sz val="12"/>
        <rFont val="Times New Roman"/>
        <family val="1"/>
        <charset val="204"/>
      </rPr>
      <t>4ур.</t>
    </r>
    <r>
      <rPr>
        <sz val="12"/>
        <rFont val="Times New Roman"/>
        <family val="1"/>
        <charset val="204"/>
      </rPr>
      <t xml:space="preserve"> - Диффузное эмоциональное отношение</t>
    </r>
  </si>
  <si>
    <r>
      <rPr>
        <b/>
        <sz val="12"/>
        <rFont val="Times New Roman"/>
        <family val="1"/>
        <charset val="204"/>
      </rPr>
      <t xml:space="preserve">5ур. </t>
    </r>
    <r>
      <rPr>
        <sz val="12"/>
        <rFont val="Times New Roman"/>
        <family val="1"/>
        <charset val="204"/>
      </rPr>
      <t>- Диффузное эмоциональное отношение к учению при фрустрированности значимых потребностей</t>
    </r>
  </si>
  <si>
    <r>
      <rPr>
        <b/>
        <sz val="12"/>
        <rFont val="Times New Roman"/>
        <family val="1"/>
        <charset val="204"/>
      </rPr>
      <t>6ур.</t>
    </r>
    <r>
      <rPr>
        <sz val="12"/>
        <rFont val="Times New Roman"/>
        <family val="1"/>
        <charset val="204"/>
      </rPr>
      <t xml:space="preserve"> - Негативное эмоциональное отношение</t>
    </r>
  </si>
  <si>
    <r>
      <rPr>
        <b/>
        <sz val="12"/>
        <rFont val="Times New Roman"/>
        <family val="1"/>
        <charset val="204"/>
      </rPr>
      <t xml:space="preserve">7ур. </t>
    </r>
    <r>
      <rPr>
        <sz val="12"/>
        <rFont val="Times New Roman"/>
        <family val="1"/>
        <charset val="204"/>
      </rPr>
      <t>- Резко отрицательное отношение к школе и учению</t>
    </r>
  </si>
  <si>
    <r>
      <rPr>
        <b/>
        <sz val="12"/>
        <rFont val="Times New Roman"/>
        <family val="1"/>
        <charset val="204"/>
      </rPr>
      <t xml:space="preserve">8ур. </t>
    </r>
    <r>
      <rPr>
        <sz val="12"/>
        <rFont val="Times New Roman"/>
        <family val="1"/>
        <charset val="204"/>
      </rPr>
      <t>- Чрезмерно повышенная эмоциональность на уроке, обусловленная неудовлетворением ведущих социогенных потребностей</t>
    </r>
  </si>
  <si>
    <r>
      <rPr>
        <b/>
        <sz val="12"/>
        <rFont val="Times New Roman"/>
        <family val="1"/>
        <charset val="204"/>
      </rPr>
      <t xml:space="preserve">9ур. </t>
    </r>
    <r>
      <rPr>
        <sz val="12"/>
        <rFont val="Times New Roman"/>
        <family val="1"/>
        <charset val="204"/>
      </rPr>
      <t>- Повышенная эмоциональность на урове</t>
    </r>
  </si>
  <si>
    <r>
      <rPr>
        <b/>
        <sz val="12"/>
        <rFont val="Times New Roman"/>
        <family val="1"/>
        <charset val="204"/>
      </rPr>
      <t xml:space="preserve">10ур. </t>
    </r>
    <r>
      <rPr>
        <sz val="12"/>
        <rFont val="Times New Roman"/>
        <family val="1"/>
        <charset val="204"/>
      </rPr>
      <t>- Школьная тревожность</t>
    </r>
  </si>
  <si>
    <r>
      <rPr>
        <b/>
        <sz val="12"/>
        <rFont val="Times New Roman"/>
        <family val="1"/>
        <charset val="204"/>
      </rPr>
      <t xml:space="preserve">11ур. </t>
    </r>
    <r>
      <rPr>
        <sz val="12"/>
        <rFont val="Times New Roman"/>
        <family val="1"/>
        <charset val="204"/>
      </rPr>
      <t>- Позитивное отношение при фрустрированности потребностей</t>
    </r>
  </si>
  <si>
    <r>
      <rPr>
        <b/>
        <sz val="12"/>
        <rFont val="Times New Roman"/>
        <family val="1"/>
        <charset val="204"/>
      </rPr>
      <t xml:space="preserve">12ур. </t>
    </r>
    <r>
      <rPr>
        <sz val="12"/>
        <rFont val="Times New Roman"/>
        <family val="1"/>
        <charset val="204"/>
      </rPr>
      <t>- Позитивное отношение при повышенной чувствительности к оценочному аспекту обучения</t>
    </r>
  </si>
  <si>
    <t>В серые ячейки ничего не забиваем, в них осуществляются автоматические вычисления!!!</t>
  </si>
  <si>
    <r>
      <t xml:space="preserve">При копировании из серых ячеек на второй лист, где сводятся данные по параллели, используем </t>
    </r>
    <r>
      <rPr>
        <b/>
        <u/>
        <sz val="14"/>
        <color indexed="10"/>
        <rFont val="Times New Roman"/>
        <family val="1"/>
        <charset val="204"/>
      </rPr>
      <t xml:space="preserve">СПЕЦИАЛЬНУЮ ВСТАВКУ (правой кнопкой мыши), </t>
    </r>
    <r>
      <rPr>
        <b/>
        <sz val="14"/>
        <color indexed="10"/>
        <rFont val="Times New Roman"/>
        <family val="1"/>
        <charset val="204"/>
      </rPr>
      <t>(там ставим галочку "значения и форматы чисел"),затем ОК</t>
    </r>
  </si>
  <si>
    <t>11,3 - 11,8 лет</t>
  </si>
  <si>
    <t>11,9 - 12,2 лет</t>
  </si>
  <si>
    <t>от 51</t>
  </si>
  <si>
    <t>от 52</t>
  </si>
  <si>
    <t>от 95</t>
  </si>
  <si>
    <t>75 - 94</t>
  </si>
  <si>
    <t>50 - 74</t>
  </si>
  <si>
    <t>25 - 49</t>
  </si>
  <si>
    <t>6 - 24</t>
  </si>
  <si>
    <t>0 - 5</t>
  </si>
  <si>
    <t>Процентиль</t>
  </si>
  <si>
    <t>Нормы</t>
  </si>
  <si>
    <t>43 - 48</t>
  </si>
  <si>
    <t>45 - 50</t>
  </si>
  <si>
    <t>46 - 51</t>
  </si>
  <si>
    <t>38 - 41</t>
  </si>
  <si>
    <t>39 - 42</t>
  </si>
  <si>
    <t>41 - 44</t>
  </si>
  <si>
    <t>41 - 45</t>
  </si>
  <si>
    <t>36 - 40</t>
  </si>
  <si>
    <t>37 - 40</t>
  </si>
  <si>
    <t>26 - 35</t>
  </si>
  <si>
    <t>27 - 36</t>
  </si>
  <si>
    <t>0 - 25</t>
  </si>
  <si>
    <t>0 - 26</t>
  </si>
  <si>
    <t>1. Очень высокий</t>
  </si>
  <si>
    <t>2. Высокий</t>
  </si>
  <si>
    <t>3. Средний</t>
  </si>
  <si>
    <t>4. Близкий к среднему</t>
  </si>
  <si>
    <t>5. Низкий</t>
  </si>
  <si>
    <t>6. Очень низкий</t>
  </si>
  <si>
    <t>Очень низкая</t>
  </si>
  <si>
    <t>Низкая</t>
  </si>
  <si>
    <t>Средняя</t>
  </si>
  <si>
    <t>Высокая</t>
  </si>
  <si>
    <t>Очень высокая</t>
  </si>
  <si>
    <t>3. Низкий</t>
  </si>
  <si>
    <r>
      <t xml:space="preserve">Вариант самооценки </t>
    </r>
    <r>
      <rPr>
        <b/>
        <sz val="12"/>
        <color indexed="10"/>
        <rFont val="Times New Roman"/>
        <family val="1"/>
        <charset val="204"/>
      </rPr>
      <t>(от 1 до 10)</t>
    </r>
  </si>
  <si>
    <r>
      <rPr>
        <b/>
        <sz val="12"/>
        <color indexed="8"/>
        <rFont val="Times New Roman"/>
        <family val="1"/>
        <charset val="204"/>
      </rPr>
      <t xml:space="preserve">Уровень мотивации учения </t>
    </r>
    <r>
      <rPr>
        <b/>
        <sz val="12"/>
        <color indexed="10"/>
        <rFont val="Times New Roman"/>
        <family val="1"/>
        <charset val="204"/>
      </rPr>
      <t>(от 1 до 5)</t>
    </r>
  </si>
  <si>
    <r>
      <rPr>
        <b/>
        <sz val="12"/>
        <color indexed="8"/>
        <rFont val="Times New Roman"/>
        <family val="1"/>
        <charset val="204"/>
      </rPr>
      <t>Уровень эмоционального отношения к учению</t>
    </r>
    <r>
      <rPr>
        <b/>
        <sz val="12"/>
        <color indexed="10"/>
        <rFont val="Times New Roman"/>
        <family val="1"/>
        <charset val="204"/>
      </rPr>
      <t xml:space="preserve"> (от 1 до 12)</t>
    </r>
  </si>
  <si>
    <r>
      <t xml:space="preserve">Уровень развития интеллекта </t>
    </r>
    <r>
      <rPr>
        <b/>
        <sz val="14"/>
        <color indexed="10"/>
        <rFont val="Times New Roman"/>
        <family val="1"/>
        <charset val="204"/>
      </rPr>
      <t>(от 1 до 6, смотрим по таблице внизу)</t>
    </r>
  </si>
  <si>
    <t>Тест аксиологической направленности школьников (А.В. Капцов)</t>
  </si>
  <si>
    <t>Образование</t>
  </si>
  <si>
    <t>Семья</t>
  </si>
  <si>
    <t>Общественная деятельность</t>
  </si>
  <si>
    <t>Досуг</t>
  </si>
  <si>
    <t>Сферы</t>
  </si>
  <si>
    <t>Других</t>
  </si>
  <si>
    <t>Духовного удовлетворения</t>
  </si>
  <si>
    <t>Креативности</t>
  </si>
  <si>
    <t>Жизнедеятельности</t>
  </si>
  <si>
    <t>Достижения</t>
  </si>
  <si>
    <t>Традиции</t>
  </si>
  <si>
    <t>Материальное благополучие</t>
  </si>
  <si>
    <t>Себя</t>
  </si>
  <si>
    <t>Ценности</t>
  </si>
  <si>
    <t>1 - сформировано                    2 - не сформировано</t>
  </si>
  <si>
    <t>СФЕРЫ</t>
  </si>
  <si>
    <t>1. Сформировано</t>
  </si>
  <si>
    <t>ЦЕННОСТИ</t>
  </si>
  <si>
    <t>Сформированность от 7-10 стенов</t>
  </si>
  <si>
    <t>Устойчивость от 8 до 10</t>
  </si>
  <si>
    <t>В ценностях от 0 до 1</t>
  </si>
  <si>
    <t>Безразличие</t>
  </si>
  <si>
    <t>Интерпретация</t>
  </si>
  <si>
    <t>В сферах от 0 до 2</t>
  </si>
  <si>
    <t>2. Не сформировано</t>
  </si>
  <si>
    <t>Город</t>
  </si>
  <si>
    <t>Класс</t>
  </si>
  <si>
    <t>Методика "Эмоциональное отношение к учению"</t>
  </si>
  <si>
    <t>Степень</t>
  </si>
  <si>
    <t>Общие показатели  степеней интеллекта по классу, Равен</t>
  </si>
  <si>
    <t xml:space="preserve">Общее количество по параллели </t>
  </si>
  <si>
    <t>% от общего кол-ва учащихся в этой параллели</t>
  </si>
  <si>
    <t>1 Субтест. Исполнение инструкций</t>
  </si>
  <si>
    <t xml:space="preserve">Общее кол-во по параллели </t>
  </si>
  <si>
    <t>% от общего кол-ва уч-ся в этой параллели</t>
  </si>
  <si>
    <t>2 Субтест. Арифметические задачи</t>
  </si>
  <si>
    <t>Тест Тулуз-Пьерона, оценка скорости</t>
  </si>
  <si>
    <t>Общее кол-во по параллели</t>
  </si>
  <si>
    <t>% от общего количества учащихся в этой параллели</t>
  </si>
  <si>
    <t>Кол-во детей</t>
  </si>
  <si>
    <t>Количество детей</t>
  </si>
  <si>
    <t>Класс А</t>
  </si>
  <si>
    <t>Класс Б</t>
  </si>
  <si>
    <t>Класс В</t>
  </si>
  <si>
    <t>Класс Г</t>
  </si>
  <si>
    <t>Класс Д</t>
  </si>
  <si>
    <t>Класс Е</t>
  </si>
  <si>
    <t>Класс Ж</t>
  </si>
  <si>
    <t>% от всей параллели</t>
  </si>
  <si>
    <r>
      <rPr>
        <b/>
        <sz val="11"/>
        <rFont val="Times New Roman"/>
        <family val="1"/>
        <charset val="204"/>
      </rPr>
      <t xml:space="preserve">1ур. </t>
    </r>
    <r>
      <rPr>
        <sz val="11"/>
        <rFont val="Times New Roman"/>
        <family val="1"/>
        <charset val="204"/>
      </rPr>
      <t>- Продуктивная мотивация с выраженным преобладанием познавательной мотивации учения и положительным эмоциональным отношением к нему;</t>
    </r>
  </si>
  <si>
    <t>1 ур. Очень высокий</t>
  </si>
  <si>
    <r>
      <rPr>
        <b/>
        <sz val="11"/>
        <rFont val="Times New Roman"/>
        <family val="1"/>
        <charset val="204"/>
      </rPr>
      <t xml:space="preserve">2ур. </t>
    </r>
    <r>
      <rPr>
        <sz val="11"/>
        <rFont val="Times New Roman"/>
        <family val="1"/>
        <charset val="204"/>
      </rPr>
      <t>- продуктивная мотивация; позитивное отношение к учению, соответствие социальному нормативу</t>
    </r>
  </si>
  <si>
    <t>2.Не сформировано</t>
  </si>
  <si>
    <t>2 ур. Высокий</t>
  </si>
  <si>
    <r>
      <rPr>
        <b/>
        <sz val="11"/>
        <rFont val="Times New Roman"/>
        <family val="1"/>
        <charset val="204"/>
      </rPr>
      <t>3ур.</t>
    </r>
    <r>
      <rPr>
        <sz val="11"/>
        <rFont val="Times New Roman"/>
        <family val="1"/>
        <charset val="204"/>
      </rPr>
      <t xml:space="preserve"> - средний уровень с несколько сниженной познавательной мотивацией;</t>
    </r>
  </si>
  <si>
    <t>3 ур. Норма</t>
  </si>
  <si>
    <r>
      <rPr>
        <b/>
        <sz val="11"/>
        <rFont val="Times New Roman"/>
        <family val="1"/>
        <charset val="204"/>
      </rPr>
      <t xml:space="preserve">4ур. </t>
    </r>
    <r>
      <rPr>
        <sz val="11"/>
        <rFont val="Times New Roman"/>
        <family val="1"/>
        <charset val="204"/>
      </rPr>
      <t>- сниженная мотивация, переживание "школьной скуки", отрицательное эмоциональное отношение к учению;</t>
    </r>
  </si>
  <si>
    <t>4 ур. Низкий</t>
  </si>
  <si>
    <r>
      <rPr>
        <b/>
        <sz val="11"/>
        <rFont val="Times New Roman"/>
        <family val="1"/>
        <charset val="204"/>
      </rPr>
      <t xml:space="preserve">5ур. </t>
    </r>
    <r>
      <rPr>
        <sz val="11"/>
        <rFont val="Times New Roman"/>
        <family val="1"/>
        <charset val="204"/>
      </rPr>
      <t>- резко отрицательное отношение к учению</t>
    </r>
  </si>
  <si>
    <t>5 ур. Очень низкий</t>
  </si>
  <si>
    <t>3 Субтест. Дополнение предложений</t>
  </si>
  <si>
    <t>4 Субтест. Определение сходства и различия понятия</t>
  </si>
  <si>
    <t>Тест Тулуз-Пьерона, оценка точности</t>
  </si>
  <si>
    <t>5 Субтест. Числовые ряды</t>
  </si>
  <si>
    <t>6 Субтест. Установление аналогий</t>
  </si>
  <si>
    <t>УУД "Волевая саморегуляция"</t>
  </si>
  <si>
    <t>1 ур. - УУД не сформ.</t>
  </si>
  <si>
    <t>2ур. - УУД частич.сформ</t>
  </si>
  <si>
    <t>3ур. - УУД сформир.</t>
  </si>
  <si>
    <t>7 Субтест. Символы</t>
  </si>
  <si>
    <t>Копирование данных из серых ячеек в лист "Сводные по параллели" происходит АВТОМАТИЧЕСКИ</t>
  </si>
  <si>
    <r>
      <t xml:space="preserve">Копирование данных из серых ячеек в лист "Сводные по параллели" происходит </t>
    </r>
    <r>
      <rPr>
        <b/>
        <u/>
        <sz val="18"/>
        <color indexed="10"/>
        <rFont val="Times New Roman"/>
        <family val="1"/>
        <charset val="204"/>
      </rPr>
      <t>АВТОМАТИЧЕСКИ</t>
    </r>
  </si>
  <si>
    <r>
      <t xml:space="preserve">Копирование данных из серых ячеек в лист "Сводные по параллели" происходит </t>
    </r>
    <r>
      <rPr>
        <b/>
        <u/>
        <sz val="20"/>
        <color indexed="10"/>
        <rFont val="Times New Roman"/>
        <family val="1"/>
        <charset val="204"/>
      </rPr>
      <t>АВТОМАТИЧЕСКИ</t>
    </r>
  </si>
  <si>
    <r>
      <t>Копирование данных из серых ячеек в лист "Сводные по параллели" происходит</t>
    </r>
    <r>
      <rPr>
        <b/>
        <u/>
        <sz val="20"/>
        <color indexed="10"/>
        <rFont val="Times New Roman"/>
        <family val="1"/>
        <charset val="204"/>
      </rPr>
      <t xml:space="preserve"> АВТОМАТИЧЕСКИ</t>
    </r>
  </si>
  <si>
    <r>
      <t xml:space="preserve">Копирование данных из серых ячеек в лист "Сводные по параллели" происходит </t>
    </r>
    <r>
      <rPr>
        <b/>
        <u/>
        <sz val="24"/>
        <color indexed="10"/>
        <rFont val="Times New Roman"/>
        <family val="1"/>
        <charset val="204"/>
      </rPr>
      <t>АВТОМАТИЧЕСКИ</t>
    </r>
  </si>
  <si>
    <t xml:space="preserve">Вычисления производятся автоматически, эти ячейки не трогаем! </t>
  </si>
  <si>
    <t>При копировании из серых ячеек в лист "Сводные по параллели", используем СПЕЦИАЛЬНУЮ ВСТАВКУ (правой кнопкой мыши), (там ставим галочку "значения и форматы чисел"),затем ОК</t>
  </si>
  <si>
    <t>СЮДА НИЧЕГО НЕ ЗАБИВАЕМ!!!!!!</t>
  </si>
  <si>
    <t>Оценка скорости (1-очень низкая, 2-низкая, 3-средняя, 4-высокая, 5-очень высокая)</t>
  </si>
  <si>
    <t>Оценка Точности (1-очень низкая, 2-низкая, 3-средняя, 4-высокая, 5-очень высокая)</t>
  </si>
  <si>
    <t>Уровень волевой саморегуляции</t>
  </si>
  <si>
    <t>1. НИЗКИЙ</t>
  </si>
  <si>
    <t>2. СРЕДНИЙ</t>
  </si>
  <si>
    <t>3. ВЫСОКИЙ</t>
  </si>
  <si>
    <t>12,3 - 12,8 лет</t>
  </si>
  <si>
    <t>12,9 - 13, 2 лет</t>
  </si>
  <si>
    <t>13,3 - 13,8 лет</t>
  </si>
  <si>
    <t>от 53</t>
  </si>
  <si>
    <t>от 54</t>
  </si>
  <si>
    <t>48 - 52</t>
  </si>
  <si>
    <t>49 - 53</t>
  </si>
  <si>
    <t>44 - 48</t>
  </si>
  <si>
    <t>41 - 43</t>
  </si>
  <si>
    <t>28 - 37</t>
  </si>
  <si>
    <t>29 - 38</t>
  </si>
  <si>
    <t>30 - 40</t>
  </si>
  <si>
    <t>0 - 27</t>
  </si>
  <si>
    <t>0 - 28</t>
  </si>
  <si>
    <t>0 - 29</t>
  </si>
  <si>
    <t>Регуляторные Шкалы</t>
  </si>
  <si>
    <t>№ вопроса</t>
  </si>
  <si>
    <t>Кол-во баллов и уровни</t>
  </si>
  <si>
    <t>Уровень ПЛАНИРОВАНИЯ</t>
  </si>
  <si>
    <t>Уровень МОДЕЛИРОВАНИЯ</t>
  </si>
  <si>
    <t>Уровень ПРОГРАММИРОВАНИЯ</t>
  </si>
  <si>
    <t>Уровень ОЦЕНИВАНИЯ РЕЗУЛЬТАТОВ</t>
  </si>
  <si>
    <t>Уровень ГИБКОСТИ</t>
  </si>
  <si>
    <t>Уровень САМОСТОЯТЕЛЬНОСТИ</t>
  </si>
  <si>
    <t>ОБЩИЙ УРОВЕНЬ САМОРЕГУЛЯЦИИ</t>
  </si>
  <si>
    <t>1.Высокий</t>
  </si>
  <si>
    <t>2.Средний</t>
  </si>
  <si>
    <t xml:space="preserve">Шкалы методики </t>
  </si>
  <si>
    <t>1.Отношение к СЕМЬЕ</t>
  </si>
  <si>
    <t>2.Отношение к ОТЕЧЕСТВУ</t>
  </si>
  <si>
    <t>3.Отношение к ЗЕМЛЕ(природе)</t>
  </si>
  <si>
    <t>4.Отношение к МИРУ</t>
  </si>
  <si>
    <t>5.Отношение к ТРУДУ</t>
  </si>
  <si>
    <t>6.Отношение к КУЛЬТУРЕ</t>
  </si>
  <si>
    <t>7.Отношение к ЗНАНИЯМ</t>
  </si>
  <si>
    <t>8.Отношение к человеку как ТАКОВОМУ</t>
  </si>
  <si>
    <t>11.Отношение к своему ТЕЛЕСНОМУ Я</t>
  </si>
  <si>
    <t>12.Отношение к своему ДУШЕВНОМУ Я</t>
  </si>
  <si>
    <t xml:space="preserve">13.Отношение к своему ДУХОВНОМУ Я   </t>
  </si>
  <si>
    <t>3.Отношение к ЗЕМЛЕ</t>
  </si>
  <si>
    <t>9.Отн. к ЧЕЛ. КАК ДРУГОМУ</t>
  </si>
  <si>
    <t>11.Отн. к СВОЕМУ ТЕЛЕСНОМУ Я</t>
  </si>
  <si>
    <t>13.Отн. к СВОЕМУ ДУХОВНОМУ Я</t>
  </si>
  <si>
    <t>Уст.-позит.</t>
  </si>
  <si>
    <t>Ситуат.-позит.</t>
  </si>
  <si>
    <t>Ситуат.-негат.</t>
  </si>
  <si>
    <t>Уст.-негат.</t>
  </si>
  <si>
    <t>8.Отн. к ЧЕЛ. КАК ТАКОВОМУ</t>
  </si>
  <si>
    <t>10.Отн. к ЧЕЛ. КАК ИНОМУ</t>
  </si>
  <si>
    <t>12.Отн. к СВОЕМУ ДУШЕВНОМУ Я</t>
  </si>
  <si>
    <t>У-П-устойчиво -позитивное отношение; С-П - ситуативно-позитивное отношение; С-Н -ситуативно-негативное отношение; У-Н -устойчиво-негативное отношение.</t>
  </si>
  <si>
    <t>Методика диагностики личностного роста Степанова</t>
  </si>
  <si>
    <t>Опросник "Стиль саморегуляции поведения" Моросановой</t>
  </si>
  <si>
    <t>Уровень по шкале 1</t>
  </si>
  <si>
    <t>Уровень по шкале2</t>
  </si>
  <si>
    <t>Уровень по шкале3</t>
  </si>
  <si>
    <t>Уровень по шкале4</t>
  </si>
  <si>
    <t>Уровень по шкале5</t>
  </si>
  <si>
    <t>Уровень по шкале6</t>
  </si>
  <si>
    <t>Уровень по шкале7</t>
  </si>
  <si>
    <t>Уровень по шкале8</t>
  </si>
  <si>
    <t>Уровень по шкале9</t>
  </si>
  <si>
    <t>Уровень по шкале10</t>
  </si>
  <si>
    <t>Уровень по шкале11</t>
  </si>
  <si>
    <t>Уровень по шкале12</t>
  </si>
  <si>
    <t>Уровень по шкале13</t>
  </si>
  <si>
    <t>9.Отношение к человеку, как ДРУГОМУ</t>
  </si>
  <si>
    <t>10.Отношение к человеку как ИНОМУ</t>
  </si>
  <si>
    <t>Уровни по шкалам выставляются автоматически!!</t>
  </si>
  <si>
    <t>Вводим уже посчитанные Баллы по 13-ти шкалам!!!</t>
  </si>
  <si>
    <t>1.Планирование</t>
  </si>
  <si>
    <t>2.Моделирование</t>
  </si>
  <si>
    <t>3.Программирование</t>
  </si>
  <si>
    <t>7.Общий уровень саморегуляции</t>
  </si>
  <si>
    <t>6.Самостоятельность</t>
  </si>
  <si>
    <t>5.Гибкость</t>
  </si>
  <si>
    <t>4.Оценивание результатов</t>
  </si>
  <si>
    <t>1.Уровни Планирования</t>
  </si>
  <si>
    <t>2.Уровни Моделирования</t>
  </si>
  <si>
    <t>3.Уровни программирования</t>
  </si>
  <si>
    <t>4.Уровни оценивания результатов</t>
  </si>
  <si>
    <t>5.Уровни гибкости</t>
  </si>
  <si>
    <t>6.Уровни самостоятельности</t>
  </si>
  <si>
    <t>Уровни по каждой шкале выставляются автоматически!</t>
  </si>
  <si>
    <t>Забиваем уже посчитанное кол-во баллов по каждой шкале!!!</t>
  </si>
  <si>
    <t>У-П-устойчиво -позитивное отношение; С-П - ситуативно-позитивное отношение; С-Н -ситуативно-негативное отношение; У-Н -устойчиво-негативное отношение; "ЛОЖЬ" ВЫДАЕТСЯ, ЕСЛИ ПРОПУЩЕН ОТВЕТ НА ОДИН ИЗ ВОПРОСОВ С 1 ПО 91</t>
  </si>
  <si>
    <r>
      <t>9.Отношение к человеку, как</t>
    </r>
    <r>
      <rPr>
        <b/>
        <sz val="14"/>
        <color indexed="8"/>
        <rFont val="Times New Roman"/>
        <family val="1"/>
        <charset val="204"/>
      </rPr>
      <t xml:space="preserve"> ДРУГОМУ</t>
    </r>
  </si>
  <si>
    <r>
      <t>10.Отношение к человеку как</t>
    </r>
    <r>
      <rPr>
        <b/>
        <sz val="14"/>
        <color theme="1"/>
        <rFont val="Times New Roman"/>
        <family val="1"/>
        <charset val="204"/>
      </rPr>
      <t xml:space="preserve"> ИНОМУ</t>
    </r>
  </si>
  <si>
    <t xml:space="preserve"> Опросник "Стиль саморегуляции поведения" Моросановой </t>
  </si>
  <si>
    <r>
      <t xml:space="preserve">1 Вариант забивки: в эту таблицу заносятся </t>
    </r>
    <r>
      <rPr>
        <b/>
        <u/>
        <sz val="26"/>
        <color rgb="FFFF0000"/>
        <rFont val="Times New Roman"/>
        <family val="1"/>
        <charset val="204"/>
      </rPr>
      <t>необработанные</t>
    </r>
    <r>
      <rPr>
        <b/>
        <sz val="22"/>
        <color rgb="FFFF0000"/>
        <rFont val="Times New Roman"/>
        <family val="1"/>
        <charset val="204"/>
      </rPr>
      <t xml:space="preserve"> ответы с бланков детей, далее все шкалы и уровни высчитываются автоматически.</t>
    </r>
  </si>
  <si>
    <r>
      <t xml:space="preserve">2 Вариант забивки: Заносим в эту таблицу уже готовую сумму баллов по каждой из 7 шкал с </t>
    </r>
    <r>
      <rPr>
        <b/>
        <u/>
        <sz val="22"/>
        <color rgb="FFFF0000"/>
        <rFont val="Times New Roman"/>
        <family val="1"/>
        <charset val="204"/>
      </rPr>
      <t>обработанных</t>
    </r>
    <r>
      <rPr>
        <b/>
        <sz val="22"/>
        <color rgb="FFFF0000"/>
        <rFont val="Times New Roman"/>
        <family val="1"/>
        <charset val="204"/>
      </rPr>
      <t xml:space="preserve"> бланков. Уровни по каждой шкале выставляются автоматически.</t>
    </r>
  </si>
  <si>
    <r>
      <t xml:space="preserve">2 Вариант забивки: в таблицу заносятся уже посчитанные </t>
    </r>
    <r>
      <rPr>
        <b/>
        <u/>
        <sz val="22"/>
        <color rgb="FFFF0000"/>
        <rFont val="Times New Roman"/>
        <family val="1"/>
        <charset val="204"/>
      </rPr>
      <t>СУММЫ БАЛЛОВ (положительные или отрицательные)</t>
    </r>
    <r>
      <rPr>
        <b/>
        <sz val="22"/>
        <color rgb="FFFF0000"/>
        <rFont val="Times New Roman"/>
        <family val="1"/>
        <charset val="204"/>
      </rPr>
      <t xml:space="preserve"> по каждой из 13 шкал. В ходе предварительной обработки знаки в ответах детей по некоторым пунктам  меняем на противоположные согласно инструкции. После занесения в таблицу данных по шкалам уровни высчитываются автоматически.</t>
    </r>
  </si>
  <si>
    <t>«4» - несомненно, да; «3» - да, конечно; «2» - в общем, да ; «1» - скорее да, чем нет ; «0» - ни да, ни нет;
«-1» - скорее нет, чем да; «-2» - в общем, нет; «-3» - нет, конечно; «-4» - нет, абсолютно неверно</t>
  </si>
  <si>
    <t>Уважаемые коллеги!!! По методике Степанова также предлагаем 2 варианта забивки данных. Используйте ОДИН удобный ЛИЧНО ВАМ  ВАРИАНТ.</t>
  </si>
  <si>
    <r>
      <t xml:space="preserve">Уважаемые коллеги!!!!! По данной методике Моросановой предлагаем 2 варианта забивки данных. Используйте </t>
    </r>
    <r>
      <rPr>
        <b/>
        <sz val="28"/>
        <color rgb="FFFF0000"/>
        <rFont val="Times New Roman"/>
        <family val="1"/>
        <charset val="204"/>
      </rPr>
      <t>ОДИН</t>
    </r>
    <r>
      <rPr>
        <b/>
        <sz val="28"/>
        <rFont val="Times New Roman"/>
        <family val="1"/>
        <charset val="204"/>
      </rPr>
      <t xml:space="preserve"> удобный ЛИЧНО ВАМ  ВАРИАНТ.</t>
    </r>
  </si>
  <si>
    <r>
      <t xml:space="preserve">1 Вариант забивки: в эту таблицу заносятся </t>
    </r>
    <r>
      <rPr>
        <b/>
        <u/>
        <sz val="26"/>
        <color rgb="FFFF0000"/>
        <rFont val="Times New Roman"/>
        <family val="1"/>
        <charset val="204"/>
      </rPr>
      <t>необработанные</t>
    </r>
    <r>
      <rPr>
        <b/>
        <sz val="22"/>
        <color rgb="FFFF0000"/>
        <rFont val="Times New Roman"/>
        <family val="1"/>
        <charset val="204"/>
      </rPr>
      <t xml:space="preserve"> ответы с бланков детей (по каждому из 91 вопросов), все знаки забиваются </t>
    </r>
    <r>
      <rPr>
        <b/>
        <u/>
        <sz val="22"/>
        <color rgb="FFFF0000"/>
        <rFont val="Times New Roman"/>
        <family val="1"/>
        <charset val="204"/>
      </rPr>
      <t xml:space="preserve">без изменений, </t>
    </r>
    <r>
      <rPr>
        <b/>
        <sz val="22"/>
        <color rgb="FFFF0000"/>
        <rFont val="Times New Roman"/>
        <family val="1"/>
        <charset val="204"/>
      </rPr>
      <t>так, как они представлены в бланке. Далее все шкалы и уровни высчитываются автоматически.</t>
    </r>
  </si>
  <si>
    <t>Шкалы методики и уровни считаются автоматически!</t>
  </si>
  <si>
    <r>
      <t xml:space="preserve">Область закреплена. </t>
    </r>
    <r>
      <rPr>
        <b/>
        <sz val="14"/>
        <color rgb="FFFF0000"/>
        <rFont val="Times New Roman"/>
        <family val="1"/>
        <charset val="204"/>
      </rPr>
      <t>Снять закрепление</t>
    </r>
    <r>
      <rPr>
        <sz val="14"/>
        <color rgb="FFFF0000"/>
        <rFont val="Times New Roman"/>
        <family val="1"/>
        <charset val="204"/>
      </rPr>
      <t>: Меню ВИД, Закрепить области, Снять закрепление областей</t>
    </r>
  </si>
  <si>
    <t>% от параллели</t>
  </si>
  <si>
    <t>Методика "Самооценка"</t>
  </si>
  <si>
    <t>Снять пароль с защиты листа (кому очень нужно): меню "Рецензирование", "снять защиту листа" Пароль -8. При этом можно легко сбить формулы, поэтому, желательно, не трогать.</t>
  </si>
  <si>
    <t>Шкала лжи. Если балл выше допустимого (26), то ставим 1 и далее данные ребенка уже не заносим.</t>
  </si>
  <si>
    <t>3.Выс.балл по шк."ложь"</t>
  </si>
  <si>
    <t>Считается автоматически</t>
  </si>
  <si>
    <t>№1</t>
  </si>
  <si>
    <t>№2</t>
  </si>
  <si>
    <t>№3</t>
  </si>
  <si>
    <t>№4</t>
  </si>
  <si>
    <t>№5</t>
  </si>
  <si>
    <t>№6</t>
  </si>
  <si>
    <t>№7</t>
  </si>
  <si>
    <t>№8</t>
  </si>
  <si>
    <t>№9</t>
  </si>
  <si>
    <t>№10</t>
  </si>
  <si>
    <t>№11</t>
  </si>
  <si>
    <t>№12</t>
  </si>
  <si>
    <t>№13</t>
  </si>
  <si>
    <t>№14</t>
  </si>
  <si>
    <t>№15</t>
  </si>
  <si>
    <t>№16</t>
  </si>
  <si>
    <t>№17</t>
  </si>
  <si>
    <t>№18</t>
  </si>
  <si>
    <t>№19</t>
  </si>
  <si>
    <t>№20</t>
  </si>
  <si>
    <t>№21</t>
  </si>
  <si>
    <t>№22</t>
  </si>
  <si>
    <t>№23</t>
  </si>
  <si>
    <t>№24</t>
  </si>
  <si>
    <t>№25</t>
  </si>
  <si>
    <t>№26</t>
  </si>
  <si>
    <t>№27</t>
  </si>
  <si>
    <t>№28</t>
  </si>
  <si>
    <t>№29</t>
  </si>
  <si>
    <t>№30</t>
  </si>
  <si>
    <t>№31</t>
  </si>
  <si>
    <t>№32</t>
  </si>
  <si>
    <t>№33</t>
  </si>
  <si>
    <t>№34</t>
  </si>
  <si>
    <t>№35</t>
  </si>
  <si>
    <t>№36</t>
  </si>
  <si>
    <t>№37</t>
  </si>
  <si>
    <t>№38</t>
  </si>
  <si>
    <t>№39</t>
  </si>
  <si>
    <t>№40</t>
  </si>
  <si>
    <t>ПА обр.14</t>
  </si>
  <si>
    <t>ПА обр.30</t>
  </si>
  <si>
    <t>ПА обр.38</t>
  </si>
  <si>
    <t>Тр.обр.1</t>
  </si>
  <si>
    <t>Тр.обр.9</t>
  </si>
  <si>
    <t>Тр.обр.25</t>
  </si>
  <si>
    <t>Тр.обр.33</t>
  </si>
  <si>
    <t>МД обр.4</t>
  </si>
  <si>
    <t>МД обр.20</t>
  </si>
  <si>
    <t>МД обр.32</t>
  </si>
  <si>
    <t>Мотивация Достижения</t>
  </si>
  <si>
    <t>Мотивация учения в баллах</t>
  </si>
  <si>
    <t>Уровни назначаем самостоятельно</t>
  </si>
  <si>
    <t>обработка по обратным  пунктам</t>
  </si>
  <si>
    <r>
      <t xml:space="preserve">Забиваем отмеченные ребенком значения с бланков (1, 2, 3 или 4), </t>
    </r>
    <r>
      <rPr>
        <u/>
        <sz val="26"/>
        <color rgb="FFFF0000"/>
        <rFont val="Times New Roman"/>
        <family val="1"/>
        <charset val="204"/>
      </rPr>
      <t>так как есть</t>
    </r>
    <r>
      <rPr>
        <sz val="26"/>
        <color rgb="FFFF0000"/>
        <rFont val="Times New Roman"/>
        <family val="1"/>
        <charset val="204"/>
      </rPr>
      <t>, далее шкалы посчитаются автоматически</t>
    </r>
  </si>
  <si>
    <t>Класс З</t>
  </si>
  <si>
    <t>Забиваем по всем 46 вопросам: 1 -"Верно" ; 2 -"Неверно".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</si>
</sst>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104" x14ac:knownFonts="1">
    <font>
      <sz val="10"/>
      <name val="Arial"/>
    </font>
    <font>
      <b/>
      <sz val="14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sz val="12"/>
      <name val="Times New Roman"/>
      <family val="1"/>
      <charset val="204"/>
    </font>
    <font>
      <sz val="14"/>
      <color indexed="1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indexed="18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8"/>
      <color indexed="10"/>
      <name val="Times New Roman"/>
      <family val="1"/>
      <charset val="204"/>
    </font>
    <font>
      <sz val="18"/>
      <color indexed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sz val="10"/>
      <color indexed="55"/>
      <name val="Times New Roman"/>
      <family val="1"/>
      <charset val="204"/>
    </font>
    <font>
      <sz val="16"/>
      <color indexed="10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color indexed="10"/>
      <name val="Times New Roman"/>
      <family val="1"/>
      <charset val="204"/>
    </font>
    <font>
      <b/>
      <sz val="20"/>
      <color indexed="10"/>
      <name val="Times New Roman"/>
      <family val="1"/>
      <charset val="204"/>
    </font>
    <font>
      <b/>
      <sz val="24"/>
      <color indexed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26"/>
      <name val="Times New Roman"/>
      <family val="1"/>
      <charset val="204"/>
    </font>
    <font>
      <sz val="26"/>
      <color indexed="10"/>
      <name val="Times New Roman"/>
      <family val="1"/>
      <charset val="204"/>
    </font>
    <font>
      <b/>
      <u/>
      <sz val="18"/>
      <color indexed="10"/>
      <name val="Times New Roman"/>
      <family val="1"/>
      <charset val="204"/>
    </font>
    <font>
      <sz val="22"/>
      <color indexed="10"/>
      <name val="Times New Roman"/>
      <family val="1"/>
      <charset val="204"/>
    </font>
    <font>
      <u/>
      <sz val="22"/>
      <color indexed="10"/>
      <name val="Times New Roman"/>
      <family val="1"/>
      <charset val="204"/>
    </font>
    <font>
      <b/>
      <sz val="22"/>
      <name val="Times New Roman"/>
      <family val="1"/>
      <charset val="204"/>
    </font>
    <font>
      <b/>
      <u/>
      <sz val="14"/>
      <color indexed="10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8"/>
      <name val="Times New Roman"/>
      <family val="1"/>
      <charset val="204"/>
    </font>
    <font>
      <sz val="14"/>
      <color indexed="9"/>
      <name val="Times New Roman"/>
      <family val="1"/>
      <charset val="204"/>
    </font>
    <font>
      <b/>
      <sz val="16"/>
      <color indexed="10"/>
      <name val="Times New Roman"/>
      <family val="1"/>
      <charset val="204"/>
    </font>
    <font>
      <b/>
      <sz val="20"/>
      <color indexed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sz val="22"/>
      <color indexed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b/>
      <sz val="26"/>
      <color indexed="8"/>
      <name val="Times New Roman"/>
      <family val="1"/>
      <charset val="204"/>
    </font>
    <font>
      <b/>
      <sz val="24"/>
      <color indexed="10"/>
      <name val="Times New Roman"/>
      <family val="1"/>
      <charset val="204"/>
    </font>
    <font>
      <b/>
      <sz val="26"/>
      <color indexed="1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4"/>
      <name val="Arial"/>
      <family val="2"/>
      <charset val="204"/>
    </font>
    <font>
      <b/>
      <sz val="9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sz val="8"/>
      <name val="Arial"/>
      <family val="2"/>
      <charset val="204"/>
    </font>
    <font>
      <b/>
      <u/>
      <sz val="20"/>
      <color indexed="10"/>
      <name val="Times New Roman"/>
      <family val="1"/>
      <charset val="204"/>
    </font>
    <font>
      <b/>
      <u/>
      <sz val="24"/>
      <color indexed="1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2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1"/>
      <color theme="1" tint="0.34998626667073579"/>
      <name val="Times New Roman"/>
      <family val="1"/>
      <charset val="204"/>
    </font>
    <font>
      <sz val="10"/>
      <color theme="1" tint="0.34998626667073579"/>
      <name val="Arial"/>
      <family val="2"/>
      <charset val="204"/>
    </font>
    <font>
      <b/>
      <sz val="26"/>
      <color theme="1" tint="0.34998626667073579"/>
      <name val="Times New Roman"/>
      <family val="1"/>
      <charset val="204"/>
    </font>
    <font>
      <b/>
      <sz val="22"/>
      <color theme="1" tint="0.34998626667073579"/>
      <name val="Times New Roman"/>
      <family val="1"/>
      <charset val="204"/>
    </font>
    <font>
      <b/>
      <sz val="16"/>
      <color theme="1" tint="0.34998626667073579"/>
      <name val="Times New Roman"/>
      <family val="1"/>
      <charset val="204"/>
    </font>
    <font>
      <b/>
      <sz val="12"/>
      <color theme="1" tint="0.34998626667073579"/>
      <name val="Times New Roman"/>
      <family val="1"/>
      <charset val="204"/>
    </font>
    <font>
      <b/>
      <sz val="14"/>
      <color theme="1" tint="0.34998626667073579"/>
      <name val="Times New Roman"/>
      <family val="1"/>
      <charset val="204"/>
    </font>
    <font>
      <sz val="14"/>
      <color theme="1" tint="0.34998626667073579"/>
      <name val="Arial"/>
      <family val="2"/>
      <charset val="204"/>
    </font>
    <font>
      <sz val="10"/>
      <color theme="1" tint="0.34998626667073579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6"/>
      <name val="Arial"/>
      <family val="2"/>
      <charset val="204"/>
    </font>
    <font>
      <b/>
      <sz val="22"/>
      <color indexed="8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b/>
      <u/>
      <sz val="26"/>
      <color rgb="FFFF0000"/>
      <name val="Times New Roman"/>
      <family val="1"/>
      <charset val="204"/>
    </font>
    <font>
      <b/>
      <sz val="24"/>
      <color rgb="FFFF0000"/>
      <name val="Times New Roman"/>
      <family val="1"/>
      <charset val="204"/>
    </font>
    <font>
      <sz val="28"/>
      <name val="Times New Roman"/>
      <family val="1"/>
      <charset val="204"/>
    </font>
    <font>
      <b/>
      <sz val="28"/>
      <name val="Times New Roman"/>
      <family val="1"/>
      <charset val="204"/>
    </font>
    <font>
      <b/>
      <sz val="28"/>
      <color rgb="FFFF0000"/>
      <name val="Times New Roman"/>
      <family val="1"/>
      <charset val="204"/>
    </font>
    <font>
      <b/>
      <u/>
      <sz val="22"/>
      <color rgb="FFFF0000"/>
      <name val="Times New Roman"/>
      <family val="1"/>
      <charset val="204"/>
    </font>
    <font>
      <b/>
      <sz val="36"/>
      <color rgb="FFFF0000"/>
      <name val="Times New Roman"/>
      <family val="1"/>
      <charset val="204"/>
    </font>
    <font>
      <sz val="11"/>
      <name val="Arial"/>
      <family val="2"/>
      <charset val="204"/>
    </font>
    <font>
      <b/>
      <sz val="22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8"/>
      <name val="Arial"/>
      <family val="2"/>
      <charset val="204"/>
    </font>
    <font>
      <b/>
      <sz val="18"/>
      <name val="Arial"/>
      <family val="2"/>
      <charset val="204"/>
    </font>
    <font>
      <sz val="26"/>
      <color rgb="FFFF0000"/>
      <name val="Times New Roman"/>
      <family val="1"/>
      <charset val="204"/>
    </font>
    <font>
      <u/>
      <sz val="26"/>
      <color rgb="FFFF0000"/>
      <name val="Times New Roman"/>
      <family val="1"/>
      <charset val="204"/>
    </font>
    <font>
      <b/>
      <sz val="24"/>
      <color rgb="FFFFFF00"/>
      <name val="Times New Roman"/>
      <family val="1"/>
      <charset val="204"/>
    </font>
    <font>
      <b/>
      <sz val="36"/>
      <color rgb="FFFFFF00"/>
      <name val="Times New Roman"/>
      <family val="1"/>
      <charset val="204"/>
    </font>
    <font>
      <b/>
      <sz val="26"/>
      <color rgb="FFFFFF00"/>
      <name val="Times New Roman"/>
      <family val="1"/>
      <charset val="204"/>
    </font>
  </fonts>
  <fills count="4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6699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C99FF"/>
        <bgColor indexed="64"/>
      </patternFill>
    </fill>
  </fills>
  <borders count="10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1">
    <xf numFmtId="0" fontId="0" fillId="0" borderId="0"/>
  </cellStyleXfs>
  <cellXfs count="3649">
    <xf numFmtId="0" fontId="0" fillId="0" borderId="0" xfId="0"/>
    <xf numFmtId="0" fontId="3" fillId="0" borderId="0" xfId="0" applyFont="1" applyBorder="1" applyAlignment="1" applyProtection="1">
      <alignment wrapText="1"/>
      <protection locked="0"/>
    </xf>
    <xf numFmtId="0" fontId="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Border="1" applyProtection="1">
      <protection locked="0"/>
    </xf>
    <xf numFmtId="0" fontId="11" fillId="0" borderId="0" xfId="0" applyFont="1" applyBorder="1" applyProtection="1"/>
    <xf numFmtId="0" fontId="11" fillId="0" borderId="0" xfId="0" applyFont="1" applyBorder="1" applyAlignment="1" applyProtection="1">
      <alignment horizontal="center" vertical="center" wrapText="1"/>
      <protection locked="0"/>
    </xf>
    <xf numFmtId="0" fontId="17" fillId="0" borderId="0" xfId="0" applyNumberFormat="1" applyFont="1" applyFill="1" applyBorder="1" applyAlignment="1" applyProtection="1">
      <alignment vertical="center" wrapText="1"/>
      <protection locked="0"/>
    </xf>
    <xf numFmtId="0" fontId="1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Border="1" applyProtection="1">
      <protection locked="0"/>
    </xf>
    <xf numFmtId="0" fontId="11" fillId="0" borderId="0" xfId="0" applyFont="1" applyBorder="1" applyAlignment="1" applyProtection="1">
      <alignment wrapText="1"/>
      <protection locked="0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 vertical="center"/>
    </xf>
    <xf numFmtId="164" fontId="9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Border="1"/>
    <xf numFmtId="0" fontId="11" fillId="0" borderId="1" xfId="0" applyFont="1" applyBorder="1"/>
    <xf numFmtId="0" fontId="42" fillId="0" borderId="0" xfId="0" applyFont="1" applyBorder="1" applyAlignment="1">
      <alignment wrapText="1"/>
    </xf>
    <xf numFmtId="0" fontId="11" fillId="0" borderId="0" xfId="0" applyFont="1" applyBorder="1" applyAlignment="1">
      <alignment wrapText="1"/>
    </xf>
    <xf numFmtId="0" fontId="1" fillId="0" borderId="0" xfId="0" applyFont="1" applyFill="1" applyBorder="1" applyAlignment="1">
      <alignment horizontal="center" wrapText="1"/>
    </xf>
    <xf numFmtId="0" fontId="8" fillId="0" borderId="0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center" vertical="center"/>
    </xf>
    <xf numFmtId="0" fontId="4" fillId="0" borderId="0" xfId="0" applyFont="1" applyBorder="1" applyAlignment="1" applyProtection="1">
      <alignment vertical="center" wrapText="1"/>
      <protection locked="0"/>
    </xf>
    <xf numFmtId="0" fontId="11" fillId="0" borderId="0" xfId="0" applyFont="1" applyFill="1" applyBorder="1"/>
    <xf numFmtId="0" fontId="11" fillId="0" borderId="2" xfId="0" applyFont="1" applyBorder="1"/>
    <xf numFmtId="0" fontId="11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1" fillId="0" borderId="3" xfId="0" applyFont="1" applyBorder="1"/>
    <xf numFmtId="0" fontId="3" fillId="0" borderId="0" xfId="0" applyFont="1" applyFill="1" applyBorder="1"/>
    <xf numFmtId="0" fontId="1" fillId="0" borderId="0" xfId="0" applyNumberFormat="1" applyFont="1" applyFill="1" applyBorder="1" applyAlignment="1" applyProtection="1">
      <alignment vertical="center" wrapText="1"/>
      <protection locked="0"/>
    </xf>
    <xf numFmtId="0" fontId="43" fillId="0" borderId="0" xfId="0" applyFont="1" applyFill="1" applyBorder="1" applyAlignment="1"/>
    <xf numFmtId="0" fontId="3" fillId="0" borderId="0" xfId="0" applyNumberFormat="1" applyFont="1" applyFill="1" applyBorder="1" applyAlignment="1" applyProtection="1">
      <alignment vertical="center" wrapText="1"/>
      <protection locked="0"/>
    </xf>
    <xf numFmtId="0" fontId="5" fillId="0" borderId="0" xfId="0" applyNumberFormat="1" applyFont="1" applyFill="1" applyBorder="1" applyAlignment="1" applyProtection="1">
      <alignment vertical="center" wrapText="1"/>
      <protection locked="0"/>
    </xf>
    <xf numFmtId="0" fontId="6" fillId="0" borderId="0" xfId="0" applyNumberFormat="1" applyFont="1" applyFill="1" applyBorder="1" applyAlignment="1" applyProtection="1">
      <alignment vertical="center" wrapText="1"/>
    </xf>
    <xf numFmtId="0" fontId="6" fillId="0" borderId="0" xfId="0" applyNumberFormat="1" applyFont="1" applyFill="1" applyBorder="1" applyAlignment="1" applyProtection="1">
      <alignment vertical="center" wrapText="1"/>
      <protection locked="0"/>
    </xf>
    <xf numFmtId="0" fontId="42" fillId="0" borderId="0" xfId="0" applyFont="1" applyFill="1" applyBorder="1" applyAlignment="1">
      <alignment vertical="center" wrapText="1"/>
    </xf>
    <xf numFmtId="0" fontId="24" fillId="0" borderId="0" xfId="0" applyFont="1" applyFill="1" applyBorder="1" applyAlignment="1" applyProtection="1">
      <alignment horizontal="center" vertical="center" wrapText="1"/>
      <protection locked="0"/>
    </xf>
    <xf numFmtId="0" fontId="26" fillId="0" borderId="2" xfId="0" applyFont="1" applyBorder="1" applyAlignment="1" applyProtection="1">
      <alignment vertical="center" wrapText="1"/>
      <protection locked="0"/>
    </xf>
    <xf numFmtId="0" fontId="11" fillId="0" borderId="2" xfId="0" applyFont="1" applyFill="1" applyBorder="1"/>
    <xf numFmtId="0" fontId="11" fillId="0" borderId="0" xfId="0" applyFont="1"/>
    <xf numFmtId="0" fontId="15" fillId="6" borderId="34" xfId="0" applyFont="1" applyFill="1" applyBorder="1" applyAlignment="1">
      <alignment horizontal="center" vertical="top" wrapText="1"/>
    </xf>
    <xf numFmtId="0" fontId="15" fillId="6" borderId="35" xfId="0" applyFont="1" applyFill="1" applyBorder="1" applyAlignment="1">
      <alignment horizontal="center" vertical="top" wrapText="1"/>
    </xf>
    <xf numFmtId="0" fontId="15" fillId="6" borderId="18" xfId="0" applyFont="1" applyFill="1" applyBorder="1" applyAlignment="1">
      <alignment horizontal="center" vertical="top" wrapText="1"/>
    </xf>
    <xf numFmtId="0" fontId="8" fillId="3" borderId="4" xfId="0" applyFont="1" applyFill="1" applyBorder="1" applyAlignment="1">
      <alignment horizontal="center" vertical="center" textRotation="90" wrapText="1"/>
    </xf>
    <xf numFmtId="0" fontId="8" fillId="3" borderId="6" xfId="0" applyFont="1" applyFill="1" applyBorder="1" applyAlignment="1">
      <alignment horizontal="center" vertical="center" textRotation="90" wrapText="1"/>
    </xf>
    <xf numFmtId="0" fontId="8" fillId="3" borderId="5" xfId="0" applyFont="1" applyFill="1" applyBorder="1" applyAlignment="1">
      <alignment horizontal="center" vertical="center" textRotation="90" wrapText="1"/>
    </xf>
    <xf numFmtId="2" fontId="43" fillId="0" borderId="0" xfId="0" applyNumberFormat="1" applyFont="1" applyFill="1" applyBorder="1" applyAlignment="1">
      <alignment wrapText="1"/>
    </xf>
    <xf numFmtId="0" fontId="5" fillId="6" borderId="8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0" fontId="5" fillId="6" borderId="36" xfId="0" applyFont="1" applyFill="1" applyBorder="1" applyAlignment="1">
      <alignment horizontal="center" vertical="center"/>
    </xf>
    <xf numFmtId="0" fontId="5" fillId="6" borderId="37" xfId="0" applyFont="1" applyFill="1" applyBorder="1" applyAlignment="1">
      <alignment horizontal="center" vertical="center"/>
    </xf>
    <xf numFmtId="0" fontId="5" fillId="3" borderId="37" xfId="0" applyFont="1" applyFill="1" applyBorder="1" applyAlignment="1">
      <alignment horizontal="center" vertical="center"/>
    </xf>
    <xf numFmtId="0" fontId="5" fillId="3" borderId="23" xfId="0" applyFont="1" applyFill="1" applyBorder="1" applyAlignment="1">
      <alignment horizontal="center" vertical="center"/>
    </xf>
    <xf numFmtId="0" fontId="5" fillId="3" borderId="39" xfId="0" applyFont="1" applyFill="1" applyBorder="1" applyAlignment="1">
      <alignment horizontal="center" vertical="center"/>
    </xf>
    <xf numFmtId="0" fontId="5" fillId="3" borderId="43" xfId="0" applyFont="1" applyFill="1" applyBorder="1" applyAlignment="1">
      <alignment horizontal="center" vertical="center"/>
    </xf>
    <xf numFmtId="0" fontId="5" fillId="3" borderId="33" xfId="0" applyFont="1" applyFill="1" applyBorder="1" applyAlignment="1">
      <alignment horizontal="center" vertical="center"/>
    </xf>
    <xf numFmtId="0" fontId="5" fillId="0" borderId="0" xfId="0" applyFont="1" applyBorder="1"/>
    <xf numFmtId="0" fontId="5" fillId="6" borderId="46" xfId="0" applyFont="1" applyFill="1" applyBorder="1" applyAlignment="1">
      <alignment horizontal="center" vertical="center"/>
    </xf>
    <xf numFmtId="0" fontId="5" fillId="6" borderId="45" xfId="0" applyFont="1" applyFill="1" applyBorder="1" applyAlignment="1">
      <alignment horizontal="center" vertical="center"/>
    </xf>
    <xf numFmtId="0" fontId="5" fillId="6" borderId="21" xfId="0" applyFont="1" applyFill="1" applyBorder="1" applyAlignment="1">
      <alignment horizontal="center" vertical="center"/>
    </xf>
    <xf numFmtId="0" fontId="5" fillId="6" borderId="39" xfId="0" applyFont="1" applyFill="1" applyBorder="1" applyAlignment="1">
      <alignment horizontal="center" vertical="center"/>
    </xf>
    <xf numFmtId="0" fontId="5" fillId="6" borderId="23" xfId="0" applyFont="1" applyFill="1" applyBorder="1" applyAlignment="1">
      <alignment horizontal="center" vertical="center"/>
    </xf>
    <xf numFmtId="0" fontId="5" fillId="6" borderId="29" xfId="0" applyFont="1" applyFill="1" applyBorder="1" applyAlignment="1">
      <alignment horizontal="center" vertical="center"/>
    </xf>
    <xf numFmtId="0" fontId="5" fillId="6" borderId="33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Fill="1" applyBorder="1"/>
    <xf numFmtId="0" fontId="2" fillId="0" borderId="0" xfId="0" applyFont="1" applyFill="1" applyBorder="1" applyAlignment="1" applyProtection="1">
      <alignment vertical="center" wrapText="1"/>
      <protection locked="0"/>
    </xf>
    <xf numFmtId="2" fontId="46" fillId="0" borderId="0" xfId="0" applyNumberFormat="1" applyFont="1" applyFill="1" applyBorder="1" applyAlignment="1">
      <alignment wrapText="1"/>
    </xf>
    <xf numFmtId="0" fontId="47" fillId="0" borderId="2" xfId="0" applyFont="1" applyFill="1" applyBorder="1" applyAlignment="1">
      <alignment vertical="center" wrapText="1"/>
    </xf>
    <xf numFmtId="0" fontId="47" fillId="0" borderId="3" xfId="0" applyFont="1" applyFill="1" applyBorder="1" applyAlignment="1">
      <alignment vertical="center" wrapText="1"/>
    </xf>
    <xf numFmtId="0" fontId="11" fillId="0" borderId="0" xfId="0" applyFont="1" applyFill="1" applyBorder="1" applyAlignment="1"/>
    <xf numFmtId="0" fontId="5" fillId="6" borderId="9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 wrapText="1"/>
    </xf>
    <xf numFmtId="0" fontId="43" fillId="0" borderId="0" xfId="0" applyFont="1" applyFill="1" applyBorder="1" applyAlignment="1">
      <alignment vertical="center"/>
    </xf>
    <xf numFmtId="0" fontId="0" fillId="0" borderId="0" xfId="0" applyAlignment="1">
      <alignment wrapText="1"/>
    </xf>
    <xf numFmtId="0" fontId="11" fillId="0" borderId="2" xfId="0" applyFont="1" applyBorder="1" applyAlignment="1">
      <alignment wrapText="1"/>
    </xf>
    <xf numFmtId="0" fontId="11" fillId="0" borderId="3" xfId="0" applyFont="1" applyBorder="1" applyAlignment="1">
      <alignment wrapText="1"/>
    </xf>
    <xf numFmtId="0" fontId="5" fillId="0" borderId="3" xfId="0" applyFont="1" applyBorder="1"/>
    <xf numFmtId="0" fontId="5" fillId="0" borderId="2" xfId="0" applyFont="1" applyBorder="1"/>
    <xf numFmtId="0" fontId="5" fillId="0" borderId="0" xfId="0" applyFont="1" applyBorder="1" applyAlignment="1">
      <alignment wrapText="1"/>
    </xf>
    <xf numFmtId="0" fontId="11" fillId="0" borderId="54" xfId="0" applyFont="1" applyBorder="1"/>
    <xf numFmtId="0" fontId="11" fillId="0" borderId="53" xfId="0" applyFont="1" applyBorder="1"/>
    <xf numFmtId="0" fontId="5" fillId="0" borderId="0" xfId="0" applyFont="1" applyBorder="1" applyAlignment="1">
      <alignment horizontal="center" vertical="center" wrapText="1"/>
    </xf>
    <xf numFmtId="0" fontId="39" fillId="5" borderId="34" xfId="0" applyNumberFormat="1" applyFont="1" applyFill="1" applyBorder="1" applyAlignment="1" applyProtection="1">
      <alignment horizontal="center" vertical="center" wrapText="1"/>
      <protection locked="0"/>
    </xf>
    <xf numFmtId="0" fontId="39" fillId="5" borderId="35" xfId="0" applyNumberFormat="1" applyFont="1" applyFill="1" applyBorder="1" applyAlignment="1" applyProtection="1">
      <alignment horizontal="center" vertical="center" wrapText="1"/>
      <protection locked="0"/>
    </xf>
    <xf numFmtId="0" fontId="39" fillId="5" borderId="18" xfId="0" applyNumberFormat="1" applyFont="1" applyFill="1" applyBorder="1" applyAlignment="1" applyProtection="1">
      <alignment horizontal="center" vertical="center" wrapText="1"/>
      <protection locked="0"/>
    </xf>
    <xf numFmtId="164" fontId="9" fillId="0" borderId="0" xfId="0" applyNumberFormat="1" applyFont="1" applyFill="1" applyBorder="1" applyAlignment="1" applyProtection="1">
      <alignment horizontal="center" vertical="center" wrapText="1"/>
    </xf>
    <xf numFmtId="0" fontId="1" fillId="3" borderId="36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2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/>
    <xf numFmtId="0" fontId="2" fillId="5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5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5" borderId="1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0" fontId="1" fillId="5" borderId="36" xfId="0" applyFont="1" applyFill="1" applyBorder="1" applyAlignment="1" applyProtection="1">
      <alignment horizontal="center" vertical="center" wrapText="1"/>
      <protection locked="0"/>
    </xf>
    <xf numFmtId="0" fontId="1" fillId="5" borderId="21" xfId="0" applyFont="1" applyFill="1" applyBorder="1" applyAlignment="1" applyProtection="1">
      <alignment horizontal="center" vertical="center" wrapText="1"/>
      <protection locked="0"/>
    </xf>
    <xf numFmtId="0" fontId="1" fillId="5" borderId="38" xfId="0" applyFont="1" applyFill="1" applyBorder="1" applyAlignment="1" applyProtection="1">
      <alignment horizontal="center" vertical="center" wrapText="1"/>
      <protection locked="0"/>
    </xf>
    <xf numFmtId="0" fontId="41" fillId="0" borderId="0" xfId="0" applyFont="1" applyFill="1" applyBorder="1" applyAlignment="1" applyProtection="1">
      <alignment horizontal="center"/>
      <protection locked="0"/>
    </xf>
    <xf numFmtId="0" fontId="1" fillId="3" borderId="21" xfId="0" applyFont="1" applyFill="1" applyBorder="1" applyAlignment="1" applyProtection="1">
      <alignment horizontal="center" vertical="center" wrapText="1"/>
      <protection locked="0"/>
    </xf>
    <xf numFmtId="0" fontId="2" fillId="5" borderId="21" xfId="0" applyNumberFormat="1" applyFont="1" applyFill="1" applyBorder="1" applyAlignment="1" applyProtection="1">
      <alignment horizontal="center" vertical="center" wrapText="1"/>
      <protection locked="0"/>
    </xf>
    <xf numFmtId="0" fontId="2" fillId="5" borderId="38" xfId="0" applyNumberFormat="1" applyFont="1" applyFill="1" applyBorder="1" applyAlignment="1" applyProtection="1">
      <alignment horizontal="center" vertical="center" wrapText="1"/>
      <protection locked="0"/>
    </xf>
    <xf numFmtId="0" fontId="1" fillId="5" borderId="36" xfId="0" applyFont="1" applyFill="1" applyBorder="1" applyAlignment="1" applyProtection="1">
      <alignment horizontal="center" vertical="center"/>
      <protection locked="0"/>
    </xf>
    <xf numFmtId="0" fontId="1" fillId="5" borderId="21" xfId="0" applyFont="1" applyFill="1" applyBorder="1" applyAlignment="1" applyProtection="1">
      <alignment horizontal="center" vertical="center"/>
      <protection locked="0"/>
    </xf>
    <xf numFmtId="0" fontId="1" fillId="5" borderId="38" xfId="0" applyFont="1" applyFill="1" applyBorder="1" applyAlignment="1" applyProtection="1">
      <alignment horizontal="center" vertical="center"/>
      <protection locked="0"/>
    </xf>
    <xf numFmtId="0" fontId="1" fillId="3" borderId="37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23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23" xfId="0" applyFont="1" applyFill="1" applyBorder="1" applyAlignment="1" applyProtection="1">
      <alignment horizontal="center" vertical="center" wrapText="1"/>
      <protection locked="0"/>
    </xf>
    <xf numFmtId="0" fontId="1" fillId="5" borderId="37" xfId="0" applyFont="1" applyFill="1" applyBorder="1" applyAlignment="1" applyProtection="1">
      <alignment horizontal="center" vertical="center"/>
      <protection locked="0"/>
    </xf>
    <xf numFmtId="0" fontId="1" fillId="5" borderId="23" xfId="0" applyFont="1" applyFill="1" applyBorder="1" applyAlignment="1" applyProtection="1">
      <alignment horizontal="center" vertical="center"/>
      <protection locked="0"/>
    </xf>
    <xf numFmtId="0" fontId="1" fillId="5" borderId="39" xfId="0" applyFont="1" applyFill="1" applyBorder="1" applyAlignment="1" applyProtection="1">
      <alignment horizontal="center" vertical="center"/>
      <protection locked="0"/>
    </xf>
    <xf numFmtId="0" fontId="1" fillId="7" borderId="62" xfId="0" applyFont="1" applyFill="1" applyBorder="1" applyAlignment="1" applyProtection="1">
      <alignment horizontal="center" vertical="center"/>
    </xf>
    <xf numFmtId="164" fontId="1" fillId="7" borderId="41" xfId="0" applyNumberFormat="1" applyFont="1" applyFill="1" applyBorder="1" applyAlignment="1" applyProtection="1">
      <alignment horizontal="center" vertical="center"/>
    </xf>
    <xf numFmtId="0" fontId="1" fillId="7" borderId="60" xfId="0" applyFont="1" applyFill="1" applyBorder="1" applyAlignment="1" applyProtection="1">
      <alignment horizontal="center" vertical="center"/>
    </xf>
    <xf numFmtId="164" fontId="1" fillId="7" borderId="32" xfId="0" applyNumberFormat="1" applyFont="1" applyFill="1" applyBorder="1" applyAlignment="1" applyProtection="1">
      <alignment horizontal="center" vertical="center"/>
    </xf>
    <xf numFmtId="0" fontId="1" fillId="7" borderId="58" xfId="0" applyFont="1" applyFill="1" applyBorder="1" applyAlignment="1" applyProtection="1">
      <alignment horizontal="center" vertical="center"/>
    </xf>
    <xf numFmtId="164" fontId="1" fillId="7" borderId="33" xfId="0" applyNumberFormat="1" applyFont="1" applyFill="1" applyBorder="1" applyAlignment="1" applyProtection="1">
      <alignment horizontal="center" vertical="center"/>
    </xf>
    <xf numFmtId="0" fontId="13" fillId="7" borderId="12" xfId="0" applyFont="1" applyFill="1" applyBorder="1" applyAlignment="1" applyProtection="1">
      <alignment horizontal="center" vertical="center"/>
    </xf>
    <xf numFmtId="0" fontId="12" fillId="7" borderId="14" xfId="0" applyFont="1" applyFill="1" applyBorder="1" applyAlignment="1" applyProtection="1">
      <alignment horizontal="center" vertical="center"/>
    </xf>
    <xf numFmtId="0" fontId="8" fillId="7" borderId="66" xfId="0" applyFont="1" applyFill="1" applyBorder="1" applyAlignment="1" applyProtection="1">
      <alignment horizontal="center" vertical="center"/>
    </xf>
    <xf numFmtId="164" fontId="8" fillId="7" borderId="46" xfId="0" applyNumberFormat="1" applyFont="1" applyFill="1" applyBorder="1" applyAlignment="1" applyProtection="1">
      <alignment horizontal="center" vertical="center"/>
    </xf>
    <xf numFmtId="0" fontId="8" fillId="7" borderId="20" xfId="0" applyFont="1" applyFill="1" applyBorder="1" applyAlignment="1" applyProtection="1">
      <alignment horizontal="center" vertical="center"/>
    </xf>
    <xf numFmtId="164" fontId="8" fillId="7" borderId="38" xfId="0" applyNumberFormat="1" applyFont="1" applyFill="1" applyBorder="1" applyAlignment="1" applyProtection="1">
      <alignment horizontal="center" vertical="center"/>
    </xf>
    <xf numFmtId="0" fontId="8" fillId="7" borderId="22" xfId="0" applyFont="1" applyFill="1" applyBorder="1" applyAlignment="1" applyProtection="1">
      <alignment horizontal="center" vertical="center"/>
    </xf>
    <xf numFmtId="164" fontId="8" fillId="7" borderId="39" xfId="0" applyNumberFormat="1" applyFont="1" applyFill="1" applyBorder="1" applyAlignment="1" applyProtection="1">
      <alignment horizontal="center" vertical="center"/>
    </xf>
    <xf numFmtId="0" fontId="8" fillId="7" borderId="67" xfId="0" applyFont="1" applyFill="1" applyBorder="1" applyAlignment="1" applyProtection="1">
      <alignment horizontal="center" vertical="center"/>
    </xf>
    <xf numFmtId="0" fontId="7" fillId="7" borderId="14" xfId="0" applyFont="1" applyFill="1" applyBorder="1" applyAlignment="1" applyProtection="1">
      <alignment horizontal="center" vertical="center"/>
    </xf>
    <xf numFmtId="0" fontId="7" fillId="7" borderId="16" xfId="0" applyFont="1" applyFill="1" applyBorder="1" applyAlignment="1" applyProtection="1">
      <alignment horizontal="center" vertical="center"/>
    </xf>
    <xf numFmtId="0" fontId="8" fillId="7" borderId="44" xfId="0" applyFont="1" applyFill="1" applyBorder="1" applyAlignment="1" applyProtection="1">
      <alignment horizontal="center" vertical="center"/>
    </xf>
    <xf numFmtId="0" fontId="8" fillId="7" borderId="36" xfId="0" applyFont="1" applyFill="1" applyBorder="1" applyAlignment="1" applyProtection="1">
      <alignment horizontal="center" vertical="center"/>
    </xf>
    <xf numFmtId="0" fontId="8" fillId="7" borderId="37" xfId="0" applyFont="1" applyFill="1" applyBorder="1" applyAlignment="1" applyProtection="1">
      <alignment horizontal="center" vertical="center"/>
    </xf>
    <xf numFmtId="0" fontId="17" fillId="9" borderId="35" xfId="0" applyFont="1" applyFill="1" applyBorder="1" applyAlignment="1">
      <alignment horizontal="center" vertical="center" wrapText="1"/>
    </xf>
    <xf numFmtId="0" fontId="17" fillId="8" borderId="34" xfId="0" applyFont="1" applyFill="1" applyBorder="1" applyAlignment="1">
      <alignment horizontal="center" vertical="center" wrapText="1"/>
    </xf>
    <xf numFmtId="0" fontId="17" fillId="8" borderId="35" xfId="0" applyFont="1" applyFill="1" applyBorder="1" applyAlignment="1">
      <alignment horizontal="center" vertical="center" wrapText="1"/>
    </xf>
    <xf numFmtId="0" fontId="0" fillId="0" borderId="54" xfId="0" applyBorder="1"/>
    <xf numFmtId="0" fontId="0" fillId="0" borderId="0" xfId="0" applyBorder="1"/>
    <xf numFmtId="164" fontId="5" fillId="7" borderId="32" xfId="0" applyNumberFormat="1" applyFont="1" applyFill="1" applyBorder="1" applyAlignment="1">
      <alignment horizontal="center" vertical="center"/>
    </xf>
    <xf numFmtId="164" fontId="5" fillId="7" borderId="33" xfId="0" applyNumberFormat="1" applyFont="1" applyFill="1" applyBorder="1" applyAlignment="1">
      <alignment horizontal="center" vertical="center"/>
    </xf>
    <xf numFmtId="0" fontId="8" fillId="6" borderId="34" xfId="0" applyFont="1" applyFill="1" applyBorder="1" applyAlignment="1">
      <alignment horizontal="center" vertical="top" wrapText="1"/>
    </xf>
    <xf numFmtId="0" fontId="8" fillId="6" borderId="18" xfId="0" applyFont="1" applyFill="1" applyBorder="1" applyAlignment="1">
      <alignment horizontal="center" vertical="top" wrapText="1"/>
    </xf>
    <xf numFmtId="0" fontId="8" fillId="6" borderId="35" xfId="0" applyFont="1" applyFill="1" applyBorder="1" applyAlignment="1">
      <alignment horizontal="center" vertical="top" wrapText="1"/>
    </xf>
    <xf numFmtId="0" fontId="8" fillId="6" borderId="4" xfId="0" applyFont="1" applyFill="1" applyBorder="1" applyAlignment="1">
      <alignment horizontal="center" vertical="top" wrapText="1"/>
    </xf>
    <xf numFmtId="0" fontId="8" fillId="6" borderId="7" xfId="0" applyFont="1" applyFill="1" applyBorder="1" applyAlignment="1">
      <alignment horizontal="center" vertical="top" wrapText="1"/>
    </xf>
    <xf numFmtId="0" fontId="8" fillId="6" borderId="6" xfId="0" applyFont="1" applyFill="1" applyBorder="1" applyAlignment="1">
      <alignment horizontal="center" vertical="top" wrapText="1"/>
    </xf>
    <xf numFmtId="0" fontId="8" fillId="6" borderId="34" xfId="0" applyFont="1" applyFill="1" applyBorder="1" applyAlignment="1">
      <alignment horizontal="center" vertical="center"/>
    </xf>
    <xf numFmtId="0" fontId="5" fillId="0" borderId="54" xfId="0" applyFont="1" applyBorder="1"/>
    <xf numFmtId="0" fontId="5" fillId="0" borderId="1" xfId="0" applyFont="1" applyBorder="1"/>
    <xf numFmtId="0" fontId="5" fillId="0" borderId="53" xfId="0" applyFont="1" applyBorder="1"/>
    <xf numFmtId="0" fontId="15" fillId="2" borderId="3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NumberFormat="1" applyFont="1" applyFill="1" applyBorder="1" applyAlignment="1" applyProtection="1">
      <alignment vertical="center" wrapText="1"/>
      <protection locked="0"/>
    </xf>
    <xf numFmtId="0" fontId="15" fillId="2" borderId="32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5" fillId="2" borderId="33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NumberFormat="1" applyFont="1" applyFill="1" applyBorder="1" applyAlignment="1" applyProtection="1">
      <alignment wrapText="1"/>
      <protection locked="0"/>
    </xf>
    <xf numFmtId="0" fontId="2" fillId="0" borderId="0" xfId="0" applyNumberFormat="1" applyFont="1" applyFill="1" applyBorder="1" applyAlignment="1" applyProtection="1">
      <alignment horizontal="center" wrapText="1"/>
      <protection locked="0"/>
    </xf>
    <xf numFmtId="0" fontId="11" fillId="0" borderId="3" xfId="0" applyFont="1" applyFill="1" applyBorder="1"/>
    <xf numFmtId="0" fontId="2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2" fillId="0" borderId="0" xfId="0" applyFont="1" applyFill="1" applyBorder="1" applyAlignment="1">
      <alignment horizontal="center"/>
    </xf>
    <xf numFmtId="0" fontId="1" fillId="0" borderId="15" xfId="0" applyNumberFormat="1" applyFont="1" applyBorder="1" applyAlignment="1" applyProtection="1">
      <protection locked="0"/>
    </xf>
    <xf numFmtId="164" fontId="8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8" fillId="3" borderId="54" xfId="0" applyFont="1" applyFill="1" applyBorder="1" applyAlignment="1">
      <alignment horizontal="center" vertical="center" wrapText="1"/>
    </xf>
    <xf numFmtId="0" fontId="17" fillId="9" borderId="48" xfId="0" applyFont="1" applyFill="1" applyBorder="1" applyAlignment="1">
      <alignment horizontal="center" vertical="center" wrapText="1"/>
    </xf>
    <xf numFmtId="0" fontId="17" fillId="9" borderId="50" xfId="0" applyFont="1" applyFill="1" applyBorder="1" applyAlignment="1">
      <alignment horizontal="center" vertical="center" wrapText="1"/>
    </xf>
    <xf numFmtId="0" fontId="17" fillId="9" borderId="49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3" borderId="34" xfId="0" applyFont="1" applyFill="1" applyBorder="1" applyAlignment="1">
      <alignment horizontal="center" vertical="center"/>
    </xf>
    <xf numFmtId="0" fontId="8" fillId="3" borderId="35" xfId="0" applyFont="1" applyFill="1" applyBorder="1" applyAlignment="1">
      <alignment horizontal="center" vertical="center" wrapText="1"/>
    </xf>
    <xf numFmtId="0" fontId="8" fillId="3" borderId="7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6" borderId="48" xfId="0" applyFont="1" applyFill="1" applyBorder="1" applyAlignment="1">
      <alignment horizontal="center" vertical="center"/>
    </xf>
    <xf numFmtId="0" fontId="8" fillId="6" borderId="50" xfId="0" applyFont="1" applyFill="1" applyBorder="1" applyAlignment="1">
      <alignment horizontal="center" vertical="center" wrapText="1"/>
    </xf>
    <xf numFmtId="0" fontId="8" fillId="6" borderId="75" xfId="0" applyFont="1" applyFill="1" applyBorder="1" applyAlignment="1">
      <alignment horizontal="center" vertical="center" wrapText="1"/>
    </xf>
    <xf numFmtId="0" fontId="8" fillId="6" borderId="48" xfId="0" applyFont="1" applyFill="1" applyBorder="1" applyAlignment="1">
      <alignment horizontal="center" vertical="center" wrapText="1"/>
    </xf>
    <xf numFmtId="0" fontId="8" fillId="6" borderId="49" xfId="0" applyFont="1" applyFill="1" applyBorder="1" applyAlignment="1">
      <alignment horizontal="center" vertical="center" wrapText="1"/>
    </xf>
    <xf numFmtId="0" fontId="8" fillId="6" borderId="35" xfId="0" applyFont="1" applyFill="1" applyBorder="1" applyAlignment="1">
      <alignment horizontal="center" vertical="center" wrapText="1"/>
    </xf>
    <xf numFmtId="0" fontId="8" fillId="6" borderId="71" xfId="0" applyFont="1" applyFill="1" applyBorder="1" applyAlignment="1">
      <alignment horizontal="center" vertical="center" wrapText="1"/>
    </xf>
    <xf numFmtId="0" fontId="8" fillId="6" borderId="18" xfId="0" applyFont="1" applyFill="1" applyBorder="1" applyAlignment="1">
      <alignment horizontal="center" vertical="center" wrapText="1"/>
    </xf>
    <xf numFmtId="0" fontId="17" fillId="9" borderId="74" xfId="0" applyFont="1" applyFill="1" applyBorder="1" applyAlignment="1">
      <alignment horizontal="center" vertical="center" wrapText="1"/>
    </xf>
    <xf numFmtId="0" fontId="17" fillId="9" borderId="75" xfId="0" applyFont="1" applyFill="1" applyBorder="1" applyAlignment="1">
      <alignment horizontal="center" vertical="center" wrapText="1"/>
    </xf>
    <xf numFmtId="0" fontId="8" fillId="3" borderId="66" xfId="0" applyFont="1" applyFill="1" applyBorder="1" applyAlignment="1" applyProtection="1">
      <alignment horizontal="center" vertical="center" wrapText="1"/>
      <protection locked="0"/>
    </xf>
    <xf numFmtId="0" fontId="8" fillId="3" borderId="45" xfId="0" applyFont="1" applyFill="1" applyBorder="1" applyAlignment="1" applyProtection="1">
      <alignment horizontal="center" vertical="center" wrapText="1"/>
      <protection locked="0"/>
    </xf>
    <xf numFmtId="0" fontId="8" fillId="3" borderId="45" xfId="0" applyNumberFormat="1" applyFont="1" applyFill="1" applyBorder="1" applyAlignment="1" applyProtection="1">
      <alignment horizontal="center" vertical="center"/>
      <protection locked="0"/>
    </xf>
    <xf numFmtId="0" fontId="8" fillId="3" borderId="47" xfId="0" applyNumberFormat="1" applyFont="1" applyFill="1" applyBorder="1" applyAlignment="1" applyProtection="1">
      <alignment horizontal="center" vertical="center"/>
      <protection locked="0"/>
    </xf>
    <xf numFmtId="0" fontId="8" fillId="7" borderId="59" xfId="0" applyNumberFormat="1" applyFont="1" applyFill="1" applyBorder="1" applyAlignment="1" applyProtection="1">
      <alignment horizontal="center" vertical="center"/>
    </xf>
    <xf numFmtId="164" fontId="8" fillId="7" borderId="31" xfId="0" applyNumberFormat="1" applyFont="1" applyFill="1" applyBorder="1" applyAlignment="1" applyProtection="1">
      <alignment horizontal="center" vertical="center"/>
    </xf>
    <xf numFmtId="0" fontId="15" fillId="6" borderId="12" xfId="0" applyFont="1" applyFill="1" applyBorder="1" applyAlignment="1">
      <alignment horizontal="center" vertical="center"/>
    </xf>
    <xf numFmtId="0" fontId="20" fillId="5" borderId="11" xfId="0" applyFont="1" applyFill="1" applyBorder="1" applyAlignment="1" applyProtection="1">
      <alignment vertical="center"/>
      <protection locked="0"/>
    </xf>
    <xf numFmtId="0" fontId="20" fillId="5" borderId="34" xfId="0" applyFont="1" applyFill="1" applyBorder="1" applyAlignment="1" applyProtection="1">
      <alignment vertical="center"/>
      <protection locked="0"/>
    </xf>
    <xf numFmtId="0" fontId="20" fillId="5" borderId="35" xfId="0" applyFont="1" applyFill="1" applyBorder="1" applyAlignment="1" applyProtection="1">
      <alignment vertical="center"/>
      <protection locked="0"/>
    </xf>
    <xf numFmtId="0" fontId="20" fillId="5" borderId="71" xfId="0" applyFont="1" applyFill="1" applyBorder="1" applyAlignment="1" applyProtection="1">
      <alignment vertical="center"/>
      <protection locked="0"/>
    </xf>
    <xf numFmtId="164" fontId="1" fillId="7" borderId="10" xfId="0" applyNumberFormat="1" applyFont="1" applyFill="1" applyBorder="1" applyAlignment="1">
      <alignment horizontal="center" vertical="center"/>
    </xf>
    <xf numFmtId="0" fontId="1" fillId="7" borderId="62" xfId="0" applyFont="1" applyFill="1" applyBorder="1" applyAlignment="1">
      <alignment horizontal="center" vertical="center"/>
    </xf>
    <xf numFmtId="164" fontId="1" fillId="7" borderId="41" xfId="0" applyNumberFormat="1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1" fillId="7" borderId="19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3" fillId="6" borderId="9" xfId="0" applyFont="1" applyFill="1" applyBorder="1" applyAlignment="1">
      <alignment horizontal="center" vertical="center"/>
    </xf>
    <xf numFmtId="0" fontId="3" fillId="6" borderId="10" xfId="0" applyFont="1" applyFill="1" applyBorder="1" applyAlignment="1">
      <alignment horizontal="center" vertical="center"/>
    </xf>
    <xf numFmtId="0" fontId="47" fillId="7" borderId="0" xfId="0" applyFont="1" applyFill="1" applyBorder="1" applyAlignment="1">
      <alignment horizontal="center" vertical="center"/>
    </xf>
    <xf numFmtId="0" fontId="8" fillId="3" borderId="20" xfId="0" applyFont="1" applyFill="1" applyBorder="1" applyAlignment="1" applyProtection="1">
      <alignment horizontal="center" vertical="center" wrapText="1"/>
      <protection locked="0"/>
    </xf>
    <xf numFmtId="0" fontId="8" fillId="3" borderId="21" xfId="0" applyFont="1" applyFill="1" applyBorder="1" applyAlignment="1" applyProtection="1">
      <alignment horizontal="center" vertical="center" wrapText="1"/>
      <protection locked="0"/>
    </xf>
    <xf numFmtId="0" fontId="8" fillId="3" borderId="21" xfId="0" applyNumberFormat="1" applyFont="1" applyFill="1" applyBorder="1" applyAlignment="1" applyProtection="1">
      <alignment horizontal="center" vertical="center"/>
      <protection locked="0"/>
    </xf>
    <xf numFmtId="0" fontId="8" fillId="3" borderId="28" xfId="0" applyNumberFormat="1" applyFont="1" applyFill="1" applyBorder="1" applyAlignment="1" applyProtection="1">
      <alignment horizontal="center" vertical="center"/>
      <protection locked="0"/>
    </xf>
    <xf numFmtId="0" fontId="8" fillId="7" borderId="60" xfId="0" applyNumberFormat="1" applyFont="1" applyFill="1" applyBorder="1" applyAlignment="1" applyProtection="1">
      <alignment horizontal="center" vertical="center"/>
    </xf>
    <xf numFmtId="164" fontId="8" fillId="7" borderId="32" xfId="0" applyNumberFormat="1" applyFont="1" applyFill="1" applyBorder="1" applyAlignment="1" applyProtection="1">
      <alignment horizontal="center" vertical="center"/>
    </xf>
    <xf numFmtId="164" fontId="5" fillId="7" borderId="41" xfId="0" applyNumberFormat="1" applyFont="1" applyFill="1" applyBorder="1" applyAlignment="1">
      <alignment horizontal="center" vertical="center"/>
    </xf>
    <xf numFmtId="2" fontId="20" fillId="5" borderId="59" xfId="0" applyNumberFormat="1" applyFont="1" applyFill="1" applyBorder="1" applyAlignment="1" applyProtection="1">
      <alignment horizontal="left" vertical="center"/>
      <protection locked="0"/>
    </xf>
    <xf numFmtId="0" fontId="29" fillId="5" borderId="44" xfId="0" applyFont="1" applyFill="1" applyBorder="1" applyAlignment="1" applyProtection="1">
      <alignment horizontal="center" vertical="center"/>
      <protection locked="0"/>
    </xf>
    <xf numFmtId="0" fontId="29" fillId="5" borderId="45" xfId="0" applyFont="1" applyFill="1" applyBorder="1" applyAlignment="1" applyProtection="1">
      <alignment horizontal="center" vertical="center"/>
      <protection locked="0"/>
    </xf>
    <xf numFmtId="0" fontId="29" fillId="5" borderId="47" xfId="0" applyFont="1" applyFill="1" applyBorder="1" applyAlignment="1" applyProtection="1">
      <alignment horizontal="center" vertical="center"/>
      <protection locked="0"/>
    </xf>
    <xf numFmtId="0" fontId="29" fillId="7" borderId="31" xfId="0" applyFont="1" applyFill="1" applyBorder="1" applyAlignment="1" applyProtection="1">
      <alignment horizontal="center" vertical="center"/>
    </xf>
    <xf numFmtId="164" fontId="29" fillId="7" borderId="31" xfId="0" applyNumberFormat="1" applyFont="1" applyFill="1" applyBorder="1" applyAlignment="1" applyProtection="1">
      <alignment horizontal="center" vertical="center"/>
    </xf>
    <xf numFmtId="164" fontId="1" fillId="7" borderId="38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7" borderId="60" xfId="0" applyFont="1" applyFill="1" applyBorder="1" applyAlignment="1">
      <alignment horizontal="center" vertical="center"/>
    </xf>
    <xf numFmtId="164" fontId="1" fillId="7" borderId="32" xfId="0" applyNumberFormat="1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1" fillId="7" borderId="20" xfId="0" applyFont="1" applyFill="1" applyBorder="1" applyAlignment="1">
      <alignment horizontal="center" vertical="center"/>
    </xf>
    <xf numFmtId="0" fontId="3" fillId="6" borderId="36" xfId="0" applyFont="1" applyFill="1" applyBorder="1" applyAlignment="1">
      <alignment horizontal="center" vertical="center"/>
    </xf>
    <xf numFmtId="0" fontId="3" fillId="6" borderId="21" xfId="0" applyFont="1" applyFill="1" applyBorder="1" applyAlignment="1">
      <alignment horizontal="center" vertical="center"/>
    </xf>
    <xf numFmtId="0" fontId="1" fillId="7" borderId="36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2" fontId="20" fillId="5" borderId="60" xfId="0" applyNumberFormat="1" applyFont="1" applyFill="1" applyBorder="1" applyAlignment="1" applyProtection="1">
      <alignment horizontal="left" vertical="center"/>
      <protection locked="0"/>
    </xf>
    <xf numFmtId="0" fontId="29" fillId="5" borderId="36" xfId="0" applyFont="1" applyFill="1" applyBorder="1" applyAlignment="1" applyProtection="1">
      <alignment horizontal="center" vertical="center"/>
      <protection locked="0"/>
    </xf>
    <xf numFmtId="0" fontId="29" fillId="5" borderId="21" xfId="0" applyFont="1" applyFill="1" applyBorder="1" applyAlignment="1" applyProtection="1">
      <alignment horizontal="center" vertical="center"/>
      <protection locked="0"/>
    </xf>
    <xf numFmtId="0" fontId="29" fillId="7" borderId="32" xfId="0" applyFont="1" applyFill="1" applyBorder="1" applyAlignment="1" applyProtection="1">
      <alignment horizontal="center" vertical="center"/>
    </xf>
    <xf numFmtId="164" fontId="29" fillId="7" borderId="32" xfId="0" applyNumberFormat="1" applyFont="1" applyFill="1" applyBorder="1" applyAlignment="1" applyProtection="1">
      <alignment horizontal="center" vertical="center"/>
    </xf>
    <xf numFmtId="0" fontId="54" fillId="0" borderId="0" xfId="0" applyFont="1" applyFill="1" applyBorder="1"/>
    <xf numFmtId="0" fontId="1" fillId="7" borderId="58" xfId="0" applyFont="1" applyFill="1" applyBorder="1" applyAlignment="1">
      <alignment horizontal="center" vertical="center"/>
    </xf>
    <xf numFmtId="164" fontId="1" fillId="7" borderId="33" xfId="0" applyNumberFormat="1" applyFont="1" applyFill="1" applyBorder="1" applyAlignment="1">
      <alignment horizontal="center" vertical="center"/>
    </xf>
    <xf numFmtId="0" fontId="3" fillId="6" borderId="2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1" fillId="7" borderId="56" xfId="0" applyFont="1" applyFill="1" applyBorder="1" applyAlignment="1">
      <alignment horizontal="center" vertical="center"/>
    </xf>
    <xf numFmtId="0" fontId="1" fillId="7" borderId="22" xfId="0" applyFont="1" applyFill="1" applyBorder="1" applyAlignment="1">
      <alignment horizontal="center" vertical="center"/>
    </xf>
    <xf numFmtId="164" fontId="1" fillId="7" borderId="39" xfId="0" applyNumberFormat="1" applyFont="1" applyFill="1" applyBorder="1" applyAlignment="1">
      <alignment horizontal="center" vertical="center"/>
    </xf>
    <xf numFmtId="0" fontId="3" fillId="6" borderId="36" xfId="0" applyFont="1" applyFill="1" applyBorder="1" applyAlignment="1">
      <alignment horizontal="center" vertical="center" wrapText="1"/>
    </xf>
    <xf numFmtId="0" fontId="5" fillId="6" borderId="22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23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8" fillId="3" borderId="22" xfId="0" applyFont="1" applyFill="1" applyBorder="1" applyAlignment="1" applyProtection="1">
      <alignment horizontal="center" vertical="center" wrapText="1"/>
      <protection locked="0"/>
    </xf>
    <xf numFmtId="0" fontId="8" fillId="3" borderId="23" xfId="0" applyFont="1" applyFill="1" applyBorder="1" applyAlignment="1" applyProtection="1">
      <alignment horizontal="center" vertical="center" wrapText="1"/>
      <protection locked="0"/>
    </xf>
    <xf numFmtId="0" fontId="8" fillId="3" borderId="23" xfId="0" applyNumberFormat="1" applyFont="1" applyFill="1" applyBorder="1" applyAlignment="1" applyProtection="1">
      <alignment horizontal="center" vertical="center"/>
      <protection locked="0"/>
    </xf>
    <xf numFmtId="0" fontId="8" fillId="3" borderId="29" xfId="0" applyNumberFormat="1" applyFont="1" applyFill="1" applyBorder="1" applyAlignment="1" applyProtection="1">
      <alignment horizontal="center" vertical="center"/>
      <protection locked="0"/>
    </xf>
    <xf numFmtId="0" fontId="8" fillId="7" borderId="58" xfId="0" applyNumberFormat="1" applyFont="1" applyFill="1" applyBorder="1" applyAlignment="1" applyProtection="1">
      <alignment horizontal="center" vertical="center"/>
    </xf>
    <xf numFmtId="164" fontId="8" fillId="7" borderId="33" xfId="0" applyNumberFormat="1" applyFont="1" applyFill="1" applyBorder="1" applyAlignment="1" applyProtection="1">
      <alignment horizontal="center" vertical="center"/>
    </xf>
    <xf numFmtId="0" fontId="1" fillId="6" borderId="37" xfId="0" applyFont="1" applyFill="1" applyBorder="1" applyAlignment="1">
      <alignment horizontal="center" vertical="center"/>
    </xf>
    <xf numFmtId="2" fontId="20" fillId="5" borderId="58" xfId="0" applyNumberFormat="1" applyFont="1" applyFill="1" applyBorder="1" applyAlignment="1" applyProtection="1">
      <alignment horizontal="left" vertical="center"/>
      <protection locked="0"/>
    </xf>
    <xf numFmtId="0" fontId="29" fillId="5" borderId="37" xfId="0" applyFont="1" applyFill="1" applyBorder="1" applyAlignment="1" applyProtection="1">
      <alignment horizontal="center" vertical="center"/>
      <protection locked="0"/>
    </xf>
    <xf numFmtId="0" fontId="29" fillId="5" borderId="23" xfId="0" applyFont="1" applyFill="1" applyBorder="1" applyAlignment="1" applyProtection="1">
      <alignment horizontal="center" vertical="center"/>
      <protection locked="0"/>
    </xf>
    <xf numFmtId="0" fontId="29" fillId="7" borderId="33" xfId="0" applyFont="1" applyFill="1" applyBorder="1" applyAlignment="1" applyProtection="1">
      <alignment horizontal="center" vertical="center"/>
    </xf>
    <xf numFmtId="164" fontId="29" fillId="7" borderId="33" xfId="0" applyNumberFormat="1" applyFont="1" applyFill="1" applyBorder="1" applyAlignment="1" applyProtection="1">
      <alignment horizontal="center" vertical="center"/>
    </xf>
    <xf numFmtId="0" fontId="55" fillId="0" borderId="0" xfId="0" applyFont="1" applyFill="1" applyBorder="1" applyAlignment="1">
      <alignment vertical="center" wrapText="1"/>
    </xf>
    <xf numFmtId="0" fontId="2" fillId="7" borderId="12" xfId="0" applyFont="1" applyFill="1" applyBorder="1" applyAlignment="1">
      <alignment horizontal="center" vertical="center"/>
    </xf>
    <xf numFmtId="164" fontId="11" fillId="0" borderId="0" xfId="0" applyNumberFormat="1" applyFont="1" applyBorder="1" applyAlignment="1" applyProtection="1">
      <alignment horizontal="center"/>
      <protection locked="0"/>
    </xf>
    <xf numFmtId="0" fontId="16" fillId="0" borderId="0" xfId="0" applyNumberFormat="1" applyFont="1" applyBorder="1" applyAlignment="1" applyProtection="1">
      <alignment horizontal="center" vertical="center" wrapText="1"/>
      <protection locked="0"/>
    </xf>
    <xf numFmtId="1" fontId="12" fillId="7" borderId="16" xfId="0" applyNumberFormat="1" applyFont="1" applyFill="1" applyBorder="1" applyAlignment="1" applyProtection="1">
      <alignment horizontal="center" vertical="center"/>
    </xf>
    <xf numFmtId="0" fontId="2" fillId="7" borderId="14" xfId="0" applyFont="1" applyFill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56" fillId="0" borderId="0" xfId="0" applyFont="1" applyFill="1" applyBorder="1" applyAlignment="1" applyProtection="1">
      <alignment horizontal="center" vertical="center"/>
      <protection locked="0"/>
    </xf>
    <xf numFmtId="1" fontId="29" fillId="7" borderId="56" xfId="0" applyNumberFormat="1" applyFont="1" applyFill="1" applyBorder="1" applyAlignment="1" applyProtection="1">
      <alignment horizontal="center" vertical="center"/>
    </xf>
    <xf numFmtId="164" fontId="29" fillId="0" borderId="0" xfId="0" applyNumberFormat="1" applyFont="1" applyFill="1" applyBorder="1" applyAlignment="1" applyProtection="1">
      <alignment horizontal="center" vertical="center"/>
    </xf>
    <xf numFmtId="0" fontId="55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wrapText="1"/>
    </xf>
    <xf numFmtId="1" fontId="11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wrapText="1"/>
      <protection locked="0"/>
    </xf>
    <xf numFmtId="164" fontId="11" fillId="0" borderId="0" xfId="0" applyNumberFormat="1" applyFont="1" applyBorder="1"/>
    <xf numFmtId="164" fontId="11" fillId="0" borderId="0" xfId="0" applyNumberFormat="1" applyFont="1" applyFill="1" applyBorder="1"/>
    <xf numFmtId="0" fontId="11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1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8" fillId="3" borderId="30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/>
    </xf>
    <xf numFmtId="0" fontId="3" fillId="6" borderId="23" xfId="0" applyFont="1" applyFill="1" applyBorder="1" applyAlignment="1">
      <alignment horizontal="center" vertical="center"/>
    </xf>
    <xf numFmtId="0" fontId="1" fillId="7" borderId="37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1" fillId="7" borderId="63" xfId="0" applyFont="1" applyFill="1" applyBorder="1" applyAlignment="1">
      <alignment horizontal="center" vertical="center"/>
    </xf>
    <xf numFmtId="164" fontId="1" fillId="7" borderId="3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7" borderId="56" xfId="0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8" fillId="0" borderId="0" xfId="0" applyNumberFormat="1" applyFont="1" applyFill="1" applyBorder="1" applyAlignment="1" applyProtection="1">
      <alignment horizontal="center" wrapText="1"/>
      <protection locked="0"/>
    </xf>
    <xf numFmtId="0" fontId="1" fillId="7" borderId="4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64" fontId="1" fillId="7" borderId="46" xfId="0" applyNumberFormat="1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vertical="center" wrapText="1"/>
    </xf>
    <xf numFmtId="0" fontId="14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wrapText="1"/>
    </xf>
    <xf numFmtId="0" fontId="8" fillId="6" borderId="37" xfId="0" applyFont="1" applyFill="1" applyBorder="1" applyAlignment="1">
      <alignment horizontal="center" vertical="center" wrapText="1"/>
    </xf>
    <xf numFmtId="0" fontId="8" fillId="6" borderId="39" xfId="0" applyFont="1" applyFill="1" applyBorder="1" applyAlignment="1">
      <alignment horizontal="center" vertical="center" wrapText="1"/>
    </xf>
    <xf numFmtId="0" fontId="8" fillId="6" borderId="34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/>
    </xf>
    <xf numFmtId="0" fontId="1" fillId="7" borderId="44" xfId="0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0" fontId="3" fillId="3" borderId="23" xfId="0" applyFont="1" applyFill="1" applyBorder="1" applyAlignment="1">
      <alignment horizontal="center" vertical="center" wrapText="1"/>
    </xf>
    <xf numFmtId="0" fontId="29" fillId="5" borderId="8" xfId="0" applyFont="1" applyFill="1" applyBorder="1" applyAlignment="1" applyProtection="1">
      <alignment horizontal="center" vertical="center"/>
      <protection locked="0"/>
    </xf>
    <xf numFmtId="0" fontId="29" fillId="5" borderId="9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>
      <alignment wrapText="1"/>
    </xf>
    <xf numFmtId="0" fontId="1" fillId="6" borderId="54" xfId="0" applyFont="1" applyFill="1" applyBorder="1" applyAlignment="1">
      <alignment vertical="center" wrapText="1"/>
    </xf>
    <xf numFmtId="0" fontId="1" fillId="6" borderId="1" xfId="0" applyFont="1" applyFill="1" applyBorder="1" applyAlignment="1">
      <alignment vertical="center" wrapText="1"/>
    </xf>
    <xf numFmtId="0" fontId="1" fillId="6" borderId="8" xfId="0" applyFont="1" applyFill="1" applyBorder="1" applyAlignment="1">
      <alignment vertical="center" wrapText="1"/>
    </xf>
    <xf numFmtId="0" fontId="1" fillId="6" borderId="9" xfId="0" applyFont="1" applyFill="1" applyBorder="1" applyAlignment="1">
      <alignment vertical="center" wrapText="1"/>
    </xf>
    <xf numFmtId="2" fontId="20" fillId="0" borderId="0" xfId="0" applyNumberFormat="1" applyFont="1" applyFill="1" applyBorder="1" applyAlignment="1" applyProtection="1">
      <alignment horizontal="left" vertical="center"/>
      <protection locked="0"/>
    </xf>
    <xf numFmtId="0" fontId="29" fillId="0" borderId="0" xfId="0" applyFont="1" applyFill="1" applyBorder="1" applyAlignment="1" applyProtection="1">
      <alignment horizontal="center" vertical="center"/>
      <protection locked="0"/>
    </xf>
    <xf numFmtId="0" fontId="29" fillId="7" borderId="12" xfId="0" applyFont="1" applyFill="1" applyBorder="1" applyAlignment="1" applyProtection="1">
      <alignment horizontal="center" vertical="center"/>
    </xf>
    <xf numFmtId="0" fontId="1" fillId="6" borderId="55" xfId="0" applyFont="1" applyFill="1" applyBorder="1" applyAlignment="1">
      <alignment vertical="center" wrapText="1"/>
    </xf>
    <xf numFmtId="0" fontId="1" fillId="6" borderId="15" xfId="0" applyFont="1" applyFill="1" applyBorder="1" applyAlignment="1">
      <alignment vertical="center" wrapText="1"/>
    </xf>
    <xf numFmtId="0" fontId="29" fillId="0" borderId="0" xfId="0" applyFont="1" applyFill="1" applyBorder="1" applyAlignment="1" applyProtection="1">
      <alignment horizontal="center" vertical="center"/>
    </xf>
    <xf numFmtId="0" fontId="1" fillId="6" borderId="59" xfId="0" applyFont="1" applyFill="1" applyBorder="1" applyAlignment="1">
      <alignment vertical="center"/>
    </xf>
    <xf numFmtId="0" fontId="1" fillId="6" borderId="63" xfId="0" applyFont="1" applyFill="1" applyBorder="1" applyAlignment="1">
      <alignment vertical="center"/>
    </xf>
    <xf numFmtId="0" fontId="12" fillId="0" borderId="0" xfId="0" applyFont="1" applyFill="1" applyBorder="1" applyAlignment="1"/>
    <xf numFmtId="0" fontId="12" fillId="0" borderId="0" xfId="0" applyFont="1" applyFill="1" applyBorder="1"/>
    <xf numFmtId="0" fontId="26" fillId="7" borderId="1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1" fontId="29" fillId="0" borderId="0" xfId="0" applyNumberFormat="1" applyFont="1" applyFill="1" applyBorder="1" applyAlignment="1" applyProtection="1">
      <alignment horizontal="center" vertical="center"/>
    </xf>
    <xf numFmtId="0" fontId="1" fillId="6" borderId="60" xfId="0" applyFont="1" applyFill="1" applyBorder="1" applyAlignment="1">
      <alignment vertical="center"/>
    </xf>
    <xf numFmtId="0" fontId="1" fillId="6" borderId="42" xfId="0" applyFont="1" applyFill="1" applyBorder="1" applyAlignment="1">
      <alignment vertical="center"/>
    </xf>
    <xf numFmtId="0" fontId="1" fillId="6" borderId="58" xfId="0" applyFont="1" applyFill="1" applyBorder="1" applyAlignment="1">
      <alignment vertical="center"/>
    </xf>
    <xf numFmtId="0" fontId="1" fillId="6" borderId="43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2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 vertical="center" wrapText="1"/>
      <protection locked="0"/>
    </xf>
    <xf numFmtId="164" fontId="17" fillId="0" borderId="0" xfId="0" applyNumberFormat="1" applyFont="1" applyFill="1" applyBorder="1" applyAlignment="1">
      <alignment vertical="center" wrapText="1"/>
    </xf>
    <xf numFmtId="164" fontId="17" fillId="0" borderId="2" xfId="0" applyNumberFormat="1" applyFont="1" applyFill="1" applyBorder="1" applyAlignment="1">
      <alignment vertical="center" wrapText="1"/>
    </xf>
    <xf numFmtId="2" fontId="10" fillId="0" borderId="0" xfId="0" applyNumberFormat="1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Border="1" applyAlignment="1" applyProtection="1">
      <alignment horizontal="center" vertical="center"/>
    </xf>
    <xf numFmtId="164" fontId="8" fillId="0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2" fontId="5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15" fillId="11" borderId="74" xfId="0" applyFont="1" applyFill="1" applyBorder="1" applyAlignment="1">
      <alignment horizontal="center" vertical="top" wrapText="1"/>
    </xf>
    <xf numFmtId="0" fontId="15" fillId="11" borderId="50" xfId="0" applyFont="1" applyFill="1" applyBorder="1" applyAlignment="1">
      <alignment horizontal="center" vertical="top" wrapText="1"/>
    </xf>
    <xf numFmtId="0" fontId="15" fillId="11" borderId="49" xfId="0" applyFont="1" applyFill="1" applyBorder="1" applyAlignment="1">
      <alignment horizontal="center" vertical="top" wrapText="1"/>
    </xf>
    <xf numFmtId="0" fontId="11" fillId="0" borderId="2" xfId="0" applyFont="1" applyBorder="1" applyProtection="1">
      <protection locked="0"/>
    </xf>
    <xf numFmtId="0" fontId="44" fillId="3" borderId="34" xfId="0" applyNumberFormat="1" applyFont="1" applyFill="1" applyBorder="1" applyAlignment="1" applyProtection="1">
      <alignment vertical="center" wrapText="1"/>
      <protection locked="0"/>
    </xf>
    <xf numFmtId="0" fontId="44" fillId="3" borderId="35" xfId="0" applyNumberFormat="1" applyFont="1" applyFill="1" applyBorder="1" applyAlignment="1" applyProtection="1">
      <alignment vertical="center" wrapText="1"/>
      <protection locked="0"/>
    </xf>
    <xf numFmtId="0" fontId="39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1" fillId="12" borderId="14" xfId="0" applyNumberFormat="1" applyFont="1" applyFill="1" applyBorder="1" applyAlignment="1" applyProtection="1">
      <alignment horizontal="center" vertical="center" wrapText="1"/>
      <protection locked="0"/>
    </xf>
    <xf numFmtId="0" fontId="1" fillId="12" borderId="12" xfId="0" applyNumberFormat="1" applyFont="1" applyFill="1" applyBorder="1" applyAlignment="1" applyProtection="1">
      <alignment horizontal="center" vertical="center" wrapText="1"/>
      <protection locked="0"/>
    </xf>
    <xf numFmtId="0" fontId="1" fillId="12" borderId="13" xfId="0" applyNumberFormat="1" applyFont="1" applyFill="1" applyBorder="1" applyAlignment="1" applyProtection="1">
      <alignment horizontal="center" vertical="center" wrapText="1"/>
      <protection locked="0"/>
    </xf>
    <xf numFmtId="165" fontId="1" fillId="12" borderId="12" xfId="0" applyNumberFormat="1" applyFont="1" applyFill="1" applyBorder="1" applyAlignment="1" applyProtection="1">
      <alignment horizontal="center" vertical="center" wrapText="1"/>
      <protection locked="0"/>
    </xf>
    <xf numFmtId="2" fontId="1" fillId="12" borderId="17" xfId="0" applyNumberFormat="1" applyFont="1" applyFill="1" applyBorder="1" applyAlignment="1" applyProtection="1">
      <alignment horizontal="center" vertical="center" wrapText="1"/>
      <protection locked="0"/>
    </xf>
    <xf numFmtId="2" fontId="1" fillId="12" borderId="35" xfId="0" applyNumberFormat="1" applyFont="1" applyFill="1" applyBorder="1" applyAlignment="1" applyProtection="1">
      <alignment horizontal="center" vertical="center" wrapText="1"/>
      <protection locked="0"/>
    </xf>
    <xf numFmtId="2" fontId="1" fillId="12" borderId="71" xfId="0" applyNumberFormat="1" applyFont="1" applyFill="1" applyBorder="1" applyAlignment="1" applyProtection="1">
      <alignment horizontal="center" vertical="center" wrapText="1"/>
      <protection locked="0"/>
    </xf>
    <xf numFmtId="0" fontId="1" fillId="12" borderId="30" xfId="0" applyNumberFormat="1" applyFont="1" applyFill="1" applyBorder="1" applyAlignment="1" applyProtection="1">
      <alignment horizontal="center" vertical="center" wrapText="1"/>
      <protection locked="0"/>
    </xf>
    <xf numFmtId="0" fontId="1" fillId="12" borderId="31" xfId="0" applyNumberFormat="1" applyFont="1" applyFill="1" applyBorder="1" applyAlignment="1" applyProtection="1">
      <alignment horizontal="center" vertical="center"/>
    </xf>
    <xf numFmtId="0" fontId="1" fillId="12" borderId="63" xfId="0" applyNumberFormat="1" applyFont="1" applyFill="1" applyBorder="1" applyAlignment="1" applyProtection="1">
      <alignment horizontal="center" vertical="center"/>
    </xf>
    <xf numFmtId="165" fontId="1" fillId="12" borderId="31" xfId="0" applyNumberFormat="1" applyFont="1" applyFill="1" applyBorder="1" applyAlignment="1" applyProtection="1">
      <alignment horizontal="center" vertical="center"/>
    </xf>
    <xf numFmtId="2" fontId="1" fillId="12" borderId="19" xfId="0" applyNumberFormat="1" applyFont="1" applyFill="1" applyBorder="1" applyAlignment="1" applyProtection="1">
      <alignment horizontal="center" vertical="center"/>
    </xf>
    <xf numFmtId="2" fontId="1" fillId="12" borderId="9" xfId="0" applyNumberFormat="1" applyFont="1" applyFill="1" applyBorder="1" applyAlignment="1" applyProtection="1">
      <alignment horizontal="center" vertical="center"/>
    </xf>
    <xf numFmtId="2" fontId="1" fillId="12" borderId="27" xfId="0" applyNumberFormat="1" applyFont="1" applyFill="1" applyBorder="1" applyAlignment="1" applyProtection="1">
      <alignment horizontal="center" vertical="center"/>
    </xf>
    <xf numFmtId="0" fontId="1" fillId="12" borderId="59" xfId="0" applyFont="1" applyFill="1" applyBorder="1" applyAlignment="1" applyProtection="1">
      <alignment horizontal="center"/>
    </xf>
    <xf numFmtId="0" fontId="1" fillId="12" borderId="31" xfId="0" applyFont="1" applyFill="1" applyBorder="1" applyAlignment="1" applyProtection="1">
      <alignment horizontal="center"/>
    </xf>
    <xf numFmtId="2" fontId="1" fillId="12" borderId="42" xfId="0" applyNumberFormat="1" applyFont="1" applyFill="1" applyBorder="1" applyAlignment="1" applyProtection="1">
      <alignment horizontal="center" vertical="center"/>
    </xf>
    <xf numFmtId="165" fontId="1" fillId="12" borderId="32" xfId="0" applyNumberFormat="1" applyFont="1" applyFill="1" applyBorder="1" applyAlignment="1" applyProtection="1">
      <alignment horizontal="center" vertical="center"/>
    </xf>
    <xf numFmtId="2" fontId="1" fillId="12" borderId="20" xfId="0" applyNumberFormat="1" applyFont="1" applyFill="1" applyBorder="1" applyAlignment="1" applyProtection="1">
      <alignment horizontal="center" vertical="center"/>
    </xf>
    <xf numFmtId="2" fontId="1" fillId="12" borderId="21" xfId="0" applyNumberFormat="1" applyFont="1" applyFill="1" applyBorder="1" applyAlignment="1" applyProtection="1">
      <alignment horizontal="center" vertical="center"/>
    </xf>
    <xf numFmtId="2" fontId="1" fillId="12" borderId="28" xfId="0" applyNumberFormat="1" applyFont="1" applyFill="1" applyBorder="1" applyAlignment="1" applyProtection="1">
      <alignment horizontal="center" vertical="center"/>
    </xf>
    <xf numFmtId="0" fontId="1" fillId="12" borderId="60" xfId="0" applyFont="1" applyFill="1" applyBorder="1" applyAlignment="1" applyProtection="1">
      <alignment horizontal="center"/>
    </xf>
    <xf numFmtId="2" fontId="1" fillId="12" borderId="43" xfId="0" applyNumberFormat="1" applyFont="1" applyFill="1" applyBorder="1" applyAlignment="1" applyProtection="1">
      <alignment horizontal="center" vertical="center"/>
    </xf>
    <xf numFmtId="165" fontId="1" fillId="12" borderId="33" xfId="0" applyNumberFormat="1" applyFont="1" applyFill="1" applyBorder="1" applyAlignment="1" applyProtection="1">
      <alignment horizontal="center" vertical="center"/>
    </xf>
    <xf numFmtId="2" fontId="1" fillId="12" borderId="22" xfId="0" applyNumberFormat="1" applyFont="1" applyFill="1" applyBorder="1" applyAlignment="1" applyProtection="1">
      <alignment horizontal="center" vertical="center"/>
    </xf>
    <xf numFmtId="2" fontId="1" fillId="12" borderId="23" xfId="0" applyNumberFormat="1" applyFont="1" applyFill="1" applyBorder="1" applyAlignment="1" applyProtection="1">
      <alignment horizontal="center" vertical="center"/>
    </xf>
    <xf numFmtId="2" fontId="1" fillId="12" borderId="29" xfId="0" applyNumberFormat="1" applyFont="1" applyFill="1" applyBorder="1" applyAlignment="1" applyProtection="1">
      <alignment horizontal="center" vertical="center"/>
    </xf>
    <xf numFmtId="0" fontId="1" fillId="12" borderId="58" xfId="0" applyFont="1" applyFill="1" applyBorder="1" applyAlignment="1" applyProtection="1">
      <alignment horizontal="center"/>
    </xf>
    <xf numFmtId="0" fontId="1" fillId="12" borderId="32" xfId="0" applyFont="1" applyFill="1" applyBorder="1" applyAlignment="1" applyProtection="1">
      <alignment horizontal="center"/>
    </xf>
    <xf numFmtId="0" fontId="1" fillId="12" borderId="33" xfId="0" applyFont="1" applyFill="1" applyBorder="1" applyAlignment="1" applyProtection="1">
      <alignment horizontal="center"/>
    </xf>
    <xf numFmtId="0" fontId="1" fillId="12" borderId="54" xfId="0" applyNumberFormat="1" applyFont="1" applyFill="1" applyBorder="1" applyAlignment="1" applyProtection="1">
      <alignment horizontal="center" vertical="center" wrapText="1"/>
      <protection locked="0"/>
    </xf>
    <xf numFmtId="0" fontId="1" fillId="12" borderId="32" xfId="0" applyNumberFormat="1" applyFont="1" applyFill="1" applyBorder="1" applyAlignment="1" applyProtection="1">
      <alignment horizontal="center" vertical="center"/>
    </xf>
    <xf numFmtId="0" fontId="1" fillId="12" borderId="33" xfId="0" applyNumberFormat="1" applyFont="1" applyFill="1" applyBorder="1" applyAlignment="1" applyProtection="1">
      <alignment horizontal="center" vertical="center"/>
    </xf>
    <xf numFmtId="0" fontId="63" fillId="3" borderId="17" xfId="0" applyNumberFormat="1" applyFont="1" applyFill="1" applyBorder="1" applyAlignment="1" applyProtection="1">
      <alignment horizontal="center" vertical="center"/>
      <protection locked="0"/>
    </xf>
    <xf numFmtId="0" fontId="63" fillId="3" borderId="35" xfId="0" applyNumberFormat="1" applyFont="1" applyFill="1" applyBorder="1" applyAlignment="1" applyProtection="1">
      <alignment horizontal="center" vertical="center"/>
      <protection locked="0"/>
    </xf>
    <xf numFmtId="0" fontId="1" fillId="13" borderId="13" xfId="0" applyNumberFormat="1" applyFont="1" applyFill="1" applyBorder="1" applyAlignment="1" applyProtection="1">
      <alignment vertical="center" wrapText="1"/>
      <protection locked="0"/>
    </xf>
    <xf numFmtId="0" fontId="1" fillId="13" borderId="14" xfId="0" applyNumberFormat="1" applyFont="1" applyFill="1" applyBorder="1" applyAlignment="1" applyProtection="1">
      <alignment vertical="center" wrapText="1"/>
      <protection locked="0"/>
    </xf>
    <xf numFmtId="0" fontId="64" fillId="14" borderId="12" xfId="0" applyFont="1" applyFill="1" applyBorder="1" applyAlignment="1" applyProtection="1">
      <alignment horizontal="center" vertical="center" wrapText="1"/>
    </xf>
    <xf numFmtId="0" fontId="64" fillId="16" borderId="13" xfId="0" applyFont="1" applyFill="1" applyBorder="1" applyAlignment="1" applyProtection="1">
      <alignment horizontal="center" vertical="center" wrapText="1"/>
    </xf>
    <xf numFmtId="0" fontId="64" fillId="16" borderId="11" xfId="0" applyFont="1" applyFill="1" applyBorder="1" applyAlignment="1" applyProtection="1">
      <alignment horizontal="center" vertical="center" wrapText="1"/>
    </xf>
    <xf numFmtId="0" fontId="64" fillId="17" borderId="12" xfId="0" applyFont="1" applyFill="1" applyBorder="1" applyAlignment="1" applyProtection="1">
      <alignment horizontal="center" vertical="center" wrapText="1"/>
    </xf>
    <xf numFmtId="0" fontId="64" fillId="17" borderId="13" xfId="0" applyFont="1" applyFill="1" applyBorder="1" applyAlignment="1" applyProtection="1">
      <alignment horizontal="center" vertical="center" wrapText="1"/>
    </xf>
    <xf numFmtId="0" fontId="64" fillId="19" borderId="12" xfId="0" applyFont="1" applyFill="1" applyBorder="1" applyAlignment="1" applyProtection="1">
      <alignment horizontal="center" vertical="center" wrapText="1"/>
    </xf>
    <xf numFmtId="0" fontId="65" fillId="19" borderId="13" xfId="0" applyFont="1" applyFill="1" applyBorder="1" applyAlignment="1" applyProtection="1">
      <alignment horizontal="center" vertical="center" wrapText="1"/>
    </xf>
    <xf numFmtId="0" fontId="68" fillId="19" borderId="40" xfId="0" applyFont="1" applyFill="1" applyBorder="1" applyAlignment="1" applyProtection="1">
      <alignment horizontal="center"/>
    </xf>
    <xf numFmtId="0" fontId="67" fillId="14" borderId="42" xfId="0" applyFont="1" applyFill="1" applyBorder="1" applyAlignment="1" applyProtection="1">
      <alignment horizontal="center"/>
    </xf>
    <xf numFmtId="0" fontId="67" fillId="16" borderId="42" xfId="0" applyFont="1" applyFill="1" applyBorder="1" applyAlignment="1" applyProtection="1">
      <alignment horizontal="center"/>
    </xf>
    <xf numFmtId="0" fontId="67" fillId="17" borderId="42" xfId="0" applyFont="1" applyFill="1" applyBorder="1" applyAlignment="1" applyProtection="1">
      <alignment horizontal="center"/>
    </xf>
    <xf numFmtId="0" fontId="67" fillId="14" borderId="68" xfId="0" applyFont="1" applyFill="1" applyBorder="1" applyAlignment="1" applyProtection="1">
      <alignment horizontal="center"/>
    </xf>
    <xf numFmtId="0" fontId="67" fillId="16" borderId="68" xfId="0" applyFont="1" applyFill="1" applyBorder="1" applyAlignment="1" applyProtection="1">
      <alignment horizontal="center"/>
    </xf>
    <xf numFmtId="0" fontId="67" fillId="17" borderId="68" xfId="0" applyFont="1" applyFill="1" applyBorder="1" applyAlignment="1" applyProtection="1">
      <alignment horizontal="center"/>
    </xf>
    <xf numFmtId="0" fontId="66" fillId="14" borderId="31" xfId="0" applyFont="1" applyFill="1" applyBorder="1" applyAlignment="1" applyProtection="1">
      <alignment horizontal="center" vertical="center" wrapText="1"/>
    </xf>
    <xf numFmtId="164" fontId="66" fillId="14" borderId="41" xfId="0" applyNumberFormat="1" applyFont="1" applyFill="1" applyBorder="1" applyAlignment="1" applyProtection="1">
      <alignment horizontal="center" vertical="center" wrapText="1"/>
    </xf>
    <xf numFmtId="0" fontId="66" fillId="17" borderId="31" xfId="0" applyFont="1" applyFill="1" applyBorder="1" applyAlignment="1" applyProtection="1">
      <alignment horizontal="center" vertical="center" wrapText="1"/>
    </xf>
    <xf numFmtId="164" fontId="66" fillId="17" borderId="41" xfId="0" applyNumberFormat="1" applyFont="1" applyFill="1" applyBorder="1" applyAlignment="1" applyProtection="1">
      <alignment horizontal="center" vertical="center" wrapText="1"/>
    </xf>
    <xf numFmtId="0" fontId="66" fillId="14" borderId="41" xfId="0" applyFont="1" applyFill="1" applyBorder="1" applyAlignment="1" applyProtection="1">
      <alignment horizontal="center" vertical="center" wrapText="1"/>
    </xf>
    <xf numFmtId="0" fontId="66" fillId="17" borderId="41" xfId="0" applyFont="1" applyFill="1" applyBorder="1" applyAlignment="1" applyProtection="1">
      <alignment horizontal="center" vertical="center" wrapText="1"/>
    </xf>
    <xf numFmtId="164" fontId="66" fillId="17" borderId="32" xfId="0" applyNumberFormat="1" applyFont="1" applyFill="1" applyBorder="1" applyAlignment="1" applyProtection="1">
      <alignment horizontal="center" vertical="center" wrapText="1"/>
    </xf>
    <xf numFmtId="164" fontId="66" fillId="17" borderId="33" xfId="0" applyNumberFormat="1" applyFont="1" applyFill="1" applyBorder="1" applyAlignment="1" applyProtection="1">
      <alignment horizontal="center" vertical="center" wrapText="1"/>
    </xf>
    <xf numFmtId="0" fontId="66" fillId="21" borderId="31" xfId="0" applyFont="1" applyFill="1" applyBorder="1" applyAlignment="1" applyProtection="1">
      <alignment horizontal="center" vertical="center" wrapText="1"/>
    </xf>
    <xf numFmtId="164" fontId="66" fillId="21" borderId="41" xfId="0" applyNumberFormat="1" applyFont="1" applyFill="1" applyBorder="1" applyAlignment="1" applyProtection="1">
      <alignment horizontal="center" vertical="center" wrapText="1"/>
    </xf>
    <xf numFmtId="0" fontId="66" fillId="18" borderId="31" xfId="0" applyFont="1" applyFill="1" applyBorder="1" applyAlignment="1" applyProtection="1">
      <alignment horizontal="center" vertical="center" wrapText="1"/>
    </xf>
    <xf numFmtId="164" fontId="66" fillId="18" borderId="41" xfId="0" applyNumberFormat="1" applyFont="1" applyFill="1" applyBorder="1" applyAlignment="1" applyProtection="1">
      <alignment horizontal="center" vertical="center" wrapText="1"/>
    </xf>
    <xf numFmtId="0" fontId="66" fillId="21" borderId="41" xfId="0" applyFont="1" applyFill="1" applyBorder="1" applyAlignment="1" applyProtection="1">
      <alignment horizontal="center" vertical="center" wrapText="1"/>
    </xf>
    <xf numFmtId="0" fontId="66" fillId="18" borderId="41" xfId="0" applyFont="1" applyFill="1" applyBorder="1" applyAlignment="1" applyProtection="1">
      <alignment horizontal="center" vertical="center" wrapText="1"/>
    </xf>
    <xf numFmtId="164" fontId="66" fillId="18" borderId="32" xfId="0" applyNumberFormat="1" applyFont="1" applyFill="1" applyBorder="1" applyAlignment="1" applyProtection="1">
      <alignment horizontal="center" vertical="center" wrapText="1"/>
    </xf>
    <xf numFmtId="164" fontId="66" fillId="18" borderId="33" xfId="0" applyNumberFormat="1" applyFont="1" applyFill="1" applyBorder="1" applyAlignment="1" applyProtection="1">
      <alignment horizontal="center" vertical="center" wrapText="1"/>
    </xf>
    <xf numFmtId="0" fontId="66" fillId="16" borderId="31" xfId="0" applyFont="1" applyFill="1" applyBorder="1" applyAlignment="1" applyProtection="1">
      <alignment horizontal="center" vertical="center" wrapText="1"/>
    </xf>
    <xf numFmtId="164" fontId="66" fillId="16" borderId="41" xfId="0" applyNumberFormat="1" applyFont="1" applyFill="1" applyBorder="1" applyAlignment="1" applyProtection="1">
      <alignment horizontal="center" vertical="center" wrapText="1"/>
    </xf>
    <xf numFmtId="0" fontId="66" fillId="22" borderId="31" xfId="0" applyFont="1" applyFill="1" applyBorder="1" applyAlignment="1" applyProtection="1">
      <alignment horizontal="center" vertical="center" wrapText="1"/>
    </xf>
    <xf numFmtId="164" fontId="66" fillId="22" borderId="41" xfId="0" applyNumberFormat="1" applyFont="1" applyFill="1" applyBorder="1" applyAlignment="1" applyProtection="1">
      <alignment horizontal="center" vertical="center" wrapText="1"/>
    </xf>
    <xf numFmtId="0" fontId="66" fillId="16" borderId="41" xfId="0" applyFont="1" applyFill="1" applyBorder="1" applyAlignment="1" applyProtection="1">
      <alignment horizontal="center" vertical="center" wrapText="1"/>
    </xf>
    <xf numFmtId="0" fontId="66" fillId="22" borderId="41" xfId="0" applyFont="1" applyFill="1" applyBorder="1" applyAlignment="1" applyProtection="1">
      <alignment horizontal="center" vertical="center" wrapText="1"/>
    </xf>
    <xf numFmtId="164" fontId="66" fillId="22" borderId="32" xfId="0" applyNumberFormat="1" applyFont="1" applyFill="1" applyBorder="1" applyAlignment="1" applyProtection="1">
      <alignment horizontal="center" vertical="center" wrapText="1"/>
    </xf>
    <xf numFmtId="164" fontId="66" fillId="22" borderId="33" xfId="0" applyNumberFormat="1" applyFont="1" applyFill="1" applyBorder="1" applyAlignment="1" applyProtection="1">
      <alignment horizontal="center" vertical="center" wrapText="1"/>
    </xf>
    <xf numFmtId="164" fontId="66" fillId="14" borderId="32" xfId="0" applyNumberFormat="1" applyFont="1" applyFill="1" applyBorder="1" applyAlignment="1" applyProtection="1">
      <alignment horizontal="center" vertical="center" wrapText="1"/>
    </xf>
    <xf numFmtId="164" fontId="66" fillId="14" borderId="33" xfId="0" applyNumberFormat="1" applyFont="1" applyFill="1" applyBorder="1" applyAlignment="1" applyProtection="1">
      <alignment horizontal="center" vertical="center" wrapText="1"/>
    </xf>
    <xf numFmtId="164" fontId="66" fillId="21" borderId="32" xfId="0" applyNumberFormat="1" applyFont="1" applyFill="1" applyBorder="1" applyAlignment="1" applyProtection="1">
      <alignment horizontal="center" vertical="center" wrapText="1"/>
    </xf>
    <xf numFmtId="164" fontId="66" fillId="21" borderId="33" xfId="0" applyNumberFormat="1" applyFont="1" applyFill="1" applyBorder="1" applyAlignment="1" applyProtection="1">
      <alignment horizontal="center" vertical="center" wrapText="1"/>
    </xf>
    <xf numFmtId="164" fontId="66" fillId="16" borderId="32" xfId="0" applyNumberFormat="1" applyFont="1" applyFill="1" applyBorder="1" applyAlignment="1" applyProtection="1">
      <alignment horizontal="center" vertical="center" wrapText="1"/>
    </xf>
    <xf numFmtId="164" fontId="66" fillId="16" borderId="33" xfId="0" applyNumberFormat="1" applyFont="1" applyFill="1" applyBorder="1" applyAlignment="1" applyProtection="1">
      <alignment horizontal="center" vertical="center" wrapText="1"/>
    </xf>
    <xf numFmtId="0" fontId="0" fillId="0" borderId="0" xfId="0" applyBorder="1" applyProtection="1">
      <protection locked="0"/>
    </xf>
    <xf numFmtId="0" fontId="0" fillId="0" borderId="2" xfId="0" applyBorder="1" applyProtection="1">
      <protection locked="0"/>
    </xf>
    <xf numFmtId="0" fontId="0" fillId="0" borderId="0" xfId="0" applyBorder="1" applyProtection="1"/>
    <xf numFmtId="0" fontId="0" fillId="14" borderId="0" xfId="0" applyFill="1" applyBorder="1" applyAlignment="1" applyProtection="1">
      <alignment horizontal="center"/>
    </xf>
    <xf numFmtId="0" fontId="0" fillId="14" borderId="0" xfId="0" applyFill="1" applyBorder="1" applyProtection="1"/>
    <xf numFmtId="0" fontId="0" fillId="17" borderId="0" xfId="0" applyFill="1" applyBorder="1" applyAlignment="1" applyProtection="1">
      <alignment horizontal="center"/>
    </xf>
    <xf numFmtId="0" fontId="0" fillId="17" borderId="0" xfId="0" applyFill="1" applyBorder="1" applyProtection="1"/>
    <xf numFmtId="0" fontId="0" fillId="0" borderId="3" xfId="0" applyBorder="1" applyProtection="1">
      <protection locked="0"/>
    </xf>
    <xf numFmtId="0" fontId="0" fillId="21" borderId="0" xfId="0" applyFill="1" applyBorder="1" applyAlignment="1" applyProtection="1">
      <alignment horizontal="center"/>
    </xf>
    <xf numFmtId="0" fontId="0" fillId="21" borderId="0" xfId="0" applyFill="1" applyBorder="1" applyProtection="1"/>
    <xf numFmtId="0" fontId="0" fillId="18" borderId="0" xfId="0" applyFill="1" applyBorder="1" applyAlignment="1" applyProtection="1">
      <alignment horizontal="center"/>
    </xf>
    <xf numFmtId="0" fontId="0" fillId="18" borderId="0" xfId="0" applyFill="1" applyBorder="1" applyProtection="1"/>
    <xf numFmtId="0" fontId="0" fillId="16" borderId="0" xfId="0" applyFill="1" applyBorder="1" applyAlignment="1" applyProtection="1">
      <alignment horizontal="center"/>
    </xf>
    <xf numFmtId="0" fontId="0" fillId="16" borderId="0" xfId="0" applyFill="1" applyBorder="1" applyProtection="1"/>
    <xf numFmtId="0" fontId="0" fillId="22" borderId="0" xfId="0" applyFill="1" applyBorder="1" applyAlignment="1" applyProtection="1">
      <alignment horizontal="center"/>
    </xf>
    <xf numFmtId="0" fontId="0" fillId="22" borderId="0" xfId="0" applyFill="1" applyBorder="1" applyProtection="1"/>
    <xf numFmtId="0" fontId="0" fillId="14" borderId="1" xfId="0" applyFill="1" applyBorder="1" applyAlignment="1" applyProtection="1"/>
    <xf numFmtId="0" fontId="0" fillId="17" borderId="1" xfId="0" applyFill="1" applyBorder="1" applyAlignment="1" applyProtection="1"/>
    <xf numFmtId="0" fontId="0" fillId="20" borderId="1" xfId="0" applyFill="1" applyBorder="1" applyAlignment="1" applyProtection="1"/>
    <xf numFmtId="0" fontId="66" fillId="21" borderId="30" xfId="0" applyFont="1" applyFill="1" applyBorder="1" applyAlignment="1" applyProtection="1">
      <alignment vertical="center" wrapText="1"/>
    </xf>
    <xf numFmtId="0" fontId="66" fillId="21" borderId="56" xfId="0" applyFont="1" applyFill="1" applyBorder="1" applyAlignment="1" applyProtection="1">
      <alignment vertical="center" wrapText="1"/>
    </xf>
    <xf numFmtId="0" fontId="0" fillId="21" borderId="1" xfId="0" applyFill="1" applyBorder="1" applyAlignment="1" applyProtection="1"/>
    <xf numFmtId="0" fontId="0" fillId="18" borderId="1" xfId="0" applyFill="1" applyBorder="1" applyAlignment="1" applyProtection="1"/>
    <xf numFmtId="0" fontId="0" fillId="16" borderId="1" xfId="0" applyFill="1" applyBorder="1" applyAlignment="1" applyProtection="1"/>
    <xf numFmtId="0" fontId="0" fillId="22" borderId="1" xfId="0" applyFill="1" applyBorder="1" applyAlignment="1" applyProtection="1"/>
    <xf numFmtId="0" fontId="64" fillId="14" borderId="13" xfId="0" applyFont="1" applyFill="1" applyBorder="1" applyAlignment="1" applyProtection="1">
      <alignment horizontal="center" vertical="center" wrapText="1"/>
    </xf>
    <xf numFmtId="0" fontId="67" fillId="14" borderId="63" xfId="0" applyFont="1" applyFill="1" applyBorder="1" applyAlignment="1" applyProtection="1">
      <alignment horizontal="center"/>
    </xf>
    <xf numFmtId="0" fontId="67" fillId="16" borderId="63" xfId="0" applyFont="1" applyFill="1" applyBorder="1" applyAlignment="1" applyProtection="1">
      <alignment horizontal="center"/>
    </xf>
    <xf numFmtId="0" fontId="67" fillId="17" borderId="63" xfId="0" applyFont="1" applyFill="1" applyBorder="1" applyAlignment="1" applyProtection="1">
      <alignment horizontal="center"/>
    </xf>
    <xf numFmtId="0" fontId="68" fillId="19" borderId="63" xfId="0" applyFont="1" applyFill="1" applyBorder="1" applyAlignment="1" applyProtection="1">
      <alignment horizontal="center"/>
    </xf>
    <xf numFmtId="0" fontId="67" fillId="14" borderId="43" xfId="0" applyFont="1" applyFill="1" applyBorder="1" applyAlignment="1" applyProtection="1">
      <alignment horizontal="center"/>
    </xf>
    <xf numFmtId="0" fontId="67" fillId="16" borderId="43" xfId="0" applyFont="1" applyFill="1" applyBorder="1" applyAlignment="1" applyProtection="1">
      <alignment horizontal="center"/>
    </xf>
    <xf numFmtId="0" fontId="67" fillId="17" borderId="43" xfId="0" applyFont="1" applyFill="1" applyBorder="1" applyAlignment="1" applyProtection="1">
      <alignment horizontal="center"/>
    </xf>
    <xf numFmtId="0" fontId="68" fillId="19" borderId="15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70" fillId="29" borderId="8" xfId="0" applyFont="1" applyFill="1" applyBorder="1" applyAlignment="1" applyProtection="1">
      <alignment horizontal="center" vertical="center" wrapText="1"/>
    </xf>
    <xf numFmtId="0" fontId="70" fillId="25" borderId="8" xfId="0" applyFont="1" applyFill="1" applyBorder="1" applyAlignment="1" applyProtection="1">
      <alignment horizontal="center" vertical="center" wrapText="1"/>
    </xf>
    <xf numFmtId="0" fontId="70" fillId="24" borderId="8" xfId="0" applyFont="1" applyFill="1" applyBorder="1" applyAlignment="1" applyProtection="1">
      <alignment horizontal="center" vertical="center" wrapText="1"/>
    </xf>
    <xf numFmtId="0" fontId="70" fillId="32" borderId="8" xfId="0" applyFont="1" applyFill="1" applyBorder="1" applyAlignment="1" applyProtection="1">
      <alignment horizontal="center" vertical="center" wrapText="1"/>
    </xf>
    <xf numFmtId="0" fontId="70" fillId="27" borderId="8" xfId="0" applyFont="1" applyFill="1" applyBorder="1" applyAlignment="1" applyProtection="1">
      <alignment horizontal="center" vertical="center" wrapText="1"/>
    </xf>
    <xf numFmtId="0" fontId="70" fillId="29" borderId="8" xfId="0" applyFont="1" applyFill="1" applyBorder="1" applyAlignment="1" applyProtection="1">
      <alignment horizontal="left"/>
    </xf>
    <xf numFmtId="0" fontId="70" fillId="29" borderId="10" xfId="0" applyFont="1" applyFill="1" applyBorder="1" applyAlignment="1" applyProtection="1">
      <alignment horizontal="left"/>
    </xf>
    <xf numFmtId="0" fontId="70" fillId="0" borderId="0" xfId="0" applyFont="1" applyFill="1" applyBorder="1" applyAlignment="1" applyProtection="1"/>
    <xf numFmtId="0" fontId="70" fillId="25" borderId="8" xfId="0" applyFont="1" applyFill="1" applyBorder="1" applyAlignment="1" applyProtection="1">
      <alignment horizontal="left"/>
    </xf>
    <xf numFmtId="0" fontId="70" fillId="25" borderId="10" xfId="0" applyFont="1" applyFill="1" applyBorder="1" applyAlignment="1" applyProtection="1">
      <alignment horizontal="left"/>
    </xf>
    <xf numFmtId="164" fontId="70" fillId="25" borderId="10" xfId="0" applyNumberFormat="1" applyFont="1" applyFill="1" applyBorder="1" applyAlignment="1" applyProtection="1">
      <alignment horizontal="center"/>
    </xf>
    <xf numFmtId="0" fontId="70" fillId="24" borderId="8" xfId="0" applyFont="1" applyFill="1" applyBorder="1" applyAlignment="1" applyProtection="1">
      <alignment horizontal="left"/>
    </xf>
    <xf numFmtId="0" fontId="70" fillId="24" borderId="10" xfId="0" applyFont="1" applyFill="1" applyBorder="1" applyAlignment="1" applyProtection="1">
      <alignment horizontal="left"/>
    </xf>
    <xf numFmtId="0" fontId="70" fillId="32" borderId="8" xfId="0" applyFont="1" applyFill="1" applyBorder="1" applyAlignment="1" applyProtection="1">
      <alignment horizontal="left"/>
    </xf>
    <xf numFmtId="0" fontId="70" fillId="32" borderId="10" xfId="0" applyFont="1" applyFill="1" applyBorder="1" applyAlignment="1" applyProtection="1">
      <alignment horizontal="left"/>
    </xf>
    <xf numFmtId="164" fontId="70" fillId="32" borderId="10" xfId="0" applyNumberFormat="1" applyFont="1" applyFill="1" applyBorder="1" applyAlignment="1" applyProtection="1">
      <alignment horizontal="center"/>
    </xf>
    <xf numFmtId="0" fontId="70" fillId="27" borderId="8" xfId="0" applyFont="1" applyFill="1" applyBorder="1" applyAlignment="1" applyProtection="1">
      <alignment horizontal="left"/>
    </xf>
    <xf numFmtId="0" fontId="70" fillId="27" borderId="10" xfId="0" applyFont="1" applyFill="1" applyBorder="1" applyAlignment="1" applyProtection="1">
      <alignment horizontal="left"/>
    </xf>
    <xf numFmtId="164" fontId="70" fillId="27" borderId="10" xfId="0" applyNumberFormat="1" applyFont="1" applyFill="1" applyBorder="1" applyAlignment="1" applyProtection="1">
      <alignment horizontal="center"/>
    </xf>
    <xf numFmtId="164" fontId="70" fillId="23" borderId="10" xfId="0" applyNumberFormat="1" applyFont="1" applyFill="1" applyBorder="1" applyAlignment="1" applyProtection="1">
      <alignment horizontal="center"/>
    </xf>
    <xf numFmtId="0" fontId="70" fillId="29" borderId="36" xfId="0" applyFont="1" applyFill="1" applyBorder="1" applyAlignment="1" applyProtection="1">
      <alignment horizontal="left"/>
    </xf>
    <xf numFmtId="0" fontId="70" fillId="29" borderId="38" xfId="0" applyFont="1" applyFill="1" applyBorder="1" applyAlignment="1" applyProtection="1">
      <alignment horizontal="left"/>
    </xf>
    <xf numFmtId="0" fontId="70" fillId="29" borderId="36" xfId="0" applyFont="1" applyFill="1" applyBorder="1" applyAlignment="1" applyProtection="1">
      <alignment horizontal="center" vertical="center" wrapText="1"/>
    </xf>
    <xf numFmtId="0" fontId="70" fillId="25" borderId="36" xfId="0" applyFont="1" applyFill="1" applyBorder="1" applyAlignment="1" applyProtection="1">
      <alignment horizontal="left"/>
    </xf>
    <xf numFmtId="0" fontId="70" fillId="25" borderId="38" xfId="0" applyFont="1" applyFill="1" applyBorder="1" applyAlignment="1" applyProtection="1">
      <alignment horizontal="left"/>
    </xf>
    <xf numFmtId="0" fontId="70" fillId="25" borderId="36" xfId="0" applyFont="1" applyFill="1" applyBorder="1" applyAlignment="1" applyProtection="1">
      <alignment horizontal="center" vertical="center" wrapText="1"/>
    </xf>
    <xf numFmtId="164" fontId="70" fillId="25" borderId="38" xfId="0" applyNumberFormat="1" applyFont="1" applyFill="1" applyBorder="1" applyAlignment="1" applyProtection="1">
      <alignment horizontal="center"/>
    </xf>
    <xf numFmtId="0" fontId="70" fillId="24" borderId="36" xfId="0" applyFont="1" applyFill="1" applyBorder="1" applyAlignment="1" applyProtection="1">
      <alignment horizontal="left"/>
    </xf>
    <xf numFmtId="0" fontId="70" fillId="24" borderId="38" xfId="0" applyFont="1" applyFill="1" applyBorder="1" applyAlignment="1" applyProtection="1">
      <alignment horizontal="left"/>
    </xf>
    <xf numFmtId="0" fontId="70" fillId="24" borderId="36" xfId="0" applyFont="1" applyFill="1" applyBorder="1" applyAlignment="1" applyProtection="1">
      <alignment horizontal="center" vertical="center" wrapText="1"/>
    </xf>
    <xf numFmtId="0" fontId="70" fillId="32" borderId="36" xfId="0" applyFont="1" applyFill="1" applyBorder="1" applyAlignment="1" applyProtection="1">
      <alignment horizontal="left"/>
    </xf>
    <xf numFmtId="0" fontId="70" fillId="32" borderId="38" xfId="0" applyFont="1" applyFill="1" applyBorder="1" applyAlignment="1" applyProtection="1">
      <alignment horizontal="left"/>
    </xf>
    <xf numFmtId="0" fontId="70" fillId="32" borderId="36" xfId="0" applyFont="1" applyFill="1" applyBorder="1" applyAlignment="1" applyProtection="1">
      <alignment horizontal="center" vertical="center" wrapText="1"/>
    </xf>
    <xf numFmtId="164" fontId="70" fillId="32" borderId="38" xfId="0" applyNumberFormat="1" applyFont="1" applyFill="1" applyBorder="1" applyAlignment="1" applyProtection="1">
      <alignment horizontal="center"/>
    </xf>
    <xf numFmtId="0" fontId="70" fillId="27" borderId="36" xfId="0" applyFont="1" applyFill="1" applyBorder="1" applyAlignment="1" applyProtection="1">
      <alignment horizontal="left"/>
    </xf>
    <xf numFmtId="0" fontId="70" fillId="27" borderId="38" xfId="0" applyFont="1" applyFill="1" applyBorder="1" applyAlignment="1" applyProtection="1">
      <alignment horizontal="left"/>
    </xf>
    <xf numFmtId="0" fontId="70" fillId="27" borderId="36" xfId="0" applyFont="1" applyFill="1" applyBorder="1" applyAlignment="1" applyProtection="1">
      <alignment horizontal="center" vertical="center" wrapText="1"/>
    </xf>
    <xf numFmtId="164" fontId="70" fillId="27" borderId="38" xfId="0" applyNumberFormat="1" applyFont="1" applyFill="1" applyBorder="1" applyAlignment="1" applyProtection="1">
      <alignment horizontal="center"/>
    </xf>
    <xf numFmtId="164" fontId="70" fillId="23" borderId="38" xfId="0" applyNumberFormat="1" applyFont="1" applyFill="1" applyBorder="1" applyAlignment="1" applyProtection="1">
      <alignment horizontal="center"/>
    </xf>
    <xf numFmtId="0" fontId="70" fillId="0" borderId="0" xfId="0" applyFont="1" applyFill="1" applyBorder="1" applyAlignment="1" applyProtection="1">
      <alignment horizontal="left"/>
    </xf>
    <xf numFmtId="0" fontId="70" fillId="29" borderId="37" xfId="0" applyFont="1" applyFill="1" applyBorder="1" applyAlignment="1" applyProtection="1">
      <alignment horizontal="left"/>
    </xf>
    <xf numFmtId="0" fontId="70" fillId="29" borderId="39" xfId="0" applyFont="1" applyFill="1" applyBorder="1" applyAlignment="1" applyProtection="1">
      <alignment horizontal="left"/>
    </xf>
    <xf numFmtId="0" fontId="70" fillId="29" borderId="37" xfId="0" applyFont="1" applyFill="1" applyBorder="1" applyAlignment="1" applyProtection="1">
      <alignment horizontal="center" vertical="center" wrapText="1"/>
    </xf>
    <xf numFmtId="0" fontId="70" fillId="25" borderId="37" xfId="0" applyFont="1" applyFill="1" applyBorder="1" applyAlignment="1" applyProtection="1">
      <alignment horizontal="left"/>
    </xf>
    <xf numFmtId="0" fontId="70" fillId="25" borderId="39" xfId="0" applyFont="1" applyFill="1" applyBorder="1" applyAlignment="1" applyProtection="1">
      <alignment horizontal="left"/>
    </xf>
    <xf numFmtId="0" fontId="70" fillId="25" borderId="37" xfId="0" applyFont="1" applyFill="1" applyBorder="1" applyAlignment="1" applyProtection="1">
      <alignment horizontal="center" vertical="center" wrapText="1"/>
    </xf>
    <xf numFmtId="164" fontId="70" fillId="25" borderId="39" xfId="0" applyNumberFormat="1" applyFont="1" applyFill="1" applyBorder="1" applyAlignment="1" applyProtection="1">
      <alignment horizontal="center"/>
    </xf>
    <xf numFmtId="0" fontId="70" fillId="24" borderId="37" xfId="0" applyFont="1" applyFill="1" applyBorder="1" applyAlignment="1" applyProtection="1">
      <alignment horizontal="left"/>
    </xf>
    <xf numFmtId="0" fontId="70" fillId="24" borderId="39" xfId="0" applyFont="1" applyFill="1" applyBorder="1" applyAlignment="1" applyProtection="1">
      <alignment horizontal="left"/>
    </xf>
    <xf numFmtId="0" fontId="70" fillId="24" borderId="37" xfId="0" applyFont="1" applyFill="1" applyBorder="1" applyAlignment="1" applyProtection="1">
      <alignment horizontal="center" vertical="center" wrapText="1"/>
    </xf>
    <xf numFmtId="0" fontId="70" fillId="32" borderId="37" xfId="0" applyFont="1" applyFill="1" applyBorder="1" applyAlignment="1" applyProtection="1">
      <alignment horizontal="left"/>
    </xf>
    <xf numFmtId="0" fontId="70" fillId="32" borderId="39" xfId="0" applyFont="1" applyFill="1" applyBorder="1" applyAlignment="1" applyProtection="1">
      <alignment horizontal="left"/>
    </xf>
    <xf numFmtId="0" fontId="70" fillId="32" borderId="37" xfId="0" applyFont="1" applyFill="1" applyBorder="1" applyAlignment="1" applyProtection="1">
      <alignment horizontal="center" vertical="center" wrapText="1"/>
    </xf>
    <xf numFmtId="164" fontId="70" fillId="32" borderId="39" xfId="0" applyNumberFormat="1" applyFont="1" applyFill="1" applyBorder="1" applyAlignment="1" applyProtection="1">
      <alignment horizontal="center"/>
    </xf>
    <xf numFmtId="0" fontId="70" fillId="27" borderId="37" xfId="0" applyFont="1" applyFill="1" applyBorder="1" applyAlignment="1" applyProtection="1">
      <alignment horizontal="left"/>
    </xf>
    <xf numFmtId="0" fontId="70" fillId="27" borderId="39" xfId="0" applyFont="1" applyFill="1" applyBorder="1" applyAlignment="1" applyProtection="1">
      <alignment horizontal="left"/>
    </xf>
    <xf numFmtId="0" fontId="70" fillId="27" borderId="37" xfId="0" applyFont="1" applyFill="1" applyBorder="1" applyAlignment="1" applyProtection="1">
      <alignment horizontal="center" vertical="center" wrapText="1"/>
    </xf>
    <xf numFmtId="164" fontId="70" fillId="27" borderId="39" xfId="0" applyNumberFormat="1" applyFont="1" applyFill="1" applyBorder="1" applyAlignment="1" applyProtection="1">
      <alignment horizontal="center"/>
    </xf>
    <xf numFmtId="164" fontId="70" fillId="23" borderId="39" xfId="0" applyNumberFormat="1" applyFont="1" applyFill="1" applyBorder="1" applyAlignment="1" applyProtection="1">
      <alignment horizontal="center"/>
    </xf>
    <xf numFmtId="0" fontId="54" fillId="0" borderId="0" xfId="0" applyFont="1" applyFill="1" applyBorder="1" applyProtection="1"/>
    <xf numFmtId="0" fontId="70" fillId="30" borderId="8" xfId="0" applyFont="1" applyFill="1" applyBorder="1" applyAlignment="1" applyProtection="1">
      <alignment horizontal="center" vertical="center" wrapText="1"/>
    </xf>
    <xf numFmtId="0" fontId="70" fillId="31" borderId="8" xfId="0" applyFont="1" applyFill="1" applyBorder="1" applyAlignment="1" applyProtection="1">
      <alignment horizontal="center" vertical="center" wrapText="1"/>
    </xf>
    <xf numFmtId="0" fontId="70" fillId="28" borderId="8" xfId="0" applyFont="1" applyFill="1" applyBorder="1" applyAlignment="1" applyProtection="1">
      <alignment horizontal="center" vertical="center" wrapText="1"/>
    </xf>
    <xf numFmtId="0" fontId="70" fillId="28" borderId="44" xfId="0" applyFont="1" applyFill="1" applyBorder="1" applyAlignment="1" applyProtection="1">
      <alignment horizontal="center" vertical="center" wrapText="1"/>
    </xf>
    <xf numFmtId="164" fontId="70" fillId="28" borderId="46" xfId="0" applyNumberFormat="1" applyFont="1" applyFill="1" applyBorder="1" applyAlignment="1" applyProtection="1">
      <alignment horizontal="center" vertical="center" wrapText="1"/>
    </xf>
    <xf numFmtId="0" fontId="70" fillId="30" borderId="8" xfId="0" applyFont="1" applyFill="1" applyBorder="1" applyAlignment="1" applyProtection="1">
      <alignment horizontal="left"/>
    </xf>
    <xf numFmtId="0" fontId="70" fillId="30" borderId="10" xfId="0" applyFont="1" applyFill="1" applyBorder="1" applyAlignment="1" applyProtection="1">
      <alignment horizontal="left"/>
    </xf>
    <xf numFmtId="0" fontId="70" fillId="30" borderId="10" xfId="0" applyFont="1" applyFill="1" applyBorder="1" applyAlignment="1" applyProtection="1">
      <alignment horizontal="center"/>
    </xf>
    <xf numFmtId="0" fontId="70" fillId="31" borderId="8" xfId="0" applyFont="1" applyFill="1" applyBorder="1" applyAlignment="1" applyProtection="1">
      <alignment horizontal="left"/>
    </xf>
    <xf numFmtId="0" fontId="70" fillId="31" borderId="10" xfId="0" applyFont="1" applyFill="1" applyBorder="1" applyAlignment="1" applyProtection="1">
      <alignment horizontal="left"/>
    </xf>
    <xf numFmtId="164" fontId="70" fillId="30" borderId="10" xfId="0" applyNumberFormat="1" applyFont="1" applyFill="1" applyBorder="1" applyAlignment="1" applyProtection="1">
      <alignment horizontal="center"/>
    </xf>
    <xf numFmtId="0" fontId="70" fillId="28" borderId="8" xfId="0" applyFont="1" applyFill="1" applyBorder="1" applyAlignment="1" applyProtection="1">
      <alignment horizontal="left"/>
    </xf>
    <xf numFmtId="0" fontId="70" fillId="28" borderId="10" xfId="0" applyFont="1" applyFill="1" applyBorder="1" applyAlignment="1" applyProtection="1">
      <alignment horizontal="left"/>
    </xf>
    <xf numFmtId="164" fontId="70" fillId="28" borderId="10" xfId="0" applyNumberFormat="1" applyFont="1" applyFill="1" applyBorder="1" applyAlignment="1" applyProtection="1">
      <alignment horizontal="center"/>
    </xf>
    <xf numFmtId="0" fontId="70" fillId="28" borderId="36" xfId="0" applyFont="1" applyFill="1" applyBorder="1" applyAlignment="1" applyProtection="1">
      <alignment horizontal="center" vertical="center" wrapText="1"/>
    </xf>
    <xf numFmtId="0" fontId="70" fillId="28" borderId="38" xfId="0" applyFont="1" applyFill="1" applyBorder="1" applyAlignment="1" applyProtection="1">
      <alignment horizontal="center" vertical="center" wrapText="1"/>
    </xf>
    <xf numFmtId="0" fontId="70" fillId="30" borderId="36" xfId="0" applyFont="1" applyFill="1" applyBorder="1" applyAlignment="1" applyProtection="1">
      <alignment horizontal="left"/>
    </xf>
    <xf numFmtId="0" fontId="70" fillId="30" borderId="38" xfId="0" applyFont="1" applyFill="1" applyBorder="1" applyAlignment="1" applyProtection="1">
      <alignment horizontal="left"/>
    </xf>
    <xf numFmtId="0" fontId="70" fillId="30" borderId="36" xfId="0" applyFont="1" applyFill="1" applyBorder="1" applyAlignment="1" applyProtection="1">
      <alignment horizontal="center" vertical="center" wrapText="1"/>
    </xf>
    <xf numFmtId="0" fontId="70" fillId="30" borderId="38" xfId="0" applyFont="1" applyFill="1" applyBorder="1" applyAlignment="1" applyProtection="1">
      <alignment horizontal="center"/>
    </xf>
    <xf numFmtId="0" fontId="70" fillId="31" borderId="36" xfId="0" applyFont="1" applyFill="1" applyBorder="1" applyAlignment="1" applyProtection="1">
      <alignment horizontal="left"/>
    </xf>
    <xf numFmtId="0" fontId="70" fillId="31" borderId="38" xfId="0" applyFont="1" applyFill="1" applyBorder="1" applyAlignment="1" applyProtection="1">
      <alignment horizontal="left"/>
    </xf>
    <xf numFmtId="0" fontId="70" fillId="31" borderId="36" xfId="0" applyFont="1" applyFill="1" applyBorder="1" applyAlignment="1" applyProtection="1">
      <alignment horizontal="center" vertical="center" wrapText="1"/>
    </xf>
    <xf numFmtId="164" fontId="70" fillId="30" borderId="38" xfId="0" applyNumberFormat="1" applyFont="1" applyFill="1" applyBorder="1" applyAlignment="1" applyProtection="1">
      <alignment horizontal="center"/>
    </xf>
    <xf numFmtId="0" fontId="70" fillId="28" borderId="36" xfId="0" applyFont="1" applyFill="1" applyBorder="1" applyAlignment="1" applyProtection="1">
      <alignment horizontal="left"/>
    </xf>
    <xf numFmtId="0" fontId="70" fillId="28" borderId="38" xfId="0" applyFont="1" applyFill="1" applyBorder="1" applyAlignment="1" applyProtection="1">
      <alignment horizontal="left"/>
    </xf>
    <xf numFmtId="164" fontId="70" fillId="28" borderId="38" xfId="0" applyNumberFormat="1" applyFont="1" applyFill="1" applyBorder="1" applyAlignment="1" applyProtection="1">
      <alignment horizontal="center"/>
    </xf>
    <xf numFmtId="0" fontId="70" fillId="28" borderId="37" xfId="0" applyFont="1" applyFill="1" applyBorder="1" applyAlignment="1" applyProtection="1">
      <alignment horizontal="center" vertical="center" wrapText="1"/>
    </xf>
    <xf numFmtId="0" fontId="70" fillId="28" borderId="39" xfId="0" applyFont="1" applyFill="1" applyBorder="1" applyAlignment="1" applyProtection="1">
      <alignment horizontal="center" vertical="center" wrapText="1"/>
    </xf>
    <xf numFmtId="0" fontId="70" fillId="30" borderId="37" xfId="0" applyFont="1" applyFill="1" applyBorder="1" applyAlignment="1" applyProtection="1">
      <alignment horizontal="left"/>
    </xf>
    <xf numFmtId="0" fontId="70" fillId="30" borderId="39" xfId="0" applyFont="1" applyFill="1" applyBorder="1" applyAlignment="1" applyProtection="1">
      <alignment horizontal="left"/>
    </xf>
    <xf numFmtId="0" fontId="70" fillId="30" borderId="37" xfId="0" applyFont="1" applyFill="1" applyBorder="1" applyAlignment="1" applyProtection="1">
      <alignment horizontal="center" vertical="center" wrapText="1"/>
    </xf>
    <xf numFmtId="0" fontId="70" fillId="30" borderId="39" xfId="0" applyFont="1" applyFill="1" applyBorder="1" applyAlignment="1" applyProtection="1">
      <alignment horizontal="center"/>
    </xf>
    <xf numFmtId="0" fontId="70" fillId="31" borderId="37" xfId="0" applyFont="1" applyFill="1" applyBorder="1" applyAlignment="1" applyProtection="1">
      <alignment horizontal="left"/>
    </xf>
    <xf numFmtId="0" fontId="70" fillId="31" borderId="39" xfId="0" applyFont="1" applyFill="1" applyBorder="1" applyAlignment="1" applyProtection="1">
      <alignment horizontal="left"/>
    </xf>
    <xf numFmtId="0" fontId="70" fillId="31" borderId="37" xfId="0" applyFont="1" applyFill="1" applyBorder="1" applyAlignment="1" applyProtection="1">
      <alignment horizontal="center" vertical="center" wrapText="1"/>
    </xf>
    <xf numFmtId="164" fontId="70" fillId="30" borderId="39" xfId="0" applyNumberFormat="1" applyFont="1" applyFill="1" applyBorder="1" applyAlignment="1" applyProtection="1">
      <alignment horizontal="center"/>
    </xf>
    <xf numFmtId="0" fontId="70" fillId="28" borderId="37" xfId="0" applyFont="1" applyFill="1" applyBorder="1" applyAlignment="1" applyProtection="1">
      <alignment horizontal="left"/>
    </xf>
    <xf numFmtId="0" fontId="70" fillId="28" borderId="39" xfId="0" applyFont="1" applyFill="1" applyBorder="1" applyAlignment="1" applyProtection="1">
      <alignment horizontal="left"/>
    </xf>
    <xf numFmtId="164" fontId="70" fillId="28" borderId="39" xfId="0" applyNumberFormat="1" applyFont="1" applyFill="1" applyBorder="1" applyAlignment="1" applyProtection="1">
      <alignment horizontal="center"/>
    </xf>
    <xf numFmtId="0" fontId="71" fillId="17" borderId="59" xfId="0" applyFont="1" applyFill="1" applyBorder="1" applyAlignment="1" applyProtection="1">
      <alignment horizontal="center" vertical="center" wrapText="1"/>
    </xf>
    <xf numFmtId="0" fontId="71" fillId="17" borderId="60" xfId="0" applyFont="1" applyFill="1" applyBorder="1" applyAlignment="1" applyProtection="1">
      <alignment horizontal="center" vertical="center" wrapText="1"/>
    </xf>
    <xf numFmtId="0" fontId="71" fillId="17" borderId="58" xfId="0" applyFont="1" applyFill="1" applyBorder="1" applyAlignment="1" applyProtection="1">
      <alignment horizontal="center" vertical="center" wrapText="1"/>
    </xf>
    <xf numFmtId="0" fontId="0" fillId="0" borderId="0" xfId="0"/>
    <xf numFmtId="0" fontId="17" fillId="8" borderId="18" xfId="0" applyFont="1" applyFill="1" applyBorder="1" applyAlignment="1">
      <alignment horizontal="center" vertical="center" wrapText="1"/>
    </xf>
    <xf numFmtId="164" fontId="70" fillId="29" borderId="10" xfId="0" applyNumberFormat="1" applyFont="1" applyFill="1" applyBorder="1" applyAlignment="1" applyProtection="1">
      <alignment horizontal="center"/>
    </xf>
    <xf numFmtId="164" fontId="70" fillId="29" borderId="38" xfId="0" applyNumberFormat="1" applyFont="1" applyFill="1" applyBorder="1" applyAlignment="1" applyProtection="1">
      <alignment horizontal="center"/>
    </xf>
    <xf numFmtId="164" fontId="70" fillId="29" borderId="39" xfId="0" applyNumberFormat="1" applyFont="1" applyFill="1" applyBorder="1" applyAlignment="1" applyProtection="1">
      <alignment horizontal="center"/>
    </xf>
    <xf numFmtId="0" fontId="1" fillId="33" borderId="8" xfId="0" applyFont="1" applyFill="1" applyBorder="1" applyAlignment="1" applyProtection="1">
      <alignment horizontal="center" vertical="center" wrapText="1"/>
    </xf>
    <xf numFmtId="164" fontId="1" fillId="33" borderId="10" xfId="0" applyNumberFormat="1" applyFont="1" applyFill="1" applyBorder="1" applyAlignment="1" applyProtection="1">
      <alignment horizontal="center" vertical="center" wrapText="1"/>
    </xf>
    <xf numFmtId="0" fontId="1" fillId="33" borderId="36" xfId="0" applyFont="1" applyFill="1" applyBorder="1" applyAlignment="1" applyProtection="1">
      <alignment horizontal="center" vertical="center" wrapText="1"/>
    </xf>
    <xf numFmtId="164" fontId="1" fillId="33" borderId="38" xfId="0" applyNumberFormat="1" applyFont="1" applyFill="1" applyBorder="1" applyAlignment="1" applyProtection="1">
      <alignment horizontal="center" vertical="center" wrapText="1"/>
    </xf>
    <xf numFmtId="0" fontId="1" fillId="33" borderId="37" xfId="0" applyFont="1" applyFill="1" applyBorder="1" applyAlignment="1" applyProtection="1">
      <alignment horizontal="center" vertical="center" wrapText="1"/>
    </xf>
    <xf numFmtId="164" fontId="1" fillId="33" borderId="39" xfId="0" applyNumberFormat="1" applyFont="1" applyFill="1" applyBorder="1" applyAlignment="1" applyProtection="1">
      <alignment horizontal="center" vertical="center" wrapText="1"/>
    </xf>
    <xf numFmtId="164" fontId="70" fillId="24" borderId="10" xfId="0" applyNumberFormat="1" applyFont="1" applyFill="1" applyBorder="1" applyAlignment="1" applyProtection="1">
      <alignment horizontal="center"/>
    </xf>
    <xf numFmtId="164" fontId="70" fillId="24" borderId="38" xfId="0" applyNumberFormat="1" applyFont="1" applyFill="1" applyBorder="1" applyAlignment="1" applyProtection="1">
      <alignment horizontal="center"/>
    </xf>
    <xf numFmtId="164" fontId="70" fillId="24" borderId="39" xfId="0" applyNumberFormat="1" applyFont="1" applyFill="1" applyBorder="1" applyAlignment="1" applyProtection="1">
      <alignment horizontal="center"/>
    </xf>
    <xf numFmtId="164" fontId="70" fillId="31" borderId="10" xfId="0" applyNumberFormat="1" applyFont="1" applyFill="1" applyBorder="1" applyAlignment="1" applyProtection="1">
      <alignment horizontal="center"/>
    </xf>
    <xf numFmtId="164" fontId="70" fillId="31" borderId="38" xfId="0" applyNumberFormat="1" applyFont="1" applyFill="1" applyBorder="1" applyAlignment="1" applyProtection="1">
      <alignment horizontal="center"/>
    </xf>
    <xf numFmtId="164" fontId="70" fillId="31" borderId="39" xfId="0" applyNumberFormat="1" applyFont="1" applyFill="1" applyBorder="1" applyAlignment="1" applyProtection="1">
      <alignment horizontal="center"/>
    </xf>
    <xf numFmtId="0" fontId="70" fillId="23" borderId="19" xfId="0" applyFont="1" applyFill="1" applyBorder="1" applyAlignment="1" applyProtection="1">
      <alignment horizontal="center" vertical="center" wrapText="1"/>
    </xf>
    <xf numFmtId="0" fontId="70" fillId="23" borderId="20" xfId="0" applyFont="1" applyFill="1" applyBorder="1" applyAlignment="1" applyProtection="1">
      <alignment horizontal="center" vertical="center" wrapText="1"/>
    </xf>
    <xf numFmtId="0" fontId="70" fillId="23" borderId="22" xfId="0" applyFont="1" applyFill="1" applyBorder="1" applyAlignment="1" applyProtection="1">
      <alignment horizontal="center" vertical="center" wrapText="1"/>
    </xf>
    <xf numFmtId="0" fontId="11" fillId="0" borderId="30" xfId="0" applyFont="1" applyBorder="1"/>
    <xf numFmtId="0" fontId="28" fillId="0" borderId="76" xfId="0" applyFont="1" applyBorder="1" applyAlignment="1" applyProtection="1">
      <alignment horizontal="center" vertical="center" wrapText="1"/>
      <protection locked="0"/>
    </xf>
    <xf numFmtId="0" fontId="11" fillId="0" borderId="76" xfId="0" applyFont="1" applyBorder="1"/>
    <xf numFmtId="0" fontId="47" fillId="0" borderId="76" xfId="0" applyFont="1" applyFill="1" applyBorder="1" applyAlignment="1">
      <alignment horizontal="center" vertical="center" wrapText="1"/>
    </xf>
    <xf numFmtId="0" fontId="11" fillId="0" borderId="76" xfId="0" applyFont="1" applyBorder="1" applyAlignment="1">
      <alignment wrapText="1"/>
    </xf>
    <xf numFmtId="0" fontId="0" fillId="0" borderId="0" xfId="0"/>
    <xf numFmtId="0" fontId="71" fillId="18" borderId="59" xfId="0" applyFont="1" applyFill="1" applyBorder="1" applyAlignment="1" applyProtection="1">
      <alignment horizontal="center" vertical="center" wrapText="1"/>
    </xf>
    <xf numFmtId="0" fontId="71" fillId="18" borderId="60" xfId="0" applyFont="1" applyFill="1" applyBorder="1" applyAlignment="1" applyProtection="1">
      <alignment horizontal="center" vertical="center" wrapText="1"/>
    </xf>
    <xf numFmtId="0" fontId="71" fillId="18" borderId="58" xfId="0" applyFont="1" applyFill="1" applyBorder="1" applyAlignment="1" applyProtection="1">
      <alignment horizontal="center" vertical="center" wrapText="1"/>
    </xf>
    <xf numFmtId="0" fontId="0" fillId="0" borderId="30" xfId="0" applyBorder="1"/>
    <xf numFmtId="0" fontId="0" fillId="0" borderId="76" xfId="0" applyBorder="1"/>
    <xf numFmtId="0" fontId="0" fillId="0" borderId="76" xfId="0" applyBorder="1" applyAlignment="1">
      <alignment wrapText="1"/>
    </xf>
    <xf numFmtId="0" fontId="66" fillId="12" borderId="46" xfId="0" applyFont="1" applyFill="1" applyBorder="1" applyAlignment="1" applyProtection="1">
      <alignment horizontal="center"/>
    </xf>
    <xf numFmtId="0" fontId="66" fillId="12" borderId="31" xfId="0" applyFont="1" applyFill="1" applyBorder="1" applyAlignment="1" applyProtection="1">
      <alignment horizontal="center"/>
    </xf>
    <xf numFmtId="0" fontId="66" fillId="12" borderId="41" xfId="0" applyFont="1" applyFill="1" applyBorder="1" applyAlignment="1" applyProtection="1">
      <alignment horizontal="center"/>
    </xf>
    <xf numFmtId="0" fontId="66" fillId="12" borderId="56" xfId="0" applyFont="1" applyFill="1" applyBorder="1" applyAlignment="1" applyProtection="1">
      <alignment horizontal="center"/>
    </xf>
    <xf numFmtId="0" fontId="66" fillId="12" borderId="7" xfId="0" applyFont="1" applyFill="1" applyBorder="1" applyAlignment="1" applyProtection="1">
      <alignment horizontal="center"/>
    </xf>
    <xf numFmtId="0" fontId="0" fillId="0" borderId="53" xfId="0" applyBorder="1" applyAlignment="1"/>
    <xf numFmtId="0" fontId="0" fillId="0" borderId="2" xfId="0" applyBorder="1" applyAlignment="1"/>
    <xf numFmtId="0" fontId="75" fillId="0" borderId="3" xfId="0" applyFont="1" applyFill="1" applyBorder="1" applyAlignment="1" applyProtection="1">
      <alignment vertical="center" wrapText="1"/>
      <protection locked="0"/>
    </xf>
    <xf numFmtId="0" fontId="54" fillId="0" borderId="0" xfId="0" applyFont="1" applyFill="1" applyBorder="1" applyAlignment="1" applyProtection="1">
      <alignment horizontal="left"/>
    </xf>
    <xf numFmtId="164" fontId="54" fillId="0" borderId="0" xfId="0" applyNumberFormat="1" applyFont="1" applyFill="1" applyBorder="1" applyProtection="1"/>
    <xf numFmtId="0" fontId="74" fillId="0" borderId="3" xfId="0" applyFont="1" applyFill="1" applyBorder="1" applyProtection="1">
      <protection locked="0"/>
    </xf>
    <xf numFmtId="0" fontId="0" fillId="0" borderId="0" xfId="0" applyFill="1" applyBorder="1" applyAlignment="1" applyProtection="1">
      <alignment horizontal="left"/>
    </xf>
    <xf numFmtId="0" fontId="20" fillId="0" borderId="0" xfId="0" applyNumberFormat="1" applyFont="1" applyFill="1" applyBorder="1" applyAlignment="1" applyProtection="1">
      <alignment vertical="center" wrapText="1"/>
    </xf>
    <xf numFmtId="0" fontId="1" fillId="33" borderId="44" xfId="0" applyFont="1" applyFill="1" applyBorder="1" applyAlignment="1" applyProtection="1">
      <alignment horizontal="left"/>
    </xf>
    <xf numFmtId="0" fontId="1" fillId="33" borderId="45" xfId="0" applyFont="1" applyFill="1" applyBorder="1" applyAlignment="1" applyProtection="1">
      <alignment horizontal="left"/>
    </xf>
    <xf numFmtId="0" fontId="1" fillId="33" borderId="36" xfId="0" applyFont="1" applyFill="1" applyBorder="1" applyAlignment="1" applyProtection="1">
      <alignment horizontal="left"/>
    </xf>
    <xf numFmtId="0" fontId="1" fillId="33" borderId="21" xfId="0" applyFont="1" applyFill="1" applyBorder="1" applyAlignment="1" applyProtection="1">
      <alignment horizontal="left"/>
    </xf>
    <xf numFmtId="0" fontId="1" fillId="33" borderId="58" xfId="0" applyFont="1" applyFill="1" applyBorder="1" applyAlignment="1" applyProtection="1">
      <alignment horizontal="left"/>
    </xf>
    <xf numFmtId="0" fontId="1" fillId="33" borderId="43" xfId="0" applyFont="1" applyFill="1" applyBorder="1" applyAlignment="1" applyProtection="1">
      <alignment horizontal="left"/>
    </xf>
    <xf numFmtId="0" fontId="70" fillId="28" borderId="44" xfId="0" applyFont="1" applyFill="1" applyBorder="1" applyAlignment="1" applyProtection="1">
      <alignment horizontal="left"/>
    </xf>
    <xf numFmtId="0" fontId="70" fillId="28" borderId="45" xfId="0" applyFont="1" applyFill="1" applyBorder="1" applyAlignment="1" applyProtection="1">
      <alignment horizontal="left"/>
    </xf>
    <xf numFmtId="0" fontId="70" fillId="28" borderId="21" xfId="0" applyFont="1" applyFill="1" applyBorder="1" applyAlignment="1" applyProtection="1">
      <alignment horizontal="left"/>
    </xf>
    <xf numFmtId="0" fontId="70" fillId="28" borderId="58" xfId="0" applyFont="1" applyFill="1" applyBorder="1" applyAlignment="1" applyProtection="1">
      <alignment horizontal="left"/>
    </xf>
    <xf numFmtId="0" fontId="70" fillId="28" borderId="43" xfId="0" applyFont="1" applyFill="1" applyBorder="1" applyAlignment="1" applyProtection="1">
      <alignment horizontal="left"/>
    </xf>
    <xf numFmtId="0" fontId="20" fillId="26" borderId="11" xfId="0" applyNumberFormat="1" applyFont="1" applyFill="1" applyBorder="1" applyAlignment="1" applyProtection="1">
      <alignment horizontal="center" vertical="top" wrapText="1"/>
    </xf>
    <xf numFmtId="0" fontId="20" fillId="28" borderId="11" xfId="0" applyNumberFormat="1" applyFont="1" applyFill="1" applyBorder="1" applyAlignment="1" applyProtection="1">
      <alignment horizontal="center" vertical="top" wrapText="1"/>
    </xf>
    <xf numFmtId="0" fontId="20" fillId="29" borderId="11" xfId="0" applyNumberFormat="1" applyFont="1" applyFill="1" applyBorder="1" applyAlignment="1" applyProtection="1">
      <alignment horizontal="center" vertical="top" wrapText="1"/>
    </xf>
    <xf numFmtId="0" fontId="20" fillId="30" borderId="11" xfId="0" applyNumberFormat="1" applyFont="1" applyFill="1" applyBorder="1" applyAlignment="1" applyProtection="1">
      <alignment horizontal="center" vertical="top" wrapText="1"/>
    </xf>
    <xf numFmtId="0" fontId="20" fillId="25" borderId="11" xfId="0" applyNumberFormat="1" applyFont="1" applyFill="1" applyBorder="1" applyAlignment="1" applyProtection="1">
      <alignment horizontal="center" vertical="top" wrapText="1"/>
    </xf>
    <xf numFmtId="0" fontId="20" fillId="27" borderId="11" xfId="0" applyNumberFormat="1" applyFont="1" applyFill="1" applyBorder="1" applyAlignment="1" applyProtection="1">
      <alignment horizontal="center" vertical="top" wrapText="1"/>
    </xf>
    <xf numFmtId="0" fontId="20" fillId="16" borderId="11" xfId="0" applyNumberFormat="1" applyFont="1" applyFill="1" applyBorder="1" applyAlignment="1" applyProtection="1">
      <alignment horizontal="center" vertical="top" wrapText="1"/>
    </xf>
    <xf numFmtId="0" fontId="20" fillId="31" borderId="11" xfId="0" applyNumberFormat="1" applyFont="1" applyFill="1" applyBorder="1" applyAlignment="1" applyProtection="1">
      <alignment horizontal="center" vertical="top" wrapText="1"/>
    </xf>
    <xf numFmtId="0" fontId="20" fillId="32" borderId="11" xfId="0" applyNumberFormat="1" applyFont="1" applyFill="1" applyBorder="1" applyAlignment="1" applyProtection="1">
      <alignment horizontal="center" vertical="top" wrapText="1"/>
    </xf>
    <xf numFmtId="0" fontId="70" fillId="30" borderId="11" xfId="0" applyFont="1" applyFill="1" applyBorder="1" applyAlignment="1" applyProtection="1">
      <alignment horizontal="center" vertical="top" wrapText="1"/>
    </xf>
    <xf numFmtId="0" fontId="1" fillId="27" borderId="11" xfId="0" applyFont="1" applyFill="1" applyBorder="1" applyAlignment="1" applyProtection="1">
      <alignment horizontal="center" vertical="top" wrapText="1"/>
    </xf>
    <xf numFmtId="0" fontId="1" fillId="28" borderId="11" xfId="0" applyFont="1" applyFill="1" applyBorder="1" applyAlignment="1" applyProtection="1">
      <alignment horizontal="center" vertical="top" wrapText="1"/>
    </xf>
    <xf numFmtId="0" fontId="70" fillId="23" borderId="12" xfId="0" applyFont="1" applyFill="1" applyBorder="1" applyAlignment="1" applyProtection="1">
      <alignment horizontal="center" vertical="top" wrapText="1"/>
    </xf>
    <xf numFmtId="0" fontId="0" fillId="0" borderId="0" xfId="0" applyBorder="1" applyAlignment="1" applyProtection="1">
      <alignment wrapText="1"/>
    </xf>
    <xf numFmtId="0" fontId="74" fillId="0" borderId="54" xfId="0" applyFont="1" applyFill="1" applyBorder="1" applyProtection="1">
      <protection locked="0"/>
    </xf>
    <xf numFmtId="0" fontId="76" fillId="0" borderId="3" xfId="0" applyNumberFormat="1" applyFont="1" applyFill="1" applyBorder="1" applyAlignment="1" applyProtection="1">
      <alignment vertical="center" wrapText="1"/>
      <protection locked="0"/>
    </xf>
    <xf numFmtId="0" fontId="77" fillId="0" borderId="3" xfId="0" applyFont="1" applyFill="1" applyBorder="1" applyAlignment="1" applyProtection="1">
      <alignment vertical="center" wrapText="1"/>
      <protection locked="0"/>
    </xf>
    <xf numFmtId="0" fontId="78" fillId="0" borderId="3" xfId="0" applyNumberFormat="1" applyFont="1" applyFill="1" applyBorder="1" applyAlignment="1" applyProtection="1">
      <alignment vertical="center" wrapText="1"/>
      <protection locked="0"/>
    </xf>
    <xf numFmtId="0" fontId="79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73" fillId="0" borderId="3" xfId="0" applyFont="1" applyFill="1" applyBorder="1" applyAlignment="1" applyProtection="1">
      <alignment horizontal="center"/>
      <protection locked="0"/>
    </xf>
    <xf numFmtId="0" fontId="70" fillId="26" borderId="44" xfId="0" applyFont="1" applyFill="1" applyBorder="1" applyAlignment="1" applyProtection="1">
      <alignment horizontal="center"/>
      <protection locked="0"/>
    </xf>
    <xf numFmtId="0" fontId="70" fillId="28" borderId="44" xfId="0" applyFont="1" applyFill="1" applyBorder="1" applyAlignment="1" applyProtection="1">
      <alignment horizontal="center"/>
      <protection locked="0"/>
    </xf>
    <xf numFmtId="0" fontId="70" fillId="29" borderId="66" xfId="0" applyFont="1" applyFill="1" applyBorder="1" applyAlignment="1" applyProtection="1">
      <alignment horizontal="center"/>
      <protection locked="0"/>
    </xf>
    <xf numFmtId="0" fontId="70" fillId="30" borderId="44" xfId="0" applyFont="1" applyFill="1" applyBorder="1" applyAlignment="1" applyProtection="1">
      <alignment horizontal="center"/>
      <protection locked="0"/>
    </xf>
    <xf numFmtId="0" fontId="70" fillId="25" borderId="44" xfId="0" applyFont="1" applyFill="1" applyBorder="1" applyAlignment="1" applyProtection="1">
      <alignment horizontal="center"/>
      <protection locked="0"/>
    </xf>
    <xf numFmtId="0" fontId="70" fillId="27" borderId="44" xfId="0" applyFont="1" applyFill="1" applyBorder="1" applyAlignment="1" applyProtection="1">
      <alignment horizontal="center"/>
      <protection locked="0"/>
    </xf>
    <xf numFmtId="0" fontId="70" fillId="16" borderId="44" xfId="0" applyFont="1" applyFill="1" applyBorder="1" applyAlignment="1" applyProtection="1">
      <alignment horizontal="center"/>
      <protection locked="0"/>
    </xf>
    <xf numFmtId="0" fontId="70" fillId="31" borderId="44" xfId="0" applyFont="1" applyFill="1" applyBorder="1" applyAlignment="1" applyProtection="1">
      <alignment horizontal="center"/>
      <protection locked="0"/>
    </xf>
    <xf numFmtId="0" fontId="70" fillId="32" borderId="44" xfId="0" applyFont="1" applyFill="1" applyBorder="1" applyAlignment="1" applyProtection="1">
      <alignment horizontal="center"/>
      <protection locked="0"/>
    </xf>
    <xf numFmtId="0" fontId="1" fillId="27" borderId="44" xfId="0" applyFont="1" applyFill="1" applyBorder="1" applyAlignment="1" applyProtection="1">
      <alignment horizontal="center"/>
      <protection locked="0"/>
    </xf>
    <xf numFmtId="0" fontId="70" fillId="23" borderId="41" xfId="0" applyFont="1" applyFill="1" applyBorder="1" applyAlignment="1" applyProtection="1">
      <alignment horizontal="center"/>
      <protection locked="0"/>
    </xf>
    <xf numFmtId="0" fontId="70" fillId="25" borderId="36" xfId="0" applyFont="1" applyFill="1" applyBorder="1" applyAlignment="1" applyProtection="1">
      <alignment horizontal="center"/>
      <protection locked="0"/>
    </xf>
    <xf numFmtId="0" fontId="70" fillId="27" borderId="36" xfId="0" applyFont="1" applyFill="1" applyBorder="1" applyAlignment="1" applyProtection="1">
      <alignment horizontal="center"/>
      <protection locked="0"/>
    </xf>
    <xf numFmtId="0" fontId="70" fillId="16" borderId="36" xfId="0" applyFont="1" applyFill="1" applyBorder="1" applyAlignment="1" applyProtection="1">
      <alignment horizontal="center"/>
      <protection locked="0"/>
    </xf>
    <xf numFmtId="0" fontId="70" fillId="31" borderId="36" xfId="0" applyFont="1" applyFill="1" applyBorder="1" applyAlignment="1" applyProtection="1">
      <alignment horizontal="center"/>
      <protection locked="0"/>
    </xf>
    <xf numFmtId="0" fontId="70" fillId="32" borderId="36" xfId="0" applyFont="1" applyFill="1" applyBorder="1" applyAlignment="1" applyProtection="1">
      <alignment horizontal="center"/>
      <protection locked="0"/>
    </xf>
    <xf numFmtId="0" fontId="70" fillId="30" borderId="36" xfId="0" applyFont="1" applyFill="1" applyBorder="1" applyAlignment="1" applyProtection="1">
      <alignment horizontal="center"/>
      <protection locked="0"/>
    </xf>
    <xf numFmtId="0" fontId="1" fillId="27" borderId="36" xfId="0" applyFont="1" applyFill="1" applyBorder="1" applyAlignment="1" applyProtection="1">
      <alignment horizontal="center"/>
      <protection locked="0"/>
    </xf>
    <xf numFmtId="0" fontId="70" fillId="28" borderId="36" xfId="0" applyFont="1" applyFill="1" applyBorder="1" applyAlignment="1" applyProtection="1">
      <alignment horizontal="center"/>
      <protection locked="0"/>
    </xf>
    <xf numFmtId="0" fontId="70" fillId="23" borderId="32" xfId="0" applyFont="1" applyFill="1" applyBorder="1" applyAlignment="1" applyProtection="1">
      <alignment horizontal="center"/>
      <protection locked="0"/>
    </xf>
    <xf numFmtId="0" fontId="1" fillId="27" borderId="64" xfId="0" applyFont="1" applyFill="1" applyBorder="1" applyAlignment="1" applyProtection="1">
      <alignment horizontal="center"/>
      <protection locked="0"/>
    </xf>
    <xf numFmtId="0" fontId="71" fillId="14" borderId="21" xfId="0" applyFont="1" applyFill="1" applyBorder="1" applyAlignment="1" applyProtection="1">
      <alignment horizontal="center" vertical="center" wrapText="1"/>
    </xf>
    <xf numFmtId="0" fontId="0" fillId="14" borderId="0" xfId="0" applyFill="1" applyBorder="1" applyAlignment="1" applyProtection="1"/>
    <xf numFmtId="0" fontId="0" fillId="0" borderId="3" xfId="0" applyBorder="1"/>
    <xf numFmtId="0" fontId="71" fillId="14" borderId="9" xfId="0" applyFont="1" applyFill="1" applyBorder="1" applyAlignment="1" applyProtection="1">
      <alignment horizontal="center" vertical="center" wrapText="1"/>
    </xf>
    <xf numFmtId="0" fontId="71" fillId="14" borderId="23" xfId="0" applyFont="1" applyFill="1" applyBorder="1" applyAlignment="1" applyProtection="1">
      <alignment horizontal="center" vertical="center" wrapText="1"/>
    </xf>
    <xf numFmtId="0" fontId="0" fillId="21" borderId="0" xfId="0" applyFill="1" applyBorder="1" applyAlignment="1" applyProtection="1"/>
    <xf numFmtId="0" fontId="0" fillId="18" borderId="0" xfId="0" applyFill="1" applyBorder="1" applyAlignment="1" applyProtection="1"/>
    <xf numFmtId="0" fontId="0" fillId="16" borderId="0" xfId="0" applyFill="1" applyBorder="1" applyAlignment="1" applyProtection="1"/>
    <xf numFmtId="0" fontId="0" fillId="22" borderId="0" xfId="0" applyFill="1" applyBorder="1" applyAlignment="1" applyProtection="1"/>
    <xf numFmtId="0" fontId="0" fillId="20" borderId="0" xfId="0" applyFill="1" applyBorder="1" applyAlignment="1" applyProtection="1"/>
    <xf numFmtId="0" fontId="71" fillId="16" borderId="59" xfId="0" applyFont="1" applyFill="1" applyBorder="1" applyAlignment="1" applyProtection="1">
      <alignment vertical="center" wrapText="1"/>
    </xf>
    <xf numFmtId="0" fontId="71" fillId="16" borderId="60" xfId="0" applyFont="1" applyFill="1" applyBorder="1" applyAlignment="1" applyProtection="1">
      <alignment vertical="center" wrapText="1"/>
    </xf>
    <xf numFmtId="0" fontId="71" fillId="16" borderId="58" xfId="0" applyFont="1" applyFill="1" applyBorder="1" applyAlignment="1" applyProtection="1">
      <alignment vertical="center" wrapText="1"/>
    </xf>
    <xf numFmtId="0" fontId="71" fillId="22" borderId="59" xfId="0" applyFont="1" applyFill="1" applyBorder="1" applyAlignment="1" applyProtection="1">
      <alignment vertical="center" wrapText="1"/>
    </xf>
    <xf numFmtId="0" fontId="71" fillId="22" borderId="60" xfId="0" applyFont="1" applyFill="1" applyBorder="1" applyAlignment="1" applyProtection="1">
      <alignment vertical="center" wrapText="1"/>
    </xf>
    <xf numFmtId="0" fontId="71" fillId="22" borderId="58" xfId="0" applyFont="1" applyFill="1" applyBorder="1" applyAlignment="1" applyProtection="1">
      <alignment vertical="center" wrapText="1"/>
    </xf>
    <xf numFmtId="0" fontId="71" fillId="20" borderId="59" xfId="0" applyFont="1" applyFill="1" applyBorder="1" applyAlignment="1" applyProtection="1">
      <alignment vertical="center" wrapText="1"/>
    </xf>
    <xf numFmtId="0" fontId="71" fillId="20" borderId="60" xfId="0" applyFont="1" applyFill="1" applyBorder="1" applyAlignment="1" applyProtection="1">
      <alignment vertical="center" wrapText="1"/>
    </xf>
    <xf numFmtId="0" fontId="71" fillId="20" borderId="58" xfId="0" applyFont="1" applyFill="1" applyBorder="1" applyAlignment="1" applyProtection="1">
      <alignment vertical="center" wrapText="1"/>
    </xf>
    <xf numFmtId="0" fontId="70" fillId="17" borderId="48" xfId="0" applyFont="1" applyFill="1" applyBorder="1" applyAlignment="1" applyProtection="1">
      <alignment horizontal="center" vertical="center" wrapText="1"/>
    </xf>
    <xf numFmtId="0" fontId="70" fillId="17" borderId="50" xfId="0" applyFont="1" applyFill="1" applyBorder="1" applyAlignment="1" applyProtection="1">
      <alignment horizontal="center" vertical="center" wrapText="1"/>
    </xf>
    <xf numFmtId="0" fontId="70" fillId="17" borderId="49" xfId="0" applyFont="1" applyFill="1" applyBorder="1" applyAlignment="1" applyProtection="1">
      <alignment horizontal="center" vertical="center" wrapText="1"/>
    </xf>
    <xf numFmtId="0" fontId="0" fillId="17" borderId="0" xfId="0" applyFill="1" applyBorder="1" applyAlignment="1" applyProtection="1"/>
    <xf numFmtId="0" fontId="70" fillId="14" borderId="73" xfId="0" applyFont="1" applyFill="1" applyBorder="1" applyAlignment="1" applyProtection="1">
      <alignment horizontal="center" vertical="center" wrapText="1"/>
    </xf>
    <xf numFmtId="0" fontId="70" fillId="14" borderId="25" xfId="0" applyFont="1" applyFill="1" applyBorder="1" applyAlignment="1" applyProtection="1">
      <alignment horizontal="center" vertical="center" wrapText="1"/>
    </xf>
    <xf numFmtId="0" fontId="70" fillId="14" borderId="26" xfId="0" applyFont="1" applyFill="1" applyBorder="1" applyAlignment="1" applyProtection="1">
      <alignment horizontal="center" vertical="center" wrapText="1"/>
    </xf>
    <xf numFmtId="0" fontId="70" fillId="18" borderId="48" xfId="0" applyFont="1" applyFill="1" applyBorder="1" applyAlignment="1" applyProtection="1">
      <alignment horizontal="center" vertical="center" wrapText="1"/>
    </xf>
    <xf numFmtId="0" fontId="70" fillId="18" borderId="50" xfId="0" applyFont="1" applyFill="1" applyBorder="1" applyAlignment="1" applyProtection="1">
      <alignment horizontal="center" vertical="center" wrapText="1"/>
    </xf>
    <xf numFmtId="0" fontId="70" fillId="18" borderId="49" xfId="0" applyFont="1" applyFill="1" applyBorder="1" applyAlignment="1" applyProtection="1">
      <alignment horizontal="center" vertical="center" wrapText="1"/>
    </xf>
    <xf numFmtId="0" fontId="70" fillId="22" borderId="48" xfId="0" applyFont="1" applyFill="1" applyBorder="1" applyAlignment="1" applyProtection="1">
      <alignment horizontal="center" vertical="center" wrapText="1"/>
    </xf>
    <xf numFmtId="0" fontId="70" fillId="22" borderId="50" xfId="0" applyFont="1" applyFill="1" applyBorder="1" applyAlignment="1" applyProtection="1">
      <alignment horizontal="center" vertical="center" wrapText="1"/>
    </xf>
    <xf numFmtId="0" fontId="70" fillId="22" borderId="49" xfId="0" applyFont="1" applyFill="1" applyBorder="1" applyAlignment="1" applyProtection="1">
      <alignment horizontal="center" vertical="center" wrapText="1"/>
    </xf>
    <xf numFmtId="0" fontId="71" fillId="20" borderId="21" xfId="0" applyFont="1" applyFill="1" applyBorder="1" applyAlignment="1" applyProtection="1">
      <alignment horizontal="center" vertical="center" wrapText="1"/>
    </xf>
    <xf numFmtId="0" fontId="71" fillId="20" borderId="38" xfId="0" applyFont="1" applyFill="1" applyBorder="1" applyAlignment="1" applyProtection="1">
      <alignment horizontal="center" vertical="center" wrapText="1"/>
    </xf>
    <xf numFmtId="0" fontId="71" fillId="20" borderId="23" xfId="0" applyFont="1" applyFill="1" applyBorder="1" applyAlignment="1" applyProtection="1">
      <alignment horizontal="center" vertical="center" wrapText="1"/>
    </xf>
    <xf numFmtId="0" fontId="71" fillId="20" borderId="39" xfId="0" applyFont="1" applyFill="1" applyBorder="1" applyAlignment="1" applyProtection="1">
      <alignment horizontal="center" vertical="center" wrapText="1"/>
    </xf>
    <xf numFmtId="0" fontId="0" fillId="0" borderId="1" xfId="0" applyBorder="1"/>
    <xf numFmtId="0" fontId="0" fillId="0" borderId="3" xfId="0" applyBorder="1"/>
    <xf numFmtId="0" fontId="64" fillId="15" borderId="35" xfId="0" applyFont="1" applyFill="1" applyBorder="1" applyAlignment="1" applyProtection="1">
      <alignment horizontal="center" vertical="top" wrapText="1"/>
    </xf>
    <xf numFmtId="0" fontId="64" fillId="16" borderId="35" xfId="0" applyFont="1" applyFill="1" applyBorder="1" applyAlignment="1" applyProtection="1">
      <alignment horizontal="center" vertical="top" wrapText="1"/>
    </xf>
    <xf numFmtId="0" fontId="64" fillId="17" borderId="35" xfId="0" applyFont="1" applyFill="1" applyBorder="1" applyAlignment="1" applyProtection="1">
      <alignment horizontal="center" vertical="top" wrapText="1"/>
    </xf>
    <xf numFmtId="0" fontId="64" fillId="18" borderId="35" xfId="0" applyFont="1" applyFill="1" applyBorder="1" applyAlignment="1" applyProtection="1">
      <alignment horizontal="center" vertical="top" wrapText="1"/>
    </xf>
    <xf numFmtId="0" fontId="65" fillId="19" borderId="35" xfId="0" applyFont="1" applyFill="1" applyBorder="1" applyAlignment="1" applyProtection="1">
      <alignment horizontal="center" vertical="top" wrapText="1"/>
    </xf>
    <xf numFmtId="0" fontId="67" fillId="12" borderId="44" xfId="0" applyFont="1" applyFill="1" applyBorder="1" applyAlignment="1" applyProtection="1">
      <alignment horizontal="center"/>
    </xf>
    <xf numFmtId="0" fontId="67" fillId="12" borderId="45" xfId="0" applyFont="1" applyFill="1" applyBorder="1" applyAlignment="1" applyProtection="1">
      <alignment horizontal="center"/>
    </xf>
    <xf numFmtId="0" fontId="68" fillId="12" borderId="45" xfId="0" applyFont="1" applyFill="1" applyBorder="1" applyAlignment="1" applyProtection="1">
      <alignment horizontal="center"/>
    </xf>
    <xf numFmtId="0" fontId="67" fillId="12" borderId="46" xfId="0" applyFont="1" applyFill="1" applyBorder="1" applyAlignment="1" applyProtection="1">
      <alignment horizontal="center"/>
    </xf>
    <xf numFmtId="0" fontId="67" fillId="12" borderId="36" xfId="0" applyFont="1" applyFill="1" applyBorder="1" applyAlignment="1" applyProtection="1">
      <alignment horizontal="center"/>
    </xf>
    <xf numFmtId="0" fontId="67" fillId="12" borderId="21" xfId="0" applyFont="1" applyFill="1" applyBorder="1" applyAlignment="1" applyProtection="1">
      <alignment horizontal="center"/>
    </xf>
    <xf numFmtId="0" fontId="68" fillId="12" borderId="21" xfId="0" applyFont="1" applyFill="1" applyBorder="1" applyAlignment="1" applyProtection="1">
      <alignment horizontal="center"/>
    </xf>
    <xf numFmtId="0" fontId="67" fillId="12" borderId="38" xfId="0" applyFont="1" applyFill="1" applyBorder="1" applyAlignment="1" applyProtection="1">
      <alignment horizontal="center"/>
    </xf>
    <xf numFmtId="0" fontId="67" fillId="12" borderId="37" xfId="0" applyFont="1" applyFill="1" applyBorder="1" applyAlignment="1" applyProtection="1">
      <alignment horizontal="center"/>
    </xf>
    <xf numFmtId="0" fontId="67" fillId="12" borderId="23" xfId="0" applyFont="1" applyFill="1" applyBorder="1" applyAlignment="1" applyProtection="1">
      <alignment horizontal="center"/>
    </xf>
    <xf numFmtId="0" fontId="68" fillId="12" borderId="23" xfId="0" applyFont="1" applyFill="1" applyBorder="1" applyAlignment="1" applyProtection="1">
      <alignment horizontal="center"/>
    </xf>
    <xf numFmtId="0" fontId="67" fillId="12" borderId="39" xfId="0" applyFont="1" applyFill="1" applyBorder="1" applyAlignment="1" applyProtection="1">
      <alignment horizontal="center"/>
    </xf>
    <xf numFmtId="0" fontId="64" fillId="34" borderId="18" xfId="0" applyFont="1" applyFill="1" applyBorder="1" applyAlignment="1" applyProtection="1">
      <alignment horizontal="center" vertical="top" wrapText="1"/>
    </xf>
    <xf numFmtId="0" fontId="66" fillId="34" borderId="31" xfId="0" applyFont="1" applyFill="1" applyBorder="1" applyAlignment="1" applyProtection="1">
      <alignment horizontal="center" vertical="center" wrapText="1"/>
    </xf>
    <xf numFmtId="164" fontId="66" fillId="34" borderId="41" xfId="0" applyNumberFormat="1" applyFont="1" applyFill="1" applyBorder="1" applyAlignment="1" applyProtection="1">
      <alignment horizontal="center" vertical="center" wrapText="1"/>
    </xf>
    <xf numFmtId="0" fontId="66" fillId="34" borderId="41" xfId="0" applyFont="1" applyFill="1" applyBorder="1" applyAlignment="1" applyProtection="1">
      <alignment horizontal="center" vertical="center" wrapText="1"/>
    </xf>
    <xf numFmtId="164" fontId="66" fillId="34" borderId="32" xfId="0" applyNumberFormat="1" applyFont="1" applyFill="1" applyBorder="1" applyAlignment="1" applyProtection="1">
      <alignment horizontal="center" vertical="center" wrapText="1"/>
    </xf>
    <xf numFmtId="164" fontId="66" fillId="34" borderId="33" xfId="0" applyNumberFormat="1" applyFont="1" applyFill="1" applyBorder="1" applyAlignment="1" applyProtection="1">
      <alignment horizontal="center" vertical="center" wrapText="1"/>
    </xf>
    <xf numFmtId="0" fontId="0" fillId="34" borderId="1" xfId="0" applyFill="1" applyBorder="1" applyAlignment="1" applyProtection="1"/>
    <xf numFmtId="0" fontId="0" fillId="34" borderId="0" xfId="0" applyFill="1" applyBorder="1" applyAlignment="1" applyProtection="1">
      <alignment horizontal="center"/>
    </xf>
    <xf numFmtId="0" fontId="0" fillId="34" borderId="0" xfId="0" applyFill="1" applyBorder="1" applyProtection="1"/>
    <xf numFmtId="0" fontId="64" fillId="14" borderId="17" xfId="0" applyFont="1" applyFill="1" applyBorder="1" applyAlignment="1" applyProtection="1">
      <alignment horizontal="center" vertical="top" wrapText="1"/>
    </xf>
    <xf numFmtId="0" fontId="70" fillId="14" borderId="34" xfId="0" applyFont="1" applyFill="1" applyBorder="1" applyAlignment="1" applyProtection="1">
      <alignment horizontal="center" vertical="top" wrapText="1"/>
    </xf>
    <xf numFmtId="0" fontId="70" fillId="15" borderId="35" xfId="0" applyFont="1" applyFill="1" applyBorder="1" applyAlignment="1" applyProtection="1">
      <alignment horizontal="center" vertical="top" wrapText="1"/>
    </xf>
    <xf numFmtId="0" fontId="70" fillId="16" borderId="35" xfId="0" applyFont="1" applyFill="1" applyBorder="1" applyAlignment="1" applyProtection="1">
      <alignment horizontal="center" vertical="top" wrapText="1"/>
    </xf>
    <xf numFmtId="0" fontId="70" fillId="17" borderId="35" xfId="0" applyFont="1" applyFill="1" applyBorder="1" applyAlignment="1" applyProtection="1">
      <alignment horizontal="center" vertical="top" wrapText="1"/>
    </xf>
    <xf numFmtId="0" fontId="70" fillId="18" borderId="35" xfId="0" applyFont="1" applyFill="1" applyBorder="1" applyAlignment="1" applyProtection="1">
      <alignment horizontal="center" vertical="top" wrapText="1"/>
    </xf>
    <xf numFmtId="0" fontId="70" fillId="19" borderId="35" xfId="0" applyFont="1" applyFill="1" applyBorder="1" applyAlignment="1" applyProtection="1">
      <alignment horizontal="center" vertical="top" wrapText="1"/>
    </xf>
    <xf numFmtId="0" fontId="70" fillId="34" borderId="18" xfId="0" applyFont="1" applyFill="1" applyBorder="1" applyAlignment="1" applyProtection="1">
      <alignment horizontal="center" vertical="top" wrapText="1"/>
    </xf>
    <xf numFmtId="0" fontId="66" fillId="26" borderId="44" xfId="0" applyFont="1" applyFill="1" applyBorder="1" applyAlignment="1" applyProtection="1">
      <alignment horizontal="center"/>
    </xf>
    <xf numFmtId="0" fontId="66" fillId="26" borderId="46" xfId="0" applyFont="1" applyFill="1" applyBorder="1" applyAlignment="1" applyProtection="1">
      <alignment horizontal="center"/>
    </xf>
    <xf numFmtId="0" fontId="66" fillId="28" borderId="44" xfId="0" applyFont="1" applyFill="1" applyBorder="1" applyAlignment="1" applyProtection="1">
      <alignment horizontal="center"/>
    </xf>
    <xf numFmtId="0" fontId="66" fillId="28" borderId="46" xfId="0" applyFont="1" applyFill="1" applyBorder="1" applyAlignment="1" applyProtection="1">
      <alignment horizontal="center"/>
    </xf>
    <xf numFmtId="0" fontId="66" fillId="29" borderId="66" xfId="0" applyFont="1" applyFill="1" applyBorder="1" applyAlignment="1" applyProtection="1">
      <alignment horizontal="center"/>
    </xf>
    <xf numFmtId="0" fontId="66" fillId="29" borderId="47" xfId="0" applyFont="1" applyFill="1" applyBorder="1" applyAlignment="1" applyProtection="1">
      <alignment horizontal="center"/>
    </xf>
    <xf numFmtId="0" fontId="66" fillId="30" borderId="44" xfId="0" applyFont="1" applyFill="1" applyBorder="1" applyAlignment="1" applyProtection="1">
      <alignment horizontal="center"/>
    </xf>
    <xf numFmtId="0" fontId="66" fillId="30" borderId="47" xfId="0" applyFont="1" applyFill="1" applyBorder="1" applyAlignment="1" applyProtection="1">
      <alignment horizontal="center"/>
    </xf>
    <xf numFmtId="0" fontId="66" fillId="25" borderId="44" xfId="0" applyFont="1" applyFill="1" applyBorder="1" applyAlignment="1" applyProtection="1">
      <alignment horizontal="center"/>
    </xf>
    <xf numFmtId="0" fontId="66" fillId="25" borderId="47" xfId="0" applyFont="1" applyFill="1" applyBorder="1" applyAlignment="1" applyProtection="1">
      <alignment horizontal="center"/>
    </xf>
    <xf numFmtId="0" fontId="66" fillId="27" borderId="44" xfId="0" applyFont="1" applyFill="1" applyBorder="1" applyAlignment="1" applyProtection="1">
      <alignment horizontal="center"/>
    </xf>
    <xf numFmtId="0" fontId="66" fillId="27" borderId="47" xfId="0" applyFont="1" applyFill="1" applyBorder="1" applyAlignment="1" applyProtection="1">
      <alignment horizontal="center"/>
    </xf>
    <xf numFmtId="0" fontId="66" fillId="16" borderId="44" xfId="0" applyFont="1" applyFill="1" applyBorder="1" applyAlignment="1" applyProtection="1">
      <alignment horizontal="center"/>
    </xf>
    <xf numFmtId="0" fontId="66" fillId="16" borderId="47" xfId="0" applyFont="1" applyFill="1" applyBorder="1" applyAlignment="1" applyProtection="1">
      <alignment horizontal="center"/>
    </xf>
    <xf numFmtId="0" fontId="66" fillId="31" borderId="44" xfId="0" applyFont="1" applyFill="1" applyBorder="1" applyAlignment="1" applyProtection="1">
      <alignment horizontal="center"/>
    </xf>
    <xf numFmtId="0" fontId="66" fillId="31" borderId="47" xfId="0" applyFont="1" applyFill="1" applyBorder="1" applyAlignment="1" applyProtection="1">
      <alignment horizontal="center"/>
    </xf>
    <xf numFmtId="0" fontId="66" fillId="32" borderId="44" xfId="0" applyFont="1" applyFill="1" applyBorder="1" applyAlignment="1" applyProtection="1">
      <alignment horizontal="center"/>
    </xf>
    <xf numFmtId="0" fontId="66" fillId="32" borderId="47" xfId="0" applyFont="1" applyFill="1" applyBorder="1" applyAlignment="1" applyProtection="1">
      <alignment horizontal="center"/>
    </xf>
    <xf numFmtId="0" fontId="64" fillId="30" borderId="47" xfId="0" applyFont="1" applyFill="1" applyBorder="1" applyAlignment="1" applyProtection="1">
      <alignment horizontal="center"/>
    </xf>
    <xf numFmtId="0" fontId="10" fillId="27" borderId="44" xfId="0" applyFont="1" applyFill="1" applyBorder="1" applyAlignment="1" applyProtection="1">
      <alignment horizontal="center"/>
    </xf>
    <xf numFmtId="0" fontId="64" fillId="27" borderId="47" xfId="0" applyFont="1" applyFill="1" applyBorder="1" applyAlignment="1" applyProtection="1">
      <alignment horizontal="center"/>
    </xf>
    <xf numFmtId="0" fontId="64" fillId="28" borderId="44" xfId="0" applyFont="1" applyFill="1" applyBorder="1" applyAlignment="1" applyProtection="1">
      <alignment horizontal="center"/>
    </xf>
    <xf numFmtId="0" fontId="64" fillId="28" borderId="47" xfId="0" applyFont="1" applyFill="1" applyBorder="1" applyAlignment="1" applyProtection="1">
      <alignment horizontal="center"/>
    </xf>
    <xf numFmtId="0" fontId="66" fillId="23" borderId="44" xfId="0" applyFont="1" applyFill="1" applyBorder="1" applyAlignment="1" applyProtection="1">
      <alignment horizontal="center"/>
    </xf>
    <xf numFmtId="0" fontId="66" fillId="23" borderId="46" xfId="0" applyFont="1" applyFill="1" applyBorder="1" applyAlignment="1" applyProtection="1">
      <alignment horizontal="center"/>
    </xf>
    <xf numFmtId="0" fontId="66" fillId="25" borderId="36" xfId="0" applyFont="1" applyFill="1" applyBorder="1" applyAlignment="1" applyProtection="1">
      <alignment horizontal="center"/>
    </xf>
    <xf numFmtId="0" fontId="66" fillId="25" borderId="28" xfId="0" applyFont="1" applyFill="1" applyBorder="1" applyAlignment="1" applyProtection="1">
      <alignment horizontal="center"/>
    </xf>
    <xf numFmtId="0" fontId="66" fillId="27" borderId="36" xfId="0" applyFont="1" applyFill="1" applyBorder="1" applyAlignment="1" applyProtection="1">
      <alignment horizontal="center"/>
    </xf>
    <xf numFmtId="0" fontId="66" fillId="27" borderId="28" xfId="0" applyFont="1" applyFill="1" applyBorder="1" applyAlignment="1" applyProtection="1">
      <alignment horizontal="center"/>
    </xf>
    <xf numFmtId="0" fontId="66" fillId="16" borderId="36" xfId="0" applyFont="1" applyFill="1" applyBorder="1" applyAlignment="1" applyProtection="1">
      <alignment horizontal="center"/>
    </xf>
    <xf numFmtId="0" fontId="66" fillId="16" borderId="28" xfId="0" applyFont="1" applyFill="1" applyBorder="1" applyAlignment="1" applyProtection="1">
      <alignment horizontal="center"/>
    </xf>
    <xf numFmtId="0" fontId="66" fillId="31" borderId="36" xfId="0" applyFont="1" applyFill="1" applyBorder="1" applyAlignment="1" applyProtection="1">
      <alignment horizontal="center"/>
    </xf>
    <xf numFmtId="0" fontId="66" fillId="31" borderId="28" xfId="0" applyFont="1" applyFill="1" applyBorder="1" applyAlignment="1" applyProtection="1">
      <alignment horizontal="center"/>
    </xf>
    <xf numFmtId="0" fontId="66" fillId="32" borderId="36" xfId="0" applyFont="1" applyFill="1" applyBorder="1" applyAlignment="1" applyProtection="1">
      <alignment horizontal="center"/>
    </xf>
    <xf numFmtId="0" fontId="66" fillId="32" borderId="28" xfId="0" applyFont="1" applyFill="1" applyBorder="1" applyAlignment="1" applyProtection="1">
      <alignment horizontal="center"/>
    </xf>
    <xf numFmtId="0" fontId="66" fillId="30" borderId="36" xfId="0" applyFont="1" applyFill="1" applyBorder="1" applyAlignment="1" applyProtection="1">
      <alignment horizontal="center"/>
    </xf>
    <xf numFmtId="0" fontId="64" fillId="30" borderId="28" xfId="0" applyFont="1" applyFill="1" applyBorder="1" applyAlignment="1" applyProtection="1">
      <alignment horizontal="center"/>
    </xf>
    <xf numFmtId="0" fontId="10" fillId="27" borderId="36" xfId="0" applyFont="1" applyFill="1" applyBorder="1" applyAlignment="1" applyProtection="1">
      <alignment horizontal="center"/>
    </xf>
    <xf numFmtId="0" fontId="64" fillId="27" borderId="28" xfId="0" applyFont="1" applyFill="1" applyBorder="1" applyAlignment="1" applyProtection="1">
      <alignment horizontal="center"/>
    </xf>
    <xf numFmtId="0" fontId="64" fillId="28" borderId="36" xfId="0" applyFont="1" applyFill="1" applyBorder="1" applyAlignment="1" applyProtection="1">
      <alignment horizontal="center"/>
    </xf>
    <xf numFmtId="0" fontId="64" fillId="28" borderId="28" xfId="0" applyFont="1" applyFill="1" applyBorder="1" applyAlignment="1" applyProtection="1">
      <alignment horizontal="center"/>
    </xf>
    <xf numFmtId="0" fontId="67" fillId="25" borderId="48" xfId="0" applyFont="1" applyFill="1" applyBorder="1" applyAlignment="1" applyProtection="1">
      <alignment horizontal="center" vertical="center" wrapText="1"/>
    </xf>
    <xf numFmtId="0" fontId="67" fillId="25" borderId="49" xfId="0" applyFont="1" applyFill="1" applyBorder="1" applyAlignment="1" applyProtection="1">
      <alignment horizontal="center" vertical="center" wrapText="1"/>
    </xf>
    <xf numFmtId="0" fontId="67" fillId="24" borderId="48" xfId="0" applyFont="1" applyFill="1" applyBorder="1" applyAlignment="1" applyProtection="1">
      <alignment horizontal="center" vertical="center" wrapText="1"/>
    </xf>
    <xf numFmtId="0" fontId="67" fillId="24" borderId="49" xfId="0" applyFont="1" applyFill="1" applyBorder="1" applyAlignment="1" applyProtection="1">
      <alignment horizontal="center" vertical="center" wrapText="1"/>
    </xf>
    <xf numFmtId="0" fontId="67" fillId="32" borderId="48" xfId="0" applyFont="1" applyFill="1" applyBorder="1" applyAlignment="1" applyProtection="1">
      <alignment horizontal="center" vertical="center" wrapText="1"/>
    </xf>
    <xf numFmtId="0" fontId="67" fillId="32" borderId="49" xfId="0" applyFont="1" applyFill="1" applyBorder="1" applyAlignment="1" applyProtection="1">
      <alignment horizontal="center" vertical="center" wrapText="1"/>
    </xf>
    <xf numFmtId="0" fontId="66" fillId="0" borderId="0" xfId="0" applyFont="1" applyFill="1" applyBorder="1" applyAlignment="1" applyProtection="1">
      <alignment vertical="center" wrapText="1"/>
    </xf>
    <xf numFmtId="0" fontId="67" fillId="27" borderId="48" xfId="0" applyFont="1" applyFill="1" applyBorder="1" applyAlignment="1" applyProtection="1">
      <alignment horizontal="center" vertical="center" wrapText="1"/>
    </xf>
    <xf numFmtId="0" fontId="67" fillId="27" borderId="49" xfId="0" applyFont="1" applyFill="1" applyBorder="1" applyAlignment="1" applyProtection="1">
      <alignment horizontal="center" vertical="center" wrapText="1"/>
    </xf>
    <xf numFmtId="0" fontId="67" fillId="23" borderId="48" xfId="0" applyFont="1" applyFill="1" applyBorder="1" applyAlignment="1" applyProtection="1">
      <alignment horizontal="center" vertical="center" wrapText="1"/>
    </xf>
    <xf numFmtId="0" fontId="67" fillId="23" borderId="49" xfId="0" applyFont="1" applyFill="1" applyBorder="1" applyAlignment="1" applyProtection="1">
      <alignment horizontal="center" vertical="center" wrapText="1"/>
    </xf>
    <xf numFmtId="0" fontId="67" fillId="25" borderId="4" xfId="0" applyFont="1" applyFill="1" applyBorder="1" applyAlignment="1" applyProtection="1">
      <alignment horizontal="center" vertical="center" wrapText="1"/>
    </xf>
    <xf numFmtId="0" fontId="67" fillId="25" borderId="7" xfId="0" applyFont="1" applyFill="1" applyBorder="1" applyAlignment="1" applyProtection="1">
      <alignment horizontal="center" vertical="center" wrapText="1"/>
    </xf>
    <xf numFmtId="0" fontId="67" fillId="24" borderId="4" xfId="0" applyFont="1" applyFill="1" applyBorder="1" applyAlignment="1" applyProtection="1">
      <alignment horizontal="center" vertical="center" wrapText="1"/>
    </xf>
    <xf numFmtId="0" fontId="67" fillId="24" borderId="7" xfId="0" applyFont="1" applyFill="1" applyBorder="1" applyAlignment="1" applyProtection="1">
      <alignment horizontal="center" vertical="center" wrapText="1"/>
    </xf>
    <xf numFmtId="0" fontId="67" fillId="32" borderId="4" xfId="0" applyFont="1" applyFill="1" applyBorder="1" applyAlignment="1" applyProtection="1">
      <alignment horizontal="center" vertical="center" wrapText="1"/>
    </xf>
    <xf numFmtId="0" fontId="67" fillId="32" borderId="7" xfId="0" applyFont="1" applyFill="1" applyBorder="1" applyAlignment="1" applyProtection="1">
      <alignment horizontal="center" vertical="center" wrapText="1"/>
    </xf>
    <xf numFmtId="0" fontId="67" fillId="27" borderId="4" xfId="0" applyFont="1" applyFill="1" applyBorder="1" applyAlignment="1" applyProtection="1">
      <alignment horizontal="center" vertical="center" wrapText="1"/>
    </xf>
    <xf numFmtId="0" fontId="67" fillId="27" borderId="7" xfId="0" applyFont="1" applyFill="1" applyBorder="1" applyAlignment="1" applyProtection="1">
      <alignment horizontal="center" vertical="center" wrapText="1"/>
    </xf>
    <xf numFmtId="0" fontId="67" fillId="23" borderId="4" xfId="0" applyFont="1" applyFill="1" applyBorder="1" applyAlignment="1" applyProtection="1">
      <alignment horizontal="center" vertical="center" wrapText="1"/>
    </xf>
    <xf numFmtId="0" fontId="67" fillId="23" borderId="7" xfId="0" applyFont="1" applyFill="1" applyBorder="1" applyAlignment="1" applyProtection="1">
      <alignment horizontal="center" vertical="center" wrapText="1"/>
    </xf>
    <xf numFmtId="0" fontId="66" fillId="33" borderId="8" xfId="0" applyFont="1" applyFill="1" applyBorder="1" applyAlignment="1" applyProtection="1">
      <alignment horizontal="center" vertical="center" wrapText="1"/>
    </xf>
    <xf numFmtId="164" fontId="66" fillId="33" borderId="10" xfId="0" applyNumberFormat="1" applyFont="1" applyFill="1" applyBorder="1" applyAlignment="1" applyProtection="1">
      <alignment horizontal="center" vertical="center" wrapText="1"/>
    </xf>
    <xf numFmtId="0" fontId="66" fillId="25" borderId="8" xfId="0" applyFont="1" applyFill="1" applyBorder="1" applyAlignment="1" applyProtection="1">
      <alignment horizontal="center" vertical="center" wrapText="1"/>
    </xf>
    <xf numFmtId="0" fontId="66" fillId="24" borderId="8" xfId="0" applyFont="1" applyFill="1" applyBorder="1" applyAlignment="1" applyProtection="1">
      <alignment horizontal="center" vertical="center" wrapText="1"/>
    </xf>
    <xf numFmtId="0" fontId="66" fillId="32" borderId="8" xfId="0" applyFont="1" applyFill="1" applyBorder="1" applyAlignment="1" applyProtection="1">
      <alignment horizontal="center" vertical="center" wrapText="1"/>
    </xf>
    <xf numFmtId="0" fontId="66" fillId="0" borderId="0" xfId="0" applyFont="1" applyFill="1" applyBorder="1" applyAlignment="1" applyProtection="1">
      <alignment horizontal="center" vertical="center" wrapText="1"/>
    </xf>
    <xf numFmtId="0" fontId="66" fillId="27" borderId="59" xfId="0" applyFont="1" applyFill="1" applyBorder="1" applyAlignment="1" applyProtection="1">
      <alignment horizontal="left"/>
    </xf>
    <xf numFmtId="0" fontId="66" fillId="27" borderId="65" xfId="0" applyFont="1" applyFill="1" applyBorder="1" applyAlignment="1" applyProtection="1">
      <alignment horizontal="left"/>
    </xf>
    <xf numFmtId="0" fontId="66" fillId="27" borderId="8" xfId="0" applyFont="1" applyFill="1" applyBorder="1" applyAlignment="1" applyProtection="1">
      <alignment horizontal="center" vertical="center" wrapText="1"/>
    </xf>
    <xf numFmtId="164" fontId="66" fillId="27" borderId="10" xfId="0" applyNumberFormat="1" applyFont="1" applyFill="1" applyBorder="1" applyAlignment="1" applyProtection="1">
      <alignment horizontal="center"/>
    </xf>
    <xf numFmtId="0" fontId="66" fillId="23" borderId="19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>
      <protection locked="0"/>
    </xf>
    <xf numFmtId="0" fontId="66" fillId="33" borderId="36" xfId="0" applyFont="1" applyFill="1" applyBorder="1" applyAlignment="1" applyProtection="1">
      <alignment horizontal="center" vertical="center" wrapText="1"/>
    </xf>
    <xf numFmtId="0" fontId="66" fillId="33" borderId="38" xfId="0" applyFont="1" applyFill="1" applyBorder="1" applyAlignment="1" applyProtection="1">
      <alignment horizontal="center" vertical="center" wrapText="1"/>
    </xf>
    <xf numFmtId="0" fontId="66" fillId="25" borderId="36" xfId="0" applyFont="1" applyFill="1" applyBorder="1" applyAlignment="1" applyProtection="1">
      <alignment horizontal="center" vertical="center" wrapText="1"/>
    </xf>
    <xf numFmtId="0" fontId="66" fillId="24" borderId="36" xfId="0" applyFont="1" applyFill="1" applyBorder="1" applyAlignment="1" applyProtection="1">
      <alignment horizontal="center" vertical="center" wrapText="1"/>
    </xf>
    <xf numFmtId="0" fontId="66" fillId="32" borderId="36" xfId="0" applyFont="1" applyFill="1" applyBorder="1" applyAlignment="1" applyProtection="1">
      <alignment horizontal="center" vertical="center" wrapText="1"/>
    </xf>
    <xf numFmtId="0" fontId="66" fillId="27" borderId="60" xfId="0" applyFont="1" applyFill="1" applyBorder="1" applyAlignment="1" applyProtection="1">
      <alignment horizontal="left"/>
    </xf>
    <xf numFmtId="0" fontId="66" fillId="27" borderId="52" xfId="0" applyFont="1" applyFill="1" applyBorder="1" applyAlignment="1" applyProtection="1">
      <alignment horizontal="left"/>
    </xf>
    <xf numFmtId="0" fontId="66" fillId="27" borderId="36" xfId="0" applyFont="1" applyFill="1" applyBorder="1" applyAlignment="1" applyProtection="1">
      <alignment horizontal="center" vertical="center" wrapText="1"/>
    </xf>
    <xf numFmtId="164" fontId="66" fillId="27" borderId="38" xfId="0" applyNumberFormat="1" applyFont="1" applyFill="1" applyBorder="1" applyAlignment="1" applyProtection="1">
      <alignment horizontal="center"/>
    </xf>
    <xf numFmtId="0" fontId="66" fillId="23" borderId="20" xfId="0" applyFont="1" applyFill="1" applyBorder="1" applyAlignment="1" applyProtection="1">
      <alignment horizontal="center" vertical="center" wrapText="1"/>
    </xf>
    <xf numFmtId="0" fontId="66" fillId="33" borderId="37" xfId="0" applyFont="1" applyFill="1" applyBorder="1" applyAlignment="1" applyProtection="1">
      <alignment horizontal="center" vertical="center" wrapText="1"/>
    </xf>
    <xf numFmtId="0" fontId="66" fillId="33" borderId="39" xfId="0" applyFont="1" applyFill="1" applyBorder="1" applyAlignment="1" applyProtection="1">
      <alignment horizontal="center" vertical="center" wrapText="1"/>
    </xf>
    <xf numFmtId="0" fontId="66" fillId="25" borderId="37" xfId="0" applyFont="1" applyFill="1" applyBorder="1" applyAlignment="1" applyProtection="1">
      <alignment horizontal="center" vertical="center" wrapText="1"/>
    </xf>
    <xf numFmtId="0" fontId="66" fillId="24" borderId="37" xfId="0" applyFont="1" applyFill="1" applyBorder="1" applyAlignment="1" applyProtection="1">
      <alignment horizontal="center" vertical="center" wrapText="1"/>
    </xf>
    <xf numFmtId="0" fontId="66" fillId="32" borderId="3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/>
    <xf numFmtId="0" fontId="66" fillId="27" borderId="58" xfId="0" applyFont="1" applyFill="1" applyBorder="1" applyAlignment="1" applyProtection="1">
      <alignment horizontal="left"/>
    </xf>
    <xf numFmtId="0" fontId="66" fillId="27" borderId="57" xfId="0" applyFont="1" applyFill="1" applyBorder="1" applyAlignment="1" applyProtection="1">
      <alignment horizontal="left"/>
    </xf>
    <xf numFmtId="0" fontId="66" fillId="27" borderId="37" xfId="0" applyFont="1" applyFill="1" applyBorder="1" applyAlignment="1" applyProtection="1">
      <alignment horizontal="center" vertical="center" wrapText="1"/>
    </xf>
    <xf numFmtId="164" fontId="66" fillId="27" borderId="39" xfId="0" applyNumberFormat="1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66" fillId="23" borderId="22" xfId="0" applyFont="1" applyFill="1" applyBorder="1" applyAlignment="1" applyProtection="1">
      <alignment horizontal="center" vertical="center" wrapText="1"/>
    </xf>
    <xf numFmtId="0" fontId="67" fillId="30" borderId="49" xfId="0" applyFont="1" applyFill="1" applyBorder="1" applyAlignment="1" applyProtection="1">
      <alignment horizontal="center" vertical="center" wrapText="1"/>
    </xf>
    <xf numFmtId="164" fontId="67" fillId="27" borderId="49" xfId="0" applyNumberFormat="1" applyFont="1" applyFill="1" applyBorder="1" applyAlignment="1" applyProtection="1">
      <alignment horizontal="center" vertical="center" wrapText="1"/>
    </xf>
    <xf numFmtId="0" fontId="67" fillId="31" borderId="48" xfId="0" applyFont="1" applyFill="1" applyBorder="1" applyAlignment="1" applyProtection="1">
      <alignment horizontal="center" vertical="center" wrapText="1"/>
    </xf>
    <xf numFmtId="0" fontId="67" fillId="31" borderId="49" xfId="0" applyFont="1" applyFill="1" applyBorder="1" applyAlignment="1" applyProtection="1">
      <alignment horizontal="center" vertical="center" wrapText="1"/>
    </xf>
    <xf numFmtId="164" fontId="67" fillId="30" borderId="49" xfId="0" applyNumberFormat="1" applyFont="1" applyFill="1" applyBorder="1" applyAlignment="1" applyProtection="1">
      <alignment horizontal="center" vertical="center" wrapText="1"/>
    </xf>
    <xf numFmtId="164" fontId="67" fillId="28" borderId="49" xfId="0" applyNumberFormat="1" applyFont="1" applyFill="1" applyBorder="1" applyAlignment="1" applyProtection="1">
      <alignment horizontal="center" vertical="center" wrapText="1"/>
    </xf>
    <xf numFmtId="0" fontId="67" fillId="30" borderId="7" xfId="0" applyFont="1" applyFill="1" applyBorder="1" applyAlignment="1" applyProtection="1">
      <alignment horizontal="center" vertical="center" wrapText="1"/>
    </xf>
    <xf numFmtId="164" fontId="67" fillId="27" borderId="7" xfId="0" applyNumberFormat="1" applyFont="1" applyFill="1" applyBorder="1" applyAlignment="1" applyProtection="1">
      <alignment horizontal="center" vertical="center" wrapText="1"/>
    </xf>
    <xf numFmtId="0" fontId="67" fillId="31" borderId="4" xfId="0" applyFont="1" applyFill="1" applyBorder="1" applyAlignment="1" applyProtection="1">
      <alignment horizontal="center" vertical="center" wrapText="1"/>
    </xf>
    <xf numFmtId="0" fontId="67" fillId="31" borderId="7" xfId="0" applyFont="1" applyFill="1" applyBorder="1" applyAlignment="1" applyProtection="1">
      <alignment horizontal="center" vertical="center" wrapText="1"/>
    </xf>
    <xf numFmtId="164" fontId="67" fillId="30" borderId="7" xfId="0" applyNumberFormat="1" applyFont="1" applyFill="1" applyBorder="1" applyAlignment="1" applyProtection="1">
      <alignment horizontal="center" vertical="center" wrapText="1"/>
    </xf>
    <xf numFmtId="164" fontId="67" fillId="28" borderId="7" xfId="0" applyNumberFormat="1" applyFont="1" applyFill="1" applyBorder="1" applyAlignment="1" applyProtection="1">
      <alignment horizontal="center" vertical="center" wrapText="1"/>
    </xf>
    <xf numFmtId="0" fontId="66" fillId="28" borderId="44" xfId="0" applyFont="1" applyFill="1" applyBorder="1" applyAlignment="1" applyProtection="1">
      <alignment horizontal="center" vertical="center" wrapText="1"/>
    </xf>
    <xf numFmtId="164" fontId="66" fillId="28" borderId="46" xfId="0" applyNumberFormat="1" applyFont="1" applyFill="1" applyBorder="1" applyAlignment="1" applyProtection="1">
      <alignment horizontal="center" vertical="center" wrapText="1"/>
    </xf>
    <xf numFmtId="0" fontId="66" fillId="30" borderId="8" xfId="0" applyFont="1" applyFill="1" applyBorder="1" applyAlignment="1" applyProtection="1">
      <alignment horizontal="center" vertical="center" wrapText="1"/>
    </xf>
    <xf numFmtId="0" fontId="66" fillId="30" borderId="10" xfId="0" applyFont="1" applyFill="1" applyBorder="1" applyAlignment="1" applyProtection="1">
      <alignment horizontal="center"/>
    </xf>
    <xf numFmtId="0" fontId="66" fillId="31" borderId="59" xfId="0" applyFont="1" applyFill="1" applyBorder="1" applyAlignment="1" applyProtection="1">
      <alignment horizontal="left"/>
    </xf>
    <xf numFmtId="0" fontId="66" fillId="31" borderId="65" xfId="0" applyFont="1" applyFill="1" applyBorder="1" applyAlignment="1" applyProtection="1">
      <alignment horizontal="left"/>
    </xf>
    <xf numFmtId="0" fontId="66" fillId="31" borderId="8" xfId="0" applyFont="1" applyFill="1" applyBorder="1" applyAlignment="1" applyProtection="1">
      <alignment horizontal="center" vertical="center" wrapText="1"/>
    </xf>
    <xf numFmtId="0" fontId="66" fillId="31" borderId="10" xfId="0" applyFont="1" applyFill="1" applyBorder="1" applyAlignment="1" applyProtection="1">
      <alignment horizontal="center"/>
    </xf>
    <xf numFmtId="164" fontId="66" fillId="30" borderId="10" xfId="0" applyNumberFormat="1" applyFont="1" applyFill="1" applyBorder="1" applyAlignment="1" applyProtection="1">
      <alignment horizontal="center"/>
    </xf>
    <xf numFmtId="0" fontId="66" fillId="28" borderId="59" xfId="0" applyFont="1" applyFill="1" applyBorder="1" applyAlignment="1" applyProtection="1">
      <alignment horizontal="left"/>
    </xf>
    <xf numFmtId="0" fontId="66" fillId="28" borderId="65" xfId="0" applyFont="1" applyFill="1" applyBorder="1" applyAlignment="1" applyProtection="1">
      <alignment horizontal="left"/>
    </xf>
    <xf numFmtId="0" fontId="66" fillId="28" borderId="8" xfId="0" applyFont="1" applyFill="1" applyBorder="1" applyAlignment="1" applyProtection="1">
      <alignment horizontal="center" vertical="center" wrapText="1"/>
    </xf>
    <xf numFmtId="164" fontId="66" fillId="28" borderId="10" xfId="0" applyNumberFormat="1" applyFont="1" applyFill="1" applyBorder="1" applyAlignment="1" applyProtection="1">
      <alignment horizontal="center"/>
    </xf>
    <xf numFmtId="0" fontId="66" fillId="28" borderId="36" xfId="0" applyFont="1" applyFill="1" applyBorder="1" applyAlignment="1" applyProtection="1">
      <alignment horizontal="center" vertical="center" wrapText="1"/>
    </xf>
    <xf numFmtId="0" fontId="66" fillId="28" borderId="38" xfId="0" applyFont="1" applyFill="1" applyBorder="1" applyAlignment="1" applyProtection="1">
      <alignment horizontal="center" vertical="center" wrapText="1"/>
    </xf>
    <xf numFmtId="0" fontId="66" fillId="30" borderId="36" xfId="0" applyFont="1" applyFill="1" applyBorder="1" applyAlignment="1" applyProtection="1">
      <alignment horizontal="center" vertical="center" wrapText="1"/>
    </xf>
    <xf numFmtId="0" fontId="66" fillId="30" borderId="38" xfId="0" applyFont="1" applyFill="1" applyBorder="1" applyAlignment="1" applyProtection="1">
      <alignment horizontal="center"/>
    </xf>
    <xf numFmtId="0" fontId="66" fillId="31" borderId="60" xfId="0" applyFont="1" applyFill="1" applyBorder="1" applyAlignment="1" applyProtection="1">
      <alignment horizontal="left"/>
    </xf>
    <xf numFmtId="0" fontId="66" fillId="31" borderId="52" xfId="0" applyFont="1" applyFill="1" applyBorder="1" applyAlignment="1" applyProtection="1">
      <alignment horizontal="left"/>
    </xf>
    <xf numFmtId="0" fontId="66" fillId="31" borderId="36" xfId="0" applyFont="1" applyFill="1" applyBorder="1" applyAlignment="1" applyProtection="1">
      <alignment horizontal="center" vertical="center" wrapText="1"/>
    </xf>
    <xf numFmtId="0" fontId="66" fillId="31" borderId="38" xfId="0" applyFont="1" applyFill="1" applyBorder="1" applyAlignment="1" applyProtection="1">
      <alignment horizontal="center"/>
    </xf>
    <xf numFmtId="164" fontId="66" fillId="30" borderId="38" xfId="0" applyNumberFormat="1" applyFont="1" applyFill="1" applyBorder="1" applyAlignment="1" applyProtection="1">
      <alignment horizontal="center"/>
    </xf>
    <xf numFmtId="0" fontId="66" fillId="28" borderId="60" xfId="0" applyFont="1" applyFill="1" applyBorder="1" applyAlignment="1" applyProtection="1">
      <alignment horizontal="left"/>
    </xf>
    <xf numFmtId="0" fontId="66" fillId="28" borderId="52" xfId="0" applyFont="1" applyFill="1" applyBorder="1" applyAlignment="1" applyProtection="1">
      <alignment horizontal="left"/>
    </xf>
    <xf numFmtId="164" fontId="66" fillId="28" borderId="38" xfId="0" applyNumberFormat="1" applyFont="1" applyFill="1" applyBorder="1" applyAlignment="1" applyProtection="1">
      <alignment horizontal="center"/>
    </xf>
    <xf numFmtId="0" fontId="66" fillId="28" borderId="37" xfId="0" applyFont="1" applyFill="1" applyBorder="1" applyAlignment="1" applyProtection="1">
      <alignment horizontal="center" vertical="center" wrapText="1"/>
    </xf>
    <xf numFmtId="0" fontId="66" fillId="28" borderId="39" xfId="0" applyFont="1" applyFill="1" applyBorder="1" applyAlignment="1" applyProtection="1">
      <alignment horizontal="center" vertical="center" wrapText="1"/>
    </xf>
    <xf numFmtId="0" fontId="66" fillId="30" borderId="37" xfId="0" applyFont="1" applyFill="1" applyBorder="1" applyAlignment="1" applyProtection="1">
      <alignment horizontal="center" vertical="center" wrapText="1"/>
    </xf>
    <xf numFmtId="0" fontId="66" fillId="30" borderId="39" xfId="0" applyFont="1" applyFill="1" applyBorder="1" applyAlignment="1" applyProtection="1">
      <alignment horizontal="center"/>
    </xf>
    <xf numFmtId="0" fontId="66" fillId="31" borderId="58" xfId="0" applyFont="1" applyFill="1" applyBorder="1" applyAlignment="1" applyProtection="1">
      <alignment horizontal="left"/>
    </xf>
    <xf numFmtId="0" fontId="66" fillId="31" borderId="57" xfId="0" applyFont="1" applyFill="1" applyBorder="1" applyAlignment="1" applyProtection="1">
      <alignment horizontal="left"/>
    </xf>
    <xf numFmtId="0" fontId="66" fillId="31" borderId="37" xfId="0" applyFont="1" applyFill="1" applyBorder="1" applyAlignment="1" applyProtection="1">
      <alignment horizontal="center" vertical="center" wrapText="1"/>
    </xf>
    <xf numFmtId="0" fontId="66" fillId="31" borderId="39" xfId="0" applyFont="1" applyFill="1" applyBorder="1" applyAlignment="1" applyProtection="1">
      <alignment horizontal="center"/>
    </xf>
    <xf numFmtId="164" fontId="66" fillId="30" borderId="39" xfId="0" applyNumberFormat="1" applyFont="1" applyFill="1" applyBorder="1" applyAlignment="1" applyProtection="1">
      <alignment horizontal="center"/>
    </xf>
    <xf numFmtId="0" fontId="66" fillId="28" borderId="58" xfId="0" applyFont="1" applyFill="1" applyBorder="1" applyAlignment="1" applyProtection="1">
      <alignment horizontal="left"/>
    </xf>
    <xf numFmtId="0" fontId="66" fillId="28" borderId="57" xfId="0" applyFont="1" applyFill="1" applyBorder="1" applyAlignment="1" applyProtection="1">
      <alignment horizontal="left"/>
    </xf>
    <xf numFmtId="164" fontId="66" fillId="28" borderId="39" xfId="0" applyNumberFormat="1" applyFont="1" applyFill="1" applyBorder="1" applyAlignment="1" applyProtection="1">
      <alignment horizontal="center"/>
    </xf>
    <xf numFmtId="0" fontId="66" fillId="23" borderId="36" xfId="0" applyFont="1" applyFill="1" applyBorder="1" applyAlignment="1" applyProtection="1">
      <alignment horizontal="center"/>
    </xf>
    <xf numFmtId="0" fontId="66" fillId="23" borderId="38" xfId="0" applyFont="1" applyFill="1" applyBorder="1" applyAlignment="1" applyProtection="1">
      <alignment horizontal="center"/>
    </xf>
    <xf numFmtId="0" fontId="0" fillId="0" borderId="1" xfId="0" applyBorder="1"/>
    <xf numFmtId="0" fontId="0" fillId="0" borderId="53" xfId="0" applyBorder="1"/>
    <xf numFmtId="0" fontId="0" fillId="0" borderId="3" xfId="0" applyBorder="1"/>
    <xf numFmtId="0" fontId="0" fillId="0" borderId="0" xfId="0"/>
    <xf numFmtId="0" fontId="0" fillId="0" borderId="2" xfId="0" applyBorder="1"/>
    <xf numFmtId="0" fontId="64" fillId="14" borderId="41" xfId="0" applyFont="1" applyFill="1" applyBorder="1" applyAlignment="1" applyProtection="1">
      <alignment horizontal="center"/>
      <protection locked="0"/>
    </xf>
    <xf numFmtId="0" fontId="64" fillId="15" borderId="41" xfId="0" applyFont="1" applyFill="1" applyBorder="1" applyAlignment="1" applyProtection="1">
      <alignment horizontal="center"/>
      <protection locked="0"/>
    </xf>
    <xf numFmtId="0" fontId="64" fillId="16" borderId="41" xfId="0" applyFont="1" applyFill="1" applyBorder="1" applyAlignment="1" applyProtection="1">
      <alignment horizontal="center"/>
      <protection locked="0"/>
    </xf>
    <xf numFmtId="0" fontId="64" fillId="17" borderId="41" xfId="0" applyFont="1" applyFill="1" applyBorder="1" applyAlignment="1" applyProtection="1">
      <alignment horizontal="center"/>
      <protection locked="0"/>
    </xf>
    <xf numFmtId="0" fontId="64" fillId="18" borderId="41" xfId="0" applyFont="1" applyFill="1" applyBorder="1" applyAlignment="1" applyProtection="1">
      <alignment horizontal="center"/>
      <protection locked="0"/>
    </xf>
    <xf numFmtId="0" fontId="64" fillId="19" borderId="41" xfId="0" applyFont="1" applyFill="1" applyBorder="1" applyAlignment="1" applyProtection="1">
      <alignment horizontal="center"/>
      <protection locked="0"/>
    </xf>
    <xf numFmtId="0" fontId="64" fillId="34" borderId="62" xfId="0" applyFont="1" applyFill="1" applyBorder="1" applyAlignment="1" applyProtection="1">
      <alignment horizontal="center"/>
      <protection locked="0"/>
    </xf>
    <xf numFmtId="0" fontId="64" fillId="14" borderId="32" xfId="0" applyFont="1" applyFill="1" applyBorder="1" applyAlignment="1" applyProtection="1">
      <alignment horizontal="center"/>
      <protection locked="0"/>
    </xf>
    <xf numFmtId="0" fontId="64" fillId="15" borderId="32" xfId="0" applyFont="1" applyFill="1" applyBorder="1" applyAlignment="1" applyProtection="1">
      <alignment horizontal="center"/>
      <protection locked="0"/>
    </xf>
    <xf numFmtId="0" fontId="64" fillId="16" borderId="32" xfId="0" applyFont="1" applyFill="1" applyBorder="1" applyAlignment="1" applyProtection="1">
      <alignment horizontal="center"/>
      <protection locked="0"/>
    </xf>
    <xf numFmtId="0" fontId="64" fillId="17" borderId="32" xfId="0" applyFont="1" applyFill="1" applyBorder="1" applyAlignment="1" applyProtection="1">
      <alignment horizontal="center"/>
      <protection locked="0"/>
    </xf>
    <xf numFmtId="0" fontId="64" fillId="18" borderId="32" xfId="0" applyFont="1" applyFill="1" applyBorder="1" applyAlignment="1" applyProtection="1">
      <alignment horizontal="center"/>
      <protection locked="0"/>
    </xf>
    <xf numFmtId="0" fontId="64" fillId="19" borderId="32" xfId="0" applyFont="1" applyFill="1" applyBorder="1" applyAlignment="1" applyProtection="1">
      <alignment horizontal="center"/>
      <protection locked="0"/>
    </xf>
    <xf numFmtId="0" fontId="64" fillId="34" borderId="60" xfId="0" applyFont="1" applyFill="1" applyBorder="1" applyAlignment="1" applyProtection="1">
      <alignment horizontal="center"/>
      <protection locked="0"/>
    </xf>
    <xf numFmtId="0" fontId="64" fillId="14" borderId="61" xfId="0" applyFont="1" applyFill="1" applyBorder="1" applyAlignment="1" applyProtection="1">
      <alignment horizontal="center"/>
      <protection locked="0"/>
    </xf>
    <xf numFmtId="0" fontId="64" fillId="15" borderId="61" xfId="0" applyFont="1" applyFill="1" applyBorder="1" applyAlignment="1" applyProtection="1">
      <alignment horizontal="center"/>
      <protection locked="0"/>
    </xf>
    <xf numFmtId="0" fontId="64" fillId="16" borderId="61" xfId="0" applyFont="1" applyFill="1" applyBorder="1" applyAlignment="1" applyProtection="1">
      <alignment horizontal="center"/>
      <protection locked="0"/>
    </xf>
    <xf numFmtId="0" fontId="64" fillId="17" borderId="61" xfId="0" applyFont="1" applyFill="1" applyBorder="1" applyAlignment="1" applyProtection="1">
      <alignment horizontal="center"/>
      <protection locked="0"/>
    </xf>
    <xf numFmtId="0" fontId="64" fillId="18" borderId="61" xfId="0" applyFont="1" applyFill="1" applyBorder="1" applyAlignment="1" applyProtection="1">
      <alignment horizontal="center"/>
      <protection locked="0"/>
    </xf>
    <xf numFmtId="0" fontId="64" fillId="19" borderId="61" xfId="0" applyFont="1" applyFill="1" applyBorder="1" applyAlignment="1" applyProtection="1">
      <alignment horizontal="center"/>
      <protection locked="0"/>
    </xf>
    <xf numFmtId="0" fontId="64" fillId="34" borderId="78" xfId="0" applyFont="1" applyFill="1" applyBorder="1" applyAlignment="1" applyProtection="1">
      <alignment horizontal="center"/>
      <protection locked="0"/>
    </xf>
    <xf numFmtId="0" fontId="64" fillId="14" borderId="33" xfId="0" applyFont="1" applyFill="1" applyBorder="1" applyAlignment="1" applyProtection="1">
      <alignment horizontal="center"/>
      <protection locked="0"/>
    </xf>
    <xf numFmtId="0" fontId="64" fillId="15" borderId="33" xfId="0" applyFont="1" applyFill="1" applyBorder="1" applyAlignment="1" applyProtection="1">
      <alignment horizontal="center"/>
      <protection locked="0"/>
    </xf>
    <xf numFmtId="0" fontId="64" fillId="16" borderId="33" xfId="0" applyFont="1" applyFill="1" applyBorder="1" applyAlignment="1" applyProtection="1">
      <alignment horizontal="center"/>
      <protection locked="0"/>
    </xf>
    <xf numFmtId="0" fontId="64" fillId="17" borderId="33" xfId="0" applyFont="1" applyFill="1" applyBorder="1" applyAlignment="1" applyProtection="1">
      <alignment horizontal="center"/>
      <protection locked="0"/>
    </xf>
    <xf numFmtId="0" fontId="64" fillId="18" borderId="33" xfId="0" applyFont="1" applyFill="1" applyBorder="1" applyAlignment="1" applyProtection="1">
      <alignment horizontal="center"/>
      <protection locked="0"/>
    </xf>
    <xf numFmtId="0" fontId="64" fillId="19" borderId="33" xfId="0" applyFont="1" applyFill="1" applyBorder="1" applyAlignment="1" applyProtection="1">
      <alignment horizontal="center"/>
      <protection locked="0"/>
    </xf>
    <xf numFmtId="0" fontId="64" fillId="34" borderId="58" xfId="0" applyFont="1" applyFill="1" applyBorder="1" applyAlignment="1" applyProtection="1">
      <alignment horizontal="center"/>
      <protection locked="0"/>
    </xf>
    <xf numFmtId="0" fontId="85" fillId="0" borderId="15" xfId="0" applyFont="1" applyFill="1" applyBorder="1" applyAlignment="1">
      <alignment vertical="top" wrapText="1"/>
    </xf>
    <xf numFmtId="0" fontId="85" fillId="0" borderId="0" xfId="0" applyFont="1" applyFill="1" applyBorder="1" applyAlignment="1">
      <alignment vertical="top" wrapText="1"/>
    </xf>
    <xf numFmtId="0" fontId="0" fillId="0" borderId="0" xfId="0"/>
    <xf numFmtId="0" fontId="66" fillId="14" borderId="56" xfId="0" applyFont="1" applyFill="1" applyBorder="1" applyAlignment="1" applyProtection="1">
      <alignment horizontal="center" vertical="center" wrapText="1"/>
    </xf>
    <xf numFmtId="0" fontId="66" fillId="16" borderId="56" xfId="0" applyFont="1" applyFill="1" applyBorder="1" applyAlignment="1" applyProtection="1">
      <alignment horizontal="center" vertical="center" wrapText="1"/>
    </xf>
    <xf numFmtId="0" fontId="71" fillId="21" borderId="65" xfId="0" applyFont="1" applyFill="1" applyBorder="1" applyAlignment="1" applyProtection="1">
      <alignment horizontal="center" vertical="center" wrapText="1"/>
    </xf>
    <xf numFmtId="0" fontId="71" fillId="21" borderId="52" xfId="0" applyFont="1" applyFill="1" applyBorder="1" applyAlignment="1" applyProtection="1">
      <alignment horizontal="center" vertical="center" wrapText="1"/>
    </xf>
    <xf numFmtId="0" fontId="71" fillId="21" borderId="57" xfId="0" applyFont="1" applyFill="1" applyBorder="1" applyAlignment="1" applyProtection="1">
      <alignment horizontal="center" vertical="center" wrapText="1"/>
    </xf>
    <xf numFmtId="0" fontId="66" fillId="17" borderId="56" xfId="0" applyFont="1" applyFill="1" applyBorder="1" applyAlignment="1" applyProtection="1">
      <alignment horizontal="center" vertical="center" wrapText="1"/>
    </xf>
    <xf numFmtId="0" fontId="66" fillId="18" borderId="56" xfId="0" applyFont="1" applyFill="1" applyBorder="1" applyAlignment="1" applyProtection="1">
      <alignment horizontal="center" vertical="center" wrapText="1"/>
    </xf>
    <xf numFmtId="0" fontId="66" fillId="22" borderId="56" xfId="0" applyFont="1" applyFill="1" applyBorder="1" applyAlignment="1" applyProtection="1">
      <alignment horizontal="center" vertical="center" wrapText="1"/>
    </xf>
    <xf numFmtId="0" fontId="66" fillId="34" borderId="56" xfId="0" applyFont="1" applyFill="1" applyBorder="1" applyAlignment="1" applyProtection="1">
      <alignment horizontal="center" vertical="center" wrapText="1"/>
    </xf>
    <xf numFmtId="0" fontId="66" fillId="21" borderId="56" xfId="0" applyFont="1" applyFill="1" applyBorder="1" applyAlignment="1" applyProtection="1">
      <alignment horizontal="center" vertical="center" wrapText="1"/>
    </xf>
    <xf numFmtId="0" fontId="17" fillId="9" borderId="18" xfId="0" applyFont="1" applyFill="1" applyBorder="1" applyAlignment="1">
      <alignment horizontal="center" vertical="center" wrapText="1"/>
    </xf>
    <xf numFmtId="0" fontId="66" fillId="30" borderId="19" xfId="0" applyFont="1" applyFill="1" applyBorder="1" applyAlignment="1" applyProtection="1">
      <alignment horizontal="center" vertical="center" wrapText="1"/>
    </xf>
    <xf numFmtId="0" fontId="66" fillId="30" borderId="20" xfId="0" applyFont="1" applyFill="1" applyBorder="1" applyAlignment="1" applyProtection="1">
      <alignment horizontal="center" vertical="center" wrapText="1"/>
    </xf>
    <xf numFmtId="0" fontId="66" fillId="30" borderId="22" xfId="0" applyFont="1" applyFill="1" applyBorder="1" applyAlignment="1" applyProtection="1">
      <alignment horizontal="center" vertical="center" wrapText="1"/>
    </xf>
    <xf numFmtId="0" fontId="66" fillId="29" borderId="19" xfId="0" applyFont="1" applyFill="1" applyBorder="1" applyAlignment="1" applyProtection="1">
      <alignment horizontal="center" vertical="center" wrapText="1"/>
    </xf>
    <xf numFmtId="0" fontId="66" fillId="29" borderId="20" xfId="0" applyFont="1" applyFill="1" applyBorder="1" applyAlignment="1" applyProtection="1">
      <alignment horizontal="center" vertical="center" wrapText="1"/>
    </xf>
    <xf numFmtId="0" fontId="66" fillId="29" borderId="22" xfId="0" applyFont="1" applyFill="1" applyBorder="1" applyAlignment="1" applyProtection="1">
      <alignment horizontal="center" vertical="center" wrapText="1"/>
    </xf>
    <xf numFmtId="0" fontId="66" fillId="29" borderId="10" xfId="0" applyFont="1" applyFill="1" applyBorder="1" applyAlignment="1" applyProtection="1">
      <alignment horizontal="center" vertical="center"/>
    </xf>
    <xf numFmtId="0" fontId="66" fillId="25" borderId="59" xfId="0" applyFont="1" applyFill="1" applyBorder="1" applyAlignment="1" applyProtection="1">
      <alignment horizontal="left" vertical="center"/>
    </xf>
    <xf numFmtId="0" fontId="66" fillId="25" borderId="65" xfId="0" applyFont="1" applyFill="1" applyBorder="1" applyAlignment="1" applyProtection="1">
      <alignment horizontal="left" vertical="center"/>
    </xf>
    <xf numFmtId="164" fontId="66" fillId="25" borderId="10" xfId="0" applyNumberFormat="1" applyFont="1" applyFill="1" applyBorder="1" applyAlignment="1" applyProtection="1">
      <alignment horizontal="center" vertical="center"/>
    </xf>
    <xf numFmtId="0" fontId="66" fillId="24" borderId="59" xfId="0" applyFont="1" applyFill="1" applyBorder="1" applyAlignment="1" applyProtection="1">
      <alignment horizontal="left" vertical="center"/>
    </xf>
    <xf numFmtId="0" fontId="66" fillId="24" borderId="65" xfId="0" applyFont="1" applyFill="1" applyBorder="1" applyAlignment="1" applyProtection="1">
      <alignment horizontal="left" vertical="center"/>
    </xf>
    <xf numFmtId="0" fontId="66" fillId="24" borderId="10" xfId="0" applyFont="1" applyFill="1" applyBorder="1" applyAlignment="1" applyProtection="1">
      <alignment horizontal="center" vertical="center"/>
    </xf>
    <xf numFmtId="0" fontId="66" fillId="32" borderId="59" xfId="0" applyFont="1" applyFill="1" applyBorder="1" applyAlignment="1" applyProtection="1">
      <alignment horizontal="left" vertical="center"/>
    </xf>
    <xf numFmtId="0" fontId="66" fillId="32" borderId="65" xfId="0" applyFont="1" applyFill="1" applyBorder="1" applyAlignment="1" applyProtection="1">
      <alignment horizontal="left" vertical="center"/>
    </xf>
    <xf numFmtId="164" fontId="66" fillId="32" borderId="10" xfId="0" applyNumberFormat="1" applyFont="1" applyFill="1" applyBorder="1" applyAlignment="1" applyProtection="1">
      <alignment horizontal="center" vertical="center"/>
    </xf>
    <xf numFmtId="0" fontId="66" fillId="27" borderId="59" xfId="0" applyFont="1" applyFill="1" applyBorder="1" applyAlignment="1" applyProtection="1">
      <alignment horizontal="left" vertical="center"/>
    </xf>
    <xf numFmtId="0" fontId="66" fillId="27" borderId="65" xfId="0" applyFont="1" applyFill="1" applyBorder="1" applyAlignment="1" applyProtection="1">
      <alignment horizontal="left" vertical="center"/>
    </xf>
    <xf numFmtId="164" fontId="66" fillId="27" borderId="10" xfId="0" applyNumberFormat="1" applyFont="1" applyFill="1" applyBorder="1" applyAlignment="1" applyProtection="1">
      <alignment horizontal="center" vertical="center"/>
    </xf>
    <xf numFmtId="164" fontId="66" fillId="23" borderId="10" xfId="0" applyNumberFormat="1" applyFont="1" applyFill="1" applyBorder="1" applyAlignment="1" applyProtection="1">
      <alignment horizontal="center" vertical="center"/>
    </xf>
    <xf numFmtId="0" fontId="66" fillId="29" borderId="38" xfId="0" applyFont="1" applyFill="1" applyBorder="1" applyAlignment="1" applyProtection="1">
      <alignment horizontal="center" vertical="center"/>
    </xf>
    <xf numFmtId="0" fontId="66" fillId="25" borderId="60" xfId="0" applyFont="1" applyFill="1" applyBorder="1" applyAlignment="1" applyProtection="1">
      <alignment horizontal="left" vertical="center"/>
    </xf>
    <xf numFmtId="0" fontId="66" fillId="25" borderId="52" xfId="0" applyFont="1" applyFill="1" applyBorder="1" applyAlignment="1" applyProtection="1">
      <alignment horizontal="left" vertical="center"/>
    </xf>
    <xf numFmtId="164" fontId="66" fillId="25" borderId="38" xfId="0" applyNumberFormat="1" applyFont="1" applyFill="1" applyBorder="1" applyAlignment="1" applyProtection="1">
      <alignment horizontal="center" vertical="center"/>
    </xf>
    <xf numFmtId="0" fontId="66" fillId="24" borderId="60" xfId="0" applyFont="1" applyFill="1" applyBorder="1" applyAlignment="1" applyProtection="1">
      <alignment horizontal="left" vertical="center"/>
    </xf>
    <xf numFmtId="0" fontId="66" fillId="24" borderId="52" xfId="0" applyFont="1" applyFill="1" applyBorder="1" applyAlignment="1" applyProtection="1">
      <alignment horizontal="left" vertical="center"/>
    </xf>
    <xf numFmtId="0" fontId="66" fillId="24" borderId="38" xfId="0" applyFont="1" applyFill="1" applyBorder="1" applyAlignment="1" applyProtection="1">
      <alignment horizontal="center" vertical="center"/>
    </xf>
    <xf numFmtId="0" fontId="66" fillId="32" borderId="60" xfId="0" applyFont="1" applyFill="1" applyBorder="1" applyAlignment="1" applyProtection="1">
      <alignment horizontal="left" vertical="center"/>
    </xf>
    <xf numFmtId="0" fontId="66" fillId="32" borderId="52" xfId="0" applyFont="1" applyFill="1" applyBorder="1" applyAlignment="1" applyProtection="1">
      <alignment horizontal="left" vertical="center"/>
    </xf>
    <xf numFmtId="164" fontId="66" fillId="32" borderId="38" xfId="0" applyNumberFormat="1" applyFont="1" applyFill="1" applyBorder="1" applyAlignment="1" applyProtection="1">
      <alignment horizontal="center" vertical="center"/>
    </xf>
    <xf numFmtId="0" fontId="66" fillId="27" borderId="60" xfId="0" applyFont="1" applyFill="1" applyBorder="1" applyAlignment="1" applyProtection="1">
      <alignment horizontal="left" vertical="center"/>
    </xf>
    <xf numFmtId="0" fontId="66" fillId="27" borderId="52" xfId="0" applyFont="1" applyFill="1" applyBorder="1" applyAlignment="1" applyProtection="1">
      <alignment horizontal="left" vertical="center"/>
    </xf>
    <xf numFmtId="164" fontId="66" fillId="27" borderId="38" xfId="0" applyNumberFormat="1" applyFont="1" applyFill="1" applyBorder="1" applyAlignment="1" applyProtection="1">
      <alignment horizontal="center" vertical="center"/>
    </xf>
    <xf numFmtId="164" fontId="66" fillId="23" borderId="38" xfId="0" applyNumberFormat="1" applyFont="1" applyFill="1" applyBorder="1" applyAlignment="1" applyProtection="1">
      <alignment horizontal="center" vertical="center"/>
    </xf>
    <xf numFmtId="0" fontId="66" fillId="29" borderId="39" xfId="0" applyFont="1" applyFill="1" applyBorder="1" applyAlignment="1" applyProtection="1">
      <alignment horizontal="center" vertical="center"/>
    </xf>
    <xf numFmtId="0" fontId="66" fillId="25" borderId="58" xfId="0" applyFont="1" applyFill="1" applyBorder="1" applyAlignment="1" applyProtection="1">
      <alignment horizontal="left" vertical="center"/>
    </xf>
    <xf numFmtId="0" fontId="66" fillId="25" borderId="57" xfId="0" applyFont="1" applyFill="1" applyBorder="1" applyAlignment="1" applyProtection="1">
      <alignment horizontal="left" vertical="center"/>
    </xf>
    <xf numFmtId="164" fontId="66" fillId="25" borderId="39" xfId="0" applyNumberFormat="1" applyFont="1" applyFill="1" applyBorder="1" applyAlignment="1" applyProtection="1">
      <alignment horizontal="center" vertical="center"/>
    </xf>
    <xf numFmtId="0" fontId="66" fillId="24" borderId="58" xfId="0" applyFont="1" applyFill="1" applyBorder="1" applyAlignment="1" applyProtection="1">
      <alignment horizontal="left" vertical="center"/>
    </xf>
    <xf numFmtId="0" fontId="66" fillId="24" borderId="57" xfId="0" applyFont="1" applyFill="1" applyBorder="1" applyAlignment="1" applyProtection="1">
      <alignment horizontal="left" vertical="center"/>
    </xf>
    <xf numFmtId="0" fontId="66" fillId="24" borderId="39" xfId="0" applyFont="1" applyFill="1" applyBorder="1" applyAlignment="1" applyProtection="1">
      <alignment horizontal="center" vertical="center"/>
    </xf>
    <xf numFmtId="0" fontId="66" fillId="32" borderId="58" xfId="0" applyFont="1" applyFill="1" applyBorder="1" applyAlignment="1" applyProtection="1">
      <alignment horizontal="left" vertical="center"/>
    </xf>
    <xf numFmtId="0" fontId="66" fillId="32" borderId="57" xfId="0" applyFont="1" applyFill="1" applyBorder="1" applyAlignment="1" applyProtection="1">
      <alignment horizontal="left" vertical="center"/>
    </xf>
    <xf numFmtId="164" fontId="66" fillId="32" borderId="39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vertical="center"/>
    </xf>
    <xf numFmtId="0" fontId="66" fillId="27" borderId="58" xfId="0" applyFont="1" applyFill="1" applyBorder="1" applyAlignment="1" applyProtection="1">
      <alignment horizontal="left" vertical="center"/>
    </xf>
    <xf numFmtId="0" fontId="66" fillId="27" borderId="57" xfId="0" applyFont="1" applyFill="1" applyBorder="1" applyAlignment="1" applyProtection="1">
      <alignment horizontal="left" vertical="center"/>
    </xf>
    <xf numFmtId="164" fontId="66" fillId="27" borderId="39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164" fontId="66" fillId="23" borderId="39" xfId="0" applyNumberFormat="1" applyFont="1" applyFill="1" applyBorder="1" applyAlignment="1" applyProtection="1">
      <alignment horizontal="center" vertical="center"/>
    </xf>
    <xf numFmtId="0" fontId="67" fillId="30" borderId="48" xfId="0" applyFont="1" applyFill="1" applyBorder="1" applyAlignment="1" applyProtection="1">
      <alignment horizontal="center" vertical="center" wrapText="1"/>
    </xf>
    <xf numFmtId="0" fontId="67" fillId="30" borderId="4" xfId="0" applyFont="1" applyFill="1" applyBorder="1" applyAlignment="1" applyProtection="1">
      <alignment horizontal="center" vertical="center" wrapText="1"/>
    </xf>
    <xf numFmtId="0" fontId="67" fillId="28" borderId="48" xfId="0" applyFont="1" applyFill="1" applyBorder="1" applyAlignment="1" applyProtection="1">
      <alignment horizontal="center" vertical="center" wrapText="1"/>
    </xf>
    <xf numFmtId="0" fontId="67" fillId="28" borderId="4" xfId="0" applyFont="1" applyFill="1" applyBorder="1" applyAlignment="1" applyProtection="1">
      <alignment horizontal="center" vertical="center" wrapText="1"/>
    </xf>
    <xf numFmtId="0" fontId="11" fillId="0" borderId="1" xfId="0" applyFont="1" applyBorder="1" applyProtection="1">
      <protection locked="0"/>
    </xf>
    <xf numFmtId="0" fontId="0" fillId="0" borderId="1" xfId="0" applyBorder="1" applyProtection="1">
      <protection locked="0"/>
    </xf>
    <xf numFmtId="0" fontId="0" fillId="0" borderId="53" xfId="0" applyBorder="1" applyProtection="1">
      <protection locked="0"/>
    </xf>
    <xf numFmtId="0" fontId="0" fillId="0" borderId="2" xfId="0" applyFill="1" applyBorder="1" applyProtection="1">
      <protection locked="0"/>
    </xf>
    <xf numFmtId="0" fontId="0" fillId="0" borderId="76" xfId="0" applyBorder="1" applyProtection="1">
      <protection locked="0"/>
    </xf>
    <xf numFmtId="164" fontId="0" fillId="0" borderId="0" xfId="0" applyNumberFormat="1" applyFill="1" applyBorder="1" applyProtection="1"/>
    <xf numFmtId="0" fontId="89" fillId="0" borderId="0" xfId="0" applyFont="1" applyFill="1" applyBorder="1" applyAlignment="1">
      <alignment vertical="center" wrapText="1"/>
    </xf>
    <xf numFmtId="164" fontId="71" fillId="21" borderId="51" xfId="0" applyNumberFormat="1" applyFont="1" applyFill="1" applyBorder="1" applyAlignment="1" applyProtection="1">
      <alignment horizontal="center" vertical="center" wrapText="1"/>
    </xf>
    <xf numFmtId="164" fontId="71" fillId="21" borderId="52" xfId="0" applyNumberFormat="1" applyFont="1" applyFill="1" applyBorder="1" applyAlignment="1" applyProtection="1">
      <alignment horizontal="center" vertical="center" wrapText="1"/>
    </xf>
    <xf numFmtId="164" fontId="71" fillId="21" borderId="57" xfId="0" applyNumberFormat="1" applyFont="1" applyFill="1" applyBorder="1" applyAlignment="1" applyProtection="1">
      <alignment horizontal="center" vertical="center" wrapText="1"/>
    </xf>
    <xf numFmtId="164" fontId="66" fillId="21" borderId="51" xfId="0" applyNumberFormat="1" applyFont="1" applyFill="1" applyBorder="1" applyAlignment="1" applyProtection="1">
      <alignment horizontal="center" vertical="center" wrapText="1"/>
    </xf>
    <xf numFmtId="0" fontId="66" fillId="21" borderId="32" xfId="0" applyFont="1" applyFill="1" applyBorder="1" applyAlignment="1" applyProtection="1">
      <alignment horizontal="center" vertical="center" wrapText="1"/>
    </xf>
    <xf numFmtId="164" fontId="66" fillId="21" borderId="52" xfId="0" applyNumberFormat="1" applyFont="1" applyFill="1" applyBorder="1" applyAlignment="1" applyProtection="1">
      <alignment horizontal="center" vertical="center" wrapText="1"/>
    </xf>
    <xf numFmtId="0" fontId="66" fillId="21" borderId="33" xfId="0" applyFont="1" applyFill="1" applyBorder="1" applyAlignment="1" applyProtection="1">
      <alignment horizontal="center" vertical="center" wrapText="1"/>
    </xf>
    <xf numFmtId="164" fontId="66" fillId="21" borderId="57" xfId="0" applyNumberFormat="1" applyFont="1" applyFill="1" applyBorder="1" applyAlignment="1" applyProtection="1">
      <alignment horizontal="center" vertical="center" wrapText="1"/>
    </xf>
    <xf numFmtId="0" fontId="71" fillId="21" borderId="63" xfId="0" applyFont="1" applyFill="1" applyBorder="1" applyAlignment="1" applyProtection="1">
      <alignment horizontal="center" vertical="center" wrapText="1"/>
    </xf>
    <xf numFmtId="0" fontId="71" fillId="21" borderId="42" xfId="0" applyFont="1" applyFill="1" applyBorder="1" applyAlignment="1" applyProtection="1">
      <alignment horizontal="center" vertical="center" wrapText="1"/>
    </xf>
    <xf numFmtId="0" fontId="71" fillId="21" borderId="43" xfId="0" applyFont="1" applyFill="1" applyBorder="1" applyAlignment="1" applyProtection="1">
      <alignment horizontal="center" vertical="center" wrapText="1"/>
    </xf>
    <xf numFmtId="0" fontId="64" fillId="34" borderId="12" xfId="0" applyFont="1" applyFill="1" applyBorder="1" applyAlignment="1" applyProtection="1">
      <alignment horizontal="center" vertical="center" wrapText="1"/>
    </xf>
    <xf numFmtId="0" fontId="64" fillId="34" borderId="14" xfId="0" applyFont="1" applyFill="1" applyBorder="1" applyAlignment="1" applyProtection="1">
      <alignment horizontal="center" vertical="center" wrapText="1"/>
    </xf>
    <xf numFmtId="0" fontId="67" fillId="34" borderId="61" xfId="0" applyFont="1" applyFill="1" applyBorder="1" applyAlignment="1" applyProtection="1">
      <alignment horizontal="center"/>
    </xf>
    <xf numFmtId="0" fontId="93" fillId="12" borderId="0" xfId="0" applyFont="1" applyFill="1" applyBorder="1" applyProtection="1"/>
    <xf numFmtId="0" fontId="10" fillId="12" borderId="44" xfId="0" applyFont="1" applyFill="1" applyBorder="1" applyAlignment="1" applyProtection="1">
      <alignment horizontal="left"/>
    </xf>
    <xf numFmtId="0" fontId="66" fillId="12" borderId="8" xfId="0" applyFont="1" applyFill="1" applyBorder="1" applyAlignment="1" applyProtection="1">
      <alignment horizontal="left"/>
    </xf>
    <xf numFmtId="0" fontId="66" fillId="12" borderId="10" xfId="0" applyFont="1" applyFill="1" applyBorder="1" applyAlignment="1" applyProtection="1">
      <alignment horizontal="left"/>
    </xf>
    <xf numFmtId="0" fontId="10" fillId="12" borderId="36" xfId="0" applyFont="1" applyFill="1" applyBorder="1" applyAlignment="1" applyProtection="1">
      <alignment horizontal="left"/>
    </xf>
    <xf numFmtId="0" fontId="66" fillId="12" borderId="36" xfId="0" applyFont="1" applyFill="1" applyBorder="1" applyAlignment="1" applyProtection="1">
      <alignment horizontal="left"/>
    </xf>
    <xf numFmtId="0" fontId="66" fillId="12" borderId="38" xfId="0" applyFont="1" applyFill="1" applyBorder="1" applyAlignment="1" applyProtection="1">
      <alignment horizontal="left"/>
    </xf>
    <xf numFmtId="0" fontId="10" fillId="12" borderId="58" xfId="0" applyFont="1" applyFill="1" applyBorder="1" applyAlignment="1" applyProtection="1">
      <alignment horizontal="left"/>
    </xf>
    <xf numFmtId="0" fontId="10" fillId="12" borderId="43" xfId="0" applyFont="1" applyFill="1" applyBorder="1" applyAlignment="1" applyProtection="1">
      <alignment horizontal="left"/>
    </xf>
    <xf numFmtId="0" fontId="66" fillId="12" borderId="37" xfId="0" applyFont="1" applyFill="1" applyBorder="1" applyAlignment="1" applyProtection="1">
      <alignment horizontal="left"/>
    </xf>
    <xf numFmtId="0" fontId="66" fillId="12" borderId="39" xfId="0" applyFont="1" applyFill="1" applyBorder="1" applyAlignment="1" applyProtection="1">
      <alignment horizontal="left"/>
    </xf>
    <xf numFmtId="0" fontId="93" fillId="12" borderId="0" xfId="0" applyFont="1" applyFill="1" applyBorder="1" applyAlignment="1" applyProtection="1">
      <alignment horizontal="left"/>
    </xf>
    <xf numFmtId="164" fontId="93" fillId="12" borderId="0" xfId="0" applyNumberFormat="1" applyFont="1" applyFill="1" applyBorder="1" applyProtection="1"/>
    <xf numFmtId="0" fontId="66" fillId="12" borderId="44" xfId="0" applyFont="1" applyFill="1" applyBorder="1" applyAlignment="1" applyProtection="1">
      <alignment horizontal="left"/>
    </xf>
    <xf numFmtId="0" fontId="66" fillId="12" borderId="58" xfId="0" applyFont="1" applyFill="1" applyBorder="1" applyAlignment="1" applyProtection="1">
      <alignment horizontal="left"/>
    </xf>
    <xf numFmtId="0" fontId="66" fillId="12" borderId="43" xfId="0" applyFont="1" applyFill="1" applyBorder="1" applyAlignment="1" applyProtection="1">
      <alignment horizontal="left"/>
    </xf>
    <xf numFmtId="0" fontId="14" fillId="12" borderId="0" xfId="0" applyFont="1" applyFill="1" applyBorder="1" applyProtection="1"/>
    <xf numFmtId="0" fontId="10" fillId="12" borderId="47" xfId="0" applyFont="1" applyFill="1" applyBorder="1" applyAlignment="1" applyProtection="1">
      <alignment horizontal="left"/>
    </xf>
    <xf numFmtId="0" fontId="10" fillId="12" borderId="28" xfId="0" applyFont="1" applyFill="1" applyBorder="1" applyAlignment="1" applyProtection="1">
      <alignment horizontal="left"/>
    </xf>
    <xf numFmtId="164" fontId="10" fillId="12" borderId="65" xfId="0" applyNumberFormat="1" applyFont="1" applyFill="1" applyBorder="1" applyAlignment="1" applyProtection="1">
      <alignment horizontal="center" vertical="center" wrapText="1"/>
    </xf>
    <xf numFmtId="164" fontId="10" fillId="12" borderId="52" xfId="0" applyNumberFormat="1" applyFont="1" applyFill="1" applyBorder="1" applyAlignment="1" applyProtection="1">
      <alignment horizontal="center" vertical="center" wrapText="1"/>
    </xf>
    <xf numFmtId="164" fontId="10" fillId="12" borderId="57" xfId="0" applyNumberFormat="1" applyFont="1" applyFill="1" applyBorder="1" applyAlignment="1" applyProtection="1">
      <alignment horizontal="center" vertical="center" wrapText="1"/>
    </xf>
    <xf numFmtId="0" fontId="10" fillId="12" borderId="31" xfId="0" applyFont="1" applyFill="1" applyBorder="1" applyAlignment="1" applyProtection="1">
      <alignment horizontal="center" vertical="center" wrapText="1"/>
    </xf>
    <xf numFmtId="0" fontId="10" fillId="12" borderId="32" xfId="0" applyFont="1" applyFill="1" applyBorder="1" applyAlignment="1" applyProtection="1">
      <alignment horizontal="center" vertical="center" wrapText="1"/>
    </xf>
    <xf numFmtId="0" fontId="10" fillId="12" borderId="33" xfId="0" applyFont="1" applyFill="1" applyBorder="1" applyAlignment="1" applyProtection="1">
      <alignment horizontal="center" vertical="center" wrapText="1"/>
    </xf>
    <xf numFmtId="0" fontId="66" fillId="12" borderId="27" xfId="0" applyFont="1" applyFill="1" applyBorder="1" applyAlignment="1" applyProtection="1">
      <alignment horizontal="left"/>
    </xf>
    <xf numFmtId="0" fontId="66" fillId="12" borderId="28" xfId="0" applyFont="1" applyFill="1" applyBorder="1" applyAlignment="1" applyProtection="1">
      <alignment horizontal="left"/>
    </xf>
    <xf numFmtId="0" fontId="66" fillId="12" borderId="29" xfId="0" applyFont="1" applyFill="1" applyBorder="1" applyAlignment="1" applyProtection="1">
      <alignment horizontal="left"/>
    </xf>
    <xf numFmtId="164" fontId="66" fillId="12" borderId="65" xfId="0" applyNumberFormat="1" applyFont="1" applyFill="1" applyBorder="1" applyAlignment="1" applyProtection="1">
      <alignment horizontal="center"/>
    </xf>
    <xf numFmtId="164" fontId="66" fillId="12" borderId="52" xfId="0" applyNumberFormat="1" applyFont="1" applyFill="1" applyBorder="1" applyAlignment="1" applyProtection="1">
      <alignment horizontal="center"/>
    </xf>
    <xf numFmtId="164" fontId="66" fillId="12" borderId="57" xfId="0" applyNumberFormat="1" applyFont="1" applyFill="1" applyBorder="1" applyAlignment="1" applyProtection="1">
      <alignment horizontal="center"/>
    </xf>
    <xf numFmtId="0" fontId="66" fillId="12" borderId="31" xfId="0" applyFont="1" applyFill="1" applyBorder="1" applyAlignment="1" applyProtection="1">
      <alignment horizontal="center" vertical="center" wrapText="1"/>
    </xf>
    <xf numFmtId="0" fontId="66" fillId="12" borderId="32" xfId="0" applyFont="1" applyFill="1" applyBorder="1" applyAlignment="1" applyProtection="1">
      <alignment horizontal="center" vertical="center" wrapText="1"/>
    </xf>
    <xf numFmtId="0" fontId="66" fillId="12" borderId="33" xfId="0" applyFont="1" applyFill="1" applyBorder="1" applyAlignment="1" applyProtection="1">
      <alignment horizontal="center" vertical="center" wrapText="1"/>
    </xf>
    <xf numFmtId="0" fontId="66" fillId="12" borderId="47" xfId="0" applyFont="1" applyFill="1" applyBorder="1" applyAlignment="1" applyProtection="1">
      <alignment horizontal="left"/>
    </xf>
    <xf numFmtId="164" fontId="66" fillId="12" borderId="51" xfId="0" applyNumberFormat="1" applyFont="1" applyFill="1" applyBorder="1" applyAlignment="1" applyProtection="1">
      <alignment horizontal="center" vertical="center" wrapText="1"/>
    </xf>
    <xf numFmtId="0" fontId="66" fillId="12" borderId="52" xfId="0" applyFont="1" applyFill="1" applyBorder="1" applyAlignment="1" applyProtection="1">
      <alignment horizontal="center" vertical="center" wrapText="1"/>
    </xf>
    <xf numFmtId="0" fontId="66" fillId="12" borderId="57" xfId="0" applyFont="1" applyFill="1" applyBorder="1" applyAlignment="1" applyProtection="1">
      <alignment horizontal="center" vertical="center" wrapText="1"/>
    </xf>
    <xf numFmtId="0" fontId="66" fillId="12" borderId="65" xfId="0" applyFont="1" applyFill="1" applyBorder="1" applyAlignment="1" applyProtection="1">
      <alignment horizontal="center"/>
    </xf>
    <xf numFmtId="0" fontId="66" fillId="12" borderId="52" xfId="0" applyFont="1" applyFill="1" applyBorder="1" applyAlignment="1" applyProtection="1">
      <alignment horizontal="center"/>
    </xf>
    <xf numFmtId="0" fontId="66" fillId="12" borderId="57" xfId="0" applyFont="1" applyFill="1" applyBorder="1" applyAlignment="1" applyProtection="1">
      <alignment horizontal="center"/>
    </xf>
    <xf numFmtId="0" fontId="70" fillId="28" borderId="45" xfId="0" applyFont="1" applyFill="1" applyBorder="1" applyAlignment="1" applyProtection="1">
      <alignment horizontal="center"/>
      <protection locked="0"/>
    </xf>
    <xf numFmtId="0" fontId="70" fillId="28" borderId="46" xfId="0" applyFont="1" applyFill="1" applyBorder="1" applyAlignment="1" applyProtection="1">
      <alignment horizontal="center"/>
      <protection locked="0"/>
    </xf>
    <xf numFmtId="0" fontId="70" fillId="30" borderId="45" xfId="0" applyFont="1" applyFill="1" applyBorder="1" applyAlignment="1" applyProtection="1">
      <alignment horizontal="center"/>
      <protection locked="0"/>
    </xf>
    <xf numFmtId="0" fontId="70" fillId="30" borderId="46" xfId="0" applyFont="1" applyFill="1" applyBorder="1" applyAlignment="1" applyProtection="1">
      <alignment horizontal="center"/>
      <protection locked="0"/>
    </xf>
    <xf numFmtId="0" fontId="70" fillId="28" borderId="47" xfId="0" applyFont="1" applyFill="1" applyBorder="1" applyAlignment="1" applyProtection="1">
      <alignment horizontal="center"/>
      <protection locked="0"/>
    </xf>
    <xf numFmtId="0" fontId="70" fillId="28" borderId="66" xfId="0" applyFont="1" applyFill="1" applyBorder="1" applyAlignment="1" applyProtection="1">
      <alignment horizontal="center"/>
      <protection locked="0"/>
    </xf>
    <xf numFmtId="0" fontId="70" fillId="28" borderId="21" xfId="0" applyFont="1" applyFill="1" applyBorder="1" applyAlignment="1" applyProtection="1">
      <alignment horizontal="center"/>
      <protection locked="0"/>
    </xf>
    <xf numFmtId="0" fontId="70" fillId="28" borderId="38" xfId="0" applyFont="1" applyFill="1" applyBorder="1" applyAlignment="1" applyProtection="1">
      <alignment horizontal="center"/>
      <protection locked="0"/>
    </xf>
    <xf numFmtId="0" fontId="70" fillId="30" borderId="21" xfId="0" applyFont="1" applyFill="1" applyBorder="1" applyAlignment="1" applyProtection="1">
      <alignment horizontal="center"/>
      <protection locked="0"/>
    </xf>
    <xf numFmtId="0" fontId="70" fillId="30" borderId="38" xfId="0" applyFont="1" applyFill="1" applyBorder="1" applyAlignment="1" applyProtection="1">
      <alignment horizontal="center"/>
      <protection locked="0"/>
    </xf>
    <xf numFmtId="0" fontId="70" fillId="28" borderId="28" xfId="0" applyFont="1" applyFill="1" applyBorder="1" applyAlignment="1" applyProtection="1">
      <alignment horizontal="center"/>
      <protection locked="0"/>
    </xf>
    <xf numFmtId="0" fontId="70" fillId="28" borderId="20" xfId="0" applyFont="1" applyFill="1" applyBorder="1" applyAlignment="1" applyProtection="1">
      <alignment horizontal="center"/>
      <protection locked="0"/>
    </xf>
    <xf numFmtId="0" fontId="70" fillId="30" borderId="47" xfId="0" applyFont="1" applyFill="1" applyBorder="1" applyAlignment="1" applyProtection="1">
      <alignment horizontal="center"/>
      <protection locked="0"/>
    </xf>
    <xf numFmtId="0" fontId="70" fillId="30" borderId="28" xfId="0" applyFont="1" applyFill="1" applyBorder="1" applyAlignment="1" applyProtection="1">
      <alignment horizontal="center"/>
      <protection locked="0"/>
    </xf>
    <xf numFmtId="0" fontId="70" fillId="28" borderId="64" xfId="0" applyFont="1" applyFill="1" applyBorder="1" applyAlignment="1" applyProtection="1">
      <alignment horizontal="center"/>
      <protection locked="0"/>
    </xf>
    <xf numFmtId="0" fontId="70" fillId="28" borderId="77" xfId="0" applyFont="1" applyFill="1" applyBorder="1" applyAlignment="1" applyProtection="1">
      <alignment horizontal="center"/>
      <protection locked="0"/>
    </xf>
    <xf numFmtId="0" fontId="70" fillId="28" borderId="69" xfId="0" applyFont="1" applyFill="1" applyBorder="1" applyAlignment="1" applyProtection="1">
      <alignment horizontal="center"/>
      <protection locked="0"/>
    </xf>
    <xf numFmtId="0" fontId="20" fillId="28" borderId="34" xfId="0" applyNumberFormat="1" applyFont="1" applyFill="1" applyBorder="1" applyAlignment="1" applyProtection="1">
      <alignment horizontal="center" vertical="center" wrapText="1"/>
    </xf>
    <xf numFmtId="0" fontId="20" fillId="28" borderId="35" xfId="0" applyNumberFormat="1" applyFont="1" applyFill="1" applyBorder="1" applyAlignment="1" applyProtection="1">
      <alignment horizontal="center" vertical="center" wrapText="1"/>
    </xf>
    <xf numFmtId="0" fontId="20" fillId="28" borderId="18" xfId="0" applyNumberFormat="1" applyFont="1" applyFill="1" applyBorder="1" applyAlignment="1" applyProtection="1">
      <alignment horizontal="center" vertical="center" wrapText="1"/>
    </xf>
    <xf numFmtId="0" fontId="20" fillId="30" borderId="34" xfId="0" applyNumberFormat="1" applyFont="1" applyFill="1" applyBorder="1" applyAlignment="1" applyProtection="1">
      <alignment horizontal="center" vertical="center" wrapText="1"/>
    </xf>
    <xf numFmtId="0" fontId="20" fillId="30" borderId="35" xfId="0" applyNumberFormat="1" applyFont="1" applyFill="1" applyBorder="1" applyAlignment="1" applyProtection="1">
      <alignment horizontal="center" vertical="center" wrapText="1"/>
    </xf>
    <xf numFmtId="0" fontId="20" fillId="30" borderId="18" xfId="0" applyNumberFormat="1" applyFont="1" applyFill="1" applyBorder="1" applyAlignment="1" applyProtection="1">
      <alignment horizontal="center" vertical="center" wrapText="1"/>
    </xf>
    <xf numFmtId="0" fontId="20" fillId="28" borderId="71" xfId="0" applyNumberFormat="1" applyFont="1" applyFill="1" applyBorder="1" applyAlignment="1" applyProtection="1">
      <alignment horizontal="center" vertical="center" wrapText="1"/>
    </xf>
    <xf numFmtId="0" fontId="67" fillId="29" borderId="49" xfId="0" applyFont="1" applyFill="1" applyBorder="1" applyAlignment="1" applyProtection="1">
      <alignment vertical="center" wrapText="1"/>
    </xf>
    <xf numFmtId="0" fontId="67" fillId="29" borderId="7" xfId="0" applyFont="1" applyFill="1" applyBorder="1" applyAlignment="1" applyProtection="1">
      <alignment vertical="center" wrapText="1"/>
    </xf>
    <xf numFmtId="0" fontId="66" fillId="30" borderId="59" xfId="0" applyFont="1" applyFill="1" applyBorder="1" applyAlignment="1" applyProtection="1">
      <alignment horizontal="left"/>
    </xf>
    <xf numFmtId="0" fontId="66" fillId="30" borderId="65" xfId="0" applyFont="1" applyFill="1" applyBorder="1" applyAlignment="1" applyProtection="1">
      <alignment horizontal="left"/>
    </xf>
    <xf numFmtId="0" fontId="66" fillId="30" borderId="60" xfId="0" applyFont="1" applyFill="1" applyBorder="1" applyAlignment="1" applyProtection="1">
      <alignment horizontal="left"/>
    </xf>
    <xf numFmtId="0" fontId="66" fillId="30" borderId="52" xfId="0" applyFont="1" applyFill="1" applyBorder="1" applyAlignment="1" applyProtection="1">
      <alignment horizontal="left"/>
    </xf>
    <xf numFmtId="0" fontId="66" fillId="30" borderId="58" xfId="0" applyFont="1" applyFill="1" applyBorder="1" applyAlignment="1" applyProtection="1">
      <alignment horizontal="left"/>
    </xf>
    <xf numFmtId="0" fontId="66" fillId="30" borderId="57" xfId="0" applyFont="1" applyFill="1" applyBorder="1" applyAlignment="1" applyProtection="1">
      <alignment horizontal="left"/>
    </xf>
    <xf numFmtId="0" fontId="85" fillId="0" borderId="2" xfId="0" applyFont="1" applyFill="1" applyBorder="1" applyAlignment="1">
      <alignment vertical="top" wrapText="1"/>
    </xf>
    <xf numFmtId="0" fontId="53" fillId="0" borderId="0" xfId="0" applyNumberFormat="1" applyFont="1" applyFill="1" applyBorder="1" applyAlignment="1" applyProtection="1">
      <alignment vertical="center" wrapText="1"/>
    </xf>
    <xf numFmtId="0" fontId="66" fillId="0" borderId="0" xfId="0" applyFont="1" applyFill="1" applyBorder="1" applyAlignment="1" applyProtection="1">
      <alignment horizontal="left"/>
    </xf>
    <xf numFmtId="0" fontId="93" fillId="0" borderId="0" xfId="0" applyFont="1" applyFill="1" applyBorder="1" applyProtection="1"/>
    <xf numFmtId="0" fontId="14" fillId="0" borderId="0" xfId="0" applyFont="1" applyFill="1" applyBorder="1" applyProtection="1"/>
    <xf numFmtId="0" fontId="66" fillId="0" borderId="0" xfId="0" applyFont="1" applyFill="1" applyBorder="1" applyAlignment="1" applyProtection="1"/>
    <xf numFmtId="0" fontId="0" fillId="0" borderId="0" xfId="0" applyFill="1" applyBorder="1" applyAlignment="1" applyProtection="1">
      <alignment wrapText="1"/>
    </xf>
    <xf numFmtId="0" fontId="83" fillId="0" borderId="0" xfId="0" applyFont="1" applyFill="1" applyBorder="1" applyProtection="1"/>
    <xf numFmtId="0" fontId="70" fillId="0" borderId="0" xfId="0" applyFont="1" applyFill="1" applyBorder="1" applyAlignment="1" applyProtection="1">
      <alignment horizontal="center" vertical="center" wrapText="1"/>
    </xf>
    <xf numFmtId="0" fontId="71" fillId="0" borderId="0" xfId="0" applyFont="1" applyFill="1" applyBorder="1" applyAlignment="1" applyProtection="1">
      <alignment horizontal="center" vertical="center" wrapText="1"/>
    </xf>
    <xf numFmtId="0" fontId="71" fillId="0" borderId="0" xfId="0" applyFont="1" applyFill="1" applyBorder="1" applyAlignment="1" applyProtection="1">
      <alignment vertical="center" wrapText="1"/>
    </xf>
    <xf numFmtId="164" fontId="66" fillId="0" borderId="0" xfId="0" applyNumberFormat="1" applyFont="1" applyFill="1" applyBorder="1" applyAlignment="1" applyProtection="1">
      <alignment horizontal="center" vertical="center" wrapText="1"/>
    </xf>
    <xf numFmtId="0" fontId="82" fillId="0" borderId="0" xfId="0" applyFont="1" applyFill="1" applyBorder="1" applyAlignment="1" applyProtection="1">
      <alignment vertical="center" wrapText="1"/>
    </xf>
    <xf numFmtId="0" fontId="72" fillId="0" borderId="0" xfId="0" applyFont="1" applyFill="1" applyBorder="1" applyAlignment="1" applyProtection="1">
      <alignment vertical="center" wrapText="1"/>
    </xf>
    <xf numFmtId="0" fontId="70" fillId="0" borderId="0" xfId="0" applyFont="1" applyFill="1" applyBorder="1" applyAlignment="1" applyProtection="1">
      <alignment vertical="center" wrapText="1"/>
    </xf>
    <xf numFmtId="0" fontId="92" fillId="0" borderId="0" xfId="0" applyFont="1" applyFill="1" applyBorder="1" applyAlignment="1" applyProtection="1">
      <alignment vertical="center" wrapText="1"/>
      <protection locked="0"/>
    </xf>
    <xf numFmtId="164" fontId="70" fillId="28" borderId="38" xfId="0" applyNumberFormat="1" applyFont="1" applyFill="1" applyBorder="1" applyAlignment="1" applyProtection="1">
      <alignment horizontal="center" vertical="center" wrapText="1"/>
    </xf>
    <xf numFmtId="164" fontId="70" fillId="28" borderId="39" xfId="0" applyNumberFormat="1" applyFont="1" applyFill="1" applyBorder="1" applyAlignment="1" applyProtection="1">
      <alignment horizontal="center" vertical="center" wrapText="1"/>
    </xf>
    <xf numFmtId="0" fontId="71" fillId="20" borderId="8" xfId="0" applyFont="1" applyFill="1" applyBorder="1" applyAlignment="1" applyProtection="1">
      <alignment horizontal="center" vertical="center" wrapText="1"/>
    </xf>
    <xf numFmtId="0" fontId="71" fillId="20" borderId="9" xfId="0" applyFont="1" applyFill="1" applyBorder="1" applyAlignment="1" applyProtection="1">
      <alignment horizontal="center" vertical="center" wrapText="1"/>
    </xf>
    <xf numFmtId="0" fontId="71" fillId="20" borderId="10" xfId="0" applyFont="1" applyFill="1" applyBorder="1" applyAlignment="1" applyProtection="1">
      <alignment horizontal="center" vertical="center" wrapText="1"/>
    </xf>
    <xf numFmtId="0" fontId="63" fillId="0" borderId="0" xfId="0" applyNumberFormat="1" applyFont="1" applyFill="1" applyBorder="1" applyAlignment="1" applyProtection="1">
      <alignment vertical="center" wrapText="1"/>
    </xf>
    <xf numFmtId="164" fontId="15" fillId="33" borderId="65" xfId="0" applyNumberFormat="1" applyFont="1" applyFill="1" applyBorder="1" applyAlignment="1" applyProtection="1">
      <alignment horizontal="center" vertical="center" wrapText="1"/>
    </xf>
    <xf numFmtId="0" fontId="71" fillId="0" borderId="0" xfId="0" applyFont="1" applyFill="1" applyBorder="1" applyAlignment="1" applyProtection="1">
      <alignment horizontal="left"/>
    </xf>
    <xf numFmtId="164" fontId="15" fillId="33" borderId="52" xfId="0" applyNumberFormat="1" applyFont="1" applyFill="1" applyBorder="1" applyAlignment="1" applyProtection="1">
      <alignment horizontal="center" vertical="center" wrapText="1"/>
    </xf>
    <xf numFmtId="164" fontId="15" fillId="33" borderId="57" xfId="0" applyNumberFormat="1" applyFont="1" applyFill="1" applyBorder="1" applyAlignment="1" applyProtection="1">
      <alignment horizontal="center" vertical="center" wrapText="1"/>
    </xf>
    <xf numFmtId="0" fontId="83" fillId="0" borderId="0" xfId="0" applyFont="1" applyFill="1" applyBorder="1" applyAlignment="1" applyProtection="1">
      <alignment horizontal="left"/>
    </xf>
    <xf numFmtId="0" fontId="25" fillId="0" borderId="0" xfId="0" applyFont="1" applyBorder="1" applyProtection="1"/>
    <xf numFmtId="0" fontId="63" fillId="28" borderId="64" xfId="0" applyNumberFormat="1" applyFont="1" applyFill="1" applyBorder="1" applyAlignment="1" applyProtection="1">
      <alignment horizontal="center" vertical="center" wrapText="1"/>
    </xf>
    <xf numFmtId="0" fontId="63" fillId="28" borderId="77" xfId="0" applyNumberFormat="1" applyFont="1" applyFill="1" applyBorder="1" applyAlignment="1" applyProtection="1">
      <alignment horizontal="center" vertical="center" wrapText="1"/>
    </xf>
    <xf numFmtId="0" fontId="63" fillId="28" borderId="69" xfId="0" applyNumberFormat="1" applyFont="1" applyFill="1" applyBorder="1" applyAlignment="1" applyProtection="1">
      <alignment horizontal="center" vertical="center" wrapText="1"/>
    </xf>
    <xf numFmtId="0" fontId="0" fillId="0" borderId="3" xfId="0" applyBorder="1"/>
    <xf numFmtId="0" fontId="0" fillId="0" borderId="2" xfId="0" applyBorder="1"/>
    <xf numFmtId="0" fontId="25" fillId="0" borderId="0" xfId="0" applyFont="1" applyBorder="1" applyAlignment="1" applyProtection="1"/>
    <xf numFmtId="0" fontId="83" fillId="0" borderId="0" xfId="0" applyFont="1" applyFill="1" applyBorder="1" applyAlignment="1" applyProtection="1">
      <alignment horizontal="center" vertical="center"/>
    </xf>
    <xf numFmtId="0" fontId="71" fillId="0" borderId="0" xfId="0" applyFont="1" applyFill="1" applyBorder="1" applyAlignment="1" applyProtection="1">
      <alignment horizontal="center" vertical="center"/>
    </xf>
    <xf numFmtId="164" fontId="71" fillId="24" borderId="65" xfId="0" applyNumberFormat="1" applyFont="1" applyFill="1" applyBorder="1" applyAlignment="1" applyProtection="1">
      <alignment horizontal="center" vertical="center"/>
    </xf>
    <xf numFmtId="164" fontId="71" fillId="32" borderId="65" xfId="0" applyNumberFormat="1" applyFont="1" applyFill="1" applyBorder="1" applyAlignment="1" applyProtection="1">
      <alignment horizontal="center" vertical="center"/>
    </xf>
    <xf numFmtId="164" fontId="71" fillId="24" borderId="52" xfId="0" applyNumberFormat="1" applyFont="1" applyFill="1" applyBorder="1" applyAlignment="1" applyProtection="1">
      <alignment horizontal="center" vertical="center"/>
    </xf>
    <xf numFmtId="164" fontId="71" fillId="32" borderId="52" xfId="0" applyNumberFormat="1" applyFont="1" applyFill="1" applyBorder="1" applyAlignment="1" applyProtection="1">
      <alignment horizontal="center" vertical="center"/>
    </xf>
    <xf numFmtId="164" fontId="71" fillId="24" borderId="57" xfId="0" applyNumberFormat="1" applyFont="1" applyFill="1" applyBorder="1" applyAlignment="1" applyProtection="1">
      <alignment horizontal="center" vertical="center"/>
    </xf>
    <xf numFmtId="164" fontId="71" fillId="32" borderId="57" xfId="0" applyNumberFormat="1" applyFont="1" applyFill="1" applyBorder="1" applyAlignment="1" applyProtection="1">
      <alignment horizontal="center" vertical="center"/>
    </xf>
    <xf numFmtId="164" fontId="83" fillId="0" borderId="0" xfId="0" applyNumberFormat="1" applyFont="1" applyFill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164" fontId="71" fillId="23" borderId="65" xfId="0" applyNumberFormat="1" applyFont="1" applyFill="1" applyBorder="1" applyAlignment="1" applyProtection="1">
      <alignment horizontal="center" vertical="center"/>
    </xf>
    <xf numFmtId="164" fontId="71" fillId="23" borderId="52" xfId="0" applyNumberFormat="1" applyFont="1" applyFill="1" applyBorder="1" applyAlignment="1" applyProtection="1">
      <alignment horizontal="center" vertical="center"/>
    </xf>
    <xf numFmtId="164" fontId="71" fillId="23" borderId="57" xfId="0" applyNumberFormat="1" applyFont="1" applyFill="1" applyBorder="1" applyAlignment="1" applyProtection="1">
      <alignment horizontal="center" vertical="center"/>
    </xf>
    <xf numFmtId="164" fontId="71" fillId="28" borderId="51" xfId="0" applyNumberFormat="1" applyFont="1" applyFill="1" applyBorder="1" applyAlignment="1" applyProtection="1">
      <alignment horizontal="center" vertical="center" wrapText="1"/>
    </xf>
    <xf numFmtId="164" fontId="71" fillId="25" borderId="65" xfId="0" applyNumberFormat="1" applyFont="1" applyFill="1" applyBorder="1" applyAlignment="1" applyProtection="1">
      <alignment horizontal="center" vertical="center"/>
    </xf>
    <xf numFmtId="164" fontId="71" fillId="25" borderId="52" xfId="0" applyNumberFormat="1" applyFont="1" applyFill="1" applyBorder="1" applyAlignment="1" applyProtection="1">
      <alignment horizontal="center" vertical="center"/>
    </xf>
    <xf numFmtId="164" fontId="71" fillId="25" borderId="57" xfId="0" applyNumberFormat="1" applyFont="1" applyFill="1" applyBorder="1" applyAlignment="1" applyProtection="1">
      <alignment horizontal="center" vertical="center"/>
    </xf>
    <xf numFmtId="164" fontId="71" fillId="27" borderId="65" xfId="0" applyNumberFormat="1" applyFont="1" applyFill="1" applyBorder="1" applyAlignment="1" applyProtection="1">
      <alignment horizontal="center" vertical="center"/>
    </xf>
    <xf numFmtId="164" fontId="71" fillId="27" borderId="52" xfId="0" applyNumberFormat="1" applyFont="1" applyFill="1" applyBorder="1" applyAlignment="1" applyProtection="1">
      <alignment horizontal="center" vertical="center"/>
    </xf>
    <xf numFmtId="164" fontId="71" fillId="27" borderId="57" xfId="0" applyNumberFormat="1" applyFont="1" applyFill="1" applyBorder="1" applyAlignment="1" applyProtection="1">
      <alignment horizontal="center" vertical="center"/>
    </xf>
    <xf numFmtId="164" fontId="71" fillId="31" borderId="65" xfId="0" applyNumberFormat="1" applyFont="1" applyFill="1" applyBorder="1" applyAlignment="1" applyProtection="1">
      <alignment horizontal="center" vertical="center"/>
    </xf>
    <xf numFmtId="164" fontId="71" fillId="31" borderId="52" xfId="0" applyNumberFormat="1" applyFont="1" applyFill="1" applyBorder="1" applyAlignment="1" applyProtection="1">
      <alignment horizontal="center" vertical="center"/>
    </xf>
    <xf numFmtId="164" fontId="71" fillId="31" borderId="57" xfId="0" applyNumberFormat="1" applyFont="1" applyFill="1" applyBorder="1" applyAlignment="1" applyProtection="1">
      <alignment horizontal="center" vertical="center"/>
    </xf>
    <xf numFmtId="0" fontId="15" fillId="30" borderId="64" xfId="0" applyNumberFormat="1" applyFont="1" applyFill="1" applyBorder="1" applyAlignment="1" applyProtection="1">
      <alignment horizontal="center" vertical="center" wrapText="1"/>
    </xf>
    <xf numFmtId="0" fontId="15" fillId="30" borderId="77" xfId="0" applyNumberFormat="1" applyFont="1" applyFill="1" applyBorder="1" applyAlignment="1" applyProtection="1">
      <alignment horizontal="center" vertical="center" wrapText="1"/>
    </xf>
    <xf numFmtId="0" fontId="15" fillId="30" borderId="69" xfId="0" applyNumberFormat="1" applyFont="1" applyFill="1" applyBorder="1" applyAlignment="1" applyProtection="1">
      <alignment horizontal="center" vertical="center" wrapText="1"/>
    </xf>
    <xf numFmtId="0" fontId="15" fillId="25" borderId="64" xfId="0" applyNumberFormat="1" applyFont="1" applyFill="1" applyBorder="1" applyAlignment="1" applyProtection="1">
      <alignment horizontal="center" vertical="center" wrapText="1"/>
    </xf>
    <xf numFmtId="0" fontId="15" fillId="25" borderId="77" xfId="0" applyNumberFormat="1" applyFont="1" applyFill="1" applyBorder="1" applyAlignment="1" applyProtection="1">
      <alignment horizontal="center" vertical="center" wrapText="1"/>
    </xf>
    <xf numFmtId="0" fontId="15" fillId="28" borderId="64" xfId="0" applyNumberFormat="1" applyFont="1" applyFill="1" applyBorder="1" applyAlignment="1" applyProtection="1">
      <alignment horizontal="center" vertical="center" wrapText="1"/>
    </xf>
    <xf numFmtId="0" fontId="15" fillId="28" borderId="77" xfId="0" applyNumberFormat="1" applyFont="1" applyFill="1" applyBorder="1" applyAlignment="1" applyProtection="1">
      <alignment horizontal="center" vertical="center" wrapText="1"/>
    </xf>
    <xf numFmtId="0" fontId="15" fillId="28" borderId="69" xfId="0" applyNumberFormat="1" applyFont="1" applyFill="1" applyBorder="1" applyAlignment="1" applyProtection="1">
      <alignment horizontal="center" vertical="center" wrapText="1"/>
    </xf>
    <xf numFmtId="164" fontId="71" fillId="30" borderId="65" xfId="0" applyNumberFormat="1" applyFont="1" applyFill="1" applyBorder="1" applyAlignment="1" applyProtection="1">
      <alignment horizontal="center" vertical="center"/>
    </xf>
    <xf numFmtId="164" fontId="71" fillId="30" borderId="52" xfId="0" applyNumberFormat="1" applyFont="1" applyFill="1" applyBorder="1" applyAlignment="1" applyProtection="1">
      <alignment horizontal="center" vertical="center"/>
    </xf>
    <xf numFmtId="164" fontId="71" fillId="30" borderId="57" xfId="0" applyNumberFormat="1" applyFont="1" applyFill="1" applyBorder="1" applyAlignment="1" applyProtection="1">
      <alignment horizontal="center" vertical="center"/>
    </xf>
    <xf numFmtId="0" fontId="15" fillId="32" borderId="64" xfId="0" applyNumberFormat="1" applyFont="1" applyFill="1" applyBorder="1" applyAlignment="1" applyProtection="1">
      <alignment horizontal="center" vertical="center" wrapText="1"/>
    </xf>
    <xf numFmtId="0" fontId="15" fillId="32" borderId="77" xfId="0" applyNumberFormat="1" applyFont="1" applyFill="1" applyBorder="1" applyAlignment="1" applyProtection="1">
      <alignment horizontal="center" vertical="center" wrapText="1"/>
    </xf>
    <xf numFmtId="0" fontId="15" fillId="32" borderId="69" xfId="0" applyNumberFormat="1" applyFont="1" applyFill="1" applyBorder="1" applyAlignment="1" applyProtection="1">
      <alignment horizontal="center" vertical="center" wrapText="1"/>
    </xf>
    <xf numFmtId="0" fontId="71" fillId="14" borderId="10" xfId="0" applyFont="1" applyFill="1" applyBorder="1" applyAlignment="1" applyProtection="1">
      <alignment horizontal="center" vertical="center" wrapText="1"/>
    </xf>
    <xf numFmtId="0" fontId="71" fillId="14" borderId="38" xfId="0" applyFont="1" applyFill="1" applyBorder="1" applyAlignment="1" applyProtection="1">
      <alignment horizontal="center" vertical="center" wrapText="1"/>
    </xf>
    <xf numFmtId="0" fontId="71" fillId="14" borderId="39" xfId="0" applyFont="1" applyFill="1" applyBorder="1" applyAlignment="1" applyProtection="1">
      <alignment horizontal="center" vertical="center" wrapText="1"/>
    </xf>
    <xf numFmtId="0" fontId="70" fillId="21" borderId="48" xfId="0" applyFont="1" applyFill="1" applyBorder="1" applyAlignment="1" applyProtection="1">
      <alignment horizontal="center" vertical="center" wrapText="1"/>
    </xf>
    <xf numFmtId="0" fontId="70" fillId="21" borderId="50" xfId="0" applyFont="1" applyFill="1" applyBorder="1" applyAlignment="1" applyProtection="1">
      <alignment horizontal="center" vertical="center" wrapText="1"/>
    </xf>
    <xf numFmtId="0" fontId="70" fillId="21" borderId="49" xfId="0" applyFont="1" applyFill="1" applyBorder="1" applyAlignment="1" applyProtection="1">
      <alignment horizontal="center" vertical="center" wrapText="1"/>
    </xf>
    <xf numFmtId="0" fontId="15" fillId="25" borderId="70" xfId="0" applyNumberFormat="1" applyFont="1" applyFill="1" applyBorder="1" applyAlignment="1" applyProtection="1">
      <alignment horizontal="center" vertical="center" wrapText="1"/>
    </xf>
    <xf numFmtId="0" fontId="15" fillId="0" borderId="0" xfId="0" applyFont="1"/>
    <xf numFmtId="0" fontId="15" fillId="0" borderId="0" xfId="0" applyFont="1" applyBorder="1"/>
    <xf numFmtId="0" fontId="15" fillId="14" borderId="0" xfId="0" applyFont="1" applyFill="1" applyBorder="1" applyAlignment="1" applyProtection="1">
      <alignment horizontal="center"/>
    </xf>
    <xf numFmtId="0" fontId="15" fillId="0" borderId="0" xfId="0" applyFont="1" applyBorder="1" applyProtection="1"/>
    <xf numFmtId="0" fontId="15" fillId="21" borderId="0" xfId="0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>
      <alignment horizontal="center"/>
    </xf>
    <xf numFmtId="0" fontId="15" fillId="17" borderId="0" xfId="0" applyFont="1" applyFill="1" applyBorder="1" applyAlignment="1" applyProtection="1">
      <alignment horizontal="center"/>
    </xf>
    <xf numFmtId="0" fontId="15" fillId="18" borderId="0" xfId="0" applyFont="1" applyFill="1" applyBorder="1" applyAlignment="1" applyProtection="1">
      <alignment horizontal="center"/>
    </xf>
    <xf numFmtId="0" fontId="15" fillId="22" borderId="0" xfId="0" applyFont="1" applyFill="1" applyBorder="1" applyAlignment="1" applyProtection="1">
      <alignment horizontal="center"/>
    </xf>
    <xf numFmtId="0" fontId="15" fillId="20" borderId="0" xfId="0" applyFont="1" applyFill="1" applyBorder="1" applyAlignment="1" applyProtection="1">
      <alignment horizontal="center"/>
    </xf>
    <xf numFmtId="164" fontId="71" fillId="21" borderId="31" xfId="0" applyNumberFormat="1" applyFont="1" applyFill="1" applyBorder="1" applyAlignment="1" applyProtection="1">
      <alignment horizontal="center" vertical="center" wrapText="1"/>
    </xf>
    <xf numFmtId="164" fontId="71" fillId="21" borderId="32" xfId="0" applyNumberFormat="1" applyFont="1" applyFill="1" applyBorder="1" applyAlignment="1" applyProtection="1">
      <alignment horizontal="center" vertical="center" wrapText="1"/>
    </xf>
    <xf numFmtId="164" fontId="71" fillId="21" borderId="33" xfId="0" applyNumberFormat="1" applyFont="1" applyFill="1" applyBorder="1" applyAlignment="1" applyProtection="1">
      <alignment horizontal="center" vertical="center" wrapText="1"/>
    </xf>
    <xf numFmtId="164" fontId="71" fillId="29" borderId="65" xfId="0" applyNumberFormat="1" applyFont="1" applyFill="1" applyBorder="1" applyAlignment="1" applyProtection="1">
      <alignment horizontal="center" vertical="center"/>
    </xf>
    <xf numFmtId="164" fontId="71" fillId="29" borderId="52" xfId="0" applyNumberFormat="1" applyFont="1" applyFill="1" applyBorder="1" applyAlignment="1" applyProtection="1">
      <alignment horizontal="center" vertical="center"/>
    </xf>
    <xf numFmtId="164" fontId="71" fillId="29" borderId="57" xfId="0" applyNumberFormat="1" applyFont="1" applyFill="1" applyBorder="1" applyAlignment="1" applyProtection="1">
      <alignment horizontal="center" vertical="center"/>
    </xf>
    <xf numFmtId="164" fontId="71" fillId="28" borderId="65" xfId="0" applyNumberFormat="1" applyFont="1" applyFill="1" applyBorder="1" applyAlignment="1" applyProtection="1">
      <alignment horizontal="center" vertical="center"/>
    </xf>
    <xf numFmtId="164" fontId="71" fillId="28" borderId="52" xfId="0" applyNumberFormat="1" applyFont="1" applyFill="1" applyBorder="1" applyAlignment="1" applyProtection="1">
      <alignment horizontal="center" vertical="center"/>
    </xf>
    <xf numFmtId="164" fontId="71" fillId="28" borderId="57" xfId="0" applyNumberFormat="1" applyFont="1" applyFill="1" applyBorder="1" applyAlignment="1" applyProtection="1">
      <alignment horizontal="center" vertical="center"/>
    </xf>
    <xf numFmtId="0" fontId="5" fillId="0" borderId="2" xfId="0" applyFont="1" applyBorder="1" applyProtection="1">
      <protection locked="0"/>
    </xf>
    <xf numFmtId="0" fontId="5" fillId="0" borderId="0" xfId="0" applyFont="1" applyBorder="1" applyProtection="1">
      <protection locked="0"/>
    </xf>
    <xf numFmtId="0" fontId="5" fillId="3" borderId="32" xfId="0" applyFont="1" applyFill="1" applyBorder="1" applyAlignment="1" applyProtection="1">
      <alignment horizontal="center" vertical="center"/>
      <protection locked="0"/>
    </xf>
    <xf numFmtId="0" fontId="5" fillId="0" borderId="3" xfId="0" applyFont="1" applyBorder="1" applyProtection="1">
      <protection locked="0"/>
    </xf>
    <xf numFmtId="0" fontId="11" fillId="0" borderId="3" xfId="0" applyFont="1" applyBorder="1" applyProtection="1">
      <protection locked="0"/>
    </xf>
    <xf numFmtId="0" fontId="5" fillId="7" borderId="36" xfId="0" applyFont="1" applyFill="1" applyBorder="1" applyAlignment="1" applyProtection="1">
      <alignment horizontal="center" vertical="center"/>
    </xf>
    <xf numFmtId="164" fontId="5" fillId="7" borderId="38" xfId="0" applyNumberFormat="1" applyFont="1" applyFill="1" applyBorder="1" applyAlignment="1" applyProtection="1">
      <alignment horizontal="center" vertical="center"/>
    </xf>
    <xf numFmtId="0" fontId="5" fillId="7" borderId="37" xfId="0" applyFont="1" applyFill="1" applyBorder="1" applyAlignment="1" applyProtection="1">
      <alignment horizontal="center" vertical="center"/>
    </xf>
    <xf numFmtId="164" fontId="5" fillId="7" borderId="39" xfId="0" applyNumberFormat="1" applyFont="1" applyFill="1" applyBorder="1" applyAlignment="1" applyProtection="1">
      <alignment horizontal="center" vertical="center"/>
    </xf>
    <xf numFmtId="0" fontId="5" fillId="0" borderId="0" xfId="0" applyFont="1" applyBorder="1" applyProtection="1"/>
    <xf numFmtId="0" fontId="5" fillId="6" borderId="44" xfId="0" applyFont="1" applyFill="1" applyBorder="1" applyAlignment="1" applyProtection="1">
      <alignment horizontal="center" vertical="center"/>
      <protection locked="0"/>
    </xf>
    <xf numFmtId="0" fontId="5" fillId="6" borderId="46" xfId="0" applyFont="1" applyFill="1" applyBorder="1" applyAlignment="1" applyProtection="1">
      <alignment horizontal="center" vertical="center"/>
      <protection locked="0"/>
    </xf>
    <xf numFmtId="0" fontId="5" fillId="6" borderId="45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5" fillId="6" borderId="47" xfId="0" applyFont="1" applyFill="1" applyBorder="1" applyAlignment="1" applyProtection="1">
      <alignment horizontal="center" vertical="center"/>
      <protection locked="0"/>
    </xf>
    <xf numFmtId="0" fontId="5" fillId="6" borderId="41" xfId="0" applyFont="1" applyFill="1" applyBorder="1" applyAlignment="1" applyProtection="1">
      <alignment horizontal="center" vertical="center"/>
      <protection locked="0"/>
    </xf>
    <xf numFmtId="0" fontId="5" fillId="6" borderId="36" xfId="0" applyFont="1" applyFill="1" applyBorder="1" applyAlignment="1" applyProtection="1">
      <alignment horizontal="center" vertical="center"/>
      <protection locked="0"/>
    </xf>
    <xf numFmtId="0" fontId="5" fillId="6" borderId="38" xfId="0" applyFont="1" applyFill="1" applyBorder="1" applyAlignment="1" applyProtection="1">
      <alignment horizontal="center" vertical="center"/>
      <protection locked="0"/>
    </xf>
    <xf numFmtId="0" fontId="5" fillId="6" borderId="21" xfId="0" applyFont="1" applyFill="1" applyBorder="1" applyAlignment="1" applyProtection="1">
      <alignment horizontal="center" vertical="center"/>
      <protection locked="0"/>
    </xf>
    <xf numFmtId="0" fontId="5" fillId="6" borderId="28" xfId="0" applyFont="1" applyFill="1" applyBorder="1" applyAlignment="1" applyProtection="1">
      <alignment horizontal="center" vertical="center"/>
      <protection locked="0"/>
    </xf>
    <xf numFmtId="0" fontId="5" fillId="6" borderId="32" xfId="0" applyFont="1" applyFill="1" applyBorder="1" applyAlignment="1" applyProtection="1">
      <alignment horizontal="center" vertical="center"/>
      <protection locked="0"/>
    </xf>
    <xf numFmtId="0" fontId="5" fillId="6" borderId="37" xfId="0" applyFont="1" applyFill="1" applyBorder="1" applyAlignment="1" applyProtection="1">
      <alignment horizontal="center" vertical="center"/>
      <protection locked="0"/>
    </xf>
    <xf numFmtId="0" fontId="5" fillId="6" borderId="39" xfId="0" applyFont="1" applyFill="1" applyBorder="1" applyAlignment="1" applyProtection="1">
      <alignment horizontal="center" vertical="center"/>
      <protection locked="0"/>
    </xf>
    <xf numFmtId="0" fontId="5" fillId="6" borderId="23" xfId="0" applyFont="1" applyFill="1" applyBorder="1" applyAlignment="1" applyProtection="1">
      <alignment horizontal="center" vertical="center"/>
      <protection locked="0"/>
    </xf>
    <xf numFmtId="0" fontId="5" fillId="6" borderId="29" xfId="0" applyFont="1" applyFill="1" applyBorder="1" applyAlignment="1" applyProtection="1">
      <alignment horizontal="center" vertical="center"/>
      <protection locked="0"/>
    </xf>
    <xf numFmtId="0" fontId="5" fillId="6" borderId="33" xfId="0" applyFont="1" applyFill="1" applyBorder="1" applyAlignment="1" applyProtection="1">
      <alignment horizontal="center" vertical="center"/>
      <protection locked="0"/>
    </xf>
    <xf numFmtId="0" fontId="5" fillId="3" borderId="8" xfId="0" applyFont="1" applyFill="1" applyBorder="1" applyAlignment="1" applyProtection="1">
      <alignment horizontal="center" vertical="center"/>
      <protection locked="0"/>
    </xf>
    <xf numFmtId="0" fontId="5" fillId="3" borderId="9" xfId="0" applyFont="1" applyFill="1" applyBorder="1" applyAlignment="1" applyProtection="1">
      <alignment horizontal="center" vertical="center"/>
      <protection locked="0"/>
    </xf>
    <xf numFmtId="0" fontId="5" fillId="3" borderId="10" xfId="0" applyFont="1" applyFill="1" applyBorder="1" applyAlignment="1" applyProtection="1">
      <alignment horizontal="center" vertical="center"/>
      <protection locked="0"/>
    </xf>
    <xf numFmtId="0" fontId="5" fillId="3" borderId="40" xfId="0" applyFont="1" applyFill="1" applyBorder="1" applyAlignment="1" applyProtection="1">
      <alignment horizontal="center" vertical="center"/>
      <protection locked="0"/>
    </xf>
    <xf numFmtId="0" fontId="5" fillId="3" borderId="41" xfId="0" applyFont="1" applyFill="1" applyBorder="1" applyAlignment="1" applyProtection="1">
      <alignment horizontal="center" vertical="center"/>
      <protection locked="0"/>
    </xf>
    <xf numFmtId="0" fontId="5" fillId="3" borderId="36" xfId="0" applyFont="1" applyFill="1" applyBorder="1" applyAlignment="1" applyProtection="1">
      <alignment horizontal="center" vertical="center"/>
      <protection locked="0"/>
    </xf>
    <xf numFmtId="0" fontId="5" fillId="3" borderId="21" xfId="0" applyFont="1" applyFill="1" applyBorder="1" applyAlignment="1" applyProtection="1">
      <alignment horizontal="center" vertical="center"/>
      <protection locked="0"/>
    </xf>
    <xf numFmtId="0" fontId="5" fillId="3" borderId="38" xfId="0" applyFont="1" applyFill="1" applyBorder="1" applyAlignment="1" applyProtection="1">
      <alignment horizontal="center" vertical="center"/>
      <protection locked="0"/>
    </xf>
    <xf numFmtId="0" fontId="5" fillId="3" borderId="42" xfId="0" applyFont="1" applyFill="1" applyBorder="1" applyAlignment="1" applyProtection="1">
      <alignment horizontal="center" vertical="center"/>
      <protection locked="0"/>
    </xf>
    <xf numFmtId="0" fontId="5" fillId="3" borderId="37" xfId="0" applyFont="1" applyFill="1" applyBorder="1" applyAlignment="1" applyProtection="1">
      <alignment horizontal="center" vertical="center"/>
      <protection locked="0"/>
    </xf>
    <xf numFmtId="0" fontId="5" fillId="3" borderId="23" xfId="0" applyFont="1" applyFill="1" applyBorder="1" applyAlignment="1" applyProtection="1">
      <alignment horizontal="center" vertical="center"/>
      <protection locked="0"/>
    </xf>
    <xf numFmtId="0" fontId="5" fillId="3" borderId="39" xfId="0" applyFont="1" applyFill="1" applyBorder="1" applyAlignment="1" applyProtection="1">
      <alignment horizontal="center" vertical="center"/>
      <protection locked="0"/>
    </xf>
    <xf numFmtId="0" fontId="5" fillId="3" borderId="43" xfId="0" applyFont="1" applyFill="1" applyBorder="1" applyAlignment="1" applyProtection="1">
      <alignment horizontal="center" vertical="center"/>
      <protection locked="0"/>
    </xf>
    <xf numFmtId="0" fontId="5" fillId="3" borderId="33" xfId="0" applyFont="1" applyFill="1" applyBorder="1" applyAlignment="1" applyProtection="1">
      <alignment horizontal="center" vertical="center"/>
      <protection locked="0"/>
    </xf>
    <xf numFmtId="0" fontId="8" fillId="3" borderId="14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center" wrapText="1"/>
    </xf>
    <xf numFmtId="0" fontId="10" fillId="4" borderId="12" xfId="0" applyFont="1" applyFill="1" applyBorder="1" applyAlignment="1" applyProtection="1">
      <alignment horizontal="center" vertical="center"/>
    </xf>
    <xf numFmtId="0" fontId="11" fillId="0" borderId="3" xfId="0" applyFont="1" applyBorder="1" applyProtection="1"/>
    <xf numFmtId="0" fontId="3" fillId="0" borderId="0" xfId="0" applyFont="1" applyBorder="1" applyAlignment="1" applyProtection="1">
      <alignment wrapText="1"/>
    </xf>
    <xf numFmtId="0" fontId="11" fillId="0" borderId="0" xfId="0" applyFont="1" applyProtection="1"/>
    <xf numFmtId="0" fontId="11" fillId="0" borderId="2" xfId="0" applyFont="1" applyBorder="1" applyProtection="1"/>
    <xf numFmtId="0" fontId="11" fillId="0" borderId="0" xfId="0" applyFont="1" applyBorder="1" applyAlignment="1" applyProtection="1">
      <alignment wrapText="1"/>
    </xf>
    <xf numFmtId="0" fontId="21" fillId="0" borderId="0" xfId="0" applyFont="1" applyBorder="1" applyAlignment="1" applyProtection="1">
      <alignment horizontal="center" wrapText="1"/>
    </xf>
    <xf numFmtId="0" fontId="0" fillId="0" borderId="3" xfId="0" applyBorder="1" applyAlignment="1" applyProtection="1">
      <alignment wrapText="1"/>
    </xf>
    <xf numFmtId="0" fontId="5" fillId="0" borderId="0" xfId="0" applyFont="1" applyBorder="1" applyAlignment="1" applyProtection="1">
      <alignment wrapText="1"/>
    </xf>
    <xf numFmtId="0" fontId="11" fillId="0" borderId="76" xfId="0" applyFont="1" applyBorder="1" applyAlignment="1" applyProtection="1">
      <alignment wrapText="1"/>
    </xf>
    <xf numFmtId="0" fontId="0" fillId="0" borderId="3" xfId="0" applyBorder="1" applyProtection="1"/>
    <xf numFmtId="0" fontId="0" fillId="0" borderId="2" xfId="0" applyBorder="1" applyProtection="1"/>
    <xf numFmtId="0" fontId="74" fillId="0" borderId="3" xfId="0" applyFont="1" applyFill="1" applyBorder="1" applyProtection="1"/>
    <xf numFmtId="0" fontId="11" fillId="0" borderId="3" xfId="0" applyFont="1" applyBorder="1" applyAlignment="1" applyProtection="1">
      <alignment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wrapText="1"/>
    </xf>
    <xf numFmtId="0" fontId="22" fillId="0" borderId="0" xfId="0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horizontal="center" vertical="center" wrapText="1"/>
    </xf>
    <xf numFmtId="2" fontId="15" fillId="5" borderId="18" xfId="0" applyNumberFormat="1" applyFont="1" applyFill="1" applyBorder="1" applyAlignment="1" applyProtection="1">
      <alignment horizontal="center" vertical="center" wrapText="1"/>
    </xf>
    <xf numFmtId="0" fontId="25" fillId="0" borderId="0" xfId="0" applyFont="1" applyBorder="1" applyAlignment="1" applyProtection="1">
      <alignment wrapText="1"/>
    </xf>
    <xf numFmtId="0" fontId="15" fillId="5" borderId="18" xfId="0" applyFont="1" applyFill="1" applyBorder="1" applyAlignment="1" applyProtection="1">
      <alignment horizontal="center" vertical="center" wrapText="1"/>
    </xf>
    <xf numFmtId="0" fontId="15" fillId="5" borderId="34" xfId="0" applyFont="1" applyFill="1" applyBorder="1" applyAlignment="1" applyProtection="1">
      <alignment horizontal="center" vertical="center" wrapText="1"/>
    </xf>
    <xf numFmtId="0" fontId="0" fillId="9" borderId="54" xfId="0" applyFill="1" applyBorder="1" applyAlignment="1" applyProtection="1">
      <alignment wrapText="1"/>
    </xf>
    <xf numFmtId="0" fontId="0" fillId="9" borderId="53" xfId="0" applyFill="1" applyBorder="1" applyAlignment="1" applyProtection="1">
      <alignment wrapText="1"/>
    </xf>
    <xf numFmtId="0" fontId="0" fillId="0" borderId="0" xfId="0" applyAlignment="1" applyProtection="1">
      <alignment wrapText="1"/>
    </xf>
    <xf numFmtId="0" fontId="35" fillId="0" borderId="76" xfId="0" applyFont="1" applyFill="1" applyBorder="1" applyAlignment="1" applyProtection="1">
      <alignment horizontal="center" vertical="center" wrapText="1"/>
    </xf>
    <xf numFmtId="0" fontId="0" fillId="0" borderId="2" xfId="0" applyBorder="1" applyAlignment="1" applyProtection="1">
      <alignment wrapText="1"/>
    </xf>
    <xf numFmtId="0" fontId="79" fillId="0" borderId="3" xfId="0" applyNumberFormat="1" applyFont="1" applyFill="1" applyBorder="1" applyAlignment="1" applyProtection="1">
      <alignment vertical="center" wrapText="1"/>
    </xf>
    <xf numFmtId="0" fontId="8" fillId="6" borderId="64" xfId="0" applyFont="1" applyFill="1" applyBorder="1" applyAlignment="1" applyProtection="1">
      <alignment horizontal="center" vertical="center" wrapText="1"/>
    </xf>
    <xf numFmtId="0" fontId="8" fillId="6" borderId="69" xfId="0" applyFont="1" applyFill="1" applyBorder="1" applyAlignment="1" applyProtection="1">
      <alignment horizontal="center" vertical="center" wrapText="1"/>
    </xf>
    <xf numFmtId="0" fontId="8" fillId="6" borderId="67" xfId="0" applyFont="1" applyFill="1" applyBorder="1" applyAlignment="1" applyProtection="1">
      <alignment horizontal="center" vertical="center" wrapText="1"/>
    </xf>
    <xf numFmtId="0" fontId="8" fillId="6" borderId="70" xfId="0" applyFont="1" applyFill="1" applyBorder="1" applyAlignment="1" applyProtection="1">
      <alignment horizontal="center" vertical="center" wrapText="1"/>
    </xf>
    <xf numFmtId="0" fontId="8" fillId="10" borderId="8" xfId="0" applyFont="1" applyFill="1" applyBorder="1" applyAlignment="1" applyProtection="1">
      <alignment horizontal="center" vertical="center" wrapText="1"/>
    </xf>
    <xf numFmtId="0" fontId="8" fillId="10" borderId="10" xfId="0" applyFont="1" applyFill="1" applyBorder="1" applyAlignment="1" applyProtection="1">
      <alignment horizontal="center" vertical="center" wrapText="1"/>
    </xf>
    <xf numFmtId="0" fontId="8" fillId="10" borderId="9" xfId="0" applyFont="1" applyFill="1" applyBorder="1" applyAlignment="1" applyProtection="1">
      <alignment horizontal="center" vertical="center" wrapText="1"/>
    </xf>
    <xf numFmtId="0" fontId="8" fillId="10" borderId="50" xfId="0" applyFont="1" applyFill="1" applyBorder="1" applyAlignment="1" applyProtection="1">
      <alignment horizontal="center" vertical="center" wrapText="1"/>
    </xf>
    <xf numFmtId="0" fontId="8" fillId="10" borderId="49" xfId="0" applyFont="1" applyFill="1" applyBorder="1" applyAlignment="1" applyProtection="1">
      <alignment horizontal="center" vertical="center" wrapText="1"/>
    </xf>
    <xf numFmtId="0" fontId="8" fillId="6" borderId="12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0" fillId="9" borderId="3" xfId="0" applyFill="1" applyBorder="1" applyAlignment="1" applyProtection="1">
      <alignment wrapText="1"/>
    </xf>
    <xf numFmtId="0" fontId="0" fillId="9" borderId="2" xfId="0" applyFill="1" applyBorder="1" applyAlignment="1" applyProtection="1">
      <alignment wrapText="1"/>
    </xf>
    <xf numFmtId="0" fontId="40" fillId="0" borderId="76" xfId="0" applyFont="1" applyFill="1" applyBorder="1" applyAlignment="1" applyProtection="1">
      <alignment horizontal="center" vertical="center" wrapText="1"/>
    </xf>
    <xf numFmtId="0" fontId="25" fillId="7" borderId="8" xfId="0" applyFont="1" applyFill="1" applyBorder="1" applyAlignment="1" applyProtection="1">
      <alignment horizontal="center" vertical="center"/>
    </xf>
    <xf numFmtId="0" fontId="25" fillId="7" borderId="10" xfId="0" applyFont="1" applyFill="1" applyBorder="1" applyAlignment="1" applyProtection="1">
      <alignment horizontal="center" vertical="center"/>
    </xf>
    <xf numFmtId="164" fontId="25" fillId="7" borderId="10" xfId="0" applyNumberFormat="1" applyFont="1" applyFill="1" applyBorder="1" applyAlignment="1" applyProtection="1">
      <alignment horizontal="center" vertical="center"/>
    </xf>
    <xf numFmtId="0" fontId="25" fillId="7" borderId="19" xfId="0" applyFont="1" applyFill="1" applyBorder="1" applyAlignment="1" applyProtection="1">
      <alignment horizontal="center" vertical="center"/>
    </xf>
    <xf numFmtId="164" fontId="25" fillId="7" borderId="27" xfId="0" applyNumberFormat="1" applyFont="1" applyFill="1" applyBorder="1" applyAlignment="1" applyProtection="1">
      <alignment horizontal="center" vertical="center"/>
    </xf>
    <xf numFmtId="0" fontId="5" fillId="7" borderId="36" xfId="0" applyFont="1" applyFill="1" applyBorder="1" applyAlignment="1" applyProtection="1">
      <alignment horizontal="center" vertical="center" wrapText="1"/>
    </xf>
    <xf numFmtId="164" fontId="5" fillId="7" borderId="38" xfId="0" applyNumberFormat="1" applyFont="1" applyFill="1" applyBorder="1" applyAlignment="1" applyProtection="1">
      <alignment horizontal="center" vertical="center" wrapText="1"/>
    </xf>
    <xf numFmtId="0" fontId="5" fillId="7" borderId="21" xfId="0" applyFont="1" applyFill="1" applyBorder="1" applyAlignment="1" applyProtection="1">
      <alignment horizontal="center" vertical="center"/>
    </xf>
    <xf numFmtId="0" fontId="5" fillId="7" borderId="8" xfId="0" applyFont="1" applyFill="1" applyBorder="1" applyAlignment="1" applyProtection="1">
      <alignment horizontal="center" vertical="center"/>
    </xf>
    <xf numFmtId="164" fontId="5" fillId="7" borderId="10" xfId="0" applyNumberFormat="1" applyFont="1" applyFill="1" applyBorder="1" applyAlignment="1" applyProtection="1">
      <alignment horizontal="center" vertical="center"/>
    </xf>
    <xf numFmtId="0" fontId="5" fillId="7" borderId="31" xfId="0" applyFont="1" applyFill="1" applyBorder="1" applyAlignment="1" applyProtection="1">
      <alignment horizontal="center" vertical="center"/>
    </xf>
    <xf numFmtId="164" fontId="5" fillId="7" borderId="65" xfId="0" applyNumberFormat="1" applyFont="1" applyFill="1" applyBorder="1" applyAlignment="1" applyProtection="1">
      <alignment horizontal="center" vertical="center"/>
    </xf>
    <xf numFmtId="0" fontId="0" fillId="9" borderId="55" xfId="0" applyFill="1" applyBorder="1" applyAlignment="1" applyProtection="1">
      <alignment wrapText="1"/>
    </xf>
    <xf numFmtId="0" fontId="0" fillId="9" borderId="16" xfId="0" applyFill="1" applyBorder="1" applyAlignment="1" applyProtection="1">
      <alignment wrapText="1"/>
    </xf>
    <xf numFmtId="0" fontId="1" fillId="9" borderId="22" xfId="0" applyFont="1" applyFill="1" applyBorder="1" applyAlignment="1" applyProtection="1">
      <alignment horizontal="center" vertical="center" wrapText="1"/>
    </xf>
    <xf numFmtId="0" fontId="1" fillId="9" borderId="29" xfId="0" applyFont="1" applyFill="1" applyBorder="1" applyAlignment="1" applyProtection="1">
      <alignment horizontal="center" vertical="center" wrapText="1"/>
    </xf>
    <xf numFmtId="0" fontId="1" fillId="9" borderId="37" xfId="0" applyFont="1" applyFill="1" applyBorder="1" applyAlignment="1" applyProtection="1">
      <alignment horizontal="center" vertical="center" wrapText="1"/>
    </xf>
    <xf numFmtId="0" fontId="1" fillId="9" borderId="39" xfId="0" applyFont="1" applyFill="1" applyBorder="1" applyAlignment="1" applyProtection="1">
      <alignment horizontal="center" vertical="center" wrapText="1"/>
    </xf>
    <xf numFmtId="0" fontId="66" fillId="33" borderId="59" xfId="0" applyFont="1" applyFill="1" applyBorder="1" applyAlignment="1" applyProtection="1">
      <alignment horizontal="left"/>
    </xf>
    <xf numFmtId="0" fontId="66" fillId="33" borderId="63" xfId="0" applyFont="1" applyFill="1" applyBorder="1" applyAlignment="1" applyProtection="1">
      <alignment horizontal="left"/>
    </xf>
    <xf numFmtId="0" fontId="66" fillId="33" borderId="65" xfId="0" applyFont="1" applyFill="1" applyBorder="1" applyAlignment="1" applyProtection="1">
      <alignment horizontal="left"/>
    </xf>
    <xf numFmtId="0" fontId="0" fillId="0" borderId="0" xfId="0" applyBorder="1" applyAlignment="1" applyProtection="1">
      <alignment vertical="center"/>
    </xf>
    <xf numFmtId="0" fontId="0" fillId="0" borderId="2" xfId="0" applyFill="1" applyBorder="1" applyProtection="1"/>
    <xf numFmtId="0" fontId="79" fillId="0" borderId="3" xfId="0" applyFont="1" applyFill="1" applyBorder="1" applyAlignment="1" applyProtection="1">
      <alignment horizontal="left"/>
    </xf>
    <xf numFmtId="0" fontId="25" fillId="7" borderId="36" xfId="0" applyFont="1" applyFill="1" applyBorder="1" applyAlignment="1" applyProtection="1">
      <alignment horizontal="center" vertical="center"/>
    </xf>
    <xf numFmtId="0" fontId="25" fillId="7" borderId="38" xfId="0" applyFont="1" applyFill="1" applyBorder="1" applyAlignment="1" applyProtection="1">
      <alignment horizontal="center" vertical="center"/>
    </xf>
    <xf numFmtId="164" fontId="25" fillId="7" borderId="38" xfId="0" applyNumberFormat="1" applyFont="1" applyFill="1" applyBorder="1" applyAlignment="1" applyProtection="1">
      <alignment horizontal="center" vertical="center"/>
    </xf>
    <xf numFmtId="0" fontId="25" fillId="7" borderId="20" xfId="0" applyFont="1" applyFill="1" applyBorder="1" applyAlignment="1" applyProtection="1">
      <alignment horizontal="center" vertical="center"/>
    </xf>
    <xf numFmtId="164" fontId="25" fillId="7" borderId="28" xfId="0" applyNumberFormat="1" applyFont="1" applyFill="1" applyBorder="1" applyAlignment="1" applyProtection="1">
      <alignment horizontal="center" vertical="center"/>
    </xf>
    <xf numFmtId="0" fontId="5" fillId="7" borderId="32" xfId="0" applyFont="1" applyFill="1" applyBorder="1" applyAlignment="1" applyProtection="1">
      <alignment horizontal="center" vertical="center"/>
    </xf>
    <xf numFmtId="164" fontId="5" fillId="7" borderId="52" xfId="0" applyNumberFormat="1" applyFont="1" applyFill="1" applyBorder="1" applyAlignment="1" applyProtection="1">
      <alignment horizontal="center" vertical="center"/>
    </xf>
    <xf numFmtId="0" fontId="25" fillId="0" borderId="76" xfId="0" applyFont="1" applyFill="1" applyBorder="1" applyAlignment="1" applyProtection="1">
      <alignment horizontal="center" vertical="center" wrapText="1"/>
    </xf>
    <xf numFmtId="0" fontId="66" fillId="33" borderId="60" xfId="0" applyFont="1" applyFill="1" applyBorder="1" applyAlignment="1" applyProtection="1">
      <alignment horizontal="left"/>
    </xf>
    <xf numFmtId="0" fontId="66" fillId="33" borderId="42" xfId="0" applyFont="1" applyFill="1" applyBorder="1" applyAlignment="1" applyProtection="1">
      <alignment horizontal="left"/>
    </xf>
    <xf numFmtId="0" fontId="66" fillId="33" borderId="52" xfId="0" applyFont="1" applyFill="1" applyBorder="1" applyAlignment="1" applyProtection="1">
      <alignment horizontal="left"/>
    </xf>
    <xf numFmtId="0" fontId="5" fillId="7" borderId="37" xfId="0" applyFont="1" applyFill="1" applyBorder="1" applyAlignment="1" applyProtection="1">
      <alignment horizontal="center" vertical="center" wrapText="1"/>
    </xf>
    <xf numFmtId="164" fontId="5" fillId="7" borderId="39" xfId="0" applyNumberFormat="1" applyFont="1" applyFill="1" applyBorder="1" applyAlignment="1" applyProtection="1">
      <alignment horizontal="center" vertical="center" wrapText="1"/>
    </xf>
    <xf numFmtId="0" fontId="5" fillId="7" borderId="23" xfId="0" applyFont="1" applyFill="1" applyBorder="1" applyAlignment="1" applyProtection="1">
      <alignment horizontal="center" vertical="center"/>
    </xf>
    <xf numFmtId="0" fontId="25" fillId="7" borderId="37" xfId="0" applyFont="1" applyFill="1" applyBorder="1" applyAlignment="1" applyProtection="1">
      <alignment horizontal="center" vertical="center"/>
    </xf>
    <xf numFmtId="164" fontId="25" fillId="7" borderId="29" xfId="0" applyNumberFormat="1" applyFont="1" applyFill="1" applyBorder="1" applyAlignment="1" applyProtection="1">
      <alignment horizontal="center" vertical="center"/>
    </xf>
    <xf numFmtId="164" fontId="25" fillId="7" borderId="39" xfId="0" applyNumberFormat="1" applyFont="1" applyFill="1" applyBorder="1" applyAlignment="1" applyProtection="1">
      <alignment horizontal="center" vertical="center"/>
    </xf>
    <xf numFmtId="0" fontId="25" fillId="7" borderId="22" xfId="0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horizontal="center" vertical="center"/>
    </xf>
    <xf numFmtId="0" fontId="49" fillId="7" borderId="12" xfId="0" applyFont="1" applyFill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center"/>
    </xf>
    <xf numFmtId="0" fontId="48" fillId="7" borderId="7" xfId="0" applyFont="1" applyFill="1" applyBorder="1" applyAlignment="1" applyProtection="1">
      <alignment horizontal="center" vertical="center"/>
    </xf>
    <xf numFmtId="0" fontId="48" fillId="7" borderId="14" xfId="0" applyFont="1" applyFill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center" vertical="center"/>
    </xf>
    <xf numFmtId="0" fontId="5" fillId="7" borderId="33" xfId="0" applyFont="1" applyFill="1" applyBorder="1" applyAlignment="1" applyProtection="1">
      <alignment horizontal="center" vertical="center"/>
    </xf>
    <xf numFmtId="164" fontId="5" fillId="7" borderId="57" xfId="0" applyNumberFormat="1" applyFont="1" applyFill="1" applyBorder="1" applyAlignment="1" applyProtection="1">
      <alignment horizontal="center" vertical="center"/>
    </xf>
    <xf numFmtId="0" fontId="42" fillId="0" borderId="0" xfId="0" applyFont="1" applyBorder="1" applyAlignment="1" applyProtection="1">
      <alignment horizontal="center" vertical="center" wrapText="1"/>
    </xf>
    <xf numFmtId="0" fontId="66" fillId="33" borderId="58" xfId="0" applyFont="1" applyFill="1" applyBorder="1" applyAlignment="1" applyProtection="1">
      <alignment horizontal="left"/>
    </xf>
    <xf numFmtId="0" fontId="66" fillId="33" borderId="43" xfId="0" applyFont="1" applyFill="1" applyBorder="1" applyAlignment="1" applyProtection="1">
      <alignment horizontal="left"/>
    </xf>
    <xf numFmtId="0" fontId="66" fillId="33" borderId="57" xfId="0" applyFont="1" applyFill="1" applyBorder="1" applyAlignment="1" applyProtection="1">
      <alignment horizontal="left"/>
    </xf>
    <xf numFmtId="0" fontId="25" fillId="7" borderId="39" xfId="0" applyFont="1" applyFill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horizontal="center"/>
    </xf>
    <xf numFmtId="0" fontId="48" fillId="7" borderId="56" xfId="0" applyFont="1" applyFill="1" applyBorder="1" applyAlignment="1" applyProtection="1">
      <alignment horizontal="center" vertical="center"/>
    </xf>
    <xf numFmtId="0" fontId="80" fillId="0" borderId="3" xfId="0" applyFont="1" applyFill="1" applyBorder="1" applyProtection="1"/>
    <xf numFmtId="0" fontId="42" fillId="7" borderId="34" xfId="0" applyFont="1" applyFill="1" applyBorder="1" applyAlignment="1" applyProtection="1">
      <alignment horizontal="center" vertical="center"/>
    </xf>
    <xf numFmtId="0" fontId="42" fillId="7" borderId="18" xfId="0" applyFont="1" applyFill="1" applyBorder="1" applyAlignment="1" applyProtection="1">
      <alignment horizontal="center" vertical="center"/>
    </xf>
    <xf numFmtId="0" fontId="42" fillId="7" borderId="17" xfId="0" applyFont="1" applyFill="1" applyBorder="1" applyAlignment="1" applyProtection="1">
      <alignment horizontal="center" vertical="center"/>
    </xf>
    <xf numFmtId="0" fontId="42" fillId="7" borderId="71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9" fillId="0" borderId="0" xfId="0" applyFont="1" applyBorder="1" applyAlignment="1" applyProtection="1">
      <alignment horizontal="center"/>
    </xf>
    <xf numFmtId="0" fontId="11" fillId="0" borderId="76" xfId="0" applyFont="1" applyBorder="1" applyProtection="1"/>
    <xf numFmtId="0" fontId="0" fillId="0" borderId="0" xfId="0" applyBorder="1" applyAlignment="1" applyProtection="1">
      <alignment horizontal="center" vertical="center"/>
    </xf>
    <xf numFmtId="0" fontId="8" fillId="7" borderId="34" xfId="0" applyFont="1" applyFill="1" applyBorder="1" applyAlignment="1" applyProtection="1">
      <alignment horizontal="center" vertical="center" wrapText="1"/>
    </xf>
    <xf numFmtId="0" fontId="8" fillId="7" borderId="18" xfId="0" applyFont="1" applyFill="1" applyBorder="1" applyAlignment="1" applyProtection="1">
      <alignment horizontal="center" vertical="center" wrapText="1"/>
    </xf>
    <xf numFmtId="0" fontId="10" fillId="10" borderId="17" xfId="0" applyFont="1" applyFill="1" applyBorder="1" applyAlignment="1" applyProtection="1">
      <alignment horizontal="center" vertical="center" wrapText="1"/>
    </xf>
    <xf numFmtId="0" fontId="10" fillId="10" borderId="18" xfId="0" applyFont="1" applyFill="1" applyBorder="1" applyAlignment="1" applyProtection="1">
      <alignment horizontal="center" vertical="center" wrapText="1"/>
    </xf>
    <xf numFmtId="0" fontId="3" fillId="7" borderId="44" xfId="0" applyFont="1" applyFill="1" applyBorder="1" applyAlignment="1" applyProtection="1">
      <alignment horizontal="center" vertical="center"/>
    </xf>
    <xf numFmtId="164" fontId="3" fillId="7" borderId="46" xfId="0" applyNumberFormat="1" applyFont="1" applyFill="1" applyBorder="1" applyAlignment="1" applyProtection="1">
      <alignment horizontal="center" vertical="center"/>
    </xf>
    <xf numFmtId="0" fontId="3" fillId="7" borderId="8" xfId="0" applyFont="1" applyFill="1" applyBorder="1" applyAlignment="1" applyProtection="1">
      <alignment horizontal="center" vertical="center"/>
    </xf>
    <xf numFmtId="164" fontId="3" fillId="7" borderId="10" xfId="0" applyNumberFormat="1" applyFont="1" applyFill="1" applyBorder="1" applyAlignment="1" applyProtection="1">
      <alignment horizontal="center" vertical="center"/>
    </xf>
    <xf numFmtId="0" fontId="1" fillId="8" borderId="24" xfId="0" applyFont="1" applyFill="1" applyBorder="1" applyAlignment="1" applyProtection="1">
      <alignment horizontal="center" vertical="center" wrapText="1"/>
    </xf>
    <xf numFmtId="0" fontId="1" fillId="8" borderId="72" xfId="0" applyFont="1" applyFill="1" applyBorder="1" applyAlignment="1" applyProtection="1">
      <alignment horizontal="center" vertical="center" wrapText="1"/>
    </xf>
    <xf numFmtId="0" fontId="1" fillId="8" borderId="73" xfId="0" applyFont="1" applyFill="1" applyBorder="1" applyAlignment="1" applyProtection="1">
      <alignment horizontal="center" vertical="center" wrapText="1"/>
    </xf>
    <xf numFmtId="0" fontId="1" fillId="8" borderId="26" xfId="0" applyFont="1" applyFill="1" applyBorder="1" applyAlignment="1" applyProtection="1">
      <alignment horizontal="center" vertical="center" wrapText="1"/>
    </xf>
    <xf numFmtId="0" fontId="66" fillId="28" borderId="63" xfId="0" applyFont="1" applyFill="1" applyBorder="1" applyAlignment="1" applyProtection="1">
      <alignment horizontal="left"/>
    </xf>
    <xf numFmtId="1" fontId="9" fillId="0" borderId="0" xfId="0" applyNumberFormat="1" applyFont="1" applyFill="1" applyBorder="1" applyAlignment="1" applyProtection="1">
      <alignment horizontal="center"/>
    </xf>
    <xf numFmtId="164" fontId="9" fillId="0" borderId="0" xfId="0" applyNumberFormat="1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left" vertical="center"/>
    </xf>
    <xf numFmtId="0" fontId="11" fillId="0" borderId="0" xfId="0" applyFont="1" applyBorder="1" applyAlignment="1" applyProtection="1">
      <alignment horizontal="left" vertical="center"/>
    </xf>
    <xf numFmtId="0" fontId="3" fillId="7" borderId="36" xfId="0" applyFont="1" applyFill="1" applyBorder="1" applyAlignment="1" applyProtection="1">
      <alignment horizontal="center" vertical="center"/>
    </xf>
    <xf numFmtId="164" fontId="3" fillId="7" borderId="38" xfId="0" applyNumberFormat="1" applyFont="1" applyFill="1" applyBorder="1" applyAlignment="1" applyProtection="1">
      <alignment horizontal="center" vertical="center"/>
    </xf>
    <xf numFmtId="0" fontId="1" fillId="6" borderId="12" xfId="0" applyFont="1" applyFill="1" applyBorder="1" applyAlignment="1" applyProtection="1">
      <alignment horizontal="center" vertical="center" wrapText="1"/>
    </xf>
    <xf numFmtId="0" fontId="1" fillId="6" borderId="14" xfId="0" applyFont="1" applyFill="1" applyBorder="1" applyAlignment="1" applyProtection="1">
      <alignment horizontal="center" vertical="center" wrapText="1"/>
    </xf>
    <xf numFmtId="0" fontId="66" fillId="28" borderId="42" xfId="0" applyFont="1" applyFill="1" applyBorder="1" applyAlignment="1" applyProtection="1">
      <alignment horizontal="left"/>
    </xf>
    <xf numFmtId="0" fontId="8" fillId="0" borderId="71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13" xfId="0" applyFont="1" applyFill="1" applyBorder="1" applyAlignment="1" applyProtection="1">
      <alignment horizontal="center" vertical="justify" wrapText="1"/>
    </xf>
    <xf numFmtId="0" fontId="3" fillId="0" borderId="12" xfId="0" applyFont="1" applyBorder="1" applyAlignment="1" applyProtection="1">
      <alignment horizontal="center" vertical="justify" wrapText="1"/>
    </xf>
    <xf numFmtId="0" fontId="3" fillId="0" borderId="14" xfId="0" applyFont="1" applyBorder="1" applyAlignment="1" applyProtection="1">
      <alignment horizontal="center" vertical="justify" wrapText="1"/>
    </xf>
    <xf numFmtId="0" fontId="1" fillId="0" borderId="18" xfId="0" applyFont="1" applyFill="1" applyBorder="1" applyAlignment="1" applyProtection="1">
      <alignment vertical="center" wrapText="1"/>
    </xf>
    <xf numFmtId="0" fontId="9" fillId="0" borderId="0" xfId="0" applyFont="1" applyFill="1" applyBorder="1" applyAlignment="1" applyProtection="1">
      <alignment horizontal="center" vertical="center"/>
    </xf>
    <xf numFmtId="164" fontId="5" fillId="7" borderId="65" xfId="0" applyNumberFormat="1" applyFont="1" applyFill="1" applyBorder="1" applyProtection="1"/>
    <xf numFmtId="164" fontId="5" fillId="7" borderId="65" xfId="0" applyNumberFormat="1" applyFont="1" applyFill="1" applyBorder="1" applyAlignment="1" applyProtection="1">
      <alignment horizontal="center"/>
    </xf>
    <xf numFmtId="0" fontId="5" fillId="7" borderId="31" xfId="0" applyFont="1" applyFill="1" applyBorder="1" applyAlignment="1" applyProtection="1">
      <alignment horizontal="center"/>
    </xf>
    <xf numFmtId="49" fontId="5" fillId="0" borderId="59" xfId="0" applyNumberFormat="1" applyFont="1" applyFill="1" applyBorder="1" applyAlignment="1" applyProtection="1">
      <alignment horizontal="center" vertical="center" wrapText="1"/>
    </xf>
    <xf numFmtId="49" fontId="5" fillId="0" borderId="31" xfId="0" applyNumberFormat="1" applyFont="1" applyFill="1" applyBorder="1" applyAlignment="1" applyProtection="1">
      <alignment horizontal="center" vertical="center" wrapText="1"/>
    </xf>
    <xf numFmtId="49" fontId="5" fillId="0" borderId="63" xfId="0" applyNumberFormat="1" applyFont="1" applyFill="1" applyBorder="1" applyAlignment="1" applyProtection="1">
      <alignment horizontal="center" vertical="center" wrapText="1"/>
    </xf>
    <xf numFmtId="0" fontId="5" fillId="0" borderId="31" xfId="0" applyFont="1" applyBorder="1" applyAlignment="1" applyProtection="1">
      <alignment horizontal="center" vertical="center"/>
    </xf>
    <xf numFmtId="0" fontId="5" fillId="0" borderId="65" xfId="0" applyFont="1" applyBorder="1" applyAlignment="1" applyProtection="1">
      <alignment horizontal="center" vertical="center"/>
    </xf>
    <xf numFmtId="0" fontId="15" fillId="0" borderId="46" xfId="0" applyFont="1" applyFill="1" applyBorder="1" applyAlignment="1" applyProtection="1">
      <alignment horizontal="center" vertical="center" wrapText="1"/>
    </xf>
    <xf numFmtId="164" fontId="5" fillId="7" borderId="52" xfId="0" applyNumberFormat="1" applyFont="1" applyFill="1" applyBorder="1" applyProtection="1"/>
    <xf numFmtId="164" fontId="5" fillId="7" borderId="52" xfId="0" applyNumberFormat="1" applyFont="1" applyFill="1" applyBorder="1" applyAlignment="1" applyProtection="1">
      <alignment horizontal="center"/>
    </xf>
    <xf numFmtId="0" fontId="5" fillId="7" borderId="32" xfId="0" applyFont="1" applyFill="1" applyBorder="1" applyAlignment="1" applyProtection="1">
      <alignment horizontal="center"/>
    </xf>
    <xf numFmtId="0" fontId="43" fillId="0" borderId="0" xfId="0" applyFont="1" applyBorder="1" applyAlignment="1" applyProtection="1">
      <alignment horizontal="center" vertical="center"/>
    </xf>
    <xf numFmtId="0" fontId="66" fillId="28" borderId="43" xfId="0" applyFont="1" applyFill="1" applyBorder="1" applyAlignment="1" applyProtection="1">
      <alignment horizontal="left"/>
    </xf>
    <xf numFmtId="49" fontId="5" fillId="0" borderId="60" xfId="0" applyNumberFormat="1" applyFont="1" applyFill="1" applyBorder="1" applyAlignment="1" applyProtection="1">
      <alignment horizontal="center" vertical="center" wrapText="1"/>
    </xf>
    <xf numFmtId="49" fontId="5" fillId="0" borderId="32" xfId="0" applyNumberFormat="1" applyFont="1" applyFill="1" applyBorder="1" applyAlignment="1" applyProtection="1">
      <alignment horizontal="center" vertical="center" wrapText="1"/>
    </xf>
    <xf numFmtId="49" fontId="5" fillId="0" borderId="42" xfId="0" applyNumberFormat="1" applyFont="1" applyFill="1" applyBorder="1" applyAlignment="1" applyProtection="1">
      <alignment horizontal="center" vertical="center" wrapText="1"/>
    </xf>
    <xf numFmtId="0" fontId="5" fillId="0" borderId="32" xfId="0" applyFont="1" applyBorder="1" applyAlignment="1" applyProtection="1">
      <alignment horizontal="center" vertical="center"/>
    </xf>
    <xf numFmtId="0" fontId="5" fillId="0" borderId="52" xfId="0" applyFont="1" applyBorder="1" applyAlignment="1" applyProtection="1">
      <alignment horizontal="center" vertical="center"/>
    </xf>
    <xf numFmtId="0" fontId="15" fillId="0" borderId="38" xfId="0" applyFont="1" applyFill="1" applyBorder="1" applyAlignment="1" applyProtection="1">
      <alignment horizontal="center" vertical="center" wrapText="1"/>
    </xf>
    <xf numFmtId="0" fontId="31" fillId="0" borderId="0" xfId="0" applyFont="1" applyBorder="1" applyAlignment="1" applyProtection="1">
      <alignment vertical="center" wrapText="1"/>
    </xf>
    <xf numFmtId="0" fontId="23" fillId="0" borderId="0" xfId="0" applyFont="1" applyBorder="1" applyAlignment="1" applyProtection="1">
      <alignment wrapText="1"/>
    </xf>
    <xf numFmtId="0" fontId="3" fillId="7" borderId="37" xfId="0" applyFont="1" applyFill="1" applyBorder="1" applyAlignment="1" applyProtection="1">
      <alignment horizontal="center" vertical="center"/>
    </xf>
    <xf numFmtId="164" fontId="3" fillId="7" borderId="39" xfId="0" applyNumberFormat="1" applyFont="1" applyFill="1" applyBorder="1" applyAlignment="1" applyProtection="1">
      <alignment horizontal="center" vertical="center"/>
    </xf>
    <xf numFmtId="164" fontId="5" fillId="7" borderId="57" xfId="0" applyNumberFormat="1" applyFont="1" applyFill="1" applyBorder="1" applyProtection="1"/>
    <xf numFmtId="164" fontId="5" fillId="7" borderId="57" xfId="0" applyNumberFormat="1" applyFont="1" applyFill="1" applyBorder="1" applyAlignment="1" applyProtection="1">
      <alignment horizontal="center"/>
    </xf>
    <xf numFmtId="0" fontId="5" fillId="7" borderId="33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vertical="center" wrapText="1"/>
    </xf>
    <xf numFmtId="0" fontId="48" fillId="7" borderId="12" xfId="0" applyFont="1" applyFill="1" applyBorder="1" applyAlignment="1" applyProtection="1">
      <alignment horizontal="center" vertical="center"/>
    </xf>
    <xf numFmtId="0" fontId="46" fillId="7" borderId="56" xfId="0" applyFont="1" applyFill="1" applyBorder="1" applyAlignment="1" applyProtection="1">
      <alignment horizontal="center" vertical="center"/>
    </xf>
    <xf numFmtId="0" fontId="46" fillId="7" borderId="56" xfId="0" applyFont="1" applyFill="1" applyBorder="1" applyAlignment="1" applyProtection="1">
      <alignment horizontal="center"/>
    </xf>
    <xf numFmtId="0" fontId="81" fillId="0" borderId="3" xfId="0" applyFont="1" applyFill="1" applyBorder="1" applyProtection="1"/>
    <xf numFmtId="0" fontId="15" fillId="0" borderId="24" xfId="0" applyFont="1" applyFill="1" applyBorder="1" applyAlignment="1" applyProtection="1">
      <alignment horizontal="center" vertical="center" wrapText="1"/>
    </xf>
    <xf numFmtId="0" fontId="15" fillId="0" borderId="25" xfId="0" applyFont="1" applyFill="1" applyBorder="1" applyAlignment="1" applyProtection="1">
      <alignment horizontal="center" vertical="center" wrapText="1"/>
    </xf>
    <xf numFmtId="0" fontId="15" fillId="0" borderId="25" xfId="0" applyFont="1" applyFill="1" applyBorder="1" applyAlignment="1" applyProtection="1">
      <alignment horizontal="center" vertical="center"/>
    </xf>
    <xf numFmtId="0" fontId="15" fillId="0" borderId="26" xfId="0" applyFont="1" applyFill="1" applyBorder="1" applyAlignment="1" applyProtection="1">
      <alignment horizontal="center" vertical="center"/>
    </xf>
    <xf numFmtId="0" fontId="15" fillId="0" borderId="3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top" wrapText="1"/>
    </xf>
    <xf numFmtId="49" fontId="5" fillId="0" borderId="58" xfId="0" applyNumberFormat="1" applyFont="1" applyFill="1" applyBorder="1" applyAlignment="1" applyProtection="1">
      <alignment horizontal="center" vertical="center" wrapText="1"/>
    </xf>
    <xf numFmtId="49" fontId="5" fillId="0" borderId="33" xfId="0" applyNumberFormat="1" applyFont="1" applyFill="1" applyBorder="1" applyAlignment="1" applyProtection="1">
      <alignment horizontal="center" vertical="center" wrapText="1"/>
    </xf>
    <xf numFmtId="49" fontId="5" fillId="0" borderId="43" xfId="0" applyNumberFormat="1" applyFont="1" applyFill="1" applyBorder="1" applyAlignment="1" applyProtection="1">
      <alignment horizontal="center" vertical="center" wrapText="1"/>
    </xf>
    <xf numFmtId="0" fontId="5" fillId="0" borderId="33" xfId="0" applyFont="1" applyBorder="1" applyAlignment="1" applyProtection="1">
      <alignment horizontal="center" vertical="center"/>
    </xf>
    <xf numFmtId="0" fontId="5" fillId="0" borderId="57" xfId="0" applyFont="1" applyBorder="1" applyAlignment="1" applyProtection="1">
      <alignment horizontal="center" vertical="center"/>
    </xf>
    <xf numFmtId="0" fontId="15" fillId="0" borderId="39" xfId="0" applyFont="1" applyFill="1" applyBorder="1" applyAlignment="1" applyProtection="1">
      <alignment horizontal="center" vertical="center" wrapText="1"/>
    </xf>
    <xf numFmtId="49" fontId="25" fillId="0" borderId="19" xfId="0" applyNumberFormat="1" applyFont="1" applyFill="1" applyBorder="1" applyAlignment="1" applyProtection="1">
      <alignment horizontal="center" vertical="center"/>
    </xf>
    <xf numFmtId="49" fontId="25" fillId="0" borderId="9" xfId="0" applyNumberFormat="1" applyFont="1" applyFill="1" applyBorder="1" applyAlignment="1" applyProtection="1">
      <alignment horizontal="center" vertical="center"/>
    </xf>
    <xf numFmtId="49" fontId="25" fillId="0" borderId="27" xfId="0" applyNumberFormat="1" applyFont="1" applyFill="1" applyBorder="1" applyAlignment="1" applyProtection="1">
      <alignment horizontal="center" vertical="center"/>
    </xf>
    <xf numFmtId="0" fontId="17" fillId="0" borderId="31" xfId="0" applyFont="1" applyFill="1" applyBorder="1" applyAlignment="1" applyProtection="1">
      <alignment horizontal="center" vertical="center"/>
    </xf>
    <xf numFmtId="2" fontId="8" fillId="0" borderId="0" xfId="0" applyNumberFormat="1" applyFont="1" applyFill="1" applyBorder="1" applyAlignment="1" applyProtection="1">
      <alignment horizontal="center" vertical="center"/>
    </xf>
    <xf numFmtId="49" fontId="25" fillId="0" borderId="20" xfId="0" applyNumberFormat="1" applyFont="1" applyFill="1" applyBorder="1" applyAlignment="1" applyProtection="1">
      <alignment horizontal="center" vertical="center"/>
    </xf>
    <xf numFmtId="49" fontId="25" fillId="0" borderId="21" xfId="0" applyNumberFormat="1" applyFont="1" applyFill="1" applyBorder="1" applyAlignment="1" applyProtection="1">
      <alignment horizontal="center" vertical="center"/>
    </xf>
    <xf numFmtId="49" fontId="25" fillId="0" borderId="28" xfId="0" applyNumberFormat="1" applyFont="1" applyFill="1" applyBorder="1" applyAlignment="1" applyProtection="1">
      <alignment horizontal="center" vertical="center"/>
    </xf>
    <xf numFmtId="0" fontId="17" fillId="0" borderId="32" xfId="0" applyFont="1" applyFill="1" applyBorder="1" applyAlignment="1" applyProtection="1">
      <alignment horizontal="center" vertical="center"/>
    </xf>
    <xf numFmtId="2" fontId="11" fillId="0" borderId="0" xfId="0" applyNumberFormat="1" applyFont="1" applyFill="1" applyBorder="1" applyAlignment="1" applyProtection="1">
      <alignment horizontal="center" vertical="center"/>
    </xf>
    <xf numFmtId="0" fontId="1" fillId="6" borderId="11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 wrapText="1"/>
    </xf>
    <xf numFmtId="0" fontId="5" fillId="7" borderId="42" xfId="0" applyFont="1" applyFill="1" applyBorder="1" applyAlignment="1" applyProtection="1">
      <alignment horizontal="center"/>
    </xf>
    <xf numFmtId="164" fontId="5" fillId="7" borderId="32" xfId="0" applyNumberFormat="1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vertical="center" wrapText="1"/>
    </xf>
    <xf numFmtId="0" fontId="4" fillId="0" borderId="3" xfId="0" applyFont="1" applyBorder="1" applyAlignment="1" applyProtection="1">
      <alignment vertical="center" wrapText="1"/>
    </xf>
    <xf numFmtId="49" fontId="25" fillId="0" borderId="22" xfId="0" applyNumberFormat="1" applyFont="1" applyFill="1" applyBorder="1" applyAlignment="1" applyProtection="1">
      <alignment horizontal="center" vertical="center"/>
    </xf>
    <xf numFmtId="49" fontId="25" fillId="0" borderId="23" xfId="0" applyNumberFormat="1" applyFont="1" applyFill="1" applyBorder="1" applyAlignment="1" applyProtection="1">
      <alignment horizontal="center" vertical="center"/>
    </xf>
    <xf numFmtId="49" fontId="25" fillId="0" borderId="29" xfId="0" applyNumberFormat="1" applyFont="1" applyFill="1" applyBorder="1" applyAlignment="1" applyProtection="1">
      <alignment horizontal="center" vertical="center"/>
    </xf>
    <xf numFmtId="0" fontId="17" fillId="0" borderId="33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0" fontId="11" fillId="0" borderId="2" xfId="0" applyFont="1" applyFill="1" applyBorder="1" applyProtection="1"/>
    <xf numFmtId="0" fontId="16" fillId="0" borderId="0" xfId="0" applyFont="1" applyBorder="1" applyAlignment="1" applyProtection="1">
      <alignment horizontal="center" vertical="center" wrapText="1"/>
    </xf>
    <xf numFmtId="0" fontId="24" fillId="0" borderId="0" xfId="0" applyFont="1" applyFill="1" applyBorder="1" applyAlignment="1" applyProtection="1">
      <alignment vertical="center" wrapText="1"/>
    </xf>
    <xf numFmtId="0" fontId="4" fillId="0" borderId="2" xfId="0" applyFont="1" applyBorder="1" applyAlignment="1" applyProtection="1">
      <alignment vertical="center" wrapText="1"/>
    </xf>
    <xf numFmtId="0" fontId="26" fillId="0" borderId="0" xfId="0" applyFont="1" applyFill="1" applyBorder="1" applyAlignment="1" applyProtection="1">
      <alignment vertical="center" wrapText="1"/>
    </xf>
    <xf numFmtId="0" fontId="5" fillId="7" borderId="68" xfId="0" applyFont="1" applyFill="1" applyBorder="1" applyAlignment="1" applyProtection="1">
      <alignment horizontal="center"/>
    </xf>
    <xf numFmtId="164" fontId="5" fillId="7" borderId="33" xfId="0" applyNumberFormat="1" applyFont="1" applyFill="1" applyBorder="1" applyAlignment="1" applyProtection="1">
      <alignment horizontal="center"/>
    </xf>
    <xf numFmtId="0" fontId="46" fillId="7" borderId="12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Protection="1"/>
    <xf numFmtId="0" fontId="5" fillId="0" borderId="0" xfId="0" applyFont="1" applyFill="1" applyBorder="1" applyProtection="1"/>
    <xf numFmtId="0" fontId="2" fillId="0" borderId="0" xfId="0" applyFont="1" applyFill="1" applyBorder="1" applyAlignment="1" applyProtection="1">
      <alignment vertical="center" wrapText="1"/>
    </xf>
    <xf numFmtId="2" fontId="43" fillId="0" borderId="0" xfId="0" applyNumberFormat="1" applyFont="1" applyFill="1" applyBorder="1" applyAlignment="1" applyProtection="1">
      <alignment wrapText="1"/>
    </xf>
    <xf numFmtId="0" fontId="5" fillId="0" borderId="0" xfId="0" applyFont="1" applyBorder="1" applyAlignment="1" applyProtection="1">
      <alignment wrapText="1"/>
      <protection locked="0"/>
    </xf>
    <xf numFmtId="0" fontId="3" fillId="0" borderId="76" xfId="0" applyFont="1" applyBorder="1" applyAlignment="1" applyProtection="1">
      <alignment wrapText="1"/>
      <protection locked="0"/>
    </xf>
    <xf numFmtId="0" fontId="0" fillId="0" borderId="2" xfId="0" applyBorder="1" applyAlignme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Border="1" applyProtection="1">
      <protection locked="0"/>
    </xf>
    <xf numFmtId="0" fontId="3" fillId="0" borderId="76" xfId="0" applyFont="1" applyBorder="1" applyProtection="1">
      <protection locked="0"/>
    </xf>
    <xf numFmtId="0" fontId="3" fillId="0" borderId="2" xfId="0" applyFont="1" applyBorder="1" applyProtection="1">
      <protection locked="0"/>
    </xf>
    <xf numFmtId="0" fontId="11" fillId="0" borderId="76" xfId="0" applyFon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17" fillId="3" borderId="4" xfId="0" applyFont="1" applyFill="1" applyBorder="1" applyAlignment="1">
      <alignment horizontal="center" vertical="center" textRotation="90" wrapText="1"/>
    </xf>
    <xf numFmtId="0" fontId="17" fillId="3" borderId="6" xfId="0" applyFont="1" applyFill="1" applyBorder="1" applyAlignment="1">
      <alignment horizontal="center" vertical="center" textRotation="90" wrapText="1"/>
    </xf>
    <xf numFmtId="0" fontId="17" fillId="3" borderId="5" xfId="0" applyFont="1" applyFill="1" applyBorder="1" applyAlignment="1">
      <alignment horizontal="center" vertical="center" textRotation="90" wrapText="1"/>
    </xf>
    <xf numFmtId="0" fontId="17" fillId="3" borderId="35" xfId="0" applyFont="1" applyFill="1" applyBorder="1" applyAlignment="1">
      <alignment horizontal="center" vertical="center" textRotation="90" wrapText="1"/>
    </xf>
    <xf numFmtId="0" fontId="17" fillId="3" borderId="18" xfId="0" applyFont="1" applyFill="1" applyBorder="1" applyAlignment="1">
      <alignment horizontal="center" vertical="center" textRotation="90" wrapText="1"/>
    </xf>
    <xf numFmtId="0" fontId="0" fillId="0" borderId="76" xfId="0" applyBorder="1" applyAlignment="1" applyProtection="1">
      <alignment wrapText="1"/>
    </xf>
    <xf numFmtId="0" fontId="0" fillId="0" borderId="2" xfId="0" applyBorder="1" applyAlignment="1" applyProtection="1"/>
    <xf numFmtId="0" fontId="0" fillId="0" borderId="0" xfId="0" applyProtection="1"/>
    <xf numFmtId="0" fontId="0" fillId="0" borderId="76" xfId="0" applyBorder="1" applyProtection="1"/>
    <xf numFmtId="0" fontId="5" fillId="11" borderId="8" xfId="0" applyFont="1" applyFill="1" applyBorder="1" applyAlignment="1" applyProtection="1">
      <alignment horizontal="center"/>
    </xf>
    <xf numFmtId="0" fontId="5" fillId="11" borderId="9" xfId="0" applyFont="1" applyFill="1" applyBorder="1" applyAlignment="1" applyProtection="1">
      <alignment horizontal="center"/>
    </xf>
    <xf numFmtId="0" fontId="5" fillId="11" borderId="10" xfId="0" applyFont="1" applyFill="1" applyBorder="1" applyAlignment="1" applyProtection="1">
      <alignment horizontal="center"/>
    </xf>
    <xf numFmtId="164" fontId="71" fillId="28" borderId="52" xfId="0" applyNumberFormat="1" applyFont="1" applyFill="1" applyBorder="1" applyAlignment="1" applyProtection="1">
      <alignment horizontal="center" vertical="center" wrapText="1"/>
    </xf>
    <xf numFmtId="164" fontId="71" fillId="28" borderId="57" xfId="0" applyNumberFormat="1" applyFont="1" applyFill="1" applyBorder="1" applyAlignment="1" applyProtection="1">
      <alignment horizontal="center" vertical="center" wrapText="1"/>
    </xf>
    <xf numFmtId="0" fontId="15" fillId="6" borderId="38" xfId="0" applyFont="1" applyFill="1" applyBorder="1" applyAlignment="1">
      <alignment horizontal="center" vertical="center"/>
    </xf>
    <xf numFmtId="0" fontId="1" fillId="6" borderId="23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center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15" fillId="6" borderId="3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6" borderId="9" xfId="0" applyFont="1" applyFill="1" applyBorder="1" applyAlignment="1">
      <alignment horizontal="center" vertical="center" wrapText="1"/>
    </xf>
    <xf numFmtId="0" fontId="15" fillId="6" borderId="10" xfId="0" applyFont="1" applyFill="1" applyBorder="1" applyAlignment="1">
      <alignment horizontal="center" vertical="center" wrapText="1"/>
    </xf>
    <xf numFmtId="0" fontId="15" fillId="6" borderId="21" xfId="0" applyFont="1" applyFill="1" applyBorder="1" applyAlignment="1">
      <alignment horizontal="center" vertical="center" wrapText="1"/>
    </xf>
    <xf numFmtId="0" fontId="15" fillId="6" borderId="38" xfId="0" applyFont="1" applyFill="1" applyBorder="1" applyAlignment="1">
      <alignment horizontal="center" vertical="center" wrapText="1"/>
    </xf>
    <xf numFmtId="0" fontId="1" fillId="6" borderId="23" xfId="0" applyFont="1" applyFill="1" applyBorder="1" applyAlignment="1">
      <alignment horizontal="center" vertical="center" wrapText="1"/>
    </xf>
    <xf numFmtId="0" fontId="15" fillId="3" borderId="47" xfId="0" applyFont="1" applyFill="1" applyBorder="1" applyAlignment="1">
      <alignment horizontal="center" vertical="center"/>
    </xf>
    <xf numFmtId="0" fontId="15" fillId="3" borderId="36" xfId="0" applyFont="1" applyFill="1" applyBorder="1" applyAlignment="1">
      <alignment horizontal="center" vertical="center" wrapText="1"/>
    </xf>
    <xf numFmtId="1" fontId="15" fillId="3" borderId="21" xfId="0" applyNumberFormat="1" applyFont="1" applyFill="1" applyBorder="1" applyAlignment="1">
      <alignment horizontal="center" vertical="center" wrapText="1"/>
    </xf>
    <xf numFmtId="0" fontId="15" fillId="3" borderId="21" xfId="0" applyFont="1" applyFill="1" applyBorder="1" applyAlignment="1">
      <alignment horizontal="center" vertical="center"/>
    </xf>
    <xf numFmtId="0" fontId="15" fillId="3" borderId="28" xfId="0" applyFont="1" applyFill="1" applyBorder="1" applyAlignment="1">
      <alignment horizontal="center" vertical="center"/>
    </xf>
    <xf numFmtId="0" fontId="15" fillId="3" borderId="37" xfId="0" applyFont="1" applyFill="1" applyBorder="1" applyAlignment="1">
      <alignment horizontal="center" vertical="center" wrapText="1"/>
    </xf>
    <xf numFmtId="1" fontId="15" fillId="3" borderId="23" xfId="0" applyNumberFormat="1" applyFont="1" applyFill="1" applyBorder="1" applyAlignment="1">
      <alignment horizontal="center" vertical="center" wrapText="1"/>
    </xf>
    <xf numFmtId="0" fontId="15" fillId="3" borderId="23" xfId="0" applyFont="1" applyFill="1" applyBorder="1" applyAlignment="1">
      <alignment horizontal="center" vertical="center"/>
    </xf>
    <xf numFmtId="0" fontId="15" fillId="3" borderId="29" xfId="0" applyFont="1" applyFill="1" applyBorder="1" applyAlignment="1">
      <alignment horizontal="center" vertical="center"/>
    </xf>
    <xf numFmtId="0" fontId="1" fillId="6" borderId="34" xfId="0" applyFont="1" applyFill="1" applyBorder="1" applyAlignment="1">
      <alignment horizontal="center" vertical="top" wrapText="1"/>
    </xf>
    <xf numFmtId="0" fontId="1" fillId="6" borderId="18" xfId="0" applyFont="1" applyFill="1" applyBorder="1" applyAlignment="1">
      <alignment horizontal="center" vertical="top" wrapText="1"/>
    </xf>
    <xf numFmtId="0" fontId="1" fillId="6" borderId="35" xfId="0" applyFont="1" applyFill="1" applyBorder="1" applyAlignment="1">
      <alignment horizontal="center" vertical="top" wrapText="1"/>
    </xf>
    <xf numFmtId="0" fontId="66" fillId="30" borderId="10" xfId="0" applyFont="1" applyFill="1" applyBorder="1" applyAlignment="1" applyProtection="1">
      <alignment horizontal="center" vertical="center"/>
    </xf>
    <xf numFmtId="0" fontId="66" fillId="30" borderId="38" xfId="0" applyFont="1" applyFill="1" applyBorder="1" applyAlignment="1" applyProtection="1">
      <alignment horizontal="center" vertical="center"/>
    </xf>
    <xf numFmtId="0" fontId="66" fillId="30" borderId="39" xfId="0" applyFont="1" applyFill="1" applyBorder="1" applyAlignment="1" applyProtection="1">
      <alignment horizontal="center" vertical="center"/>
    </xf>
    <xf numFmtId="0" fontId="1" fillId="9" borderId="45" xfId="0" applyFont="1" applyFill="1" applyBorder="1" applyAlignment="1" applyProtection="1">
      <alignment horizontal="center" wrapText="1"/>
      <protection locked="0"/>
    </xf>
    <xf numFmtId="0" fontId="1" fillId="9" borderId="46" xfId="0" applyFont="1" applyFill="1" applyBorder="1" applyAlignment="1" applyProtection="1">
      <alignment horizontal="center" wrapText="1"/>
      <protection locked="0"/>
    </xf>
    <xf numFmtId="0" fontId="1" fillId="8" borderId="44" xfId="0" applyFont="1" applyFill="1" applyBorder="1" applyAlignment="1" applyProtection="1">
      <alignment horizontal="center" wrapText="1"/>
      <protection locked="0"/>
    </xf>
    <xf numFmtId="0" fontId="1" fillId="8" borderId="45" xfId="0" applyFont="1" applyFill="1" applyBorder="1" applyAlignment="1" applyProtection="1">
      <alignment horizontal="center" wrapText="1"/>
      <protection locked="0"/>
    </xf>
    <xf numFmtId="0" fontId="1" fillId="8" borderId="46" xfId="0" applyFont="1" applyFill="1" applyBorder="1" applyAlignment="1" applyProtection="1">
      <alignment horizontal="center" wrapText="1"/>
      <protection locked="0"/>
    </xf>
    <xf numFmtId="0" fontId="1" fillId="9" borderId="21" xfId="0" applyFont="1" applyFill="1" applyBorder="1" applyAlignment="1" applyProtection="1">
      <alignment horizontal="center" wrapText="1"/>
      <protection locked="0"/>
    </xf>
    <xf numFmtId="0" fontId="1" fillId="9" borderId="38" xfId="0" applyFont="1" applyFill="1" applyBorder="1" applyAlignment="1" applyProtection="1">
      <alignment horizontal="center" wrapText="1"/>
      <protection locked="0"/>
    </xf>
    <xf numFmtId="0" fontId="1" fillId="8" borderId="36" xfId="0" applyFont="1" applyFill="1" applyBorder="1" applyAlignment="1" applyProtection="1">
      <alignment horizontal="center" wrapText="1"/>
      <protection locked="0"/>
    </xf>
    <xf numFmtId="0" fontId="1" fillId="8" borderId="21" xfId="0" applyFont="1" applyFill="1" applyBorder="1" applyAlignment="1" applyProtection="1">
      <alignment horizontal="center" wrapText="1"/>
      <protection locked="0"/>
    </xf>
    <xf numFmtId="0" fontId="1" fillId="8" borderId="38" xfId="0" applyFont="1" applyFill="1" applyBorder="1" applyAlignment="1" applyProtection="1">
      <alignment horizontal="center" wrapText="1"/>
      <protection locked="0"/>
    </xf>
    <xf numFmtId="0" fontId="1" fillId="9" borderId="23" xfId="0" applyFont="1" applyFill="1" applyBorder="1" applyAlignment="1" applyProtection="1">
      <alignment horizontal="center" wrapText="1"/>
      <protection locked="0"/>
    </xf>
    <xf numFmtId="0" fontId="1" fillId="9" borderId="39" xfId="0" applyFont="1" applyFill="1" applyBorder="1" applyAlignment="1" applyProtection="1">
      <alignment horizontal="center" wrapText="1"/>
      <protection locked="0"/>
    </xf>
    <xf numFmtId="0" fontId="1" fillId="8" borderId="37" xfId="0" applyFont="1" applyFill="1" applyBorder="1" applyAlignment="1" applyProtection="1">
      <alignment horizontal="center" wrapText="1"/>
      <protection locked="0"/>
    </xf>
    <xf numFmtId="0" fontId="1" fillId="8" borderId="23" xfId="0" applyFont="1" applyFill="1" applyBorder="1" applyAlignment="1" applyProtection="1">
      <alignment horizontal="center" wrapText="1"/>
      <protection locked="0"/>
    </xf>
    <xf numFmtId="0" fontId="1" fillId="8" borderId="39" xfId="0" applyFont="1" applyFill="1" applyBorder="1" applyAlignment="1" applyProtection="1">
      <alignment horizontal="center" wrapText="1"/>
      <protection locked="0"/>
    </xf>
    <xf numFmtId="0" fontId="43" fillId="0" borderId="3" xfId="0" applyFont="1" applyFill="1" applyBorder="1" applyAlignment="1"/>
    <xf numFmtId="0" fontId="11" fillId="0" borderId="3" xfId="0" applyFont="1" applyFill="1" applyBorder="1" applyAlignment="1">
      <alignment wrapText="1"/>
    </xf>
    <xf numFmtId="0" fontId="5" fillId="0" borderId="3" xfId="0" applyNumberFormat="1" applyFont="1" applyFill="1" applyBorder="1" applyAlignment="1" applyProtection="1">
      <alignment vertical="center" wrapText="1"/>
      <protection locked="0"/>
    </xf>
    <xf numFmtId="0" fontId="4" fillId="0" borderId="3" xfId="0" applyNumberFormat="1" applyFont="1" applyFill="1" applyBorder="1" applyAlignment="1" applyProtection="1">
      <alignment vertical="center" wrapText="1"/>
      <protection locked="0"/>
    </xf>
    <xf numFmtId="0" fontId="44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0" applyNumberFormat="1" applyFont="1" applyFill="1" applyBorder="1" applyAlignment="1" applyProtection="1">
      <alignment horizontal="center" wrapText="1"/>
      <protection locked="0"/>
    </xf>
    <xf numFmtId="0" fontId="1" fillId="0" borderId="3" xfId="0" applyFont="1" applyFill="1" applyBorder="1" applyAlignment="1" applyProtection="1">
      <alignment horizontal="center" wrapText="1"/>
      <protection locked="0"/>
    </xf>
    <xf numFmtId="0" fontId="1" fillId="0" borderId="3" xfId="0" applyFont="1" applyFill="1" applyBorder="1" applyAlignment="1" applyProtection="1">
      <alignment wrapText="1"/>
      <protection locked="0"/>
    </xf>
    <xf numFmtId="0" fontId="9" fillId="0" borderId="3" xfId="0" applyFont="1" applyBorder="1" applyAlignment="1" applyProtection="1">
      <alignment horizontal="center" wrapText="1"/>
    </xf>
    <xf numFmtId="0" fontId="9" fillId="0" borderId="3" xfId="0" applyFont="1" applyFill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Border="1" applyAlignment="1" applyProtection="1">
      <alignment horizontal="center"/>
    </xf>
    <xf numFmtId="49" fontId="48" fillId="0" borderId="12" xfId="0" applyNumberFormat="1" applyFont="1" applyFill="1" applyBorder="1" applyAlignment="1" applyProtection="1">
      <alignment horizontal="center" vertical="center" wrapText="1"/>
    </xf>
    <xf numFmtId="49" fontId="48" fillId="0" borderId="41" xfId="0" applyNumberFormat="1" applyFont="1" applyFill="1" applyBorder="1" applyAlignment="1" applyProtection="1">
      <alignment horizontal="center" vertical="center" wrapText="1"/>
    </xf>
    <xf numFmtId="49" fontId="48" fillId="0" borderId="32" xfId="0" applyNumberFormat="1" applyFont="1" applyFill="1" applyBorder="1" applyAlignment="1" applyProtection="1">
      <alignment horizontal="center" vertical="center" wrapText="1"/>
    </xf>
    <xf numFmtId="49" fontId="48" fillId="0" borderId="3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Fill="1" applyBorder="1" applyAlignment="1" applyProtection="1">
      <alignment horizontal="center" vertical="center" wrapText="1"/>
    </xf>
    <xf numFmtId="0" fontId="9" fillId="0" borderId="3" xfId="0" applyFont="1" applyFill="1" applyBorder="1" applyAlignment="1" applyProtection="1">
      <alignment horizontal="center" wrapText="1"/>
    </xf>
    <xf numFmtId="0" fontId="66" fillId="12" borderId="36" xfId="0" applyFont="1" applyFill="1" applyBorder="1" applyAlignment="1" applyProtection="1">
      <alignment horizontal="center"/>
    </xf>
    <xf numFmtId="0" fontId="66" fillId="12" borderId="38" xfId="0" applyFont="1" applyFill="1" applyBorder="1" applyAlignment="1" applyProtection="1">
      <alignment horizontal="center"/>
    </xf>
    <xf numFmtId="0" fontId="66" fillId="12" borderId="37" xfId="0" applyFont="1" applyFill="1" applyBorder="1" applyAlignment="1" applyProtection="1">
      <alignment horizontal="center"/>
    </xf>
    <xf numFmtId="0" fontId="66" fillId="12" borderId="39" xfId="0" applyFont="1" applyFill="1" applyBorder="1" applyAlignment="1" applyProtection="1">
      <alignment horizontal="center"/>
    </xf>
    <xf numFmtId="0" fontId="5" fillId="11" borderId="21" xfId="0" applyFont="1" applyFill="1" applyBorder="1" applyAlignment="1" applyProtection="1">
      <alignment horizontal="center"/>
    </xf>
    <xf numFmtId="0" fontId="5" fillId="11" borderId="36" xfId="0" applyFont="1" applyFill="1" applyBorder="1" applyAlignment="1" applyProtection="1">
      <alignment horizontal="center"/>
    </xf>
    <xf numFmtId="0" fontId="5" fillId="11" borderId="38" xfId="0" applyFont="1" applyFill="1" applyBorder="1" applyAlignment="1" applyProtection="1">
      <alignment horizontal="center"/>
    </xf>
    <xf numFmtId="0" fontId="5" fillId="11" borderId="37" xfId="0" applyFont="1" applyFill="1" applyBorder="1" applyAlignment="1" applyProtection="1">
      <alignment horizontal="center"/>
    </xf>
    <xf numFmtId="0" fontId="5" fillId="11" borderId="23" xfId="0" applyFont="1" applyFill="1" applyBorder="1" applyAlignment="1" applyProtection="1">
      <alignment horizontal="center"/>
    </xf>
    <xf numFmtId="0" fontId="5" fillId="11" borderId="39" xfId="0" applyFont="1" applyFill="1" applyBorder="1" applyAlignment="1" applyProtection="1">
      <alignment horizontal="center"/>
    </xf>
    <xf numFmtId="0" fontId="11" fillId="0" borderId="14" xfId="0" applyFont="1" applyBorder="1"/>
    <xf numFmtId="0" fontId="5" fillId="0" borderId="2" xfId="0" applyNumberFormat="1" applyFont="1" applyFill="1" applyBorder="1" applyAlignment="1" applyProtection="1">
      <alignment vertical="center" wrapText="1"/>
      <protection locked="0"/>
    </xf>
    <xf numFmtId="0" fontId="9" fillId="0" borderId="2" xfId="0" applyFont="1" applyBorder="1" applyAlignment="1" applyProtection="1">
      <alignment horizontal="center" wrapText="1"/>
    </xf>
    <xf numFmtId="0" fontId="9" fillId="0" borderId="2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11" fillId="0" borderId="2" xfId="0" applyFont="1" applyFill="1" applyBorder="1" applyAlignment="1" applyProtection="1">
      <alignment horizontal="center" vertical="center" wrapText="1"/>
    </xf>
    <xf numFmtId="0" fontId="9" fillId="0" borderId="2" xfId="0" applyFont="1" applyFill="1" applyBorder="1" applyAlignment="1" applyProtection="1">
      <alignment horizontal="center" wrapText="1"/>
    </xf>
    <xf numFmtId="0" fontId="70" fillId="23" borderId="11" xfId="0" applyFont="1" applyFill="1" applyBorder="1" applyAlignment="1" applyProtection="1">
      <alignment horizontal="center" vertical="top" wrapText="1"/>
    </xf>
    <xf numFmtId="0" fontId="20" fillId="21" borderId="12" xfId="0" applyNumberFormat="1" applyFont="1" applyFill="1" applyBorder="1" applyAlignment="1" applyProtection="1">
      <alignment horizontal="center" vertical="center" wrapText="1"/>
    </xf>
    <xf numFmtId="0" fontId="1" fillId="21" borderId="12" xfId="0" applyFont="1" applyFill="1" applyBorder="1" applyAlignment="1" applyProtection="1">
      <alignment horizontal="center" vertical="center" wrapText="1"/>
    </xf>
    <xf numFmtId="0" fontId="66" fillId="12" borderId="40" xfId="0" applyFont="1" applyFill="1" applyBorder="1" applyAlignment="1" applyProtection="1">
      <alignment horizontal="center"/>
    </xf>
    <xf numFmtId="0" fontId="66" fillId="12" borderId="15" xfId="0" applyFont="1" applyFill="1" applyBorder="1" applyAlignment="1" applyProtection="1">
      <alignment horizontal="center"/>
    </xf>
    <xf numFmtId="0" fontId="64" fillId="12" borderId="40" xfId="0" applyFont="1" applyFill="1" applyBorder="1" applyAlignment="1" applyProtection="1">
      <alignment horizontal="center"/>
    </xf>
    <xf numFmtId="0" fontId="64" fillId="12" borderId="15" xfId="0" applyFont="1" applyFill="1" applyBorder="1" applyAlignment="1" applyProtection="1">
      <alignment horizontal="center"/>
    </xf>
    <xf numFmtId="0" fontId="64" fillId="12" borderId="31" xfId="0" applyFont="1" applyFill="1" applyBorder="1" applyAlignment="1" applyProtection="1">
      <alignment horizontal="center"/>
    </xf>
    <xf numFmtId="0" fontId="64" fillId="12" borderId="41" xfId="0" applyFont="1" applyFill="1" applyBorder="1" applyAlignment="1" applyProtection="1">
      <alignment horizontal="center"/>
    </xf>
    <xf numFmtId="0" fontId="64" fillId="12" borderId="56" xfId="0" applyFont="1" applyFill="1" applyBorder="1" applyAlignment="1" applyProtection="1">
      <alignment horizontal="center"/>
    </xf>
    <xf numFmtId="0" fontId="70" fillId="21" borderId="12" xfId="0" applyFont="1" applyFill="1" applyBorder="1" applyAlignment="1" applyProtection="1">
      <alignment horizontal="center" vertical="center" wrapText="1"/>
    </xf>
    <xf numFmtId="0" fontId="20" fillId="3" borderId="35" xfId="0" applyNumberFormat="1" applyFont="1" applyFill="1" applyBorder="1" applyAlignment="1" applyProtection="1">
      <alignment vertical="center" wrapText="1"/>
      <protection locked="0"/>
    </xf>
    <xf numFmtId="0" fontId="44" fillId="3" borderId="71" xfId="0" applyNumberFormat="1" applyFont="1" applyFill="1" applyBorder="1" applyAlignment="1" applyProtection="1">
      <alignment vertical="center" wrapText="1"/>
      <protection locked="0"/>
    </xf>
    <xf numFmtId="0" fontId="1" fillId="3" borderId="28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28" xfId="0" applyFont="1" applyFill="1" applyBorder="1" applyAlignment="1" applyProtection="1">
      <alignment horizontal="center" vertical="center" wrapText="1"/>
      <protection locked="0"/>
    </xf>
    <xf numFmtId="0" fontId="1" fillId="3" borderId="29" xfId="0" applyFont="1" applyFill="1" applyBorder="1" applyAlignment="1" applyProtection="1">
      <alignment horizontal="center" vertical="center" wrapText="1"/>
      <protection locked="0"/>
    </xf>
    <xf numFmtId="0" fontId="20" fillId="3" borderId="14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52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52" xfId="0" applyFont="1" applyFill="1" applyBorder="1" applyAlignment="1" applyProtection="1">
      <alignment horizontal="center" vertical="center" wrapText="1"/>
      <protection locked="0"/>
    </xf>
    <xf numFmtId="0" fontId="1" fillId="3" borderId="57" xfId="0" applyFont="1" applyFill="1" applyBorder="1" applyAlignment="1" applyProtection="1">
      <alignment horizontal="center" vertical="center" wrapText="1"/>
      <protection locked="0"/>
    </xf>
    <xf numFmtId="0" fontId="44" fillId="7" borderId="12" xfId="0" applyNumberFormat="1" applyFont="1" applyFill="1" applyBorder="1" applyAlignment="1" applyProtection="1">
      <alignment horizontal="center" vertical="center" wrapText="1"/>
    </xf>
    <xf numFmtId="0" fontId="1" fillId="7" borderId="32" xfId="0" applyNumberFormat="1" applyFont="1" applyFill="1" applyBorder="1" applyAlignment="1" applyProtection="1">
      <alignment horizontal="center" vertical="center" wrapText="1"/>
    </xf>
    <xf numFmtId="0" fontId="1" fillId="7" borderId="33" xfId="0" applyNumberFormat="1" applyFont="1" applyFill="1" applyBorder="1" applyAlignment="1" applyProtection="1">
      <alignment horizontal="center" vertical="center" wrapText="1"/>
    </xf>
    <xf numFmtId="0" fontId="20" fillId="21" borderId="16" xfId="0" applyNumberFormat="1" applyFont="1" applyFill="1" applyBorder="1" applyAlignment="1" applyProtection="1">
      <alignment horizontal="center" vertical="center" wrapText="1"/>
    </xf>
    <xf numFmtId="0" fontId="66" fillId="12" borderId="51" xfId="0" applyFont="1" applyFill="1" applyBorder="1" applyAlignment="1" applyProtection="1">
      <alignment horizontal="center"/>
    </xf>
    <xf numFmtId="0" fontId="66" fillId="12" borderId="16" xfId="0" applyFont="1" applyFill="1" applyBorder="1" applyAlignment="1" applyProtection="1">
      <alignment horizontal="center"/>
    </xf>
    <xf numFmtId="0" fontId="66" fillId="12" borderId="63" xfId="0" applyFont="1" applyFill="1" applyBorder="1" applyAlignment="1" applyProtection="1">
      <alignment horizontal="center"/>
    </xf>
    <xf numFmtId="0" fontId="20" fillId="21" borderId="15" xfId="0" applyNumberFormat="1" applyFont="1" applyFill="1" applyBorder="1" applyAlignment="1" applyProtection="1">
      <alignment horizontal="center" vertical="center" wrapText="1"/>
    </xf>
    <xf numFmtId="0" fontId="70" fillId="21" borderId="15" xfId="0" applyFont="1" applyFill="1" applyBorder="1" applyAlignment="1" applyProtection="1">
      <alignment horizontal="center" vertical="center" wrapText="1"/>
    </xf>
    <xf numFmtId="0" fontId="64" fillId="12" borderId="63" xfId="0" applyFont="1" applyFill="1" applyBorder="1" applyAlignment="1" applyProtection="1">
      <alignment horizontal="center"/>
    </xf>
    <xf numFmtId="0" fontId="1" fillId="21" borderId="15" xfId="0" applyFont="1" applyFill="1" applyBorder="1" applyAlignment="1" applyProtection="1">
      <alignment horizontal="center" vertical="center" wrapText="1"/>
    </xf>
    <xf numFmtId="0" fontId="66" fillId="12" borderId="12" xfId="0" applyFont="1" applyFill="1" applyBorder="1" applyAlignment="1" applyProtection="1">
      <alignment horizontal="center"/>
    </xf>
    <xf numFmtId="0" fontId="64" fillId="12" borderId="12" xfId="0" applyFont="1" applyFill="1" applyBorder="1" applyAlignment="1" applyProtection="1">
      <alignment horizontal="center"/>
    </xf>
    <xf numFmtId="0" fontId="70" fillId="23" borderId="62" xfId="0" applyFont="1" applyFill="1" applyBorder="1" applyAlignment="1" applyProtection="1">
      <alignment horizontal="center"/>
      <protection locked="0"/>
    </xf>
    <xf numFmtId="0" fontId="70" fillId="23" borderId="60" xfId="0" applyFont="1" applyFill="1" applyBorder="1" applyAlignment="1" applyProtection="1">
      <alignment horizontal="center"/>
      <protection locked="0"/>
    </xf>
    <xf numFmtId="0" fontId="66" fillId="12" borderId="21" xfId="0" applyFont="1" applyFill="1" applyBorder="1" applyAlignment="1" applyProtection="1">
      <alignment horizontal="center"/>
    </xf>
    <xf numFmtId="0" fontId="64" fillId="12" borderId="21" xfId="0" applyFont="1" applyFill="1" applyBorder="1" applyAlignment="1" applyProtection="1">
      <alignment horizontal="center"/>
    </xf>
    <xf numFmtId="0" fontId="66" fillId="12" borderId="23" xfId="0" applyFont="1" applyFill="1" applyBorder="1" applyAlignment="1" applyProtection="1">
      <alignment horizontal="center"/>
    </xf>
    <xf numFmtId="0" fontId="64" fillId="12" borderId="23" xfId="0" applyFont="1" applyFill="1" applyBorder="1" applyAlignment="1" applyProtection="1">
      <alignment horizontal="center"/>
    </xf>
    <xf numFmtId="0" fontId="66" fillId="12" borderId="44" xfId="0" applyFont="1" applyFill="1" applyBorder="1" applyAlignment="1" applyProtection="1">
      <alignment horizontal="center"/>
    </xf>
    <xf numFmtId="0" fontId="66" fillId="12" borderId="45" xfId="0" applyFont="1" applyFill="1" applyBorder="1" applyAlignment="1" applyProtection="1">
      <alignment horizontal="center"/>
    </xf>
    <xf numFmtId="0" fontId="64" fillId="12" borderId="45" xfId="0" applyFont="1" applyFill="1" applyBorder="1" applyAlignment="1" applyProtection="1">
      <alignment horizontal="center"/>
    </xf>
    <xf numFmtId="0" fontId="20" fillId="21" borderId="34" xfId="0" applyNumberFormat="1" applyFont="1" applyFill="1" applyBorder="1" applyAlignment="1" applyProtection="1">
      <alignment horizontal="center" vertical="center" wrapText="1"/>
    </xf>
    <xf numFmtId="0" fontId="20" fillId="21" borderId="35" xfId="0" applyNumberFormat="1" applyFont="1" applyFill="1" applyBorder="1" applyAlignment="1" applyProtection="1">
      <alignment horizontal="center" vertical="center" wrapText="1"/>
    </xf>
    <xf numFmtId="0" fontId="70" fillId="21" borderId="35" xfId="0" applyFont="1" applyFill="1" applyBorder="1" applyAlignment="1" applyProtection="1">
      <alignment horizontal="center" vertical="center" wrapText="1"/>
    </xf>
    <xf numFmtId="0" fontId="1" fillId="21" borderId="35" xfId="0" applyFont="1" applyFill="1" applyBorder="1" applyAlignment="1" applyProtection="1">
      <alignment horizontal="center" vertical="center" wrapText="1"/>
    </xf>
    <xf numFmtId="0" fontId="70" fillId="21" borderId="18" xfId="0" applyFont="1" applyFill="1" applyBorder="1" applyAlignment="1" applyProtection="1">
      <alignment horizontal="center" vertical="center" wrapText="1"/>
    </xf>
    <xf numFmtId="0" fontId="45" fillId="30" borderId="11" xfId="0" applyNumberFormat="1" applyFont="1" applyFill="1" applyBorder="1" applyAlignment="1" applyProtection="1">
      <alignment horizontal="center" vertical="center" wrapText="1"/>
      <protection locked="0"/>
    </xf>
    <xf numFmtId="0" fontId="44" fillId="30" borderId="12" xfId="0" applyNumberFormat="1" applyFont="1" applyFill="1" applyBorder="1" applyAlignment="1" applyProtection="1">
      <alignment horizontal="center" vertical="center" wrapText="1"/>
      <protection locked="0"/>
    </xf>
    <xf numFmtId="0" fontId="44" fillId="30" borderId="13" xfId="0" applyNumberFormat="1" applyFont="1" applyFill="1" applyBorder="1" applyAlignment="1" applyProtection="1">
      <alignment horizontal="center" vertical="center" wrapText="1"/>
      <protection locked="0"/>
    </xf>
    <xf numFmtId="0" fontId="1" fillId="30" borderId="62" xfId="0" applyNumberFormat="1" applyFont="1" applyFill="1" applyBorder="1" applyAlignment="1" applyProtection="1">
      <alignment horizontal="center" vertical="center" wrapText="1"/>
      <protection locked="0"/>
    </xf>
    <xf numFmtId="0" fontId="1" fillId="30" borderId="41" xfId="0" applyNumberFormat="1" applyFont="1" applyFill="1" applyBorder="1" applyAlignment="1" applyProtection="1">
      <alignment horizontal="center" vertical="center" wrapText="1"/>
      <protection locked="0"/>
    </xf>
    <xf numFmtId="0" fontId="1" fillId="30" borderId="40" xfId="0" applyNumberFormat="1" applyFont="1" applyFill="1" applyBorder="1" applyAlignment="1" applyProtection="1">
      <alignment horizontal="center" vertical="center" wrapText="1"/>
      <protection locked="0"/>
    </xf>
    <xf numFmtId="0" fontId="1" fillId="30" borderId="60" xfId="0" applyNumberFormat="1" applyFont="1" applyFill="1" applyBorder="1" applyAlignment="1" applyProtection="1">
      <alignment horizontal="center" wrapText="1"/>
      <protection locked="0"/>
    </xf>
    <xf numFmtId="0" fontId="1" fillId="30" borderId="32" xfId="0" applyNumberFormat="1" applyFont="1" applyFill="1" applyBorder="1" applyAlignment="1" applyProtection="1">
      <alignment horizontal="center" wrapText="1"/>
      <protection locked="0"/>
    </xf>
    <xf numFmtId="0" fontId="1" fillId="30" borderId="42" xfId="0" applyNumberFormat="1" applyFont="1" applyFill="1" applyBorder="1" applyAlignment="1" applyProtection="1">
      <alignment horizontal="center" wrapText="1"/>
      <protection locked="0"/>
    </xf>
    <xf numFmtId="0" fontId="1" fillId="30" borderId="60" xfId="0" applyFont="1" applyFill="1" applyBorder="1" applyAlignment="1" applyProtection="1">
      <alignment horizontal="center" wrapText="1"/>
      <protection locked="0"/>
    </xf>
    <xf numFmtId="0" fontId="1" fillId="30" borderId="32" xfId="0" applyFont="1" applyFill="1" applyBorder="1" applyAlignment="1" applyProtection="1">
      <alignment horizontal="center" wrapText="1"/>
      <protection locked="0"/>
    </xf>
    <xf numFmtId="0" fontId="1" fillId="30" borderId="42" xfId="0" applyFont="1" applyFill="1" applyBorder="1" applyAlignment="1" applyProtection="1">
      <alignment horizontal="center" wrapText="1"/>
      <protection locked="0"/>
    </xf>
    <xf numFmtId="0" fontId="1" fillId="30" borderId="58" xfId="0" applyFont="1" applyFill="1" applyBorder="1" applyAlignment="1" applyProtection="1">
      <alignment horizontal="center" wrapText="1"/>
      <protection locked="0"/>
    </xf>
    <xf numFmtId="0" fontId="1" fillId="30" borderId="33" xfId="0" applyFont="1" applyFill="1" applyBorder="1" applyAlignment="1" applyProtection="1">
      <alignment horizontal="center" wrapText="1"/>
      <protection locked="0"/>
    </xf>
    <xf numFmtId="0" fontId="1" fillId="30" borderId="43" xfId="0" applyFont="1" applyFill="1" applyBorder="1" applyAlignment="1" applyProtection="1">
      <alignment horizontal="center" wrapText="1"/>
      <protection locked="0"/>
    </xf>
    <xf numFmtId="0" fontId="26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5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3" xfId="0" applyBorder="1"/>
    <xf numFmtId="0" fontId="0" fillId="0" borderId="0" xfId="0"/>
    <xf numFmtId="0" fontId="0" fillId="0" borderId="2" xfId="0" applyBorder="1"/>
    <xf numFmtId="2" fontId="15" fillId="5" borderId="18" xfId="0" applyNumberFormat="1" applyFont="1" applyFill="1" applyBorder="1" applyAlignment="1" applyProtection="1">
      <alignment horizontal="center" vertical="center" wrapText="1"/>
    </xf>
    <xf numFmtId="0" fontId="26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52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11" xfId="0" applyFont="1" applyBorder="1" applyAlignment="1" applyProtection="1">
      <alignment horizontal="center"/>
    </xf>
    <xf numFmtId="0" fontId="42" fillId="0" borderId="13" xfId="0" applyFont="1" applyBorder="1" applyAlignment="1" applyProtection="1">
      <alignment horizontal="center"/>
    </xf>
    <xf numFmtId="0" fontId="42" fillId="0" borderId="14" xfId="0" applyFont="1" applyBorder="1" applyAlignment="1" applyProtection="1">
      <alignment horizontal="center"/>
    </xf>
    <xf numFmtId="0" fontId="15" fillId="2" borderId="59" xfId="0" applyNumberFormat="1" applyFont="1" applyFill="1" applyBorder="1" applyAlignment="1" applyProtection="1">
      <alignment horizontal="center" vertical="center" wrapText="1"/>
      <protection locked="0"/>
    </xf>
    <xf numFmtId="0" fontId="15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58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0" fillId="0" borderId="11" xfId="0" applyFill="1" applyBorder="1"/>
    <xf numFmtId="0" fontId="0" fillId="0" borderId="13" xfId="0" applyFill="1" applyBorder="1"/>
    <xf numFmtId="0" fontId="0" fillId="0" borderId="14" xfId="0" applyFill="1" applyBorder="1"/>
    <xf numFmtId="0" fontId="1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9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27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31" xfId="0" applyNumberFormat="1" applyFont="1" applyFill="1" applyBorder="1" applyAlignment="1" applyProtection="1">
      <alignment horizontal="center" vertical="center" wrapText="1"/>
    </xf>
    <xf numFmtId="0" fontId="1" fillId="3" borderId="65" xfId="0" applyNumberFormat="1" applyFont="1" applyFill="1" applyBorder="1" applyAlignment="1" applyProtection="1">
      <alignment horizontal="center" vertical="center" wrapText="1"/>
      <protection locked="0"/>
    </xf>
    <xf numFmtId="0" fontId="5" fillId="6" borderId="8" xfId="0" applyFont="1" applyFill="1" applyBorder="1" applyAlignment="1" applyProtection="1">
      <alignment horizontal="center" vertical="center"/>
      <protection locked="0"/>
    </xf>
    <xf numFmtId="0" fontId="5" fillId="6" borderId="9" xfId="0" applyFont="1" applyFill="1" applyBorder="1" applyAlignment="1" applyProtection="1">
      <alignment horizontal="center" vertical="center"/>
      <protection locked="0"/>
    </xf>
    <xf numFmtId="0" fontId="5" fillId="6" borderId="27" xfId="0" applyFont="1" applyFill="1" applyBorder="1" applyAlignment="1" applyProtection="1">
      <alignment horizontal="center" vertical="center"/>
      <protection locked="0"/>
    </xf>
    <xf numFmtId="0" fontId="25" fillId="7" borderId="59" xfId="0" applyFont="1" applyFill="1" applyBorder="1" applyAlignment="1" applyProtection="1">
      <alignment horizontal="center" vertical="center"/>
    </xf>
    <xf numFmtId="0" fontId="25" fillId="7" borderId="60" xfId="0" applyFont="1" applyFill="1" applyBorder="1" applyAlignment="1" applyProtection="1">
      <alignment horizontal="center" vertical="center"/>
    </xf>
    <xf numFmtId="0" fontId="8" fillId="6" borderId="37" xfId="0" applyFont="1" applyFill="1" applyBorder="1" applyAlignment="1" applyProtection="1">
      <alignment horizontal="center" vertical="center" wrapText="1"/>
    </xf>
    <xf numFmtId="0" fontId="8" fillId="6" borderId="39" xfId="0" applyFont="1" applyFill="1" applyBorder="1" applyAlignment="1" applyProtection="1">
      <alignment horizontal="center" vertical="center" wrapText="1"/>
    </xf>
    <xf numFmtId="0" fontId="25" fillId="7" borderId="78" xfId="0" applyFont="1" applyFill="1" applyBorder="1" applyAlignment="1" applyProtection="1">
      <alignment horizontal="center" vertical="center"/>
    </xf>
    <xf numFmtId="0" fontId="11" fillId="20" borderId="18" xfId="0" applyFont="1" applyFill="1" applyBorder="1" applyProtection="1"/>
    <xf numFmtId="164" fontId="25" fillId="20" borderId="10" xfId="0" applyNumberFormat="1" applyFont="1" applyFill="1" applyBorder="1" applyAlignment="1" applyProtection="1">
      <alignment horizontal="center" vertical="center"/>
    </xf>
    <xf numFmtId="164" fontId="25" fillId="20" borderId="38" xfId="0" applyNumberFormat="1" applyFont="1" applyFill="1" applyBorder="1" applyAlignment="1" applyProtection="1">
      <alignment horizontal="center" vertical="center"/>
    </xf>
    <xf numFmtId="164" fontId="25" fillId="20" borderId="69" xfId="0" applyNumberFormat="1" applyFont="1" applyFill="1" applyBorder="1" applyAlignment="1" applyProtection="1">
      <alignment horizontal="center" vertical="center"/>
    </xf>
    <xf numFmtId="0" fontId="2" fillId="5" borderId="36" xfId="0" applyNumberFormat="1" applyFont="1" applyFill="1" applyBorder="1" applyAlignment="1" applyProtection="1">
      <alignment horizontal="center" vertical="center" wrapText="1"/>
      <protection locked="0"/>
    </xf>
    <xf numFmtId="0" fontId="1" fillId="12" borderId="59" xfId="0" applyNumberFormat="1" applyFont="1" applyFill="1" applyBorder="1" applyAlignment="1" applyProtection="1">
      <alignment horizontal="center" vertical="center" wrapText="1"/>
    </xf>
    <xf numFmtId="0" fontId="1" fillId="12" borderId="62" xfId="0" applyNumberFormat="1" applyFont="1" applyFill="1" applyBorder="1" applyAlignment="1" applyProtection="1">
      <alignment horizontal="center" vertical="center" wrapText="1"/>
    </xf>
    <xf numFmtId="0" fontId="1" fillId="12" borderId="55" xfId="0" applyNumberFormat="1" applyFont="1" applyFill="1" applyBorder="1" applyAlignment="1" applyProtection="1">
      <alignment horizontal="center" vertical="center" wrapText="1"/>
    </xf>
    <xf numFmtId="2" fontId="1" fillId="12" borderId="32" xfId="0" applyNumberFormat="1" applyFont="1" applyFill="1" applyBorder="1" applyAlignment="1" applyProtection="1">
      <alignment horizontal="center" vertical="center"/>
    </xf>
    <xf numFmtId="2" fontId="1" fillId="12" borderId="33" xfId="0" applyNumberFormat="1" applyFont="1" applyFill="1" applyBorder="1" applyAlignment="1" applyProtection="1">
      <alignment horizontal="center" vertical="center"/>
    </xf>
    <xf numFmtId="164" fontId="11" fillId="0" borderId="0" xfId="0" applyNumberFormat="1" applyFont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164" fontId="11" fillId="0" borderId="0" xfId="0" applyNumberFormat="1" applyFont="1" applyBorder="1" applyAlignment="1">
      <alignment horizontal="center"/>
    </xf>
    <xf numFmtId="0" fontId="17" fillId="0" borderId="0" xfId="0" applyFont="1" applyFill="1" applyBorder="1" applyAlignment="1" applyProtection="1">
      <alignment vertical="center" wrapText="1"/>
    </xf>
    <xf numFmtId="164" fontId="15" fillId="14" borderId="0" xfId="0" applyNumberFormat="1" applyFont="1" applyFill="1" applyBorder="1" applyProtection="1"/>
    <xf numFmtId="164" fontId="15" fillId="21" borderId="0" xfId="0" applyNumberFormat="1" applyFont="1" applyFill="1" applyBorder="1" applyProtection="1"/>
    <xf numFmtId="164" fontId="15" fillId="16" borderId="0" xfId="0" applyNumberFormat="1" applyFont="1" applyFill="1" applyBorder="1" applyProtection="1"/>
    <xf numFmtId="164" fontId="15" fillId="17" borderId="0" xfId="0" applyNumberFormat="1" applyFont="1" applyFill="1" applyBorder="1" applyProtection="1"/>
    <xf numFmtId="164" fontId="15" fillId="18" borderId="0" xfId="0" applyNumberFormat="1" applyFont="1" applyFill="1" applyBorder="1" applyProtection="1"/>
    <xf numFmtId="164" fontId="15" fillId="22" borderId="0" xfId="0" applyNumberFormat="1" applyFont="1" applyFill="1" applyBorder="1" applyProtection="1"/>
    <xf numFmtId="164" fontId="15" fillId="20" borderId="0" xfId="0" applyNumberFormat="1" applyFont="1" applyFill="1" applyBorder="1" applyProtection="1"/>
    <xf numFmtId="164" fontId="83" fillId="0" borderId="0" xfId="0" applyNumberFormat="1" applyFont="1" applyFill="1" applyBorder="1" applyProtection="1"/>
    <xf numFmtId="164" fontId="5" fillId="0" borderId="0" xfId="0" applyNumberFormat="1" applyFont="1"/>
    <xf numFmtId="0" fontId="11" fillId="0" borderId="0" xfId="0" applyFont="1" applyBorder="1" applyAlignment="1" applyProtection="1">
      <alignment horizontal="center" wrapText="1"/>
      <protection locked="0"/>
    </xf>
    <xf numFmtId="0" fontId="9" fillId="0" borderId="2" xfId="0" applyFont="1" applyBorder="1" applyAlignment="1" applyProtection="1">
      <alignment horizontal="center" wrapText="1"/>
      <protection locked="0"/>
    </xf>
    <xf numFmtId="0" fontId="9" fillId="0" borderId="3" xfId="0" applyFont="1" applyBorder="1" applyAlignment="1" applyProtection="1">
      <alignment horizontal="center" wrapText="1"/>
      <protection locked="0"/>
    </xf>
    <xf numFmtId="0" fontId="21" fillId="0" borderId="0" xfId="0" applyFont="1" applyBorder="1" applyAlignment="1" applyProtection="1">
      <alignment horizontal="center" wrapText="1"/>
      <protection locked="0"/>
    </xf>
    <xf numFmtId="0" fontId="62" fillId="12" borderId="30" xfId="0" applyNumberFormat="1" applyFont="1" applyFill="1" applyBorder="1" applyAlignment="1" applyProtection="1">
      <alignment vertical="center" textRotation="90" wrapText="1"/>
    </xf>
    <xf numFmtId="0" fontId="62" fillId="12" borderId="76" xfId="0" applyNumberFormat="1" applyFont="1" applyFill="1" applyBorder="1" applyAlignment="1" applyProtection="1">
      <alignment vertical="center" textRotation="90" wrapText="1"/>
    </xf>
    <xf numFmtId="0" fontId="62" fillId="12" borderId="56" xfId="0" applyNumberFormat="1" applyFont="1" applyFill="1" applyBorder="1" applyAlignment="1" applyProtection="1">
      <alignment vertical="center" textRotation="90" wrapText="1"/>
    </xf>
    <xf numFmtId="0" fontId="28" fillId="0" borderId="2" xfId="0" applyFont="1" applyBorder="1" applyAlignment="1" applyProtection="1">
      <alignment horizontal="center" vertical="center" wrapText="1"/>
      <protection locked="0"/>
    </xf>
    <xf numFmtId="0" fontId="0" fillId="0" borderId="1" xfId="0" applyBorder="1"/>
    <xf numFmtId="0" fontId="0" fillId="0" borderId="0" xfId="0" applyBorder="1" applyAlignment="1">
      <alignment wrapText="1"/>
    </xf>
    <xf numFmtId="0" fontId="0" fillId="0" borderId="0" xfId="0" applyBorder="1" applyAlignment="1" applyProtection="1">
      <alignment wrapText="1"/>
      <protection locked="0"/>
    </xf>
    <xf numFmtId="0" fontId="17" fillId="9" borderId="17" xfId="0" applyFont="1" applyFill="1" applyBorder="1" applyAlignment="1">
      <alignment horizontal="center" vertical="center" wrapText="1"/>
    </xf>
    <xf numFmtId="0" fontId="1" fillId="9" borderId="66" xfId="0" applyFont="1" applyFill="1" applyBorder="1" applyAlignment="1" applyProtection="1">
      <alignment horizontal="center" wrapText="1"/>
      <protection locked="0"/>
    </xf>
    <xf numFmtId="0" fontId="1" fillId="9" borderId="20" xfId="0" applyFont="1" applyFill="1" applyBorder="1" applyAlignment="1" applyProtection="1">
      <alignment horizontal="center" wrapText="1"/>
      <protection locked="0"/>
    </xf>
    <xf numFmtId="0" fontId="1" fillId="9" borderId="22" xfId="0" applyFont="1" applyFill="1" applyBorder="1" applyAlignment="1" applyProtection="1">
      <alignment horizontal="center" wrapText="1"/>
      <protection locked="0"/>
    </xf>
    <xf numFmtId="0" fontId="25" fillId="7" borderId="64" xfId="0" applyFont="1" applyFill="1" applyBorder="1" applyAlignment="1" applyProtection="1">
      <alignment horizontal="center" vertical="center"/>
    </xf>
    <xf numFmtId="164" fontId="25" fillId="7" borderId="69" xfId="0" applyNumberFormat="1" applyFont="1" applyFill="1" applyBorder="1" applyAlignment="1" applyProtection="1">
      <alignment horizontal="center" vertical="center"/>
    </xf>
    <xf numFmtId="0" fontId="17" fillId="23" borderId="41" xfId="0" applyFont="1" applyFill="1" applyBorder="1" applyAlignment="1" applyProtection="1">
      <alignment horizontal="center" vertical="center" wrapText="1"/>
      <protection locked="0"/>
    </xf>
    <xf numFmtId="0" fontId="17" fillId="23" borderId="32" xfId="0" applyFont="1" applyFill="1" applyBorder="1" applyAlignment="1" applyProtection="1">
      <alignment horizontal="center" vertical="center" wrapText="1"/>
      <protection locked="0"/>
    </xf>
    <xf numFmtId="0" fontId="98" fillId="23" borderId="33" xfId="0" applyFont="1" applyFill="1" applyBorder="1" applyAlignment="1" applyProtection="1">
      <alignment horizontal="center" vertical="center" wrapText="1"/>
      <protection locked="0"/>
    </xf>
    <xf numFmtId="164" fontId="42" fillId="0" borderId="0" xfId="0" applyNumberFormat="1" applyFont="1" applyBorder="1" applyAlignment="1" applyProtection="1">
      <alignment horizontal="center" vertical="center" wrapText="1"/>
    </xf>
    <xf numFmtId="0" fontId="11" fillId="0" borderId="54" xfId="0" applyFont="1" applyFill="1" applyBorder="1"/>
    <xf numFmtId="0" fontId="0" fillId="0" borderId="3" xfId="0" applyFill="1" applyBorder="1"/>
    <xf numFmtId="0" fontId="52" fillId="0" borderId="3" xfId="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wrapText="1"/>
    </xf>
    <xf numFmtId="0" fontId="5" fillId="0" borderId="3" xfId="0" applyFont="1" applyFill="1" applyBorder="1" applyAlignment="1" applyProtection="1">
      <alignment wrapText="1"/>
      <protection locked="0"/>
    </xf>
    <xf numFmtId="0" fontId="3" fillId="0" borderId="2" xfId="0" applyFont="1" applyBorder="1" applyAlignment="1" applyProtection="1">
      <alignment wrapText="1"/>
      <protection locked="0"/>
    </xf>
    <xf numFmtId="0" fontId="11" fillId="0" borderId="3" xfId="0" applyFont="1" applyFill="1" applyBorder="1" applyAlignment="1" applyProtection="1">
      <alignment wrapText="1"/>
      <protection locked="0"/>
    </xf>
    <xf numFmtId="0" fontId="11" fillId="0" borderId="2" xfId="0" applyFont="1" applyBorder="1" applyAlignment="1" applyProtection="1">
      <alignment wrapText="1"/>
      <protection locked="0"/>
    </xf>
    <xf numFmtId="0" fontId="15" fillId="0" borderId="3" xfId="0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164" fontId="5" fillId="0" borderId="3" xfId="0" applyNumberFormat="1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 applyProtection="1">
      <alignment wrapText="1"/>
    </xf>
    <xf numFmtId="0" fontId="11" fillId="0" borderId="3" xfId="0" applyFont="1" applyFill="1" applyBorder="1" applyProtection="1"/>
    <xf numFmtId="0" fontId="40" fillId="0" borderId="0" xfId="0" applyFont="1" applyBorder="1" applyAlignment="1" applyProtection="1">
      <alignment horizontal="left" wrapText="1"/>
    </xf>
    <xf numFmtId="0" fontId="97" fillId="8" borderId="54" xfId="0" applyFont="1" applyFill="1" applyBorder="1" applyAlignment="1" applyProtection="1">
      <alignment horizontal="left" wrapText="1"/>
    </xf>
    <xf numFmtId="0" fontId="97" fillId="8" borderId="53" xfId="0" applyFont="1" applyFill="1" applyBorder="1" applyAlignment="1" applyProtection="1">
      <alignment horizontal="left" wrapText="1"/>
    </xf>
    <xf numFmtId="0" fontId="97" fillId="8" borderId="3" xfId="0" applyFont="1" applyFill="1" applyBorder="1" applyAlignment="1" applyProtection="1">
      <alignment horizontal="left" wrapText="1"/>
    </xf>
    <xf numFmtId="0" fontId="97" fillId="8" borderId="2" xfId="0" applyFont="1" applyFill="1" applyBorder="1" applyAlignment="1" applyProtection="1">
      <alignment horizontal="left" wrapText="1"/>
    </xf>
    <xf numFmtId="0" fontId="97" fillId="8" borderId="55" xfId="0" applyFont="1" applyFill="1" applyBorder="1" applyAlignment="1" applyProtection="1">
      <alignment horizontal="left" wrapText="1"/>
    </xf>
    <xf numFmtId="0" fontId="97" fillId="8" borderId="16" xfId="0" applyFont="1" applyFill="1" applyBorder="1" applyAlignment="1" applyProtection="1">
      <alignment horizontal="left" wrapText="1"/>
    </xf>
    <xf numFmtId="0" fontId="40" fillId="0" borderId="0" xfId="0" applyFont="1" applyBorder="1" applyAlignment="1">
      <alignment horizontal="left"/>
    </xf>
    <xf numFmtId="1" fontId="25" fillId="20" borderId="37" xfId="0" applyNumberFormat="1" applyFont="1" applyFill="1" applyBorder="1" applyAlignment="1">
      <alignment horizontal="center" vertical="center"/>
    </xf>
    <xf numFmtId="164" fontId="25" fillId="20" borderId="39" xfId="0" applyNumberFormat="1" applyFont="1" applyFill="1" applyBorder="1" applyAlignment="1" applyProtection="1">
      <alignment horizontal="center" vertical="center"/>
    </xf>
    <xf numFmtId="164" fontId="25" fillId="20" borderId="39" xfId="0" applyNumberFormat="1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 vertical="center" wrapText="1"/>
    </xf>
    <xf numFmtId="0" fontId="17" fillId="8" borderId="63" xfId="0" applyFont="1" applyFill="1" applyBorder="1" applyAlignment="1">
      <alignment horizontal="left" vertical="center" wrapText="1"/>
    </xf>
    <xf numFmtId="0" fontId="17" fillId="8" borderId="68" xfId="0" applyFont="1" applyFill="1" applyBorder="1" applyAlignment="1">
      <alignment horizontal="left" vertical="center"/>
    </xf>
    <xf numFmtId="0" fontId="17" fillId="8" borderId="59" xfId="0" applyFont="1" applyFill="1" applyBorder="1" applyAlignment="1">
      <alignment horizontal="left" vertical="center" wrapText="1"/>
    </xf>
    <xf numFmtId="0" fontId="17" fillId="9" borderId="59" xfId="0" applyFont="1" applyFill="1" applyBorder="1" applyAlignment="1">
      <alignment horizontal="left" vertical="center" wrapText="1"/>
    </xf>
    <xf numFmtId="0" fontId="17" fillId="9" borderId="60" xfId="0" applyFont="1" applyFill="1" applyBorder="1" applyAlignment="1">
      <alignment horizontal="left" vertical="center"/>
    </xf>
    <xf numFmtId="0" fontId="17" fillId="8" borderId="31" xfId="0" applyFont="1" applyFill="1" applyBorder="1" applyAlignment="1">
      <alignment horizontal="left" vertical="center" wrapText="1"/>
    </xf>
    <xf numFmtId="0" fontId="17" fillId="23" borderId="61" xfId="0" applyFont="1" applyFill="1" applyBorder="1"/>
    <xf numFmtId="0" fontId="17" fillId="9" borderId="31" xfId="0" applyFont="1" applyFill="1" applyBorder="1" applyAlignment="1">
      <alignment horizontal="left" vertical="center" wrapText="1"/>
    </xf>
    <xf numFmtId="0" fontId="17" fillId="8" borderId="32" xfId="0" applyFont="1" applyFill="1" applyBorder="1" applyAlignment="1">
      <alignment horizontal="left" vertical="center"/>
    </xf>
    <xf numFmtId="0" fontId="17" fillId="9" borderId="61" xfId="0" applyFont="1" applyFill="1" applyBorder="1" applyAlignment="1">
      <alignment horizontal="left" vertical="center"/>
    </xf>
    <xf numFmtId="0" fontId="17" fillId="23" borderId="33" xfId="0" applyFont="1" applyFill="1" applyBorder="1"/>
    <xf numFmtId="0" fontId="15" fillId="35" borderId="8" xfId="0" applyFont="1" applyFill="1" applyBorder="1" applyAlignment="1">
      <alignment horizontal="center" vertical="center"/>
    </xf>
    <xf numFmtId="0" fontId="15" fillId="35" borderId="9" xfId="0" applyFont="1" applyFill="1" applyBorder="1" applyAlignment="1">
      <alignment horizontal="center" vertical="center"/>
    </xf>
    <xf numFmtId="0" fontId="15" fillId="35" borderId="10" xfId="0" applyFont="1" applyFill="1" applyBorder="1" applyAlignment="1">
      <alignment horizontal="center" vertical="center"/>
    </xf>
    <xf numFmtId="0" fontId="15" fillId="35" borderId="64" xfId="0" applyFont="1" applyFill="1" applyBorder="1" applyAlignment="1">
      <alignment horizontal="center" vertical="center"/>
    </xf>
    <xf numFmtId="0" fontId="15" fillId="35" borderId="77" xfId="0" applyFont="1" applyFill="1" applyBorder="1" applyAlignment="1">
      <alignment horizontal="center" vertical="center"/>
    </xf>
    <xf numFmtId="0" fontId="15" fillId="35" borderId="36" xfId="0" applyFont="1" applyFill="1" applyBorder="1" applyAlignment="1">
      <alignment horizontal="center" vertical="center"/>
    </xf>
    <xf numFmtId="0" fontId="15" fillId="35" borderId="21" xfId="0" applyFont="1" applyFill="1" applyBorder="1" applyAlignment="1">
      <alignment horizontal="center" vertical="center"/>
    </xf>
    <xf numFmtId="0" fontId="15" fillId="35" borderId="38" xfId="0" applyFont="1" applyFill="1" applyBorder="1" applyAlignment="1">
      <alignment horizontal="center" vertical="center"/>
    </xf>
    <xf numFmtId="0" fontId="15" fillId="35" borderId="44" xfId="0" applyFont="1" applyFill="1" applyBorder="1" applyAlignment="1">
      <alignment horizontal="center" vertical="center"/>
    </xf>
    <xf numFmtId="0" fontId="15" fillId="35" borderId="45" xfId="0" applyFont="1" applyFill="1" applyBorder="1" applyAlignment="1">
      <alignment horizontal="center" vertical="center"/>
    </xf>
    <xf numFmtId="0" fontId="15" fillId="35" borderId="46" xfId="0" applyFont="1" applyFill="1" applyBorder="1" applyAlignment="1">
      <alignment horizontal="center" vertical="center"/>
    </xf>
    <xf numFmtId="0" fontId="15" fillId="36" borderId="8" xfId="0" applyFont="1" applyFill="1" applyBorder="1" applyAlignment="1">
      <alignment horizontal="center" vertical="center"/>
    </xf>
    <xf numFmtId="0" fontId="15" fillId="36" borderId="9" xfId="0" applyFont="1" applyFill="1" applyBorder="1" applyAlignment="1">
      <alignment horizontal="center" vertical="center"/>
    </xf>
    <xf numFmtId="0" fontId="15" fillId="36" borderId="10" xfId="0" applyFont="1" applyFill="1" applyBorder="1" applyAlignment="1">
      <alignment horizontal="center" vertical="center"/>
    </xf>
    <xf numFmtId="0" fontId="15" fillId="36" borderId="36" xfId="0" applyFont="1" applyFill="1" applyBorder="1" applyAlignment="1">
      <alignment horizontal="center" vertical="center"/>
    </xf>
    <xf numFmtId="0" fontId="15" fillId="36" borderId="21" xfId="0" applyFont="1" applyFill="1" applyBorder="1" applyAlignment="1">
      <alignment horizontal="center" vertical="center"/>
    </xf>
    <xf numFmtId="0" fontId="15" fillId="36" borderId="38" xfId="0" applyFont="1" applyFill="1" applyBorder="1" applyAlignment="1">
      <alignment horizontal="center" vertical="center"/>
    </xf>
    <xf numFmtId="0" fontId="15" fillId="36" borderId="44" xfId="0" applyFont="1" applyFill="1" applyBorder="1" applyAlignment="1">
      <alignment horizontal="center" vertical="center"/>
    </xf>
    <xf numFmtId="0" fontId="15" fillId="36" borderId="45" xfId="0" applyFont="1" applyFill="1" applyBorder="1" applyAlignment="1">
      <alignment horizontal="center" vertical="center"/>
    </xf>
    <xf numFmtId="0" fontId="15" fillId="36" borderId="46" xfId="0" applyFont="1" applyFill="1" applyBorder="1" applyAlignment="1">
      <alignment horizontal="center" vertical="center"/>
    </xf>
    <xf numFmtId="0" fontId="15" fillId="36" borderId="64" xfId="0" applyFont="1" applyFill="1" applyBorder="1" applyAlignment="1">
      <alignment horizontal="center" vertical="center"/>
    </xf>
    <xf numFmtId="0" fontId="15" fillId="36" borderId="25" xfId="0" applyFont="1" applyFill="1" applyBorder="1" applyAlignment="1">
      <alignment horizontal="center" vertical="center"/>
    </xf>
    <xf numFmtId="0" fontId="15" fillId="36" borderId="77" xfId="0" applyFont="1" applyFill="1" applyBorder="1" applyAlignment="1">
      <alignment horizontal="center" vertical="center"/>
    </xf>
    <xf numFmtId="0" fontId="15" fillId="36" borderId="47" xfId="0" applyFont="1" applyFill="1" applyBorder="1" applyAlignment="1">
      <alignment horizontal="center" vertical="center"/>
    </xf>
    <xf numFmtId="0" fontId="15" fillId="35" borderId="37" xfId="0" applyFont="1" applyFill="1" applyBorder="1" applyAlignment="1">
      <alignment horizontal="center" vertical="center"/>
    </xf>
    <xf numFmtId="0" fontId="15" fillId="35" borderId="23" xfId="0" applyFont="1" applyFill="1" applyBorder="1" applyAlignment="1">
      <alignment horizontal="center" vertical="center"/>
    </xf>
    <xf numFmtId="0" fontId="15" fillId="36" borderId="37" xfId="0" applyFont="1" applyFill="1" applyBorder="1" applyAlignment="1">
      <alignment horizontal="center" vertical="center"/>
    </xf>
    <xf numFmtId="0" fontId="15" fillId="36" borderId="23" xfId="0" applyFont="1" applyFill="1" applyBorder="1" applyAlignment="1">
      <alignment horizontal="center" vertical="center"/>
    </xf>
    <xf numFmtId="0" fontId="17" fillId="9" borderId="62" xfId="0" applyFont="1" applyFill="1" applyBorder="1" applyAlignment="1">
      <alignment horizontal="left" vertical="center" wrapText="1"/>
    </xf>
    <xf numFmtId="0" fontId="17" fillId="9" borderId="78" xfId="0" applyFont="1" applyFill="1" applyBorder="1" applyAlignment="1">
      <alignment horizontal="left" vertical="center"/>
    </xf>
    <xf numFmtId="0" fontId="17" fillId="23" borderId="58" xfId="0" applyFont="1" applyFill="1" applyBorder="1"/>
    <xf numFmtId="0" fontId="15" fillId="35" borderId="25" xfId="0" applyFont="1" applyFill="1" applyBorder="1" applyAlignment="1">
      <alignment horizontal="center" vertical="center"/>
    </xf>
    <xf numFmtId="0" fontId="17" fillId="8" borderId="78" xfId="0" applyFont="1" applyFill="1" applyBorder="1" applyAlignment="1">
      <alignment horizontal="left" vertical="center"/>
    </xf>
    <xf numFmtId="0" fontId="17" fillId="23" borderId="78" xfId="0" applyFont="1" applyFill="1" applyBorder="1"/>
    <xf numFmtId="0" fontId="15" fillId="21" borderId="31" xfId="0" applyFont="1" applyFill="1" applyBorder="1" applyAlignment="1">
      <alignment horizontal="center" vertical="center"/>
    </xf>
    <xf numFmtId="0" fontId="15" fillId="21" borderId="61" xfId="0" applyFont="1" applyFill="1" applyBorder="1" applyAlignment="1">
      <alignment horizontal="center" vertical="center"/>
    </xf>
    <xf numFmtId="0" fontId="15" fillId="21" borderId="33" xfId="0" applyFont="1" applyFill="1" applyBorder="1" applyAlignment="1">
      <alignment horizontal="center" vertical="center"/>
    </xf>
    <xf numFmtId="164" fontId="37" fillId="21" borderId="65" xfId="0" applyNumberFormat="1" applyFont="1" applyFill="1" applyBorder="1" applyAlignment="1">
      <alignment horizontal="center" vertical="center"/>
    </xf>
    <xf numFmtId="164" fontId="37" fillId="21" borderId="79" xfId="0" applyNumberFormat="1" applyFont="1" applyFill="1" applyBorder="1" applyAlignment="1">
      <alignment horizontal="center" vertical="center"/>
    </xf>
    <xf numFmtId="164" fontId="37" fillId="21" borderId="57" xfId="0" applyNumberFormat="1" applyFont="1" applyFill="1" applyBorder="1" applyAlignment="1">
      <alignment horizontal="center" vertical="center"/>
    </xf>
    <xf numFmtId="0" fontId="28" fillId="0" borderId="2" xfId="0" applyFont="1" applyBorder="1" applyAlignment="1" applyProtection="1">
      <alignment horizontal="center" vertical="center" wrapText="1"/>
      <protection locked="0"/>
    </xf>
    <xf numFmtId="0" fontId="0" fillId="0" borderId="1" xfId="0" applyBorder="1"/>
    <xf numFmtId="0" fontId="0" fillId="0" borderId="53" xfId="0" applyBorder="1"/>
    <xf numFmtId="0" fontId="0" fillId="0" borderId="3" xfId="0" applyBorder="1"/>
    <xf numFmtId="0" fontId="0" fillId="0" borderId="0" xfId="0"/>
    <xf numFmtId="0" fontId="0" fillId="0" borderId="2" xfId="0" applyBorder="1"/>
    <xf numFmtId="0" fontId="1" fillId="6" borderId="11" xfId="0" applyFont="1" applyFill="1" applyBorder="1" applyAlignment="1" applyProtection="1">
      <alignment horizontal="center" vertical="center" wrapText="1"/>
    </xf>
    <xf numFmtId="0" fontId="1" fillId="6" borderId="14" xfId="0" applyFont="1" applyFill="1" applyBorder="1" applyAlignment="1" applyProtection="1">
      <alignment horizontal="center" vertical="center" wrapText="1"/>
    </xf>
    <xf numFmtId="0" fontId="26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52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Border="1" applyAlignment="1" applyProtection="1">
      <alignment horizontal="center"/>
      <protection locked="0"/>
    </xf>
    <xf numFmtId="2" fontId="15" fillId="5" borderId="18" xfId="0" applyNumberFormat="1" applyFont="1" applyFill="1" applyBorder="1" applyAlignment="1" applyProtection="1">
      <alignment horizontal="center" vertical="center" wrapText="1"/>
    </xf>
    <xf numFmtId="0" fontId="48" fillId="7" borderId="14" xfId="0" applyFont="1" applyFill="1" applyBorder="1" applyAlignment="1" applyProtection="1">
      <alignment horizontal="center" vertical="center"/>
    </xf>
    <xf numFmtId="0" fontId="66" fillId="16" borderId="56" xfId="0" applyFont="1" applyFill="1" applyBorder="1" applyAlignment="1" applyProtection="1">
      <alignment horizontal="center" vertical="center" wrapText="1"/>
    </xf>
    <xf numFmtId="0" fontId="66" fillId="14" borderId="56" xfId="0" applyFont="1" applyFill="1" applyBorder="1" applyAlignment="1" applyProtection="1">
      <alignment horizontal="center" vertical="center" wrapText="1"/>
    </xf>
    <xf numFmtId="0" fontId="66" fillId="28" borderId="60" xfId="0" applyFont="1" applyFill="1" applyBorder="1" applyAlignment="1" applyProtection="1">
      <alignment horizontal="left"/>
    </xf>
    <xf numFmtId="0" fontId="66" fillId="28" borderId="42" xfId="0" applyFont="1" applyFill="1" applyBorder="1" applyAlignment="1" applyProtection="1">
      <alignment horizontal="left"/>
    </xf>
    <xf numFmtId="0" fontId="66" fillId="28" borderId="52" xfId="0" applyFont="1" applyFill="1" applyBorder="1" applyAlignment="1" applyProtection="1">
      <alignment horizontal="left"/>
    </xf>
    <xf numFmtId="0" fontId="66" fillId="22" borderId="56" xfId="0" applyFont="1" applyFill="1" applyBorder="1" applyAlignment="1" applyProtection="1">
      <alignment horizontal="center" vertical="center" wrapText="1"/>
    </xf>
    <xf numFmtId="0" fontId="67" fillId="28" borderId="48" xfId="0" applyFont="1" applyFill="1" applyBorder="1" applyAlignment="1" applyProtection="1">
      <alignment horizontal="center" vertical="center" wrapText="1"/>
    </xf>
    <xf numFmtId="0" fontId="67" fillId="28" borderId="4" xfId="0" applyFont="1" applyFill="1" applyBorder="1" applyAlignment="1" applyProtection="1">
      <alignment horizontal="center" vertical="center" wrapText="1"/>
    </xf>
    <xf numFmtId="0" fontId="66" fillId="17" borderId="56" xfId="0" applyFont="1" applyFill="1" applyBorder="1" applyAlignment="1" applyProtection="1">
      <alignment horizontal="center" vertical="center" wrapText="1"/>
    </xf>
    <xf numFmtId="0" fontId="66" fillId="33" borderId="60" xfId="0" applyFont="1" applyFill="1" applyBorder="1" applyAlignment="1" applyProtection="1">
      <alignment horizontal="left"/>
    </xf>
    <xf numFmtId="0" fontId="66" fillId="33" borderId="42" xfId="0" applyFont="1" applyFill="1" applyBorder="1" applyAlignment="1" applyProtection="1">
      <alignment horizontal="left"/>
    </xf>
    <xf numFmtId="0" fontId="66" fillId="33" borderId="52" xfId="0" applyFont="1" applyFill="1" applyBorder="1" applyAlignment="1" applyProtection="1">
      <alignment horizontal="left"/>
    </xf>
    <xf numFmtId="0" fontId="66" fillId="18" borderId="56" xfId="0" applyFont="1" applyFill="1" applyBorder="1" applyAlignment="1" applyProtection="1">
      <alignment horizontal="center" vertical="center" wrapText="1"/>
    </xf>
    <xf numFmtId="0" fontId="67" fillId="30" borderId="48" xfId="0" applyFont="1" applyFill="1" applyBorder="1" applyAlignment="1" applyProtection="1">
      <alignment horizontal="center" vertical="center" wrapText="1"/>
    </xf>
    <xf numFmtId="0" fontId="67" fillId="30" borderId="4" xfId="0" applyFont="1" applyFill="1" applyBorder="1" applyAlignment="1" applyProtection="1">
      <alignment horizontal="center" vertical="center" wrapText="1"/>
    </xf>
    <xf numFmtId="0" fontId="66" fillId="34" borderId="56" xfId="0" applyFont="1" applyFill="1" applyBorder="1" applyAlignment="1" applyProtection="1">
      <alignment horizontal="center" vertical="center" wrapText="1"/>
    </xf>
    <xf numFmtId="0" fontId="66" fillId="21" borderId="56" xfId="0" applyFont="1" applyFill="1" applyBorder="1" applyAlignment="1" applyProtection="1">
      <alignment horizontal="center" vertical="center" wrapText="1"/>
    </xf>
    <xf numFmtId="0" fontId="8" fillId="10" borderId="8" xfId="0" applyFont="1" applyFill="1" applyBorder="1" applyAlignment="1" applyProtection="1">
      <alignment horizontal="center" vertical="center" wrapText="1"/>
    </xf>
    <xf numFmtId="0" fontId="8" fillId="10" borderId="9" xfId="0" applyFont="1" applyFill="1" applyBorder="1" applyAlignment="1" applyProtection="1">
      <alignment horizontal="center" vertical="center" wrapText="1"/>
    </xf>
    <xf numFmtId="0" fontId="8" fillId="10" borderId="50" xfId="0" applyFont="1" applyFill="1" applyBorder="1" applyAlignment="1" applyProtection="1">
      <alignment horizontal="center" vertical="center" wrapText="1"/>
    </xf>
    <xf numFmtId="0" fontId="66" fillId="30" borderId="59" xfId="0" applyFont="1" applyFill="1" applyBorder="1" applyAlignment="1" applyProtection="1">
      <alignment horizontal="left"/>
    </xf>
    <xf numFmtId="0" fontId="66" fillId="30" borderId="65" xfId="0" applyFont="1" applyFill="1" applyBorder="1" applyAlignment="1" applyProtection="1">
      <alignment horizontal="left"/>
    </xf>
    <xf numFmtId="0" fontId="66" fillId="30" borderId="60" xfId="0" applyFont="1" applyFill="1" applyBorder="1" applyAlignment="1" applyProtection="1">
      <alignment horizontal="left"/>
    </xf>
    <xf numFmtId="0" fontId="66" fillId="30" borderId="52" xfId="0" applyFont="1" applyFill="1" applyBorder="1" applyAlignment="1" applyProtection="1">
      <alignment horizontal="left"/>
    </xf>
    <xf numFmtId="0" fontId="66" fillId="30" borderId="58" xfId="0" applyFont="1" applyFill="1" applyBorder="1" applyAlignment="1" applyProtection="1">
      <alignment horizontal="left"/>
    </xf>
    <xf numFmtId="0" fontId="66" fillId="30" borderId="57" xfId="0" applyFont="1" applyFill="1" applyBorder="1" applyAlignment="1" applyProtection="1">
      <alignment horizontal="left"/>
    </xf>
    <xf numFmtId="0" fontId="71" fillId="21" borderId="59" xfId="0" applyFont="1" applyFill="1" applyBorder="1" applyAlignment="1" applyProtection="1">
      <alignment horizontal="center" vertical="center" wrapText="1"/>
    </xf>
    <xf numFmtId="0" fontId="71" fillId="21" borderId="60" xfId="0" applyFont="1" applyFill="1" applyBorder="1" applyAlignment="1" applyProtection="1">
      <alignment horizontal="center" vertical="center" wrapText="1"/>
    </xf>
    <xf numFmtId="0" fontId="71" fillId="21" borderId="58" xfId="0" applyFont="1" applyFill="1" applyBorder="1" applyAlignment="1" applyProtection="1">
      <alignment horizontal="center" vertical="center" wrapText="1"/>
    </xf>
    <xf numFmtId="0" fontId="71" fillId="14" borderId="60" xfId="0" applyFont="1" applyFill="1" applyBorder="1" applyAlignment="1" applyProtection="1">
      <alignment horizontal="center" vertical="center" wrapText="1"/>
    </xf>
    <xf numFmtId="0" fontId="71" fillId="14" borderId="59" xfId="0" applyFont="1" applyFill="1" applyBorder="1" applyAlignment="1" applyProtection="1">
      <alignment horizontal="center" vertical="center" wrapText="1"/>
    </xf>
    <xf numFmtId="0" fontId="71" fillId="21" borderId="65" xfId="0" applyFont="1" applyFill="1" applyBorder="1" applyAlignment="1" applyProtection="1">
      <alignment horizontal="center" vertical="center" wrapText="1"/>
    </xf>
    <xf numFmtId="0" fontId="71" fillId="21" borderId="52" xfId="0" applyFont="1" applyFill="1" applyBorder="1" applyAlignment="1" applyProtection="1">
      <alignment horizontal="center" vertical="center" wrapText="1"/>
    </xf>
    <xf numFmtId="0" fontId="71" fillId="21" borderId="57" xfId="0" applyFont="1" applyFill="1" applyBorder="1" applyAlignment="1" applyProtection="1">
      <alignment horizontal="center" vertical="center" wrapText="1"/>
    </xf>
    <xf numFmtId="0" fontId="71" fillId="14" borderId="58" xfId="0" applyFont="1" applyFill="1" applyBorder="1" applyAlignment="1" applyProtection="1">
      <alignment horizontal="center" vertical="center" wrapText="1"/>
    </xf>
    <xf numFmtId="0" fontId="71" fillId="28" borderId="16" xfId="0" applyFont="1" applyFill="1" applyBorder="1" applyAlignment="1" applyProtection="1">
      <alignment horizontal="center" vertical="center" wrapText="1"/>
    </xf>
    <xf numFmtId="0" fontId="15" fillId="6" borderId="48" xfId="0" applyFont="1" applyFill="1" applyBorder="1" applyAlignment="1">
      <alignment horizontal="center" vertical="center"/>
    </xf>
    <xf numFmtId="0" fontId="44" fillId="3" borderId="34" xfId="0" applyNumberFormat="1" applyFont="1" applyFill="1" applyBorder="1" applyAlignment="1" applyProtection="1">
      <alignment horizontal="center" vertical="center" wrapText="1"/>
      <protection locked="0"/>
    </xf>
    <xf numFmtId="0" fontId="20" fillId="3" borderId="35" xfId="0" applyNumberFormat="1" applyFont="1" applyFill="1" applyBorder="1" applyAlignment="1" applyProtection="1">
      <alignment horizontal="center" vertical="center" wrapText="1"/>
      <protection locked="0"/>
    </xf>
    <xf numFmtId="0" fontId="44" fillId="3" borderId="35" xfId="0" applyNumberFormat="1" applyFont="1" applyFill="1" applyBorder="1" applyAlignment="1" applyProtection="1">
      <alignment horizontal="center" vertical="center" wrapText="1"/>
      <protection locked="0"/>
    </xf>
    <xf numFmtId="0" fontId="44" fillId="3" borderId="71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0" applyFont="1" applyBorder="1" applyAlignment="1" applyProtection="1">
      <alignment vertical="center" wrapText="1"/>
      <protection locked="0"/>
    </xf>
    <xf numFmtId="0" fontId="11" fillId="0" borderId="0" xfId="0" applyFont="1" applyBorder="1" applyAlignment="1">
      <alignment horizontal="center"/>
    </xf>
    <xf numFmtId="0" fontId="18" fillId="0" borderId="0" xfId="0" applyFont="1" applyBorder="1" applyAlignment="1" applyProtection="1">
      <alignment vertical="center" wrapText="1"/>
    </xf>
    <xf numFmtId="0" fontId="11" fillId="0" borderId="1" xfId="0" applyFont="1" applyBorder="1" applyAlignment="1">
      <alignment horizontal="center"/>
    </xf>
    <xf numFmtId="0" fontId="8" fillId="34" borderId="34" xfId="0" applyFont="1" applyFill="1" applyBorder="1" applyAlignment="1">
      <alignment horizontal="center" vertical="center" wrapText="1"/>
    </xf>
    <xf numFmtId="0" fontId="8" fillId="34" borderId="35" xfId="0" applyFont="1" applyFill="1" applyBorder="1" applyAlignment="1">
      <alignment horizontal="center" vertical="center" wrapText="1"/>
    </xf>
    <xf numFmtId="0" fontId="8" fillId="34" borderId="18" xfId="0" applyFont="1" applyFill="1" applyBorder="1" applyAlignment="1">
      <alignment horizontal="center" vertical="center" wrapText="1"/>
    </xf>
    <xf numFmtId="0" fontId="5" fillId="23" borderId="4" xfId="0" applyFont="1" applyFill="1" applyBorder="1" applyAlignment="1">
      <alignment horizontal="center" wrapText="1"/>
    </xf>
    <xf numFmtId="0" fontId="5" fillId="23" borderId="6" xfId="0" applyFont="1" applyFill="1" applyBorder="1" applyAlignment="1">
      <alignment horizontal="center" wrapText="1"/>
    </xf>
    <xf numFmtId="0" fontId="5" fillId="23" borderId="7" xfId="0" applyFont="1" applyFill="1" applyBorder="1" applyAlignment="1">
      <alignment horizontal="center" wrapText="1"/>
    </xf>
    <xf numFmtId="0" fontId="17" fillId="3" borderId="17" xfId="0" applyFont="1" applyFill="1" applyBorder="1" applyAlignment="1">
      <alignment horizontal="center" vertical="center" textRotation="90" wrapText="1"/>
    </xf>
    <xf numFmtId="0" fontId="17" fillId="3" borderId="14" xfId="0" applyFont="1" applyFill="1" applyBorder="1" applyAlignment="1">
      <alignment horizontal="center" vertical="center" textRotation="90" wrapText="1"/>
    </xf>
    <xf numFmtId="0" fontId="63" fillId="3" borderId="14" xfId="0" applyFont="1" applyFill="1" applyBorder="1" applyAlignment="1">
      <alignment horizontal="center" vertical="center" wrapText="1"/>
    </xf>
    <xf numFmtId="0" fontId="1" fillId="34" borderId="44" xfId="0" applyFont="1" applyFill="1" applyBorder="1" applyAlignment="1" applyProtection="1">
      <alignment horizontal="center"/>
      <protection locked="0"/>
    </xf>
    <xf numFmtId="0" fontId="1" fillId="34" borderId="45" xfId="0" applyFont="1" applyFill="1" applyBorder="1" applyAlignment="1" applyProtection="1">
      <alignment horizontal="center"/>
      <protection locked="0"/>
    </xf>
    <xf numFmtId="0" fontId="1" fillId="34" borderId="46" xfId="0" applyFont="1" applyFill="1" applyBorder="1" applyAlignment="1" applyProtection="1">
      <alignment horizontal="center"/>
      <protection locked="0"/>
    </xf>
    <xf numFmtId="0" fontId="5" fillId="21" borderId="8" xfId="0" applyFont="1" applyFill="1" applyBorder="1" applyAlignment="1" applyProtection="1">
      <alignment horizontal="center"/>
    </xf>
    <xf numFmtId="0" fontId="5" fillId="21" borderId="19" xfId="0" applyFont="1" applyFill="1" applyBorder="1" applyAlignment="1" applyProtection="1">
      <alignment horizontal="center"/>
    </xf>
    <xf numFmtId="0" fontId="5" fillId="21" borderId="65" xfId="0" applyFont="1" applyFill="1" applyBorder="1" applyAlignment="1" applyProtection="1">
      <alignment horizontal="center"/>
    </xf>
    <xf numFmtId="0" fontId="5" fillId="21" borderId="66" xfId="0" applyFont="1" applyFill="1" applyBorder="1" applyAlignment="1" applyProtection="1">
      <alignment horizontal="center" vertical="center"/>
    </xf>
    <xf numFmtId="0" fontId="5" fillId="21" borderId="45" xfId="0" applyFont="1" applyFill="1" applyBorder="1" applyAlignment="1" applyProtection="1">
      <alignment horizontal="center" vertical="center"/>
    </xf>
    <xf numFmtId="0" fontId="5" fillId="21" borderId="46" xfId="0" applyFont="1" applyFill="1" applyBorder="1" applyAlignment="1" applyProtection="1">
      <alignment horizontal="center" vertical="center"/>
    </xf>
    <xf numFmtId="0" fontId="5" fillId="21" borderId="51" xfId="0" applyFont="1" applyFill="1" applyBorder="1" applyAlignment="1" applyProtection="1">
      <alignment horizontal="center" vertical="center"/>
    </xf>
    <xf numFmtId="0" fontId="1" fillId="34" borderId="36" xfId="0" applyFont="1" applyFill="1" applyBorder="1" applyAlignment="1" applyProtection="1">
      <alignment horizontal="center"/>
      <protection locked="0"/>
    </xf>
    <xf numFmtId="0" fontId="1" fillId="34" borderId="21" xfId="0" applyFont="1" applyFill="1" applyBorder="1" applyAlignment="1" applyProtection="1">
      <alignment horizontal="center"/>
      <protection locked="0"/>
    </xf>
    <xf numFmtId="0" fontId="1" fillId="34" borderId="38" xfId="0" applyFont="1" applyFill="1" applyBorder="1" applyAlignment="1" applyProtection="1">
      <alignment horizontal="center"/>
      <protection locked="0"/>
    </xf>
    <xf numFmtId="0" fontId="9" fillId="34" borderId="37" xfId="0" applyFont="1" applyFill="1" applyBorder="1" applyAlignment="1" applyProtection="1">
      <alignment horizontal="center"/>
      <protection locked="0"/>
    </xf>
    <xf numFmtId="0" fontId="9" fillId="34" borderId="23" xfId="0" applyFont="1" applyFill="1" applyBorder="1" applyAlignment="1" applyProtection="1">
      <alignment horizontal="center"/>
      <protection locked="0"/>
    </xf>
    <xf numFmtId="0" fontId="9" fillId="34" borderId="39" xfId="0" applyFont="1" applyFill="1" applyBorder="1" applyAlignment="1" applyProtection="1">
      <alignment horizontal="center"/>
      <protection locked="0"/>
    </xf>
    <xf numFmtId="0" fontId="5" fillId="21" borderId="34" xfId="0" applyFont="1" applyFill="1" applyBorder="1" applyAlignment="1" applyProtection="1">
      <alignment horizontal="center"/>
    </xf>
    <xf numFmtId="0" fontId="5" fillId="21" borderId="17" xfId="0" applyFont="1" applyFill="1" applyBorder="1" applyAlignment="1" applyProtection="1">
      <alignment horizontal="center"/>
    </xf>
    <xf numFmtId="0" fontId="5" fillId="21" borderId="14" xfId="0" applyFont="1" applyFill="1" applyBorder="1" applyAlignment="1" applyProtection="1">
      <alignment horizontal="center"/>
    </xf>
    <xf numFmtId="0" fontId="15" fillId="0" borderId="0" xfId="0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vertical="center" wrapText="1"/>
    </xf>
    <xf numFmtId="2" fontId="27" fillId="0" borderId="0" xfId="0" applyNumberFormat="1" applyFont="1" applyFill="1" applyBorder="1" applyAlignment="1" applyProtection="1">
      <alignment wrapText="1"/>
    </xf>
    <xf numFmtId="2" fontId="27" fillId="0" borderId="0" xfId="0" applyNumberFormat="1" applyFont="1" applyFill="1" applyBorder="1" applyAlignment="1">
      <alignment wrapText="1"/>
    </xf>
    <xf numFmtId="0" fontId="15" fillId="3" borderId="4" xfId="0" applyFont="1" applyFill="1" applyBorder="1" applyAlignment="1">
      <alignment horizontal="center" vertical="center" textRotation="90" wrapText="1"/>
    </xf>
    <xf numFmtId="0" fontId="15" fillId="3" borderId="6" xfId="0" applyFont="1" applyFill="1" applyBorder="1" applyAlignment="1">
      <alignment horizontal="center" vertical="center" textRotation="90" wrapText="1"/>
    </xf>
    <xf numFmtId="0" fontId="15" fillId="3" borderId="5" xfId="0" applyFont="1" applyFill="1" applyBorder="1" applyAlignment="1">
      <alignment horizontal="center" vertical="center" textRotation="90" wrapText="1"/>
    </xf>
    <xf numFmtId="0" fontId="65" fillId="12" borderId="30" xfId="0" applyNumberFormat="1" applyFont="1" applyFill="1" applyBorder="1" applyAlignment="1" applyProtection="1">
      <alignment vertical="center" textRotation="90" wrapText="1"/>
    </xf>
    <xf numFmtId="0" fontId="96" fillId="12" borderId="30" xfId="0" applyNumberFormat="1" applyFont="1" applyFill="1" applyBorder="1" applyAlignment="1" applyProtection="1">
      <alignment vertical="center" textRotation="90" wrapText="1"/>
    </xf>
    <xf numFmtId="0" fontId="65" fillId="12" borderId="12" xfId="0" applyNumberFormat="1" applyFont="1" applyFill="1" applyBorder="1" applyAlignment="1" applyProtection="1">
      <alignment vertical="center" textRotation="90" wrapText="1"/>
    </xf>
    <xf numFmtId="0" fontId="1" fillId="6" borderId="62" xfId="0" applyFont="1" applyFill="1" applyBorder="1" applyAlignment="1">
      <alignment vertical="center"/>
    </xf>
    <xf numFmtId="0" fontId="5" fillId="7" borderId="51" xfId="0" applyFont="1" applyFill="1" applyBorder="1" applyAlignment="1">
      <alignment horizontal="center" vertical="center"/>
    </xf>
    <xf numFmtId="0" fontId="5" fillId="7" borderId="52" xfId="0" applyFont="1" applyFill="1" applyBorder="1" applyAlignment="1">
      <alignment horizontal="center" vertical="center"/>
    </xf>
    <xf numFmtId="0" fontId="5" fillId="7" borderId="57" xfId="0" applyFont="1" applyFill="1" applyBorder="1" applyAlignment="1">
      <alignment horizontal="center" vertical="center"/>
    </xf>
    <xf numFmtId="0" fontId="20" fillId="6" borderId="74" xfId="0" applyNumberFormat="1" applyFont="1" applyFill="1" applyBorder="1" applyAlignment="1" applyProtection="1">
      <alignment horizontal="center" vertical="center" wrapText="1"/>
      <protection locked="0"/>
    </xf>
    <xf numFmtId="0" fontId="20" fillId="6" borderId="50" xfId="0" applyNumberFormat="1" applyFont="1" applyFill="1" applyBorder="1" applyAlignment="1" applyProtection="1">
      <alignment horizontal="center" vertical="center" wrapText="1"/>
      <protection locked="0"/>
    </xf>
    <xf numFmtId="0" fontId="15" fillId="6" borderId="23" xfId="0" applyFont="1" applyFill="1" applyBorder="1" applyAlignment="1">
      <alignment horizontal="center" vertical="center" wrapText="1"/>
    </xf>
    <xf numFmtId="0" fontId="15" fillId="6" borderId="39" xfId="0" applyFont="1" applyFill="1" applyBorder="1" applyAlignment="1">
      <alignment horizontal="center" vertical="center" wrapText="1"/>
    </xf>
    <xf numFmtId="0" fontId="1" fillId="7" borderId="51" xfId="0" applyFont="1" applyFill="1" applyBorder="1" applyAlignment="1">
      <alignment horizontal="center" vertical="center"/>
    </xf>
    <xf numFmtId="0" fontId="1" fillId="7" borderId="52" xfId="0" applyFont="1" applyFill="1" applyBorder="1" applyAlignment="1">
      <alignment horizontal="center" vertical="center"/>
    </xf>
    <xf numFmtId="0" fontId="1" fillId="7" borderId="57" xfId="0" applyFont="1" applyFill="1" applyBorder="1" applyAlignment="1">
      <alignment horizontal="center" vertical="center"/>
    </xf>
    <xf numFmtId="0" fontId="15" fillId="6" borderId="39" xfId="0" applyFont="1" applyFill="1" applyBorder="1" applyAlignment="1">
      <alignment horizontal="center" vertical="center"/>
    </xf>
    <xf numFmtId="0" fontId="5" fillId="6" borderId="38" xfId="0" applyFont="1" applyFill="1" applyBorder="1" applyAlignment="1">
      <alignment horizontal="center" vertical="center"/>
    </xf>
    <xf numFmtId="0" fontId="15" fillId="6" borderId="50" xfId="0" applyFont="1" applyFill="1" applyBorder="1" applyAlignment="1">
      <alignment horizontal="center" vertical="center" wrapText="1"/>
    </xf>
    <xf numFmtId="0" fontId="15" fillId="6" borderId="75" xfId="0" applyFont="1" applyFill="1" applyBorder="1" applyAlignment="1">
      <alignment horizontal="center" vertical="center" wrapText="1"/>
    </xf>
    <xf numFmtId="0" fontId="15" fillId="6" borderId="49" xfId="0" applyFont="1" applyFill="1" applyBorder="1" applyAlignment="1">
      <alignment horizontal="center" vertical="center" wrapText="1"/>
    </xf>
    <xf numFmtId="0" fontId="3" fillId="6" borderId="38" xfId="0" applyFont="1" applyFill="1" applyBorder="1" applyAlignment="1">
      <alignment horizontal="center" vertical="center"/>
    </xf>
    <xf numFmtId="0" fontId="3" fillId="6" borderId="39" xfId="0" applyFont="1" applyFill="1" applyBorder="1" applyAlignment="1">
      <alignment horizontal="center" vertical="center"/>
    </xf>
    <xf numFmtId="0" fontId="15" fillId="35" borderId="39" xfId="0" applyFont="1" applyFill="1" applyBorder="1" applyAlignment="1">
      <alignment horizontal="center" vertical="center"/>
    </xf>
    <xf numFmtId="0" fontId="15" fillId="36" borderId="72" xfId="0" applyFont="1" applyFill="1" applyBorder="1" applyAlignment="1">
      <alignment horizontal="center" vertical="center"/>
    </xf>
    <xf numFmtId="0" fontId="15" fillId="35" borderId="26" xfId="0" applyFont="1" applyFill="1" applyBorder="1" applyAlignment="1">
      <alignment horizontal="center" vertical="center"/>
    </xf>
    <xf numFmtId="0" fontId="15" fillId="36" borderId="39" xfId="0" applyFont="1" applyFill="1" applyBorder="1" applyAlignment="1">
      <alignment horizontal="center" vertical="center"/>
    </xf>
    <xf numFmtId="0" fontId="70" fillId="20" borderId="48" xfId="0" applyFont="1" applyFill="1" applyBorder="1" applyAlignment="1" applyProtection="1">
      <alignment horizontal="center" vertical="center" wrapText="1"/>
    </xf>
    <xf numFmtId="0" fontId="70" fillId="20" borderId="50" xfId="0" applyFont="1" applyFill="1" applyBorder="1" applyAlignment="1" applyProtection="1">
      <alignment horizontal="center" vertical="center" wrapText="1"/>
    </xf>
    <xf numFmtId="0" fontId="70" fillId="20" borderId="49" xfId="0" applyFont="1" applyFill="1" applyBorder="1" applyAlignment="1" applyProtection="1">
      <alignment horizontal="center" vertical="center" wrapText="1"/>
    </xf>
    <xf numFmtId="0" fontId="71" fillId="20" borderId="36" xfId="0" applyFont="1" applyFill="1" applyBorder="1" applyAlignment="1" applyProtection="1">
      <alignment horizontal="center" vertical="center" wrapText="1"/>
    </xf>
    <xf numFmtId="0" fontId="71" fillId="20" borderId="37" xfId="0" applyFont="1" applyFill="1" applyBorder="1" applyAlignment="1" applyProtection="1">
      <alignment horizontal="center" vertical="center" wrapText="1"/>
    </xf>
    <xf numFmtId="0" fontId="71" fillId="14" borderId="8" xfId="0" applyFont="1" applyFill="1" applyBorder="1" applyAlignment="1" applyProtection="1">
      <alignment horizontal="center" vertical="center" wrapText="1"/>
    </xf>
    <xf numFmtId="0" fontId="71" fillId="14" borderId="36" xfId="0" applyFont="1" applyFill="1" applyBorder="1" applyAlignment="1" applyProtection="1">
      <alignment horizontal="center" vertical="center" wrapText="1"/>
    </xf>
    <xf numFmtId="0" fontId="71" fillId="14" borderId="37" xfId="0" applyFont="1" applyFill="1" applyBorder="1" applyAlignment="1" applyProtection="1">
      <alignment horizontal="center" vertical="center" wrapText="1"/>
    </xf>
    <xf numFmtId="0" fontId="70" fillId="16" borderId="48" xfId="0" applyFont="1" applyFill="1" applyBorder="1" applyAlignment="1" applyProtection="1">
      <alignment horizontal="center" vertical="center" wrapText="1"/>
    </xf>
    <xf numFmtId="0" fontId="70" fillId="16" borderId="50" xfId="0" applyFont="1" applyFill="1" applyBorder="1" applyAlignment="1" applyProtection="1">
      <alignment horizontal="center" vertical="center" wrapText="1"/>
    </xf>
    <xf numFmtId="0" fontId="70" fillId="16" borderId="49" xfId="0" applyFont="1" applyFill="1" applyBorder="1" applyAlignment="1" applyProtection="1">
      <alignment horizontal="center" vertical="center" wrapText="1"/>
    </xf>
    <xf numFmtId="0" fontId="15" fillId="24" borderId="64" xfId="0" applyNumberFormat="1" applyFont="1" applyFill="1" applyBorder="1" applyAlignment="1" applyProtection="1">
      <alignment horizontal="center" vertical="center" wrapText="1"/>
    </xf>
    <xf numFmtId="0" fontId="15" fillId="24" borderId="77" xfId="0" applyNumberFormat="1" applyFont="1" applyFill="1" applyBorder="1" applyAlignment="1" applyProtection="1">
      <alignment horizontal="center" vertical="center" wrapText="1"/>
    </xf>
    <xf numFmtId="0" fontId="15" fillId="24" borderId="69" xfId="0" applyNumberFormat="1" applyFont="1" applyFill="1" applyBorder="1" applyAlignment="1" applyProtection="1">
      <alignment horizontal="center" vertical="center" wrapText="1"/>
    </xf>
    <xf numFmtId="0" fontId="71" fillId="27" borderId="65" xfId="0" applyFont="1" applyFill="1" applyBorder="1" applyAlignment="1" applyProtection="1">
      <alignment horizontal="center" vertical="center" wrapText="1"/>
    </xf>
    <xf numFmtId="0" fontId="71" fillId="27" borderId="52" xfId="0" applyFont="1" applyFill="1" applyBorder="1" applyAlignment="1" applyProtection="1">
      <alignment horizontal="center" vertical="center" wrapText="1"/>
    </xf>
    <xf numFmtId="0" fontId="71" fillId="27" borderId="57" xfId="0" applyFont="1" applyFill="1" applyBorder="1" applyAlignment="1" applyProtection="1">
      <alignment horizontal="center" vertical="center" wrapText="1"/>
    </xf>
    <xf numFmtId="0" fontId="15" fillId="27" borderId="64" xfId="0" applyNumberFormat="1" applyFont="1" applyFill="1" applyBorder="1" applyAlignment="1" applyProtection="1">
      <alignment horizontal="center" vertical="center" wrapText="1"/>
    </xf>
    <xf numFmtId="0" fontId="15" fillId="27" borderId="77" xfId="0" applyNumberFormat="1" applyFont="1" applyFill="1" applyBorder="1" applyAlignment="1" applyProtection="1">
      <alignment horizontal="center" vertical="center" wrapText="1"/>
    </xf>
    <xf numFmtId="0" fontId="15" fillId="27" borderId="70" xfId="0" applyNumberFormat="1" applyFont="1" applyFill="1" applyBorder="1" applyAlignment="1" applyProtection="1">
      <alignment horizontal="center" vertical="center" wrapText="1"/>
    </xf>
    <xf numFmtId="0" fontId="71" fillId="25" borderId="65" xfId="0" applyFont="1" applyFill="1" applyBorder="1" applyAlignment="1" applyProtection="1">
      <alignment horizontal="center" vertical="center" wrapText="1"/>
    </xf>
    <xf numFmtId="0" fontId="71" fillId="25" borderId="52" xfId="0" applyFont="1" applyFill="1" applyBorder="1" applyAlignment="1" applyProtection="1">
      <alignment horizontal="center" vertical="center" wrapText="1"/>
    </xf>
    <xf numFmtId="0" fontId="71" fillId="25" borderId="57" xfId="0" applyFont="1" applyFill="1" applyBorder="1" applyAlignment="1" applyProtection="1">
      <alignment horizontal="center" vertical="center" wrapText="1"/>
    </xf>
    <xf numFmtId="0" fontId="15" fillId="23" borderId="64" xfId="0" applyNumberFormat="1" applyFont="1" applyFill="1" applyBorder="1" applyAlignment="1" applyProtection="1">
      <alignment horizontal="center" vertical="center" wrapText="1"/>
    </xf>
    <xf numFmtId="0" fontId="15" fillId="23" borderId="77" xfId="0" applyNumberFormat="1" applyFont="1" applyFill="1" applyBorder="1" applyAlignment="1" applyProtection="1">
      <alignment horizontal="center" vertical="center" wrapText="1"/>
    </xf>
    <xf numFmtId="0" fontId="15" fillId="23" borderId="69" xfId="0" applyNumberFormat="1" applyFont="1" applyFill="1" applyBorder="1" applyAlignment="1" applyProtection="1">
      <alignment horizontal="center" vertical="center" wrapText="1"/>
    </xf>
    <xf numFmtId="0" fontId="71" fillId="28" borderId="65" xfId="0" applyFont="1" applyFill="1" applyBorder="1" applyAlignment="1" applyProtection="1">
      <alignment horizontal="center" vertical="center" wrapText="1"/>
    </xf>
    <xf numFmtId="0" fontId="71" fillId="28" borderId="52" xfId="0" applyFont="1" applyFill="1" applyBorder="1" applyAlignment="1" applyProtection="1">
      <alignment horizontal="center" vertical="center" wrapText="1"/>
    </xf>
    <xf numFmtId="0" fontId="71" fillId="28" borderId="57" xfId="0" applyFont="1" applyFill="1" applyBorder="1" applyAlignment="1" applyProtection="1">
      <alignment horizontal="center" vertical="center" wrapText="1"/>
    </xf>
    <xf numFmtId="0" fontId="71" fillId="30" borderId="65" xfId="0" applyFont="1" applyFill="1" applyBorder="1" applyAlignment="1" applyProtection="1">
      <alignment horizontal="center" vertical="center" wrapText="1"/>
    </xf>
    <xf numFmtId="0" fontId="71" fillId="30" borderId="52" xfId="0" applyFont="1" applyFill="1" applyBorder="1" applyAlignment="1" applyProtection="1">
      <alignment horizontal="center" vertical="center" wrapText="1"/>
    </xf>
    <xf numFmtId="0" fontId="71" fillId="30" borderId="57" xfId="0" applyFont="1" applyFill="1" applyBorder="1" applyAlignment="1" applyProtection="1">
      <alignment horizontal="center" vertical="center" wrapText="1"/>
    </xf>
    <xf numFmtId="0" fontId="71" fillId="29" borderId="65" xfId="0" applyFont="1" applyFill="1" applyBorder="1" applyAlignment="1" applyProtection="1">
      <alignment horizontal="center" vertical="center" wrapText="1"/>
    </xf>
    <xf numFmtId="0" fontId="71" fillId="29" borderId="52" xfId="0" applyFont="1" applyFill="1" applyBorder="1" applyAlignment="1" applyProtection="1">
      <alignment horizontal="center" vertical="center" wrapText="1"/>
    </xf>
    <xf numFmtId="0" fontId="71" fillId="29" borderId="57" xfId="0" applyFont="1" applyFill="1" applyBorder="1" applyAlignment="1" applyProtection="1">
      <alignment horizontal="center" vertical="center" wrapText="1"/>
    </xf>
    <xf numFmtId="0" fontId="15" fillId="29" borderId="64" xfId="0" applyNumberFormat="1" applyFont="1" applyFill="1" applyBorder="1" applyAlignment="1" applyProtection="1">
      <alignment horizontal="center" vertical="center" wrapText="1"/>
    </xf>
    <xf numFmtId="0" fontId="15" fillId="29" borderId="77" xfId="0" applyNumberFormat="1" applyFont="1" applyFill="1" applyBorder="1" applyAlignment="1" applyProtection="1">
      <alignment horizontal="center" vertical="center" wrapText="1"/>
    </xf>
    <xf numFmtId="0" fontId="15" fillId="29" borderId="69" xfId="0" applyNumberFormat="1" applyFont="1" applyFill="1" applyBorder="1" applyAlignment="1" applyProtection="1">
      <alignment horizontal="center" vertical="center" wrapText="1"/>
    </xf>
    <xf numFmtId="0" fontId="71" fillId="28" borderId="51" xfId="0" applyFont="1" applyFill="1" applyBorder="1" applyAlignment="1" applyProtection="1">
      <alignment horizontal="center" vertical="center" wrapText="1"/>
    </xf>
    <xf numFmtId="0" fontId="71" fillId="32" borderId="65" xfId="0" applyFont="1" applyFill="1" applyBorder="1" applyAlignment="1" applyProtection="1">
      <alignment horizontal="center" vertical="center" wrapText="1"/>
    </xf>
    <xf numFmtId="0" fontId="71" fillId="32" borderId="52" xfId="0" applyFont="1" applyFill="1" applyBorder="1" applyAlignment="1" applyProtection="1">
      <alignment horizontal="center" vertical="center" wrapText="1"/>
    </xf>
    <xf numFmtId="0" fontId="71" fillId="32" borderId="57" xfId="0" applyFont="1" applyFill="1" applyBorder="1" applyAlignment="1" applyProtection="1">
      <alignment horizontal="center" vertical="center" wrapText="1"/>
    </xf>
    <xf numFmtId="0" fontId="71" fillId="31" borderId="65" xfId="0" applyFont="1" applyFill="1" applyBorder="1" applyAlignment="1" applyProtection="1">
      <alignment horizontal="center" vertical="center" wrapText="1"/>
    </xf>
    <xf numFmtId="0" fontId="71" fillId="31" borderId="52" xfId="0" applyFont="1" applyFill="1" applyBorder="1" applyAlignment="1" applyProtection="1">
      <alignment horizontal="center" vertical="center" wrapText="1"/>
    </xf>
    <xf numFmtId="0" fontId="71" fillId="31" borderId="57" xfId="0" applyFont="1" applyFill="1" applyBorder="1" applyAlignment="1" applyProtection="1">
      <alignment horizontal="center" vertical="center" wrapText="1"/>
    </xf>
    <xf numFmtId="0" fontId="15" fillId="31" borderId="64" xfId="0" applyNumberFormat="1" applyFont="1" applyFill="1" applyBorder="1" applyAlignment="1" applyProtection="1">
      <alignment horizontal="center" vertical="center" wrapText="1"/>
    </xf>
    <xf numFmtId="0" fontId="15" fillId="31" borderId="77" xfId="0" applyNumberFormat="1" applyFont="1" applyFill="1" applyBorder="1" applyAlignment="1" applyProtection="1">
      <alignment horizontal="center" vertical="center" wrapText="1"/>
    </xf>
    <xf numFmtId="0" fontId="15" fillId="31" borderId="69" xfId="0" applyNumberFormat="1" applyFont="1" applyFill="1" applyBorder="1" applyAlignment="1" applyProtection="1">
      <alignment horizontal="center" vertical="center" wrapText="1"/>
    </xf>
    <xf numFmtId="0" fontId="15" fillId="33" borderId="65" xfId="0" applyFont="1" applyFill="1" applyBorder="1" applyAlignment="1" applyProtection="1">
      <alignment horizontal="center" vertical="center" wrapText="1"/>
    </xf>
    <xf numFmtId="0" fontId="15" fillId="33" borderId="52" xfId="0" applyFont="1" applyFill="1" applyBorder="1" applyAlignment="1" applyProtection="1">
      <alignment horizontal="center" vertical="center" wrapText="1"/>
    </xf>
    <xf numFmtId="0" fontId="15" fillId="33" borderId="57" xfId="0" applyFont="1" applyFill="1" applyBorder="1" applyAlignment="1" applyProtection="1">
      <alignment horizontal="center" vertical="center" wrapText="1"/>
    </xf>
    <xf numFmtId="0" fontId="15" fillId="33" borderId="64" xfId="0" applyNumberFormat="1" applyFont="1" applyFill="1" applyBorder="1" applyAlignment="1" applyProtection="1">
      <alignment horizontal="center" vertical="center" wrapText="1"/>
    </xf>
    <xf numFmtId="0" fontId="15" fillId="33" borderId="77" xfId="0" applyNumberFormat="1" applyFont="1" applyFill="1" applyBorder="1" applyAlignment="1" applyProtection="1">
      <alignment horizontal="center" vertical="center" wrapText="1"/>
    </xf>
    <xf numFmtId="0" fontId="15" fillId="33" borderId="69" xfId="0" applyNumberFormat="1" applyFont="1" applyFill="1" applyBorder="1" applyAlignment="1" applyProtection="1">
      <alignment horizontal="center" vertical="center" wrapText="1"/>
    </xf>
    <xf numFmtId="0" fontId="28" fillId="0" borderId="2" xfId="0" applyFont="1" applyBorder="1" applyAlignment="1" applyProtection="1">
      <alignment horizontal="center" vertical="center" wrapText="1"/>
      <protection locked="0"/>
    </xf>
    <xf numFmtId="0" fontId="0" fillId="0" borderId="1" xfId="0" applyBorder="1"/>
    <xf numFmtId="0" fontId="0" fillId="0" borderId="53" xfId="0" applyBorder="1"/>
    <xf numFmtId="0" fontId="0" fillId="0" borderId="3" xfId="0" applyBorder="1"/>
    <xf numFmtId="0" fontId="0" fillId="0" borderId="0" xfId="0"/>
    <xf numFmtId="0" fontId="0" fillId="0" borderId="2" xfId="0" applyBorder="1"/>
    <xf numFmtId="0" fontId="1" fillId="6" borderId="11" xfId="0" applyFont="1" applyFill="1" applyBorder="1" applyAlignment="1" applyProtection="1">
      <alignment horizontal="center" vertical="center" wrapText="1"/>
    </xf>
    <xf numFmtId="0" fontId="1" fillId="6" borderId="14" xfId="0" applyFont="1" applyFill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center"/>
      <protection locked="0"/>
    </xf>
    <xf numFmtId="0" fontId="26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52" xfId="0" applyNumberFormat="1" applyFont="1" applyFill="1" applyBorder="1" applyAlignment="1" applyProtection="1">
      <alignment horizontal="center" vertical="center" wrapText="1"/>
      <protection locked="0"/>
    </xf>
    <xf numFmtId="2" fontId="15" fillId="5" borderId="18" xfId="0" applyNumberFormat="1" applyFont="1" applyFill="1" applyBorder="1" applyAlignment="1" applyProtection="1">
      <alignment horizontal="center" vertical="center" wrapText="1"/>
    </xf>
    <xf numFmtId="0" fontId="48" fillId="7" borderId="14" xfId="0" applyFont="1" applyFill="1" applyBorder="1" applyAlignment="1" applyProtection="1">
      <alignment horizontal="center" vertical="center"/>
    </xf>
    <xf numFmtId="0" fontId="66" fillId="16" borderId="56" xfId="0" applyFont="1" applyFill="1" applyBorder="1" applyAlignment="1" applyProtection="1">
      <alignment horizontal="center" vertical="center" wrapText="1"/>
    </xf>
    <xf numFmtId="0" fontId="66" fillId="14" borderId="56" xfId="0" applyFont="1" applyFill="1" applyBorder="1" applyAlignment="1" applyProtection="1">
      <alignment horizontal="center" vertical="center" wrapText="1"/>
    </xf>
    <xf numFmtId="0" fontId="66" fillId="28" borderId="60" xfId="0" applyFont="1" applyFill="1" applyBorder="1" applyAlignment="1" applyProtection="1">
      <alignment horizontal="left"/>
    </xf>
    <xf numFmtId="0" fontId="66" fillId="28" borderId="42" xfId="0" applyFont="1" applyFill="1" applyBorder="1" applyAlignment="1" applyProtection="1">
      <alignment horizontal="left"/>
    </xf>
    <xf numFmtId="0" fontId="66" fillId="28" borderId="52" xfId="0" applyFont="1" applyFill="1" applyBorder="1" applyAlignment="1" applyProtection="1">
      <alignment horizontal="left"/>
    </xf>
    <xf numFmtId="0" fontId="66" fillId="22" borderId="56" xfId="0" applyFont="1" applyFill="1" applyBorder="1" applyAlignment="1" applyProtection="1">
      <alignment horizontal="center" vertical="center" wrapText="1"/>
    </xf>
    <xf numFmtId="0" fontId="66" fillId="33" borderId="60" xfId="0" applyFont="1" applyFill="1" applyBorder="1" applyAlignment="1" applyProtection="1">
      <alignment horizontal="left"/>
    </xf>
    <xf numFmtId="0" fontId="66" fillId="33" borderId="42" xfId="0" applyFont="1" applyFill="1" applyBorder="1" applyAlignment="1" applyProtection="1">
      <alignment horizontal="left"/>
    </xf>
    <xf numFmtId="0" fontId="66" fillId="33" borderId="52" xfId="0" applyFont="1" applyFill="1" applyBorder="1" applyAlignment="1" applyProtection="1">
      <alignment horizontal="left"/>
    </xf>
    <xf numFmtId="0" fontId="67" fillId="28" borderId="48" xfId="0" applyFont="1" applyFill="1" applyBorder="1" applyAlignment="1" applyProtection="1">
      <alignment horizontal="center" vertical="center" wrapText="1"/>
    </xf>
    <xf numFmtId="0" fontId="67" fillId="28" borderId="4" xfId="0" applyFont="1" applyFill="1" applyBorder="1" applyAlignment="1" applyProtection="1">
      <alignment horizontal="center" vertical="center" wrapText="1"/>
    </xf>
    <xf numFmtId="0" fontId="66" fillId="17" borderId="56" xfId="0" applyFont="1" applyFill="1" applyBorder="1" applyAlignment="1" applyProtection="1">
      <alignment horizontal="center" vertical="center" wrapText="1"/>
    </xf>
    <xf numFmtId="0" fontId="66" fillId="18" borderId="56" xfId="0" applyFont="1" applyFill="1" applyBorder="1" applyAlignment="1" applyProtection="1">
      <alignment horizontal="center" vertical="center" wrapText="1"/>
    </xf>
    <xf numFmtId="0" fontId="67" fillId="30" borderId="48" xfId="0" applyFont="1" applyFill="1" applyBorder="1" applyAlignment="1" applyProtection="1">
      <alignment horizontal="center" vertical="center" wrapText="1"/>
    </xf>
    <xf numFmtId="0" fontId="67" fillId="30" borderId="4" xfId="0" applyFont="1" applyFill="1" applyBorder="1" applyAlignment="1" applyProtection="1">
      <alignment horizontal="center" vertical="center" wrapText="1"/>
    </xf>
    <xf numFmtId="0" fontId="66" fillId="34" borderId="56" xfId="0" applyFont="1" applyFill="1" applyBorder="1" applyAlignment="1" applyProtection="1">
      <alignment horizontal="center" vertical="center" wrapText="1"/>
    </xf>
    <xf numFmtId="0" fontId="66" fillId="21" borderId="56" xfId="0" applyFont="1" applyFill="1" applyBorder="1" applyAlignment="1" applyProtection="1">
      <alignment horizontal="center" vertical="center" wrapText="1"/>
    </xf>
    <xf numFmtId="0" fontId="8" fillId="10" borderId="8" xfId="0" applyFont="1" applyFill="1" applyBorder="1" applyAlignment="1" applyProtection="1">
      <alignment horizontal="center" vertical="center" wrapText="1"/>
    </xf>
    <xf numFmtId="0" fontId="8" fillId="10" borderId="9" xfId="0" applyFont="1" applyFill="1" applyBorder="1" applyAlignment="1" applyProtection="1">
      <alignment horizontal="center" vertical="center" wrapText="1"/>
    </xf>
    <xf numFmtId="0" fontId="8" fillId="10" borderId="50" xfId="0" applyFont="1" applyFill="1" applyBorder="1" applyAlignment="1" applyProtection="1">
      <alignment horizontal="center" vertical="center" wrapText="1"/>
    </xf>
    <xf numFmtId="0" fontId="66" fillId="30" borderId="59" xfId="0" applyFont="1" applyFill="1" applyBorder="1" applyAlignment="1" applyProtection="1">
      <alignment horizontal="left"/>
    </xf>
    <xf numFmtId="0" fontId="66" fillId="30" borderId="65" xfId="0" applyFont="1" applyFill="1" applyBorder="1" applyAlignment="1" applyProtection="1">
      <alignment horizontal="left"/>
    </xf>
    <xf numFmtId="0" fontId="66" fillId="30" borderId="60" xfId="0" applyFont="1" applyFill="1" applyBorder="1" applyAlignment="1" applyProtection="1">
      <alignment horizontal="left"/>
    </xf>
    <xf numFmtId="0" fontId="66" fillId="30" borderId="52" xfId="0" applyFont="1" applyFill="1" applyBorder="1" applyAlignment="1" applyProtection="1">
      <alignment horizontal="left"/>
    </xf>
    <xf numFmtId="0" fontId="66" fillId="30" borderId="58" xfId="0" applyFont="1" applyFill="1" applyBorder="1" applyAlignment="1" applyProtection="1">
      <alignment horizontal="left"/>
    </xf>
    <xf numFmtId="0" fontId="66" fillId="30" borderId="57" xfId="0" applyFont="1" applyFill="1" applyBorder="1" applyAlignment="1" applyProtection="1">
      <alignment horizontal="left"/>
    </xf>
    <xf numFmtId="0" fontId="15" fillId="6" borderId="8" xfId="0" applyFont="1" applyFill="1" applyBorder="1" applyAlignment="1">
      <alignment horizontal="center" vertical="center"/>
    </xf>
    <xf numFmtId="0" fontId="15" fillId="6" borderId="9" xfId="0" applyFont="1" applyFill="1" applyBorder="1" applyAlignment="1">
      <alignment horizontal="center" vertical="center"/>
    </xf>
    <xf numFmtId="0" fontId="15" fillId="6" borderId="36" xfId="0" applyFont="1" applyFill="1" applyBorder="1" applyAlignment="1">
      <alignment horizontal="center" vertical="center"/>
    </xf>
    <xf numFmtId="0" fontId="15" fillId="6" borderId="21" xfId="0" applyFont="1" applyFill="1" applyBorder="1" applyAlignment="1">
      <alignment horizontal="center" vertical="center"/>
    </xf>
    <xf numFmtId="0" fontId="15" fillId="6" borderId="23" xfId="0" applyFont="1" applyFill="1" applyBorder="1" applyAlignment="1">
      <alignment horizontal="center" vertical="center"/>
    </xf>
    <xf numFmtId="0" fontId="1" fillId="6" borderId="37" xfId="0" applyFont="1" applyFill="1" applyBorder="1" applyAlignment="1">
      <alignment horizontal="center" vertical="center" wrapText="1"/>
    </xf>
    <xf numFmtId="0" fontId="15" fillId="6" borderId="10" xfId="0" applyFont="1" applyFill="1" applyBorder="1" applyAlignment="1">
      <alignment horizontal="center" vertical="center"/>
    </xf>
    <xf numFmtId="0" fontId="8" fillId="3" borderId="48" xfId="0" applyFont="1" applyFill="1" applyBorder="1" applyAlignment="1">
      <alignment horizontal="center" vertical="center"/>
    </xf>
    <xf numFmtId="0" fontId="8" fillId="3" borderId="50" xfId="0" applyFont="1" applyFill="1" applyBorder="1" applyAlignment="1">
      <alignment horizontal="center" vertical="center" wrapText="1"/>
    </xf>
    <xf numFmtId="0" fontId="8" fillId="3" borderId="75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/>
    </xf>
    <xf numFmtId="0" fontId="3" fillId="3" borderId="39" xfId="0" applyFont="1" applyFill="1" applyBorder="1" applyAlignment="1">
      <alignment horizontal="center" vertical="center"/>
    </xf>
    <xf numFmtId="0" fontId="0" fillId="0" borderId="0" xfId="0"/>
    <xf numFmtId="0" fontId="3" fillId="3" borderId="36" xfId="0" applyFont="1" applyFill="1" applyBorder="1" applyAlignment="1">
      <alignment horizontal="center" vertical="center" wrapText="1"/>
    </xf>
    <xf numFmtId="0" fontId="29" fillId="7" borderId="65" xfId="0" applyFont="1" applyFill="1" applyBorder="1" applyAlignment="1" applyProtection="1">
      <alignment horizontal="center" vertical="center"/>
    </xf>
    <xf numFmtId="0" fontId="29" fillId="7" borderId="52" xfId="0" applyFont="1" applyFill="1" applyBorder="1" applyAlignment="1" applyProtection="1">
      <alignment horizontal="center" vertical="center"/>
    </xf>
    <xf numFmtId="0" fontId="29" fillId="7" borderId="57" xfId="0" applyFont="1" applyFill="1" applyBorder="1" applyAlignment="1" applyProtection="1">
      <alignment horizontal="center" vertical="center"/>
    </xf>
    <xf numFmtId="0" fontId="20" fillId="5" borderId="48" xfId="0" applyFont="1" applyFill="1" applyBorder="1" applyAlignment="1" applyProtection="1">
      <alignment vertical="center"/>
      <protection locked="0"/>
    </xf>
    <xf numFmtId="0" fontId="20" fillId="5" borderId="50" xfId="0" applyFont="1" applyFill="1" applyBorder="1" applyAlignment="1" applyProtection="1">
      <alignment vertical="center"/>
      <protection locked="0"/>
    </xf>
    <xf numFmtId="0" fontId="20" fillId="5" borderId="75" xfId="0" applyFont="1" applyFill="1" applyBorder="1" applyAlignment="1" applyProtection="1">
      <alignment vertical="center"/>
      <protection locked="0"/>
    </xf>
    <xf numFmtId="0" fontId="29" fillId="5" borderId="10" xfId="0" applyFont="1" applyFill="1" applyBorder="1" applyAlignment="1" applyProtection="1">
      <alignment horizontal="center" vertical="center"/>
      <protection locked="0"/>
    </xf>
    <xf numFmtId="0" fontId="29" fillId="5" borderId="38" xfId="0" applyFont="1" applyFill="1" applyBorder="1" applyAlignment="1" applyProtection="1">
      <alignment horizontal="center" vertical="center"/>
      <protection locked="0"/>
    </xf>
    <xf numFmtId="0" fontId="29" fillId="5" borderId="39" xfId="0" applyFont="1" applyFill="1" applyBorder="1" applyAlignment="1" applyProtection="1">
      <alignment horizontal="center" vertical="center"/>
      <protection locked="0"/>
    </xf>
    <xf numFmtId="0" fontId="15" fillId="3" borderId="8" xfId="0" applyFont="1" applyFill="1" applyBorder="1" applyAlignment="1">
      <alignment horizontal="center" vertical="center" wrapText="1"/>
    </xf>
    <xf numFmtId="1" fontId="15" fillId="3" borderId="9" xfId="0" applyNumberFormat="1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center" vertical="center"/>
    </xf>
    <xf numFmtId="0" fontId="15" fillId="3" borderId="27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0" fontId="15" fillId="3" borderId="46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/>
    </xf>
    <xf numFmtId="0" fontId="1" fillId="7" borderId="40" xfId="0" applyFont="1" applyFill="1" applyBorder="1" applyAlignment="1">
      <alignment horizontal="center" vertical="center"/>
    </xf>
    <xf numFmtId="0" fontId="1" fillId="7" borderId="43" xfId="0" applyFont="1" applyFill="1" applyBorder="1" applyAlignment="1">
      <alignment horizontal="center" vertical="center"/>
    </xf>
    <xf numFmtId="0" fontId="5" fillId="6" borderId="27" xfId="0" applyFont="1" applyFill="1" applyBorder="1" applyAlignment="1">
      <alignment horizontal="center" vertical="center"/>
    </xf>
    <xf numFmtId="0" fontId="5" fillId="6" borderId="47" xfId="0" applyFont="1" applyFill="1" applyBorder="1" applyAlignment="1">
      <alignment horizontal="center" vertical="center"/>
    </xf>
    <xf numFmtId="0" fontId="5" fillId="6" borderId="6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0" fontId="5" fillId="6" borderId="7" xfId="0" applyFont="1" applyFill="1" applyBorder="1" applyAlignment="1">
      <alignment horizontal="center" vertical="center"/>
    </xf>
    <xf numFmtId="0" fontId="5" fillId="6" borderId="19" xfId="0" applyFont="1" applyFill="1" applyBorder="1" applyAlignment="1">
      <alignment horizontal="center" vertical="center"/>
    </xf>
    <xf numFmtId="0" fontId="15" fillId="35" borderId="47" xfId="0" applyFont="1" applyFill="1" applyBorder="1" applyAlignment="1">
      <alignment horizontal="center" vertical="center"/>
    </xf>
    <xf numFmtId="0" fontId="15" fillId="35" borderId="72" xfId="0" applyFont="1" applyFill="1" applyBorder="1" applyAlignment="1">
      <alignment horizontal="center" vertical="center"/>
    </xf>
    <xf numFmtId="0" fontId="15" fillId="35" borderId="69" xfId="0" applyFont="1" applyFill="1" applyBorder="1" applyAlignment="1">
      <alignment horizontal="center" vertical="center"/>
    </xf>
    <xf numFmtId="164" fontId="17" fillId="20" borderId="65" xfId="0" applyNumberFormat="1" applyFont="1" applyFill="1" applyBorder="1" applyAlignment="1">
      <alignment horizontal="center" vertical="center"/>
    </xf>
    <xf numFmtId="164" fontId="17" fillId="20" borderId="79" xfId="0" applyNumberFormat="1" applyFont="1" applyFill="1" applyBorder="1" applyAlignment="1">
      <alignment horizontal="center" vertical="center"/>
    </xf>
    <xf numFmtId="164" fontId="17" fillId="20" borderId="57" xfId="0" applyNumberFormat="1" applyFont="1" applyFill="1" applyBorder="1" applyAlignment="1">
      <alignment horizontal="center" vertical="center"/>
    </xf>
    <xf numFmtId="164" fontId="17" fillId="20" borderId="51" xfId="0" applyNumberFormat="1" applyFont="1" applyFill="1" applyBorder="1" applyAlignment="1">
      <alignment horizontal="center" vertical="center"/>
    </xf>
    <xf numFmtId="164" fontId="17" fillId="20" borderId="52" xfId="0" applyNumberFormat="1" applyFont="1" applyFill="1" applyBorder="1" applyAlignment="1">
      <alignment horizontal="center" vertical="center"/>
    </xf>
    <xf numFmtId="0" fontId="15" fillId="20" borderId="31" xfId="0" applyFont="1" applyFill="1" applyBorder="1" applyAlignment="1">
      <alignment horizontal="center" vertical="center"/>
    </xf>
    <xf numFmtId="0" fontId="15" fillId="20" borderId="61" xfId="0" applyFont="1" applyFill="1" applyBorder="1" applyAlignment="1">
      <alignment horizontal="center" vertical="center"/>
    </xf>
    <xf numFmtId="0" fontId="15" fillId="20" borderId="33" xfId="0" applyFont="1" applyFill="1" applyBorder="1" applyAlignment="1">
      <alignment horizontal="center" vertical="center"/>
    </xf>
    <xf numFmtId="0" fontId="15" fillId="20" borderId="41" xfId="0" applyFont="1" applyFill="1" applyBorder="1" applyAlignment="1">
      <alignment horizontal="center" vertical="center"/>
    </xf>
    <xf numFmtId="164" fontId="37" fillId="21" borderId="52" xfId="0" applyNumberFormat="1" applyFont="1" applyFill="1" applyBorder="1" applyAlignment="1">
      <alignment horizontal="center" vertical="center"/>
    </xf>
    <xf numFmtId="164" fontId="37" fillId="21" borderId="51" xfId="0" applyNumberFormat="1" applyFont="1" applyFill="1" applyBorder="1" applyAlignment="1">
      <alignment horizontal="center" vertical="center"/>
    </xf>
    <xf numFmtId="164" fontId="37" fillId="21" borderId="67" xfId="0" applyNumberFormat="1" applyFont="1" applyFill="1" applyBorder="1" applyAlignment="1">
      <alignment horizontal="center" vertical="center"/>
    </xf>
    <xf numFmtId="0" fontId="15" fillId="21" borderId="32" xfId="0" applyFont="1" applyFill="1" applyBorder="1" applyAlignment="1">
      <alignment horizontal="center" vertical="center"/>
    </xf>
    <xf numFmtId="0" fontId="15" fillId="21" borderId="41" xfId="0" applyFont="1" applyFill="1" applyBorder="1" applyAlignment="1">
      <alignment horizontal="center" vertical="center"/>
    </xf>
    <xf numFmtId="0" fontId="70" fillId="14" borderId="72" xfId="0" applyFont="1" applyFill="1" applyBorder="1" applyAlignment="1" applyProtection="1">
      <alignment horizontal="center" vertical="center" wrapText="1"/>
    </xf>
    <xf numFmtId="0" fontId="70" fillId="21" borderId="75" xfId="0" applyFont="1" applyFill="1" applyBorder="1" applyAlignment="1" applyProtection="1">
      <alignment horizontal="center" vertical="center" wrapText="1"/>
    </xf>
    <xf numFmtId="0" fontId="70" fillId="16" borderId="75" xfId="0" applyFont="1" applyFill="1" applyBorder="1" applyAlignment="1" applyProtection="1">
      <alignment horizontal="center" vertical="center" wrapText="1"/>
    </xf>
    <xf numFmtId="0" fontId="70" fillId="17" borderId="75" xfId="0" applyFont="1" applyFill="1" applyBorder="1" applyAlignment="1" applyProtection="1">
      <alignment horizontal="center" vertical="center" wrapText="1"/>
    </xf>
    <xf numFmtId="0" fontId="70" fillId="18" borderId="75" xfId="0" applyFont="1" applyFill="1" applyBorder="1" applyAlignment="1" applyProtection="1">
      <alignment horizontal="center" vertical="center" wrapText="1"/>
    </xf>
    <xf numFmtId="0" fontId="70" fillId="22" borderId="75" xfId="0" applyFont="1" applyFill="1" applyBorder="1" applyAlignment="1" applyProtection="1">
      <alignment horizontal="center" vertical="center" wrapText="1"/>
    </xf>
    <xf numFmtId="0" fontId="70" fillId="20" borderId="75" xfId="0" applyFont="1" applyFill="1" applyBorder="1" applyAlignment="1" applyProtection="1">
      <alignment horizontal="center" vertical="center" wrapText="1"/>
    </xf>
    <xf numFmtId="0" fontId="15" fillId="33" borderId="70" xfId="0" applyNumberFormat="1" applyFont="1" applyFill="1" applyBorder="1" applyAlignment="1" applyProtection="1">
      <alignment horizontal="center" vertical="center" wrapText="1"/>
    </xf>
    <xf numFmtId="0" fontId="63" fillId="28" borderId="70" xfId="0" applyNumberFormat="1" applyFont="1" applyFill="1" applyBorder="1" applyAlignment="1" applyProtection="1">
      <alignment horizontal="center" vertical="center" wrapText="1"/>
    </xf>
    <xf numFmtId="0" fontId="15" fillId="29" borderId="70" xfId="0" applyNumberFormat="1" applyFont="1" applyFill="1" applyBorder="1" applyAlignment="1" applyProtection="1">
      <alignment horizontal="center" vertical="center" wrapText="1"/>
    </xf>
    <xf numFmtId="0" fontId="15" fillId="30" borderId="70" xfId="0" applyNumberFormat="1" applyFont="1" applyFill="1" applyBorder="1" applyAlignment="1" applyProtection="1">
      <alignment horizontal="center" vertical="center" wrapText="1"/>
    </xf>
    <xf numFmtId="0" fontId="15" fillId="24" borderId="70" xfId="0" applyNumberFormat="1" applyFont="1" applyFill="1" applyBorder="1" applyAlignment="1" applyProtection="1">
      <alignment horizontal="center" vertical="center" wrapText="1"/>
    </xf>
    <xf numFmtId="0" fontId="15" fillId="31" borderId="70" xfId="0" applyNumberFormat="1" applyFont="1" applyFill="1" applyBorder="1" applyAlignment="1" applyProtection="1">
      <alignment horizontal="center" vertical="center" wrapText="1"/>
    </xf>
    <xf numFmtId="0" fontId="15" fillId="32" borderId="70" xfId="0" applyNumberFormat="1" applyFont="1" applyFill="1" applyBorder="1" applyAlignment="1" applyProtection="1">
      <alignment horizontal="center" vertical="center" wrapText="1"/>
    </xf>
    <xf numFmtId="0" fontId="15" fillId="28" borderId="70" xfId="0" applyNumberFormat="1" applyFont="1" applyFill="1" applyBorder="1" applyAlignment="1" applyProtection="1">
      <alignment horizontal="center" vertical="center" wrapText="1"/>
    </xf>
    <xf numFmtId="0" fontId="15" fillId="23" borderId="70" xfId="0" applyNumberFormat="1" applyFont="1" applyFill="1" applyBorder="1" applyAlignment="1" applyProtection="1">
      <alignment horizontal="center" vertical="center" wrapText="1"/>
    </xf>
    <xf numFmtId="0" fontId="71" fillId="21" borderId="80" xfId="0" applyFont="1" applyFill="1" applyBorder="1" applyAlignment="1" applyProtection="1">
      <alignment horizontal="center" vertical="center" wrapText="1"/>
    </xf>
    <xf numFmtId="0" fontId="71" fillId="21" borderId="81" xfId="0" applyFont="1" applyFill="1" applyBorder="1" applyAlignment="1" applyProtection="1">
      <alignment horizontal="center" vertical="center" wrapText="1"/>
    </xf>
    <xf numFmtId="0" fontId="71" fillId="21" borderId="82" xfId="0" applyFont="1" applyFill="1" applyBorder="1" applyAlignment="1" applyProtection="1">
      <alignment horizontal="center" vertical="center" wrapText="1"/>
    </xf>
    <xf numFmtId="0" fontId="71" fillId="21" borderId="83" xfId="0" applyFont="1" applyFill="1" applyBorder="1" applyAlignment="1" applyProtection="1">
      <alignment horizontal="center" vertical="center" wrapText="1"/>
    </xf>
    <xf numFmtId="0" fontId="71" fillId="21" borderId="84" xfId="0" applyFont="1" applyFill="1" applyBorder="1" applyAlignment="1" applyProtection="1">
      <alignment horizontal="center" vertical="center" wrapText="1"/>
    </xf>
    <xf numFmtId="0" fontId="71" fillId="21" borderId="85" xfId="0" applyFont="1" applyFill="1" applyBorder="1" applyAlignment="1" applyProtection="1">
      <alignment horizontal="center" vertical="center" wrapText="1"/>
    </xf>
    <xf numFmtId="0" fontId="71" fillId="21" borderId="86" xfId="0" applyFont="1" applyFill="1" applyBorder="1" applyAlignment="1" applyProtection="1">
      <alignment horizontal="center" vertical="center" wrapText="1"/>
    </xf>
    <xf numFmtId="0" fontId="71" fillId="21" borderId="87" xfId="0" applyFont="1" applyFill="1" applyBorder="1" applyAlignment="1" applyProtection="1">
      <alignment horizontal="center" vertical="center" wrapText="1"/>
    </xf>
    <xf numFmtId="0" fontId="71" fillId="21" borderId="88" xfId="0" applyFont="1" applyFill="1" applyBorder="1" applyAlignment="1" applyProtection="1">
      <alignment horizontal="center" vertical="center" wrapText="1"/>
    </xf>
    <xf numFmtId="0" fontId="71" fillId="16" borderId="80" xfId="0" applyFont="1" applyFill="1" applyBorder="1" applyAlignment="1" applyProtection="1">
      <alignment horizontal="center" vertical="center" wrapText="1"/>
    </xf>
    <xf numFmtId="0" fontId="71" fillId="16" borderId="81" xfId="0" applyFont="1" applyFill="1" applyBorder="1" applyAlignment="1" applyProtection="1">
      <alignment horizontal="center" vertical="center" wrapText="1"/>
    </xf>
    <xf numFmtId="0" fontId="71" fillId="16" borderId="82" xfId="0" applyFont="1" applyFill="1" applyBorder="1" applyAlignment="1" applyProtection="1">
      <alignment horizontal="center" vertical="center" wrapText="1"/>
    </xf>
    <xf numFmtId="0" fontId="71" fillId="16" borderId="83" xfId="0" applyFont="1" applyFill="1" applyBorder="1" applyAlignment="1" applyProtection="1">
      <alignment horizontal="center" vertical="center" wrapText="1"/>
    </xf>
    <xf numFmtId="0" fontId="71" fillId="16" borderId="84" xfId="0" applyFont="1" applyFill="1" applyBorder="1" applyAlignment="1" applyProtection="1">
      <alignment horizontal="center" vertical="center" wrapText="1"/>
    </xf>
    <xf numFmtId="0" fontId="71" fillId="16" borderId="85" xfId="0" applyFont="1" applyFill="1" applyBorder="1" applyAlignment="1" applyProtection="1">
      <alignment horizontal="center" vertical="center" wrapText="1"/>
    </xf>
    <xf numFmtId="0" fontId="71" fillId="16" borderId="86" xfId="0" applyFont="1" applyFill="1" applyBorder="1" applyAlignment="1" applyProtection="1">
      <alignment horizontal="center" vertical="center" wrapText="1"/>
    </xf>
    <xf numFmtId="0" fontId="71" fillId="16" borderId="87" xfId="0" applyFont="1" applyFill="1" applyBorder="1" applyAlignment="1" applyProtection="1">
      <alignment horizontal="center" vertical="center" wrapText="1"/>
    </xf>
    <xf numFmtId="0" fontId="71" fillId="16" borderId="88" xfId="0" applyFont="1" applyFill="1" applyBorder="1" applyAlignment="1" applyProtection="1">
      <alignment horizontal="center" vertical="center" wrapText="1"/>
    </xf>
    <xf numFmtId="0" fontId="71" fillId="17" borderId="80" xfId="0" applyFont="1" applyFill="1" applyBorder="1" applyAlignment="1" applyProtection="1">
      <alignment horizontal="center" vertical="center" wrapText="1"/>
    </xf>
    <xf numFmtId="0" fontId="71" fillId="17" borderId="81" xfId="0" applyFont="1" applyFill="1" applyBorder="1" applyAlignment="1" applyProtection="1">
      <alignment horizontal="center" vertical="center" wrapText="1"/>
    </xf>
    <xf numFmtId="0" fontId="71" fillId="17" borderId="82" xfId="0" applyFont="1" applyFill="1" applyBorder="1" applyAlignment="1" applyProtection="1">
      <alignment horizontal="center" vertical="center" wrapText="1"/>
    </xf>
    <xf numFmtId="0" fontId="71" fillId="17" borderId="83" xfId="0" applyFont="1" applyFill="1" applyBorder="1" applyAlignment="1" applyProtection="1">
      <alignment horizontal="center" vertical="center" wrapText="1"/>
    </xf>
    <xf numFmtId="0" fontId="71" fillId="17" borderId="84" xfId="0" applyFont="1" applyFill="1" applyBorder="1" applyAlignment="1" applyProtection="1">
      <alignment horizontal="center" vertical="center" wrapText="1"/>
    </xf>
    <xf numFmtId="0" fontId="71" fillId="17" borderId="85" xfId="0" applyFont="1" applyFill="1" applyBorder="1" applyAlignment="1" applyProtection="1">
      <alignment horizontal="center" vertical="center" wrapText="1"/>
    </xf>
    <xf numFmtId="0" fontId="71" fillId="17" borderId="86" xfId="0" applyFont="1" applyFill="1" applyBorder="1" applyAlignment="1" applyProtection="1">
      <alignment horizontal="center" vertical="center" wrapText="1"/>
    </xf>
    <xf numFmtId="0" fontId="71" fillId="17" borderId="87" xfId="0" applyFont="1" applyFill="1" applyBorder="1" applyAlignment="1" applyProtection="1">
      <alignment horizontal="center" vertical="center" wrapText="1"/>
    </xf>
    <xf numFmtId="0" fontId="71" fillId="17" borderId="88" xfId="0" applyFont="1" applyFill="1" applyBorder="1" applyAlignment="1" applyProtection="1">
      <alignment horizontal="center" vertical="center" wrapText="1"/>
    </xf>
    <xf numFmtId="0" fontId="71" fillId="18" borderId="80" xfId="0" applyFont="1" applyFill="1" applyBorder="1" applyAlignment="1" applyProtection="1">
      <alignment horizontal="center" vertical="center" wrapText="1"/>
    </xf>
    <xf numFmtId="0" fontId="71" fillId="18" borderId="81" xfId="0" applyFont="1" applyFill="1" applyBorder="1" applyAlignment="1" applyProtection="1">
      <alignment horizontal="center" vertical="center" wrapText="1"/>
    </xf>
    <xf numFmtId="0" fontId="71" fillId="18" borderId="82" xfId="0" applyFont="1" applyFill="1" applyBorder="1" applyAlignment="1" applyProtection="1">
      <alignment horizontal="center" vertical="center" wrapText="1"/>
    </xf>
    <xf numFmtId="0" fontId="71" fillId="18" borderId="83" xfId="0" applyFont="1" applyFill="1" applyBorder="1" applyAlignment="1" applyProtection="1">
      <alignment horizontal="center" vertical="center" wrapText="1"/>
    </xf>
    <xf numFmtId="0" fontId="71" fillId="18" borderId="84" xfId="0" applyFont="1" applyFill="1" applyBorder="1" applyAlignment="1" applyProtection="1">
      <alignment horizontal="center" vertical="center" wrapText="1"/>
    </xf>
    <xf numFmtId="0" fontId="71" fillId="18" borderId="85" xfId="0" applyFont="1" applyFill="1" applyBorder="1" applyAlignment="1" applyProtection="1">
      <alignment horizontal="center" vertical="center" wrapText="1"/>
    </xf>
    <xf numFmtId="0" fontId="71" fillId="18" borderId="86" xfId="0" applyFont="1" applyFill="1" applyBorder="1" applyAlignment="1" applyProtection="1">
      <alignment horizontal="center" vertical="center" wrapText="1"/>
    </xf>
    <xf numFmtId="0" fontId="71" fillId="18" borderId="87" xfId="0" applyFont="1" applyFill="1" applyBorder="1" applyAlignment="1" applyProtection="1">
      <alignment horizontal="center" vertical="center" wrapText="1"/>
    </xf>
    <xf numFmtId="0" fontId="71" fillId="18" borderId="88" xfId="0" applyFont="1" applyFill="1" applyBorder="1" applyAlignment="1" applyProtection="1">
      <alignment horizontal="center" vertical="center" wrapText="1"/>
    </xf>
    <xf numFmtId="0" fontId="71" fillId="22" borderId="80" xfId="0" applyFont="1" applyFill="1" applyBorder="1" applyAlignment="1" applyProtection="1">
      <alignment horizontal="center" vertical="center" wrapText="1"/>
    </xf>
    <xf numFmtId="0" fontId="71" fillId="22" borderId="81" xfId="0" applyFont="1" applyFill="1" applyBorder="1" applyAlignment="1" applyProtection="1">
      <alignment horizontal="center" vertical="center" wrapText="1"/>
    </xf>
    <xf numFmtId="0" fontId="71" fillId="22" borderId="82" xfId="0" applyFont="1" applyFill="1" applyBorder="1" applyAlignment="1" applyProtection="1">
      <alignment horizontal="center" vertical="center" wrapText="1"/>
    </xf>
    <xf numFmtId="0" fontId="71" fillId="22" borderId="83" xfId="0" applyFont="1" applyFill="1" applyBorder="1" applyAlignment="1" applyProtection="1">
      <alignment horizontal="center" vertical="center" wrapText="1"/>
    </xf>
    <xf numFmtId="0" fontId="71" fillId="22" borderId="84" xfId="0" applyFont="1" applyFill="1" applyBorder="1" applyAlignment="1" applyProtection="1">
      <alignment horizontal="center" vertical="center" wrapText="1"/>
    </xf>
    <xf numFmtId="0" fontId="71" fillId="22" borderId="85" xfId="0" applyFont="1" applyFill="1" applyBorder="1" applyAlignment="1" applyProtection="1">
      <alignment horizontal="center" vertical="center" wrapText="1"/>
    </xf>
    <xf numFmtId="0" fontId="71" fillId="22" borderId="86" xfId="0" applyFont="1" applyFill="1" applyBorder="1" applyAlignment="1" applyProtection="1">
      <alignment horizontal="center" vertical="center" wrapText="1"/>
    </xf>
    <xf numFmtId="0" fontId="71" fillId="22" borderId="87" xfId="0" applyFont="1" applyFill="1" applyBorder="1" applyAlignment="1" applyProtection="1">
      <alignment horizontal="center" vertical="center" wrapText="1"/>
    </xf>
    <xf numFmtId="0" fontId="71" fillId="22" borderId="88" xfId="0" applyFont="1" applyFill="1" applyBorder="1" applyAlignment="1" applyProtection="1">
      <alignment horizontal="center" vertical="center" wrapText="1"/>
    </xf>
    <xf numFmtId="0" fontId="71" fillId="23" borderId="80" xfId="0" applyFont="1" applyFill="1" applyBorder="1" applyAlignment="1" applyProtection="1">
      <alignment horizontal="center" vertical="center"/>
    </xf>
    <xf numFmtId="0" fontId="71" fillId="23" borderId="81" xfId="0" applyFont="1" applyFill="1" applyBorder="1" applyAlignment="1" applyProtection="1">
      <alignment horizontal="center" vertical="center"/>
    </xf>
    <xf numFmtId="0" fontId="71" fillId="23" borderId="83" xfId="0" applyFont="1" applyFill="1" applyBorder="1" applyAlignment="1" applyProtection="1">
      <alignment horizontal="center" vertical="center"/>
    </xf>
    <xf numFmtId="0" fontId="71" fillId="23" borderId="84" xfId="0" applyFont="1" applyFill="1" applyBorder="1" applyAlignment="1" applyProtection="1">
      <alignment horizontal="center" vertical="center"/>
    </xf>
    <xf numFmtId="0" fontId="71" fillId="23" borderId="86" xfId="0" applyFont="1" applyFill="1" applyBorder="1" applyAlignment="1" applyProtection="1">
      <alignment horizontal="center" vertical="center"/>
    </xf>
    <xf numFmtId="0" fontId="71" fillId="23" borderId="87" xfId="0" applyFont="1" applyFill="1" applyBorder="1" applyAlignment="1" applyProtection="1">
      <alignment horizontal="center" vertical="center"/>
    </xf>
    <xf numFmtId="0" fontId="71" fillId="24" borderId="80" xfId="0" applyFont="1" applyFill="1" applyBorder="1" applyAlignment="1" applyProtection="1">
      <alignment horizontal="center" vertical="center"/>
    </xf>
    <xf numFmtId="0" fontId="71" fillId="24" borderId="81" xfId="0" applyFont="1" applyFill="1" applyBorder="1" applyAlignment="1" applyProtection="1">
      <alignment horizontal="center" vertical="center"/>
    </xf>
    <xf numFmtId="0" fontId="71" fillId="24" borderId="82" xfId="0" applyFont="1" applyFill="1" applyBorder="1" applyAlignment="1" applyProtection="1">
      <alignment horizontal="center" vertical="center" wrapText="1"/>
    </xf>
    <xf numFmtId="0" fontId="71" fillId="24" borderId="83" xfId="0" applyFont="1" applyFill="1" applyBorder="1" applyAlignment="1" applyProtection="1">
      <alignment horizontal="center" vertical="center"/>
    </xf>
    <xf numFmtId="0" fontId="71" fillId="24" borderId="84" xfId="0" applyFont="1" applyFill="1" applyBorder="1" applyAlignment="1" applyProtection="1">
      <alignment horizontal="center" vertical="center"/>
    </xf>
    <xf numFmtId="0" fontId="71" fillId="24" borderId="85" xfId="0" applyFont="1" applyFill="1" applyBorder="1" applyAlignment="1" applyProtection="1">
      <alignment horizontal="center" vertical="center" wrapText="1"/>
    </xf>
    <xf numFmtId="0" fontId="71" fillId="24" borderId="86" xfId="0" applyFont="1" applyFill="1" applyBorder="1" applyAlignment="1" applyProtection="1">
      <alignment horizontal="center" vertical="center"/>
    </xf>
    <xf numFmtId="0" fontId="71" fillId="24" borderId="87" xfId="0" applyFont="1" applyFill="1" applyBorder="1" applyAlignment="1" applyProtection="1">
      <alignment horizontal="center" vertical="center"/>
    </xf>
    <xf numFmtId="0" fontId="71" fillId="24" borderId="88" xfId="0" applyFont="1" applyFill="1" applyBorder="1" applyAlignment="1" applyProtection="1">
      <alignment horizontal="center" vertical="center" wrapText="1"/>
    </xf>
    <xf numFmtId="0" fontId="71" fillId="27" borderId="80" xfId="0" applyFont="1" applyFill="1" applyBorder="1" applyAlignment="1" applyProtection="1">
      <alignment horizontal="center" vertical="center"/>
    </xf>
    <xf numFmtId="0" fontId="71" fillId="27" borderId="81" xfId="0" applyFont="1" applyFill="1" applyBorder="1" applyAlignment="1" applyProtection="1">
      <alignment horizontal="center" vertical="center"/>
    </xf>
    <xf numFmtId="0" fontId="71" fillId="27" borderId="82" xfId="0" applyFont="1" applyFill="1" applyBorder="1" applyAlignment="1" applyProtection="1">
      <alignment horizontal="center" vertical="center"/>
    </xf>
    <xf numFmtId="0" fontId="71" fillId="27" borderId="83" xfId="0" applyFont="1" applyFill="1" applyBorder="1" applyAlignment="1" applyProtection="1">
      <alignment horizontal="center" vertical="center"/>
    </xf>
    <xf numFmtId="0" fontId="71" fillId="27" borderId="84" xfId="0" applyFont="1" applyFill="1" applyBorder="1" applyAlignment="1" applyProtection="1">
      <alignment horizontal="center" vertical="center"/>
    </xf>
    <xf numFmtId="0" fontId="71" fillId="27" borderId="85" xfId="0" applyFont="1" applyFill="1" applyBorder="1" applyAlignment="1" applyProtection="1">
      <alignment horizontal="center" vertical="center"/>
    </xf>
    <xf numFmtId="0" fontId="71" fillId="27" borderId="86" xfId="0" applyFont="1" applyFill="1" applyBorder="1" applyAlignment="1" applyProtection="1">
      <alignment horizontal="center" vertical="center"/>
    </xf>
    <xf numFmtId="0" fontId="71" fillId="27" borderId="87" xfId="0" applyFont="1" applyFill="1" applyBorder="1" applyAlignment="1" applyProtection="1">
      <alignment horizontal="center" vertical="center"/>
    </xf>
    <xf numFmtId="0" fontId="71" fillId="27" borderId="88" xfId="0" applyFont="1" applyFill="1" applyBorder="1" applyAlignment="1" applyProtection="1">
      <alignment horizontal="center" vertical="center"/>
    </xf>
    <xf numFmtId="0" fontId="71" fillId="25" borderId="80" xfId="0" applyFont="1" applyFill="1" applyBorder="1" applyAlignment="1" applyProtection="1">
      <alignment horizontal="center" vertical="center"/>
    </xf>
    <xf numFmtId="0" fontId="71" fillId="25" borderId="81" xfId="0" applyFont="1" applyFill="1" applyBorder="1" applyAlignment="1" applyProtection="1">
      <alignment horizontal="center" vertical="center"/>
    </xf>
    <xf numFmtId="0" fontId="71" fillId="25" borderId="82" xfId="0" applyFont="1" applyFill="1" applyBorder="1" applyAlignment="1" applyProtection="1">
      <alignment horizontal="center" vertical="center"/>
    </xf>
    <xf numFmtId="0" fontId="71" fillId="25" borderId="83" xfId="0" applyFont="1" applyFill="1" applyBorder="1" applyAlignment="1" applyProtection="1">
      <alignment horizontal="center" vertical="center"/>
    </xf>
    <xf numFmtId="0" fontId="71" fillId="25" borderId="84" xfId="0" applyFont="1" applyFill="1" applyBorder="1" applyAlignment="1" applyProtection="1">
      <alignment horizontal="center" vertical="center"/>
    </xf>
    <xf numFmtId="0" fontId="71" fillId="25" borderId="85" xfId="0" applyFont="1" applyFill="1" applyBorder="1" applyAlignment="1" applyProtection="1">
      <alignment horizontal="center" vertical="center"/>
    </xf>
    <xf numFmtId="0" fontId="71" fillId="25" borderId="86" xfId="0" applyFont="1" applyFill="1" applyBorder="1" applyAlignment="1" applyProtection="1">
      <alignment horizontal="center" vertical="center"/>
    </xf>
    <xf numFmtId="0" fontId="71" fillId="25" borderId="87" xfId="0" applyFont="1" applyFill="1" applyBorder="1" applyAlignment="1" applyProtection="1">
      <alignment horizontal="center" vertical="center"/>
    </xf>
    <xf numFmtId="0" fontId="71" fillId="25" borderId="88" xfId="0" applyFont="1" applyFill="1" applyBorder="1" applyAlignment="1" applyProtection="1">
      <alignment horizontal="center" vertical="center"/>
    </xf>
    <xf numFmtId="0" fontId="71" fillId="30" borderId="80" xfId="0" applyFont="1" applyFill="1" applyBorder="1" applyAlignment="1" applyProtection="1">
      <alignment horizontal="center" vertical="center"/>
    </xf>
    <xf numFmtId="0" fontId="71" fillId="30" borderId="81" xfId="0" applyFont="1" applyFill="1" applyBorder="1" applyAlignment="1" applyProtection="1">
      <alignment horizontal="center" vertical="center"/>
    </xf>
    <xf numFmtId="0" fontId="71" fillId="30" borderId="82" xfId="0" applyFont="1" applyFill="1" applyBorder="1" applyAlignment="1" applyProtection="1">
      <alignment horizontal="center" vertical="center"/>
    </xf>
    <xf numFmtId="0" fontId="71" fillId="30" borderId="83" xfId="0" applyFont="1" applyFill="1" applyBorder="1" applyAlignment="1" applyProtection="1">
      <alignment horizontal="center" vertical="center"/>
    </xf>
    <xf numFmtId="0" fontId="71" fillId="30" borderId="84" xfId="0" applyFont="1" applyFill="1" applyBorder="1" applyAlignment="1" applyProtection="1">
      <alignment horizontal="center" vertical="center"/>
    </xf>
    <xf numFmtId="0" fontId="71" fillId="30" borderId="85" xfId="0" applyFont="1" applyFill="1" applyBorder="1" applyAlignment="1" applyProtection="1">
      <alignment horizontal="center" vertical="center"/>
    </xf>
    <xf numFmtId="0" fontId="71" fillId="30" borderId="86" xfId="0" applyFont="1" applyFill="1" applyBorder="1" applyAlignment="1" applyProtection="1">
      <alignment horizontal="center" vertical="center"/>
    </xf>
    <xf numFmtId="0" fontId="71" fillId="30" borderId="87" xfId="0" applyFont="1" applyFill="1" applyBorder="1" applyAlignment="1" applyProtection="1">
      <alignment horizontal="center" vertical="center"/>
    </xf>
    <xf numFmtId="0" fontId="71" fillId="30" borderId="88" xfId="0" applyFont="1" applyFill="1" applyBorder="1" applyAlignment="1" applyProtection="1">
      <alignment horizontal="center" vertical="center"/>
    </xf>
    <xf numFmtId="0" fontId="71" fillId="29" borderId="80" xfId="0" applyFont="1" applyFill="1" applyBorder="1" applyAlignment="1" applyProtection="1">
      <alignment horizontal="center" vertical="center"/>
    </xf>
    <xf numFmtId="0" fontId="71" fillId="29" borderId="81" xfId="0" applyFont="1" applyFill="1" applyBorder="1" applyAlignment="1" applyProtection="1">
      <alignment horizontal="center" vertical="center"/>
    </xf>
    <xf numFmtId="0" fontId="71" fillId="29" borderId="82" xfId="0" applyFont="1" applyFill="1" applyBorder="1" applyAlignment="1" applyProtection="1">
      <alignment horizontal="center" vertical="center"/>
    </xf>
    <xf numFmtId="0" fontId="71" fillId="29" borderId="83" xfId="0" applyFont="1" applyFill="1" applyBorder="1" applyAlignment="1" applyProtection="1">
      <alignment horizontal="center" vertical="center"/>
    </xf>
    <xf numFmtId="0" fontId="71" fillId="29" borderId="84" xfId="0" applyFont="1" applyFill="1" applyBorder="1" applyAlignment="1" applyProtection="1">
      <alignment horizontal="center" vertical="center"/>
    </xf>
    <xf numFmtId="0" fontId="71" fillId="29" borderId="85" xfId="0" applyFont="1" applyFill="1" applyBorder="1" applyAlignment="1" applyProtection="1">
      <alignment horizontal="center" vertical="center"/>
    </xf>
    <xf numFmtId="0" fontId="71" fillId="29" borderId="86" xfId="0" applyFont="1" applyFill="1" applyBorder="1" applyAlignment="1" applyProtection="1">
      <alignment horizontal="center" vertical="center"/>
    </xf>
    <xf numFmtId="0" fontId="71" fillId="29" borderId="87" xfId="0" applyFont="1" applyFill="1" applyBorder="1" applyAlignment="1" applyProtection="1">
      <alignment horizontal="center" vertical="center"/>
    </xf>
    <xf numFmtId="0" fontId="71" fillId="29" borderId="88" xfId="0" applyFont="1" applyFill="1" applyBorder="1" applyAlignment="1" applyProtection="1">
      <alignment horizontal="center" vertical="center"/>
    </xf>
    <xf numFmtId="0" fontId="71" fillId="28" borderId="80" xfId="0" applyFont="1" applyFill="1" applyBorder="1" applyAlignment="1" applyProtection="1">
      <alignment horizontal="center" vertical="center"/>
    </xf>
    <xf numFmtId="0" fontId="71" fillId="28" borderId="81" xfId="0" applyFont="1" applyFill="1" applyBorder="1" applyAlignment="1" applyProtection="1">
      <alignment horizontal="center" vertical="center"/>
    </xf>
    <xf numFmtId="0" fontId="71" fillId="28" borderId="82" xfId="0" applyFont="1" applyFill="1" applyBorder="1" applyAlignment="1" applyProtection="1">
      <alignment horizontal="center" vertical="center"/>
    </xf>
    <xf numFmtId="0" fontId="71" fillId="28" borderId="83" xfId="0" applyFont="1" applyFill="1" applyBorder="1" applyAlignment="1" applyProtection="1">
      <alignment horizontal="center" vertical="center"/>
    </xf>
    <xf numFmtId="0" fontId="71" fillId="28" borderId="84" xfId="0" applyFont="1" applyFill="1" applyBorder="1" applyAlignment="1" applyProtection="1">
      <alignment horizontal="center" vertical="center"/>
    </xf>
    <xf numFmtId="0" fontId="71" fillId="28" borderId="85" xfId="0" applyFont="1" applyFill="1" applyBorder="1" applyAlignment="1" applyProtection="1">
      <alignment horizontal="center" vertical="center"/>
    </xf>
    <xf numFmtId="0" fontId="71" fillId="28" borderId="86" xfId="0" applyFont="1" applyFill="1" applyBorder="1" applyAlignment="1" applyProtection="1">
      <alignment horizontal="center" vertical="center"/>
    </xf>
    <xf numFmtId="0" fontId="71" fillId="28" borderId="87" xfId="0" applyFont="1" applyFill="1" applyBorder="1" applyAlignment="1" applyProtection="1">
      <alignment horizontal="center" vertical="center"/>
    </xf>
    <xf numFmtId="0" fontId="71" fillId="28" borderId="88" xfId="0" applyFont="1" applyFill="1" applyBorder="1" applyAlignment="1" applyProtection="1">
      <alignment horizontal="center" vertical="center"/>
    </xf>
    <xf numFmtId="0" fontId="15" fillId="33" borderId="80" xfId="0" applyFont="1" applyFill="1" applyBorder="1" applyAlignment="1" applyProtection="1">
      <alignment horizontal="center" vertical="center"/>
    </xf>
    <xf numFmtId="0" fontId="15" fillId="33" borderId="81" xfId="0" applyFont="1" applyFill="1" applyBorder="1" applyAlignment="1" applyProtection="1">
      <alignment horizontal="center" vertical="center"/>
    </xf>
    <xf numFmtId="0" fontId="15" fillId="33" borderId="82" xfId="0" applyFont="1" applyFill="1" applyBorder="1" applyAlignment="1" applyProtection="1">
      <alignment horizontal="center" vertical="center"/>
    </xf>
    <xf numFmtId="0" fontId="15" fillId="33" borderId="83" xfId="0" applyFont="1" applyFill="1" applyBorder="1" applyAlignment="1" applyProtection="1">
      <alignment horizontal="center" vertical="center"/>
    </xf>
    <xf numFmtId="0" fontId="15" fillId="33" borderId="84" xfId="0" applyFont="1" applyFill="1" applyBorder="1" applyAlignment="1" applyProtection="1">
      <alignment horizontal="center" vertical="center"/>
    </xf>
    <xf numFmtId="0" fontId="15" fillId="33" borderId="85" xfId="0" applyFont="1" applyFill="1" applyBorder="1" applyAlignment="1" applyProtection="1">
      <alignment horizontal="center" vertical="center"/>
    </xf>
    <xf numFmtId="0" fontId="15" fillId="33" borderId="86" xfId="0" applyFont="1" applyFill="1" applyBorder="1" applyAlignment="1" applyProtection="1">
      <alignment horizontal="center" vertical="center"/>
    </xf>
    <xf numFmtId="0" fontId="15" fillId="33" borderId="87" xfId="0" applyFont="1" applyFill="1" applyBorder="1" applyAlignment="1" applyProtection="1">
      <alignment horizontal="center" vertical="center"/>
    </xf>
    <xf numFmtId="0" fontId="15" fillId="33" borderId="88" xfId="0" applyFont="1" applyFill="1" applyBorder="1" applyAlignment="1" applyProtection="1">
      <alignment horizontal="center" vertical="center"/>
    </xf>
    <xf numFmtId="0" fontId="71" fillId="31" borderId="80" xfId="0" applyFont="1" applyFill="1" applyBorder="1" applyAlignment="1" applyProtection="1">
      <alignment horizontal="center" vertical="center"/>
    </xf>
    <xf numFmtId="0" fontId="71" fillId="31" borderId="81" xfId="0" applyFont="1" applyFill="1" applyBorder="1" applyAlignment="1" applyProtection="1">
      <alignment horizontal="center" vertical="center"/>
    </xf>
    <xf numFmtId="0" fontId="71" fillId="31" borderId="82" xfId="0" applyFont="1" applyFill="1" applyBorder="1" applyAlignment="1" applyProtection="1">
      <alignment horizontal="center" vertical="center"/>
    </xf>
    <xf numFmtId="0" fontId="71" fillId="31" borderId="83" xfId="0" applyFont="1" applyFill="1" applyBorder="1" applyAlignment="1" applyProtection="1">
      <alignment horizontal="center" vertical="center"/>
    </xf>
    <xf numFmtId="0" fontId="71" fillId="31" borderId="84" xfId="0" applyFont="1" applyFill="1" applyBorder="1" applyAlignment="1" applyProtection="1">
      <alignment horizontal="center" vertical="center"/>
    </xf>
    <xf numFmtId="0" fontId="71" fillId="31" borderId="85" xfId="0" applyFont="1" applyFill="1" applyBorder="1" applyAlignment="1" applyProtection="1">
      <alignment horizontal="center" vertical="center"/>
    </xf>
    <xf numFmtId="0" fontId="71" fillId="31" borderId="86" xfId="0" applyFont="1" applyFill="1" applyBorder="1" applyAlignment="1" applyProtection="1">
      <alignment horizontal="center" vertical="center"/>
    </xf>
    <xf numFmtId="0" fontId="71" fillId="31" borderId="87" xfId="0" applyFont="1" applyFill="1" applyBorder="1" applyAlignment="1" applyProtection="1">
      <alignment horizontal="center" vertical="center"/>
    </xf>
    <xf numFmtId="0" fontId="71" fillId="31" borderId="88" xfId="0" applyFont="1" applyFill="1" applyBorder="1" applyAlignment="1" applyProtection="1">
      <alignment horizontal="center" vertical="center"/>
    </xf>
    <xf numFmtId="0" fontId="71" fillId="32" borderId="80" xfId="0" applyFont="1" applyFill="1" applyBorder="1" applyAlignment="1" applyProtection="1">
      <alignment horizontal="center" vertical="center"/>
    </xf>
    <xf numFmtId="0" fontId="71" fillId="32" borderId="81" xfId="0" applyFont="1" applyFill="1" applyBorder="1" applyAlignment="1" applyProtection="1">
      <alignment horizontal="center" vertical="center"/>
    </xf>
    <xf numFmtId="0" fontId="71" fillId="32" borderId="82" xfId="0" applyFont="1" applyFill="1" applyBorder="1" applyAlignment="1" applyProtection="1">
      <alignment horizontal="center" vertical="center"/>
    </xf>
    <xf numFmtId="0" fontId="71" fillId="32" borderId="83" xfId="0" applyFont="1" applyFill="1" applyBorder="1" applyAlignment="1" applyProtection="1">
      <alignment horizontal="center" vertical="center"/>
    </xf>
    <xf numFmtId="0" fontId="71" fillId="32" borderId="84" xfId="0" applyFont="1" applyFill="1" applyBorder="1" applyAlignment="1" applyProtection="1">
      <alignment horizontal="center" vertical="center"/>
    </xf>
    <xf numFmtId="0" fontId="71" fillId="32" borderId="85" xfId="0" applyFont="1" applyFill="1" applyBorder="1" applyAlignment="1" applyProtection="1">
      <alignment horizontal="center" vertical="center"/>
    </xf>
    <xf numFmtId="0" fontId="71" fillId="32" borderId="86" xfId="0" applyFont="1" applyFill="1" applyBorder="1" applyAlignment="1" applyProtection="1">
      <alignment horizontal="center" vertical="center"/>
    </xf>
    <xf numFmtId="0" fontId="71" fillId="32" borderId="87" xfId="0" applyFont="1" applyFill="1" applyBorder="1" applyAlignment="1" applyProtection="1">
      <alignment horizontal="center" vertical="center"/>
    </xf>
    <xf numFmtId="0" fontId="71" fillId="32" borderId="88" xfId="0" applyFont="1" applyFill="1" applyBorder="1" applyAlignment="1" applyProtection="1">
      <alignment horizontal="center" vertical="center"/>
    </xf>
    <xf numFmtId="0" fontId="71" fillId="23" borderId="89" xfId="0" applyFont="1" applyFill="1" applyBorder="1" applyAlignment="1" applyProtection="1">
      <alignment horizontal="center" vertical="center"/>
    </xf>
    <xf numFmtId="0" fontId="71" fillId="23" borderId="90" xfId="0" applyFont="1" applyFill="1" applyBorder="1" applyAlignment="1" applyProtection="1">
      <alignment horizontal="center" vertical="center"/>
    </xf>
    <xf numFmtId="0" fontId="71" fillId="23" borderId="91" xfId="0" applyFont="1" applyFill="1" applyBorder="1" applyAlignment="1" applyProtection="1">
      <alignment horizontal="center" vertical="center"/>
    </xf>
    <xf numFmtId="0" fontId="71" fillId="23" borderId="92" xfId="0" applyFont="1" applyFill="1" applyBorder="1" applyAlignment="1" applyProtection="1">
      <alignment horizontal="center" vertical="center" wrapText="1"/>
    </xf>
    <xf numFmtId="0" fontId="71" fillId="23" borderId="93" xfId="0" applyFont="1" applyFill="1" applyBorder="1" applyAlignment="1" applyProtection="1">
      <alignment horizontal="center" vertical="center" wrapText="1"/>
    </xf>
    <xf numFmtId="0" fontId="71" fillId="23" borderId="94" xfId="0" applyFont="1" applyFill="1" applyBorder="1" applyAlignment="1" applyProtection="1">
      <alignment horizontal="center" vertical="center" wrapText="1"/>
    </xf>
    <xf numFmtId="0" fontId="68" fillId="12" borderId="30" xfId="0" applyNumberFormat="1" applyFont="1" applyFill="1" applyBorder="1" applyAlignment="1" applyProtection="1">
      <alignment vertical="center" textRotation="90" wrapText="1"/>
    </xf>
    <xf numFmtId="0" fontId="5" fillId="6" borderId="95" xfId="0" applyFont="1" applyFill="1" applyBorder="1" applyAlignment="1">
      <alignment horizontal="center" vertical="center"/>
    </xf>
    <xf numFmtId="0" fontId="5" fillId="6" borderId="96" xfId="0" applyFont="1" applyFill="1" applyBorder="1" applyAlignment="1">
      <alignment horizontal="center" vertical="center"/>
    </xf>
    <xf numFmtId="0" fontId="5" fillId="6" borderId="97" xfId="0" applyFont="1" applyFill="1" applyBorder="1" applyAlignment="1">
      <alignment horizontal="center" vertical="center"/>
    </xf>
    <xf numFmtId="0" fontId="5" fillId="6" borderId="98" xfId="0" applyFont="1" applyFill="1" applyBorder="1" applyAlignment="1">
      <alignment horizontal="center" vertical="center"/>
    </xf>
    <xf numFmtId="0" fontId="5" fillId="6" borderId="99" xfId="0" applyFont="1" applyFill="1" applyBorder="1" applyAlignment="1">
      <alignment horizontal="center" vertical="center"/>
    </xf>
    <xf numFmtId="0" fontId="5" fillId="6" borderId="100" xfId="0" applyFont="1" applyFill="1" applyBorder="1" applyAlignment="1">
      <alignment horizontal="center" vertical="center"/>
    </xf>
    <xf numFmtId="0" fontId="5" fillId="6" borderId="101" xfId="0" applyFont="1" applyFill="1" applyBorder="1" applyAlignment="1">
      <alignment horizontal="center" vertical="center"/>
    </xf>
    <xf numFmtId="0" fontId="5" fillId="6" borderId="102" xfId="0" applyFont="1" applyFill="1" applyBorder="1" applyAlignment="1">
      <alignment horizontal="center" vertical="center"/>
    </xf>
    <xf numFmtId="0" fontId="5" fillId="6" borderId="103" xfId="0" applyFont="1" applyFill="1" applyBorder="1" applyAlignment="1">
      <alignment horizontal="center" vertical="center"/>
    </xf>
    <xf numFmtId="0" fontId="64" fillId="37" borderId="13" xfId="0" applyFont="1" applyFill="1" applyBorder="1" applyAlignment="1" applyProtection="1">
      <alignment horizontal="center" vertical="center" wrapText="1"/>
    </xf>
    <xf numFmtId="0" fontId="64" fillId="37" borderId="12" xfId="0" applyFont="1" applyFill="1" applyBorder="1" applyAlignment="1" applyProtection="1">
      <alignment horizontal="center" vertical="center" wrapText="1"/>
    </xf>
    <xf numFmtId="0" fontId="64" fillId="38" borderId="12" xfId="0" applyFont="1" applyFill="1" applyBorder="1" applyAlignment="1" applyProtection="1">
      <alignment horizontal="center" vertical="center" wrapText="1"/>
    </xf>
    <xf numFmtId="0" fontId="64" fillId="38" borderId="13" xfId="0" applyFont="1" applyFill="1" applyBorder="1" applyAlignment="1" applyProtection="1">
      <alignment horizontal="center" vertical="center" wrapText="1"/>
    </xf>
    <xf numFmtId="0" fontId="64" fillId="14" borderId="92" xfId="0" applyFont="1" applyFill="1" applyBorder="1" applyAlignment="1" applyProtection="1">
      <alignment horizontal="center"/>
    </xf>
    <xf numFmtId="0" fontId="64" fillId="37" borderId="92" xfId="0" applyFont="1" applyFill="1" applyBorder="1" applyAlignment="1" applyProtection="1">
      <alignment horizontal="center"/>
    </xf>
    <xf numFmtId="0" fontId="67" fillId="37" borderId="63" xfId="0" applyFont="1" applyFill="1" applyBorder="1" applyAlignment="1" applyProtection="1">
      <alignment horizontal="center"/>
    </xf>
    <xf numFmtId="0" fontId="64" fillId="16" borderId="92" xfId="0" applyFont="1" applyFill="1" applyBorder="1" applyAlignment="1" applyProtection="1">
      <alignment horizontal="center"/>
    </xf>
    <xf numFmtId="0" fontId="64" fillId="17" borderId="92" xfId="0" applyFont="1" applyFill="1" applyBorder="1" applyAlignment="1" applyProtection="1">
      <alignment horizontal="center"/>
    </xf>
    <xf numFmtId="0" fontId="64" fillId="38" borderId="92" xfId="0" applyFont="1" applyFill="1" applyBorder="1" applyAlignment="1" applyProtection="1">
      <alignment horizontal="center"/>
    </xf>
    <xf numFmtId="0" fontId="67" fillId="38" borderId="63" xfId="0" applyFont="1" applyFill="1" applyBorder="1" applyAlignment="1" applyProtection="1">
      <alignment horizontal="center"/>
    </xf>
    <xf numFmtId="0" fontId="64" fillId="19" borderId="92" xfId="0" applyFont="1" applyFill="1" applyBorder="1" applyAlignment="1" applyProtection="1">
      <alignment horizontal="center"/>
    </xf>
    <xf numFmtId="0" fontId="64" fillId="34" borderId="92" xfId="0" applyFont="1" applyFill="1" applyBorder="1" applyAlignment="1" applyProtection="1">
      <alignment horizontal="center"/>
    </xf>
    <xf numFmtId="0" fontId="67" fillId="34" borderId="92" xfId="0" applyFont="1" applyFill="1" applyBorder="1" applyAlignment="1" applyProtection="1">
      <alignment horizontal="center"/>
    </xf>
    <xf numFmtId="0" fontId="67" fillId="37" borderId="42" xfId="0" applyFont="1" applyFill="1" applyBorder="1" applyAlignment="1" applyProtection="1">
      <alignment horizontal="center"/>
    </xf>
    <xf numFmtId="0" fontId="67" fillId="38" borderId="42" xfId="0" applyFont="1" applyFill="1" applyBorder="1" applyAlignment="1" applyProtection="1">
      <alignment horizontal="center"/>
    </xf>
    <xf numFmtId="0" fontId="67" fillId="34" borderId="93" xfId="0" applyFont="1" applyFill="1" applyBorder="1" applyAlignment="1" applyProtection="1">
      <alignment horizontal="center"/>
    </xf>
    <xf numFmtId="0" fontId="67" fillId="37" borderId="68" xfId="0" applyFont="1" applyFill="1" applyBorder="1" applyAlignment="1" applyProtection="1">
      <alignment horizontal="center"/>
    </xf>
    <xf numFmtId="0" fontId="67" fillId="38" borderId="68" xfId="0" applyFont="1" applyFill="1" applyBorder="1" applyAlignment="1" applyProtection="1">
      <alignment horizontal="center"/>
    </xf>
    <xf numFmtId="0" fontId="67" fillId="37" borderId="43" xfId="0" applyFont="1" applyFill="1" applyBorder="1" applyAlignment="1" applyProtection="1">
      <alignment horizontal="center"/>
    </xf>
    <xf numFmtId="0" fontId="67" fillId="38" borderId="43" xfId="0" applyFont="1" applyFill="1" applyBorder="1" applyAlignment="1" applyProtection="1">
      <alignment horizontal="center"/>
    </xf>
    <xf numFmtId="0" fontId="67" fillId="34" borderId="94" xfId="0" applyFont="1" applyFill="1" applyBorder="1" applyAlignment="1" applyProtection="1">
      <alignment horizontal="center"/>
    </xf>
    <xf numFmtId="0" fontId="29" fillId="39" borderId="8" xfId="0" applyNumberFormat="1" applyFont="1" applyFill="1" applyBorder="1" applyAlignment="1" applyProtection="1">
      <alignment horizontal="center" vertical="center" wrapText="1"/>
    </xf>
    <xf numFmtId="0" fontId="29" fillId="39" borderId="9" xfId="0" applyNumberFormat="1" applyFont="1" applyFill="1" applyBorder="1" applyAlignment="1" applyProtection="1">
      <alignment horizontal="center" vertical="center" wrapText="1"/>
    </xf>
    <xf numFmtId="0" fontId="29" fillId="39" borderId="10" xfId="0" applyNumberFormat="1" applyFont="1" applyFill="1" applyBorder="1" applyAlignment="1" applyProtection="1">
      <alignment horizontal="center" vertical="center" wrapText="1"/>
    </xf>
    <xf numFmtId="0" fontId="70" fillId="39" borderId="36" xfId="0" applyFont="1" applyFill="1" applyBorder="1" applyAlignment="1" applyProtection="1">
      <alignment horizontal="center"/>
      <protection locked="0"/>
    </xf>
    <xf numFmtId="0" fontId="70" fillId="39" borderId="21" xfId="0" applyFont="1" applyFill="1" applyBorder="1" applyAlignment="1" applyProtection="1">
      <alignment horizontal="center"/>
      <protection locked="0"/>
    </xf>
    <xf numFmtId="0" fontId="70" fillId="39" borderId="38" xfId="0" applyFont="1" applyFill="1" applyBorder="1" applyAlignment="1" applyProtection="1">
      <alignment horizontal="center"/>
      <protection locked="0"/>
    </xf>
    <xf numFmtId="0" fontId="70" fillId="39" borderId="64" xfId="0" applyFont="1" applyFill="1" applyBorder="1" applyAlignment="1" applyProtection="1">
      <alignment horizontal="center"/>
      <protection locked="0"/>
    </xf>
    <xf numFmtId="0" fontId="70" fillId="39" borderId="77" xfId="0" applyFont="1" applyFill="1" applyBorder="1" applyAlignment="1" applyProtection="1">
      <alignment horizontal="center"/>
      <protection locked="0"/>
    </xf>
    <xf numFmtId="0" fontId="70" fillId="39" borderId="69" xfId="0" applyFont="1" applyFill="1" applyBorder="1" applyAlignment="1" applyProtection="1">
      <alignment horizontal="center"/>
      <protection locked="0"/>
    </xf>
    <xf numFmtId="0" fontId="70" fillId="39" borderId="44" xfId="0" applyFont="1" applyFill="1" applyBorder="1" applyAlignment="1" applyProtection="1">
      <alignment horizontal="center"/>
      <protection locked="0"/>
    </xf>
    <xf numFmtId="0" fontId="70" fillId="39" borderId="45" xfId="0" applyFont="1" applyFill="1" applyBorder="1" applyAlignment="1" applyProtection="1">
      <alignment horizontal="center"/>
      <protection locked="0"/>
    </xf>
    <xf numFmtId="0" fontId="70" fillId="39" borderId="46" xfId="0" applyFont="1" applyFill="1" applyBorder="1" applyAlignment="1" applyProtection="1">
      <alignment horizontal="center"/>
      <protection locked="0"/>
    </xf>
    <xf numFmtId="0" fontId="70" fillId="39" borderId="37" xfId="0" applyFont="1" applyFill="1" applyBorder="1" applyAlignment="1" applyProtection="1">
      <alignment horizontal="center"/>
      <protection locked="0"/>
    </xf>
    <xf numFmtId="0" fontId="70" fillId="39" borderId="23" xfId="0" applyFont="1" applyFill="1" applyBorder="1" applyAlignment="1" applyProtection="1">
      <alignment horizontal="center"/>
      <protection locked="0"/>
    </xf>
    <xf numFmtId="0" fontId="70" fillId="39" borderId="39" xfId="0" applyFont="1" applyFill="1" applyBorder="1" applyAlignment="1" applyProtection="1">
      <alignment horizontal="center"/>
      <protection locked="0"/>
    </xf>
    <xf numFmtId="0" fontId="66" fillId="30" borderId="60" xfId="0" applyFont="1" applyFill="1" applyBorder="1" applyAlignment="1" applyProtection="1">
      <alignment horizontal="left" vertical="center"/>
    </xf>
    <xf numFmtId="0" fontId="66" fillId="30" borderId="42" xfId="0" applyFont="1" applyFill="1" applyBorder="1" applyAlignment="1" applyProtection="1">
      <alignment horizontal="left" vertical="center"/>
    </xf>
    <xf numFmtId="0" fontId="66" fillId="30" borderId="52" xfId="0" applyFont="1" applyFill="1" applyBorder="1" applyAlignment="1" applyProtection="1">
      <alignment horizontal="left" vertical="center"/>
    </xf>
    <xf numFmtId="0" fontId="66" fillId="30" borderId="58" xfId="0" applyFont="1" applyFill="1" applyBorder="1" applyAlignment="1" applyProtection="1">
      <alignment horizontal="left" vertical="center"/>
    </xf>
    <xf numFmtId="0" fontId="66" fillId="30" borderId="43" xfId="0" applyFont="1" applyFill="1" applyBorder="1" applyAlignment="1" applyProtection="1">
      <alignment horizontal="left" vertical="center"/>
    </xf>
    <xf numFmtId="0" fontId="66" fillId="30" borderId="57" xfId="0" applyFont="1" applyFill="1" applyBorder="1" applyAlignment="1" applyProtection="1">
      <alignment horizontal="left" vertical="center"/>
    </xf>
    <xf numFmtId="0" fontId="70" fillId="28" borderId="54" xfId="0" applyFont="1" applyFill="1" applyBorder="1" applyAlignment="1" applyProtection="1">
      <alignment horizontal="center" vertical="center" wrapText="1"/>
    </xf>
    <xf numFmtId="0" fontId="70" fillId="28" borderId="53" xfId="0" applyFont="1" applyFill="1" applyBorder="1" applyAlignment="1" applyProtection="1">
      <alignment horizontal="center" vertical="center" wrapText="1"/>
    </xf>
    <xf numFmtId="0" fontId="70" fillId="28" borderId="55" xfId="0" applyFont="1" applyFill="1" applyBorder="1" applyAlignment="1" applyProtection="1">
      <alignment horizontal="center" vertical="center" wrapText="1"/>
    </xf>
    <xf numFmtId="0" fontId="70" fillId="28" borderId="16" xfId="0" applyFont="1" applyFill="1" applyBorder="1" applyAlignment="1" applyProtection="1">
      <alignment horizontal="center" vertical="center" wrapText="1"/>
    </xf>
    <xf numFmtId="0" fontId="66" fillId="23" borderId="58" xfId="0" applyFont="1" applyFill="1" applyBorder="1" applyAlignment="1" applyProtection="1">
      <alignment horizontal="left" vertical="center"/>
    </xf>
    <xf numFmtId="0" fontId="66" fillId="23" borderId="57" xfId="0" applyFont="1" applyFill="1" applyBorder="1" applyAlignment="1" applyProtection="1">
      <alignment horizontal="left" vertical="center"/>
    </xf>
    <xf numFmtId="0" fontId="70" fillId="31" borderId="54" xfId="0" applyFont="1" applyFill="1" applyBorder="1" applyAlignment="1" applyProtection="1">
      <alignment horizontal="center" vertical="center" wrapText="1"/>
    </xf>
    <xf numFmtId="0" fontId="70" fillId="31" borderId="53" xfId="0" applyFont="1" applyFill="1" applyBorder="1" applyAlignment="1" applyProtection="1">
      <alignment horizontal="center" vertical="center" wrapText="1"/>
    </xf>
    <xf numFmtId="0" fontId="70" fillId="31" borderId="55" xfId="0" applyFont="1" applyFill="1" applyBorder="1" applyAlignment="1" applyProtection="1">
      <alignment horizontal="center" vertical="center" wrapText="1"/>
    </xf>
    <xf numFmtId="0" fontId="70" fillId="31" borderId="16" xfId="0" applyFont="1" applyFill="1" applyBorder="1" applyAlignment="1" applyProtection="1">
      <alignment horizontal="center" vertical="center" wrapText="1"/>
    </xf>
    <xf numFmtId="0" fontId="66" fillId="31" borderId="54" xfId="0" applyFont="1" applyFill="1" applyBorder="1" applyAlignment="1" applyProtection="1">
      <alignment horizontal="center" vertical="center" wrapText="1"/>
    </xf>
    <xf numFmtId="0" fontId="66" fillId="31" borderId="53" xfId="0" applyFont="1" applyFill="1" applyBorder="1" applyAlignment="1" applyProtection="1">
      <alignment horizontal="center" vertical="center" wrapText="1"/>
    </xf>
    <xf numFmtId="0" fontId="66" fillId="31" borderId="55" xfId="0" applyFont="1" applyFill="1" applyBorder="1" applyAlignment="1" applyProtection="1">
      <alignment horizontal="center" vertical="center" wrapText="1"/>
    </xf>
    <xf numFmtId="0" fontId="66" fillId="31" borderId="16" xfId="0" applyFont="1" applyFill="1" applyBorder="1" applyAlignment="1" applyProtection="1">
      <alignment horizontal="center" vertical="center" wrapText="1"/>
    </xf>
    <xf numFmtId="0" fontId="64" fillId="30" borderId="54" xfId="0" applyFont="1" applyFill="1" applyBorder="1" applyAlignment="1" applyProtection="1">
      <alignment horizontal="center" vertical="center" wrapText="1"/>
    </xf>
    <xf numFmtId="0" fontId="64" fillId="30" borderId="53" xfId="0" applyFont="1" applyFill="1" applyBorder="1" applyAlignment="1" applyProtection="1">
      <alignment horizontal="center" vertical="center" wrapText="1"/>
    </xf>
    <xf numFmtId="0" fontId="64" fillId="30" borderId="55" xfId="0" applyFont="1" applyFill="1" applyBorder="1" applyAlignment="1" applyProtection="1">
      <alignment horizontal="center" vertical="center" wrapText="1"/>
    </xf>
    <xf numFmtId="0" fontId="64" fillId="30" borderId="16" xfId="0" applyFont="1" applyFill="1" applyBorder="1" applyAlignment="1" applyProtection="1">
      <alignment horizontal="center" vertical="center" wrapText="1"/>
    </xf>
    <xf numFmtId="0" fontId="64" fillId="27" borderId="54" xfId="0" applyFont="1" applyFill="1" applyBorder="1" applyAlignment="1" applyProtection="1">
      <alignment horizontal="center" vertical="center" wrapText="1"/>
    </xf>
    <xf numFmtId="0" fontId="64" fillId="27" borderId="53" xfId="0" applyFont="1" applyFill="1" applyBorder="1" applyAlignment="1" applyProtection="1">
      <alignment horizontal="center" vertical="center" wrapText="1"/>
    </xf>
    <xf numFmtId="0" fontId="64" fillId="27" borderId="55" xfId="0" applyFont="1" applyFill="1" applyBorder="1" applyAlignment="1" applyProtection="1">
      <alignment horizontal="center" vertical="center" wrapText="1"/>
    </xf>
    <xf numFmtId="0" fontId="64" fillId="27" borderId="16" xfId="0" applyFont="1" applyFill="1" applyBorder="1" applyAlignment="1" applyProtection="1">
      <alignment horizontal="center" vertical="center" wrapText="1"/>
    </xf>
    <xf numFmtId="0" fontId="66" fillId="28" borderId="54" xfId="0" applyFont="1" applyFill="1" applyBorder="1" applyAlignment="1" applyProtection="1">
      <alignment horizontal="center" vertical="center" wrapText="1"/>
    </xf>
    <xf numFmtId="0" fontId="66" fillId="28" borderId="53" xfId="0" applyFont="1" applyFill="1" applyBorder="1" applyAlignment="1" applyProtection="1">
      <alignment horizontal="center" vertical="center" wrapText="1"/>
    </xf>
    <xf numFmtId="0" fontId="66" fillId="28" borderId="55" xfId="0" applyFont="1" applyFill="1" applyBorder="1" applyAlignment="1" applyProtection="1">
      <alignment horizontal="center" vertical="center" wrapText="1"/>
    </xf>
    <xf numFmtId="0" fontId="66" fillId="28" borderId="16" xfId="0" applyFont="1" applyFill="1" applyBorder="1" applyAlignment="1" applyProtection="1">
      <alignment horizontal="center" vertical="center" wrapText="1"/>
    </xf>
    <xf numFmtId="0" fontId="66" fillId="23" borderId="54" xfId="0" applyFont="1" applyFill="1" applyBorder="1" applyAlignment="1" applyProtection="1">
      <alignment horizontal="center" vertical="center" wrapText="1"/>
    </xf>
    <xf numFmtId="0" fontId="66" fillId="23" borderId="53" xfId="0" applyFont="1" applyFill="1" applyBorder="1" applyAlignment="1" applyProtection="1">
      <alignment horizontal="center" vertical="center" wrapText="1"/>
    </xf>
    <xf numFmtId="0" fontId="66" fillId="23" borderId="55" xfId="0" applyFont="1" applyFill="1" applyBorder="1" applyAlignment="1" applyProtection="1">
      <alignment horizontal="center" vertical="center" wrapText="1"/>
    </xf>
    <xf numFmtId="0" fontId="66" fillId="23" borderId="16" xfId="0" applyFont="1" applyFill="1" applyBorder="1" applyAlignment="1" applyProtection="1">
      <alignment horizontal="center" vertical="center" wrapText="1"/>
    </xf>
    <xf numFmtId="0" fontId="66" fillId="23" borderId="59" xfId="0" applyFont="1" applyFill="1" applyBorder="1" applyAlignment="1" applyProtection="1">
      <alignment horizontal="left" vertical="center"/>
    </xf>
    <xf numFmtId="0" fontId="66" fillId="23" borderId="65" xfId="0" applyFont="1" applyFill="1" applyBorder="1" applyAlignment="1" applyProtection="1">
      <alignment horizontal="left" vertical="center"/>
    </xf>
    <xf numFmtId="0" fontId="66" fillId="23" borderId="60" xfId="0" applyFont="1" applyFill="1" applyBorder="1" applyAlignment="1" applyProtection="1">
      <alignment horizontal="left" vertical="center"/>
    </xf>
    <xf numFmtId="0" fontId="66" fillId="23" borderId="52" xfId="0" applyFont="1" applyFill="1" applyBorder="1" applyAlignment="1" applyProtection="1">
      <alignment horizontal="left" vertical="center"/>
    </xf>
    <xf numFmtId="0" fontId="70" fillId="23" borderId="36" xfId="0" applyFont="1" applyFill="1" applyBorder="1" applyAlignment="1" applyProtection="1">
      <alignment horizontal="center"/>
    </xf>
    <xf numFmtId="0" fontId="70" fillId="23" borderId="38" xfId="0" applyFont="1" applyFill="1" applyBorder="1" applyAlignment="1" applyProtection="1">
      <alignment horizontal="center"/>
    </xf>
    <xf numFmtId="0" fontId="70" fillId="23" borderId="37" xfId="0" applyFont="1" applyFill="1" applyBorder="1" applyAlignment="1" applyProtection="1">
      <alignment horizontal="center"/>
    </xf>
    <xf numFmtId="0" fontId="70" fillId="23" borderId="39" xfId="0" applyFont="1" applyFill="1" applyBorder="1" applyAlignment="1" applyProtection="1">
      <alignment horizontal="center"/>
    </xf>
    <xf numFmtId="0" fontId="70" fillId="28" borderId="48" xfId="0" applyFont="1" applyFill="1" applyBorder="1" applyAlignment="1" applyProtection="1">
      <alignment horizontal="center" vertical="center" wrapText="1"/>
    </xf>
    <xf numFmtId="0" fontId="70" fillId="28" borderId="4" xfId="0" applyFont="1" applyFill="1" applyBorder="1" applyAlignment="1" applyProtection="1">
      <alignment horizontal="center" vertical="center" wrapText="1"/>
    </xf>
    <xf numFmtId="164" fontId="70" fillId="28" borderId="49" xfId="0" applyNumberFormat="1" applyFont="1" applyFill="1" applyBorder="1" applyAlignment="1" applyProtection="1">
      <alignment horizontal="center" vertical="center" wrapText="1"/>
    </xf>
    <xf numFmtId="164" fontId="70" fillId="28" borderId="7" xfId="0" applyNumberFormat="1" applyFont="1" applyFill="1" applyBorder="1" applyAlignment="1" applyProtection="1">
      <alignment horizontal="center" vertical="center" wrapText="1"/>
    </xf>
    <xf numFmtId="0" fontId="70" fillId="23" borderId="54" xfId="0" applyFont="1" applyFill="1" applyBorder="1" applyAlignment="1" applyProtection="1">
      <alignment horizontal="center" vertical="center" wrapText="1"/>
    </xf>
    <xf numFmtId="0" fontId="70" fillId="23" borderId="53" xfId="0" applyFont="1" applyFill="1" applyBorder="1" applyAlignment="1" applyProtection="1">
      <alignment horizontal="center" vertical="center" wrapText="1"/>
    </xf>
    <xf numFmtId="0" fontId="70" fillId="23" borderId="3" xfId="0" applyFont="1" applyFill="1" applyBorder="1" applyAlignment="1" applyProtection="1">
      <alignment horizontal="center" vertical="center" wrapText="1"/>
    </xf>
    <xf numFmtId="0" fontId="70" fillId="23" borderId="2" xfId="0" applyFont="1" applyFill="1" applyBorder="1" applyAlignment="1" applyProtection="1">
      <alignment horizontal="center" vertical="center" wrapText="1"/>
    </xf>
    <xf numFmtId="0" fontId="70" fillId="31" borderId="48" xfId="0" applyFont="1" applyFill="1" applyBorder="1" applyAlignment="1" applyProtection="1">
      <alignment horizontal="center" vertical="center" wrapText="1"/>
    </xf>
    <xf numFmtId="0" fontId="70" fillId="31" borderId="4" xfId="0" applyFont="1" applyFill="1" applyBorder="1" applyAlignment="1" applyProtection="1">
      <alignment horizontal="center" vertical="center" wrapText="1"/>
    </xf>
    <xf numFmtId="0" fontId="70" fillId="31" borderId="49" xfId="0" applyFont="1" applyFill="1" applyBorder="1" applyAlignment="1" applyProtection="1">
      <alignment horizontal="center" vertical="center" wrapText="1"/>
    </xf>
    <xf numFmtId="0" fontId="70" fillId="31" borderId="7" xfId="0" applyFont="1" applyFill="1" applyBorder="1" applyAlignment="1" applyProtection="1">
      <alignment horizontal="center" vertical="center" wrapText="1"/>
    </xf>
    <xf numFmtId="0" fontId="70" fillId="30" borderId="54" xfId="0" applyFont="1" applyFill="1" applyBorder="1" applyAlignment="1" applyProtection="1">
      <alignment horizontal="center" vertical="center" wrapText="1"/>
    </xf>
    <xf numFmtId="0" fontId="70" fillId="30" borderId="53" xfId="0" applyFont="1" applyFill="1" applyBorder="1" applyAlignment="1" applyProtection="1">
      <alignment horizontal="center" vertical="center" wrapText="1"/>
    </xf>
    <xf numFmtId="0" fontId="70" fillId="30" borderId="55" xfId="0" applyFont="1" applyFill="1" applyBorder="1" applyAlignment="1" applyProtection="1">
      <alignment horizontal="center" vertical="center" wrapText="1"/>
    </xf>
    <xf numFmtId="0" fontId="70" fillId="30" borderId="16" xfId="0" applyFont="1" applyFill="1" applyBorder="1" applyAlignment="1" applyProtection="1">
      <alignment horizontal="center" vertical="center" wrapText="1"/>
    </xf>
    <xf numFmtId="0" fontId="66" fillId="12" borderId="8" xfId="0" applyFont="1" applyFill="1" applyBorder="1" applyAlignment="1" applyProtection="1">
      <alignment horizontal="center"/>
    </xf>
    <xf numFmtId="0" fontId="66" fillId="12" borderId="10" xfId="0" applyFont="1" applyFill="1" applyBorder="1" applyAlignment="1" applyProtection="1">
      <alignment horizontal="center"/>
    </xf>
    <xf numFmtId="0" fontId="66" fillId="12" borderId="36" xfId="0" applyFont="1" applyFill="1" applyBorder="1" applyAlignment="1" applyProtection="1">
      <alignment horizontal="center"/>
    </xf>
    <xf numFmtId="0" fontId="66" fillId="12" borderId="38" xfId="0" applyFont="1" applyFill="1" applyBorder="1" applyAlignment="1" applyProtection="1">
      <alignment horizontal="center"/>
    </xf>
    <xf numFmtId="0" fontId="66" fillId="12" borderId="37" xfId="0" applyFont="1" applyFill="1" applyBorder="1" applyAlignment="1" applyProtection="1">
      <alignment horizontal="center"/>
    </xf>
    <xf numFmtId="0" fontId="66" fillId="12" borderId="39" xfId="0" applyFont="1" applyFill="1" applyBorder="1" applyAlignment="1" applyProtection="1">
      <alignment horizontal="center"/>
    </xf>
    <xf numFmtId="0" fontId="66" fillId="12" borderId="48" xfId="0" applyFont="1" applyFill="1" applyBorder="1" applyAlignment="1" applyProtection="1">
      <alignment horizontal="center" vertical="center" wrapText="1"/>
    </xf>
    <xf numFmtId="0" fontId="66" fillId="12" borderId="4" xfId="0" applyFont="1" applyFill="1" applyBorder="1" applyAlignment="1" applyProtection="1">
      <alignment horizontal="center" vertical="center" wrapText="1"/>
    </xf>
    <xf numFmtId="164" fontId="66" fillId="12" borderId="49" xfId="0" applyNumberFormat="1" applyFont="1" applyFill="1" applyBorder="1" applyAlignment="1" applyProtection="1">
      <alignment horizontal="center" vertical="center" wrapText="1"/>
    </xf>
    <xf numFmtId="164" fontId="66" fillId="12" borderId="7" xfId="0" applyNumberFormat="1" applyFont="1" applyFill="1" applyBorder="1" applyAlignment="1" applyProtection="1">
      <alignment horizontal="center" vertical="center" wrapText="1"/>
    </xf>
    <xf numFmtId="0" fontId="66" fillId="12" borderId="54" xfId="0" applyFont="1" applyFill="1" applyBorder="1" applyAlignment="1" applyProtection="1">
      <alignment horizontal="center" vertical="center" wrapText="1"/>
    </xf>
    <xf numFmtId="0" fontId="66" fillId="12" borderId="53" xfId="0" applyFont="1" applyFill="1" applyBorder="1" applyAlignment="1" applyProtection="1">
      <alignment horizontal="center" vertical="center" wrapText="1"/>
    </xf>
    <xf numFmtId="0" fontId="66" fillId="12" borderId="3" xfId="0" applyFont="1" applyFill="1" applyBorder="1" applyAlignment="1" applyProtection="1">
      <alignment horizontal="center" vertical="center" wrapText="1"/>
    </xf>
    <xf numFmtId="0" fontId="66" fillId="12" borderId="2" xfId="0" applyFont="1" applyFill="1" applyBorder="1" applyAlignment="1" applyProtection="1">
      <alignment horizontal="center" vertical="center" wrapText="1"/>
    </xf>
    <xf numFmtId="0" fontId="66" fillId="12" borderId="73" xfId="0" applyFont="1" applyFill="1" applyBorder="1" applyAlignment="1" applyProtection="1">
      <alignment horizontal="center" vertical="center" wrapText="1"/>
    </xf>
    <xf numFmtId="0" fontId="66" fillId="12" borderId="49" xfId="0" applyFont="1" applyFill="1" applyBorder="1" applyAlignment="1" applyProtection="1">
      <alignment horizontal="center" vertical="center" wrapText="1"/>
    </xf>
    <xf numFmtId="0" fontId="66" fillId="12" borderId="7" xfId="0" applyFont="1" applyFill="1" applyBorder="1" applyAlignment="1" applyProtection="1">
      <alignment horizontal="center" vertical="center" wrapText="1"/>
    </xf>
    <xf numFmtId="0" fontId="66" fillId="12" borderId="55" xfId="0" applyFont="1" applyFill="1" applyBorder="1" applyAlignment="1" applyProtection="1">
      <alignment horizontal="center" vertical="center" wrapText="1"/>
    </xf>
    <xf numFmtId="0" fontId="66" fillId="12" borderId="16" xfId="0" applyFont="1" applyFill="1" applyBorder="1" applyAlignment="1" applyProtection="1">
      <alignment horizontal="center" vertical="center" wrapText="1"/>
    </xf>
    <xf numFmtId="0" fontId="70" fillId="21" borderId="54" xfId="0" applyFont="1" applyFill="1" applyBorder="1" applyAlignment="1" applyProtection="1">
      <alignment horizontal="center" vertical="center" wrapText="1"/>
    </xf>
    <xf numFmtId="0" fontId="70" fillId="21" borderId="53" xfId="0" applyFont="1" applyFill="1" applyBorder="1" applyAlignment="1" applyProtection="1">
      <alignment horizontal="center" vertical="center" wrapText="1"/>
    </xf>
    <xf numFmtId="0" fontId="70" fillId="21" borderId="55" xfId="0" applyFont="1" applyFill="1" applyBorder="1" applyAlignment="1" applyProtection="1">
      <alignment horizontal="center" vertical="center" wrapText="1"/>
    </xf>
    <xf numFmtId="0" fontId="70" fillId="21" borderId="16" xfId="0" applyFont="1" applyFill="1" applyBorder="1" applyAlignment="1" applyProtection="1">
      <alignment horizontal="center" vertical="center" wrapText="1"/>
    </xf>
    <xf numFmtId="0" fontId="66" fillId="21" borderId="30" xfId="0" applyFont="1" applyFill="1" applyBorder="1" applyAlignment="1" applyProtection="1">
      <alignment horizontal="center" vertical="center" wrapText="1"/>
    </xf>
    <xf numFmtId="0" fontId="66" fillId="21" borderId="76" xfId="0" applyFont="1" applyFill="1" applyBorder="1" applyAlignment="1" applyProtection="1">
      <alignment horizontal="center" vertical="center" wrapText="1"/>
    </xf>
    <xf numFmtId="0" fontId="66" fillId="21" borderId="56" xfId="0" applyFont="1" applyFill="1" applyBorder="1" applyAlignment="1" applyProtection="1">
      <alignment horizontal="center" vertical="center" wrapText="1"/>
    </xf>
    <xf numFmtId="0" fontId="71" fillId="21" borderId="59" xfId="0" applyFont="1" applyFill="1" applyBorder="1" applyAlignment="1" applyProtection="1">
      <alignment horizontal="center" vertical="center" wrapText="1"/>
    </xf>
    <xf numFmtId="0" fontId="71" fillId="21" borderId="63" xfId="0" applyFont="1" applyFill="1" applyBorder="1" applyAlignment="1" applyProtection="1">
      <alignment horizontal="center" vertical="center" wrapText="1"/>
    </xf>
    <xf numFmtId="0" fontId="71" fillId="21" borderId="60" xfId="0" applyFont="1" applyFill="1" applyBorder="1" applyAlignment="1" applyProtection="1">
      <alignment horizontal="center" vertical="center" wrapText="1"/>
    </xf>
    <xf numFmtId="0" fontId="71" fillId="21" borderId="42" xfId="0" applyFont="1" applyFill="1" applyBorder="1" applyAlignment="1" applyProtection="1">
      <alignment horizontal="center" vertical="center" wrapText="1"/>
    </xf>
    <xf numFmtId="0" fontId="53" fillId="12" borderId="54" xfId="0" applyNumberFormat="1" applyFont="1" applyFill="1" applyBorder="1" applyAlignment="1" applyProtection="1">
      <alignment horizontal="center" vertical="center" wrapText="1"/>
    </xf>
    <xf numFmtId="0" fontId="53" fillId="12" borderId="53" xfId="0" applyNumberFormat="1" applyFont="1" applyFill="1" applyBorder="1" applyAlignment="1" applyProtection="1">
      <alignment horizontal="center" vertical="center" wrapText="1"/>
    </xf>
    <xf numFmtId="0" fontId="53" fillId="12" borderId="55" xfId="0" applyNumberFormat="1" applyFont="1" applyFill="1" applyBorder="1" applyAlignment="1" applyProtection="1">
      <alignment horizontal="center" vertical="center" wrapText="1"/>
    </xf>
    <xf numFmtId="0" fontId="53" fillId="12" borderId="16" xfId="0" applyNumberFormat="1" applyFont="1" applyFill="1" applyBorder="1" applyAlignment="1" applyProtection="1">
      <alignment horizontal="center" vertical="center" wrapText="1"/>
    </xf>
    <xf numFmtId="0" fontId="66" fillId="12" borderId="30" xfId="0" applyFont="1" applyFill="1" applyBorder="1" applyAlignment="1" applyProtection="1">
      <alignment horizontal="center" vertical="center" wrapText="1"/>
    </xf>
    <xf numFmtId="0" fontId="66" fillId="12" borderId="56" xfId="0" applyFont="1" applyFill="1" applyBorder="1" applyAlignment="1" applyProtection="1">
      <alignment horizontal="center" vertical="center" wrapText="1"/>
    </xf>
    <xf numFmtId="0" fontId="71" fillId="21" borderId="58" xfId="0" applyFont="1" applyFill="1" applyBorder="1" applyAlignment="1" applyProtection="1">
      <alignment horizontal="center" vertical="center" wrapText="1"/>
    </xf>
    <xf numFmtId="0" fontId="71" fillId="21" borderId="43" xfId="0" applyFont="1" applyFill="1" applyBorder="1" applyAlignment="1" applyProtection="1">
      <alignment horizontal="center" vertical="center" wrapText="1"/>
    </xf>
    <xf numFmtId="0" fontId="10" fillId="12" borderId="54" xfId="0" applyNumberFormat="1" applyFont="1" applyFill="1" applyBorder="1" applyAlignment="1" applyProtection="1">
      <alignment horizontal="center" vertical="center" wrapText="1"/>
    </xf>
    <xf numFmtId="0" fontId="10" fillId="12" borderId="53" xfId="0" applyNumberFormat="1" applyFont="1" applyFill="1" applyBorder="1" applyAlignment="1" applyProtection="1">
      <alignment horizontal="center" vertical="center" wrapText="1"/>
    </xf>
    <xf numFmtId="0" fontId="10" fillId="12" borderId="55" xfId="0" applyNumberFormat="1" applyFont="1" applyFill="1" applyBorder="1" applyAlignment="1" applyProtection="1">
      <alignment horizontal="center" vertical="center" wrapText="1"/>
    </xf>
    <xf numFmtId="0" fontId="10" fillId="12" borderId="16" xfId="0" applyNumberFormat="1" applyFont="1" applyFill="1" applyBorder="1" applyAlignment="1" applyProtection="1">
      <alignment horizontal="center" vertical="center" wrapText="1"/>
    </xf>
    <xf numFmtId="0" fontId="10" fillId="12" borderId="48" xfId="0" applyFont="1" applyFill="1" applyBorder="1" applyAlignment="1" applyProtection="1">
      <alignment horizontal="center" vertical="center" wrapText="1"/>
    </xf>
    <xf numFmtId="0" fontId="10" fillId="12" borderId="73" xfId="0" applyFont="1" applyFill="1" applyBorder="1" applyAlignment="1" applyProtection="1">
      <alignment horizontal="center" vertical="center" wrapText="1"/>
    </xf>
    <xf numFmtId="0" fontId="10" fillId="12" borderId="49" xfId="0" applyFont="1" applyFill="1" applyBorder="1" applyAlignment="1" applyProtection="1">
      <alignment horizontal="center" vertical="center" wrapText="1"/>
    </xf>
    <xf numFmtId="0" fontId="10" fillId="12" borderId="7" xfId="0" applyFont="1" applyFill="1" applyBorder="1" applyAlignment="1" applyProtection="1">
      <alignment horizontal="center" vertical="center" wrapText="1"/>
    </xf>
    <xf numFmtId="0" fontId="85" fillId="23" borderId="54" xfId="0" applyFont="1" applyFill="1" applyBorder="1" applyAlignment="1">
      <alignment horizontal="center" vertical="top" wrapText="1"/>
    </xf>
    <xf numFmtId="0" fontId="85" fillId="23" borderId="1" xfId="0" applyFont="1" applyFill="1" applyBorder="1" applyAlignment="1">
      <alignment horizontal="center" vertical="top" wrapText="1"/>
    </xf>
    <xf numFmtId="0" fontId="85" fillId="23" borderId="53" xfId="0" applyFont="1" applyFill="1" applyBorder="1" applyAlignment="1">
      <alignment horizontal="center" vertical="top" wrapText="1"/>
    </xf>
    <xf numFmtId="0" fontId="85" fillId="23" borderId="55" xfId="0" applyFont="1" applyFill="1" applyBorder="1" applyAlignment="1">
      <alignment horizontal="center" vertical="top" wrapText="1"/>
    </xf>
    <xf numFmtId="0" fontId="85" fillId="23" borderId="15" xfId="0" applyFont="1" applyFill="1" applyBorder="1" applyAlignment="1">
      <alignment horizontal="center" vertical="top" wrapText="1"/>
    </xf>
    <xf numFmtId="0" fontId="85" fillId="23" borderId="16" xfId="0" applyFont="1" applyFill="1" applyBorder="1" applyAlignment="1">
      <alignment horizontal="center" vertical="top" wrapText="1"/>
    </xf>
    <xf numFmtId="0" fontId="71" fillId="18" borderId="58" xfId="0" applyFont="1" applyFill="1" applyBorder="1" applyAlignment="1" applyProtection="1">
      <alignment horizontal="center" vertical="center" wrapText="1"/>
    </xf>
    <xf numFmtId="0" fontId="71" fillId="18" borderId="57" xfId="0" applyFont="1" applyFill="1" applyBorder="1" applyAlignment="1" applyProtection="1">
      <alignment horizontal="center" vertical="center" wrapText="1"/>
    </xf>
    <xf numFmtId="0" fontId="71" fillId="22" borderId="58" xfId="0" applyFont="1" applyFill="1" applyBorder="1" applyAlignment="1" applyProtection="1">
      <alignment horizontal="center" vertical="center" wrapText="1"/>
    </xf>
    <xf numFmtId="0" fontId="71" fillId="22" borderId="57" xfId="0" applyFont="1" applyFill="1" applyBorder="1" applyAlignment="1" applyProtection="1">
      <alignment horizontal="center" vertical="center" wrapText="1"/>
    </xf>
    <xf numFmtId="0" fontId="71" fillId="14" borderId="60" xfId="0" applyFont="1" applyFill="1" applyBorder="1" applyAlignment="1" applyProtection="1">
      <alignment horizontal="center" vertical="center" wrapText="1"/>
    </xf>
    <xf numFmtId="0" fontId="71" fillId="14" borderId="52" xfId="0" applyFont="1" applyFill="1" applyBorder="1" applyAlignment="1" applyProtection="1">
      <alignment horizontal="center" vertical="center" wrapText="1"/>
    </xf>
    <xf numFmtId="0" fontId="84" fillId="27" borderId="11" xfId="0" applyFont="1" applyFill="1" applyBorder="1" applyAlignment="1" applyProtection="1">
      <alignment horizontal="center" vertical="center" wrapText="1"/>
      <protection locked="0"/>
    </xf>
    <xf numFmtId="0" fontId="84" fillId="27" borderId="13" xfId="0" applyFont="1" applyFill="1" applyBorder="1" applyAlignment="1" applyProtection="1">
      <alignment horizontal="center" vertical="center" wrapText="1"/>
      <protection locked="0"/>
    </xf>
    <xf numFmtId="0" fontId="84" fillId="27" borderId="14" xfId="0" applyFont="1" applyFill="1" applyBorder="1" applyAlignment="1" applyProtection="1">
      <alignment horizontal="center" vertical="center" wrapText="1"/>
      <protection locked="0"/>
    </xf>
    <xf numFmtId="0" fontId="66" fillId="16" borderId="30" xfId="0" applyFont="1" applyFill="1" applyBorder="1" applyAlignment="1" applyProtection="1">
      <alignment horizontal="center" vertical="center" wrapText="1"/>
    </xf>
    <xf numFmtId="0" fontId="66" fillId="16" borderId="56" xfId="0" applyFont="1" applyFill="1" applyBorder="1" applyAlignment="1" applyProtection="1">
      <alignment horizontal="center" vertical="center" wrapText="1"/>
    </xf>
    <xf numFmtId="0" fontId="66" fillId="14" borderId="30" xfId="0" applyFont="1" applyFill="1" applyBorder="1" applyAlignment="1" applyProtection="1">
      <alignment horizontal="center" vertical="center" wrapText="1"/>
    </xf>
    <xf numFmtId="0" fontId="66" fillId="14" borderId="56" xfId="0" applyFont="1" applyFill="1" applyBorder="1" applyAlignment="1" applyProtection="1">
      <alignment horizontal="center" vertical="center" wrapText="1"/>
    </xf>
    <xf numFmtId="0" fontId="71" fillId="34" borderId="58" xfId="0" applyFont="1" applyFill="1" applyBorder="1" applyAlignment="1" applyProtection="1">
      <alignment horizontal="center" vertical="center" wrapText="1"/>
    </xf>
    <xf numFmtId="0" fontId="71" fillId="34" borderId="57" xfId="0" applyFont="1" applyFill="1" applyBorder="1" applyAlignment="1" applyProtection="1">
      <alignment horizontal="center" vertical="center" wrapText="1"/>
    </xf>
    <xf numFmtId="0" fontId="71" fillId="18" borderId="60" xfId="0" applyFont="1" applyFill="1" applyBorder="1" applyAlignment="1" applyProtection="1">
      <alignment horizontal="center" vertical="center" wrapText="1"/>
    </xf>
    <xf numFmtId="0" fontId="71" fillId="18" borderId="52" xfId="0" applyFont="1" applyFill="1" applyBorder="1" applyAlignment="1" applyProtection="1">
      <alignment horizontal="center" vertical="center" wrapText="1"/>
    </xf>
    <xf numFmtId="0" fontId="71" fillId="17" borderId="58" xfId="0" applyFont="1" applyFill="1" applyBorder="1" applyAlignment="1" applyProtection="1">
      <alignment horizontal="center" vertical="center" wrapText="1"/>
    </xf>
    <xf numFmtId="0" fontId="71" fillId="17" borderId="57" xfId="0" applyFont="1" applyFill="1" applyBorder="1" applyAlignment="1" applyProtection="1">
      <alignment horizontal="center" vertical="center" wrapText="1"/>
    </xf>
    <xf numFmtId="0" fontId="71" fillId="34" borderId="60" xfId="0" applyFont="1" applyFill="1" applyBorder="1" applyAlignment="1" applyProtection="1">
      <alignment horizontal="center" vertical="center" wrapText="1"/>
    </xf>
    <xf numFmtId="0" fontId="71" fillId="34" borderId="52" xfId="0" applyFont="1" applyFill="1" applyBorder="1" applyAlignment="1" applyProtection="1">
      <alignment horizontal="center" vertical="center" wrapText="1"/>
    </xf>
    <xf numFmtId="0" fontId="71" fillId="22" borderId="60" xfId="0" applyFont="1" applyFill="1" applyBorder="1" applyAlignment="1" applyProtection="1">
      <alignment horizontal="center" vertical="center" wrapText="1"/>
    </xf>
    <xf numFmtId="0" fontId="71" fillId="22" borderId="52" xfId="0" applyFont="1" applyFill="1" applyBorder="1" applyAlignment="1" applyProtection="1">
      <alignment horizontal="center" vertical="center" wrapText="1"/>
    </xf>
    <xf numFmtId="0" fontId="71" fillId="17" borderId="60" xfId="0" applyFont="1" applyFill="1" applyBorder="1" applyAlignment="1" applyProtection="1">
      <alignment horizontal="center" vertical="center" wrapText="1"/>
    </xf>
    <xf numFmtId="0" fontId="71" fillId="17" borderId="52" xfId="0" applyFont="1" applyFill="1" applyBorder="1" applyAlignment="1" applyProtection="1">
      <alignment horizontal="center" vertical="center" wrapText="1"/>
    </xf>
    <xf numFmtId="0" fontId="70" fillId="23" borderId="48" xfId="0" applyFont="1" applyFill="1" applyBorder="1" applyAlignment="1" applyProtection="1">
      <alignment horizontal="center" vertical="center" wrapText="1"/>
    </xf>
    <xf numFmtId="0" fontId="70" fillId="23" borderId="4" xfId="0" applyFont="1" applyFill="1" applyBorder="1" applyAlignment="1" applyProtection="1">
      <alignment horizontal="center" vertical="center" wrapText="1"/>
    </xf>
    <xf numFmtId="0" fontId="70" fillId="23" borderId="49" xfId="0" applyFont="1" applyFill="1" applyBorder="1" applyAlignment="1" applyProtection="1">
      <alignment horizontal="center" vertical="center" wrapText="1"/>
    </xf>
    <xf numFmtId="0" fontId="70" fillId="23" borderId="7" xfId="0" applyFont="1" applyFill="1" applyBorder="1" applyAlignment="1" applyProtection="1">
      <alignment horizontal="center" vertical="center" wrapText="1"/>
    </xf>
    <xf numFmtId="0" fontId="71" fillId="34" borderId="59" xfId="0" applyFont="1" applyFill="1" applyBorder="1" applyAlignment="1" applyProtection="1">
      <alignment horizontal="center" vertical="center" wrapText="1"/>
    </xf>
    <xf numFmtId="0" fontId="71" fillId="34" borderId="65" xfId="0" applyFont="1" applyFill="1" applyBorder="1" applyAlignment="1" applyProtection="1">
      <alignment horizontal="center" vertical="center" wrapText="1"/>
    </xf>
    <xf numFmtId="0" fontId="70" fillId="23" borderId="8" xfId="0" applyFont="1" applyFill="1" applyBorder="1" applyAlignment="1" applyProtection="1">
      <alignment horizontal="center"/>
    </xf>
    <xf numFmtId="0" fontId="70" fillId="23" borderId="10" xfId="0" applyFont="1" applyFill="1" applyBorder="1" applyAlignment="1" applyProtection="1">
      <alignment horizontal="center"/>
    </xf>
    <xf numFmtId="0" fontId="70" fillId="34" borderId="54" xfId="0" applyFont="1" applyFill="1" applyBorder="1" applyAlignment="1" applyProtection="1">
      <alignment horizontal="center" vertical="center" wrapText="1"/>
    </xf>
    <xf numFmtId="0" fontId="70" fillId="34" borderId="53" xfId="0" applyFont="1" applyFill="1" applyBorder="1" applyAlignment="1" applyProtection="1">
      <alignment horizontal="center" vertical="center" wrapText="1"/>
    </xf>
    <xf numFmtId="0" fontId="70" fillId="34" borderId="55" xfId="0" applyFont="1" applyFill="1" applyBorder="1" applyAlignment="1" applyProtection="1">
      <alignment horizontal="center" vertical="center" wrapText="1"/>
    </xf>
    <xf numFmtId="0" fontId="70" fillId="34" borderId="16" xfId="0" applyFont="1" applyFill="1" applyBorder="1" applyAlignment="1" applyProtection="1">
      <alignment horizontal="center" vertical="center" wrapText="1"/>
    </xf>
    <xf numFmtId="0" fontId="66" fillId="34" borderId="30" xfId="0" applyFont="1" applyFill="1" applyBorder="1" applyAlignment="1" applyProtection="1">
      <alignment horizontal="center" vertical="center" wrapText="1"/>
    </xf>
    <xf numFmtId="0" fontId="66" fillId="34" borderId="56" xfId="0" applyFont="1" applyFill="1" applyBorder="1" applyAlignment="1" applyProtection="1">
      <alignment horizontal="center" vertical="center" wrapText="1"/>
    </xf>
    <xf numFmtId="0" fontId="70" fillId="27" borderId="54" xfId="0" applyFont="1" applyFill="1" applyBorder="1" applyAlignment="1" applyProtection="1">
      <alignment horizontal="center" vertical="center" wrapText="1"/>
    </xf>
    <xf numFmtId="0" fontId="70" fillId="27" borderId="53" xfId="0" applyFont="1" applyFill="1" applyBorder="1" applyAlignment="1" applyProtection="1">
      <alignment horizontal="center" vertical="center" wrapText="1"/>
    </xf>
    <xf numFmtId="0" fontId="70" fillId="27" borderId="55" xfId="0" applyFont="1" applyFill="1" applyBorder="1" applyAlignment="1" applyProtection="1">
      <alignment horizontal="center" vertical="center" wrapText="1"/>
    </xf>
    <xf numFmtId="0" fontId="70" fillId="27" borderId="16" xfId="0" applyFont="1" applyFill="1" applyBorder="1" applyAlignment="1" applyProtection="1">
      <alignment horizontal="center" vertical="center" wrapText="1"/>
    </xf>
    <xf numFmtId="0" fontId="70" fillId="27" borderId="48" xfId="0" applyFont="1" applyFill="1" applyBorder="1" applyAlignment="1" applyProtection="1">
      <alignment horizontal="center" vertical="center" wrapText="1"/>
    </xf>
    <xf numFmtId="0" fontId="70" fillId="27" borderId="4" xfId="0" applyFont="1" applyFill="1" applyBorder="1" applyAlignment="1" applyProtection="1">
      <alignment horizontal="center" vertical="center" wrapText="1"/>
    </xf>
    <xf numFmtId="0" fontId="70" fillId="27" borderId="49" xfId="0" applyFont="1" applyFill="1" applyBorder="1" applyAlignment="1" applyProtection="1">
      <alignment horizontal="center" vertical="center" wrapText="1"/>
    </xf>
    <xf numFmtId="0" fontId="70" fillId="27" borderId="7" xfId="0" applyFont="1" applyFill="1" applyBorder="1" applyAlignment="1" applyProtection="1">
      <alignment horizontal="center" vertical="center" wrapText="1"/>
    </xf>
    <xf numFmtId="164" fontId="70" fillId="30" borderId="49" xfId="0" applyNumberFormat="1" applyFont="1" applyFill="1" applyBorder="1" applyAlignment="1" applyProtection="1">
      <alignment horizontal="center" vertical="center" wrapText="1"/>
    </xf>
    <xf numFmtId="164" fontId="70" fillId="30" borderId="7" xfId="0" applyNumberFormat="1" applyFont="1" applyFill="1" applyBorder="1" applyAlignment="1" applyProtection="1">
      <alignment horizontal="center" vertical="center" wrapText="1"/>
    </xf>
    <xf numFmtId="0" fontId="71" fillId="17" borderId="59" xfId="0" applyFont="1" applyFill="1" applyBorder="1" applyAlignment="1" applyProtection="1">
      <alignment horizontal="center" vertical="center" wrapText="1"/>
    </xf>
    <xf numFmtId="0" fontId="71" fillId="17" borderId="65" xfId="0" applyFont="1" applyFill="1" applyBorder="1" applyAlignment="1" applyProtection="1">
      <alignment horizontal="center" vertical="center" wrapText="1"/>
    </xf>
    <xf numFmtId="0" fontId="71" fillId="18" borderId="59" xfId="0" applyFont="1" applyFill="1" applyBorder="1" applyAlignment="1" applyProtection="1">
      <alignment horizontal="center" vertical="center" wrapText="1"/>
    </xf>
    <xf numFmtId="0" fontId="71" fillId="18" borderId="65" xfId="0" applyFont="1" applyFill="1" applyBorder="1" applyAlignment="1" applyProtection="1">
      <alignment horizontal="center" vertical="center" wrapText="1"/>
    </xf>
    <xf numFmtId="0" fontId="71" fillId="22" borderId="59" xfId="0" applyFont="1" applyFill="1" applyBorder="1" applyAlignment="1" applyProtection="1">
      <alignment horizontal="center" vertical="center" wrapText="1"/>
    </xf>
    <xf numFmtId="0" fontId="71" fillId="22" borderId="65" xfId="0" applyFont="1" applyFill="1" applyBorder="1" applyAlignment="1" applyProtection="1">
      <alignment horizontal="center" vertical="center" wrapText="1"/>
    </xf>
    <xf numFmtId="0" fontId="20" fillId="28" borderId="54" xfId="0" applyNumberFormat="1" applyFont="1" applyFill="1" applyBorder="1" applyAlignment="1" applyProtection="1">
      <alignment horizontal="center" vertical="center" wrapText="1"/>
    </xf>
    <xf numFmtId="0" fontId="20" fillId="28" borderId="53" xfId="0" applyNumberFormat="1" applyFont="1" applyFill="1" applyBorder="1" applyAlignment="1" applyProtection="1">
      <alignment horizontal="center" vertical="center" wrapText="1"/>
    </xf>
    <xf numFmtId="0" fontId="20" fillId="28" borderId="55" xfId="0" applyNumberFormat="1" applyFont="1" applyFill="1" applyBorder="1" applyAlignment="1" applyProtection="1">
      <alignment horizontal="center" vertical="center" wrapText="1"/>
    </xf>
    <xf numFmtId="0" fontId="20" fillId="28" borderId="16" xfId="0" applyNumberFormat="1" applyFont="1" applyFill="1" applyBorder="1" applyAlignment="1" applyProtection="1">
      <alignment horizontal="center" vertical="center" wrapText="1"/>
    </xf>
    <xf numFmtId="0" fontId="70" fillId="28" borderId="30" xfId="0" applyFont="1" applyFill="1" applyBorder="1" applyAlignment="1" applyProtection="1">
      <alignment horizontal="center" vertical="center" wrapText="1"/>
    </xf>
    <xf numFmtId="0" fontId="70" fillId="28" borderId="56" xfId="0" applyFont="1" applyFill="1" applyBorder="1" applyAlignment="1" applyProtection="1">
      <alignment horizontal="center" vertical="center" wrapText="1"/>
    </xf>
    <xf numFmtId="0" fontId="70" fillId="30" borderId="48" xfId="0" applyFont="1" applyFill="1" applyBorder="1" applyAlignment="1" applyProtection="1">
      <alignment horizontal="center" vertical="center" wrapText="1"/>
    </xf>
    <xf numFmtId="0" fontId="70" fillId="30" borderId="4" xfId="0" applyFont="1" applyFill="1" applyBorder="1" applyAlignment="1" applyProtection="1">
      <alignment horizontal="center" vertical="center" wrapText="1"/>
    </xf>
    <xf numFmtId="0" fontId="70" fillId="30" borderId="49" xfId="0" applyFont="1" applyFill="1" applyBorder="1" applyAlignment="1" applyProtection="1">
      <alignment horizontal="center" vertical="center" wrapText="1"/>
    </xf>
    <xf numFmtId="0" fontId="70" fillId="30" borderId="7" xfId="0" applyFont="1" applyFill="1" applyBorder="1" applyAlignment="1" applyProtection="1">
      <alignment horizontal="center" vertical="center" wrapText="1"/>
    </xf>
    <xf numFmtId="164" fontId="70" fillId="27" borderId="49" xfId="0" applyNumberFormat="1" applyFont="1" applyFill="1" applyBorder="1" applyAlignment="1" applyProtection="1">
      <alignment horizontal="center" vertical="center" wrapText="1"/>
    </xf>
    <xf numFmtId="164" fontId="70" fillId="27" borderId="7" xfId="0" applyNumberFormat="1" applyFont="1" applyFill="1" applyBorder="1" applyAlignment="1" applyProtection="1">
      <alignment horizontal="center" vertical="center" wrapText="1"/>
    </xf>
    <xf numFmtId="0" fontId="20" fillId="28" borderId="1" xfId="0" applyNumberFormat="1" applyFont="1" applyFill="1" applyBorder="1" applyAlignment="1" applyProtection="1">
      <alignment horizontal="center" vertical="center" wrapText="1"/>
    </xf>
    <xf numFmtId="0" fontId="20" fillId="28" borderId="15" xfId="0" applyNumberFormat="1" applyFont="1" applyFill="1" applyBorder="1" applyAlignment="1" applyProtection="1">
      <alignment horizontal="center" vertical="center" wrapText="1"/>
    </xf>
    <xf numFmtId="0" fontId="70" fillId="17" borderId="54" xfId="0" applyFont="1" applyFill="1" applyBorder="1" applyAlignment="1" applyProtection="1">
      <alignment horizontal="center" vertical="center" wrapText="1"/>
    </xf>
    <xf numFmtId="0" fontId="70" fillId="17" borderId="53" xfId="0" applyFont="1" applyFill="1" applyBorder="1" applyAlignment="1" applyProtection="1">
      <alignment horizontal="center" vertical="center" wrapText="1"/>
    </xf>
    <xf numFmtId="0" fontId="70" fillId="17" borderId="55" xfId="0" applyFont="1" applyFill="1" applyBorder="1" applyAlignment="1" applyProtection="1">
      <alignment horizontal="center" vertical="center" wrapText="1"/>
    </xf>
    <xf numFmtId="0" fontId="70" fillId="17" borderId="16" xfId="0" applyFont="1" applyFill="1" applyBorder="1" applyAlignment="1" applyProtection="1">
      <alignment horizontal="center" vertical="center" wrapText="1"/>
    </xf>
    <xf numFmtId="0" fontId="66" fillId="17" borderId="30" xfId="0" applyFont="1" applyFill="1" applyBorder="1" applyAlignment="1" applyProtection="1">
      <alignment horizontal="center" vertical="center" wrapText="1"/>
    </xf>
    <xf numFmtId="0" fontId="66" fillId="17" borderId="56" xfId="0" applyFont="1" applyFill="1" applyBorder="1" applyAlignment="1" applyProtection="1">
      <alignment horizontal="center" vertical="center" wrapText="1"/>
    </xf>
    <xf numFmtId="0" fontId="70" fillId="18" borderId="54" xfId="0" applyFont="1" applyFill="1" applyBorder="1" applyAlignment="1" applyProtection="1">
      <alignment horizontal="center" vertical="center" wrapText="1"/>
    </xf>
    <xf numFmtId="0" fontId="70" fillId="18" borderId="53" xfId="0" applyFont="1" applyFill="1" applyBorder="1" applyAlignment="1" applyProtection="1">
      <alignment horizontal="center" vertical="center" wrapText="1"/>
    </xf>
    <xf numFmtId="0" fontId="70" fillId="18" borderId="55" xfId="0" applyFont="1" applyFill="1" applyBorder="1" applyAlignment="1" applyProtection="1">
      <alignment horizontal="center" vertical="center" wrapText="1"/>
    </xf>
    <xf numFmtId="0" fontId="70" fillId="18" borderId="16" xfId="0" applyFont="1" applyFill="1" applyBorder="1" applyAlignment="1" applyProtection="1">
      <alignment horizontal="center" vertical="center" wrapText="1"/>
    </xf>
    <xf numFmtId="0" fontId="66" fillId="18" borderId="30" xfId="0" applyFont="1" applyFill="1" applyBorder="1" applyAlignment="1" applyProtection="1">
      <alignment horizontal="center" vertical="center" wrapText="1"/>
    </xf>
    <xf numFmtId="0" fontId="66" fillId="18" borderId="56" xfId="0" applyFont="1" applyFill="1" applyBorder="1" applyAlignment="1" applyProtection="1">
      <alignment horizontal="center" vertical="center" wrapText="1"/>
    </xf>
    <xf numFmtId="0" fontId="67" fillId="28" borderId="48" xfId="0" applyFont="1" applyFill="1" applyBorder="1" applyAlignment="1" applyProtection="1">
      <alignment horizontal="center" vertical="center" wrapText="1"/>
    </xf>
    <xf numFmtId="0" fontId="67" fillId="28" borderId="4" xfId="0" applyFont="1" applyFill="1" applyBorder="1" applyAlignment="1" applyProtection="1">
      <alignment horizontal="center" vertical="center" wrapText="1"/>
    </xf>
    <xf numFmtId="0" fontId="67" fillId="28" borderId="49" xfId="0" applyFont="1" applyFill="1" applyBorder="1" applyAlignment="1" applyProtection="1">
      <alignment horizontal="center" vertical="center" wrapText="1"/>
    </xf>
    <xf numFmtId="0" fontId="67" fillId="28" borderId="7" xfId="0" applyFont="1" applyFill="1" applyBorder="1" applyAlignment="1" applyProtection="1">
      <alignment horizontal="center" vertical="center" wrapText="1"/>
    </xf>
    <xf numFmtId="0" fontId="66" fillId="29" borderId="37" xfId="0" applyFont="1" applyFill="1" applyBorder="1" applyAlignment="1" applyProtection="1">
      <alignment horizontal="left" vertical="center"/>
    </xf>
    <xf numFmtId="0" fontId="66" fillId="29" borderId="23" xfId="0" applyFont="1" applyFill="1" applyBorder="1" applyAlignment="1" applyProtection="1">
      <alignment horizontal="left" vertical="center"/>
    </xf>
    <xf numFmtId="0" fontId="66" fillId="29" borderId="39" xfId="0" applyFont="1" applyFill="1" applyBorder="1" applyAlignment="1" applyProtection="1">
      <alignment horizontal="left" vertical="center"/>
    </xf>
    <xf numFmtId="0" fontId="70" fillId="22" borderId="54" xfId="0" applyFont="1" applyFill="1" applyBorder="1" applyAlignment="1" applyProtection="1">
      <alignment horizontal="center" vertical="center" wrapText="1"/>
    </xf>
    <xf numFmtId="0" fontId="70" fillId="22" borderId="53" xfId="0" applyFont="1" applyFill="1" applyBorder="1" applyAlignment="1" applyProtection="1">
      <alignment horizontal="center" vertical="center" wrapText="1"/>
    </xf>
    <xf numFmtId="0" fontId="70" fillId="22" borderId="55" xfId="0" applyFont="1" applyFill="1" applyBorder="1" applyAlignment="1" applyProtection="1">
      <alignment horizontal="center" vertical="center" wrapText="1"/>
    </xf>
    <xf numFmtId="0" fontId="70" fillId="22" borderId="16" xfId="0" applyFont="1" applyFill="1" applyBorder="1" applyAlignment="1" applyProtection="1">
      <alignment horizontal="center" vertical="center" wrapText="1"/>
    </xf>
    <xf numFmtId="0" fontId="66" fillId="22" borderId="30" xfId="0" applyFont="1" applyFill="1" applyBorder="1" applyAlignment="1" applyProtection="1">
      <alignment horizontal="center" vertical="center" wrapText="1"/>
    </xf>
    <xf numFmtId="0" fontId="66" fillId="22" borderId="56" xfId="0" applyFont="1" applyFill="1" applyBorder="1" applyAlignment="1" applyProtection="1">
      <alignment horizontal="center" vertical="center" wrapText="1"/>
    </xf>
    <xf numFmtId="0" fontId="67" fillId="30" borderId="54" xfId="0" applyFont="1" applyFill="1" applyBorder="1" applyAlignment="1" applyProtection="1">
      <alignment horizontal="center" vertical="center" wrapText="1"/>
    </xf>
    <xf numFmtId="0" fontId="67" fillId="30" borderId="1" xfId="0" applyFont="1" applyFill="1" applyBorder="1" applyAlignment="1" applyProtection="1">
      <alignment horizontal="center" vertical="center" wrapText="1"/>
    </xf>
    <xf numFmtId="0" fontId="67" fillId="30" borderId="53" xfId="0" applyFont="1" applyFill="1" applyBorder="1" applyAlignment="1" applyProtection="1">
      <alignment horizontal="center" vertical="center" wrapText="1"/>
    </xf>
    <xf numFmtId="0" fontId="67" fillId="30" borderId="3" xfId="0" applyFont="1" applyFill="1" applyBorder="1" applyAlignment="1" applyProtection="1">
      <alignment horizontal="center" vertical="center" wrapText="1"/>
    </xf>
    <xf numFmtId="0" fontId="67" fillId="30" borderId="0" xfId="0" applyFont="1" applyFill="1" applyBorder="1" applyAlignment="1" applyProtection="1">
      <alignment horizontal="center" vertical="center" wrapText="1"/>
    </xf>
    <xf numFmtId="0" fontId="67" fillId="30" borderId="2" xfId="0" applyFont="1" applyFill="1" applyBorder="1" applyAlignment="1" applyProtection="1">
      <alignment horizontal="center" vertical="center" wrapText="1"/>
    </xf>
    <xf numFmtId="0" fontId="67" fillId="30" borderId="48" xfId="0" applyFont="1" applyFill="1" applyBorder="1" applyAlignment="1" applyProtection="1">
      <alignment horizontal="center" vertical="center" wrapText="1"/>
    </xf>
    <xf numFmtId="0" fontId="67" fillId="30" borderId="4" xfId="0" applyFont="1" applyFill="1" applyBorder="1" applyAlignment="1" applyProtection="1">
      <alignment horizontal="center" vertical="center" wrapText="1"/>
    </xf>
    <xf numFmtId="0" fontId="70" fillId="32" borderId="48" xfId="0" applyFont="1" applyFill="1" applyBorder="1" applyAlignment="1" applyProtection="1">
      <alignment horizontal="center" vertical="center" wrapText="1"/>
    </xf>
    <xf numFmtId="0" fontId="70" fillId="32" borderId="4" xfId="0" applyFont="1" applyFill="1" applyBorder="1" applyAlignment="1" applyProtection="1">
      <alignment horizontal="center" vertical="center" wrapText="1"/>
    </xf>
    <xf numFmtId="0" fontId="70" fillId="32" borderId="49" xfId="0" applyFont="1" applyFill="1" applyBorder="1" applyAlignment="1" applyProtection="1">
      <alignment horizontal="center" vertical="center" wrapText="1"/>
    </xf>
    <xf numFmtId="0" fontId="70" fillId="32" borderId="7" xfId="0" applyFont="1" applyFill="1" applyBorder="1" applyAlignment="1" applyProtection="1">
      <alignment horizontal="center" vertical="center" wrapText="1"/>
    </xf>
    <xf numFmtId="0" fontId="71" fillId="14" borderId="59" xfId="0" applyFont="1" applyFill="1" applyBorder="1" applyAlignment="1" applyProtection="1">
      <alignment horizontal="center" vertical="center" wrapText="1"/>
    </xf>
    <xf numFmtId="0" fontId="71" fillId="14" borderId="65" xfId="0" applyFont="1" applyFill="1" applyBorder="1" applyAlignment="1" applyProtection="1">
      <alignment horizontal="center" vertical="center" wrapText="1"/>
    </xf>
    <xf numFmtId="0" fontId="71" fillId="21" borderId="65" xfId="0" applyFont="1" applyFill="1" applyBorder="1" applyAlignment="1" applyProtection="1">
      <alignment horizontal="center" vertical="center" wrapText="1"/>
    </xf>
    <xf numFmtId="0" fontId="71" fillId="16" borderId="59" xfId="0" applyFont="1" applyFill="1" applyBorder="1" applyAlignment="1" applyProtection="1">
      <alignment horizontal="center" vertical="center" wrapText="1"/>
    </xf>
    <xf numFmtId="0" fontId="71" fillId="16" borderId="65" xfId="0" applyFont="1" applyFill="1" applyBorder="1" applyAlignment="1" applyProtection="1">
      <alignment horizontal="center" vertical="center" wrapText="1"/>
    </xf>
    <xf numFmtId="0" fontId="66" fillId="29" borderId="8" xfId="0" applyFont="1" applyFill="1" applyBorder="1" applyAlignment="1" applyProtection="1">
      <alignment horizontal="left" vertical="center"/>
    </xf>
    <xf numFmtId="0" fontId="66" fillId="29" borderId="9" xfId="0" applyFont="1" applyFill="1" applyBorder="1" applyAlignment="1" applyProtection="1">
      <alignment horizontal="left" vertical="center"/>
    </xf>
    <xf numFmtId="0" fontId="66" fillId="29" borderId="10" xfId="0" applyFont="1" applyFill="1" applyBorder="1" applyAlignment="1" applyProtection="1">
      <alignment horizontal="left" vertical="center"/>
    </xf>
    <xf numFmtId="0" fontId="1" fillId="33" borderId="54" xfId="0" applyNumberFormat="1" applyFont="1" applyFill="1" applyBorder="1" applyAlignment="1" applyProtection="1">
      <alignment horizontal="center" vertical="center" wrapText="1"/>
    </xf>
    <xf numFmtId="0" fontId="1" fillId="33" borderId="53" xfId="0" applyNumberFormat="1" applyFont="1" applyFill="1" applyBorder="1" applyAlignment="1" applyProtection="1">
      <alignment horizontal="center" vertical="center" wrapText="1"/>
    </xf>
    <xf numFmtId="0" fontId="1" fillId="33" borderId="55" xfId="0" applyNumberFormat="1" applyFont="1" applyFill="1" applyBorder="1" applyAlignment="1" applyProtection="1">
      <alignment horizontal="center" vertical="center" wrapText="1"/>
    </xf>
    <xf numFmtId="0" fontId="1" fillId="33" borderId="16" xfId="0" applyNumberFormat="1" applyFont="1" applyFill="1" applyBorder="1" applyAlignment="1" applyProtection="1">
      <alignment horizontal="center" vertical="center" wrapText="1"/>
    </xf>
    <xf numFmtId="0" fontId="1" fillId="33" borderId="48" xfId="0" applyFont="1" applyFill="1" applyBorder="1" applyAlignment="1" applyProtection="1">
      <alignment horizontal="center" vertical="center" wrapText="1"/>
    </xf>
    <xf numFmtId="0" fontId="1" fillId="33" borderId="4" xfId="0" applyFont="1" applyFill="1" applyBorder="1" applyAlignment="1" applyProtection="1">
      <alignment horizontal="center" vertical="center" wrapText="1"/>
    </xf>
    <xf numFmtId="0" fontId="1" fillId="33" borderId="49" xfId="0" applyFont="1" applyFill="1" applyBorder="1" applyAlignment="1" applyProtection="1">
      <alignment horizontal="center" vertical="center" wrapText="1"/>
    </xf>
    <xf numFmtId="0" fontId="1" fillId="33" borderId="7" xfId="0" applyFont="1" applyFill="1" applyBorder="1" applyAlignment="1" applyProtection="1">
      <alignment horizontal="center" vertical="center" wrapText="1"/>
    </xf>
    <xf numFmtId="0" fontId="70" fillId="29" borderId="54" xfId="0" applyFont="1" applyFill="1" applyBorder="1" applyAlignment="1" applyProtection="1">
      <alignment horizontal="center" vertical="center" wrapText="1"/>
    </xf>
    <xf numFmtId="0" fontId="70" fillId="29" borderId="53" xfId="0" applyFont="1" applyFill="1" applyBorder="1" applyAlignment="1" applyProtection="1">
      <alignment horizontal="center" vertical="center" wrapText="1"/>
    </xf>
    <xf numFmtId="0" fontId="70" fillId="29" borderId="55" xfId="0" applyFont="1" applyFill="1" applyBorder="1" applyAlignment="1" applyProtection="1">
      <alignment horizontal="center" vertical="center" wrapText="1"/>
    </xf>
    <xf numFmtId="0" fontId="70" fillId="29" borderId="16" xfId="0" applyFont="1" applyFill="1" applyBorder="1" applyAlignment="1" applyProtection="1">
      <alignment horizontal="center" vertical="center" wrapText="1"/>
    </xf>
    <xf numFmtId="0" fontId="70" fillId="29" borderId="48" xfId="0" applyFont="1" applyFill="1" applyBorder="1" applyAlignment="1" applyProtection="1">
      <alignment horizontal="center" vertical="center" wrapText="1"/>
    </xf>
    <xf numFmtId="0" fontId="70" fillId="29" borderId="4" xfId="0" applyFont="1" applyFill="1" applyBorder="1" applyAlignment="1" applyProtection="1">
      <alignment horizontal="center" vertical="center" wrapText="1"/>
    </xf>
    <xf numFmtId="0" fontId="70" fillId="29" borderId="49" xfId="0" applyFont="1" applyFill="1" applyBorder="1" applyAlignment="1" applyProtection="1">
      <alignment horizontal="center" vertical="center" wrapText="1"/>
    </xf>
    <xf numFmtId="0" fontId="70" fillId="29" borderId="7" xfId="0" applyFont="1" applyFill="1" applyBorder="1" applyAlignment="1" applyProtection="1">
      <alignment horizontal="center" vertical="center" wrapText="1"/>
    </xf>
    <xf numFmtId="0" fontId="70" fillId="25" borderId="54" xfId="0" applyFont="1" applyFill="1" applyBorder="1" applyAlignment="1" applyProtection="1">
      <alignment horizontal="center" vertical="center" wrapText="1"/>
    </xf>
    <xf numFmtId="0" fontId="70" fillId="25" borderId="53" xfId="0" applyFont="1" applyFill="1" applyBorder="1" applyAlignment="1" applyProtection="1">
      <alignment horizontal="center" vertical="center" wrapText="1"/>
    </xf>
    <xf numFmtId="0" fontId="70" fillId="25" borderId="55" xfId="0" applyFont="1" applyFill="1" applyBorder="1" applyAlignment="1" applyProtection="1">
      <alignment horizontal="center" vertical="center" wrapText="1"/>
    </xf>
    <xf numFmtId="0" fontId="70" fillId="25" borderId="16" xfId="0" applyFont="1" applyFill="1" applyBorder="1" applyAlignment="1" applyProtection="1">
      <alignment horizontal="center" vertical="center" wrapText="1"/>
    </xf>
    <xf numFmtId="0" fontId="70" fillId="25" borderId="48" xfId="0" applyFont="1" applyFill="1" applyBorder="1" applyAlignment="1" applyProtection="1">
      <alignment horizontal="center" vertical="center" wrapText="1"/>
    </xf>
    <xf numFmtId="0" fontId="70" fillId="25" borderId="4" xfId="0" applyFont="1" applyFill="1" applyBorder="1" applyAlignment="1" applyProtection="1">
      <alignment horizontal="center" vertical="center" wrapText="1"/>
    </xf>
    <xf numFmtId="0" fontId="70" fillId="25" borderId="49" xfId="0" applyFont="1" applyFill="1" applyBorder="1" applyAlignment="1" applyProtection="1">
      <alignment horizontal="center" vertical="center" wrapText="1"/>
    </xf>
    <xf numFmtId="0" fontId="70" fillId="25" borderId="7" xfId="0" applyFont="1" applyFill="1" applyBorder="1" applyAlignment="1" applyProtection="1">
      <alignment horizontal="center" vertical="center" wrapText="1"/>
    </xf>
    <xf numFmtId="0" fontId="20" fillId="33" borderId="54" xfId="0" applyNumberFormat="1" applyFont="1" applyFill="1" applyBorder="1" applyAlignment="1" applyProtection="1">
      <alignment horizontal="center" vertical="center" wrapText="1"/>
    </xf>
    <xf numFmtId="0" fontId="20" fillId="33" borderId="1" xfId="0" applyNumberFormat="1" applyFont="1" applyFill="1" applyBorder="1" applyAlignment="1" applyProtection="1">
      <alignment horizontal="center" vertical="center" wrapText="1"/>
    </xf>
    <xf numFmtId="0" fontId="20" fillId="33" borderId="53" xfId="0" applyNumberFormat="1" applyFont="1" applyFill="1" applyBorder="1" applyAlignment="1" applyProtection="1">
      <alignment horizontal="center" vertical="center" wrapText="1"/>
    </xf>
    <xf numFmtId="0" fontId="20" fillId="33" borderId="55" xfId="0" applyNumberFormat="1" applyFont="1" applyFill="1" applyBorder="1" applyAlignment="1" applyProtection="1">
      <alignment horizontal="center" vertical="center" wrapText="1"/>
    </xf>
    <xf numFmtId="0" fontId="20" fillId="33" borderId="15" xfId="0" applyNumberFormat="1" applyFont="1" applyFill="1" applyBorder="1" applyAlignment="1" applyProtection="1">
      <alignment horizontal="center" vertical="center" wrapText="1"/>
    </xf>
    <xf numFmtId="0" fontId="20" fillId="33" borderId="16" xfId="0" applyNumberFormat="1" applyFont="1" applyFill="1" applyBorder="1" applyAlignment="1" applyProtection="1">
      <alignment horizontal="center" vertical="center" wrapText="1"/>
    </xf>
    <xf numFmtId="0" fontId="70" fillId="16" borderId="54" xfId="0" applyFont="1" applyFill="1" applyBorder="1" applyAlignment="1" applyProtection="1">
      <alignment horizontal="center" vertical="center" wrapText="1"/>
    </xf>
    <xf numFmtId="0" fontId="70" fillId="16" borderId="53" xfId="0" applyFont="1" applyFill="1" applyBorder="1" applyAlignment="1" applyProtection="1">
      <alignment horizontal="center" vertical="center" wrapText="1"/>
    </xf>
    <xf numFmtId="0" fontId="70" fillId="16" borderId="55" xfId="0" applyFont="1" applyFill="1" applyBorder="1" applyAlignment="1" applyProtection="1">
      <alignment horizontal="center" vertical="center" wrapText="1"/>
    </xf>
    <xf numFmtId="0" fontId="70" fillId="16" borderId="16" xfId="0" applyFont="1" applyFill="1" applyBorder="1" applyAlignment="1" applyProtection="1">
      <alignment horizontal="center" vertical="center" wrapText="1"/>
    </xf>
    <xf numFmtId="0" fontId="70" fillId="14" borderId="54" xfId="0" applyFont="1" applyFill="1" applyBorder="1" applyAlignment="1" applyProtection="1">
      <alignment horizontal="center" vertical="center" wrapText="1"/>
    </xf>
    <xf numFmtId="0" fontId="70" fillId="14" borderId="53" xfId="0" applyFont="1" applyFill="1" applyBorder="1" applyAlignment="1" applyProtection="1">
      <alignment horizontal="center" vertical="center" wrapText="1"/>
    </xf>
    <xf numFmtId="0" fontId="70" fillId="14" borderId="55" xfId="0" applyFont="1" applyFill="1" applyBorder="1" applyAlignment="1" applyProtection="1">
      <alignment horizontal="center" vertical="center" wrapText="1"/>
    </xf>
    <xf numFmtId="0" fontId="70" fillId="14" borderId="16" xfId="0" applyFont="1" applyFill="1" applyBorder="1" applyAlignment="1" applyProtection="1">
      <alignment horizontal="center" vertical="center" wrapText="1"/>
    </xf>
    <xf numFmtId="0" fontId="70" fillId="24" borderId="48" xfId="0" applyFont="1" applyFill="1" applyBorder="1" applyAlignment="1" applyProtection="1">
      <alignment horizontal="center" vertical="center" wrapText="1"/>
    </xf>
    <xf numFmtId="0" fontId="70" fillId="24" borderId="4" xfId="0" applyFont="1" applyFill="1" applyBorder="1" applyAlignment="1" applyProtection="1">
      <alignment horizontal="center" vertical="center" wrapText="1"/>
    </xf>
    <xf numFmtId="0" fontId="70" fillId="24" borderId="54" xfId="0" applyFont="1" applyFill="1" applyBorder="1" applyAlignment="1" applyProtection="1">
      <alignment horizontal="center" vertical="center" wrapText="1"/>
    </xf>
    <xf numFmtId="0" fontId="70" fillId="24" borderId="53" xfId="0" applyFont="1" applyFill="1" applyBorder="1" applyAlignment="1" applyProtection="1">
      <alignment horizontal="center" vertical="center" wrapText="1"/>
    </xf>
    <xf numFmtId="0" fontId="70" fillId="24" borderId="55" xfId="0" applyFont="1" applyFill="1" applyBorder="1" applyAlignment="1" applyProtection="1">
      <alignment horizontal="center" vertical="center" wrapText="1"/>
    </xf>
    <xf numFmtId="0" fontId="70" fillId="24" borderId="16" xfId="0" applyFont="1" applyFill="1" applyBorder="1" applyAlignment="1" applyProtection="1">
      <alignment horizontal="center" vertical="center" wrapText="1"/>
    </xf>
    <xf numFmtId="0" fontId="64" fillId="24" borderId="54" xfId="0" applyFont="1" applyFill="1" applyBorder="1" applyAlignment="1" applyProtection="1">
      <alignment horizontal="center" vertical="center" wrapText="1"/>
    </xf>
    <xf numFmtId="0" fontId="64" fillId="24" borderId="53" xfId="0" applyFont="1" applyFill="1" applyBorder="1" applyAlignment="1" applyProtection="1">
      <alignment horizontal="center" vertical="center" wrapText="1"/>
    </xf>
    <xf numFmtId="0" fontId="64" fillId="24" borderId="55" xfId="0" applyFont="1" applyFill="1" applyBorder="1" applyAlignment="1" applyProtection="1">
      <alignment horizontal="center" vertical="center" wrapText="1"/>
    </xf>
    <xf numFmtId="0" fontId="64" fillId="24" borderId="16" xfId="0" applyFont="1" applyFill="1" applyBorder="1" applyAlignment="1" applyProtection="1">
      <alignment horizontal="center" vertical="center" wrapText="1"/>
    </xf>
    <xf numFmtId="0" fontId="64" fillId="32" borderId="54" xfId="0" applyFont="1" applyFill="1" applyBorder="1" applyAlignment="1" applyProtection="1">
      <alignment horizontal="center" vertical="center" wrapText="1"/>
    </xf>
    <xf numFmtId="0" fontId="64" fillId="32" borderId="53" xfId="0" applyFont="1" applyFill="1" applyBorder="1" applyAlignment="1" applyProtection="1">
      <alignment horizontal="center" vertical="center" wrapText="1"/>
    </xf>
    <xf numFmtId="0" fontId="64" fillId="32" borderId="55" xfId="0" applyFont="1" applyFill="1" applyBorder="1" applyAlignment="1" applyProtection="1">
      <alignment horizontal="center" vertical="center" wrapText="1"/>
    </xf>
    <xf numFmtId="0" fontId="64" fillId="32" borderId="16" xfId="0" applyFont="1" applyFill="1" applyBorder="1" applyAlignment="1" applyProtection="1">
      <alignment horizontal="center" vertical="center" wrapText="1"/>
    </xf>
    <xf numFmtId="0" fontId="66" fillId="29" borderId="54" xfId="0" applyFont="1" applyFill="1" applyBorder="1" applyAlignment="1" applyProtection="1">
      <alignment horizontal="center" vertical="center" wrapText="1"/>
    </xf>
    <xf numFmtId="0" fontId="66" fillId="29" borderId="1" xfId="0" applyFont="1" applyFill="1" applyBorder="1" applyAlignment="1" applyProtection="1">
      <alignment horizontal="center" vertical="center" wrapText="1"/>
    </xf>
    <xf numFmtId="0" fontId="66" fillId="29" borderId="53" xfId="0" applyFont="1" applyFill="1" applyBorder="1" applyAlignment="1" applyProtection="1">
      <alignment horizontal="center" vertical="center" wrapText="1"/>
    </xf>
    <xf numFmtId="0" fontId="66" fillId="29" borderId="3" xfId="0" applyFont="1" applyFill="1" applyBorder="1" applyAlignment="1" applyProtection="1">
      <alignment horizontal="center" vertical="center" wrapText="1"/>
    </xf>
    <xf numFmtId="0" fontId="66" fillId="29" borderId="0" xfId="0" applyFont="1" applyFill="1" applyBorder="1" applyAlignment="1" applyProtection="1">
      <alignment horizontal="center" vertical="center" wrapText="1"/>
    </xf>
    <xf numFmtId="0" fontId="66" fillId="29" borderId="2" xfId="0" applyFont="1" applyFill="1" applyBorder="1" applyAlignment="1" applyProtection="1">
      <alignment horizontal="center" vertical="center" wrapText="1"/>
    </xf>
    <xf numFmtId="0" fontId="70" fillId="24" borderId="49" xfId="0" applyFont="1" applyFill="1" applyBorder="1" applyAlignment="1" applyProtection="1">
      <alignment horizontal="center" vertical="center" wrapText="1"/>
    </xf>
    <xf numFmtId="0" fontId="70" fillId="24" borderId="7" xfId="0" applyFont="1" applyFill="1" applyBorder="1" applyAlignment="1" applyProtection="1">
      <alignment horizontal="center" vertical="center" wrapText="1"/>
    </xf>
    <xf numFmtId="0" fontId="70" fillId="32" borderId="54" xfId="0" applyFont="1" applyFill="1" applyBorder="1" applyAlignment="1" applyProtection="1">
      <alignment horizontal="center" vertical="center" wrapText="1"/>
    </xf>
    <xf numFmtId="0" fontId="70" fillId="32" borderId="53" xfId="0" applyFont="1" applyFill="1" applyBorder="1" applyAlignment="1" applyProtection="1">
      <alignment horizontal="center" vertical="center" wrapText="1"/>
    </xf>
    <xf numFmtId="0" fontId="70" fillId="32" borderId="55" xfId="0" applyFont="1" applyFill="1" applyBorder="1" applyAlignment="1" applyProtection="1">
      <alignment horizontal="center" vertical="center" wrapText="1"/>
    </xf>
    <xf numFmtId="0" fontId="70" fillId="32" borderId="16" xfId="0" applyFont="1" applyFill="1" applyBorder="1" applyAlignment="1" applyProtection="1">
      <alignment horizontal="center" vertical="center" wrapText="1"/>
    </xf>
    <xf numFmtId="0" fontId="29" fillId="32" borderId="11" xfId="0" applyNumberFormat="1" applyFont="1" applyFill="1" applyBorder="1" applyAlignment="1" applyProtection="1">
      <alignment horizontal="center" vertical="center" wrapText="1"/>
    </xf>
    <xf numFmtId="0" fontId="29" fillId="32" borderId="14" xfId="0" applyNumberFormat="1" applyFont="1" applyFill="1" applyBorder="1" applyAlignment="1" applyProtection="1">
      <alignment horizontal="center" vertical="center" wrapText="1"/>
    </xf>
    <xf numFmtId="0" fontId="64" fillId="30" borderId="11" xfId="0" applyFont="1" applyFill="1" applyBorder="1" applyAlignment="1" applyProtection="1">
      <alignment horizontal="center" vertical="center" wrapText="1"/>
    </xf>
    <xf numFmtId="0" fontId="64" fillId="30" borderId="14" xfId="0" applyFont="1" applyFill="1" applyBorder="1" applyAlignment="1" applyProtection="1">
      <alignment horizontal="center" vertical="center" wrapText="1"/>
    </xf>
    <xf numFmtId="0" fontId="8" fillId="27" borderId="11" xfId="0" applyFont="1" applyFill="1" applyBorder="1" applyAlignment="1" applyProtection="1">
      <alignment horizontal="center" vertical="center" wrapText="1"/>
    </xf>
    <xf numFmtId="0" fontId="8" fillId="27" borderId="14" xfId="0" applyFont="1" applyFill="1" applyBorder="1" applyAlignment="1" applyProtection="1">
      <alignment horizontal="center" vertical="center" wrapText="1"/>
    </xf>
    <xf numFmtId="0" fontId="8" fillId="28" borderId="11" xfId="0" applyFont="1" applyFill="1" applyBorder="1" applyAlignment="1" applyProtection="1">
      <alignment horizontal="center" vertical="center" wrapText="1"/>
    </xf>
    <xf numFmtId="0" fontId="8" fillId="28" borderId="14" xfId="0" applyFont="1" applyFill="1" applyBorder="1" applyAlignment="1" applyProtection="1">
      <alignment horizontal="center" vertical="center" wrapText="1"/>
    </xf>
    <xf numFmtId="0" fontId="64" fillId="23" borderId="11" xfId="0" applyFont="1" applyFill="1" applyBorder="1" applyAlignment="1" applyProtection="1">
      <alignment horizontal="center" vertical="center" wrapText="1"/>
    </xf>
    <xf numFmtId="0" fontId="64" fillId="23" borderId="14" xfId="0" applyFont="1" applyFill="1" applyBorder="1" applyAlignment="1" applyProtection="1">
      <alignment horizontal="center" vertical="center" wrapText="1"/>
    </xf>
    <xf numFmtId="0" fontId="67" fillId="29" borderId="48" xfId="0" applyFont="1" applyFill="1" applyBorder="1" applyAlignment="1" applyProtection="1">
      <alignment horizontal="center" vertical="center" wrapText="1"/>
    </xf>
    <xf numFmtId="0" fontId="67" fillId="29" borderId="4" xfId="0" applyFont="1" applyFill="1" applyBorder="1" applyAlignment="1" applyProtection="1">
      <alignment horizontal="center" vertical="center" wrapText="1"/>
    </xf>
    <xf numFmtId="0" fontId="29" fillId="27" borderId="11" xfId="0" applyNumberFormat="1" applyFont="1" applyFill="1" applyBorder="1" applyAlignment="1" applyProtection="1">
      <alignment horizontal="center" vertical="center" wrapText="1"/>
    </xf>
    <xf numFmtId="0" fontId="29" fillId="27" borderId="14" xfId="0" applyNumberFormat="1" applyFont="1" applyFill="1" applyBorder="1" applyAlignment="1" applyProtection="1">
      <alignment horizontal="center" vertical="center" wrapText="1"/>
    </xf>
    <xf numFmtId="0" fontId="29" fillId="16" borderId="11" xfId="0" applyNumberFormat="1" applyFont="1" applyFill="1" applyBorder="1" applyAlignment="1" applyProtection="1">
      <alignment horizontal="center" vertical="center" wrapText="1"/>
    </xf>
    <xf numFmtId="0" fontId="29" fillId="16" borderId="14" xfId="0" applyNumberFormat="1" applyFont="1" applyFill="1" applyBorder="1" applyAlignment="1" applyProtection="1">
      <alignment horizontal="center" vertical="center" wrapText="1"/>
    </xf>
    <xf numFmtId="0" fontId="29" fillId="31" borderId="11" xfId="0" applyNumberFormat="1" applyFont="1" applyFill="1" applyBorder="1" applyAlignment="1" applyProtection="1">
      <alignment horizontal="center" vertical="center" wrapText="1"/>
    </xf>
    <xf numFmtId="0" fontId="29" fillId="31" borderId="14" xfId="0" applyNumberFormat="1" applyFont="1" applyFill="1" applyBorder="1" applyAlignment="1" applyProtection="1">
      <alignment horizontal="center" vertical="center" wrapText="1"/>
    </xf>
    <xf numFmtId="0" fontId="66" fillId="28" borderId="60" xfId="0" applyFont="1" applyFill="1" applyBorder="1" applyAlignment="1" applyProtection="1">
      <alignment horizontal="left"/>
    </xf>
    <xf numFmtId="0" fontId="66" fillId="28" borderId="42" xfId="0" applyFont="1" applyFill="1" applyBorder="1" applyAlignment="1" applyProtection="1">
      <alignment horizontal="left"/>
    </xf>
    <xf numFmtId="0" fontId="66" fillId="28" borderId="52" xfId="0" applyFont="1" applyFill="1" applyBorder="1" applyAlignment="1" applyProtection="1">
      <alignment horizontal="left"/>
    </xf>
    <xf numFmtId="0" fontId="71" fillId="21" borderId="57" xfId="0" applyFont="1" applyFill="1" applyBorder="1" applyAlignment="1" applyProtection="1">
      <alignment horizontal="center" vertical="center" wrapText="1"/>
    </xf>
    <xf numFmtId="0" fontId="71" fillId="16" borderId="58" xfId="0" applyFont="1" applyFill="1" applyBorder="1" applyAlignment="1" applyProtection="1">
      <alignment horizontal="center" vertical="center" wrapText="1"/>
    </xf>
    <xf numFmtId="0" fontId="71" fillId="16" borderId="57" xfId="0" applyFont="1" applyFill="1" applyBorder="1" applyAlignment="1" applyProtection="1">
      <alignment horizontal="center" vertical="center" wrapText="1"/>
    </xf>
    <xf numFmtId="0" fontId="71" fillId="14" borderId="58" xfId="0" applyFont="1" applyFill="1" applyBorder="1" applyAlignment="1" applyProtection="1">
      <alignment horizontal="center" vertical="center" wrapText="1"/>
    </xf>
    <xf numFmtId="0" fontId="71" fillId="14" borderId="57" xfId="0" applyFont="1" applyFill="1" applyBorder="1" applyAlignment="1" applyProtection="1">
      <alignment horizontal="center" vertical="center" wrapText="1"/>
    </xf>
    <xf numFmtId="0" fontId="71" fillId="21" borderId="52" xfId="0" applyFont="1" applyFill="1" applyBorder="1" applyAlignment="1" applyProtection="1">
      <alignment horizontal="center" vertical="center" wrapText="1"/>
    </xf>
    <xf numFmtId="0" fontId="71" fillId="16" borderId="60" xfId="0" applyFont="1" applyFill="1" applyBorder="1" applyAlignment="1" applyProtection="1">
      <alignment horizontal="center" vertical="center" wrapText="1"/>
    </xf>
    <xf numFmtId="0" fontId="71" fillId="16" borderId="52" xfId="0" applyFont="1" applyFill="1" applyBorder="1" applyAlignment="1" applyProtection="1">
      <alignment horizontal="center" vertical="center" wrapText="1"/>
    </xf>
    <xf numFmtId="0" fontId="66" fillId="33" borderId="60" xfId="0" applyFont="1" applyFill="1" applyBorder="1" applyAlignment="1" applyProtection="1">
      <alignment horizontal="left"/>
    </xf>
    <xf numFmtId="0" fontId="66" fillId="33" borderId="42" xfId="0" applyFont="1" applyFill="1" applyBorder="1" applyAlignment="1" applyProtection="1">
      <alignment horizontal="left"/>
    </xf>
    <xf numFmtId="0" fontId="66" fillId="33" borderId="52" xfId="0" applyFont="1" applyFill="1" applyBorder="1" applyAlignment="1" applyProtection="1">
      <alignment horizontal="left"/>
    </xf>
    <xf numFmtId="0" fontId="66" fillId="29" borderId="36" xfId="0" applyFont="1" applyFill="1" applyBorder="1" applyAlignment="1" applyProtection="1">
      <alignment horizontal="left" vertical="center"/>
    </xf>
    <xf numFmtId="0" fontId="66" fillId="29" borderId="21" xfId="0" applyFont="1" applyFill="1" applyBorder="1" applyAlignment="1" applyProtection="1">
      <alignment horizontal="left" vertical="center"/>
    </xf>
    <xf numFmtId="0" fontId="66" fillId="29" borderId="38" xfId="0" applyFont="1" applyFill="1" applyBorder="1" applyAlignment="1" applyProtection="1">
      <alignment horizontal="left" vertical="center"/>
    </xf>
    <xf numFmtId="0" fontId="66" fillId="30" borderId="59" xfId="0" applyFont="1" applyFill="1" applyBorder="1" applyAlignment="1" applyProtection="1">
      <alignment horizontal="left" vertical="center"/>
    </xf>
    <xf numFmtId="0" fontId="66" fillId="30" borderId="63" xfId="0" applyFont="1" applyFill="1" applyBorder="1" applyAlignment="1" applyProtection="1">
      <alignment horizontal="left" vertical="center"/>
    </xf>
    <xf numFmtId="0" fontId="66" fillId="30" borderId="65" xfId="0" applyFont="1" applyFill="1" applyBorder="1" applyAlignment="1" applyProtection="1">
      <alignment horizontal="left" vertical="center"/>
    </xf>
    <xf numFmtId="0" fontId="5" fillId="23" borderId="54" xfId="0" applyFont="1" applyFill="1" applyBorder="1" applyAlignment="1">
      <alignment horizontal="center"/>
    </xf>
    <xf numFmtId="0" fontId="5" fillId="23" borderId="1" xfId="0" applyFont="1" applyFill="1" applyBorder="1" applyAlignment="1">
      <alignment horizontal="center"/>
    </xf>
    <xf numFmtId="0" fontId="5" fillId="23" borderId="53" xfId="0" applyFont="1" applyFill="1" applyBorder="1" applyAlignment="1">
      <alignment horizontal="center"/>
    </xf>
    <xf numFmtId="0" fontId="5" fillId="23" borderId="55" xfId="0" applyFont="1" applyFill="1" applyBorder="1" applyAlignment="1">
      <alignment horizontal="center"/>
    </xf>
    <xf numFmtId="0" fontId="5" fillId="23" borderId="15" xfId="0" applyFont="1" applyFill="1" applyBorder="1" applyAlignment="1">
      <alignment horizontal="center"/>
    </xf>
    <xf numFmtId="0" fontId="5" fillId="23" borderId="16" xfId="0" applyFont="1" applyFill="1" applyBorder="1" applyAlignment="1">
      <alignment horizontal="center"/>
    </xf>
    <xf numFmtId="0" fontId="5" fillId="10" borderId="59" xfId="0" applyFont="1" applyFill="1" applyBorder="1" applyAlignment="1" applyProtection="1">
      <alignment horizontal="center" vertical="center" wrapText="1"/>
    </xf>
    <xf numFmtId="0" fontId="5" fillId="10" borderId="65" xfId="0" applyFont="1" applyFill="1" applyBorder="1" applyAlignment="1" applyProtection="1">
      <alignment horizontal="center" vertical="center" wrapText="1"/>
    </xf>
    <xf numFmtId="0" fontId="5" fillId="10" borderId="60" xfId="0" applyFont="1" applyFill="1" applyBorder="1" applyAlignment="1" applyProtection="1">
      <alignment horizontal="center" vertical="center" wrapText="1"/>
    </xf>
    <xf numFmtId="0" fontId="5" fillId="10" borderId="52" xfId="0" applyFont="1" applyFill="1" applyBorder="1" applyAlignment="1" applyProtection="1">
      <alignment horizontal="center" vertical="center" wrapText="1"/>
    </xf>
    <xf numFmtId="0" fontId="5" fillId="6" borderId="8" xfId="0" applyFont="1" applyFill="1" applyBorder="1" applyAlignment="1" applyProtection="1">
      <alignment horizontal="left" vertical="center"/>
    </xf>
    <xf numFmtId="0" fontId="5" fillId="6" borderId="10" xfId="0" applyFont="1" applyFill="1" applyBorder="1" applyAlignment="1" applyProtection="1">
      <alignment horizontal="left" vertical="center"/>
    </xf>
    <xf numFmtId="0" fontId="67" fillId="33" borderId="48" xfId="0" applyFont="1" applyFill="1" applyBorder="1" applyAlignment="1" applyProtection="1">
      <alignment horizontal="center" vertical="center" wrapText="1"/>
    </xf>
    <xf numFmtId="0" fontId="67" fillId="33" borderId="4" xfId="0" applyFont="1" applyFill="1" applyBorder="1" applyAlignment="1" applyProtection="1">
      <alignment horizontal="center" vertical="center" wrapText="1"/>
    </xf>
    <xf numFmtId="0" fontId="67" fillId="33" borderId="49" xfId="0" applyFont="1" applyFill="1" applyBorder="1" applyAlignment="1" applyProtection="1">
      <alignment horizontal="center" vertical="center" wrapText="1"/>
    </xf>
    <xf numFmtId="0" fontId="67" fillId="33" borderId="7" xfId="0" applyFont="1" applyFill="1" applyBorder="1" applyAlignment="1" applyProtection="1">
      <alignment horizontal="center" vertical="center" wrapText="1"/>
    </xf>
    <xf numFmtId="0" fontId="35" fillId="4" borderId="11" xfId="0" applyFont="1" applyFill="1" applyBorder="1" applyAlignment="1" applyProtection="1">
      <alignment horizontal="center" vertical="center" wrapText="1"/>
    </xf>
    <xf numFmtId="0" fontId="35" fillId="4" borderId="13" xfId="0" applyFont="1" applyFill="1" applyBorder="1" applyAlignment="1" applyProtection="1">
      <alignment horizontal="center" vertical="center" wrapText="1"/>
    </xf>
    <xf numFmtId="0" fontId="35" fillId="4" borderId="14" xfId="0" applyFont="1" applyFill="1" applyBorder="1" applyAlignment="1" applyProtection="1">
      <alignment horizontal="center" vertical="center" wrapText="1"/>
    </xf>
    <xf numFmtId="0" fontId="40" fillId="4" borderId="59" xfId="0" applyFont="1" applyFill="1" applyBorder="1" applyAlignment="1" applyProtection="1">
      <alignment horizontal="center" vertical="center" wrapText="1"/>
    </xf>
    <xf numFmtId="0" fontId="40" fillId="4" borderId="63" xfId="0" applyFont="1" applyFill="1" applyBorder="1" applyAlignment="1" applyProtection="1">
      <alignment horizontal="center" vertical="center" wrapText="1"/>
    </xf>
    <xf numFmtId="0" fontId="40" fillId="4" borderId="65" xfId="0" applyFont="1" applyFill="1" applyBorder="1" applyAlignment="1" applyProtection="1">
      <alignment horizontal="center" vertical="center" wrapText="1"/>
    </xf>
    <xf numFmtId="0" fontId="40" fillId="4" borderId="58" xfId="0" applyFont="1" applyFill="1" applyBorder="1" applyAlignment="1" applyProtection="1">
      <alignment horizontal="center" vertical="center" wrapText="1"/>
    </xf>
    <xf numFmtId="0" fontId="40" fillId="4" borderId="43" xfId="0" applyFont="1" applyFill="1" applyBorder="1" applyAlignment="1" applyProtection="1">
      <alignment horizontal="center" vertical="center" wrapText="1"/>
    </xf>
    <xf numFmtId="0" fontId="40" fillId="4" borderId="57" xfId="0" applyFont="1" applyFill="1" applyBorder="1" applyAlignment="1" applyProtection="1">
      <alignment horizontal="center" vertical="center" wrapText="1"/>
    </xf>
    <xf numFmtId="0" fontId="46" fillId="3" borderId="11" xfId="0" applyFont="1" applyFill="1" applyBorder="1" applyAlignment="1">
      <alignment horizontal="center" wrapText="1"/>
    </xf>
    <xf numFmtId="0" fontId="46" fillId="3" borderId="13" xfId="0" applyFont="1" applyFill="1" applyBorder="1" applyAlignment="1">
      <alignment horizontal="center" wrapText="1"/>
    </xf>
    <xf numFmtId="0" fontId="46" fillId="3" borderId="14" xfId="0" applyFont="1" applyFill="1" applyBorder="1" applyAlignment="1">
      <alignment horizontal="center" wrapText="1"/>
    </xf>
    <xf numFmtId="0" fontId="69" fillId="4" borderId="30" xfId="0" applyFont="1" applyFill="1" applyBorder="1" applyAlignment="1" applyProtection="1">
      <alignment horizontal="center" vertical="center" wrapText="1"/>
    </xf>
    <xf numFmtId="0" fontId="69" fillId="4" borderId="56" xfId="0" applyFont="1" applyFill="1" applyBorder="1" applyAlignment="1" applyProtection="1">
      <alignment horizontal="center" vertical="center" wrapText="1"/>
    </xf>
    <xf numFmtId="0" fontId="25" fillId="4" borderId="11" xfId="0" applyFont="1" applyFill="1" applyBorder="1" applyAlignment="1" applyProtection="1">
      <alignment horizontal="center" vertical="center" wrapText="1"/>
    </xf>
    <xf numFmtId="0" fontId="25" fillId="4" borderId="14" xfId="0" applyFont="1" applyFill="1" applyBorder="1" applyAlignment="1" applyProtection="1">
      <alignment horizontal="center" vertical="center" wrapText="1"/>
    </xf>
    <xf numFmtId="0" fontId="40" fillId="9" borderId="59" xfId="0" applyFont="1" applyFill="1" applyBorder="1" applyAlignment="1" applyProtection="1">
      <alignment horizontal="left" vertical="center" wrapText="1"/>
    </xf>
    <xf numFmtId="0" fontId="40" fillId="9" borderId="65" xfId="0" applyFont="1" applyFill="1" applyBorder="1" applyAlignment="1" applyProtection="1">
      <alignment horizontal="left" vertical="center" wrapText="1"/>
    </xf>
    <xf numFmtId="0" fontId="40" fillId="9" borderId="60" xfId="0" applyFont="1" applyFill="1" applyBorder="1" applyAlignment="1" applyProtection="1">
      <alignment horizontal="left" vertical="center" wrapText="1"/>
    </xf>
    <xf numFmtId="0" fontId="40" fillId="9" borderId="52" xfId="0" applyFont="1" applyFill="1" applyBorder="1" applyAlignment="1" applyProtection="1">
      <alignment horizontal="left" vertical="center" wrapText="1"/>
    </xf>
    <xf numFmtId="0" fontId="18" fillId="0" borderId="54" xfId="0" applyFont="1" applyBorder="1" applyAlignment="1" applyProtection="1">
      <alignment horizontal="center" vertical="center" wrapText="1"/>
    </xf>
    <xf numFmtId="0" fontId="18" fillId="0" borderId="1" xfId="0" applyFont="1" applyBorder="1" applyAlignment="1" applyProtection="1">
      <alignment horizontal="center" vertical="center" wrapText="1"/>
    </xf>
    <xf numFmtId="0" fontId="18" fillId="0" borderId="53" xfId="0" applyFont="1" applyBorder="1" applyAlignment="1" applyProtection="1">
      <alignment horizontal="center" vertical="center" wrapText="1"/>
    </xf>
    <xf numFmtId="0" fontId="18" fillId="0" borderId="3" xfId="0" applyFont="1" applyBorder="1" applyAlignment="1" applyProtection="1">
      <alignment horizontal="center" vertical="center" wrapText="1"/>
    </xf>
    <xf numFmtId="0" fontId="18" fillId="0" borderId="0" xfId="0" applyFont="1" applyBorder="1" applyAlignment="1" applyProtection="1">
      <alignment horizontal="center" vertical="center" wrapText="1"/>
    </xf>
    <xf numFmtId="0" fontId="18" fillId="0" borderId="2" xfId="0" applyFont="1" applyBorder="1" applyAlignment="1" applyProtection="1">
      <alignment horizontal="center" vertical="center" wrapText="1"/>
    </xf>
    <xf numFmtId="0" fontId="18" fillId="0" borderId="55" xfId="0" applyFont="1" applyBorder="1" applyAlignment="1" applyProtection="1">
      <alignment horizontal="center" vertical="center" wrapText="1"/>
    </xf>
    <xf numFmtId="0" fontId="18" fillId="0" borderId="15" xfId="0" applyFont="1" applyBorder="1" applyAlignment="1" applyProtection="1">
      <alignment horizontal="center" vertical="center" wrapText="1"/>
    </xf>
    <xf numFmtId="0" fontId="18" fillId="0" borderId="16" xfId="0" applyFont="1" applyBorder="1" applyAlignment="1" applyProtection="1">
      <alignment horizontal="center" vertical="center" wrapText="1"/>
    </xf>
    <xf numFmtId="0" fontId="5" fillId="6" borderId="60" xfId="0" applyFont="1" applyFill="1" applyBorder="1" applyAlignment="1" applyProtection="1">
      <alignment horizontal="left" vertical="center"/>
    </xf>
    <xf numFmtId="0" fontId="5" fillId="6" borderId="52" xfId="0" applyFont="1" applyFill="1" applyBorder="1" applyAlignment="1" applyProtection="1">
      <alignment horizontal="left" vertical="center"/>
    </xf>
    <xf numFmtId="0" fontId="5" fillId="6" borderId="60" xfId="0" applyFont="1" applyFill="1" applyBorder="1" applyAlignment="1" applyProtection="1">
      <alignment horizontal="left" vertical="center" wrapText="1"/>
    </xf>
    <xf numFmtId="0" fontId="5" fillId="6" borderId="42" xfId="0" applyFont="1" applyFill="1" applyBorder="1" applyAlignment="1" applyProtection="1">
      <alignment horizontal="left" vertical="center" wrapText="1"/>
    </xf>
    <xf numFmtId="0" fontId="5" fillId="6" borderId="52" xfId="0" applyFont="1" applyFill="1" applyBorder="1" applyAlignment="1" applyProtection="1">
      <alignment horizontal="left" vertical="center" wrapText="1"/>
    </xf>
    <xf numFmtId="0" fontId="46" fillId="7" borderId="11" xfId="0" applyFont="1" applyFill="1" applyBorder="1" applyAlignment="1" applyProtection="1">
      <alignment horizontal="center"/>
    </xf>
    <xf numFmtId="0" fontId="46" fillId="7" borderId="13" xfId="0" applyFont="1" applyFill="1" applyBorder="1" applyAlignment="1" applyProtection="1">
      <alignment horizontal="center"/>
    </xf>
    <xf numFmtId="0" fontId="46" fillId="7" borderId="14" xfId="0" applyFont="1" applyFill="1" applyBorder="1" applyAlignment="1" applyProtection="1">
      <alignment horizontal="center"/>
    </xf>
    <xf numFmtId="0" fontId="5" fillId="6" borderId="59" xfId="0" applyFont="1" applyFill="1" applyBorder="1" applyAlignment="1" applyProtection="1">
      <alignment horizontal="left"/>
    </xf>
    <xf numFmtId="0" fontId="5" fillId="6" borderId="63" xfId="0" applyFont="1" applyFill="1" applyBorder="1" applyAlignment="1" applyProtection="1">
      <alignment horizontal="left"/>
    </xf>
    <xf numFmtId="0" fontId="5" fillId="6" borderId="60" xfId="0" applyFont="1" applyFill="1" applyBorder="1" applyAlignment="1" applyProtection="1">
      <alignment horizontal="left"/>
    </xf>
    <xf numFmtId="0" fontId="5" fillId="6" borderId="42" xfId="0" applyFont="1" applyFill="1" applyBorder="1" applyAlignment="1" applyProtection="1">
      <alignment horizontal="left"/>
    </xf>
    <xf numFmtId="0" fontId="46" fillId="7" borderId="34" xfId="0" applyFont="1" applyFill="1" applyBorder="1" applyAlignment="1" applyProtection="1">
      <alignment horizontal="center" vertical="center"/>
    </xf>
    <xf numFmtId="0" fontId="46" fillId="7" borderId="18" xfId="0" applyFont="1" applyFill="1" applyBorder="1" applyAlignment="1" applyProtection="1">
      <alignment horizontal="center" vertical="center"/>
    </xf>
    <xf numFmtId="0" fontId="5" fillId="6" borderId="58" xfId="0" applyFont="1" applyFill="1" applyBorder="1" applyAlignment="1" applyProtection="1">
      <alignment horizontal="left"/>
    </xf>
    <xf numFmtId="0" fontId="5" fillId="6" borderId="43" xfId="0" applyFont="1" applyFill="1" applyBorder="1" applyAlignment="1" applyProtection="1">
      <alignment horizontal="left"/>
    </xf>
    <xf numFmtId="0" fontId="5" fillId="6" borderId="58" xfId="0" applyFont="1" applyFill="1" applyBorder="1" applyAlignment="1" applyProtection="1">
      <alignment horizontal="center" vertical="center"/>
    </xf>
    <xf numFmtId="0" fontId="5" fillId="6" borderId="43" xfId="0" applyFont="1" applyFill="1" applyBorder="1" applyAlignment="1" applyProtection="1">
      <alignment horizontal="center" vertical="center"/>
    </xf>
    <xf numFmtId="0" fontId="1" fillId="6" borderId="34" xfId="0" applyFont="1" applyFill="1" applyBorder="1" applyAlignment="1" applyProtection="1">
      <alignment horizontal="center" vertical="center"/>
    </xf>
    <xf numFmtId="0" fontId="1" fillId="6" borderId="71" xfId="0" applyFont="1" applyFill="1" applyBorder="1" applyAlignment="1" applyProtection="1">
      <alignment horizontal="center" vertical="center"/>
    </xf>
    <xf numFmtId="0" fontId="46" fillId="7" borderId="34" xfId="0" applyFont="1" applyFill="1" applyBorder="1" applyAlignment="1" applyProtection="1">
      <alignment horizontal="center"/>
    </xf>
    <xf numFmtId="0" fontId="46" fillId="7" borderId="18" xfId="0" applyFont="1" applyFill="1" applyBorder="1" applyAlignment="1" applyProtection="1">
      <alignment horizontal="center"/>
    </xf>
    <xf numFmtId="0" fontId="5" fillId="6" borderId="36" xfId="0" applyFont="1" applyFill="1" applyBorder="1" applyAlignment="1" applyProtection="1">
      <alignment horizontal="left" vertical="center"/>
    </xf>
    <xf numFmtId="0" fontId="5" fillId="6" borderId="38" xfId="0" applyFont="1" applyFill="1" applyBorder="1" applyAlignment="1" applyProtection="1">
      <alignment horizontal="left" vertical="center"/>
    </xf>
    <xf numFmtId="0" fontId="48" fillId="7" borderId="11" xfId="0" applyFont="1" applyFill="1" applyBorder="1" applyAlignment="1" applyProtection="1">
      <alignment horizontal="center" vertical="center"/>
    </xf>
    <xf numFmtId="0" fontId="48" fillId="7" borderId="14" xfId="0" applyFont="1" applyFill="1" applyBorder="1" applyAlignment="1" applyProtection="1">
      <alignment horizontal="center" vertical="center"/>
    </xf>
    <xf numFmtId="0" fontId="5" fillId="6" borderId="59" xfId="0" applyFont="1" applyFill="1" applyBorder="1" applyAlignment="1" applyProtection="1">
      <alignment horizontal="center" vertical="center"/>
    </xf>
    <xf numFmtId="0" fontId="5" fillId="6" borderId="63" xfId="0" applyFont="1" applyFill="1" applyBorder="1" applyAlignment="1" applyProtection="1">
      <alignment horizontal="center" vertical="center"/>
    </xf>
    <xf numFmtId="0" fontId="5" fillId="6" borderId="60" xfId="0" applyFont="1" applyFill="1" applyBorder="1" applyAlignment="1" applyProtection="1">
      <alignment horizontal="center" vertical="center"/>
    </xf>
    <xf numFmtId="0" fontId="5" fillId="6" borderId="42" xfId="0" applyFont="1" applyFill="1" applyBorder="1" applyAlignment="1" applyProtection="1">
      <alignment horizontal="center" vertical="center"/>
    </xf>
    <xf numFmtId="0" fontId="5" fillId="6" borderId="58" xfId="0" applyFont="1" applyFill="1" applyBorder="1" applyAlignment="1" applyProtection="1">
      <alignment horizontal="left" vertical="center" wrapText="1"/>
    </xf>
    <xf numFmtId="0" fontId="5" fillId="6" borderId="43" xfId="0" applyFont="1" applyFill="1" applyBorder="1" applyAlignment="1" applyProtection="1">
      <alignment horizontal="left" vertical="center" wrapText="1"/>
    </xf>
    <xf numFmtId="0" fontId="5" fillId="6" borderId="57" xfId="0" applyFont="1" applyFill="1" applyBorder="1" applyAlignment="1" applyProtection="1">
      <alignment horizontal="left" vertical="center" wrapText="1"/>
    </xf>
    <xf numFmtId="0" fontId="2" fillId="7" borderId="11" xfId="0" applyFont="1" applyFill="1" applyBorder="1" applyAlignment="1" applyProtection="1">
      <alignment horizontal="center" vertical="center"/>
    </xf>
    <xf numFmtId="0" fontId="2" fillId="7" borderId="14" xfId="0" applyFont="1" applyFill="1" applyBorder="1" applyAlignment="1" applyProtection="1">
      <alignment horizontal="center" vertical="center"/>
    </xf>
    <xf numFmtId="0" fontId="1" fillId="5" borderId="37" xfId="0" applyFont="1" applyFill="1" applyBorder="1" applyAlignment="1" applyProtection="1">
      <alignment horizontal="left" vertical="center"/>
    </xf>
    <xf numFmtId="0" fontId="1" fillId="5" borderId="39" xfId="0" applyFont="1" applyFill="1" applyBorder="1" applyAlignment="1" applyProtection="1">
      <alignment horizontal="left" vertical="center"/>
    </xf>
    <xf numFmtId="2" fontId="26" fillId="7" borderId="11" xfId="0" applyNumberFormat="1" applyFont="1" applyFill="1" applyBorder="1" applyAlignment="1" applyProtection="1">
      <alignment horizontal="center" vertical="center"/>
    </xf>
    <xf numFmtId="2" fontId="26" fillId="7" borderId="14" xfId="0" applyNumberFormat="1" applyFont="1" applyFill="1" applyBorder="1" applyAlignment="1" applyProtection="1">
      <alignment horizontal="center" vertical="center"/>
    </xf>
    <xf numFmtId="0" fontId="48" fillId="7" borderId="11" xfId="0" applyFont="1" applyFill="1" applyBorder="1" applyAlignment="1" applyProtection="1">
      <alignment horizontal="center"/>
    </xf>
    <xf numFmtId="0" fontId="48" fillId="7" borderId="14" xfId="0" applyFont="1" applyFill="1" applyBorder="1" applyAlignment="1" applyProtection="1">
      <alignment horizontal="center"/>
    </xf>
    <xf numFmtId="0" fontId="3" fillId="10" borderId="60" xfId="0" applyNumberFormat="1" applyFont="1" applyFill="1" applyBorder="1" applyAlignment="1" applyProtection="1">
      <alignment horizontal="left" vertical="center" wrapText="1"/>
    </xf>
    <xf numFmtId="0" fontId="3" fillId="10" borderId="42" xfId="0" applyNumberFormat="1" applyFont="1" applyFill="1" applyBorder="1" applyAlignment="1" applyProtection="1">
      <alignment horizontal="left" vertical="center" wrapText="1"/>
    </xf>
    <xf numFmtId="0" fontId="3" fillId="10" borderId="52" xfId="0" applyNumberFormat="1" applyFont="1" applyFill="1" applyBorder="1" applyAlignment="1" applyProtection="1">
      <alignment horizontal="left" vertical="center" wrapText="1"/>
    </xf>
    <xf numFmtId="0" fontId="1" fillId="6" borderId="11" xfId="0" applyFont="1" applyFill="1" applyBorder="1" applyAlignment="1" applyProtection="1">
      <alignment horizontal="center" vertical="center"/>
    </xf>
    <xf numFmtId="0" fontId="1" fillId="6" borderId="13" xfId="0" applyFont="1" applyFill="1" applyBorder="1" applyAlignment="1" applyProtection="1">
      <alignment horizontal="center" vertical="center"/>
    </xf>
    <xf numFmtId="0" fontId="1" fillId="6" borderId="14" xfId="0" applyFont="1" applyFill="1" applyBorder="1" applyAlignment="1" applyProtection="1">
      <alignment horizontal="center" vertical="center"/>
    </xf>
    <xf numFmtId="0" fontId="3" fillId="10" borderId="59" xfId="0" applyFont="1" applyFill="1" applyBorder="1" applyAlignment="1" applyProtection="1">
      <alignment horizontal="left" vertical="center" wrapText="1"/>
    </xf>
    <xf numFmtId="0" fontId="3" fillId="10" borderId="63" xfId="0" applyFont="1" applyFill="1" applyBorder="1" applyAlignment="1" applyProtection="1">
      <alignment horizontal="left" vertical="center" wrapText="1"/>
    </xf>
    <xf numFmtId="0" fontId="3" fillId="10" borderId="65" xfId="0" applyFont="1" applyFill="1" applyBorder="1" applyAlignment="1" applyProtection="1">
      <alignment horizontal="left" vertical="center" wrapText="1"/>
    </xf>
    <xf numFmtId="0" fontId="3" fillId="10" borderId="60" xfId="0" applyFont="1" applyFill="1" applyBorder="1" applyAlignment="1" applyProtection="1">
      <alignment horizontal="left" vertical="center" wrapText="1"/>
    </xf>
    <xf numFmtId="0" fontId="3" fillId="10" borderId="42" xfId="0" applyFont="1" applyFill="1" applyBorder="1" applyAlignment="1" applyProtection="1">
      <alignment horizontal="left" vertical="center" wrapText="1"/>
    </xf>
    <xf numFmtId="0" fontId="3" fillId="10" borderId="52" xfId="0" applyFont="1" applyFill="1" applyBorder="1" applyAlignment="1" applyProtection="1">
      <alignment horizontal="left" vertical="center" wrapText="1"/>
    </xf>
    <xf numFmtId="0" fontId="5" fillId="6" borderId="59" xfId="0" applyFont="1" applyFill="1" applyBorder="1" applyAlignment="1" applyProtection="1">
      <alignment horizontal="left" vertical="center" wrapText="1"/>
    </xf>
    <xf numFmtId="0" fontId="5" fillId="6" borderId="63" xfId="0" applyFont="1" applyFill="1" applyBorder="1" applyAlignment="1" applyProtection="1">
      <alignment horizontal="left" vertical="center" wrapText="1"/>
    </xf>
    <xf numFmtId="0" fontId="5" fillId="6" borderId="65" xfId="0" applyFont="1" applyFill="1" applyBorder="1" applyAlignment="1" applyProtection="1">
      <alignment horizontal="left" vertical="center" wrapText="1"/>
    </xf>
    <xf numFmtId="0" fontId="1" fillId="6" borderId="11" xfId="0" applyFont="1" applyFill="1" applyBorder="1" applyAlignment="1" applyProtection="1">
      <alignment horizontal="center"/>
    </xf>
    <xf numFmtId="0" fontId="1" fillId="6" borderId="13" xfId="0" applyFont="1" applyFill="1" applyBorder="1" applyAlignment="1" applyProtection="1">
      <alignment horizontal="center"/>
    </xf>
    <xf numFmtId="0" fontId="1" fillId="6" borderId="14" xfId="0" applyFont="1" applyFill="1" applyBorder="1" applyAlignment="1" applyProtection="1">
      <alignment horizontal="center"/>
    </xf>
    <xf numFmtId="0" fontId="1" fillId="6" borderId="11" xfId="0" applyFont="1" applyFill="1" applyBorder="1" applyAlignment="1" applyProtection="1">
      <alignment horizontal="center" wrapText="1"/>
    </xf>
    <xf numFmtId="0" fontId="1" fillId="6" borderId="13" xfId="0" applyFont="1" applyFill="1" applyBorder="1" applyAlignment="1" applyProtection="1">
      <alignment horizontal="center" wrapText="1"/>
    </xf>
    <xf numFmtId="0" fontId="1" fillId="6" borderId="14" xfId="0" applyFont="1" applyFill="1" applyBorder="1" applyAlignment="1" applyProtection="1">
      <alignment horizontal="center" wrapText="1"/>
    </xf>
    <xf numFmtId="0" fontId="5" fillId="6" borderId="59" xfId="0" applyFont="1" applyFill="1" applyBorder="1" applyAlignment="1" applyProtection="1">
      <alignment horizontal="left" vertical="center"/>
    </xf>
    <xf numFmtId="0" fontId="5" fillId="6" borderId="65" xfId="0" applyFont="1" applyFill="1" applyBorder="1" applyAlignment="1" applyProtection="1">
      <alignment horizontal="left" vertical="center"/>
    </xf>
    <xf numFmtId="0" fontId="15" fillId="10" borderId="11" xfId="0" applyFont="1" applyFill="1" applyBorder="1" applyAlignment="1" applyProtection="1">
      <alignment horizontal="center" vertical="center"/>
    </xf>
    <xf numFmtId="0" fontId="15" fillId="10" borderId="13" xfId="0" applyFont="1" applyFill="1" applyBorder="1" applyAlignment="1" applyProtection="1">
      <alignment horizontal="center" vertical="center"/>
    </xf>
    <xf numFmtId="0" fontId="15" fillId="10" borderId="14" xfId="0" applyFont="1" applyFill="1" applyBorder="1" applyAlignment="1" applyProtection="1">
      <alignment horizontal="center" vertical="center"/>
    </xf>
    <xf numFmtId="0" fontId="48" fillId="7" borderId="11" xfId="0" applyFont="1" applyFill="1" applyBorder="1" applyAlignment="1" applyProtection="1">
      <alignment horizontal="center" wrapText="1"/>
    </xf>
    <xf numFmtId="0" fontId="48" fillId="7" borderId="14" xfId="0" applyFont="1" applyFill="1" applyBorder="1" applyAlignment="1" applyProtection="1">
      <alignment horizontal="center" wrapText="1"/>
    </xf>
    <xf numFmtId="0" fontId="5" fillId="6" borderId="58" xfId="0" applyFont="1" applyFill="1" applyBorder="1" applyAlignment="1" applyProtection="1">
      <alignment horizontal="left" vertical="center"/>
    </xf>
    <xf numFmtId="0" fontId="5" fillId="6" borderId="57" xfId="0" applyFont="1" applyFill="1" applyBorder="1" applyAlignment="1" applyProtection="1">
      <alignment horizontal="left" vertical="center"/>
    </xf>
    <xf numFmtId="0" fontId="5" fillId="10" borderId="58" xfId="0" applyFont="1" applyFill="1" applyBorder="1" applyAlignment="1" applyProtection="1">
      <alignment horizontal="center" vertical="center" wrapText="1"/>
    </xf>
    <xf numFmtId="0" fontId="5" fillId="10" borderId="57" xfId="0" applyFont="1" applyFill="1" applyBorder="1" applyAlignment="1" applyProtection="1">
      <alignment horizontal="center" vertical="center" wrapText="1"/>
    </xf>
    <xf numFmtId="0" fontId="3" fillId="10" borderId="58" xfId="0" applyFont="1" applyFill="1" applyBorder="1" applyAlignment="1" applyProtection="1">
      <alignment horizontal="left" vertical="center" wrapText="1"/>
    </xf>
    <xf numFmtId="0" fontId="3" fillId="10" borderId="43" xfId="0" applyFont="1" applyFill="1" applyBorder="1" applyAlignment="1" applyProtection="1">
      <alignment horizontal="left" vertical="center" wrapText="1"/>
    </xf>
    <xf numFmtId="0" fontId="3" fillId="10" borderId="57" xfId="0" applyFont="1" applyFill="1" applyBorder="1" applyAlignment="1" applyProtection="1">
      <alignment horizontal="left" vertical="center" wrapText="1"/>
    </xf>
    <xf numFmtId="0" fontId="1" fillId="10" borderId="11" xfId="0" applyFont="1" applyFill="1" applyBorder="1" applyAlignment="1" applyProtection="1">
      <alignment horizontal="center" vertical="center"/>
    </xf>
    <xf numFmtId="0" fontId="1" fillId="10" borderId="13" xfId="0" applyFont="1" applyFill="1" applyBorder="1" applyAlignment="1" applyProtection="1">
      <alignment horizontal="center" vertical="center"/>
    </xf>
    <xf numFmtId="0" fontId="1" fillId="10" borderId="14" xfId="0" applyFont="1" applyFill="1" applyBorder="1" applyAlignment="1" applyProtection="1">
      <alignment horizontal="center" vertical="center"/>
    </xf>
    <xf numFmtId="0" fontId="3" fillId="10" borderId="59" xfId="0" applyNumberFormat="1" applyFont="1" applyFill="1" applyBorder="1" applyAlignment="1" applyProtection="1">
      <alignment horizontal="left" vertical="center" wrapText="1"/>
    </xf>
    <xf numFmtId="0" fontId="3" fillId="10" borderId="63" xfId="0" applyNumberFormat="1" applyFont="1" applyFill="1" applyBorder="1" applyAlignment="1" applyProtection="1">
      <alignment horizontal="left" vertical="center" wrapText="1"/>
    </xf>
    <xf numFmtId="0" fontId="3" fillId="10" borderId="65" xfId="0" applyNumberFormat="1" applyFont="1" applyFill="1" applyBorder="1" applyAlignment="1" applyProtection="1">
      <alignment horizontal="left" vertical="center" wrapText="1"/>
    </xf>
    <xf numFmtId="0" fontId="15" fillId="10" borderId="11" xfId="0" applyFont="1" applyFill="1" applyBorder="1" applyAlignment="1" applyProtection="1">
      <alignment horizontal="center" vertical="center" wrapText="1"/>
    </xf>
    <xf numFmtId="0" fontId="15" fillId="10" borderId="13" xfId="0" applyFont="1" applyFill="1" applyBorder="1" applyAlignment="1" applyProtection="1">
      <alignment horizontal="center" vertical="center" wrapText="1"/>
    </xf>
    <xf numFmtId="0" fontId="15" fillId="10" borderId="14" xfId="0" applyFont="1" applyFill="1" applyBorder="1" applyAlignment="1" applyProtection="1">
      <alignment horizontal="center" vertical="center" wrapText="1"/>
    </xf>
    <xf numFmtId="0" fontId="5" fillId="10" borderId="22" xfId="0" applyFont="1" applyFill="1" applyBorder="1" applyAlignment="1" applyProtection="1">
      <alignment horizontal="center" vertical="center" wrapText="1"/>
    </xf>
    <xf numFmtId="0" fontId="27" fillId="0" borderId="54" xfId="0" applyFont="1" applyBorder="1" applyAlignment="1" applyProtection="1">
      <alignment horizontal="center" vertical="center" wrapText="1"/>
      <protection locked="0"/>
    </xf>
    <xf numFmtId="0" fontId="27" fillId="0" borderId="1" xfId="0" applyFont="1" applyBorder="1" applyAlignment="1" applyProtection="1">
      <alignment horizontal="center" vertical="center" wrapText="1"/>
      <protection locked="0"/>
    </xf>
    <xf numFmtId="0" fontId="27" fillId="0" borderId="53" xfId="0" applyFont="1" applyBorder="1" applyAlignment="1" applyProtection="1">
      <alignment horizontal="center" vertical="center" wrapText="1"/>
      <protection locked="0"/>
    </xf>
    <xf numFmtId="0" fontId="27" fillId="0" borderId="3" xfId="0" applyFont="1" applyBorder="1" applyAlignment="1" applyProtection="1">
      <alignment horizontal="center" vertical="center" wrapText="1"/>
      <protection locked="0"/>
    </xf>
    <xf numFmtId="0" fontId="27" fillId="0" borderId="0" xfId="0" applyFont="1" applyBorder="1" applyAlignment="1" applyProtection="1">
      <alignment horizontal="center" vertical="center" wrapText="1"/>
      <protection locked="0"/>
    </xf>
    <xf numFmtId="0" fontId="27" fillId="0" borderId="2" xfId="0" applyFont="1" applyBorder="1" applyAlignment="1" applyProtection="1">
      <alignment horizontal="center" vertical="center" wrapText="1"/>
      <protection locked="0"/>
    </xf>
    <xf numFmtId="0" fontId="27" fillId="0" borderId="55" xfId="0" applyFont="1" applyBorder="1" applyAlignment="1" applyProtection="1">
      <alignment horizontal="center" vertical="center" wrapText="1"/>
      <protection locked="0"/>
    </xf>
    <xf numFmtId="0" fontId="27" fillId="0" borderId="15" xfId="0" applyFont="1" applyBorder="1" applyAlignment="1" applyProtection="1">
      <alignment horizontal="center" vertical="center" wrapText="1"/>
      <protection locked="0"/>
    </xf>
    <xf numFmtId="0" fontId="27" fillId="0" borderId="16" xfId="0" applyFont="1" applyBorder="1" applyAlignment="1" applyProtection="1">
      <alignment horizontal="center" vertical="center" wrapText="1"/>
      <protection locked="0"/>
    </xf>
    <xf numFmtId="0" fontId="15" fillId="5" borderId="11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center" vertical="center"/>
    </xf>
    <xf numFmtId="0" fontId="15" fillId="5" borderId="14" xfId="0" applyFont="1" applyFill="1" applyBorder="1" applyAlignment="1">
      <alignment horizontal="center" vertical="center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53" xfId="0" applyFont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55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6" xfId="0" applyFont="1" applyBorder="1" applyAlignment="1" applyProtection="1">
      <alignment horizontal="center" vertical="center" wrapText="1"/>
    </xf>
    <xf numFmtId="0" fontId="25" fillId="0" borderId="36" xfId="0" applyFont="1" applyBorder="1" applyAlignment="1" applyProtection="1">
      <alignment horizontal="left"/>
    </xf>
    <xf numFmtId="0" fontId="25" fillId="0" borderId="38" xfId="0" applyFont="1" applyBorder="1" applyAlignment="1" applyProtection="1">
      <alignment horizontal="left"/>
    </xf>
    <xf numFmtId="0" fontId="48" fillId="6" borderId="8" xfId="0" applyFont="1" applyFill="1" applyBorder="1" applyAlignment="1">
      <alignment horizontal="center" vertical="center" wrapText="1"/>
    </xf>
    <xf numFmtId="0" fontId="48" fillId="6" borderId="9" xfId="0" applyFont="1" applyFill="1" applyBorder="1" applyAlignment="1">
      <alignment horizontal="center" vertical="center" wrapText="1"/>
    </xf>
    <xf numFmtId="0" fontId="48" fillId="6" borderId="10" xfId="0" applyFont="1" applyFill="1" applyBorder="1" applyAlignment="1">
      <alignment horizontal="center" vertical="center" wrapText="1"/>
    </xf>
    <xf numFmtId="0" fontId="48" fillId="6" borderId="37" xfId="0" applyFont="1" applyFill="1" applyBorder="1" applyAlignment="1">
      <alignment horizontal="center" vertical="center" wrapText="1"/>
    </xf>
    <xf numFmtId="0" fontId="48" fillId="6" borderId="23" xfId="0" applyFont="1" applyFill="1" applyBorder="1" applyAlignment="1">
      <alignment horizontal="center" vertical="center" wrapText="1"/>
    </xf>
    <xf numFmtId="0" fontId="48" fillId="6" borderId="39" xfId="0" applyFont="1" applyFill="1" applyBorder="1" applyAlignment="1">
      <alignment horizontal="center" vertical="center" wrapText="1"/>
    </xf>
    <xf numFmtId="0" fontId="33" fillId="0" borderId="54" xfId="0" applyFont="1" applyBorder="1" applyAlignment="1" applyProtection="1">
      <alignment horizontal="center" vertical="center" wrapText="1"/>
    </xf>
    <xf numFmtId="0" fontId="33" fillId="0" borderId="1" xfId="0" applyFont="1" applyBorder="1" applyAlignment="1" applyProtection="1">
      <alignment horizontal="center" vertical="center" wrapText="1"/>
    </xf>
    <xf numFmtId="0" fontId="33" fillId="0" borderId="53" xfId="0" applyFont="1" applyBorder="1" applyAlignment="1" applyProtection="1">
      <alignment horizontal="center" vertical="center" wrapText="1"/>
    </xf>
    <xf numFmtId="0" fontId="33" fillId="0" borderId="3" xfId="0" applyFont="1" applyBorder="1" applyAlignment="1" applyProtection="1">
      <alignment horizontal="center" vertical="center" wrapText="1"/>
    </xf>
    <xf numFmtId="0" fontId="33" fillId="0" borderId="0" xfId="0" applyFont="1" applyBorder="1" applyAlignment="1" applyProtection="1">
      <alignment horizontal="center" vertical="center" wrapText="1"/>
    </xf>
    <xf numFmtId="0" fontId="33" fillId="0" borderId="2" xfId="0" applyFont="1" applyBorder="1" applyAlignment="1" applyProtection="1">
      <alignment horizontal="center" vertical="center" wrapText="1"/>
    </xf>
    <xf numFmtId="0" fontId="33" fillId="0" borderId="55" xfId="0" applyFont="1" applyBorder="1" applyAlignment="1" applyProtection="1">
      <alignment horizontal="center" vertical="center" wrapText="1"/>
    </xf>
    <xf numFmtId="0" fontId="33" fillId="0" borderId="15" xfId="0" applyFont="1" applyBorder="1" applyAlignment="1" applyProtection="1">
      <alignment horizontal="center" vertical="center" wrapText="1"/>
    </xf>
    <xf numFmtId="0" fontId="33" fillId="0" borderId="16" xfId="0" applyFont="1" applyBorder="1" applyAlignment="1" applyProtection="1">
      <alignment horizontal="center" vertical="center" wrapText="1"/>
    </xf>
    <xf numFmtId="0" fontId="25" fillId="0" borderId="8" xfId="0" applyFont="1" applyBorder="1" applyAlignment="1" applyProtection="1">
      <alignment horizontal="left"/>
    </xf>
    <xf numFmtId="0" fontId="25" fillId="0" borderId="10" xfId="0" applyFont="1" applyBorder="1" applyAlignment="1" applyProtection="1">
      <alignment horizontal="left"/>
    </xf>
    <xf numFmtId="0" fontId="43" fillId="0" borderId="11" xfId="0" applyFont="1" applyBorder="1" applyAlignment="1" applyProtection="1">
      <alignment horizontal="center" vertical="center"/>
    </xf>
    <xf numFmtId="0" fontId="43" fillId="0" borderId="13" xfId="0" applyFont="1" applyBorder="1" applyAlignment="1" applyProtection="1">
      <alignment horizontal="center" vertical="center"/>
    </xf>
    <xf numFmtId="0" fontId="43" fillId="0" borderId="14" xfId="0" applyFont="1" applyBorder="1" applyAlignment="1" applyProtection="1">
      <alignment horizontal="center" vertical="center"/>
    </xf>
    <xf numFmtId="0" fontId="46" fillId="4" borderId="11" xfId="0" applyFont="1" applyFill="1" applyBorder="1" applyAlignment="1" applyProtection="1">
      <alignment horizontal="center" vertical="center"/>
    </xf>
    <xf numFmtId="0" fontId="46" fillId="4" borderId="14" xfId="0" applyFont="1" applyFill="1" applyBorder="1" applyAlignment="1" applyProtection="1">
      <alignment horizontal="center" vertical="center"/>
    </xf>
    <xf numFmtId="0" fontId="35" fillId="0" borderId="55" xfId="0" applyFont="1" applyBorder="1" applyAlignment="1" applyProtection="1">
      <alignment horizontal="center" vertical="center"/>
    </xf>
    <xf numFmtId="0" fontId="35" fillId="0" borderId="16" xfId="0" applyFont="1" applyBorder="1" applyAlignment="1" applyProtection="1">
      <alignment horizontal="center" vertical="center"/>
    </xf>
    <xf numFmtId="0" fontId="48" fillId="7" borderId="17" xfId="0" applyFont="1" applyFill="1" applyBorder="1" applyAlignment="1" applyProtection="1">
      <alignment horizontal="center" vertical="center"/>
    </xf>
    <xf numFmtId="0" fontId="17" fillId="10" borderId="11" xfId="0" applyFont="1" applyFill="1" applyBorder="1" applyAlignment="1" applyProtection="1">
      <alignment horizontal="center" vertical="center" wrapText="1"/>
    </xf>
    <xf numFmtId="0" fontId="17" fillId="10" borderId="13" xfId="0" applyFont="1" applyFill="1" applyBorder="1" applyAlignment="1" applyProtection="1">
      <alignment horizontal="center" vertical="center" wrapText="1"/>
    </xf>
    <xf numFmtId="0" fontId="17" fillId="10" borderId="14" xfId="0" applyFont="1" applyFill="1" applyBorder="1" applyAlignment="1" applyProtection="1">
      <alignment horizontal="center" vertical="center" wrapText="1"/>
    </xf>
    <xf numFmtId="0" fontId="25" fillId="0" borderId="37" xfId="0" applyFont="1" applyBorder="1" applyAlignment="1" applyProtection="1">
      <alignment horizontal="left"/>
    </xf>
    <xf numFmtId="0" fontId="25" fillId="0" borderId="39" xfId="0" applyFont="1" applyBorder="1" applyAlignment="1" applyProtection="1">
      <alignment horizontal="left"/>
    </xf>
    <xf numFmtId="0" fontId="43" fillId="4" borderId="54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0" fontId="43" fillId="4" borderId="53" xfId="0" applyFont="1" applyFill="1" applyBorder="1" applyAlignment="1">
      <alignment horizontal="center" vertical="center"/>
    </xf>
    <xf numFmtId="0" fontId="18" fillId="4" borderId="34" xfId="0" applyNumberFormat="1" applyFont="1" applyFill="1" applyBorder="1" applyAlignment="1" applyProtection="1">
      <alignment horizontal="center" vertical="center" wrapText="1"/>
      <protection locked="0"/>
    </xf>
    <xf numFmtId="0" fontId="18" fillId="4" borderId="35" xfId="0" applyNumberFormat="1" applyFont="1" applyFill="1" applyBorder="1" applyAlignment="1" applyProtection="1">
      <alignment horizontal="center" vertical="center" wrapText="1"/>
      <protection locked="0"/>
    </xf>
    <xf numFmtId="0" fontId="18" fillId="4" borderId="18" xfId="0" applyNumberFormat="1" applyFont="1" applyFill="1" applyBorder="1" applyAlignment="1" applyProtection="1">
      <alignment horizontal="center" vertical="center" wrapText="1"/>
      <protection locked="0"/>
    </xf>
    <xf numFmtId="0" fontId="15" fillId="6" borderId="19" xfId="0" applyFont="1" applyFill="1" applyBorder="1" applyAlignment="1" applyProtection="1">
      <alignment horizontal="center" vertical="center" wrapText="1"/>
    </xf>
    <xf numFmtId="0" fontId="15" fillId="6" borderId="27" xfId="0" applyFont="1" applyFill="1" applyBorder="1" applyAlignment="1" applyProtection="1">
      <alignment horizontal="center" vertical="center" wrapText="1"/>
    </xf>
    <xf numFmtId="0" fontId="25" fillId="0" borderId="58" xfId="0" applyFont="1" applyBorder="1" applyAlignment="1" applyProtection="1">
      <alignment horizontal="left" vertical="center"/>
    </xf>
    <xf numFmtId="0" fontId="25" fillId="0" borderId="57" xfId="0" applyFont="1" applyBorder="1" applyAlignment="1" applyProtection="1">
      <alignment horizontal="left" vertical="center"/>
    </xf>
    <xf numFmtId="0" fontId="48" fillId="3" borderId="30" xfId="0" applyFont="1" applyFill="1" applyBorder="1" applyAlignment="1">
      <alignment horizontal="center" vertical="center" wrapText="1"/>
    </xf>
    <xf numFmtId="0" fontId="48" fillId="3" borderId="56" xfId="0" applyFont="1" applyFill="1" applyBorder="1" applyAlignment="1">
      <alignment horizontal="center" vertical="center" wrapText="1"/>
    </xf>
    <xf numFmtId="0" fontId="8" fillId="10" borderId="59" xfId="0" applyFont="1" applyFill="1" applyBorder="1" applyAlignment="1" applyProtection="1">
      <alignment horizontal="center" vertical="center" wrapText="1"/>
    </xf>
    <xf numFmtId="0" fontId="8" fillId="10" borderId="65" xfId="0" applyFont="1" applyFill="1" applyBorder="1" applyAlignment="1" applyProtection="1">
      <alignment horizontal="center" vertical="center" wrapText="1"/>
    </xf>
    <xf numFmtId="0" fontId="8" fillId="6" borderId="30" xfId="0" applyFont="1" applyFill="1" applyBorder="1" applyAlignment="1">
      <alignment horizontal="center" vertical="center" wrapText="1"/>
    </xf>
    <xf numFmtId="0" fontId="8" fillId="6" borderId="76" xfId="0" applyFont="1" applyFill="1" applyBorder="1" applyAlignment="1">
      <alignment horizontal="center" vertical="center" wrapText="1"/>
    </xf>
    <xf numFmtId="0" fontId="8" fillId="6" borderId="56" xfId="0" applyFont="1" applyFill="1" applyBorder="1" applyAlignment="1">
      <alignment horizontal="center" vertical="center" wrapText="1"/>
    </xf>
    <xf numFmtId="0" fontId="26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52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58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43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57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11" xfId="0" applyFont="1" applyFill="1" applyBorder="1" applyAlignment="1">
      <alignment horizontal="center" vertical="center" wrapText="1"/>
    </xf>
    <xf numFmtId="0" fontId="50" fillId="5" borderId="13" xfId="0" applyFont="1" applyFill="1" applyBorder="1" applyAlignment="1">
      <alignment horizontal="center" vertical="center" wrapText="1"/>
    </xf>
    <xf numFmtId="0" fontId="50" fillId="5" borderId="14" xfId="0" applyFont="1" applyFill="1" applyBorder="1" applyAlignment="1">
      <alignment horizontal="center" vertical="center" wrapText="1"/>
    </xf>
    <xf numFmtId="0" fontId="30" fillId="5" borderId="11" xfId="0" applyFont="1" applyFill="1" applyBorder="1" applyAlignment="1">
      <alignment horizontal="center" vertical="center" wrapText="1"/>
    </xf>
    <xf numFmtId="0" fontId="30" fillId="5" borderId="13" xfId="0" applyFont="1" applyFill="1" applyBorder="1" applyAlignment="1">
      <alignment horizontal="center" vertical="center" wrapText="1"/>
    </xf>
    <xf numFmtId="0" fontId="30" fillId="5" borderId="14" xfId="0" applyFont="1" applyFill="1" applyBorder="1" applyAlignment="1">
      <alignment horizontal="center" vertical="center" wrapText="1"/>
    </xf>
    <xf numFmtId="0" fontId="1" fillId="5" borderId="34" xfId="0" applyNumberFormat="1" applyFont="1" applyFill="1" applyBorder="1" applyAlignment="1" applyProtection="1">
      <alignment horizontal="center" vertical="center" wrapText="1"/>
      <protection locked="0"/>
    </xf>
    <xf numFmtId="0" fontId="1" fillId="5" borderId="35" xfId="0" applyNumberFormat="1" applyFont="1" applyFill="1" applyBorder="1" applyAlignment="1" applyProtection="1">
      <alignment horizontal="center" vertical="center" wrapText="1"/>
      <protection locked="0"/>
    </xf>
    <xf numFmtId="0" fontId="1" fillId="5" borderId="18" xfId="0" applyNumberFormat="1" applyFont="1" applyFill="1" applyBorder="1" applyAlignment="1" applyProtection="1">
      <alignment horizontal="center" vertical="center" wrapText="1"/>
      <protection locked="0"/>
    </xf>
    <xf numFmtId="0" fontId="27" fillId="3" borderId="11" xfId="0" applyFont="1" applyFill="1" applyBorder="1" applyAlignment="1">
      <alignment horizontal="center" vertical="center" wrapText="1"/>
    </xf>
    <xf numFmtId="0" fontId="43" fillId="3" borderId="13" xfId="0" applyFont="1" applyFill="1" applyBorder="1" applyAlignment="1">
      <alignment horizontal="center" vertical="center" wrapText="1"/>
    </xf>
    <xf numFmtId="0" fontId="43" fillId="3" borderId="14" xfId="0" applyFont="1" applyFill="1" applyBorder="1" applyAlignment="1">
      <alignment horizontal="center" vertical="center" wrapText="1"/>
    </xf>
    <xf numFmtId="0" fontId="43" fillId="4" borderId="1" xfId="0" applyFont="1" applyFill="1" applyBorder="1" applyAlignment="1">
      <alignment horizontal="center" vertical="center" wrapText="1"/>
    </xf>
    <xf numFmtId="0" fontId="43" fillId="4" borderId="53" xfId="0" applyFont="1" applyFill="1" applyBorder="1" applyAlignment="1">
      <alignment horizontal="center" vertical="center" wrapText="1"/>
    </xf>
    <xf numFmtId="0" fontId="43" fillId="4" borderId="15" xfId="0" applyFont="1" applyFill="1" applyBorder="1" applyAlignment="1">
      <alignment horizontal="center" vertical="center" wrapText="1"/>
    </xf>
    <xf numFmtId="0" fontId="43" fillId="4" borderId="16" xfId="0" applyFont="1" applyFill="1" applyBorder="1" applyAlignment="1">
      <alignment horizontal="center" vertical="center" wrapText="1"/>
    </xf>
    <xf numFmtId="0" fontId="26" fillId="0" borderId="54" xfId="0" applyFont="1" applyBorder="1" applyAlignment="1" applyProtection="1">
      <alignment horizontal="center" vertical="center" wrapText="1"/>
      <protection locked="0"/>
    </xf>
    <xf numFmtId="0" fontId="26" fillId="0" borderId="1" xfId="0" applyFont="1" applyBorder="1" applyAlignment="1" applyProtection="1">
      <alignment horizontal="center" vertical="center" wrapText="1"/>
      <protection locked="0"/>
    </xf>
    <xf numFmtId="0" fontId="26" fillId="0" borderId="53" xfId="0" applyFont="1" applyBorder="1" applyAlignment="1" applyProtection="1">
      <alignment horizontal="center" vertical="center" wrapText="1"/>
      <protection locked="0"/>
    </xf>
    <xf numFmtId="0" fontId="26" fillId="0" borderId="3" xfId="0" applyFont="1" applyBorder="1" applyAlignment="1" applyProtection="1">
      <alignment horizontal="center" vertical="center" wrapText="1"/>
      <protection locked="0"/>
    </xf>
    <xf numFmtId="0" fontId="26" fillId="0" borderId="0" xfId="0" applyFont="1" applyBorder="1" applyAlignment="1" applyProtection="1">
      <alignment horizontal="center" vertical="center" wrapText="1"/>
      <protection locked="0"/>
    </xf>
    <xf numFmtId="0" fontId="26" fillId="0" borderId="2" xfId="0" applyFont="1" applyBorder="1" applyAlignment="1" applyProtection="1">
      <alignment horizontal="center" vertical="center" wrapText="1"/>
      <protection locked="0"/>
    </xf>
    <xf numFmtId="0" fontId="26" fillId="0" borderId="55" xfId="0" applyFont="1" applyBorder="1" applyAlignment="1" applyProtection="1">
      <alignment horizontal="center" vertical="center" wrapText="1"/>
      <protection locked="0"/>
    </xf>
    <xf numFmtId="0" fontId="26" fillId="0" borderId="15" xfId="0" applyFont="1" applyBorder="1" applyAlignment="1" applyProtection="1">
      <alignment horizontal="center" vertical="center" wrapText="1"/>
      <protection locked="0"/>
    </xf>
    <xf numFmtId="0" fontId="26" fillId="0" borderId="16" xfId="0" applyFont="1" applyBorder="1" applyAlignment="1" applyProtection="1">
      <alignment horizontal="center" vertical="center" wrapText="1"/>
      <protection locked="0"/>
    </xf>
    <xf numFmtId="0" fontId="18" fillId="0" borderId="54" xfId="0" applyFont="1" applyBorder="1" applyAlignment="1" applyProtection="1">
      <alignment horizontal="center" vertical="center" wrapText="1"/>
      <protection locked="0"/>
    </xf>
    <xf numFmtId="0" fontId="18" fillId="0" borderId="1" xfId="0" applyFont="1" applyBorder="1" applyAlignment="1" applyProtection="1">
      <alignment horizontal="center" vertical="center" wrapText="1"/>
      <protection locked="0"/>
    </xf>
    <xf numFmtId="0" fontId="18" fillId="0" borderId="53" xfId="0" applyFont="1" applyBorder="1" applyAlignment="1" applyProtection="1">
      <alignment horizontal="center" vertical="center" wrapText="1"/>
      <protection locked="0"/>
    </xf>
    <xf numFmtId="0" fontId="18" fillId="0" borderId="3" xfId="0" applyFont="1" applyBorder="1" applyAlignment="1" applyProtection="1">
      <alignment horizontal="center" vertical="center" wrapText="1"/>
      <protection locked="0"/>
    </xf>
    <xf numFmtId="0" fontId="18" fillId="0" borderId="0" xfId="0" applyFont="1" applyBorder="1" applyAlignment="1" applyProtection="1">
      <alignment horizontal="center" vertical="center" wrapText="1"/>
      <protection locked="0"/>
    </xf>
    <xf numFmtId="0" fontId="18" fillId="0" borderId="2" xfId="0" applyFont="1" applyBorder="1" applyAlignment="1" applyProtection="1">
      <alignment horizontal="center" vertical="center" wrapText="1"/>
      <protection locked="0"/>
    </xf>
    <xf numFmtId="0" fontId="18" fillId="0" borderId="55" xfId="0" applyFont="1" applyBorder="1" applyAlignment="1" applyProtection="1">
      <alignment horizontal="center" vertical="center" wrapText="1"/>
      <protection locked="0"/>
    </xf>
    <xf numFmtId="0" fontId="18" fillId="0" borderId="15" xfId="0" applyFont="1" applyBorder="1" applyAlignment="1" applyProtection="1">
      <alignment horizontal="center" vertical="center" wrapText="1"/>
      <protection locked="0"/>
    </xf>
    <xf numFmtId="0" fontId="18" fillId="0" borderId="16" xfId="0" applyFont="1" applyBorder="1" applyAlignment="1" applyProtection="1">
      <alignment horizontal="center" vertical="center" wrapText="1"/>
      <protection locked="0"/>
    </xf>
    <xf numFmtId="0" fontId="47" fillId="30" borderId="11" xfId="0" applyFont="1" applyFill="1" applyBorder="1" applyAlignment="1">
      <alignment horizontal="center" vertical="center" wrapText="1"/>
    </xf>
    <xf numFmtId="0" fontId="47" fillId="30" borderId="13" xfId="0" applyFont="1" applyFill="1" applyBorder="1" applyAlignment="1">
      <alignment horizontal="center" vertical="center" wrapText="1"/>
    </xf>
    <xf numFmtId="0" fontId="47" fillId="30" borderId="14" xfId="0" applyFont="1" applyFill="1" applyBorder="1" applyAlignment="1">
      <alignment horizontal="center" vertical="center" wrapText="1"/>
    </xf>
    <xf numFmtId="0" fontId="43" fillId="4" borderId="11" xfId="0" applyFont="1" applyFill="1" applyBorder="1" applyAlignment="1">
      <alignment horizontal="center" vertical="center"/>
    </xf>
    <xf numFmtId="0" fontId="43" fillId="4" borderId="13" xfId="0" applyFont="1" applyFill="1" applyBorder="1" applyAlignment="1">
      <alignment horizontal="center" vertical="center"/>
    </xf>
    <xf numFmtId="0" fontId="43" fillId="4" borderId="14" xfId="0" applyFont="1" applyFill="1" applyBorder="1" applyAlignment="1">
      <alignment horizontal="center" vertical="center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35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8" xfId="0" applyNumberFormat="1" applyFont="1" applyFill="1" applyBorder="1" applyAlignment="1" applyProtection="1">
      <alignment horizontal="center" vertical="center" wrapText="1"/>
      <protection locked="0"/>
    </xf>
    <xf numFmtId="0" fontId="30" fillId="30" borderId="11" xfId="0" applyFont="1" applyFill="1" applyBorder="1" applyAlignment="1">
      <alignment horizontal="center" vertical="center" wrapText="1"/>
    </xf>
    <xf numFmtId="0" fontId="30" fillId="30" borderId="13" xfId="0" applyFont="1" applyFill="1" applyBorder="1" applyAlignment="1">
      <alignment horizontal="center" vertical="center" wrapText="1"/>
    </xf>
    <xf numFmtId="0" fontId="30" fillId="30" borderId="14" xfId="0" applyFont="1" applyFill="1" applyBorder="1" applyAlignment="1">
      <alignment horizontal="center" vertical="center" wrapText="1"/>
    </xf>
    <xf numFmtId="0" fontId="61" fillId="0" borderId="3" xfId="0" applyFont="1" applyBorder="1" applyAlignment="1" applyProtection="1">
      <alignment horizontal="center" wrapText="1"/>
      <protection locked="0"/>
    </xf>
    <xf numFmtId="0" fontId="5" fillId="0" borderId="0" xfId="0" applyFont="1" applyBorder="1" applyAlignment="1" applyProtection="1">
      <alignment horizontal="center" wrapText="1"/>
      <protection locked="0"/>
    </xf>
    <xf numFmtId="0" fontId="5" fillId="0" borderId="2" xfId="0" applyFont="1" applyBorder="1" applyAlignment="1" applyProtection="1">
      <alignment horizontal="center" wrapText="1"/>
      <protection locked="0"/>
    </xf>
    <xf numFmtId="0" fontId="26" fillId="2" borderId="36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21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38" xfId="0" applyNumberFormat="1" applyFont="1" applyFill="1" applyBorder="1" applyAlignment="1" applyProtection="1">
      <alignment horizontal="center" vertical="center" wrapText="1"/>
      <protection locked="0"/>
    </xf>
    <xf numFmtId="0" fontId="27" fillId="3" borderId="54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53" xfId="0" applyFont="1" applyFill="1" applyBorder="1" applyAlignment="1">
      <alignment horizontal="center" vertical="center" wrapText="1"/>
    </xf>
    <xf numFmtId="0" fontId="27" fillId="3" borderId="55" xfId="0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6" xfId="0" applyFont="1" applyFill="1" applyBorder="1" applyAlignment="1">
      <alignment horizontal="center" vertical="center" wrapText="1"/>
    </xf>
    <xf numFmtId="0" fontId="1" fillId="5" borderId="36" xfId="0" applyFont="1" applyFill="1" applyBorder="1" applyAlignment="1" applyProtection="1">
      <alignment horizontal="left" vertical="center"/>
    </xf>
    <xf numFmtId="0" fontId="1" fillId="5" borderId="38" xfId="0" applyFont="1" applyFill="1" applyBorder="1" applyAlignment="1" applyProtection="1">
      <alignment horizontal="left" vertical="center"/>
    </xf>
    <xf numFmtId="0" fontId="1" fillId="3" borderId="36" xfId="0" applyFont="1" applyFill="1" applyBorder="1" applyAlignment="1" applyProtection="1">
      <alignment horizontal="center" vertical="center" wrapText="1"/>
    </xf>
    <xf numFmtId="0" fontId="1" fillId="3" borderId="28" xfId="0" applyFont="1" applyFill="1" applyBorder="1" applyAlignment="1" applyProtection="1">
      <alignment horizontal="center" vertical="center" wrapText="1"/>
    </xf>
    <xf numFmtId="0" fontId="1" fillId="5" borderId="44" xfId="0" applyFont="1" applyFill="1" applyBorder="1" applyAlignment="1" applyProtection="1">
      <alignment horizontal="left" vertical="center"/>
    </xf>
    <xf numFmtId="0" fontId="1" fillId="5" borderId="46" xfId="0" applyFont="1" applyFill="1" applyBorder="1" applyAlignment="1" applyProtection="1">
      <alignment horizontal="left" vertical="center"/>
    </xf>
    <xf numFmtId="0" fontId="8" fillId="6" borderId="11" xfId="0" applyFont="1" applyFill="1" applyBorder="1" applyAlignment="1" applyProtection="1">
      <alignment horizontal="center" vertical="center"/>
    </xf>
    <xf numFmtId="0" fontId="8" fillId="6" borderId="14" xfId="0" applyFont="1" applyFill="1" applyBorder="1" applyAlignment="1" applyProtection="1">
      <alignment horizontal="center" vertical="center"/>
    </xf>
    <xf numFmtId="0" fontId="15" fillId="6" borderId="8" xfId="0" applyFont="1" applyFill="1" applyBorder="1" applyAlignment="1" applyProtection="1">
      <alignment horizontal="center" vertical="center" wrapText="1"/>
    </xf>
    <xf numFmtId="0" fontId="15" fillId="6" borderId="10" xfId="0" applyFont="1" applyFill="1" applyBorder="1" applyAlignment="1" applyProtection="1">
      <alignment horizontal="center" vertical="center" wrapText="1"/>
    </xf>
    <xf numFmtId="2" fontId="15" fillId="5" borderId="11" xfId="0" applyNumberFormat="1" applyFont="1" applyFill="1" applyBorder="1" applyAlignment="1" applyProtection="1">
      <alignment horizontal="center" vertical="center" wrapText="1"/>
    </xf>
    <xf numFmtId="2" fontId="15" fillId="5" borderId="14" xfId="0" applyNumberFormat="1" applyFont="1" applyFill="1" applyBorder="1" applyAlignment="1" applyProtection="1">
      <alignment horizontal="center" vertical="center" wrapText="1"/>
    </xf>
    <xf numFmtId="2" fontId="15" fillId="5" borderId="34" xfId="0" applyNumberFormat="1" applyFont="1" applyFill="1" applyBorder="1" applyAlignment="1" applyProtection="1">
      <alignment horizontal="center" vertical="center" wrapText="1"/>
    </xf>
    <xf numFmtId="2" fontId="15" fillId="5" borderId="18" xfId="0" applyNumberFormat="1" applyFont="1" applyFill="1" applyBorder="1" applyAlignment="1" applyProtection="1">
      <alignment horizontal="center" vertical="center" wrapText="1"/>
    </xf>
    <xf numFmtId="0" fontId="8" fillId="10" borderId="11" xfId="0" applyFont="1" applyFill="1" applyBorder="1" applyAlignment="1" applyProtection="1">
      <alignment horizontal="center" vertical="center" wrapText="1"/>
    </xf>
    <xf numFmtId="0" fontId="8" fillId="10" borderId="17" xfId="0" applyFont="1" applyFill="1" applyBorder="1" applyAlignment="1" applyProtection="1">
      <alignment horizontal="center" vertical="center" wrapText="1"/>
    </xf>
    <xf numFmtId="0" fontId="5" fillId="10" borderId="20" xfId="0" applyFont="1" applyFill="1" applyBorder="1" applyAlignment="1" applyProtection="1">
      <alignment horizontal="center" vertical="center" wrapText="1"/>
    </xf>
    <xf numFmtId="2" fontId="1" fillId="5" borderId="36" xfId="0" applyNumberFormat="1" applyFont="1" applyFill="1" applyBorder="1" applyAlignment="1" applyProtection="1">
      <alignment horizontal="left" vertical="center" wrapText="1"/>
    </xf>
    <xf numFmtId="2" fontId="1" fillId="5" borderId="38" xfId="0" applyNumberFormat="1" applyFont="1" applyFill="1" applyBorder="1" applyAlignment="1" applyProtection="1">
      <alignment horizontal="left" vertical="center" wrapText="1"/>
    </xf>
    <xf numFmtId="0" fontId="25" fillId="0" borderId="59" xfId="0" applyFont="1" applyBorder="1" applyAlignment="1" applyProtection="1">
      <alignment horizontal="left" vertical="center"/>
    </xf>
    <xf numFmtId="0" fontId="25" fillId="0" borderId="65" xfId="0" applyFont="1" applyBorder="1" applyAlignment="1" applyProtection="1">
      <alignment horizontal="left" vertical="center"/>
    </xf>
    <xf numFmtId="0" fontId="8" fillId="6" borderId="34" xfId="0" applyFont="1" applyFill="1" applyBorder="1" applyAlignment="1" applyProtection="1">
      <alignment horizontal="center" vertical="center"/>
    </xf>
    <xf numFmtId="0" fontId="8" fillId="6" borderId="18" xfId="0" applyFont="1" applyFill="1" applyBorder="1" applyAlignment="1" applyProtection="1">
      <alignment horizontal="center" vertical="center"/>
    </xf>
    <xf numFmtId="2" fontId="1" fillId="5" borderId="64" xfId="0" applyNumberFormat="1" applyFont="1" applyFill="1" applyBorder="1" applyAlignment="1" applyProtection="1">
      <alignment horizontal="left" vertical="center" wrapText="1"/>
    </xf>
    <xf numFmtId="2" fontId="1" fillId="5" borderId="69" xfId="0" applyNumberFormat="1" applyFont="1" applyFill="1" applyBorder="1" applyAlignment="1" applyProtection="1">
      <alignment horizontal="left" vertical="center" wrapText="1"/>
    </xf>
    <xf numFmtId="2" fontId="26" fillId="7" borderId="11" xfId="0" applyNumberFormat="1" applyFont="1" applyFill="1" applyBorder="1" applyAlignment="1" applyProtection="1">
      <alignment horizontal="center" vertical="center" wrapText="1"/>
    </xf>
    <xf numFmtId="2" fontId="26" fillId="7" borderId="14" xfId="0" applyNumberFormat="1" applyFont="1" applyFill="1" applyBorder="1" applyAlignment="1" applyProtection="1">
      <alignment horizontal="center" vertical="center" wrapText="1"/>
    </xf>
    <xf numFmtId="0" fontId="25" fillId="0" borderId="60" xfId="0" applyFont="1" applyBorder="1" applyAlignment="1" applyProtection="1">
      <alignment horizontal="left" vertical="center"/>
    </xf>
    <xf numFmtId="0" fontId="25" fillId="0" borderId="52" xfId="0" applyFont="1" applyBorder="1" applyAlignment="1" applyProtection="1">
      <alignment horizontal="left" vertical="center"/>
    </xf>
    <xf numFmtId="0" fontId="8" fillId="3" borderId="34" xfId="0" applyFont="1" applyFill="1" applyBorder="1" applyAlignment="1" applyProtection="1">
      <alignment horizontal="center" vertical="center" wrapText="1"/>
    </xf>
    <xf numFmtId="0" fontId="8" fillId="3" borderId="18" xfId="0" applyFont="1" applyFill="1" applyBorder="1" applyAlignment="1" applyProtection="1">
      <alignment horizontal="center" vertical="center" wrapText="1"/>
    </xf>
    <xf numFmtId="0" fontId="47" fillId="12" borderId="54" xfId="0" applyNumberFormat="1" applyFont="1" applyFill="1" applyBorder="1" applyAlignment="1" applyProtection="1">
      <alignment horizontal="center" vertical="center" wrapText="1"/>
      <protection locked="0"/>
    </xf>
    <xf numFmtId="0" fontId="47" fillId="12" borderId="1" xfId="0" applyNumberFormat="1" applyFont="1" applyFill="1" applyBorder="1" applyAlignment="1" applyProtection="1">
      <alignment horizontal="center" vertical="center" wrapText="1"/>
      <protection locked="0"/>
    </xf>
    <xf numFmtId="0" fontId="47" fillId="12" borderId="53" xfId="0" applyNumberFormat="1" applyFont="1" applyFill="1" applyBorder="1" applyAlignment="1" applyProtection="1">
      <alignment horizontal="center" vertical="center" wrapText="1"/>
      <protection locked="0"/>
    </xf>
    <xf numFmtId="0" fontId="47" fillId="12" borderId="55" xfId="0" applyNumberFormat="1" applyFont="1" applyFill="1" applyBorder="1" applyAlignment="1" applyProtection="1">
      <alignment horizontal="center" vertical="center" wrapText="1"/>
      <protection locked="0"/>
    </xf>
    <xf numFmtId="0" fontId="47" fillId="12" borderId="15" xfId="0" applyNumberFormat="1" applyFont="1" applyFill="1" applyBorder="1" applyAlignment="1" applyProtection="1">
      <alignment horizontal="center" vertical="center" wrapText="1"/>
      <protection locked="0"/>
    </xf>
    <xf numFmtId="0" fontId="47" fillId="12" borderId="16" xfId="0" applyNumberFormat="1" applyFont="1" applyFill="1" applyBorder="1" applyAlignment="1" applyProtection="1">
      <alignment horizontal="center" vertical="center" wrapText="1"/>
      <protection locked="0"/>
    </xf>
    <xf numFmtId="0" fontId="43" fillId="6" borderId="54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3" fillId="6" borderId="53" xfId="0" applyFont="1" applyFill="1" applyBorder="1" applyAlignment="1">
      <alignment horizontal="center" vertical="center" wrapText="1"/>
    </xf>
    <xf numFmtId="0" fontId="43" fillId="6" borderId="55" xfId="0" applyFont="1" applyFill="1" applyBorder="1" applyAlignment="1">
      <alignment horizontal="center" vertical="center" wrapText="1"/>
    </xf>
    <xf numFmtId="0" fontId="43" fillId="6" borderId="15" xfId="0" applyFont="1" applyFill="1" applyBorder="1" applyAlignment="1">
      <alignment horizontal="center" vertical="center" wrapText="1"/>
    </xf>
    <xf numFmtId="0" fontId="43" fillId="6" borderId="16" xfId="0" applyFont="1" applyFill="1" applyBorder="1" applyAlignment="1">
      <alignment horizontal="center" vertical="center" wrapText="1"/>
    </xf>
    <xf numFmtId="0" fontId="51" fillId="0" borderId="15" xfId="0" applyFont="1" applyBorder="1" applyAlignment="1" applyProtection="1">
      <alignment horizontal="center"/>
      <protection locked="0"/>
    </xf>
    <xf numFmtId="0" fontId="11" fillId="0" borderId="15" xfId="0" applyFont="1" applyBorder="1" applyAlignment="1" applyProtection="1">
      <alignment horizontal="center"/>
      <protection locked="0"/>
    </xf>
    <xf numFmtId="0" fontId="11" fillId="0" borderId="0" xfId="0" applyFont="1" applyBorder="1" applyAlignment="1" applyProtection="1">
      <alignment horizontal="center"/>
      <protection locked="0"/>
    </xf>
    <xf numFmtId="0" fontId="1" fillId="6" borderId="11" xfId="0" applyFont="1" applyFill="1" applyBorder="1" applyAlignment="1" applyProtection="1">
      <alignment horizontal="center" vertical="center" wrapText="1"/>
    </xf>
    <xf numFmtId="0" fontId="1" fillId="6" borderId="13" xfId="0" applyFont="1" applyFill="1" applyBorder="1" applyAlignment="1" applyProtection="1">
      <alignment horizontal="center" vertical="center" wrapText="1"/>
    </xf>
    <xf numFmtId="0" fontId="1" fillId="6" borderId="14" xfId="0" applyFont="1" applyFill="1" applyBorder="1" applyAlignment="1" applyProtection="1">
      <alignment horizontal="center" vertical="center" wrapText="1"/>
    </xf>
    <xf numFmtId="0" fontId="99" fillId="34" borderId="54" xfId="0" applyFont="1" applyFill="1" applyBorder="1" applyAlignment="1">
      <alignment horizontal="center" vertical="center" wrapText="1"/>
    </xf>
    <xf numFmtId="0" fontId="99" fillId="34" borderId="1" xfId="0" applyFont="1" applyFill="1" applyBorder="1" applyAlignment="1">
      <alignment horizontal="center" vertical="center" wrapText="1"/>
    </xf>
    <xf numFmtId="0" fontId="99" fillId="34" borderId="53" xfId="0" applyFont="1" applyFill="1" applyBorder="1" applyAlignment="1">
      <alignment horizontal="center" vertical="center" wrapText="1"/>
    </xf>
    <xf numFmtId="0" fontId="99" fillId="34" borderId="55" xfId="0" applyFont="1" applyFill="1" applyBorder="1" applyAlignment="1">
      <alignment horizontal="center" vertical="center" wrapText="1"/>
    </xf>
    <xf numFmtId="0" fontId="99" fillId="34" borderId="15" xfId="0" applyFont="1" applyFill="1" applyBorder="1" applyAlignment="1">
      <alignment horizontal="center" vertical="center" wrapText="1"/>
    </xf>
    <xf numFmtId="0" fontId="99" fillId="34" borderId="16" xfId="0" applyFont="1" applyFill="1" applyBorder="1" applyAlignment="1">
      <alignment horizontal="center" vertical="center" wrapText="1"/>
    </xf>
    <xf numFmtId="0" fontId="27" fillId="4" borderId="55" xfId="0" applyFont="1" applyFill="1" applyBorder="1" applyAlignment="1">
      <alignment horizontal="center" vertical="center" wrapText="1"/>
    </xf>
    <xf numFmtId="0" fontId="5" fillId="6" borderId="37" xfId="0" applyFont="1" applyFill="1" applyBorder="1" applyAlignment="1" applyProtection="1">
      <alignment horizontal="left" vertical="center"/>
    </xf>
    <xf numFmtId="0" fontId="5" fillId="6" borderId="39" xfId="0" applyFont="1" applyFill="1" applyBorder="1" applyAlignment="1" applyProtection="1">
      <alignment horizontal="left" vertical="center"/>
    </xf>
    <xf numFmtId="0" fontId="8" fillId="6" borderId="8" xfId="0" applyFont="1" applyFill="1" applyBorder="1" applyAlignment="1" applyProtection="1">
      <alignment horizontal="center" vertical="center"/>
    </xf>
    <xf numFmtId="0" fontId="8" fillId="6" borderId="27" xfId="0" applyFont="1" applyFill="1" applyBorder="1" applyAlignment="1" applyProtection="1">
      <alignment horizontal="center" vertical="center"/>
    </xf>
    <xf numFmtId="0" fontId="8" fillId="6" borderId="36" xfId="0" applyFont="1" applyFill="1" applyBorder="1" applyAlignment="1" applyProtection="1">
      <alignment horizontal="center" vertical="center"/>
    </xf>
    <xf numFmtId="0" fontId="8" fillId="6" borderId="28" xfId="0" applyFont="1" applyFill="1" applyBorder="1" applyAlignment="1" applyProtection="1">
      <alignment horizontal="center" vertical="center"/>
    </xf>
    <xf numFmtId="2" fontId="1" fillId="5" borderId="44" xfId="0" applyNumberFormat="1" applyFont="1" applyFill="1" applyBorder="1" applyAlignment="1" applyProtection="1">
      <alignment horizontal="left" vertical="center" wrapText="1"/>
    </xf>
    <xf numFmtId="2" fontId="1" fillId="5" borderId="46" xfId="0" applyNumberFormat="1" applyFont="1" applyFill="1" applyBorder="1" applyAlignment="1" applyProtection="1">
      <alignment horizontal="left" vertical="center" wrapText="1"/>
    </xf>
    <xf numFmtId="0" fontId="85" fillId="23" borderId="3" xfId="0" applyFont="1" applyFill="1" applyBorder="1" applyAlignment="1">
      <alignment horizontal="center" vertical="top" wrapText="1"/>
    </xf>
    <xf numFmtId="0" fontId="85" fillId="23" borderId="0" xfId="0" applyFont="1" applyFill="1" applyBorder="1" applyAlignment="1">
      <alignment horizontal="center" vertical="top" wrapText="1"/>
    </xf>
    <xf numFmtId="0" fontId="85" fillId="23" borderId="2" xfId="0" applyFont="1" applyFill="1" applyBorder="1" applyAlignment="1">
      <alignment horizontal="center" vertical="top" wrapText="1"/>
    </xf>
    <xf numFmtId="0" fontId="29" fillId="26" borderId="11" xfId="0" applyNumberFormat="1" applyFont="1" applyFill="1" applyBorder="1" applyAlignment="1" applyProtection="1">
      <alignment horizontal="center" vertical="center" wrapText="1"/>
    </xf>
    <xf numFmtId="0" fontId="29" fillId="26" borderId="14" xfId="0" applyNumberFormat="1" applyFont="1" applyFill="1" applyBorder="1" applyAlignment="1" applyProtection="1">
      <alignment horizontal="center" vertical="center" wrapText="1"/>
    </xf>
    <xf numFmtId="0" fontId="29" fillId="28" borderId="11" xfId="0" applyNumberFormat="1" applyFont="1" applyFill="1" applyBorder="1" applyAlignment="1" applyProtection="1">
      <alignment horizontal="center" vertical="center" wrapText="1"/>
    </xf>
    <xf numFmtId="0" fontId="29" fillId="28" borderId="14" xfId="0" applyNumberFormat="1" applyFont="1" applyFill="1" applyBorder="1" applyAlignment="1" applyProtection="1">
      <alignment horizontal="center" vertical="center" wrapText="1"/>
    </xf>
    <xf numFmtId="0" fontId="29" fillId="29" borderId="11" xfId="0" applyNumberFormat="1" applyFont="1" applyFill="1" applyBorder="1" applyAlignment="1" applyProtection="1">
      <alignment horizontal="center" vertical="center" wrapText="1"/>
    </xf>
    <xf numFmtId="0" fontId="29" fillId="29" borderId="14" xfId="0" applyNumberFormat="1" applyFont="1" applyFill="1" applyBorder="1" applyAlignment="1" applyProtection="1">
      <alignment horizontal="center" vertical="center" wrapText="1"/>
    </xf>
    <xf numFmtId="0" fontId="29" fillId="30" borderId="11" xfId="0" applyNumberFormat="1" applyFont="1" applyFill="1" applyBorder="1" applyAlignment="1" applyProtection="1">
      <alignment horizontal="center" vertical="center" wrapText="1"/>
    </xf>
    <xf numFmtId="0" fontId="29" fillId="30" borderId="14" xfId="0" applyNumberFormat="1" applyFont="1" applyFill="1" applyBorder="1" applyAlignment="1" applyProtection="1">
      <alignment horizontal="center" vertical="center" wrapText="1"/>
    </xf>
    <xf numFmtId="0" fontId="29" fillId="25" borderId="11" xfId="0" applyNumberFormat="1" applyFont="1" applyFill="1" applyBorder="1" applyAlignment="1" applyProtection="1">
      <alignment horizontal="center" vertical="center" wrapText="1"/>
    </xf>
    <xf numFmtId="0" fontId="29" fillId="25" borderId="14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47" fillId="4" borderId="11" xfId="0" applyFont="1" applyFill="1" applyBorder="1" applyAlignment="1">
      <alignment horizontal="center" vertical="center" wrapText="1"/>
    </xf>
    <xf numFmtId="0" fontId="47" fillId="4" borderId="13" xfId="0" applyFont="1" applyFill="1" applyBorder="1" applyAlignment="1">
      <alignment horizontal="center" vertical="center" wrapText="1"/>
    </xf>
    <xf numFmtId="0" fontId="47" fillId="4" borderId="14" xfId="0" applyFont="1" applyFill="1" applyBorder="1" applyAlignment="1">
      <alignment horizontal="center" vertical="center" wrapText="1"/>
    </xf>
    <xf numFmtId="0" fontId="43" fillId="4" borderId="54" xfId="0" applyFont="1" applyFill="1" applyBorder="1" applyAlignment="1">
      <alignment horizontal="center" vertical="center" wrapText="1"/>
    </xf>
    <xf numFmtId="0" fontId="43" fillId="4" borderId="55" xfId="0" applyFont="1" applyFill="1" applyBorder="1" applyAlignment="1">
      <alignment horizontal="center" vertical="center" wrapText="1"/>
    </xf>
    <xf numFmtId="0" fontId="51" fillId="4" borderId="11" xfId="0" applyFont="1" applyFill="1" applyBorder="1" applyAlignment="1">
      <alignment horizontal="center" wrapText="1"/>
    </xf>
    <xf numFmtId="0" fontId="51" fillId="4" borderId="13" xfId="0" applyFont="1" applyFill="1" applyBorder="1" applyAlignment="1">
      <alignment horizontal="center" wrapText="1"/>
    </xf>
    <xf numFmtId="0" fontId="51" fillId="4" borderId="14" xfId="0" applyFont="1" applyFill="1" applyBorder="1" applyAlignment="1">
      <alignment horizontal="center" wrapText="1"/>
    </xf>
    <xf numFmtId="0" fontId="49" fillId="6" borderId="8" xfId="0" applyFont="1" applyFill="1" applyBorder="1" applyAlignment="1">
      <alignment horizontal="center" wrapText="1"/>
    </xf>
    <xf numFmtId="0" fontId="49" fillId="6" borderId="10" xfId="0" applyFont="1" applyFill="1" applyBorder="1" applyAlignment="1">
      <alignment horizontal="center" wrapText="1"/>
    </xf>
    <xf numFmtId="0" fontId="49" fillId="6" borderId="37" xfId="0" applyFont="1" applyFill="1" applyBorder="1" applyAlignment="1">
      <alignment horizontal="center" wrapText="1"/>
    </xf>
    <xf numFmtId="0" fontId="49" fillId="6" borderId="39" xfId="0" applyFont="1" applyFill="1" applyBorder="1" applyAlignment="1">
      <alignment horizontal="center" wrapText="1"/>
    </xf>
    <xf numFmtId="0" fontId="50" fillId="28" borderId="11" xfId="0" applyFont="1" applyFill="1" applyBorder="1" applyAlignment="1" applyProtection="1">
      <alignment horizontal="left" vertical="center" wrapText="1"/>
      <protection locked="0"/>
    </xf>
    <xf numFmtId="0" fontId="50" fillId="28" borderId="13" xfId="0" applyFont="1" applyFill="1" applyBorder="1" applyAlignment="1" applyProtection="1">
      <alignment horizontal="left" vertical="center" wrapText="1"/>
      <protection locked="0"/>
    </xf>
    <xf numFmtId="0" fontId="50" fillId="28" borderId="14" xfId="0" applyFont="1" applyFill="1" applyBorder="1" applyAlignment="1" applyProtection="1">
      <alignment horizontal="left" vertical="center" wrapText="1"/>
      <protection locked="0"/>
    </xf>
    <xf numFmtId="0" fontId="17" fillId="23" borderId="11" xfId="0" applyFont="1" applyFill="1" applyBorder="1" applyAlignment="1" applyProtection="1">
      <alignment horizontal="center" vertical="center"/>
    </xf>
    <xf numFmtId="0" fontId="17" fillId="23" borderId="13" xfId="0" applyFont="1" applyFill="1" applyBorder="1" applyAlignment="1" applyProtection="1">
      <alignment horizontal="center" vertical="center"/>
    </xf>
    <xf numFmtId="0" fontId="17" fillId="23" borderId="14" xfId="0" applyFont="1" applyFill="1" applyBorder="1" applyAlignment="1" applyProtection="1">
      <alignment horizontal="center" vertical="center"/>
    </xf>
    <xf numFmtId="0" fontId="72" fillId="28" borderId="54" xfId="0" applyFont="1" applyFill="1" applyBorder="1" applyAlignment="1" applyProtection="1">
      <alignment horizontal="left" vertical="center" wrapText="1"/>
    </xf>
    <xf numFmtId="0" fontId="72" fillId="28" borderId="1" xfId="0" applyFont="1" applyFill="1" applyBorder="1" applyAlignment="1" applyProtection="1">
      <alignment horizontal="left" vertical="center" wrapText="1"/>
    </xf>
    <xf numFmtId="0" fontId="72" fillId="28" borderId="53" xfId="0" applyFont="1" applyFill="1" applyBorder="1" applyAlignment="1" applyProtection="1">
      <alignment horizontal="left" vertical="center" wrapText="1"/>
    </xf>
    <xf numFmtId="0" fontId="72" fillId="28" borderId="55" xfId="0" applyFont="1" applyFill="1" applyBorder="1" applyAlignment="1" applyProtection="1">
      <alignment horizontal="left" vertical="center" wrapText="1"/>
    </xf>
    <xf numFmtId="0" fontId="72" fillId="28" borderId="15" xfId="0" applyFont="1" applyFill="1" applyBorder="1" applyAlignment="1" applyProtection="1">
      <alignment horizontal="left" vertical="center" wrapText="1"/>
    </xf>
    <xf numFmtId="0" fontId="72" fillId="28" borderId="16" xfId="0" applyFont="1" applyFill="1" applyBorder="1" applyAlignment="1" applyProtection="1">
      <alignment horizontal="left" vertical="center" wrapText="1"/>
    </xf>
    <xf numFmtId="0" fontId="35" fillId="28" borderId="11" xfId="0" applyNumberFormat="1" applyFont="1" applyFill="1" applyBorder="1" applyAlignment="1" applyProtection="1">
      <alignment horizontal="center" vertical="center" wrapText="1"/>
    </xf>
    <xf numFmtId="0" fontId="35" fillId="28" borderId="13" xfId="0" applyNumberFormat="1" applyFont="1" applyFill="1" applyBorder="1" applyAlignment="1" applyProtection="1">
      <alignment horizontal="center" vertical="center" wrapText="1"/>
    </xf>
    <xf numFmtId="0" fontId="35" fillId="28" borderId="14" xfId="0" applyNumberFormat="1" applyFont="1" applyFill="1" applyBorder="1" applyAlignment="1" applyProtection="1">
      <alignment horizontal="center" vertical="center" wrapText="1"/>
    </xf>
    <xf numFmtId="0" fontId="62" fillId="28" borderId="11" xfId="0" applyFont="1" applyFill="1" applyBorder="1" applyAlignment="1" applyProtection="1">
      <alignment horizontal="center" vertical="center" wrapText="1"/>
    </xf>
    <xf numFmtId="0" fontId="62" fillId="28" borderId="13" xfId="0" applyFont="1" applyFill="1" applyBorder="1" applyAlignment="1" applyProtection="1">
      <alignment horizontal="center" vertical="center" wrapText="1"/>
    </xf>
    <xf numFmtId="0" fontId="62" fillId="28" borderId="14" xfId="0" applyFont="1" applyFill="1" applyBorder="1" applyAlignment="1" applyProtection="1">
      <alignment horizontal="center" vertical="center" wrapText="1"/>
    </xf>
    <xf numFmtId="0" fontId="62" fillId="23" borderId="54" xfId="0" applyFont="1" applyFill="1" applyBorder="1" applyAlignment="1" applyProtection="1">
      <alignment horizontal="center" vertical="center" wrapText="1"/>
    </xf>
    <xf numFmtId="0" fontId="62" fillId="23" borderId="1" xfId="0" applyFont="1" applyFill="1" applyBorder="1" applyAlignment="1" applyProtection="1">
      <alignment horizontal="center" vertical="center" wrapText="1"/>
    </xf>
    <xf numFmtId="0" fontId="62" fillId="23" borderId="53" xfId="0" applyFont="1" applyFill="1" applyBorder="1" applyAlignment="1" applyProtection="1">
      <alignment horizontal="center" vertical="center" wrapText="1"/>
    </xf>
    <xf numFmtId="0" fontId="62" fillId="23" borderId="55" xfId="0" applyFont="1" applyFill="1" applyBorder="1" applyAlignment="1" applyProtection="1">
      <alignment horizontal="center" vertical="center" wrapText="1"/>
    </xf>
    <xf numFmtId="0" fontId="62" fillId="23" borderId="15" xfId="0" applyFont="1" applyFill="1" applyBorder="1" applyAlignment="1" applyProtection="1">
      <alignment horizontal="center" vertical="center" wrapText="1"/>
    </xf>
    <xf numFmtId="0" fontId="62" fillId="23" borderId="16" xfId="0" applyFont="1" applyFill="1" applyBorder="1" applyAlignment="1" applyProtection="1">
      <alignment horizontal="center" vertical="center" wrapText="1"/>
    </xf>
    <xf numFmtId="0" fontId="17" fillId="14" borderId="54" xfId="0" applyFont="1" applyFill="1" applyBorder="1" applyAlignment="1" applyProtection="1">
      <alignment horizontal="center" vertical="center" wrapText="1"/>
    </xf>
    <xf numFmtId="0" fontId="17" fillId="14" borderId="1" xfId="0" applyFont="1" applyFill="1" applyBorder="1" applyAlignment="1" applyProtection="1">
      <alignment horizontal="center" vertical="center" wrapText="1"/>
    </xf>
    <xf numFmtId="0" fontId="17" fillId="14" borderId="53" xfId="0" applyFont="1" applyFill="1" applyBorder="1" applyAlignment="1" applyProtection="1">
      <alignment horizontal="center" vertical="center" wrapText="1"/>
    </xf>
    <xf numFmtId="0" fontId="17" fillId="14" borderId="55" xfId="0" applyFont="1" applyFill="1" applyBorder="1" applyAlignment="1" applyProtection="1">
      <alignment horizontal="center" vertical="center" wrapText="1"/>
    </xf>
    <xf numFmtId="0" fontId="17" fillId="14" borderId="15" xfId="0" applyFont="1" applyFill="1" applyBorder="1" applyAlignment="1" applyProtection="1">
      <alignment horizontal="center" vertical="center" wrapText="1"/>
    </xf>
    <xf numFmtId="0" fontId="17" fillId="14" borderId="16" xfId="0" applyFont="1" applyFill="1" applyBorder="1" applyAlignment="1" applyProtection="1">
      <alignment horizontal="center" vertical="center" wrapText="1"/>
    </xf>
    <xf numFmtId="0" fontId="82" fillId="28" borderId="54" xfId="0" applyFont="1" applyFill="1" applyBorder="1" applyAlignment="1" applyProtection="1">
      <alignment horizontal="center" vertical="center" wrapText="1"/>
    </xf>
    <xf numFmtId="0" fontId="82" fillId="28" borderId="1" xfId="0" applyFont="1" applyFill="1" applyBorder="1" applyAlignment="1" applyProtection="1">
      <alignment horizontal="center" vertical="center" wrapText="1"/>
    </xf>
    <xf numFmtId="0" fontId="82" fillId="28" borderId="53" xfId="0" applyFont="1" applyFill="1" applyBorder="1" applyAlignment="1" applyProtection="1">
      <alignment horizontal="center" vertical="center" wrapText="1"/>
    </xf>
    <xf numFmtId="0" fontId="82" fillId="28" borderId="55" xfId="0" applyFont="1" applyFill="1" applyBorder="1" applyAlignment="1" applyProtection="1">
      <alignment horizontal="center" vertical="center" wrapText="1"/>
    </xf>
    <xf numFmtId="0" fontId="82" fillId="28" borderId="15" xfId="0" applyFont="1" applyFill="1" applyBorder="1" applyAlignment="1" applyProtection="1">
      <alignment horizontal="center" vertical="center" wrapText="1"/>
    </xf>
    <xf numFmtId="0" fontId="82" fillId="28" borderId="16" xfId="0" applyFont="1" applyFill="1" applyBorder="1" applyAlignment="1" applyProtection="1">
      <alignment horizontal="center" vertical="center" wrapText="1"/>
    </xf>
    <xf numFmtId="0" fontId="87" fillId="26" borderId="3" xfId="0" applyNumberFormat="1" applyFont="1" applyFill="1" applyBorder="1" applyAlignment="1" applyProtection="1">
      <alignment horizontal="center" vertical="center" wrapText="1"/>
    </xf>
    <xf numFmtId="0" fontId="87" fillId="26" borderId="0" xfId="0" applyNumberFormat="1" applyFont="1" applyFill="1" applyBorder="1" applyAlignment="1" applyProtection="1">
      <alignment horizontal="center" vertical="center" wrapText="1"/>
    </xf>
    <xf numFmtId="0" fontId="87" fillId="26" borderId="2" xfId="0" applyNumberFormat="1" applyFont="1" applyFill="1" applyBorder="1" applyAlignment="1" applyProtection="1">
      <alignment horizontal="center" vertical="center" wrapText="1"/>
    </xf>
    <xf numFmtId="0" fontId="87" fillId="26" borderId="55" xfId="0" applyNumberFormat="1" applyFont="1" applyFill="1" applyBorder="1" applyAlignment="1" applyProtection="1">
      <alignment horizontal="center" vertical="center" wrapText="1"/>
    </xf>
    <xf numFmtId="0" fontId="87" fillId="26" borderId="15" xfId="0" applyNumberFormat="1" applyFont="1" applyFill="1" applyBorder="1" applyAlignment="1" applyProtection="1">
      <alignment horizontal="center" vertical="center" wrapText="1"/>
    </xf>
    <xf numFmtId="0" fontId="87" fillId="26" borderId="16" xfId="0" applyNumberFormat="1" applyFont="1" applyFill="1" applyBorder="1" applyAlignment="1" applyProtection="1">
      <alignment horizontal="center" vertical="center" wrapText="1"/>
    </xf>
    <xf numFmtId="0" fontId="17" fillId="21" borderId="54" xfId="0" applyNumberFormat="1" applyFont="1" applyFill="1" applyBorder="1" applyAlignment="1" applyProtection="1">
      <alignment horizontal="center" vertical="center" wrapText="1"/>
    </xf>
    <xf numFmtId="0" fontId="17" fillId="21" borderId="1" xfId="0" applyNumberFormat="1" applyFont="1" applyFill="1" applyBorder="1" applyAlignment="1" applyProtection="1">
      <alignment horizontal="center" vertical="center" wrapText="1"/>
    </xf>
    <xf numFmtId="0" fontId="17" fillId="21" borderId="53" xfId="0" applyNumberFormat="1" applyFont="1" applyFill="1" applyBorder="1" applyAlignment="1" applyProtection="1">
      <alignment horizontal="center" vertical="center" wrapText="1"/>
    </xf>
    <xf numFmtId="0" fontId="17" fillId="21" borderId="55" xfId="0" applyNumberFormat="1" applyFont="1" applyFill="1" applyBorder="1" applyAlignment="1" applyProtection="1">
      <alignment horizontal="center" vertical="center" wrapText="1"/>
    </xf>
    <xf numFmtId="0" fontId="17" fillId="21" borderId="15" xfId="0" applyNumberFormat="1" applyFont="1" applyFill="1" applyBorder="1" applyAlignment="1" applyProtection="1">
      <alignment horizontal="center" vertical="center" wrapText="1"/>
    </xf>
    <xf numFmtId="0" fontId="17" fillId="21" borderId="16" xfId="0" applyNumberFormat="1" applyFont="1" applyFill="1" applyBorder="1" applyAlignment="1" applyProtection="1">
      <alignment horizontal="center" vertical="center" wrapText="1"/>
    </xf>
    <xf numFmtId="49" fontId="1" fillId="0" borderId="37" xfId="0" applyNumberFormat="1" applyFont="1" applyFill="1" applyBorder="1" applyAlignment="1" applyProtection="1">
      <alignment horizontal="left" vertical="center" wrapText="1"/>
    </xf>
    <xf numFmtId="49" fontId="1" fillId="0" borderId="23" xfId="0" applyNumberFormat="1" applyFont="1" applyFill="1" applyBorder="1" applyAlignment="1" applyProtection="1">
      <alignment horizontal="left" vertical="center" wrapText="1"/>
    </xf>
    <xf numFmtId="49" fontId="1" fillId="0" borderId="39" xfId="0" applyNumberFormat="1" applyFont="1" applyFill="1" applyBorder="1" applyAlignment="1" applyProtection="1">
      <alignment horizontal="left" vertical="center" wrapText="1"/>
    </xf>
    <xf numFmtId="49" fontId="1" fillId="0" borderId="34" xfId="0" applyNumberFormat="1" applyFont="1" applyFill="1" applyBorder="1" applyAlignment="1" applyProtection="1">
      <alignment horizontal="center" vertical="center" wrapText="1"/>
    </xf>
    <xf numFmtId="49" fontId="1" fillId="0" borderId="35" xfId="0" applyNumberFormat="1" applyFont="1" applyFill="1" applyBorder="1" applyAlignment="1" applyProtection="1">
      <alignment horizontal="center" vertical="center" wrapText="1"/>
    </xf>
    <xf numFmtId="49" fontId="1" fillId="0" borderId="18" xfId="0" applyNumberFormat="1" applyFont="1" applyFill="1" applyBorder="1" applyAlignment="1" applyProtection="1">
      <alignment horizontal="center" vertical="center" wrapText="1"/>
    </xf>
    <xf numFmtId="49" fontId="1" fillId="0" borderId="36" xfId="0" applyNumberFormat="1" applyFont="1" applyFill="1" applyBorder="1" applyAlignment="1" applyProtection="1">
      <alignment horizontal="left" vertical="center" wrapText="1"/>
    </xf>
    <xf numFmtId="49" fontId="1" fillId="0" borderId="21" xfId="0" applyNumberFormat="1" applyFont="1" applyFill="1" applyBorder="1" applyAlignment="1" applyProtection="1">
      <alignment horizontal="left" vertical="center" wrapText="1"/>
    </xf>
    <xf numFmtId="49" fontId="1" fillId="0" borderId="38" xfId="0" applyNumberFormat="1" applyFont="1" applyFill="1" applyBorder="1" applyAlignment="1" applyProtection="1">
      <alignment horizontal="left" vertical="center" wrapText="1"/>
    </xf>
    <xf numFmtId="49" fontId="1" fillId="0" borderId="44" xfId="0" applyNumberFormat="1" applyFont="1" applyFill="1" applyBorder="1" applyAlignment="1" applyProtection="1">
      <alignment horizontal="left" vertical="center" wrapText="1"/>
    </xf>
    <xf numFmtId="49" fontId="1" fillId="0" borderId="45" xfId="0" applyNumberFormat="1" applyFont="1" applyFill="1" applyBorder="1" applyAlignment="1" applyProtection="1">
      <alignment horizontal="left" vertical="center" wrapText="1"/>
    </xf>
    <xf numFmtId="49" fontId="1" fillId="0" borderId="46" xfId="0" applyNumberFormat="1" applyFont="1" applyFill="1" applyBorder="1" applyAlignment="1" applyProtection="1">
      <alignment horizontal="left" vertical="center" wrapText="1"/>
    </xf>
    <xf numFmtId="0" fontId="42" fillId="0" borderId="11" xfId="0" applyFont="1" applyBorder="1" applyAlignment="1" applyProtection="1">
      <alignment horizontal="center"/>
    </xf>
    <xf numFmtId="0" fontId="42" fillId="0" borderId="13" xfId="0" applyFont="1" applyBorder="1" applyAlignment="1" applyProtection="1">
      <alignment horizontal="center"/>
    </xf>
    <xf numFmtId="0" fontId="42" fillId="0" borderId="14" xfId="0" applyFont="1" applyBorder="1" applyAlignment="1" applyProtection="1">
      <alignment horizontal="center"/>
    </xf>
    <xf numFmtId="0" fontId="8" fillId="10" borderId="19" xfId="0" applyFont="1" applyFill="1" applyBorder="1" applyAlignment="1" applyProtection="1">
      <alignment horizontal="center" vertical="center" wrapText="1"/>
    </xf>
    <xf numFmtId="0" fontId="1" fillId="3" borderId="54" xfId="0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center" wrapText="1"/>
    </xf>
    <xf numFmtId="0" fontId="1" fillId="3" borderId="13" xfId="0" applyFont="1" applyFill="1" applyBorder="1" applyAlignment="1" applyProtection="1">
      <alignment horizontal="center" vertical="center" wrapText="1"/>
    </xf>
    <xf numFmtId="0" fontId="1" fillId="3" borderId="14" xfId="0" applyFont="1" applyFill="1" applyBorder="1" applyAlignment="1" applyProtection="1">
      <alignment horizontal="center" vertical="center" wrapText="1"/>
    </xf>
    <xf numFmtId="0" fontId="1" fillId="3" borderId="37" xfId="0" applyFont="1" applyFill="1" applyBorder="1" applyAlignment="1" applyProtection="1">
      <alignment horizontal="center" vertical="center" wrapText="1"/>
    </xf>
    <xf numFmtId="0" fontId="1" fillId="3" borderId="29" xfId="0" applyFont="1" applyFill="1" applyBorder="1" applyAlignment="1" applyProtection="1">
      <alignment horizontal="center" vertical="center" wrapText="1"/>
    </xf>
    <xf numFmtId="0" fontId="1" fillId="3" borderId="44" xfId="0" applyFont="1" applyFill="1" applyBorder="1" applyAlignment="1" applyProtection="1">
      <alignment horizontal="center" vertical="center" wrapText="1"/>
    </xf>
    <xf numFmtId="0" fontId="1" fillId="3" borderId="47" xfId="0" applyFont="1" applyFill="1" applyBorder="1" applyAlignment="1" applyProtection="1">
      <alignment horizontal="center" vertical="center" wrapText="1"/>
    </xf>
    <xf numFmtId="0" fontId="49" fillId="7" borderId="11" xfId="0" applyFont="1" applyFill="1" applyBorder="1" applyAlignment="1" applyProtection="1">
      <alignment horizontal="center" vertical="center"/>
    </xf>
    <xf numFmtId="0" fontId="49" fillId="7" borderId="14" xfId="0" applyFont="1" applyFill="1" applyBorder="1" applyAlignment="1" applyProtection="1">
      <alignment horizontal="center" vertical="center"/>
    </xf>
    <xf numFmtId="0" fontId="88" fillId="23" borderId="54" xfId="0" applyFont="1" applyFill="1" applyBorder="1" applyAlignment="1" applyProtection="1">
      <alignment horizontal="center" vertical="center" wrapText="1"/>
      <protection locked="0"/>
    </xf>
    <xf numFmtId="0" fontId="88" fillId="23" borderId="1" xfId="0" applyFont="1" applyFill="1" applyBorder="1" applyAlignment="1" applyProtection="1">
      <alignment horizontal="center" vertical="center" wrapText="1"/>
      <protection locked="0"/>
    </xf>
    <xf numFmtId="0" fontId="88" fillId="23" borderId="53" xfId="0" applyFont="1" applyFill="1" applyBorder="1" applyAlignment="1" applyProtection="1">
      <alignment horizontal="center" vertical="center" wrapText="1"/>
      <protection locked="0"/>
    </xf>
    <xf numFmtId="0" fontId="88" fillId="23" borderId="55" xfId="0" applyFont="1" applyFill="1" applyBorder="1" applyAlignment="1" applyProtection="1">
      <alignment horizontal="center" vertical="center" wrapText="1"/>
      <protection locked="0"/>
    </xf>
    <xf numFmtId="0" fontId="88" fillId="23" borderId="15" xfId="0" applyFont="1" applyFill="1" applyBorder="1" applyAlignment="1" applyProtection="1">
      <alignment horizontal="center" vertical="center" wrapText="1"/>
      <protection locked="0"/>
    </xf>
    <xf numFmtId="0" fontId="88" fillId="23" borderId="16" xfId="0" applyFont="1" applyFill="1" applyBorder="1" applyAlignment="1" applyProtection="1">
      <alignment horizontal="center" vertical="center" wrapText="1"/>
      <protection locked="0"/>
    </xf>
    <xf numFmtId="0" fontId="85" fillId="23" borderId="54" xfId="0" applyFont="1" applyFill="1" applyBorder="1" applyAlignment="1">
      <alignment horizontal="center" vertical="center" wrapText="1"/>
    </xf>
    <xf numFmtId="0" fontId="85" fillId="23" borderId="1" xfId="0" applyFont="1" applyFill="1" applyBorder="1" applyAlignment="1">
      <alignment horizontal="center" vertical="center" wrapText="1"/>
    </xf>
    <xf numFmtId="0" fontId="85" fillId="23" borderId="53" xfId="0" applyFont="1" applyFill="1" applyBorder="1" applyAlignment="1">
      <alignment horizontal="center" vertical="center" wrapText="1"/>
    </xf>
    <xf numFmtId="0" fontId="85" fillId="23" borderId="3" xfId="0" applyFont="1" applyFill="1" applyBorder="1" applyAlignment="1">
      <alignment horizontal="center" vertical="center" wrapText="1"/>
    </xf>
    <xf numFmtId="0" fontId="85" fillId="23" borderId="0" xfId="0" applyFont="1" applyFill="1" applyBorder="1" applyAlignment="1">
      <alignment horizontal="center" vertical="center" wrapText="1"/>
    </xf>
    <xf numFmtId="0" fontId="85" fillId="23" borderId="2" xfId="0" applyFont="1" applyFill="1" applyBorder="1" applyAlignment="1">
      <alignment horizontal="center" vertical="center" wrapText="1"/>
    </xf>
    <xf numFmtId="0" fontId="85" fillId="23" borderId="55" xfId="0" applyFont="1" applyFill="1" applyBorder="1" applyAlignment="1">
      <alignment horizontal="center" vertical="center" wrapText="1"/>
    </xf>
    <xf numFmtId="0" fontId="85" fillId="23" borderId="15" xfId="0" applyFont="1" applyFill="1" applyBorder="1" applyAlignment="1">
      <alignment horizontal="center" vertical="center" wrapText="1"/>
    </xf>
    <xf numFmtId="0" fontId="85" fillId="23" borderId="16" xfId="0" applyFont="1" applyFill="1" applyBorder="1" applyAlignment="1">
      <alignment horizontal="center" vertical="center" wrapText="1"/>
    </xf>
    <xf numFmtId="0" fontId="101" fillId="39" borderId="54" xfId="0" applyFont="1" applyFill="1" applyBorder="1" applyAlignment="1" applyProtection="1">
      <alignment horizontal="center" vertical="center" wrapText="1"/>
    </xf>
    <xf numFmtId="0" fontId="101" fillId="39" borderId="1" xfId="0" applyFont="1" applyFill="1" applyBorder="1" applyAlignment="1" applyProtection="1">
      <alignment horizontal="center" vertical="center" wrapText="1"/>
    </xf>
    <xf numFmtId="0" fontId="101" fillId="39" borderId="53" xfId="0" applyFont="1" applyFill="1" applyBorder="1" applyAlignment="1" applyProtection="1">
      <alignment horizontal="center" vertical="center" wrapText="1"/>
    </xf>
    <xf numFmtId="0" fontId="101" fillId="39" borderId="55" xfId="0" applyFont="1" applyFill="1" applyBorder="1" applyAlignment="1" applyProtection="1">
      <alignment horizontal="center" vertical="center" wrapText="1"/>
    </xf>
    <xf numFmtId="0" fontId="101" fillId="39" borderId="15" xfId="0" applyFont="1" applyFill="1" applyBorder="1" applyAlignment="1" applyProtection="1">
      <alignment horizontal="center" vertical="center" wrapText="1"/>
    </xf>
    <xf numFmtId="0" fontId="101" fillId="39" borderId="16" xfId="0" applyFont="1" applyFill="1" applyBorder="1" applyAlignment="1" applyProtection="1">
      <alignment horizontal="center" vertical="center" wrapText="1"/>
    </xf>
    <xf numFmtId="0" fontId="50" fillId="27" borderId="11" xfId="0" applyFont="1" applyFill="1" applyBorder="1" applyAlignment="1" applyProtection="1">
      <alignment horizontal="left" vertical="center" wrapText="1"/>
      <protection locked="0"/>
    </xf>
    <xf numFmtId="0" fontId="50" fillId="27" borderId="13" xfId="0" applyFont="1" applyFill="1" applyBorder="1" applyAlignment="1" applyProtection="1">
      <alignment horizontal="left" vertical="center" wrapText="1"/>
      <protection locked="0"/>
    </xf>
    <xf numFmtId="0" fontId="50" fillId="27" borderId="14" xfId="0" applyFont="1" applyFill="1" applyBorder="1" applyAlignment="1" applyProtection="1">
      <alignment horizontal="left" vertical="center" wrapText="1"/>
      <protection locked="0"/>
    </xf>
    <xf numFmtId="0" fontId="89" fillId="23" borderId="54" xfId="0" applyFont="1" applyFill="1" applyBorder="1" applyAlignment="1">
      <alignment horizontal="center" vertical="center" wrapText="1"/>
    </xf>
    <xf numFmtId="0" fontId="89" fillId="23" borderId="1" xfId="0" applyFont="1" applyFill="1" applyBorder="1" applyAlignment="1">
      <alignment horizontal="center" vertical="center" wrapText="1"/>
    </xf>
    <xf numFmtId="0" fontId="89" fillId="23" borderId="53" xfId="0" applyFont="1" applyFill="1" applyBorder="1" applyAlignment="1">
      <alignment horizontal="center" vertical="center" wrapText="1"/>
    </xf>
    <xf numFmtId="0" fontId="89" fillId="23" borderId="3" xfId="0" applyFont="1" applyFill="1" applyBorder="1" applyAlignment="1">
      <alignment horizontal="center" vertical="center" wrapText="1"/>
    </xf>
    <xf numFmtId="0" fontId="89" fillId="23" borderId="0" xfId="0" applyFont="1" applyFill="1" applyBorder="1" applyAlignment="1">
      <alignment horizontal="center" vertical="center" wrapText="1"/>
    </xf>
    <xf numFmtId="0" fontId="89" fillId="23" borderId="2" xfId="0" applyFont="1" applyFill="1" applyBorder="1" applyAlignment="1">
      <alignment horizontal="center" vertical="center" wrapText="1"/>
    </xf>
    <xf numFmtId="0" fontId="89" fillId="23" borderId="55" xfId="0" applyFont="1" applyFill="1" applyBorder="1" applyAlignment="1">
      <alignment horizontal="center" vertical="center" wrapText="1"/>
    </xf>
    <xf numFmtId="0" fontId="89" fillId="23" borderId="15" xfId="0" applyFont="1" applyFill="1" applyBorder="1" applyAlignment="1">
      <alignment horizontal="center" vertical="center" wrapText="1"/>
    </xf>
    <xf numFmtId="0" fontId="89" fillId="23" borderId="16" xfId="0" applyFont="1" applyFill="1" applyBorder="1" applyAlignment="1">
      <alignment horizontal="center" vertical="center" wrapText="1"/>
    </xf>
    <xf numFmtId="0" fontId="37" fillId="9" borderId="1" xfId="0" applyFont="1" applyFill="1" applyBorder="1" applyAlignment="1">
      <alignment horizontal="center" vertical="center" wrapText="1"/>
    </xf>
    <xf numFmtId="0" fontId="37" fillId="9" borderId="53" xfId="0" applyFont="1" applyFill="1" applyBorder="1" applyAlignment="1">
      <alignment horizontal="center" vertical="center" wrapText="1"/>
    </xf>
    <xf numFmtId="0" fontId="37" fillId="8" borderId="54" xfId="0" applyFont="1" applyFill="1" applyBorder="1" applyAlignment="1">
      <alignment horizontal="center" vertical="center" wrapText="1"/>
    </xf>
    <xf numFmtId="0" fontId="37" fillId="8" borderId="1" xfId="0" applyFont="1" applyFill="1" applyBorder="1" applyAlignment="1">
      <alignment horizontal="center" vertical="center" wrapText="1"/>
    </xf>
    <xf numFmtId="0" fontId="37" fillId="8" borderId="53" xfId="0" applyFont="1" applyFill="1" applyBorder="1" applyAlignment="1">
      <alignment horizontal="center" vertical="center" wrapText="1"/>
    </xf>
    <xf numFmtId="0" fontId="35" fillId="5" borderId="11" xfId="0" applyFont="1" applyFill="1" applyBorder="1" applyAlignment="1">
      <alignment horizontal="center" vertical="center" wrapText="1"/>
    </xf>
    <xf numFmtId="0" fontId="35" fillId="5" borderId="13" xfId="0" applyFont="1" applyFill="1" applyBorder="1" applyAlignment="1">
      <alignment horizontal="center" vertical="center" wrapText="1"/>
    </xf>
    <xf numFmtId="0" fontId="35" fillId="5" borderId="14" xfId="0" applyFont="1" applyFill="1" applyBorder="1" applyAlignment="1">
      <alignment horizontal="center" vertical="center" wrapText="1"/>
    </xf>
    <xf numFmtId="0" fontId="28" fillId="0" borderId="54" xfId="0" applyFont="1" applyBorder="1" applyAlignment="1" applyProtection="1">
      <alignment horizontal="center" vertical="center" wrapText="1"/>
      <protection locked="0"/>
    </xf>
    <xf numFmtId="0" fontId="28" fillId="0" borderId="1" xfId="0" applyFont="1" applyBorder="1" applyAlignment="1" applyProtection="1">
      <alignment horizontal="center" vertical="center" wrapText="1"/>
      <protection locked="0"/>
    </xf>
    <xf numFmtId="0" fontId="28" fillId="0" borderId="53" xfId="0" applyFont="1" applyBorder="1" applyAlignment="1" applyProtection="1">
      <alignment horizontal="center" vertical="center" wrapText="1"/>
      <protection locked="0"/>
    </xf>
    <xf numFmtId="0" fontId="28" fillId="0" borderId="3" xfId="0" applyFont="1" applyBorder="1" applyAlignment="1" applyProtection="1">
      <alignment horizontal="center" vertical="center" wrapText="1"/>
      <protection locked="0"/>
    </xf>
    <xf numFmtId="0" fontId="28" fillId="0" borderId="0" xfId="0" applyFont="1" applyBorder="1" applyAlignment="1" applyProtection="1">
      <alignment horizontal="center" vertical="center" wrapText="1"/>
      <protection locked="0"/>
    </xf>
    <xf numFmtId="0" fontId="28" fillId="0" borderId="2" xfId="0" applyFont="1" applyBorder="1" applyAlignment="1" applyProtection="1">
      <alignment horizontal="center" vertical="center" wrapText="1"/>
      <protection locked="0"/>
    </xf>
    <xf numFmtId="0" fontId="28" fillId="0" borderId="55" xfId="0" applyFont="1" applyBorder="1" applyAlignment="1" applyProtection="1">
      <alignment horizontal="center" vertical="center" wrapText="1"/>
      <protection locked="0"/>
    </xf>
    <xf numFmtId="0" fontId="28" fillId="0" borderId="15" xfId="0" applyFont="1" applyBorder="1" applyAlignment="1" applyProtection="1">
      <alignment horizontal="center" vertical="center" wrapText="1"/>
      <protection locked="0"/>
    </xf>
    <xf numFmtId="0" fontId="28" fillId="0" borderId="16" xfId="0" applyFont="1" applyBorder="1" applyAlignment="1" applyProtection="1">
      <alignment horizontal="center" vertical="center" wrapText="1"/>
      <protection locked="0"/>
    </xf>
    <xf numFmtId="0" fontId="0" fillId="0" borderId="1" xfId="0" applyBorder="1"/>
    <xf numFmtId="0" fontId="0" fillId="0" borderId="53" xfId="0" applyBorder="1"/>
    <xf numFmtId="0" fontId="0" fillId="0" borderId="3" xfId="0" applyBorder="1"/>
    <xf numFmtId="0" fontId="0" fillId="0" borderId="0" xfId="0"/>
    <xf numFmtId="0" fontId="0" fillId="0" borderId="2" xfId="0" applyBorder="1"/>
    <xf numFmtId="0" fontId="0" fillId="0" borderId="55" xfId="0" applyBorder="1"/>
    <xf numFmtId="0" fontId="0" fillId="0" borderId="15" xfId="0" applyBorder="1"/>
    <xf numFmtId="0" fontId="0" fillId="0" borderId="16" xfId="0" applyBorder="1"/>
    <xf numFmtId="0" fontId="1" fillId="39" borderId="11" xfId="0" applyNumberFormat="1" applyFont="1" applyFill="1" applyBorder="1" applyAlignment="1" applyProtection="1">
      <alignment horizontal="center" vertical="center" wrapText="1"/>
    </xf>
    <xf numFmtId="0" fontId="1" fillId="39" borderId="13" xfId="0" applyNumberFormat="1" applyFont="1" applyFill="1" applyBorder="1" applyAlignment="1" applyProtection="1">
      <alignment horizontal="center" vertical="center" wrapText="1"/>
    </xf>
    <xf numFmtId="0" fontId="72" fillId="14" borderId="11" xfId="0" applyFont="1" applyFill="1" applyBorder="1" applyAlignment="1" applyProtection="1">
      <alignment horizontal="center"/>
    </xf>
    <xf numFmtId="0" fontId="72" fillId="14" borderId="13" xfId="0" applyFont="1" applyFill="1" applyBorder="1" applyAlignment="1" applyProtection="1">
      <alignment horizontal="center"/>
    </xf>
    <xf numFmtId="0" fontId="72" fillId="14" borderId="14" xfId="0" applyFont="1" applyFill="1" applyBorder="1" applyAlignment="1" applyProtection="1">
      <alignment horizontal="center"/>
    </xf>
    <xf numFmtId="0" fontId="37" fillId="23" borderId="30" xfId="0" applyFont="1" applyFill="1" applyBorder="1" applyAlignment="1">
      <alignment horizontal="center" vertical="center" wrapText="1"/>
    </xf>
    <xf numFmtId="0" fontId="37" fillId="23" borderId="76" xfId="0" applyFont="1" applyFill="1" applyBorder="1" applyAlignment="1">
      <alignment horizontal="center" vertical="center" wrapText="1"/>
    </xf>
    <xf numFmtId="0" fontId="37" fillId="23" borderId="56" xfId="0" applyFont="1" applyFill="1" applyBorder="1" applyAlignment="1">
      <alignment horizontal="center" vertical="center" wrapText="1"/>
    </xf>
    <xf numFmtId="0" fontId="17" fillId="28" borderId="11" xfId="0" applyNumberFormat="1" applyFont="1" applyFill="1" applyBorder="1" applyAlignment="1" applyProtection="1">
      <alignment horizontal="left" vertical="center" wrapText="1"/>
      <protection locked="0"/>
    </xf>
    <xf numFmtId="0" fontId="17" fillId="28" borderId="13" xfId="0" applyNumberFormat="1" applyFont="1" applyFill="1" applyBorder="1" applyAlignment="1" applyProtection="1">
      <alignment horizontal="left" vertical="center" wrapText="1"/>
      <protection locked="0"/>
    </xf>
    <xf numFmtId="0" fontId="17" fillId="28" borderId="14" xfId="0" applyNumberFormat="1" applyFont="1" applyFill="1" applyBorder="1" applyAlignment="1" applyProtection="1">
      <alignment horizontal="left" vertical="center" wrapText="1"/>
      <protection locked="0"/>
    </xf>
    <xf numFmtId="0" fontId="40" fillId="8" borderId="58" xfId="0" applyFont="1" applyFill="1" applyBorder="1" applyAlignment="1" applyProtection="1">
      <alignment horizontal="left" vertical="center" wrapText="1"/>
    </xf>
    <xf numFmtId="0" fontId="40" fillId="8" borderId="57" xfId="0" applyFont="1" applyFill="1" applyBorder="1" applyAlignment="1" applyProtection="1">
      <alignment horizontal="left" vertical="center" wrapText="1"/>
    </xf>
    <xf numFmtId="0" fontId="40" fillId="23" borderId="11" xfId="0" applyFont="1" applyFill="1" applyBorder="1" applyAlignment="1">
      <alignment horizontal="left"/>
    </xf>
    <xf numFmtId="0" fontId="40" fillId="23" borderId="14" xfId="0" applyFont="1" applyFill="1" applyBorder="1" applyAlignment="1">
      <alignment horizontal="left"/>
    </xf>
    <xf numFmtId="0" fontId="17" fillId="9" borderId="11" xfId="0" applyFont="1" applyFill="1" applyBorder="1" applyAlignment="1" applyProtection="1">
      <alignment horizontal="center" vertical="center" wrapText="1"/>
    </xf>
    <xf numFmtId="0" fontId="17" fillId="9" borderId="13" xfId="0" applyFont="1" applyFill="1" applyBorder="1" applyAlignment="1" applyProtection="1">
      <alignment horizontal="center" vertical="center" wrapText="1"/>
    </xf>
    <xf numFmtId="0" fontId="17" fillId="9" borderId="14" xfId="0" applyFont="1" applyFill="1" applyBorder="1" applyAlignment="1" applyProtection="1">
      <alignment horizontal="center" vertical="center" wrapText="1"/>
    </xf>
    <xf numFmtId="0" fontId="17" fillId="9" borderId="59" xfId="0" applyFont="1" applyFill="1" applyBorder="1" applyAlignment="1" applyProtection="1">
      <alignment horizontal="center" vertical="center" wrapText="1"/>
    </xf>
    <xf numFmtId="0" fontId="17" fillId="9" borderId="65" xfId="0" applyFont="1" applyFill="1" applyBorder="1" applyAlignment="1" applyProtection="1">
      <alignment horizontal="center" vertical="center" wrapText="1"/>
    </xf>
    <xf numFmtId="0" fontId="8" fillId="9" borderId="59" xfId="0" applyFont="1" applyFill="1" applyBorder="1" applyAlignment="1" applyProtection="1">
      <alignment horizontal="center" vertical="center" wrapText="1"/>
    </xf>
    <xf numFmtId="0" fontId="8" fillId="9" borderId="65" xfId="0" applyFont="1" applyFill="1" applyBorder="1" applyAlignment="1" applyProtection="1">
      <alignment horizontal="center" vertical="center" wrapText="1"/>
    </xf>
    <xf numFmtId="0" fontId="15" fillId="8" borderId="11" xfId="0" applyFont="1" applyFill="1" applyBorder="1" applyAlignment="1" applyProtection="1">
      <alignment horizontal="center" vertical="center"/>
    </xf>
    <xf numFmtId="0" fontId="15" fillId="8" borderId="13" xfId="0" applyFont="1" applyFill="1" applyBorder="1" applyAlignment="1" applyProtection="1">
      <alignment horizontal="center" vertical="center"/>
    </xf>
    <xf numFmtId="0" fontId="15" fillId="8" borderId="14" xfId="0" applyFont="1" applyFill="1" applyBorder="1" applyAlignment="1" applyProtection="1">
      <alignment horizontal="center" vertical="center"/>
    </xf>
    <xf numFmtId="164" fontId="17" fillId="8" borderId="11" xfId="0" applyNumberFormat="1" applyFont="1" applyFill="1" applyBorder="1" applyAlignment="1" applyProtection="1">
      <alignment horizontal="center" vertical="center" wrapText="1"/>
    </xf>
    <xf numFmtId="164" fontId="17" fillId="8" borderId="14" xfId="0" applyNumberFormat="1" applyFont="1" applyFill="1" applyBorder="1" applyAlignment="1" applyProtection="1">
      <alignment horizontal="center" vertical="center" wrapText="1"/>
    </xf>
    <xf numFmtId="0" fontId="17" fillId="8" borderId="11" xfId="0" applyFont="1" applyFill="1" applyBorder="1" applyAlignment="1" applyProtection="1">
      <alignment horizontal="center" vertical="center" wrapText="1"/>
    </xf>
    <xf numFmtId="0" fontId="17" fillId="8" borderId="14" xfId="0" applyFont="1" applyFill="1" applyBorder="1" applyAlignment="1" applyProtection="1">
      <alignment horizontal="center" vertical="center" wrapText="1"/>
    </xf>
    <xf numFmtId="0" fontId="40" fillId="23" borderId="58" xfId="0" applyFont="1" applyFill="1" applyBorder="1" applyAlignment="1">
      <alignment horizontal="left"/>
    </xf>
    <xf numFmtId="0" fontId="40" fillId="23" borderId="57" xfId="0" applyFont="1" applyFill="1" applyBorder="1" applyAlignment="1">
      <alignment horizontal="left"/>
    </xf>
    <xf numFmtId="0" fontId="40" fillId="8" borderId="59" xfId="0" applyFont="1" applyFill="1" applyBorder="1" applyAlignment="1" applyProtection="1">
      <alignment horizontal="left" vertical="center" wrapText="1"/>
    </xf>
    <xf numFmtId="0" fontId="40" fillId="8" borderId="65" xfId="0" applyFont="1" applyFill="1" applyBorder="1" applyAlignment="1" applyProtection="1">
      <alignment horizontal="left" vertical="center" wrapText="1"/>
    </xf>
    <xf numFmtId="0" fontId="66" fillId="30" borderId="60" xfId="0" applyFont="1" applyFill="1" applyBorder="1" applyAlignment="1" applyProtection="1">
      <alignment horizontal="left"/>
    </xf>
    <xf numFmtId="0" fontId="66" fillId="30" borderId="42" xfId="0" applyFont="1" applyFill="1" applyBorder="1" applyAlignment="1" applyProtection="1">
      <alignment horizontal="left"/>
    </xf>
    <xf numFmtId="0" fontId="66" fillId="30" borderId="52" xfId="0" applyFont="1" applyFill="1" applyBorder="1" applyAlignment="1" applyProtection="1">
      <alignment horizontal="left"/>
    </xf>
    <xf numFmtId="0" fontId="66" fillId="30" borderId="58" xfId="0" applyFont="1" applyFill="1" applyBorder="1" applyAlignment="1" applyProtection="1">
      <alignment horizontal="left"/>
    </xf>
    <xf numFmtId="0" fontId="66" fillId="30" borderId="43" xfId="0" applyFont="1" applyFill="1" applyBorder="1" applyAlignment="1" applyProtection="1">
      <alignment horizontal="left"/>
    </xf>
    <xf numFmtId="0" fontId="66" fillId="30" borderId="57" xfId="0" applyFont="1" applyFill="1" applyBorder="1" applyAlignment="1" applyProtection="1">
      <alignment horizontal="left"/>
    </xf>
    <xf numFmtId="0" fontId="66" fillId="30" borderId="59" xfId="0" applyFont="1" applyFill="1" applyBorder="1" applyAlignment="1" applyProtection="1">
      <alignment horizontal="left"/>
    </xf>
    <xf numFmtId="0" fontId="66" fillId="30" borderId="63" xfId="0" applyFont="1" applyFill="1" applyBorder="1" applyAlignment="1" applyProtection="1">
      <alignment horizontal="left"/>
    </xf>
    <xf numFmtId="0" fontId="66" fillId="30" borderId="65" xfId="0" applyFont="1" applyFill="1" applyBorder="1" applyAlignment="1" applyProtection="1">
      <alignment horizontal="left"/>
    </xf>
    <xf numFmtId="0" fontId="5" fillId="6" borderId="36" xfId="0" applyFont="1" applyFill="1" applyBorder="1" applyAlignment="1" applyProtection="1">
      <alignment horizontal="left" vertical="center" wrapText="1"/>
    </xf>
    <xf numFmtId="0" fontId="5" fillId="6" borderId="21" xfId="0" applyFont="1" applyFill="1" applyBorder="1" applyAlignment="1" applyProtection="1">
      <alignment horizontal="left" vertical="center" wrapText="1"/>
    </xf>
    <xf numFmtId="0" fontId="5" fillId="6" borderId="38" xfId="0" applyFont="1" applyFill="1" applyBorder="1" applyAlignment="1" applyProtection="1">
      <alignment horizontal="left" vertical="center" wrapText="1"/>
    </xf>
    <xf numFmtId="0" fontId="5" fillId="6" borderId="37" xfId="0" applyFont="1" applyFill="1" applyBorder="1" applyAlignment="1" applyProtection="1">
      <alignment horizontal="left" vertical="center" wrapText="1"/>
    </xf>
    <xf numFmtId="0" fontId="5" fillId="6" borderId="77" xfId="0" applyFont="1" applyFill="1" applyBorder="1" applyAlignment="1" applyProtection="1">
      <alignment horizontal="left" vertical="center" wrapText="1"/>
    </xf>
    <xf numFmtId="0" fontId="5" fillId="6" borderId="69" xfId="0" applyFont="1" applyFill="1" applyBorder="1" applyAlignment="1" applyProtection="1">
      <alignment horizontal="left" vertical="center" wrapText="1"/>
    </xf>
    <xf numFmtId="0" fontId="5" fillId="6" borderId="8" xfId="0" applyFont="1" applyFill="1" applyBorder="1" applyAlignment="1" applyProtection="1">
      <alignment horizontal="left" vertical="center" wrapText="1"/>
    </xf>
    <xf numFmtId="0" fontId="5" fillId="6" borderId="9" xfId="0" applyFont="1" applyFill="1" applyBorder="1" applyAlignment="1" applyProtection="1">
      <alignment horizontal="left" vertical="center" wrapText="1"/>
    </xf>
    <xf numFmtId="0" fontId="5" fillId="6" borderId="10" xfId="0" applyFont="1" applyFill="1" applyBorder="1" applyAlignment="1" applyProtection="1">
      <alignment horizontal="left" vertical="center" wrapText="1"/>
    </xf>
    <xf numFmtId="0" fontId="3" fillId="10" borderId="37" xfId="0" applyFont="1" applyFill="1" applyBorder="1" applyAlignment="1" applyProtection="1">
      <alignment horizontal="left" vertical="center" wrapText="1"/>
    </xf>
    <xf numFmtId="0" fontId="3" fillId="10" borderId="23" xfId="0" applyFont="1" applyFill="1" applyBorder="1" applyAlignment="1" applyProtection="1">
      <alignment horizontal="left" vertical="center" wrapText="1"/>
    </xf>
    <xf numFmtId="0" fontId="3" fillId="10" borderId="39" xfId="0" applyFont="1" applyFill="1" applyBorder="1" applyAlignment="1" applyProtection="1">
      <alignment horizontal="left" vertical="center" wrapText="1"/>
    </xf>
    <xf numFmtId="0" fontId="3" fillId="10" borderId="36" xfId="0" applyFont="1" applyFill="1" applyBorder="1" applyAlignment="1" applyProtection="1">
      <alignment horizontal="left" vertical="center" wrapText="1"/>
    </xf>
    <xf numFmtId="0" fontId="3" fillId="10" borderId="21" xfId="0" applyFont="1" applyFill="1" applyBorder="1" applyAlignment="1" applyProtection="1">
      <alignment horizontal="left" vertical="center" wrapText="1"/>
    </xf>
    <xf numFmtId="0" fontId="3" fillId="10" borderId="38" xfId="0" applyFont="1" applyFill="1" applyBorder="1" applyAlignment="1" applyProtection="1">
      <alignment horizontal="left" vertical="center" wrapText="1"/>
    </xf>
    <xf numFmtId="0" fontId="3" fillId="10" borderId="36" xfId="0" applyNumberFormat="1" applyFont="1" applyFill="1" applyBorder="1" applyAlignment="1" applyProtection="1">
      <alignment horizontal="left" vertical="center" wrapText="1"/>
    </xf>
    <xf numFmtId="0" fontId="3" fillId="10" borderId="21" xfId="0" applyNumberFormat="1" applyFont="1" applyFill="1" applyBorder="1" applyAlignment="1" applyProtection="1">
      <alignment horizontal="left" vertical="center" wrapText="1"/>
    </xf>
    <xf numFmtId="0" fontId="3" fillId="10" borderId="38" xfId="0" applyNumberFormat="1" applyFont="1" applyFill="1" applyBorder="1" applyAlignment="1" applyProtection="1">
      <alignment horizontal="left" vertical="center" wrapText="1"/>
    </xf>
    <xf numFmtId="0" fontId="5" fillId="6" borderId="43" xfId="0" applyFont="1" applyFill="1" applyBorder="1" applyAlignment="1" applyProtection="1">
      <alignment horizontal="left" vertical="center"/>
    </xf>
    <xf numFmtId="0" fontId="15" fillId="10" borderId="34" xfId="0" applyFont="1" applyFill="1" applyBorder="1" applyAlignment="1" applyProtection="1">
      <alignment horizontal="center" vertical="center" wrapText="1"/>
    </xf>
    <xf numFmtId="0" fontId="15" fillId="10" borderId="35" xfId="0" applyFont="1" applyFill="1" applyBorder="1" applyAlignment="1" applyProtection="1">
      <alignment horizontal="center" vertical="center" wrapText="1"/>
    </xf>
    <xf numFmtId="0" fontId="15" fillId="10" borderId="18" xfId="0" applyFont="1" applyFill="1" applyBorder="1" applyAlignment="1" applyProtection="1">
      <alignment horizontal="center" vertical="center" wrapText="1"/>
    </xf>
    <xf numFmtId="0" fontId="5" fillId="6" borderId="63" xfId="0" applyFont="1" applyFill="1" applyBorder="1" applyAlignment="1" applyProtection="1">
      <alignment horizontal="left" vertical="center"/>
    </xf>
    <xf numFmtId="0" fontId="3" fillId="10" borderId="44" xfId="0" applyFont="1" applyFill="1" applyBorder="1" applyAlignment="1" applyProtection="1">
      <alignment horizontal="left" vertical="center" wrapText="1"/>
    </xf>
    <xf numFmtId="0" fontId="3" fillId="10" borderId="45" xfId="0" applyFont="1" applyFill="1" applyBorder="1" applyAlignment="1" applyProtection="1">
      <alignment horizontal="left" vertical="center" wrapText="1"/>
    </xf>
    <xf numFmtId="0" fontId="3" fillId="10" borderId="46" xfId="0" applyFont="1" applyFill="1" applyBorder="1" applyAlignment="1" applyProtection="1">
      <alignment horizontal="left" vertical="center" wrapText="1"/>
    </xf>
    <xf numFmtId="0" fontId="3" fillId="10" borderId="44" xfId="0" applyNumberFormat="1" applyFont="1" applyFill="1" applyBorder="1" applyAlignment="1" applyProtection="1">
      <alignment horizontal="left" vertical="center" wrapText="1"/>
    </xf>
    <xf numFmtId="0" fontId="3" fillId="10" borderId="45" xfId="0" applyNumberFormat="1" applyFont="1" applyFill="1" applyBorder="1" applyAlignment="1" applyProtection="1">
      <alignment horizontal="left" vertical="center" wrapText="1"/>
    </xf>
    <xf numFmtId="0" fontId="3" fillId="10" borderId="46" xfId="0" applyNumberFormat="1" applyFont="1" applyFill="1" applyBorder="1" applyAlignment="1" applyProtection="1">
      <alignment horizontal="left" vertical="center" wrapText="1"/>
    </xf>
    <xf numFmtId="0" fontId="5" fillId="10" borderId="37" xfId="0" applyFont="1" applyFill="1" applyBorder="1" applyAlignment="1" applyProtection="1">
      <alignment horizontal="center" vertical="center" wrapText="1"/>
    </xf>
    <xf numFmtId="0" fontId="5" fillId="10" borderId="39" xfId="0" applyFont="1" applyFill="1" applyBorder="1" applyAlignment="1" applyProtection="1">
      <alignment horizontal="center" vertical="center" wrapText="1"/>
    </xf>
    <xf numFmtId="0" fontId="5" fillId="6" borderId="42" xfId="0" applyFont="1" applyFill="1" applyBorder="1" applyAlignment="1" applyProtection="1">
      <alignment horizontal="left" vertical="center"/>
    </xf>
    <xf numFmtId="0" fontId="48" fillId="7" borderId="13" xfId="0" applyFont="1" applyFill="1" applyBorder="1" applyAlignment="1" applyProtection="1">
      <alignment horizontal="center" vertical="center"/>
    </xf>
    <xf numFmtId="0" fontId="49" fillId="7" borderId="13" xfId="0" applyFont="1" applyFill="1" applyBorder="1" applyAlignment="1" applyProtection="1">
      <alignment horizontal="center" vertical="center"/>
    </xf>
    <xf numFmtId="0" fontId="48" fillId="7" borderId="4" xfId="0" applyFont="1" applyFill="1" applyBorder="1" applyAlignment="1" applyProtection="1">
      <alignment horizontal="center" vertical="center"/>
    </xf>
    <xf numFmtId="0" fontId="48" fillId="7" borderId="6" xfId="0" applyFont="1" applyFill="1" applyBorder="1" applyAlignment="1" applyProtection="1">
      <alignment horizontal="center" vertical="center"/>
    </xf>
    <xf numFmtId="0" fontId="48" fillId="7" borderId="34" xfId="0" applyFont="1" applyFill="1" applyBorder="1" applyAlignment="1" applyProtection="1">
      <alignment horizontal="center" vertical="center"/>
    </xf>
    <xf numFmtId="0" fontId="48" fillId="7" borderId="35" xfId="0" applyFont="1" applyFill="1" applyBorder="1" applyAlignment="1" applyProtection="1">
      <alignment horizontal="center" vertical="center"/>
    </xf>
    <xf numFmtId="0" fontId="5" fillId="6" borderId="29" xfId="0" applyFont="1" applyFill="1" applyBorder="1" applyAlignment="1" applyProtection="1">
      <alignment horizontal="left" vertical="center"/>
    </xf>
    <xf numFmtId="0" fontId="5" fillId="10" borderId="23" xfId="0" applyFont="1" applyFill="1" applyBorder="1" applyAlignment="1" applyProtection="1">
      <alignment horizontal="center" vertical="center" wrapText="1"/>
    </xf>
    <xf numFmtId="0" fontId="5" fillId="10" borderId="29" xfId="0" applyFont="1" applyFill="1" applyBorder="1" applyAlignment="1" applyProtection="1">
      <alignment horizontal="center" vertical="center" wrapText="1"/>
    </xf>
    <xf numFmtId="0" fontId="5" fillId="6" borderId="28" xfId="0" applyFont="1" applyFill="1" applyBorder="1" applyAlignment="1" applyProtection="1">
      <alignment horizontal="left" vertical="center"/>
    </xf>
    <xf numFmtId="0" fontId="8" fillId="10" borderId="8" xfId="0" applyFont="1" applyFill="1" applyBorder="1" applyAlignment="1" applyProtection="1">
      <alignment horizontal="center" vertical="center" wrapText="1"/>
    </xf>
    <xf numFmtId="0" fontId="8" fillId="10" borderId="9" xfId="0" applyFont="1" applyFill="1" applyBorder="1" applyAlignment="1" applyProtection="1">
      <alignment horizontal="center" vertical="center" wrapText="1"/>
    </xf>
    <xf numFmtId="0" fontId="8" fillId="10" borderId="48" xfId="0" applyFont="1" applyFill="1" applyBorder="1" applyAlignment="1" applyProtection="1">
      <alignment horizontal="center" vertical="center" wrapText="1"/>
    </xf>
    <xf numFmtId="0" fontId="8" fillId="10" borderId="50" xfId="0" applyFont="1" applyFill="1" applyBorder="1" applyAlignment="1" applyProtection="1">
      <alignment horizontal="center" vertical="center" wrapText="1"/>
    </xf>
    <xf numFmtId="0" fontId="5" fillId="10" borderId="36" xfId="0" applyFont="1" applyFill="1" applyBorder="1" applyAlignment="1" applyProtection="1">
      <alignment horizontal="center" vertical="center" wrapText="1"/>
    </xf>
    <xf numFmtId="0" fontId="5" fillId="10" borderId="28" xfId="0" applyFont="1" applyFill="1" applyBorder="1" applyAlignment="1" applyProtection="1">
      <alignment horizontal="center" vertical="center" wrapText="1"/>
    </xf>
    <xf numFmtId="0" fontId="5" fillId="10" borderId="8" xfId="0" applyFont="1" applyFill="1" applyBorder="1" applyAlignment="1" applyProtection="1">
      <alignment horizontal="center" vertical="center" wrapText="1"/>
    </xf>
    <xf numFmtId="0" fontId="5" fillId="10" borderId="27" xfId="0" applyFont="1" applyFill="1" applyBorder="1" applyAlignment="1" applyProtection="1">
      <alignment horizontal="center" vertical="center" wrapText="1"/>
    </xf>
    <xf numFmtId="0" fontId="5" fillId="6" borderId="27" xfId="0" applyFont="1" applyFill="1" applyBorder="1" applyAlignment="1" applyProtection="1">
      <alignment horizontal="left" vertical="center"/>
    </xf>
    <xf numFmtId="0" fontId="8" fillId="6" borderId="71" xfId="0" applyFont="1" applyFill="1" applyBorder="1" applyAlignment="1" applyProtection="1">
      <alignment horizontal="center" vertical="center"/>
    </xf>
    <xf numFmtId="0" fontId="5" fillId="10" borderId="38" xfId="0" applyFont="1" applyFill="1" applyBorder="1" applyAlignment="1" applyProtection="1">
      <alignment horizontal="center" vertical="center" wrapText="1"/>
    </xf>
    <xf numFmtId="0" fontId="5" fillId="10" borderId="21" xfId="0" applyFont="1" applyFill="1" applyBorder="1" applyAlignment="1" applyProtection="1">
      <alignment horizontal="center" vertical="center" wrapText="1"/>
    </xf>
    <xf numFmtId="0" fontId="17" fillId="10" borderId="34" xfId="0" applyFont="1" applyFill="1" applyBorder="1" applyAlignment="1" applyProtection="1">
      <alignment horizontal="center" vertical="center" wrapText="1"/>
    </xf>
    <xf numFmtId="0" fontId="17" fillId="10" borderId="35" xfId="0" applyFont="1" applyFill="1" applyBorder="1" applyAlignment="1" applyProtection="1">
      <alignment horizontal="center" vertical="center" wrapText="1"/>
    </xf>
    <xf numFmtId="0" fontId="17" fillId="10" borderId="18" xfId="0" applyFont="1" applyFill="1" applyBorder="1" applyAlignment="1" applyProtection="1">
      <alignment horizontal="center" vertical="center" wrapText="1"/>
    </xf>
    <xf numFmtId="0" fontId="17" fillId="21" borderId="3" xfId="0" applyNumberFormat="1" applyFont="1" applyFill="1" applyBorder="1" applyAlignment="1" applyProtection="1">
      <alignment horizontal="center" vertical="center" wrapText="1"/>
    </xf>
    <xf numFmtId="0" fontId="17" fillId="21" borderId="0" xfId="0" applyNumberFormat="1" applyFont="1" applyFill="1" applyBorder="1" applyAlignment="1" applyProtection="1">
      <alignment horizontal="center" vertical="center" wrapText="1"/>
    </xf>
    <xf numFmtId="0" fontId="17" fillId="21" borderId="2" xfId="0" applyNumberFormat="1" applyFont="1" applyFill="1" applyBorder="1" applyAlignment="1" applyProtection="1">
      <alignment horizontal="center" vertical="center" wrapText="1"/>
    </xf>
    <xf numFmtId="0" fontId="2" fillId="3" borderId="11" xfId="0" applyFont="1" applyFill="1" applyBorder="1" applyAlignment="1">
      <alignment horizontal="center" wrapText="1"/>
    </xf>
    <xf numFmtId="0" fontId="71" fillId="32" borderId="54" xfId="0" applyFont="1" applyFill="1" applyBorder="1" applyAlignment="1" applyProtection="1">
      <alignment horizontal="center" vertical="center" wrapText="1"/>
    </xf>
    <xf numFmtId="0" fontId="71" fillId="32" borderId="53" xfId="0" applyFont="1" applyFill="1" applyBorder="1" applyAlignment="1" applyProtection="1">
      <alignment horizontal="center" vertical="center" wrapText="1"/>
    </xf>
    <xf numFmtId="0" fontId="71" fillId="32" borderId="55" xfId="0" applyFont="1" applyFill="1" applyBorder="1" applyAlignment="1" applyProtection="1">
      <alignment horizontal="center" vertical="center" wrapText="1"/>
    </xf>
    <xf numFmtId="0" fontId="71" fillId="32" borderId="16" xfId="0" applyFont="1" applyFill="1" applyBorder="1" applyAlignment="1" applyProtection="1">
      <alignment horizontal="center" vertical="center" wrapText="1"/>
    </xf>
    <xf numFmtId="0" fontId="71" fillId="32" borderId="3" xfId="0" applyFont="1" applyFill="1" applyBorder="1" applyAlignment="1" applyProtection="1">
      <alignment horizontal="center" vertical="center" wrapText="1"/>
    </xf>
    <xf numFmtId="0" fontId="71" fillId="32" borderId="30" xfId="0" applyFont="1" applyFill="1" applyBorder="1" applyAlignment="1" applyProtection="1">
      <alignment horizontal="center" vertical="center" wrapText="1"/>
    </xf>
    <xf numFmtId="0" fontId="71" fillId="32" borderId="56" xfId="0" applyFont="1" applyFill="1" applyBorder="1" applyAlignment="1" applyProtection="1">
      <alignment horizontal="center" vertical="center" wrapText="1"/>
    </xf>
    <xf numFmtId="0" fontId="71" fillId="23" borderId="30" xfId="0" applyFont="1" applyFill="1" applyBorder="1" applyAlignment="1" applyProtection="1">
      <alignment horizontal="center" vertical="center" wrapText="1"/>
    </xf>
    <xf numFmtId="0" fontId="71" fillId="23" borderId="56" xfId="0" applyFont="1" applyFill="1" applyBorder="1" applyAlignment="1" applyProtection="1">
      <alignment horizontal="center" vertical="center" wrapText="1"/>
    </xf>
    <xf numFmtId="0" fontId="15" fillId="33" borderId="60" xfId="0" applyFont="1" applyFill="1" applyBorder="1" applyAlignment="1" applyProtection="1">
      <alignment horizontal="center" vertical="center"/>
    </xf>
    <xf numFmtId="0" fontId="15" fillId="33" borderId="42" xfId="0" applyFont="1" applyFill="1" applyBorder="1" applyAlignment="1" applyProtection="1">
      <alignment horizontal="center" vertical="center"/>
    </xf>
    <xf numFmtId="0" fontId="15" fillId="32" borderId="8" xfId="0" applyNumberFormat="1" applyFont="1" applyFill="1" applyBorder="1" applyAlignment="1" applyProtection="1">
      <alignment horizontal="center" vertical="center" wrapText="1"/>
    </xf>
    <xf numFmtId="0" fontId="15" fillId="32" borderId="9" xfId="0" applyNumberFormat="1" applyFont="1" applyFill="1" applyBorder="1" applyAlignment="1" applyProtection="1">
      <alignment horizontal="center" vertical="center" wrapText="1"/>
    </xf>
    <xf numFmtId="0" fontId="15" fillId="32" borderId="27" xfId="0" applyNumberFormat="1" applyFont="1" applyFill="1" applyBorder="1" applyAlignment="1" applyProtection="1">
      <alignment horizontal="center" vertical="center" wrapText="1"/>
    </xf>
    <xf numFmtId="0" fontId="15" fillId="32" borderId="10" xfId="0" applyNumberFormat="1" applyFont="1" applyFill="1" applyBorder="1" applyAlignment="1" applyProtection="1">
      <alignment horizontal="center" vertical="center" wrapText="1"/>
    </xf>
    <xf numFmtId="0" fontId="71" fillId="25" borderId="54" xfId="0" applyFont="1" applyFill="1" applyBorder="1" applyAlignment="1" applyProtection="1">
      <alignment horizontal="center" vertical="center" wrapText="1"/>
    </xf>
    <xf numFmtId="0" fontId="71" fillId="25" borderId="53" xfId="0" applyFont="1" applyFill="1" applyBorder="1" applyAlignment="1" applyProtection="1">
      <alignment horizontal="center" vertical="center" wrapText="1"/>
    </xf>
    <xf numFmtId="0" fontId="71" fillId="25" borderId="55" xfId="0" applyFont="1" applyFill="1" applyBorder="1" applyAlignment="1" applyProtection="1">
      <alignment horizontal="center" vertical="center" wrapText="1"/>
    </xf>
    <xf numFmtId="0" fontId="71" fillId="25" borderId="16" xfId="0" applyFont="1" applyFill="1" applyBorder="1" applyAlignment="1" applyProtection="1">
      <alignment horizontal="center" vertical="center" wrapText="1"/>
    </xf>
    <xf numFmtId="0" fontId="15" fillId="27" borderId="30" xfId="0" applyNumberFormat="1" applyFont="1" applyFill="1" applyBorder="1" applyAlignment="1" applyProtection="1">
      <alignment horizontal="center" vertical="center" wrapText="1"/>
    </xf>
    <xf numFmtId="0" fontId="15" fillId="27" borderId="56" xfId="0" applyNumberFormat="1" applyFont="1" applyFill="1" applyBorder="1" applyAlignment="1" applyProtection="1">
      <alignment horizontal="center" vertical="center" wrapText="1"/>
    </xf>
    <xf numFmtId="0" fontId="15" fillId="27" borderId="59" xfId="0" applyNumberFormat="1" applyFont="1" applyFill="1" applyBorder="1" applyAlignment="1" applyProtection="1">
      <alignment horizontal="center" vertical="center" wrapText="1"/>
    </xf>
    <xf numFmtId="0" fontId="15" fillId="27" borderId="63" xfId="0" applyNumberFormat="1" applyFont="1" applyFill="1" applyBorder="1" applyAlignment="1" applyProtection="1">
      <alignment horizontal="center" vertical="center" wrapText="1"/>
    </xf>
    <xf numFmtId="0" fontId="15" fillId="27" borderId="65" xfId="0" applyNumberFormat="1" applyFont="1" applyFill="1" applyBorder="1" applyAlignment="1" applyProtection="1">
      <alignment horizontal="center" vertical="center" wrapText="1"/>
    </xf>
    <xf numFmtId="0" fontId="15" fillId="27" borderId="76" xfId="0" applyNumberFormat="1" applyFont="1" applyFill="1" applyBorder="1" applyAlignment="1" applyProtection="1">
      <alignment horizontal="center" vertical="center" wrapText="1"/>
    </xf>
    <xf numFmtId="0" fontId="15" fillId="25" borderId="59" xfId="0" applyNumberFormat="1" applyFont="1" applyFill="1" applyBorder="1" applyAlignment="1" applyProtection="1">
      <alignment horizontal="center" vertical="center" wrapText="1"/>
    </xf>
    <xf numFmtId="0" fontId="15" fillId="25" borderId="63" xfId="0" applyNumberFormat="1" applyFont="1" applyFill="1" applyBorder="1" applyAlignment="1" applyProtection="1">
      <alignment horizontal="center" vertical="center" wrapText="1"/>
    </xf>
    <xf numFmtId="0" fontId="15" fillId="25" borderId="30" xfId="0" applyNumberFormat="1" applyFont="1" applyFill="1" applyBorder="1" applyAlignment="1" applyProtection="1">
      <alignment horizontal="center" vertical="center" wrapText="1"/>
    </xf>
    <xf numFmtId="0" fontId="15" fillId="25" borderId="56" xfId="0" applyNumberFormat="1" applyFont="1" applyFill="1" applyBorder="1" applyAlignment="1" applyProtection="1">
      <alignment horizontal="center" vertical="center" wrapText="1"/>
    </xf>
    <xf numFmtId="0" fontId="71" fillId="23" borderId="54" xfId="0" applyFont="1" applyFill="1" applyBorder="1" applyAlignment="1" applyProtection="1">
      <alignment horizontal="center" vertical="center" wrapText="1"/>
    </xf>
    <xf numFmtId="0" fontId="71" fillId="23" borderId="3" xfId="0" applyFont="1" applyFill="1" applyBorder="1" applyAlignment="1" applyProtection="1">
      <alignment horizontal="center" vertical="center" wrapText="1"/>
    </xf>
    <xf numFmtId="0" fontId="71" fillId="27" borderId="53" xfId="0" applyFont="1" applyFill="1" applyBorder="1" applyAlignment="1" applyProtection="1">
      <alignment horizontal="center" vertical="center" wrapText="1"/>
    </xf>
    <xf numFmtId="0" fontId="71" fillId="27" borderId="16" xfId="0" applyFont="1" applyFill="1" applyBorder="1" applyAlignment="1" applyProtection="1">
      <alignment horizontal="center" vertical="center" wrapText="1"/>
    </xf>
    <xf numFmtId="0" fontId="71" fillId="28" borderId="54" xfId="0" applyFont="1" applyFill="1" applyBorder="1" applyAlignment="1" applyProtection="1">
      <alignment horizontal="center" vertical="center" wrapText="1"/>
    </xf>
    <xf numFmtId="0" fontId="71" fillId="28" borderId="53" xfId="0" applyFont="1" applyFill="1" applyBorder="1" applyAlignment="1" applyProtection="1">
      <alignment horizontal="center" vertical="center" wrapText="1"/>
    </xf>
    <xf numFmtId="0" fontId="71" fillId="28" borderId="55" xfId="0" applyFont="1" applyFill="1" applyBorder="1" applyAlignment="1" applyProtection="1">
      <alignment horizontal="center" vertical="center" wrapText="1"/>
    </xf>
    <xf numFmtId="0" fontId="71" fillId="28" borderId="16" xfId="0" applyFont="1" applyFill="1" applyBorder="1" applyAlignment="1" applyProtection="1">
      <alignment horizontal="center" vertical="center" wrapText="1"/>
    </xf>
    <xf numFmtId="0" fontId="71" fillId="28" borderId="3" xfId="0" applyFont="1" applyFill="1" applyBorder="1" applyAlignment="1" applyProtection="1">
      <alignment horizontal="center" vertical="center" wrapText="1"/>
    </xf>
    <xf numFmtId="164" fontId="71" fillId="28" borderId="30" xfId="0" applyNumberFormat="1" applyFont="1" applyFill="1" applyBorder="1" applyAlignment="1" applyProtection="1">
      <alignment horizontal="center" vertical="center" wrapText="1"/>
    </xf>
    <xf numFmtId="164" fontId="71" fillId="28" borderId="56" xfId="0" applyNumberFormat="1" applyFont="1" applyFill="1" applyBorder="1" applyAlignment="1" applyProtection="1">
      <alignment horizontal="center" vertical="center" wrapText="1"/>
    </xf>
    <xf numFmtId="0" fontId="71" fillId="23" borderId="53" xfId="0" applyFont="1" applyFill="1" applyBorder="1" applyAlignment="1" applyProtection="1">
      <alignment horizontal="center" vertical="center" wrapText="1"/>
    </xf>
    <xf numFmtId="0" fontId="71" fillId="23" borderId="2" xfId="0" applyFont="1" applyFill="1" applyBorder="1" applyAlignment="1" applyProtection="1">
      <alignment horizontal="center" vertical="center" wrapText="1"/>
    </xf>
    <xf numFmtId="0" fontId="71" fillId="27" borderId="59" xfId="0" applyFont="1" applyFill="1" applyBorder="1" applyAlignment="1" applyProtection="1">
      <alignment horizontal="center" vertical="center"/>
    </xf>
    <xf numFmtId="0" fontId="71" fillId="27" borderId="63" xfId="0" applyFont="1" applyFill="1" applyBorder="1" applyAlignment="1" applyProtection="1">
      <alignment horizontal="center" vertical="center"/>
    </xf>
    <xf numFmtId="0" fontId="71" fillId="27" borderId="60" xfId="0" applyFont="1" applyFill="1" applyBorder="1" applyAlignment="1" applyProtection="1">
      <alignment horizontal="center" vertical="center"/>
    </xf>
    <xf numFmtId="0" fontId="71" fillId="27" borderId="42" xfId="0" applyFont="1" applyFill="1" applyBorder="1" applyAlignment="1" applyProtection="1">
      <alignment horizontal="center" vertical="center"/>
    </xf>
    <xf numFmtId="0" fontId="15" fillId="23" borderId="8" xfId="0" applyNumberFormat="1" applyFont="1" applyFill="1" applyBorder="1" applyAlignment="1" applyProtection="1">
      <alignment horizontal="center" vertical="center" wrapText="1"/>
    </xf>
    <xf numFmtId="0" fontId="15" fillId="23" borderId="9" xfId="0" applyNumberFormat="1" applyFont="1" applyFill="1" applyBorder="1" applyAlignment="1" applyProtection="1">
      <alignment horizontal="center" vertical="center" wrapText="1"/>
    </xf>
    <xf numFmtId="0" fontId="15" fillId="23" borderId="27" xfId="0" applyNumberFormat="1" applyFont="1" applyFill="1" applyBorder="1" applyAlignment="1" applyProtection="1">
      <alignment horizontal="center" vertical="center" wrapText="1"/>
    </xf>
    <xf numFmtId="0" fontId="15" fillId="23" borderId="10" xfId="0" applyNumberFormat="1" applyFont="1" applyFill="1" applyBorder="1" applyAlignment="1" applyProtection="1">
      <alignment horizontal="center" vertical="center" wrapText="1"/>
    </xf>
    <xf numFmtId="0" fontId="71" fillId="27" borderId="54" xfId="0" applyFont="1" applyFill="1" applyBorder="1" applyAlignment="1" applyProtection="1">
      <alignment horizontal="center" vertical="center" wrapText="1"/>
    </xf>
    <xf numFmtId="0" fontId="71" fillId="27" borderId="55" xfId="0" applyFont="1" applyFill="1" applyBorder="1" applyAlignment="1" applyProtection="1">
      <alignment horizontal="center" vertical="center" wrapText="1"/>
    </xf>
    <xf numFmtId="0" fontId="15" fillId="28" borderId="8" xfId="0" applyNumberFormat="1" applyFont="1" applyFill="1" applyBorder="1" applyAlignment="1" applyProtection="1">
      <alignment horizontal="center" vertical="center" wrapText="1"/>
    </xf>
    <xf numFmtId="0" fontId="15" fillId="28" borderId="9" xfId="0" applyNumberFormat="1" applyFont="1" applyFill="1" applyBorder="1" applyAlignment="1" applyProtection="1">
      <alignment horizontal="center" vertical="center" wrapText="1"/>
    </xf>
    <xf numFmtId="0" fontId="15" fillId="28" borderId="27" xfId="0" applyNumberFormat="1" applyFont="1" applyFill="1" applyBorder="1" applyAlignment="1" applyProtection="1">
      <alignment horizontal="center" vertical="center" wrapText="1"/>
    </xf>
    <xf numFmtId="0" fontId="15" fillId="28" borderId="10" xfId="0" applyNumberFormat="1" applyFont="1" applyFill="1" applyBorder="1" applyAlignment="1" applyProtection="1">
      <alignment horizontal="center" vertical="center" wrapText="1"/>
    </xf>
    <xf numFmtId="0" fontId="71" fillId="28" borderId="60" xfId="0" applyFont="1" applyFill="1" applyBorder="1" applyAlignment="1" applyProtection="1">
      <alignment horizontal="center" vertical="center"/>
    </xf>
    <xf numFmtId="0" fontId="71" fillId="28" borderId="42" xfId="0" applyFont="1" applyFill="1" applyBorder="1" applyAlignment="1" applyProtection="1">
      <alignment horizontal="center" vertical="center"/>
    </xf>
    <xf numFmtId="0" fontId="71" fillId="28" borderId="58" xfId="0" applyFont="1" applyFill="1" applyBorder="1" applyAlignment="1" applyProtection="1">
      <alignment horizontal="center" vertical="center"/>
    </xf>
    <xf numFmtId="0" fontId="71" fillId="28" borderId="43" xfId="0" applyFont="1" applyFill="1" applyBorder="1" applyAlignment="1" applyProtection="1">
      <alignment horizontal="center" vertical="center"/>
    </xf>
    <xf numFmtId="0" fontId="71" fillId="25" borderId="59" xfId="0" applyFont="1" applyFill="1" applyBorder="1" applyAlignment="1" applyProtection="1">
      <alignment horizontal="center" vertical="center"/>
    </xf>
    <xf numFmtId="0" fontId="71" fillId="25" borderId="63" xfId="0" applyFont="1" applyFill="1" applyBorder="1" applyAlignment="1" applyProtection="1">
      <alignment horizontal="center" vertical="center"/>
    </xf>
    <xf numFmtId="0" fontId="71" fillId="30" borderId="60" xfId="0" applyFont="1" applyFill="1" applyBorder="1" applyAlignment="1" applyProtection="1">
      <alignment horizontal="center" vertical="center"/>
    </xf>
    <xf numFmtId="0" fontId="71" fillId="30" borderId="42" xfId="0" applyFont="1" applyFill="1" applyBorder="1" applyAlignment="1" applyProtection="1">
      <alignment horizontal="center" vertical="center"/>
    </xf>
    <xf numFmtId="0" fontId="71" fillId="30" borderId="58" xfId="0" applyFont="1" applyFill="1" applyBorder="1" applyAlignment="1" applyProtection="1">
      <alignment horizontal="center" vertical="center"/>
    </xf>
    <xf numFmtId="0" fontId="71" fillId="30" borderId="43" xfId="0" applyFont="1" applyFill="1" applyBorder="1" applyAlignment="1" applyProtection="1">
      <alignment horizontal="center" vertical="center"/>
    </xf>
    <xf numFmtId="0" fontId="71" fillId="30" borderId="54" xfId="0" applyFont="1" applyFill="1" applyBorder="1" applyAlignment="1" applyProtection="1">
      <alignment horizontal="center" vertical="center" wrapText="1"/>
    </xf>
    <xf numFmtId="0" fontId="71" fillId="30" borderId="53" xfId="0" applyFont="1" applyFill="1" applyBorder="1" applyAlignment="1" applyProtection="1">
      <alignment horizontal="center" vertical="center" wrapText="1"/>
    </xf>
    <xf numFmtId="0" fontId="71" fillId="30" borderId="55" xfId="0" applyFont="1" applyFill="1" applyBorder="1" applyAlignment="1" applyProtection="1">
      <alignment horizontal="center" vertical="center" wrapText="1"/>
    </xf>
    <xf numFmtId="0" fontId="71" fillId="30" borderId="16" xfId="0" applyFont="1" applyFill="1" applyBorder="1" applyAlignment="1" applyProtection="1">
      <alignment horizontal="center" vertical="center" wrapText="1"/>
    </xf>
    <xf numFmtId="0" fontId="15" fillId="30" borderId="8" xfId="0" applyNumberFormat="1" applyFont="1" applyFill="1" applyBorder="1" applyAlignment="1" applyProtection="1">
      <alignment horizontal="center" vertical="center" wrapText="1"/>
    </xf>
    <xf numFmtId="0" fontId="15" fillId="30" borderId="9" xfId="0" applyNumberFormat="1" applyFont="1" applyFill="1" applyBorder="1" applyAlignment="1" applyProtection="1">
      <alignment horizontal="center" vertical="center" wrapText="1"/>
    </xf>
    <xf numFmtId="0" fontId="15" fillId="30" borderId="27" xfId="0" applyNumberFormat="1" applyFont="1" applyFill="1" applyBorder="1" applyAlignment="1" applyProtection="1">
      <alignment horizontal="center" vertical="center" wrapText="1"/>
    </xf>
    <xf numFmtId="0" fontId="15" fillId="30" borderId="10" xfId="0" applyNumberFormat="1" applyFont="1" applyFill="1" applyBorder="1" applyAlignment="1" applyProtection="1">
      <alignment horizontal="center" vertical="center" wrapText="1"/>
    </xf>
    <xf numFmtId="0" fontId="15" fillId="33" borderId="74" xfId="0" applyFont="1" applyFill="1" applyBorder="1" applyAlignment="1" applyProtection="1">
      <alignment horizontal="center" vertical="center" wrapText="1"/>
    </xf>
    <xf numFmtId="0" fontId="15" fillId="33" borderId="24" xfId="0" applyFont="1" applyFill="1" applyBorder="1" applyAlignment="1" applyProtection="1">
      <alignment horizontal="center" vertical="center" wrapText="1"/>
    </xf>
    <xf numFmtId="0" fontId="15" fillId="33" borderId="49" xfId="0" applyFont="1" applyFill="1" applyBorder="1" applyAlignment="1" applyProtection="1">
      <alignment horizontal="center" vertical="center" wrapText="1"/>
    </xf>
    <xf numFmtId="0" fontId="15" fillId="33" borderId="7" xfId="0" applyFont="1" applyFill="1" applyBorder="1" applyAlignment="1" applyProtection="1">
      <alignment horizontal="center" vertical="center" wrapText="1"/>
    </xf>
    <xf numFmtId="0" fontId="71" fillId="29" borderId="54" xfId="0" applyFont="1" applyFill="1" applyBorder="1" applyAlignment="1" applyProtection="1">
      <alignment horizontal="center" vertical="center" wrapText="1"/>
    </xf>
    <xf numFmtId="0" fontId="71" fillId="29" borderId="53" xfId="0" applyFont="1" applyFill="1" applyBorder="1" applyAlignment="1" applyProtection="1">
      <alignment horizontal="center" vertical="center" wrapText="1"/>
    </xf>
    <xf numFmtId="0" fontId="71" fillId="29" borderId="55" xfId="0" applyFont="1" applyFill="1" applyBorder="1" applyAlignment="1" applyProtection="1">
      <alignment horizontal="center" vertical="center" wrapText="1"/>
    </xf>
    <xf numFmtId="0" fontId="71" fillId="29" borderId="16" xfId="0" applyFont="1" applyFill="1" applyBorder="1" applyAlignment="1" applyProtection="1">
      <alignment horizontal="center" vertical="center" wrapText="1"/>
    </xf>
    <xf numFmtId="0" fontId="63" fillId="28" borderId="54" xfId="0" applyNumberFormat="1" applyFont="1" applyFill="1" applyBorder="1" applyAlignment="1" applyProtection="1">
      <alignment horizontal="center" vertical="center" wrapText="1"/>
    </xf>
    <xf numFmtId="0" fontId="63" fillId="28" borderId="1" xfId="0" applyNumberFormat="1" applyFont="1" applyFill="1" applyBorder="1" applyAlignment="1" applyProtection="1">
      <alignment horizontal="center" vertical="center" wrapText="1"/>
    </xf>
    <xf numFmtId="0" fontId="63" fillId="28" borderId="55" xfId="0" applyNumberFormat="1" applyFont="1" applyFill="1" applyBorder="1" applyAlignment="1" applyProtection="1">
      <alignment horizontal="center" vertical="center" wrapText="1"/>
    </xf>
    <xf numFmtId="0" fontId="63" fillId="28" borderId="15" xfId="0" applyNumberFormat="1" applyFont="1" applyFill="1" applyBorder="1" applyAlignment="1" applyProtection="1">
      <alignment horizontal="center" vertical="center" wrapText="1"/>
    </xf>
    <xf numFmtId="0" fontId="71" fillId="28" borderId="1" xfId="0" applyFont="1" applyFill="1" applyBorder="1" applyAlignment="1" applyProtection="1">
      <alignment horizontal="center" vertical="center" wrapText="1"/>
    </xf>
    <xf numFmtId="0" fontId="71" fillId="28" borderId="15" xfId="0" applyFont="1" applyFill="1" applyBorder="1" applyAlignment="1" applyProtection="1">
      <alignment horizontal="center" vertical="center" wrapText="1"/>
    </xf>
    <xf numFmtId="0" fontId="71" fillId="28" borderId="30" xfId="0" applyFont="1" applyFill="1" applyBorder="1" applyAlignment="1" applyProtection="1">
      <alignment horizontal="center" vertical="center" wrapText="1"/>
    </xf>
    <xf numFmtId="0" fontId="71" fillId="28" borderId="56" xfId="0" applyFont="1" applyFill="1" applyBorder="1" applyAlignment="1" applyProtection="1">
      <alignment horizontal="center" vertical="center" wrapText="1"/>
    </xf>
    <xf numFmtId="0" fontId="15" fillId="33" borderId="8" xfId="0" applyNumberFormat="1" applyFont="1" applyFill="1" applyBorder="1" applyAlignment="1" applyProtection="1">
      <alignment horizontal="center" vertical="center" wrapText="1"/>
    </xf>
    <xf numFmtId="0" fontId="15" fillId="33" borderId="9" xfId="0" applyNumberFormat="1" applyFont="1" applyFill="1" applyBorder="1" applyAlignment="1" applyProtection="1">
      <alignment horizontal="center" vertical="center" wrapText="1"/>
    </xf>
    <xf numFmtId="0" fontId="15" fillId="33" borderId="27" xfId="0" applyNumberFormat="1" applyFont="1" applyFill="1" applyBorder="1" applyAlignment="1" applyProtection="1">
      <alignment horizontal="center" vertical="center" wrapText="1"/>
    </xf>
    <xf numFmtId="0" fontId="15" fillId="33" borderId="10" xfId="0" applyNumberFormat="1" applyFont="1" applyFill="1" applyBorder="1" applyAlignment="1" applyProtection="1">
      <alignment horizontal="center" vertical="center" wrapText="1"/>
    </xf>
    <xf numFmtId="0" fontId="63" fillId="28" borderId="59" xfId="0" applyFont="1" applyFill="1" applyBorder="1" applyAlignment="1" applyProtection="1">
      <alignment horizontal="center" vertical="center" wrapText="1"/>
    </xf>
    <xf numFmtId="0" fontId="63" fillId="28" borderId="63" xfId="0" applyFont="1" applyFill="1" applyBorder="1" applyAlignment="1" applyProtection="1">
      <alignment horizontal="center" vertical="center" wrapText="1"/>
    </xf>
    <xf numFmtId="0" fontId="63" fillId="28" borderId="65" xfId="0" applyFont="1" applyFill="1" applyBorder="1" applyAlignment="1" applyProtection="1">
      <alignment horizontal="center" vertical="center" wrapText="1"/>
    </xf>
    <xf numFmtId="0" fontId="15" fillId="29" borderId="8" xfId="0" applyNumberFormat="1" applyFont="1" applyFill="1" applyBorder="1" applyAlignment="1" applyProtection="1">
      <alignment horizontal="center" vertical="center" wrapText="1"/>
    </xf>
    <xf numFmtId="0" fontId="15" fillId="29" borderId="9" xfId="0" applyNumberFormat="1" applyFont="1" applyFill="1" applyBorder="1" applyAlignment="1" applyProtection="1">
      <alignment horizontal="center" vertical="center" wrapText="1"/>
    </xf>
    <xf numFmtId="0" fontId="15" fillId="29" borderId="27" xfId="0" applyNumberFormat="1" applyFont="1" applyFill="1" applyBorder="1" applyAlignment="1" applyProtection="1">
      <alignment horizontal="center" vertical="center" wrapText="1"/>
    </xf>
    <xf numFmtId="0" fontId="15" fillId="29" borderId="10" xfId="0" applyNumberFormat="1" applyFont="1" applyFill="1" applyBorder="1" applyAlignment="1" applyProtection="1">
      <alignment horizontal="center" vertical="center" wrapText="1"/>
    </xf>
    <xf numFmtId="0" fontId="71" fillId="29" borderId="48" xfId="0" applyFont="1" applyFill="1" applyBorder="1" applyAlignment="1" applyProtection="1">
      <alignment horizontal="center" vertical="center" wrapText="1"/>
    </xf>
    <xf numFmtId="0" fontId="71" fillId="29" borderId="73" xfId="0" applyFont="1" applyFill="1" applyBorder="1" applyAlignment="1" applyProtection="1">
      <alignment horizontal="center" vertical="center" wrapText="1"/>
    </xf>
    <xf numFmtId="0" fontId="71" fillId="29" borderId="49" xfId="0" applyFont="1" applyFill="1" applyBorder="1" applyAlignment="1" applyProtection="1">
      <alignment horizontal="center" vertical="center" wrapText="1"/>
    </xf>
    <xf numFmtId="0" fontId="71" fillId="29" borderId="7" xfId="0" applyFont="1" applyFill="1" applyBorder="1" applyAlignment="1" applyProtection="1">
      <alignment horizontal="center" vertical="center" wrapText="1"/>
    </xf>
    <xf numFmtId="0" fontId="71" fillId="30" borderId="48" xfId="0" applyFont="1" applyFill="1" applyBorder="1" applyAlignment="1" applyProtection="1">
      <alignment horizontal="center" vertical="center" wrapText="1"/>
    </xf>
    <xf numFmtId="0" fontId="71" fillId="30" borderId="73" xfId="0" applyFont="1" applyFill="1" applyBorder="1" applyAlignment="1" applyProtection="1">
      <alignment horizontal="center" vertical="center" wrapText="1"/>
    </xf>
    <xf numFmtId="0" fontId="71" fillId="30" borderId="49" xfId="0" applyFont="1" applyFill="1" applyBorder="1" applyAlignment="1" applyProtection="1">
      <alignment horizontal="center" vertical="center" wrapText="1"/>
    </xf>
    <xf numFmtId="0" fontId="71" fillId="30" borderId="7" xfId="0" applyFont="1" applyFill="1" applyBorder="1" applyAlignment="1" applyProtection="1">
      <alignment horizontal="center" vertical="center" wrapText="1"/>
    </xf>
    <xf numFmtId="0" fontId="71" fillId="29" borderId="59" xfId="0" applyFont="1" applyFill="1" applyBorder="1" applyAlignment="1" applyProtection="1">
      <alignment horizontal="center" vertical="center"/>
    </xf>
    <xf numFmtId="0" fontId="71" fillId="29" borderId="63" xfId="0" applyFont="1" applyFill="1" applyBorder="1" applyAlignment="1" applyProtection="1">
      <alignment horizontal="center" vertical="center"/>
    </xf>
    <xf numFmtId="0" fontId="71" fillId="29" borderId="60" xfId="0" applyFont="1" applyFill="1" applyBorder="1" applyAlignment="1" applyProtection="1">
      <alignment horizontal="center" vertical="center"/>
    </xf>
    <xf numFmtId="0" fontId="71" fillId="29" borderId="42" xfId="0" applyFont="1" applyFill="1" applyBorder="1" applyAlignment="1" applyProtection="1">
      <alignment horizontal="center" vertical="center"/>
    </xf>
    <xf numFmtId="0" fontId="71" fillId="29" borderId="58" xfId="0" applyFont="1" applyFill="1" applyBorder="1" applyAlignment="1" applyProtection="1">
      <alignment horizontal="center" vertical="center"/>
    </xf>
    <xf numFmtId="0" fontId="71" fillId="29" borderId="43" xfId="0" applyFont="1" applyFill="1" applyBorder="1" applyAlignment="1" applyProtection="1">
      <alignment horizontal="center" vertical="center"/>
    </xf>
    <xf numFmtId="0" fontId="15" fillId="33" borderId="59" xfId="0" applyFont="1" applyFill="1" applyBorder="1" applyAlignment="1" applyProtection="1">
      <alignment horizontal="center" vertical="center"/>
    </xf>
    <xf numFmtId="0" fontId="15" fillId="33" borderId="63" xfId="0" applyFont="1" applyFill="1" applyBorder="1" applyAlignment="1" applyProtection="1">
      <alignment horizontal="center" vertical="center"/>
    </xf>
    <xf numFmtId="0" fontId="15" fillId="33" borderId="58" xfId="0" applyFont="1" applyFill="1" applyBorder="1" applyAlignment="1" applyProtection="1">
      <alignment horizontal="center" vertical="center"/>
    </xf>
    <xf numFmtId="0" fontId="15" fillId="33" borderId="43" xfId="0" applyFont="1" applyFill="1" applyBorder="1" applyAlignment="1" applyProtection="1">
      <alignment horizontal="center" vertical="center"/>
    </xf>
    <xf numFmtId="0" fontId="71" fillId="28" borderId="59" xfId="0" applyFont="1" applyFill="1" applyBorder="1" applyAlignment="1" applyProtection="1">
      <alignment horizontal="center" vertical="center"/>
    </xf>
    <xf numFmtId="0" fontId="71" fillId="28" borderId="63" xfId="0" applyFont="1" applyFill="1" applyBorder="1" applyAlignment="1" applyProtection="1">
      <alignment horizontal="center" vertical="center"/>
    </xf>
    <xf numFmtId="164" fontId="17" fillId="8" borderId="54" xfId="0" applyNumberFormat="1" applyFont="1" applyFill="1" applyBorder="1" applyAlignment="1">
      <alignment horizontal="center" vertical="center" wrapText="1"/>
    </xf>
    <xf numFmtId="164" fontId="17" fillId="8" borderId="3" xfId="0" applyNumberFormat="1" applyFont="1" applyFill="1" applyBorder="1" applyAlignment="1">
      <alignment horizontal="center" vertical="center" wrapText="1"/>
    </xf>
    <xf numFmtId="164" fontId="17" fillId="9" borderId="59" xfId="0" applyNumberFormat="1" applyFont="1" applyFill="1" applyBorder="1" applyAlignment="1">
      <alignment horizontal="center" vertical="center" wrapText="1"/>
    </xf>
    <xf numFmtId="164" fontId="17" fillId="9" borderId="60" xfId="0" applyNumberFormat="1" applyFont="1" applyFill="1" applyBorder="1" applyAlignment="1">
      <alignment horizontal="center" vertical="center" wrapText="1"/>
    </xf>
    <xf numFmtId="164" fontId="17" fillId="9" borderId="58" xfId="0" applyNumberFormat="1" applyFont="1" applyFill="1" applyBorder="1" applyAlignment="1">
      <alignment horizontal="center" vertical="center" wrapText="1"/>
    </xf>
    <xf numFmtId="0" fontId="102" fillId="39" borderId="54" xfId="0" applyFont="1" applyFill="1" applyBorder="1" applyAlignment="1" applyProtection="1">
      <alignment horizontal="center" vertical="center" wrapText="1"/>
      <protection locked="0"/>
    </xf>
    <xf numFmtId="0" fontId="102" fillId="39" borderId="1" xfId="0" applyFont="1" applyFill="1" applyBorder="1" applyAlignment="1" applyProtection="1">
      <alignment horizontal="center" vertical="center" wrapText="1"/>
      <protection locked="0"/>
    </xf>
    <xf numFmtId="0" fontId="102" fillId="39" borderId="53" xfId="0" applyFont="1" applyFill="1" applyBorder="1" applyAlignment="1" applyProtection="1">
      <alignment horizontal="center" vertical="center" wrapText="1"/>
      <protection locked="0"/>
    </xf>
    <xf numFmtId="0" fontId="102" fillId="39" borderId="3" xfId="0" applyFont="1" applyFill="1" applyBorder="1" applyAlignment="1" applyProtection="1">
      <alignment horizontal="center" vertical="center" wrapText="1"/>
      <protection locked="0"/>
    </xf>
    <xf numFmtId="0" fontId="102" fillId="39" borderId="0" xfId="0" applyFont="1" applyFill="1" applyBorder="1" applyAlignment="1" applyProtection="1">
      <alignment horizontal="center" vertical="center" wrapText="1"/>
      <protection locked="0"/>
    </xf>
    <xf numFmtId="0" fontId="102" fillId="39" borderId="2" xfId="0" applyFont="1" applyFill="1" applyBorder="1" applyAlignment="1" applyProtection="1">
      <alignment horizontal="center" vertical="center" wrapText="1"/>
      <protection locked="0"/>
    </xf>
    <xf numFmtId="0" fontId="102" fillId="39" borderId="55" xfId="0" applyFont="1" applyFill="1" applyBorder="1" applyAlignment="1" applyProtection="1">
      <alignment horizontal="center" vertical="center" wrapText="1"/>
      <protection locked="0"/>
    </xf>
    <xf numFmtId="0" fontId="102" fillId="39" borderId="15" xfId="0" applyFont="1" applyFill="1" applyBorder="1" applyAlignment="1" applyProtection="1">
      <alignment horizontal="center" vertical="center" wrapText="1"/>
      <protection locked="0"/>
    </xf>
    <xf numFmtId="0" fontId="102" fillId="39" borderId="16" xfId="0" applyFont="1" applyFill="1" applyBorder="1" applyAlignment="1" applyProtection="1">
      <alignment horizontal="center" vertical="center" wrapText="1"/>
      <protection locked="0"/>
    </xf>
    <xf numFmtId="0" fontId="15" fillId="33" borderId="54" xfId="0" applyNumberFormat="1" applyFont="1" applyFill="1" applyBorder="1" applyAlignment="1" applyProtection="1">
      <alignment horizontal="center" vertical="center" wrapText="1"/>
    </xf>
    <xf numFmtId="0" fontId="15" fillId="33" borderId="1" xfId="0" applyNumberFormat="1" applyFont="1" applyFill="1" applyBorder="1" applyAlignment="1" applyProtection="1">
      <alignment horizontal="center" vertical="center" wrapText="1"/>
    </xf>
    <xf numFmtId="0" fontId="15" fillId="33" borderId="55" xfId="0" applyNumberFormat="1" applyFont="1" applyFill="1" applyBorder="1" applyAlignment="1" applyProtection="1">
      <alignment horizontal="center" vertical="center" wrapText="1"/>
    </xf>
    <xf numFmtId="0" fontId="15" fillId="33" borderId="15" xfId="0" applyNumberFormat="1" applyFont="1" applyFill="1" applyBorder="1" applyAlignment="1" applyProtection="1">
      <alignment horizontal="center" vertical="center" wrapText="1"/>
    </xf>
    <xf numFmtId="0" fontId="71" fillId="14" borderId="30" xfId="0" applyFont="1" applyFill="1" applyBorder="1" applyAlignment="1" applyProtection="1">
      <alignment horizontal="center" vertical="center" wrapText="1"/>
    </xf>
    <xf numFmtId="0" fontId="71" fillId="14" borderId="76" xfId="0" applyFont="1" applyFill="1" applyBorder="1" applyAlignment="1" applyProtection="1">
      <alignment horizontal="center" vertical="center" wrapText="1"/>
    </xf>
    <xf numFmtId="0" fontId="82" fillId="21" borderId="54" xfId="0" applyFont="1" applyFill="1" applyBorder="1" applyAlignment="1" applyProtection="1">
      <alignment horizontal="center" vertical="center" wrapText="1"/>
    </xf>
    <xf numFmtId="0" fontId="82" fillId="21" borderId="3" xfId="0" applyFont="1" applyFill="1" applyBorder="1" applyAlignment="1" applyProtection="1">
      <alignment horizontal="center" vertical="center" wrapText="1"/>
    </xf>
    <xf numFmtId="0" fontId="95" fillId="14" borderId="11" xfId="0" applyFont="1" applyFill="1" applyBorder="1" applyAlignment="1" applyProtection="1">
      <alignment horizontal="center" vertical="center" wrapText="1"/>
    </xf>
    <xf numFmtId="0" fontId="95" fillId="14" borderId="13" xfId="0" applyFont="1" applyFill="1" applyBorder="1" applyAlignment="1" applyProtection="1">
      <alignment horizontal="center" vertical="center" wrapText="1"/>
    </xf>
    <xf numFmtId="0" fontId="95" fillId="14" borderId="14" xfId="0" applyFont="1" applyFill="1" applyBorder="1" applyAlignment="1" applyProtection="1">
      <alignment horizontal="center" vertical="center" wrapText="1"/>
    </xf>
    <xf numFmtId="0" fontId="82" fillId="14" borderId="54" xfId="0" applyFont="1" applyFill="1" applyBorder="1" applyAlignment="1" applyProtection="1">
      <alignment horizontal="center" vertical="center" wrapText="1"/>
    </xf>
    <xf numFmtId="0" fontId="82" fillId="14" borderId="3" xfId="0" applyFont="1" applyFill="1" applyBorder="1" applyAlignment="1" applyProtection="1">
      <alignment horizontal="center" vertical="center" wrapText="1"/>
    </xf>
    <xf numFmtId="0" fontId="71" fillId="21" borderId="30" xfId="0" applyFont="1" applyFill="1" applyBorder="1" applyAlignment="1" applyProtection="1">
      <alignment horizontal="center" vertical="center" wrapText="1"/>
    </xf>
    <xf numFmtId="0" fontId="71" fillId="21" borderId="76" xfId="0" applyFont="1" applyFill="1" applyBorder="1" applyAlignment="1" applyProtection="1">
      <alignment horizontal="center" vertical="center" wrapText="1"/>
    </xf>
    <xf numFmtId="0" fontId="71" fillId="21" borderId="56" xfId="0" applyFont="1" applyFill="1" applyBorder="1" applyAlignment="1" applyProtection="1">
      <alignment horizontal="center" vertical="center" wrapText="1"/>
    </xf>
    <xf numFmtId="0" fontId="71" fillId="14" borderId="56" xfId="0" applyFont="1" applyFill="1" applyBorder="1" applyAlignment="1" applyProtection="1">
      <alignment horizontal="center" vertical="center" wrapText="1"/>
    </xf>
    <xf numFmtId="0" fontId="72" fillId="17" borderId="54" xfId="0" applyFont="1" applyFill="1" applyBorder="1" applyAlignment="1" applyProtection="1">
      <alignment horizontal="center" vertical="center" wrapText="1"/>
    </xf>
    <xf numFmtId="0" fontId="72" fillId="17" borderId="1" xfId="0" applyFont="1" applyFill="1" applyBorder="1" applyAlignment="1" applyProtection="1">
      <alignment horizontal="center" vertical="center" wrapText="1"/>
    </xf>
    <xf numFmtId="0" fontId="72" fillId="17" borderId="53" xfId="0" applyFont="1" applyFill="1" applyBorder="1" applyAlignment="1" applyProtection="1">
      <alignment horizontal="center" vertical="center" wrapText="1"/>
    </xf>
    <xf numFmtId="0" fontId="94" fillId="21" borderId="54" xfId="0" applyFont="1" applyFill="1" applyBorder="1" applyAlignment="1" applyProtection="1">
      <alignment horizontal="center" vertical="center" wrapText="1"/>
    </xf>
    <xf numFmtId="0" fontId="94" fillId="21" borderId="1" xfId="0" applyFont="1" applyFill="1" applyBorder="1" applyAlignment="1" applyProtection="1">
      <alignment horizontal="center" vertical="center" wrapText="1"/>
    </xf>
    <xf numFmtId="0" fontId="94" fillId="21" borderId="53" xfId="0" applyFont="1" applyFill="1" applyBorder="1" applyAlignment="1" applyProtection="1">
      <alignment horizontal="center" vertical="center" wrapText="1"/>
    </xf>
    <xf numFmtId="0" fontId="94" fillId="16" borderId="54" xfId="0" applyFont="1" applyFill="1" applyBorder="1" applyAlignment="1" applyProtection="1">
      <alignment horizontal="center" vertical="center" wrapText="1"/>
    </xf>
    <xf numFmtId="0" fontId="94" fillId="16" borderId="1" xfId="0" applyFont="1" applyFill="1" applyBorder="1" applyAlignment="1" applyProtection="1">
      <alignment horizontal="center" vertical="center" wrapText="1"/>
    </xf>
    <xf numFmtId="0" fontId="94" fillId="16" borderId="53" xfId="0" applyFont="1" applyFill="1" applyBorder="1" applyAlignment="1" applyProtection="1">
      <alignment horizontal="center" vertical="center" wrapText="1"/>
    </xf>
    <xf numFmtId="0" fontId="71" fillId="16" borderId="30" xfId="0" applyFont="1" applyFill="1" applyBorder="1" applyAlignment="1" applyProtection="1">
      <alignment horizontal="center" vertical="center" wrapText="1"/>
    </xf>
    <xf numFmtId="0" fontId="71" fillId="16" borderId="2" xfId="0" applyFont="1" applyFill="1" applyBorder="1" applyAlignment="1" applyProtection="1">
      <alignment horizontal="center" vertical="center" wrapText="1"/>
    </xf>
    <xf numFmtId="0" fontId="82" fillId="16" borderId="30" xfId="0" applyFont="1" applyFill="1" applyBorder="1" applyAlignment="1" applyProtection="1">
      <alignment horizontal="center" vertical="center" wrapText="1"/>
    </xf>
    <xf numFmtId="0" fontId="82" fillId="16" borderId="55" xfId="0" applyFont="1" applyFill="1" applyBorder="1" applyAlignment="1" applyProtection="1">
      <alignment horizontal="center" vertical="center" wrapText="1"/>
    </xf>
    <xf numFmtId="0" fontId="82" fillId="17" borderId="30" xfId="0" applyFont="1" applyFill="1" applyBorder="1" applyAlignment="1" applyProtection="1">
      <alignment horizontal="center" vertical="center" wrapText="1"/>
    </xf>
    <xf numFmtId="0" fontId="82" fillId="17" borderId="56" xfId="0" applyFont="1" applyFill="1" applyBorder="1" applyAlignment="1" applyProtection="1">
      <alignment horizontal="center" vertical="center" wrapText="1"/>
    </xf>
    <xf numFmtId="0" fontId="92" fillId="28" borderId="54" xfId="0" applyFont="1" applyFill="1" applyBorder="1" applyAlignment="1" applyProtection="1">
      <alignment horizontal="center" vertical="center" wrapText="1"/>
      <protection locked="0"/>
    </xf>
    <xf numFmtId="0" fontId="92" fillId="28" borderId="1" xfId="0" applyFont="1" applyFill="1" applyBorder="1" applyAlignment="1" applyProtection="1">
      <alignment horizontal="center" vertical="center" wrapText="1"/>
      <protection locked="0"/>
    </xf>
    <xf numFmtId="0" fontId="92" fillId="28" borderId="53" xfId="0" applyFont="1" applyFill="1" applyBorder="1" applyAlignment="1" applyProtection="1">
      <alignment horizontal="center" vertical="center" wrapText="1"/>
      <protection locked="0"/>
    </xf>
    <xf numFmtId="0" fontId="92" fillId="28" borderId="3" xfId="0" applyFont="1" applyFill="1" applyBorder="1" applyAlignment="1" applyProtection="1">
      <alignment horizontal="center" vertical="center" wrapText="1"/>
      <protection locked="0"/>
    </xf>
    <xf numFmtId="0" fontId="92" fillId="28" borderId="0" xfId="0" applyFont="1" applyFill="1" applyBorder="1" applyAlignment="1" applyProtection="1">
      <alignment horizontal="center" vertical="center" wrapText="1"/>
      <protection locked="0"/>
    </xf>
    <xf numFmtId="0" fontId="92" fillId="28" borderId="2" xfId="0" applyFont="1" applyFill="1" applyBorder="1" applyAlignment="1" applyProtection="1">
      <alignment horizontal="center" vertical="center" wrapText="1"/>
      <protection locked="0"/>
    </xf>
    <xf numFmtId="0" fontId="92" fillId="28" borderId="55" xfId="0" applyFont="1" applyFill="1" applyBorder="1" applyAlignment="1" applyProtection="1">
      <alignment horizontal="center" vertical="center" wrapText="1"/>
      <protection locked="0"/>
    </xf>
    <xf numFmtId="0" fontId="92" fillId="28" borderId="15" xfId="0" applyFont="1" applyFill="1" applyBorder="1" applyAlignment="1" applyProtection="1">
      <alignment horizontal="center" vertical="center" wrapText="1"/>
      <protection locked="0"/>
    </xf>
    <xf numFmtId="0" fontId="92" fillId="28" borderId="16" xfId="0" applyFont="1" applyFill="1" applyBorder="1" applyAlignment="1" applyProtection="1">
      <alignment horizontal="center" vertical="center" wrapText="1"/>
      <protection locked="0"/>
    </xf>
    <xf numFmtId="0" fontId="71" fillId="31" borderId="54" xfId="0" applyFont="1" applyFill="1" applyBorder="1" applyAlignment="1" applyProtection="1">
      <alignment horizontal="center" vertical="center" wrapText="1"/>
    </xf>
    <xf numFmtId="0" fontId="71" fillId="31" borderId="53" xfId="0" applyFont="1" applyFill="1" applyBorder="1" applyAlignment="1" applyProtection="1">
      <alignment horizontal="center" vertical="center" wrapText="1"/>
    </xf>
    <xf numFmtId="0" fontId="71" fillId="31" borderId="55" xfId="0" applyFont="1" applyFill="1" applyBorder="1" applyAlignment="1" applyProtection="1">
      <alignment horizontal="center" vertical="center" wrapText="1"/>
    </xf>
    <xf numFmtId="0" fontId="71" fillId="31" borderId="16" xfId="0" applyFont="1" applyFill="1" applyBorder="1" applyAlignment="1" applyProtection="1">
      <alignment horizontal="center" vertical="center" wrapText="1"/>
    </xf>
    <xf numFmtId="0" fontId="71" fillId="31" borderId="3" xfId="0" applyFont="1" applyFill="1" applyBorder="1" applyAlignment="1" applyProtection="1">
      <alignment horizontal="center" vertical="center" wrapText="1"/>
    </xf>
    <xf numFmtId="0" fontId="71" fillId="31" borderId="30" xfId="0" applyFont="1" applyFill="1" applyBorder="1" applyAlignment="1" applyProtection="1">
      <alignment horizontal="center" vertical="center" wrapText="1"/>
    </xf>
    <xf numFmtId="0" fontId="71" fillId="31" borderId="56" xfId="0" applyFont="1" applyFill="1" applyBorder="1" applyAlignment="1" applyProtection="1">
      <alignment horizontal="center" vertical="center" wrapText="1"/>
    </xf>
    <xf numFmtId="0" fontId="71" fillId="30" borderId="3" xfId="0" applyFont="1" applyFill="1" applyBorder="1" applyAlignment="1" applyProtection="1">
      <alignment horizontal="center" vertical="center" wrapText="1"/>
    </xf>
    <xf numFmtId="164" fontId="71" fillId="30" borderId="30" xfId="0" applyNumberFormat="1" applyFont="1" applyFill="1" applyBorder="1" applyAlignment="1" applyProtection="1">
      <alignment horizontal="center" vertical="center" wrapText="1"/>
    </xf>
    <xf numFmtId="164" fontId="71" fillId="30" borderId="56" xfId="0" applyNumberFormat="1" applyFont="1" applyFill="1" applyBorder="1" applyAlignment="1" applyProtection="1">
      <alignment horizontal="center" vertical="center" wrapText="1"/>
    </xf>
    <xf numFmtId="0" fontId="15" fillId="31" borderId="8" xfId="0" applyNumberFormat="1" applyFont="1" applyFill="1" applyBorder="1" applyAlignment="1" applyProtection="1">
      <alignment horizontal="center" vertical="center" wrapText="1"/>
    </xf>
    <xf numFmtId="0" fontId="15" fillId="31" borderId="9" xfId="0" applyNumberFormat="1" applyFont="1" applyFill="1" applyBorder="1" applyAlignment="1" applyProtection="1">
      <alignment horizontal="center" vertical="center" wrapText="1"/>
    </xf>
    <xf numFmtId="0" fontId="15" fillId="31" borderId="27" xfId="0" applyNumberFormat="1" applyFont="1" applyFill="1" applyBorder="1" applyAlignment="1" applyProtection="1">
      <alignment horizontal="center" vertical="center" wrapText="1"/>
    </xf>
    <xf numFmtId="0" fontId="15" fillId="31" borderId="10" xfId="0" applyNumberFormat="1" applyFont="1" applyFill="1" applyBorder="1" applyAlignment="1" applyProtection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0" fontId="8" fillId="7" borderId="31" xfId="0" applyNumberFormat="1" applyFont="1" applyFill="1" applyBorder="1" applyAlignment="1" applyProtection="1">
      <alignment horizontal="center" vertical="center" wrapText="1"/>
    </xf>
    <xf numFmtId="0" fontId="8" fillId="7" borderId="32" xfId="0" applyNumberFormat="1" applyFont="1" applyFill="1" applyBorder="1" applyAlignment="1" applyProtection="1">
      <alignment horizontal="center" vertical="center" wrapText="1"/>
    </xf>
    <xf numFmtId="0" fontId="8" fillId="7" borderId="33" xfId="0" applyNumberFormat="1" applyFont="1" applyFill="1" applyBorder="1" applyAlignment="1" applyProtection="1">
      <alignment horizontal="center" vertical="center" wrapText="1"/>
    </xf>
    <xf numFmtId="164" fontId="8" fillId="7" borderId="31" xfId="0" applyNumberFormat="1" applyFont="1" applyFill="1" applyBorder="1" applyAlignment="1" applyProtection="1">
      <alignment horizontal="center" vertical="center" wrapText="1"/>
    </xf>
    <xf numFmtId="164" fontId="8" fillId="7" borderId="32" xfId="0" applyNumberFormat="1" applyFont="1" applyFill="1" applyBorder="1" applyAlignment="1" applyProtection="1">
      <alignment horizontal="center" vertical="center" wrapText="1"/>
    </xf>
    <xf numFmtId="164" fontId="8" fillId="7" borderId="33" xfId="0" applyNumberFormat="1" applyFont="1" applyFill="1" applyBorder="1" applyAlignment="1" applyProtection="1">
      <alignment horizontal="center" vertical="center" wrapText="1"/>
    </xf>
    <xf numFmtId="0" fontId="2" fillId="6" borderId="55" xfId="0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/>
    </xf>
    <xf numFmtId="0" fontId="15" fillId="6" borderId="9" xfId="0" applyFont="1" applyFill="1" applyBorder="1" applyAlignment="1">
      <alignment horizontal="center" vertical="center"/>
    </xf>
    <xf numFmtId="0" fontId="15" fillId="6" borderId="27" xfId="0" applyFont="1" applyFill="1" applyBorder="1" applyAlignment="1">
      <alignment horizontal="center" vertical="center"/>
    </xf>
    <xf numFmtId="0" fontId="15" fillId="6" borderId="36" xfId="0" applyFont="1" applyFill="1" applyBorder="1" applyAlignment="1">
      <alignment horizontal="center" vertical="center"/>
    </xf>
    <xf numFmtId="0" fontId="15" fillId="6" borderId="21" xfId="0" applyFont="1" applyFill="1" applyBorder="1" applyAlignment="1">
      <alignment horizontal="center" vertical="center"/>
    </xf>
    <xf numFmtId="0" fontId="15" fillId="6" borderId="28" xfId="0" applyFont="1" applyFill="1" applyBorder="1" applyAlignment="1">
      <alignment horizontal="center" vertical="center"/>
    </xf>
    <xf numFmtId="0" fontId="15" fillId="6" borderId="37" xfId="0" applyFont="1" applyFill="1" applyBorder="1" applyAlignment="1">
      <alignment horizontal="center" vertical="center"/>
    </xf>
    <xf numFmtId="0" fontId="15" fillId="6" borderId="23" xfId="0" applyFont="1" applyFill="1" applyBorder="1" applyAlignment="1">
      <alignment horizontal="center" vertical="center"/>
    </xf>
    <xf numFmtId="0" fontId="15" fillId="6" borderId="29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0" fontId="15" fillId="6" borderId="10" xfId="0" applyFont="1" applyFill="1" applyBorder="1" applyAlignment="1">
      <alignment horizontal="center" vertical="center"/>
    </xf>
    <xf numFmtId="0" fontId="1" fillId="6" borderId="8" xfId="0" applyFont="1" applyFill="1" applyBorder="1" applyAlignment="1">
      <alignment horizontal="center" vertical="center" wrapText="1"/>
    </xf>
    <xf numFmtId="0" fontId="1" fillId="6" borderId="10" xfId="0" applyFont="1" applyFill="1" applyBorder="1" applyAlignment="1">
      <alignment horizontal="center" vertical="center" wrapText="1"/>
    </xf>
    <xf numFmtId="0" fontId="5" fillId="6" borderId="36" xfId="0" applyFont="1" applyFill="1" applyBorder="1" applyAlignment="1">
      <alignment horizontal="left" vertical="center"/>
    </xf>
    <xf numFmtId="0" fontId="5" fillId="6" borderId="38" xfId="0" applyFont="1" applyFill="1" applyBorder="1" applyAlignment="1">
      <alignment horizontal="left" vertical="center"/>
    </xf>
    <xf numFmtId="0" fontId="20" fillId="5" borderId="5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55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5" xfId="0" applyNumberFormat="1" applyFont="1" applyFill="1" applyBorder="1" applyAlignment="1" applyProtection="1">
      <alignment horizontal="center" vertical="center" wrapText="1"/>
      <protection locked="0"/>
    </xf>
    <xf numFmtId="0" fontId="53" fillId="7" borderId="31" xfId="0" applyNumberFormat="1" applyFont="1" applyFill="1" applyBorder="1" applyAlignment="1" applyProtection="1">
      <alignment horizontal="center" vertical="center" wrapText="1"/>
      <protection locked="0"/>
    </xf>
    <xf numFmtId="0" fontId="53" fillId="7" borderId="32" xfId="0" applyNumberFormat="1" applyFont="1" applyFill="1" applyBorder="1" applyAlignment="1" applyProtection="1">
      <alignment horizontal="center" vertical="center" wrapText="1"/>
      <protection locked="0"/>
    </xf>
    <xf numFmtId="0" fontId="53" fillId="7" borderId="61" xfId="0" applyNumberFormat="1" applyFont="1" applyFill="1" applyBorder="1" applyAlignment="1" applyProtection="1">
      <alignment horizontal="center" vertical="center" wrapText="1"/>
      <protection locked="0"/>
    </xf>
    <xf numFmtId="0" fontId="3" fillId="3" borderId="36" xfId="0" applyFont="1" applyFill="1" applyBorder="1" applyAlignment="1">
      <alignment horizontal="left" vertical="center" wrapText="1"/>
    </xf>
    <xf numFmtId="0" fontId="3" fillId="3" borderId="21" xfId="0" applyFont="1" applyFill="1" applyBorder="1" applyAlignment="1">
      <alignment horizontal="left" vertical="center" wrapText="1"/>
    </xf>
    <xf numFmtId="0" fontId="3" fillId="3" borderId="28" xfId="0" applyFont="1" applyFill="1" applyBorder="1" applyAlignment="1">
      <alignment horizontal="left" vertical="center" wrapText="1"/>
    </xf>
    <xf numFmtId="0" fontId="2" fillId="5" borderId="4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2" fillId="3" borderId="55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17" fillId="6" borderId="34" xfId="0" applyFont="1" applyFill="1" applyBorder="1" applyAlignment="1">
      <alignment horizontal="center" vertical="center" wrapText="1"/>
    </xf>
    <xf numFmtId="0" fontId="17" fillId="6" borderId="17" xfId="0" applyFont="1" applyFill="1" applyBorder="1" applyAlignment="1">
      <alignment horizontal="center" vertical="center" wrapText="1"/>
    </xf>
    <xf numFmtId="0" fontId="17" fillId="6" borderId="74" xfId="0" applyFont="1" applyFill="1" applyBorder="1" applyAlignment="1">
      <alignment horizontal="center" vertical="center" wrapText="1"/>
    </xf>
    <xf numFmtId="0" fontId="17" fillId="6" borderId="50" xfId="0" applyFont="1" applyFill="1" applyBorder="1" applyAlignment="1">
      <alignment horizontal="center" vertical="center" wrapText="1"/>
    </xf>
    <xf numFmtId="0" fontId="17" fillId="6" borderId="35" xfId="0" applyFont="1" applyFill="1" applyBorder="1" applyAlignment="1">
      <alignment horizontal="center" vertical="center" wrapText="1"/>
    </xf>
    <xf numFmtId="0" fontId="17" fillId="6" borderId="18" xfId="0" applyFont="1" applyFill="1" applyBorder="1" applyAlignment="1">
      <alignment horizontal="center" vertical="center" wrapText="1"/>
    </xf>
    <xf numFmtId="0" fontId="3" fillId="3" borderId="37" xfId="0" applyFont="1" applyFill="1" applyBorder="1" applyAlignment="1">
      <alignment horizontal="left" vertical="center" wrapText="1"/>
    </xf>
    <xf numFmtId="0" fontId="3" fillId="3" borderId="23" xfId="0" applyFont="1" applyFill="1" applyBorder="1" applyAlignment="1">
      <alignment horizontal="left" vertical="center" wrapText="1"/>
    </xf>
    <xf numFmtId="0" fontId="3" fillId="3" borderId="29" xfId="0" applyFont="1" applyFill="1" applyBorder="1" applyAlignment="1">
      <alignment horizontal="left" vertical="center" wrapText="1"/>
    </xf>
    <xf numFmtId="0" fontId="5" fillId="6" borderId="37" xfId="0" applyFont="1" applyFill="1" applyBorder="1" applyAlignment="1">
      <alignment horizontal="left" vertical="center"/>
    </xf>
    <xf numFmtId="0" fontId="5" fillId="6" borderId="39" xfId="0" applyFont="1" applyFill="1" applyBorder="1" applyAlignment="1">
      <alignment horizontal="left" vertical="center"/>
    </xf>
    <xf numFmtId="164" fontId="53" fillId="7" borderId="31" xfId="0" applyNumberFormat="1" applyFont="1" applyFill="1" applyBorder="1" applyAlignment="1" applyProtection="1">
      <alignment horizontal="center" vertical="center" wrapText="1"/>
      <protection locked="0"/>
    </xf>
    <xf numFmtId="164" fontId="53" fillId="7" borderId="32" xfId="0" applyNumberFormat="1" applyFont="1" applyFill="1" applyBorder="1" applyAlignment="1" applyProtection="1">
      <alignment horizontal="center" vertical="center" wrapText="1"/>
      <protection locked="0"/>
    </xf>
    <xf numFmtId="164" fontId="53" fillId="7" borderId="61" xfId="0" applyNumberFormat="1" applyFont="1" applyFill="1" applyBorder="1" applyAlignment="1" applyProtection="1">
      <alignment horizontal="center" vertical="center" wrapText="1"/>
      <protection locked="0"/>
    </xf>
    <xf numFmtId="0" fontId="11" fillId="3" borderId="4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left" vertical="center"/>
    </xf>
    <xf numFmtId="0" fontId="5" fillId="6" borderId="10" xfId="0" applyFont="1" applyFill="1" applyBorder="1" applyAlignment="1">
      <alignment horizontal="left" vertical="center"/>
    </xf>
    <xf numFmtId="0" fontId="1" fillId="3" borderId="48" xfId="0" applyFont="1" applyFill="1" applyBorder="1" applyAlignment="1">
      <alignment horizontal="center" vertical="center" wrapText="1"/>
    </xf>
    <xf numFmtId="0" fontId="1" fillId="3" borderId="49" xfId="0" applyFont="1" applyFill="1" applyBorder="1" applyAlignment="1">
      <alignment horizontal="center" vertical="center" wrapText="1"/>
    </xf>
    <xf numFmtId="0" fontId="3" fillId="3" borderId="36" xfId="0" applyNumberFormat="1" applyFont="1" applyFill="1" applyBorder="1" applyAlignment="1">
      <alignment horizontal="left" vertical="center" wrapText="1"/>
    </xf>
    <xf numFmtId="0" fontId="3" fillId="3" borderId="21" xfId="0" applyNumberFormat="1" applyFont="1" applyFill="1" applyBorder="1" applyAlignment="1">
      <alignment horizontal="left" vertical="center" wrapText="1"/>
    </xf>
    <xf numFmtId="0" fontId="3" fillId="3" borderId="28" xfId="0" applyNumberFormat="1" applyFont="1" applyFill="1" applyBorder="1" applyAlignment="1">
      <alignment horizontal="left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1" fillId="6" borderId="27" xfId="0" applyFont="1" applyFill="1" applyBorder="1" applyAlignment="1">
      <alignment horizontal="center" vertical="center" wrapText="1"/>
    </xf>
    <xf numFmtId="0" fontId="1" fillId="6" borderId="37" xfId="0" applyFont="1" applyFill="1" applyBorder="1" applyAlignment="1">
      <alignment horizontal="center" vertical="center" wrapText="1"/>
    </xf>
    <xf numFmtId="0" fontId="1" fillId="6" borderId="29" xfId="0" applyFont="1" applyFill="1" applyBorder="1" applyAlignment="1">
      <alignment horizontal="center" vertical="center" wrapText="1"/>
    </xf>
    <xf numFmtId="0" fontId="1" fillId="6" borderId="48" xfId="0" applyFont="1" applyFill="1" applyBorder="1" applyAlignment="1">
      <alignment horizontal="center" vertical="center" wrapText="1"/>
    </xf>
    <xf numFmtId="0" fontId="1" fillId="6" borderId="49" xfId="0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2" fillId="5" borderId="71" xfId="0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5" fillId="6" borderId="37" xfId="0" applyFont="1" applyFill="1" applyBorder="1" applyAlignment="1">
      <alignment horizontal="left" vertical="center" wrapText="1"/>
    </xf>
    <xf numFmtId="0" fontId="5" fillId="6" borderId="29" xfId="0" applyFont="1" applyFill="1" applyBorder="1" applyAlignment="1">
      <alignment horizontal="left" vertical="center" wrapText="1"/>
    </xf>
    <xf numFmtId="0" fontId="17" fillId="3" borderId="54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7" fillId="3" borderId="53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8" fillId="3" borderId="27" xfId="0" applyFont="1" applyFill="1" applyBorder="1" applyAlignment="1">
      <alignment horizontal="center" vertical="center" wrapText="1"/>
    </xf>
    <xf numFmtId="0" fontId="8" fillId="3" borderId="37" xfId="0" applyFont="1" applyFill="1" applyBorder="1" applyAlignment="1">
      <alignment horizontal="center" vertical="center" wrapText="1"/>
    </xf>
    <xf numFmtId="0" fontId="8" fillId="3" borderId="29" xfId="0" applyFont="1" applyFill="1" applyBorder="1" applyAlignment="1">
      <alignment horizontal="center" vertical="center" wrapText="1"/>
    </xf>
    <xf numFmtId="0" fontId="15" fillId="3" borderId="48" xfId="0" applyFont="1" applyFill="1" applyBorder="1" applyAlignment="1">
      <alignment horizontal="center" vertical="center"/>
    </xf>
    <xf numFmtId="0" fontId="15" fillId="3" borderId="50" xfId="0" applyFont="1" applyFill="1" applyBorder="1" applyAlignment="1">
      <alignment horizontal="center" vertical="center"/>
    </xf>
    <xf numFmtId="0" fontId="15" fillId="3" borderId="75" xfId="0" applyFont="1" applyFill="1" applyBorder="1" applyAlignment="1">
      <alignment horizontal="center" vertical="center"/>
    </xf>
    <xf numFmtId="0" fontId="17" fillId="9" borderId="61" xfId="0" applyFont="1" applyFill="1" applyBorder="1" applyAlignment="1">
      <alignment horizontal="center" vertical="center" wrapText="1"/>
    </xf>
    <xf numFmtId="0" fontId="17" fillId="9" borderId="76" xfId="0" applyFont="1" applyFill="1" applyBorder="1" applyAlignment="1">
      <alignment horizontal="center" vertical="center" wrapText="1"/>
    </xf>
    <xf numFmtId="0" fontId="17" fillId="9" borderId="56" xfId="0" applyFont="1" applyFill="1" applyBorder="1" applyAlignment="1">
      <alignment horizontal="center" vertical="center" wrapText="1"/>
    </xf>
    <xf numFmtId="0" fontId="30" fillId="9" borderId="54" xfId="0" applyFont="1" applyFill="1" applyBorder="1" applyAlignment="1">
      <alignment horizontal="center" vertical="center"/>
    </xf>
    <xf numFmtId="0" fontId="30" fillId="9" borderId="1" xfId="0" applyFont="1" applyFill="1" applyBorder="1" applyAlignment="1">
      <alignment horizontal="center" vertical="center"/>
    </xf>
    <xf numFmtId="0" fontId="30" fillId="9" borderId="53" xfId="0" applyFont="1" applyFill="1" applyBorder="1" applyAlignment="1">
      <alignment horizontal="center" vertical="center"/>
    </xf>
    <xf numFmtId="0" fontId="30" fillId="9" borderId="55" xfId="0" applyFont="1" applyFill="1" applyBorder="1" applyAlignment="1">
      <alignment horizontal="center" vertical="center"/>
    </xf>
    <xf numFmtId="0" fontId="30" fillId="9" borderId="15" xfId="0" applyFont="1" applyFill="1" applyBorder="1" applyAlignment="1">
      <alignment horizontal="center" vertical="center"/>
    </xf>
    <xf numFmtId="0" fontId="30" fillId="9" borderId="16" xfId="0" applyFont="1" applyFill="1" applyBorder="1" applyAlignment="1">
      <alignment horizontal="center" vertical="center"/>
    </xf>
    <xf numFmtId="0" fontId="37" fillId="9" borderId="11" xfId="0" applyFont="1" applyFill="1" applyBorder="1" applyAlignment="1">
      <alignment horizontal="center" vertical="center" wrapText="1"/>
    </xf>
    <xf numFmtId="0" fontId="37" fillId="9" borderId="13" xfId="0" applyFont="1" applyFill="1" applyBorder="1" applyAlignment="1">
      <alignment horizontal="center" vertical="center" wrapText="1"/>
    </xf>
    <xf numFmtId="0" fontId="5" fillId="6" borderId="36" xfId="0" applyFont="1" applyFill="1" applyBorder="1" applyAlignment="1">
      <alignment horizontal="left" vertical="center" wrapText="1"/>
    </xf>
    <xf numFmtId="0" fontId="5" fillId="6" borderId="28" xfId="0" applyFont="1" applyFill="1" applyBorder="1" applyAlignment="1">
      <alignment horizontal="left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14" xfId="0" applyFont="1" applyFill="1" applyBorder="1" applyAlignment="1">
      <alignment horizontal="center" vertical="center" wrapText="1"/>
    </xf>
    <xf numFmtId="0" fontId="8" fillId="3" borderId="54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5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3" fillId="3" borderId="8" xfId="0" applyNumberFormat="1" applyFont="1" applyFill="1" applyBorder="1" applyAlignment="1">
      <alignment horizontal="left" vertical="center" wrapText="1"/>
    </xf>
    <xf numFmtId="0" fontId="3" fillId="3" borderId="9" xfId="0" applyNumberFormat="1" applyFont="1" applyFill="1" applyBorder="1" applyAlignment="1">
      <alignment horizontal="left" vertical="center" wrapText="1"/>
    </xf>
    <xf numFmtId="0" fontId="3" fillId="3" borderId="27" xfId="0" applyNumberFormat="1" applyFont="1" applyFill="1" applyBorder="1" applyAlignment="1">
      <alignment horizontal="left" vertical="center" wrapText="1"/>
    </xf>
    <xf numFmtId="0" fontId="17" fillId="8" borderId="30" xfId="0" applyFont="1" applyFill="1" applyBorder="1" applyAlignment="1">
      <alignment horizontal="center" vertical="center" wrapText="1"/>
    </xf>
    <xf numFmtId="0" fontId="17" fillId="8" borderId="76" xfId="0" applyFont="1" applyFill="1" applyBorder="1" applyAlignment="1">
      <alignment horizontal="center" vertical="center" wrapText="1"/>
    </xf>
    <xf numFmtId="0" fontId="17" fillId="8" borderId="41" xfId="0" applyFont="1" applyFill="1" applyBorder="1" applyAlignment="1">
      <alignment horizontal="center" vertical="center" wrapText="1"/>
    </xf>
    <xf numFmtId="0" fontId="5" fillId="9" borderId="8" xfId="0" applyFont="1" applyFill="1" applyBorder="1" applyAlignment="1">
      <alignment horizontal="center"/>
    </xf>
    <xf numFmtId="0" fontId="5" fillId="9" borderId="10" xfId="0" applyFont="1" applyFill="1" applyBorder="1" applyAlignment="1">
      <alignment horizontal="center"/>
    </xf>
    <xf numFmtId="0" fontId="5" fillId="9" borderId="64" xfId="0" applyFont="1" applyFill="1" applyBorder="1" applyAlignment="1">
      <alignment horizontal="center"/>
    </xf>
    <xf numFmtId="0" fontId="5" fillId="9" borderId="69" xfId="0" applyFont="1" applyFill="1" applyBorder="1" applyAlignment="1">
      <alignment horizontal="center"/>
    </xf>
    <xf numFmtId="0" fontId="17" fillId="3" borderId="11" xfId="0" applyFont="1" applyFill="1" applyBorder="1" applyAlignment="1">
      <alignment horizontal="center" vertical="center" wrapText="1"/>
    </xf>
    <xf numFmtId="0" fontId="17" fillId="3" borderId="13" xfId="0" applyFont="1" applyFill="1" applyBorder="1" applyAlignment="1">
      <alignment horizontal="center" vertical="center" wrapText="1"/>
    </xf>
    <xf numFmtId="0" fontId="17" fillId="3" borderId="14" xfId="0" applyFont="1" applyFill="1" applyBorder="1" applyAlignment="1">
      <alignment horizontal="center" vertical="center" wrapText="1"/>
    </xf>
    <xf numFmtId="0" fontId="1" fillId="6" borderId="64" xfId="0" applyFont="1" applyFill="1" applyBorder="1" applyAlignment="1">
      <alignment horizontal="center" vertical="center" wrapText="1"/>
    </xf>
    <xf numFmtId="0" fontId="1" fillId="6" borderId="70" xfId="0" applyFont="1" applyFill="1" applyBorder="1" applyAlignment="1">
      <alignment horizontal="center" vertical="center" wrapText="1"/>
    </xf>
    <xf numFmtId="0" fontId="15" fillId="6" borderId="48" xfId="0" applyFont="1" applyFill="1" applyBorder="1" applyAlignment="1">
      <alignment horizontal="center" vertical="center"/>
    </xf>
    <xf numFmtId="0" fontId="15" fillId="6" borderId="50" xfId="0" applyFont="1" applyFill="1" applyBorder="1" applyAlignment="1">
      <alignment horizontal="center" vertical="center"/>
    </xf>
    <xf numFmtId="0" fontId="15" fillId="6" borderId="75" xfId="0" applyFont="1" applyFill="1" applyBorder="1" applyAlignment="1">
      <alignment horizontal="center" vertical="center"/>
    </xf>
    <xf numFmtId="0" fontId="25" fillId="6" borderId="60" xfId="0" applyFont="1" applyFill="1" applyBorder="1" applyAlignment="1">
      <alignment horizontal="left" vertical="center" wrapText="1"/>
    </xf>
    <xf numFmtId="0" fontId="0" fillId="0" borderId="42" xfId="0" applyBorder="1"/>
    <xf numFmtId="0" fontId="5" fillId="6" borderId="8" xfId="0" applyFont="1" applyFill="1" applyBorder="1" applyAlignment="1">
      <alignment horizontal="left" vertical="center" wrapText="1"/>
    </xf>
    <xf numFmtId="0" fontId="5" fillId="6" borderId="27" xfId="0" applyFont="1" applyFill="1" applyBorder="1" applyAlignment="1">
      <alignment horizontal="left" vertical="center" wrapText="1"/>
    </xf>
    <xf numFmtId="0" fontId="25" fillId="6" borderId="58" xfId="0" applyFont="1" applyFill="1" applyBorder="1" applyAlignment="1">
      <alignment horizontal="left" vertical="center" wrapText="1"/>
    </xf>
    <xf numFmtId="0" fontId="0" fillId="0" borderId="43" xfId="0" applyBorder="1"/>
    <xf numFmtId="0" fontId="1" fillId="3" borderId="37" xfId="0" applyFont="1" applyFill="1" applyBorder="1" applyAlignment="1" applyProtection="1">
      <alignment horizontal="left" vertical="center" wrapText="1"/>
      <protection locked="0"/>
    </xf>
    <xf numFmtId="0" fontId="1" fillId="3" borderId="39" xfId="0" applyFont="1" applyFill="1" applyBorder="1" applyAlignment="1" applyProtection="1">
      <alignment horizontal="left" vertical="center" wrapText="1"/>
      <protection locked="0"/>
    </xf>
    <xf numFmtId="0" fontId="2" fillId="3" borderId="55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1" fillId="3" borderId="36" xfId="0" applyFont="1" applyFill="1" applyBorder="1" applyAlignment="1" applyProtection="1">
      <alignment horizontal="left" vertical="center" wrapText="1"/>
      <protection locked="0"/>
    </xf>
    <xf numFmtId="0" fontId="1" fillId="3" borderId="38" xfId="0" applyFont="1" applyFill="1" applyBorder="1" applyAlignment="1" applyProtection="1">
      <alignment horizontal="left" vertical="center" wrapText="1"/>
      <protection locked="0"/>
    </xf>
    <xf numFmtId="2" fontId="14" fillId="3" borderId="37" xfId="0" applyNumberFormat="1" applyFont="1" applyFill="1" applyBorder="1" applyAlignment="1">
      <alignment horizontal="left" vertical="center" wrapText="1"/>
    </xf>
    <xf numFmtId="2" fontId="14" fillId="3" borderId="23" xfId="0" applyNumberFormat="1" applyFont="1" applyFill="1" applyBorder="1" applyAlignment="1">
      <alignment horizontal="left" vertical="center" wrapText="1"/>
    </xf>
    <xf numFmtId="2" fontId="14" fillId="3" borderId="29" xfId="0" applyNumberFormat="1" applyFont="1" applyFill="1" applyBorder="1" applyAlignment="1">
      <alignment horizontal="left" vertical="center" wrapText="1"/>
    </xf>
    <xf numFmtId="164" fontId="2" fillId="3" borderId="11" xfId="0" applyNumberFormat="1" applyFont="1" applyFill="1" applyBorder="1" applyAlignment="1" applyProtection="1">
      <alignment horizontal="center" vertical="center"/>
      <protection locked="0"/>
    </xf>
    <xf numFmtId="164" fontId="2" fillId="3" borderId="13" xfId="0" applyNumberFormat="1" applyFont="1" applyFill="1" applyBorder="1" applyAlignment="1" applyProtection="1">
      <alignment horizontal="center" vertical="center"/>
      <protection locked="0"/>
    </xf>
    <xf numFmtId="164" fontId="2" fillId="3" borderId="14" xfId="0" applyNumberFormat="1" applyFont="1" applyFill="1" applyBorder="1" applyAlignment="1" applyProtection="1">
      <alignment horizontal="center" vertical="center"/>
      <protection locked="0"/>
    </xf>
    <xf numFmtId="0" fontId="17" fillId="6" borderId="54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17" fillId="6" borderId="53" xfId="0" applyFont="1" applyFill="1" applyBorder="1" applyAlignment="1">
      <alignment horizontal="center" vertical="center" wrapText="1"/>
    </xf>
    <xf numFmtId="2" fontId="14" fillId="3" borderId="36" xfId="0" applyNumberFormat="1" applyFont="1" applyFill="1" applyBorder="1" applyAlignment="1">
      <alignment horizontal="left" vertical="center" wrapText="1"/>
    </xf>
    <xf numFmtId="2" fontId="14" fillId="3" borderId="21" xfId="0" applyNumberFormat="1" applyFont="1" applyFill="1" applyBorder="1" applyAlignment="1">
      <alignment horizontal="left" vertical="center" wrapText="1"/>
    </xf>
    <xf numFmtId="2" fontId="14" fillId="3" borderId="28" xfId="0" applyNumberFormat="1" applyFont="1" applyFill="1" applyBorder="1" applyAlignment="1">
      <alignment horizontal="left" vertical="center" wrapText="1"/>
    </xf>
    <xf numFmtId="0" fontId="8" fillId="6" borderId="54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 applyProtection="1">
      <alignment horizontal="left" vertical="center" wrapText="1"/>
      <protection locked="0"/>
    </xf>
    <xf numFmtId="0" fontId="1" fillId="3" borderId="10" xfId="0" applyFont="1" applyFill="1" applyBorder="1" applyAlignment="1" applyProtection="1">
      <alignment horizontal="left" vertical="center" wrapText="1"/>
      <protection locked="0"/>
    </xf>
    <xf numFmtId="2" fontId="14" fillId="3" borderId="8" xfId="0" applyNumberFormat="1" applyFont="1" applyFill="1" applyBorder="1" applyAlignment="1">
      <alignment horizontal="left" vertical="center" wrapText="1"/>
    </xf>
    <xf numFmtId="2" fontId="14" fillId="3" borderId="9" xfId="0" applyNumberFormat="1" applyFont="1" applyFill="1" applyBorder="1" applyAlignment="1">
      <alignment horizontal="left" vertical="center" wrapText="1"/>
    </xf>
    <xf numFmtId="2" fontId="14" fillId="3" borderId="27" xfId="0" applyNumberFormat="1" applyFont="1" applyFill="1" applyBorder="1" applyAlignment="1">
      <alignment horizontal="left" vertical="center" wrapText="1"/>
    </xf>
    <xf numFmtId="0" fontId="15" fillId="6" borderId="54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/>
    </xf>
    <xf numFmtId="0" fontId="15" fillId="6" borderId="53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15" fillId="6" borderId="0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5" fillId="6" borderId="55" xfId="0" applyFont="1" applyFill="1" applyBorder="1" applyAlignment="1">
      <alignment horizontal="center" vertical="center" wrapText="1"/>
    </xf>
    <xf numFmtId="0" fontId="15" fillId="6" borderId="15" xfId="0" applyFont="1" applyFill="1" applyBorder="1" applyAlignment="1">
      <alignment horizontal="center" vertical="center" wrapText="1"/>
    </xf>
    <xf numFmtId="0" fontId="15" fillId="6" borderId="16" xfId="0" applyFont="1" applyFill="1" applyBorder="1" applyAlignment="1">
      <alignment horizontal="center" vertical="center" wrapText="1"/>
    </xf>
    <xf numFmtId="0" fontId="25" fillId="6" borderId="59" xfId="0" applyFont="1" applyFill="1" applyBorder="1" applyAlignment="1">
      <alignment horizontal="left" vertical="center" wrapText="1"/>
    </xf>
    <xf numFmtId="0" fontId="0" fillId="0" borderId="63" xfId="0" applyBorder="1"/>
    <xf numFmtId="0" fontId="28" fillId="5" borderId="11" xfId="0" applyFont="1" applyFill="1" applyBorder="1" applyAlignment="1">
      <alignment horizontal="center" vertical="center" wrapText="1"/>
    </xf>
    <xf numFmtId="0" fontId="28" fillId="5" borderId="13" xfId="0" applyFont="1" applyFill="1" applyBorder="1" applyAlignment="1">
      <alignment horizontal="center" vertical="center" wrapText="1"/>
    </xf>
    <xf numFmtId="0" fontId="28" fillId="5" borderId="14" xfId="0" applyFont="1" applyFill="1" applyBorder="1" applyAlignment="1">
      <alignment horizontal="center" vertical="center" wrapText="1"/>
    </xf>
    <xf numFmtId="0" fontId="1" fillId="3" borderId="54" xfId="0" applyFont="1" applyFill="1" applyBorder="1" applyAlignment="1">
      <alignment horizontal="center" vertical="center"/>
    </xf>
    <xf numFmtId="0" fontId="1" fillId="3" borderId="5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55" xfId="0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/>
    </xf>
    <xf numFmtId="0" fontId="1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3" borderId="53" xfId="0" applyNumberFormat="1" applyFont="1" applyFill="1" applyBorder="1" applyAlignment="1" applyProtection="1">
      <alignment horizontal="center" vertical="center" wrapText="1"/>
      <protection locked="0"/>
    </xf>
    <xf numFmtId="0" fontId="15" fillId="3" borderId="15" xfId="0" applyNumberFormat="1" applyFont="1" applyFill="1" applyBorder="1" applyAlignment="1" applyProtection="1">
      <alignment horizontal="center" vertical="center" wrapText="1"/>
      <protection locked="0"/>
    </xf>
    <xf numFmtId="0" fontId="15" fillId="3" borderId="16" xfId="0" applyNumberFormat="1" applyFont="1" applyFill="1" applyBorder="1" applyAlignment="1" applyProtection="1">
      <alignment horizontal="center" vertical="center" wrapText="1"/>
      <protection locked="0"/>
    </xf>
    <xf numFmtId="0" fontId="15" fillId="7" borderId="59" xfId="0" applyNumberFormat="1" applyFont="1" applyFill="1" applyBorder="1" applyAlignment="1" applyProtection="1">
      <alignment horizontal="center" vertical="center" wrapText="1"/>
    </xf>
    <xf numFmtId="0" fontId="15" fillId="7" borderId="60" xfId="0" applyNumberFormat="1" applyFont="1" applyFill="1" applyBorder="1" applyAlignment="1" applyProtection="1">
      <alignment horizontal="center" vertical="center" wrapText="1"/>
    </xf>
    <xf numFmtId="0" fontId="15" fillId="7" borderId="78" xfId="0" applyNumberFormat="1" applyFont="1" applyFill="1" applyBorder="1" applyAlignment="1" applyProtection="1">
      <alignment horizontal="center" vertical="center" wrapText="1"/>
    </xf>
    <xf numFmtId="164" fontId="15" fillId="7" borderId="31" xfId="0" applyNumberFormat="1" applyFont="1" applyFill="1" applyBorder="1" applyAlignment="1" applyProtection="1">
      <alignment horizontal="center" vertical="center" wrapText="1"/>
    </xf>
    <xf numFmtId="164" fontId="15" fillId="7" borderId="32" xfId="0" applyNumberFormat="1" applyFont="1" applyFill="1" applyBorder="1" applyAlignment="1" applyProtection="1">
      <alignment horizontal="center" vertical="center" wrapText="1"/>
    </xf>
    <xf numFmtId="164" fontId="15" fillId="7" borderId="61" xfId="0" applyNumberFormat="1" applyFont="1" applyFill="1" applyBorder="1" applyAlignment="1" applyProtection="1">
      <alignment horizontal="center" vertical="center" wrapText="1"/>
    </xf>
    <xf numFmtId="0" fontId="17" fillId="6" borderId="11" xfId="0" applyFont="1" applyFill="1" applyBorder="1" applyAlignment="1">
      <alignment horizontal="center" vertical="center" wrapText="1"/>
    </xf>
    <xf numFmtId="0" fontId="17" fillId="6" borderId="13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8" fillId="3" borderId="55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27" fillId="4" borderId="11" xfId="0" applyFont="1" applyFill="1" applyBorder="1" applyAlignment="1">
      <alignment horizontal="center" wrapText="1"/>
    </xf>
    <xf numFmtId="0" fontId="27" fillId="4" borderId="13" xfId="0" applyFont="1" applyFill="1" applyBorder="1" applyAlignment="1">
      <alignment horizontal="center" wrapText="1"/>
    </xf>
    <xf numFmtId="0" fontId="27" fillId="4" borderId="14" xfId="0" applyFont="1" applyFill="1" applyBorder="1" applyAlignment="1">
      <alignment horizontal="center" wrapText="1"/>
    </xf>
    <xf numFmtId="0" fontId="52" fillId="5" borderId="11" xfId="0" applyFont="1" applyFill="1" applyBorder="1" applyAlignment="1">
      <alignment horizontal="center" vertical="center"/>
    </xf>
    <xf numFmtId="0" fontId="52" fillId="5" borderId="13" xfId="0" applyFont="1" applyFill="1" applyBorder="1" applyAlignment="1">
      <alignment horizontal="center" vertical="center"/>
    </xf>
    <xf numFmtId="0" fontId="52" fillId="5" borderId="14" xfId="0" applyFont="1" applyFill="1" applyBorder="1" applyAlignment="1">
      <alignment horizontal="center" vertical="center"/>
    </xf>
    <xf numFmtId="0" fontId="11" fillId="5" borderId="13" xfId="0" applyFont="1" applyFill="1" applyBorder="1" applyAlignment="1">
      <alignment horizontal="center" vertical="center"/>
    </xf>
    <xf numFmtId="0" fontId="11" fillId="5" borderId="14" xfId="0" applyFont="1" applyFill="1" applyBorder="1" applyAlignment="1">
      <alignment horizontal="center" vertical="center"/>
    </xf>
    <xf numFmtId="0" fontId="28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28" fillId="5" borderId="13" xfId="0" applyNumberFormat="1" applyFont="1" applyFill="1" applyBorder="1" applyAlignment="1" applyProtection="1">
      <alignment horizontal="center" vertical="center" wrapText="1"/>
      <protection locked="0"/>
    </xf>
    <xf numFmtId="0" fontId="28" fillId="5" borderId="14" xfId="0" applyNumberFormat="1" applyFont="1" applyFill="1" applyBorder="1" applyAlignment="1" applyProtection="1">
      <alignment horizontal="center" vertical="center" wrapText="1"/>
      <protection locked="0"/>
    </xf>
    <xf numFmtId="0" fontId="71" fillId="18" borderId="30" xfId="0" applyFont="1" applyFill="1" applyBorder="1" applyAlignment="1" applyProtection="1">
      <alignment horizontal="center" vertical="center" wrapText="1"/>
    </xf>
    <xf numFmtId="0" fontId="71" fillId="18" borderId="2" xfId="0" applyFont="1" applyFill="1" applyBorder="1" applyAlignment="1" applyProtection="1">
      <alignment horizontal="center" vertical="center" wrapText="1"/>
    </xf>
    <xf numFmtId="0" fontId="71" fillId="18" borderId="56" xfId="0" applyFont="1" applyFill="1" applyBorder="1" applyAlignment="1" applyProtection="1">
      <alignment horizontal="center" vertical="center" wrapText="1"/>
    </xf>
    <xf numFmtId="0" fontId="71" fillId="30" borderId="59" xfId="0" applyFont="1" applyFill="1" applyBorder="1" applyAlignment="1" applyProtection="1">
      <alignment horizontal="center" vertical="center"/>
    </xf>
    <xf numFmtId="0" fontId="71" fillId="30" borderId="63" xfId="0" applyFont="1" applyFill="1" applyBorder="1" applyAlignment="1" applyProtection="1">
      <alignment horizontal="center" vertical="center"/>
    </xf>
    <xf numFmtId="0" fontId="71" fillId="16" borderId="56" xfId="0" applyFont="1" applyFill="1" applyBorder="1" applyAlignment="1" applyProtection="1">
      <alignment horizontal="center" vertical="center" wrapText="1"/>
    </xf>
    <xf numFmtId="0" fontId="71" fillId="24" borderId="60" xfId="0" applyFont="1" applyFill="1" applyBorder="1" applyAlignment="1" applyProtection="1">
      <alignment horizontal="center" vertical="center"/>
    </xf>
    <xf numFmtId="0" fontId="71" fillId="24" borderId="42" xfId="0" applyFont="1" applyFill="1" applyBorder="1" applyAlignment="1" applyProtection="1">
      <alignment horizontal="center" vertical="center"/>
    </xf>
    <xf numFmtId="0" fontId="71" fillId="20" borderId="30" xfId="0" applyFont="1" applyFill="1" applyBorder="1" applyAlignment="1" applyProtection="1">
      <alignment horizontal="center" vertical="center" wrapText="1"/>
    </xf>
    <xf numFmtId="0" fontId="71" fillId="20" borderId="55" xfId="0" applyFont="1" applyFill="1" applyBorder="1" applyAlignment="1" applyProtection="1">
      <alignment horizontal="center" vertical="center" wrapText="1"/>
    </xf>
    <xf numFmtId="0" fontId="71" fillId="17" borderId="30" xfId="0" applyFont="1" applyFill="1" applyBorder="1" applyAlignment="1" applyProtection="1">
      <alignment horizontal="center" vertical="center" wrapText="1"/>
    </xf>
    <xf numFmtId="0" fontId="71" fillId="17" borderId="76" xfId="0" applyFont="1" applyFill="1" applyBorder="1" applyAlignment="1" applyProtection="1">
      <alignment horizontal="center" vertical="center" wrapText="1"/>
    </xf>
    <xf numFmtId="0" fontId="71" fillId="17" borderId="56" xfId="0" applyFont="1" applyFill="1" applyBorder="1" applyAlignment="1" applyProtection="1">
      <alignment horizontal="center" vertical="center" wrapText="1"/>
    </xf>
    <xf numFmtId="0" fontId="82" fillId="18" borderId="54" xfId="0" applyFont="1" applyFill="1" applyBorder="1" applyAlignment="1" applyProtection="1">
      <alignment horizontal="center" vertical="center" wrapText="1"/>
    </xf>
    <xf numFmtId="0" fontId="82" fillId="18" borderId="55" xfId="0" applyFont="1" applyFill="1" applyBorder="1" applyAlignment="1" applyProtection="1">
      <alignment horizontal="center" vertical="center" wrapText="1"/>
    </xf>
    <xf numFmtId="0" fontId="71" fillId="22" borderId="30" xfId="0" applyFont="1" applyFill="1" applyBorder="1" applyAlignment="1" applyProtection="1">
      <alignment horizontal="center" vertical="center" wrapText="1"/>
    </xf>
    <xf numFmtId="0" fontId="71" fillId="22" borderId="2" xfId="0" applyFont="1" applyFill="1" applyBorder="1" applyAlignment="1" applyProtection="1">
      <alignment horizontal="center" vertical="center" wrapText="1"/>
    </xf>
    <xf numFmtId="0" fontId="71" fillId="22" borderId="56" xfId="0" applyFont="1" applyFill="1" applyBorder="1" applyAlignment="1" applyProtection="1">
      <alignment horizontal="center" vertical="center" wrapText="1"/>
    </xf>
    <xf numFmtId="0" fontId="71" fillId="20" borderId="2" xfId="0" applyFont="1" applyFill="1" applyBorder="1" applyAlignment="1" applyProtection="1">
      <alignment horizontal="center" vertical="center" wrapText="1"/>
    </xf>
    <xf numFmtId="0" fontId="71" fillId="20" borderId="56" xfId="0" applyFont="1" applyFill="1" applyBorder="1" applyAlignment="1" applyProtection="1">
      <alignment horizontal="center" vertical="center" wrapText="1"/>
    </xf>
    <xf numFmtId="0" fontId="94" fillId="18" borderId="54" xfId="0" applyFont="1" applyFill="1" applyBorder="1" applyAlignment="1" applyProtection="1">
      <alignment horizontal="center" vertical="center" wrapText="1"/>
    </xf>
    <xf numFmtId="0" fontId="94" fillId="18" borderId="1" xfId="0" applyFont="1" applyFill="1" applyBorder="1" applyAlignment="1" applyProtection="1">
      <alignment horizontal="center" vertical="center" wrapText="1"/>
    </xf>
    <xf numFmtId="0" fontId="94" fillId="18" borderId="53" xfId="0" applyFont="1" applyFill="1" applyBorder="1" applyAlignment="1" applyProtection="1">
      <alignment horizontal="center" vertical="center" wrapText="1"/>
    </xf>
    <xf numFmtId="0" fontId="70" fillId="22" borderId="1" xfId="0" applyFont="1" applyFill="1" applyBorder="1" applyAlignment="1" applyProtection="1">
      <alignment horizontal="center" vertical="center" wrapText="1"/>
    </xf>
    <xf numFmtId="0" fontId="70" fillId="20" borderId="54" xfId="0" applyFont="1" applyFill="1" applyBorder="1" applyAlignment="1" applyProtection="1">
      <alignment horizontal="center" vertical="center" wrapText="1"/>
    </xf>
    <xf numFmtId="0" fontId="70" fillId="20" borderId="1" xfId="0" applyFont="1" applyFill="1" applyBorder="1" applyAlignment="1" applyProtection="1">
      <alignment horizontal="center" vertical="center" wrapText="1"/>
    </xf>
    <xf numFmtId="0" fontId="70" fillId="20" borderId="53" xfId="0" applyFont="1" applyFill="1" applyBorder="1" applyAlignment="1" applyProtection="1">
      <alignment horizontal="center" vertical="center" wrapText="1"/>
    </xf>
    <xf numFmtId="0" fontId="82" fillId="22" borderId="30" xfId="0" applyFont="1" applyFill="1" applyBorder="1" applyAlignment="1" applyProtection="1">
      <alignment horizontal="center" vertical="center" wrapText="1"/>
    </xf>
    <xf numFmtId="0" fontId="82" fillId="22" borderId="55" xfId="0" applyFont="1" applyFill="1" applyBorder="1" applyAlignment="1" applyProtection="1">
      <alignment horizontal="center" vertical="center" wrapText="1"/>
    </xf>
    <xf numFmtId="0" fontId="71" fillId="32" borderId="59" xfId="0" applyFont="1" applyFill="1" applyBorder="1" applyAlignment="1" applyProtection="1">
      <alignment horizontal="center" vertical="center"/>
    </xf>
    <xf numFmtId="0" fontId="71" fillId="32" borderId="63" xfId="0" applyFont="1" applyFill="1" applyBorder="1" applyAlignment="1" applyProtection="1">
      <alignment horizontal="center" vertical="center"/>
    </xf>
    <xf numFmtId="0" fontId="71" fillId="24" borderId="54" xfId="0" applyFont="1" applyFill="1" applyBorder="1" applyAlignment="1" applyProtection="1">
      <alignment horizontal="center" vertical="center" wrapText="1"/>
    </xf>
    <xf numFmtId="0" fontId="71" fillId="24" borderId="53" xfId="0" applyFont="1" applyFill="1" applyBorder="1" applyAlignment="1" applyProtection="1">
      <alignment horizontal="center" vertical="center" wrapText="1"/>
    </xf>
    <xf numFmtId="0" fontId="71" fillId="24" borderId="55" xfId="0" applyFont="1" applyFill="1" applyBorder="1" applyAlignment="1" applyProtection="1">
      <alignment horizontal="center" vertical="center" wrapText="1"/>
    </xf>
    <xf numFmtId="0" fontId="71" fillId="24" borderId="16" xfId="0" applyFont="1" applyFill="1" applyBorder="1" applyAlignment="1" applyProtection="1">
      <alignment horizontal="center" vertical="center" wrapText="1"/>
    </xf>
    <xf numFmtId="0" fontId="71" fillId="24" borderId="3" xfId="0" applyFont="1" applyFill="1" applyBorder="1" applyAlignment="1" applyProtection="1">
      <alignment horizontal="center" vertical="center" wrapText="1"/>
    </xf>
    <xf numFmtId="0" fontId="71" fillId="24" borderId="30" xfId="0" applyFont="1" applyFill="1" applyBorder="1" applyAlignment="1" applyProtection="1">
      <alignment horizontal="center" vertical="center" wrapText="1"/>
    </xf>
    <xf numFmtId="0" fontId="71" fillId="24" borderId="56" xfId="0" applyFont="1" applyFill="1" applyBorder="1" applyAlignment="1" applyProtection="1">
      <alignment horizontal="center" vertical="center" wrapText="1"/>
    </xf>
    <xf numFmtId="164" fontId="71" fillId="27" borderId="53" xfId="0" applyNumberFormat="1" applyFont="1" applyFill="1" applyBorder="1" applyAlignment="1" applyProtection="1">
      <alignment horizontal="center" vertical="center" wrapText="1"/>
    </xf>
    <xf numFmtId="164" fontId="71" fillId="27" borderId="16" xfId="0" applyNumberFormat="1" applyFont="1" applyFill="1" applyBorder="1" applyAlignment="1" applyProtection="1">
      <alignment horizontal="center" vertical="center" wrapText="1"/>
    </xf>
    <xf numFmtId="0" fontId="71" fillId="27" borderId="58" xfId="0" applyFont="1" applyFill="1" applyBorder="1" applyAlignment="1" applyProtection="1">
      <alignment horizontal="center" vertical="center"/>
    </xf>
    <xf numFmtId="0" fontId="71" fillId="27" borderId="43" xfId="0" applyFont="1" applyFill="1" applyBorder="1" applyAlignment="1" applyProtection="1">
      <alignment horizontal="center" vertical="center"/>
    </xf>
    <xf numFmtId="0" fontId="15" fillId="24" borderId="8" xfId="0" applyNumberFormat="1" applyFont="1" applyFill="1" applyBorder="1" applyAlignment="1" applyProtection="1">
      <alignment horizontal="center" vertical="center" wrapText="1"/>
    </xf>
    <xf numFmtId="0" fontId="15" fillId="24" borderId="9" xfId="0" applyNumberFormat="1" applyFont="1" applyFill="1" applyBorder="1" applyAlignment="1" applyProtection="1">
      <alignment horizontal="center" vertical="center" wrapText="1"/>
    </xf>
    <xf numFmtId="0" fontId="15" fillId="24" borderId="27" xfId="0" applyNumberFormat="1" applyFont="1" applyFill="1" applyBorder="1" applyAlignment="1" applyProtection="1">
      <alignment horizontal="center" vertical="center" wrapText="1"/>
    </xf>
    <xf numFmtId="0" fontId="15" fillId="24" borderId="10" xfId="0" applyNumberFormat="1" applyFont="1" applyFill="1" applyBorder="1" applyAlignment="1" applyProtection="1">
      <alignment horizontal="center" vertical="center" wrapText="1"/>
    </xf>
    <xf numFmtId="0" fontId="71" fillId="32" borderId="58" xfId="0" applyFont="1" applyFill="1" applyBorder="1" applyAlignment="1" applyProtection="1">
      <alignment horizontal="center" vertical="center"/>
    </xf>
    <xf numFmtId="0" fontId="71" fillId="32" borderId="43" xfId="0" applyFont="1" applyFill="1" applyBorder="1" applyAlignment="1" applyProtection="1">
      <alignment horizontal="center" vertical="center"/>
    </xf>
    <xf numFmtId="0" fontId="71" fillId="32" borderId="60" xfId="0" applyFont="1" applyFill="1" applyBorder="1" applyAlignment="1" applyProtection="1">
      <alignment horizontal="center" vertical="center"/>
    </xf>
    <xf numFmtId="0" fontId="71" fillId="32" borderId="42" xfId="0" applyFont="1" applyFill="1" applyBorder="1" applyAlignment="1" applyProtection="1">
      <alignment horizontal="center" vertical="center"/>
    </xf>
    <xf numFmtId="164" fontId="17" fillId="8" borderId="55" xfId="0" applyNumberFormat="1" applyFont="1" applyFill="1" applyBorder="1" applyAlignment="1">
      <alignment horizontal="center" vertical="center" wrapText="1"/>
    </xf>
    <xf numFmtId="164" fontId="17" fillId="9" borderId="54" xfId="0" applyNumberFormat="1" applyFont="1" applyFill="1" applyBorder="1" applyAlignment="1">
      <alignment horizontal="center" vertical="center" wrapText="1"/>
    </xf>
    <xf numFmtId="164" fontId="17" fillId="9" borderId="3" xfId="0" applyNumberFormat="1" applyFont="1" applyFill="1" applyBorder="1" applyAlignment="1">
      <alignment horizontal="center" vertical="center" wrapText="1"/>
    </xf>
    <xf numFmtId="164" fontId="17" fillId="9" borderId="55" xfId="0" applyNumberFormat="1" applyFont="1" applyFill="1" applyBorder="1" applyAlignment="1">
      <alignment horizontal="center" vertical="center" wrapText="1"/>
    </xf>
    <xf numFmtId="164" fontId="17" fillId="8" borderId="62" xfId="0" applyNumberFormat="1" applyFont="1" applyFill="1" applyBorder="1" applyAlignment="1">
      <alignment horizontal="center" vertical="center" wrapText="1"/>
    </xf>
    <xf numFmtId="164" fontId="17" fillId="9" borderId="78" xfId="0" applyNumberFormat="1" applyFont="1" applyFill="1" applyBorder="1" applyAlignment="1">
      <alignment horizontal="center" vertical="center" wrapText="1"/>
    </xf>
    <xf numFmtId="164" fontId="17" fillId="9" borderId="62" xfId="0" applyNumberFormat="1" applyFont="1" applyFill="1" applyBorder="1" applyAlignment="1">
      <alignment horizontal="center" vertical="center" wrapText="1"/>
    </xf>
    <xf numFmtId="164" fontId="17" fillId="8" borderId="78" xfId="0" applyNumberFormat="1" applyFont="1" applyFill="1" applyBorder="1" applyAlignment="1">
      <alignment horizontal="center" vertical="center" wrapText="1"/>
    </xf>
    <xf numFmtId="0" fontId="17" fillId="9" borderId="78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55" xfId="0" applyFont="1" applyFill="1" applyBorder="1" applyAlignment="1">
      <alignment horizontal="center" vertical="center" wrapText="1"/>
    </xf>
    <xf numFmtId="0" fontId="71" fillId="24" borderId="58" xfId="0" applyFont="1" applyFill="1" applyBorder="1" applyAlignment="1" applyProtection="1">
      <alignment horizontal="center" vertical="center"/>
    </xf>
    <xf numFmtId="0" fontId="71" fillId="24" borderId="43" xfId="0" applyFont="1" applyFill="1" applyBorder="1" applyAlignment="1" applyProtection="1">
      <alignment horizontal="center" vertical="center"/>
    </xf>
    <xf numFmtId="0" fontId="71" fillId="31" borderId="59" xfId="0" applyFont="1" applyFill="1" applyBorder="1" applyAlignment="1" applyProtection="1">
      <alignment horizontal="center" vertical="center"/>
    </xf>
    <xf numFmtId="0" fontId="71" fillId="31" borderId="63" xfId="0" applyFont="1" applyFill="1" applyBorder="1" applyAlignment="1" applyProtection="1">
      <alignment horizontal="center" vertical="center"/>
    </xf>
    <xf numFmtId="0" fontId="71" fillId="31" borderId="60" xfId="0" applyFont="1" applyFill="1" applyBorder="1" applyAlignment="1" applyProtection="1">
      <alignment horizontal="center" vertical="center"/>
    </xf>
    <xf numFmtId="0" fontId="71" fillId="31" borderId="42" xfId="0" applyFont="1" applyFill="1" applyBorder="1" applyAlignment="1" applyProtection="1">
      <alignment horizontal="center" vertical="center"/>
    </xf>
    <xf numFmtId="0" fontId="71" fillId="31" borderId="58" xfId="0" applyFont="1" applyFill="1" applyBorder="1" applyAlignment="1" applyProtection="1">
      <alignment horizontal="center" vertical="center"/>
    </xf>
    <xf numFmtId="0" fontId="71" fillId="31" borderId="43" xfId="0" applyFont="1" applyFill="1" applyBorder="1" applyAlignment="1" applyProtection="1">
      <alignment horizontal="center" vertical="center"/>
    </xf>
    <xf numFmtId="0" fontId="71" fillId="23" borderId="8" xfId="0" applyFont="1" applyFill="1" applyBorder="1" applyAlignment="1" applyProtection="1">
      <alignment horizontal="center" vertical="center"/>
    </xf>
    <xf numFmtId="0" fontId="71" fillId="23" borderId="27" xfId="0" applyFont="1" applyFill="1" applyBorder="1" applyAlignment="1" applyProtection="1">
      <alignment horizontal="center" vertical="center"/>
    </xf>
    <xf numFmtId="0" fontId="71" fillId="23" borderId="36" xfId="0" applyFont="1" applyFill="1" applyBorder="1" applyAlignment="1" applyProtection="1">
      <alignment horizontal="center" vertical="center"/>
    </xf>
    <xf numFmtId="0" fontId="71" fillId="23" borderId="28" xfId="0" applyFont="1" applyFill="1" applyBorder="1" applyAlignment="1" applyProtection="1">
      <alignment horizontal="center" vertical="center"/>
    </xf>
    <xf numFmtId="0" fontId="71" fillId="23" borderId="37" xfId="0" applyFont="1" applyFill="1" applyBorder="1" applyAlignment="1" applyProtection="1">
      <alignment horizontal="center" vertical="center"/>
    </xf>
    <xf numFmtId="0" fontId="71" fillId="23" borderId="29" xfId="0" applyFont="1" applyFill="1" applyBorder="1" applyAlignment="1" applyProtection="1">
      <alignment horizontal="center" vertical="center"/>
    </xf>
    <xf numFmtId="0" fontId="71" fillId="24" borderId="59" xfId="0" applyFont="1" applyFill="1" applyBorder="1" applyAlignment="1" applyProtection="1">
      <alignment horizontal="center" vertical="center"/>
    </xf>
    <xf numFmtId="0" fontId="71" fillId="24" borderId="63" xfId="0" applyFont="1" applyFill="1" applyBorder="1" applyAlignment="1" applyProtection="1">
      <alignment horizontal="center" vertical="center"/>
    </xf>
    <xf numFmtId="0" fontId="71" fillId="25" borderId="60" xfId="0" applyFont="1" applyFill="1" applyBorder="1" applyAlignment="1" applyProtection="1">
      <alignment horizontal="center" vertical="center"/>
    </xf>
    <xf numFmtId="0" fontId="71" fillId="25" borderId="42" xfId="0" applyFont="1" applyFill="1" applyBorder="1" applyAlignment="1" applyProtection="1">
      <alignment horizontal="center" vertical="center"/>
    </xf>
    <xf numFmtId="0" fontId="71" fillId="25" borderId="58" xfId="0" applyFont="1" applyFill="1" applyBorder="1" applyAlignment="1" applyProtection="1">
      <alignment horizontal="center" vertical="center"/>
    </xf>
    <xf numFmtId="0" fontId="71" fillId="25" borderId="43" xfId="0" applyFont="1" applyFill="1" applyBorder="1" applyAlignment="1" applyProtection="1">
      <alignment horizontal="center" vertical="center"/>
    </xf>
    <xf numFmtId="0" fontId="35" fillId="39" borderId="11" xfId="0" applyNumberFormat="1" applyFont="1" applyFill="1" applyBorder="1" applyAlignment="1" applyProtection="1">
      <alignment horizontal="center" vertical="center" wrapText="1"/>
    </xf>
    <xf numFmtId="0" fontId="35" fillId="39" borderId="13" xfId="0" applyNumberFormat="1" applyFont="1" applyFill="1" applyBorder="1" applyAlignment="1" applyProtection="1">
      <alignment horizontal="center" vertical="center" wrapText="1"/>
    </xf>
    <xf numFmtId="0" fontId="38" fillId="39" borderId="11" xfId="0" applyNumberFormat="1" applyFont="1" applyFill="1" applyBorder="1" applyAlignment="1" applyProtection="1">
      <alignment horizontal="center" vertical="center" wrapText="1"/>
    </xf>
    <xf numFmtId="0" fontId="38" fillId="39" borderId="13" xfId="0" applyNumberFormat="1" applyFont="1" applyFill="1" applyBorder="1" applyAlignment="1" applyProtection="1">
      <alignment horizontal="center" vertical="center" wrapText="1"/>
    </xf>
    <xf numFmtId="0" fontId="30" fillId="39" borderId="11" xfId="0" applyNumberFormat="1" applyFont="1" applyFill="1" applyBorder="1" applyAlignment="1" applyProtection="1">
      <alignment horizontal="center" vertical="center" wrapText="1"/>
    </xf>
    <xf numFmtId="0" fontId="30" fillId="39" borderId="13" xfId="0" applyNumberFormat="1" applyFont="1" applyFill="1" applyBorder="1" applyAlignment="1" applyProtection="1">
      <alignment horizontal="center" vertical="center" wrapText="1"/>
    </xf>
    <xf numFmtId="0" fontId="103" fillId="39" borderId="54" xfId="0" applyFont="1" applyFill="1" applyBorder="1" applyAlignment="1" applyProtection="1">
      <alignment horizontal="center" vertical="center" wrapText="1"/>
    </xf>
    <xf numFmtId="0" fontId="103" fillId="39" borderId="1" xfId="0" applyFont="1" applyFill="1" applyBorder="1" applyAlignment="1" applyProtection="1">
      <alignment horizontal="center" vertical="center" wrapText="1"/>
    </xf>
    <xf numFmtId="0" fontId="103" fillId="39" borderId="53" xfId="0" applyFont="1" applyFill="1" applyBorder="1" applyAlignment="1" applyProtection="1">
      <alignment horizontal="center" vertical="center" wrapText="1"/>
    </xf>
    <xf numFmtId="0" fontId="103" fillId="39" borderId="55" xfId="0" applyFont="1" applyFill="1" applyBorder="1" applyAlignment="1" applyProtection="1">
      <alignment horizontal="center" vertical="center" wrapText="1"/>
    </xf>
    <xf numFmtId="0" fontId="103" fillId="39" borderId="15" xfId="0" applyFont="1" applyFill="1" applyBorder="1" applyAlignment="1" applyProtection="1">
      <alignment horizontal="center" vertical="center" wrapText="1"/>
    </xf>
    <xf numFmtId="0" fontId="103" fillId="39" borderId="16" xfId="0" applyFont="1" applyFill="1" applyBorder="1" applyAlignment="1" applyProtection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CC99FF"/>
      <color rgb="FF66FF66"/>
      <color rgb="FFFF66CC"/>
      <color rgb="FFFF7C80"/>
      <color rgb="FFCCFF99"/>
      <color rgb="FFCCFFFF"/>
      <color rgb="FFFFFF66"/>
      <color rgb="FF99FF33"/>
      <color rgb="FF66990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</sheetPr>
  <dimension ref="A1:PA552"/>
  <sheetViews>
    <sheetView tabSelected="1" topLeftCell="A4" zoomScale="60" zoomScaleNormal="60" workbookViewId="0">
      <pane xSplit="4" topLeftCell="FG1" activePane="topRight" state="frozenSplit"/>
      <selection pane="topRight" activeCell="HB7" sqref="HB7"/>
    </sheetView>
  </sheetViews>
  <sheetFormatPr defaultRowHeight="12.75" x14ac:dyDescent="0.2"/>
  <cols>
    <col min="1" max="1" width="6" style="14" customWidth="1"/>
    <col min="2" max="2" width="4.7109375" style="14" customWidth="1"/>
    <col min="3" max="3" width="6.42578125" style="14" customWidth="1"/>
    <col min="4" max="4" width="5.5703125" style="23" customWidth="1"/>
    <col min="5" max="5" width="9.140625" style="1609"/>
    <col min="6" max="10" width="12.7109375" style="136" customWidth="1"/>
    <col min="11" max="11" width="14.28515625" style="136" customWidth="1"/>
    <col min="12" max="12" width="12.7109375" style="136" customWidth="1"/>
    <col min="13" max="13" width="9.140625" style="1611"/>
    <col min="14" max="14" width="14.140625" style="14" customWidth="1"/>
    <col min="15" max="30" width="11.140625" style="14" customWidth="1"/>
    <col min="31" max="31" width="9.140625" style="23"/>
    <col min="32" max="32" width="9.140625" style="1610"/>
    <col min="33" max="42" width="5.5703125" style="1610" customWidth="1"/>
    <col min="43" max="43" width="7.85546875" style="1610" customWidth="1"/>
    <col min="44" max="53" width="5.5703125" style="1610" customWidth="1"/>
    <col min="54" max="54" width="11.28515625" style="1610" customWidth="1"/>
    <col min="55" max="55" width="9.140625" style="1610"/>
    <col min="56" max="64" width="14.7109375" style="1610" customWidth="1"/>
    <col min="65" max="65" width="9.140625" style="1610"/>
    <col min="66" max="66" width="9.140625" style="27"/>
    <col min="67" max="79" width="3.7109375" style="14" customWidth="1"/>
    <col min="80" max="80" width="4.7109375" style="14" customWidth="1"/>
    <col min="81" max="106" width="3.7109375" style="14" customWidth="1"/>
    <col min="107" max="107" width="6.28515625" style="1816" customWidth="1"/>
    <col min="108" max="116" width="5.85546875" style="1816" customWidth="1"/>
    <col min="117" max="117" width="8.85546875" style="14" customWidth="1"/>
    <col min="118" max="118" width="8.5703125" style="14" customWidth="1"/>
    <col min="119" max="119" width="10" style="14" customWidth="1"/>
    <col min="120" max="120" width="9" style="14" customWidth="1"/>
    <col min="121" max="121" width="10.5703125" style="14" customWidth="1"/>
    <col min="122" max="122" width="12.7109375" style="14" customWidth="1"/>
    <col min="123" max="127" width="10.85546875" style="14" customWidth="1"/>
    <col min="128" max="128" width="7.5703125" style="23" customWidth="1"/>
    <col min="129" max="129" width="7.28515625" style="27" customWidth="1"/>
    <col min="130" max="143" width="12.7109375" style="14" customWidth="1"/>
    <col min="144" max="144" width="9.140625" style="23"/>
    <col min="145" max="145" width="13.28515625" style="157" customWidth="1"/>
    <col min="146" max="146" width="26.5703125" style="136" customWidth="1"/>
    <col min="147" max="158" width="12.7109375" style="14" customWidth="1"/>
    <col min="159" max="159" width="12.7109375" style="23" customWidth="1"/>
    <col min="160" max="160" width="8.140625" style="592" customWidth="1"/>
    <col min="161" max="161" width="4.140625" style="669" customWidth="1"/>
    <col min="162" max="206" width="4.140625" style="136" customWidth="1"/>
    <col min="207" max="207" width="6" style="136" customWidth="1"/>
    <col min="208" max="208" width="11.140625" style="136" customWidth="1"/>
    <col min="209" max="209" width="10.140625" style="136" customWidth="1"/>
    <col min="210" max="212" width="9.140625" style="136"/>
    <col min="213" max="213" width="11.140625" style="136" customWidth="1"/>
    <col min="214" max="214" width="10.7109375" style="136" customWidth="1"/>
    <col min="215" max="217" width="9.140625" style="136"/>
    <col min="218" max="218" width="10.28515625" style="136" customWidth="1"/>
    <col min="219" max="219" width="9.140625" style="136" customWidth="1"/>
    <col min="220" max="220" width="10.7109375" style="136" customWidth="1"/>
    <col min="221" max="221" width="9.140625" style="136"/>
    <col min="222" max="222" width="9.140625" style="888"/>
    <col min="223" max="223" width="9.140625" style="136"/>
    <col min="224" max="224" width="10.140625" style="136" customWidth="1"/>
    <col min="225" max="225" width="9.140625" style="136"/>
    <col min="226" max="226" width="11.140625" style="136" customWidth="1"/>
    <col min="227" max="228" width="9.140625" style="136"/>
    <col min="229" max="229" width="9.140625" style="136" customWidth="1"/>
    <col min="230" max="230" width="11.140625" style="136" customWidth="1"/>
    <col min="231" max="232" width="9.140625" style="136"/>
    <col min="233" max="233" width="10.7109375" style="136" customWidth="1"/>
    <col min="234" max="234" width="9.140625" style="136"/>
    <col min="235" max="235" width="10.28515625" style="136" customWidth="1"/>
    <col min="236" max="236" width="10.7109375" style="136" customWidth="1"/>
    <col min="237" max="237" width="9.140625" style="890"/>
    <col min="238" max="238" width="9.140625" style="136"/>
    <col min="239" max="329" width="5" style="136" customWidth="1"/>
    <col min="330" max="330" width="4.7109375" style="136" customWidth="1"/>
    <col min="331" max="331" width="6.5703125" style="136" customWidth="1"/>
    <col min="332" max="332" width="5.140625" style="136" customWidth="1"/>
    <col min="333" max="333" width="6.5703125" style="136" customWidth="1"/>
    <col min="334" max="334" width="5.140625" style="136" customWidth="1"/>
    <col min="335" max="340" width="5.85546875" style="136" customWidth="1"/>
    <col min="341" max="341" width="6.5703125" style="136" customWidth="1"/>
    <col min="342" max="346" width="5.85546875" style="136" customWidth="1"/>
    <col min="347" max="347" width="6.28515625" style="136" customWidth="1"/>
    <col min="348" max="348" width="6.140625" style="136" customWidth="1"/>
    <col min="349" max="349" width="5.5703125" style="136" customWidth="1"/>
    <col min="350" max="350" width="6.5703125" style="136" customWidth="1"/>
    <col min="351" max="351" width="6.85546875" style="136" customWidth="1"/>
    <col min="352" max="352" width="5" style="136" customWidth="1"/>
    <col min="353" max="353" width="6.85546875" style="136" customWidth="1"/>
    <col min="354" max="354" width="4.42578125" style="136" customWidth="1"/>
    <col min="355" max="355" width="6.85546875" style="136" customWidth="1"/>
    <col min="356" max="356" width="9.140625" style="890"/>
    <col min="357" max="357" width="8.140625" style="612" customWidth="1"/>
    <col min="358" max="370" width="9.140625" style="136"/>
    <col min="371" max="383" width="9.7109375" style="136" customWidth="1"/>
    <col min="384" max="384" width="9.140625" style="608"/>
  </cols>
  <sheetData>
    <row r="1" spans="1:417" ht="33.75" customHeight="1" thickBot="1" x14ac:dyDescent="0.25">
      <c r="A1" s="15"/>
      <c r="B1" s="15"/>
      <c r="C1" s="15"/>
      <c r="D1" s="1537"/>
      <c r="E1" s="82"/>
      <c r="F1" s="15"/>
      <c r="G1" s="15"/>
      <c r="H1" s="15"/>
      <c r="I1" s="15"/>
      <c r="J1" s="15"/>
      <c r="K1" s="15"/>
      <c r="L1" s="15"/>
      <c r="M1" s="83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83"/>
      <c r="AF1" s="27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82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818"/>
      <c r="DD1" s="1818"/>
      <c r="DE1" s="1818"/>
      <c r="DF1" s="1818"/>
      <c r="DG1" s="1818"/>
      <c r="DH1" s="1818"/>
      <c r="DI1" s="1818"/>
      <c r="DJ1" s="1818"/>
      <c r="DK1" s="1818"/>
      <c r="DL1" s="1818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83"/>
      <c r="DY1" s="82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83"/>
      <c r="EO1" s="1683"/>
      <c r="EP1" s="1670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83"/>
      <c r="FD1" s="590"/>
      <c r="FE1" s="135"/>
      <c r="FF1" s="703"/>
      <c r="FG1" s="703"/>
      <c r="FH1" s="703"/>
      <c r="FI1" s="703"/>
      <c r="FJ1" s="703"/>
      <c r="FK1" s="703"/>
      <c r="FL1" s="703"/>
      <c r="FM1" s="703"/>
      <c r="FN1" s="703"/>
      <c r="FO1" s="703"/>
      <c r="FP1" s="703"/>
      <c r="FQ1" s="703"/>
      <c r="FR1" s="703"/>
      <c r="FS1" s="703"/>
      <c r="FT1" s="703"/>
      <c r="FU1" s="703"/>
      <c r="FV1" s="703"/>
      <c r="FW1" s="703"/>
      <c r="FX1" s="703"/>
      <c r="FY1" s="703"/>
      <c r="FZ1" s="703"/>
      <c r="GA1" s="703"/>
      <c r="GB1" s="703"/>
      <c r="GC1" s="703"/>
      <c r="GD1" s="703"/>
      <c r="GE1" s="703"/>
      <c r="GF1" s="703"/>
      <c r="GG1" s="703"/>
      <c r="GH1" s="703"/>
      <c r="GI1" s="703"/>
      <c r="GJ1" s="703"/>
      <c r="GK1" s="703"/>
      <c r="GL1" s="703"/>
      <c r="GM1" s="703"/>
      <c r="GN1" s="703"/>
      <c r="GO1" s="703"/>
      <c r="GP1" s="703"/>
      <c r="GQ1" s="703"/>
      <c r="GR1" s="703"/>
      <c r="GS1" s="703"/>
      <c r="GT1" s="703"/>
      <c r="GU1" s="703"/>
      <c r="GV1" s="703"/>
      <c r="GW1" s="703"/>
      <c r="GX1" s="703"/>
      <c r="GY1" s="703"/>
      <c r="GZ1" s="703"/>
      <c r="HA1" s="703"/>
      <c r="HB1" s="703"/>
      <c r="HC1" s="703"/>
      <c r="HD1" s="703"/>
      <c r="HE1" s="703"/>
      <c r="HF1" s="703"/>
      <c r="HG1" s="703"/>
      <c r="HH1" s="703"/>
      <c r="HI1" s="703"/>
      <c r="HJ1" s="703"/>
      <c r="HK1" s="703"/>
      <c r="HL1" s="703"/>
      <c r="HM1" s="703"/>
      <c r="HN1" s="135"/>
      <c r="HO1" s="886"/>
      <c r="HP1" s="886"/>
      <c r="HQ1" s="886"/>
      <c r="HR1" s="886"/>
      <c r="HS1" s="886"/>
      <c r="HT1" s="886"/>
      <c r="HU1" s="886"/>
      <c r="HV1" s="886"/>
      <c r="HW1" s="886"/>
      <c r="HX1" s="886"/>
      <c r="HY1" s="886"/>
      <c r="HZ1" s="886"/>
      <c r="IA1" s="886"/>
      <c r="IB1" s="886"/>
      <c r="IC1" s="887"/>
      <c r="ID1" s="886"/>
      <c r="IE1" s="987"/>
      <c r="IF1" s="987"/>
      <c r="IG1" s="987"/>
      <c r="IH1" s="987"/>
      <c r="II1" s="987"/>
      <c r="IJ1" s="987"/>
      <c r="IK1" s="987"/>
      <c r="IL1" s="988"/>
      <c r="IM1" s="988"/>
      <c r="IN1" s="988"/>
      <c r="IO1" s="988"/>
      <c r="IP1" s="988"/>
      <c r="IQ1" s="988"/>
      <c r="IR1" s="988"/>
      <c r="IS1" s="988"/>
      <c r="IT1" s="988"/>
      <c r="IU1" s="988"/>
      <c r="IV1" s="988"/>
      <c r="IW1" s="988"/>
      <c r="IX1" s="988"/>
      <c r="IY1" s="988"/>
      <c r="IZ1" s="988"/>
      <c r="JA1" s="988"/>
      <c r="JB1" s="988"/>
      <c r="JC1" s="988"/>
      <c r="JD1" s="988"/>
      <c r="JE1" s="988"/>
      <c r="JF1" s="988"/>
      <c r="JG1" s="988"/>
      <c r="JH1" s="988"/>
      <c r="JI1" s="988"/>
      <c r="JJ1" s="988"/>
      <c r="JK1" s="988"/>
      <c r="JL1" s="988"/>
      <c r="JM1" s="988"/>
      <c r="JN1" s="988"/>
      <c r="JO1" s="988"/>
      <c r="JP1" s="988"/>
      <c r="JQ1" s="988"/>
      <c r="JR1" s="988"/>
      <c r="JS1" s="988"/>
      <c r="JT1" s="988"/>
      <c r="JU1" s="988"/>
      <c r="JV1" s="988"/>
      <c r="JW1" s="988"/>
      <c r="JX1" s="988"/>
      <c r="JY1" s="988"/>
      <c r="JZ1" s="988"/>
      <c r="KA1" s="988"/>
      <c r="KB1" s="988"/>
      <c r="KC1" s="988"/>
      <c r="KD1" s="988"/>
      <c r="KE1" s="988"/>
      <c r="KF1" s="988"/>
      <c r="KG1" s="988"/>
      <c r="KH1" s="988"/>
      <c r="KI1" s="988"/>
      <c r="KJ1" s="988"/>
      <c r="KK1" s="988"/>
      <c r="KL1" s="988"/>
      <c r="KM1" s="988"/>
      <c r="KN1" s="988"/>
      <c r="KO1" s="988"/>
      <c r="KP1" s="988"/>
      <c r="KQ1" s="988"/>
      <c r="KR1" s="988"/>
      <c r="KS1" s="988"/>
      <c r="KT1" s="988"/>
      <c r="KU1" s="988"/>
      <c r="KV1" s="988"/>
      <c r="KW1" s="988"/>
      <c r="KX1" s="988"/>
      <c r="KY1" s="988"/>
      <c r="KZ1" s="988"/>
      <c r="LA1" s="988"/>
      <c r="LB1" s="988"/>
      <c r="LC1" s="988"/>
      <c r="LD1" s="988"/>
      <c r="LE1" s="988"/>
      <c r="LF1" s="988"/>
      <c r="LG1" s="988"/>
      <c r="LH1" s="988"/>
      <c r="LI1" s="988"/>
      <c r="LJ1" s="988"/>
      <c r="LK1" s="988"/>
      <c r="LL1" s="988"/>
      <c r="LM1" s="988"/>
      <c r="LN1" s="988"/>
      <c r="LO1" s="988"/>
      <c r="LP1" s="988"/>
      <c r="LQ1" s="988"/>
      <c r="LR1" s="988"/>
      <c r="LS1" s="988"/>
      <c r="LT1" s="988"/>
      <c r="LU1" s="988"/>
      <c r="LV1" s="988"/>
      <c r="LW1" s="988"/>
      <c r="LX1" s="988"/>
      <c r="LY1" s="988"/>
      <c r="LZ1" s="988"/>
      <c r="MA1" s="988"/>
      <c r="MB1" s="988"/>
      <c r="MC1" s="988"/>
      <c r="MD1" s="988"/>
      <c r="ME1" s="988"/>
      <c r="MF1" s="988"/>
      <c r="MG1" s="988"/>
      <c r="MH1" s="988"/>
      <c r="MI1" s="988"/>
      <c r="MJ1" s="988"/>
      <c r="MK1" s="988"/>
      <c r="ML1" s="988"/>
      <c r="MM1" s="988"/>
      <c r="MN1" s="988"/>
      <c r="MO1" s="988"/>
      <c r="MP1" s="988"/>
      <c r="MQ1" s="988"/>
      <c r="MR1" s="989"/>
      <c r="MS1" s="640"/>
      <c r="MT1" s="886"/>
      <c r="MU1" s="886"/>
      <c r="MV1" s="886"/>
      <c r="MW1" s="886"/>
      <c r="MX1" s="886"/>
      <c r="MY1" s="886"/>
      <c r="MZ1" s="886"/>
      <c r="NA1" s="886"/>
      <c r="NB1" s="886"/>
      <c r="NC1" s="886"/>
      <c r="ND1" s="886"/>
      <c r="NE1" s="886"/>
      <c r="NF1" s="886"/>
      <c r="NG1" s="886"/>
      <c r="NH1" s="886"/>
      <c r="NI1" s="886"/>
      <c r="NJ1" s="886"/>
      <c r="NK1" s="886"/>
      <c r="NL1" s="886"/>
      <c r="NM1" s="886"/>
      <c r="NN1" s="886"/>
      <c r="NO1" s="886"/>
      <c r="NP1" s="886"/>
      <c r="NQ1" s="886"/>
      <c r="NR1" s="886"/>
      <c r="NS1" s="886"/>
      <c r="NT1" s="607"/>
    </row>
    <row r="2" spans="1:417" ht="43.5" customHeight="1" thickBot="1" x14ac:dyDescent="0.25">
      <c r="A2" s="2781" t="s">
        <v>100</v>
      </c>
      <c r="B2" s="2781"/>
      <c r="C2" s="2781"/>
      <c r="D2" s="2782"/>
      <c r="E2" s="27"/>
      <c r="F2" s="2785" t="s">
        <v>285</v>
      </c>
      <c r="G2" s="2786"/>
      <c r="H2" s="2786"/>
      <c r="I2" s="2786"/>
      <c r="J2" s="2786"/>
      <c r="K2" s="2786"/>
      <c r="L2" s="2787"/>
      <c r="M2" s="23"/>
      <c r="R2" s="2794" t="s">
        <v>286</v>
      </c>
      <c r="S2" s="2795"/>
      <c r="T2" s="2795"/>
      <c r="U2" s="2795"/>
      <c r="V2" s="2795"/>
      <c r="W2" s="2795"/>
      <c r="X2" s="2795"/>
      <c r="Y2" s="2795"/>
      <c r="Z2" s="2796"/>
      <c r="AF2" s="27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2690" t="s">
        <v>285</v>
      </c>
      <c r="AS2" s="2691"/>
      <c r="AT2" s="2691"/>
      <c r="AU2" s="2691"/>
      <c r="AV2" s="2691"/>
      <c r="AW2" s="2691"/>
      <c r="AX2" s="2691"/>
      <c r="AY2" s="2691"/>
      <c r="AZ2" s="2691"/>
      <c r="BA2" s="2691"/>
      <c r="BB2" s="2691"/>
      <c r="BC2" s="2691"/>
      <c r="BD2" s="2691"/>
      <c r="BE2" s="2691"/>
      <c r="BF2" s="2691"/>
      <c r="BG2" s="2691"/>
      <c r="BH2" s="2692"/>
      <c r="BI2" s="14"/>
      <c r="BJ2" s="14"/>
      <c r="BK2" s="14"/>
      <c r="BL2" s="14"/>
      <c r="BM2" s="14"/>
      <c r="BO2" s="2690" t="s">
        <v>287</v>
      </c>
      <c r="BP2" s="2691"/>
      <c r="BQ2" s="2691"/>
      <c r="BR2" s="2691"/>
      <c r="BS2" s="2691"/>
      <c r="BT2" s="2691"/>
      <c r="BU2" s="2691"/>
      <c r="BV2" s="2691"/>
      <c r="BW2" s="2691"/>
      <c r="BX2" s="2691"/>
      <c r="BY2" s="2691"/>
      <c r="BZ2" s="2691"/>
      <c r="CA2" s="2691"/>
      <c r="CB2" s="2691"/>
      <c r="CC2" s="2691"/>
      <c r="CD2" s="2691"/>
      <c r="CE2" s="2691"/>
      <c r="CF2" s="2691"/>
      <c r="CG2" s="2691"/>
      <c r="CH2" s="2691"/>
      <c r="CI2" s="2691"/>
      <c r="CJ2" s="2691"/>
      <c r="CK2" s="2691"/>
      <c r="CL2" s="2691"/>
      <c r="CM2" s="2691"/>
      <c r="CN2" s="2691"/>
      <c r="CO2" s="2691"/>
      <c r="CP2" s="2691"/>
      <c r="CQ2" s="2691"/>
      <c r="CR2" s="2691"/>
      <c r="CS2" s="2691"/>
      <c r="CT2" s="2691"/>
      <c r="CU2" s="2691"/>
      <c r="CV2" s="2691"/>
      <c r="CW2" s="2691"/>
      <c r="CX2" s="2691"/>
      <c r="CY2" s="2691"/>
      <c r="CZ2" s="2691"/>
      <c r="DA2" s="2691"/>
      <c r="DB2" s="2691"/>
      <c r="DC2" s="2691"/>
      <c r="DD2" s="2691"/>
      <c r="DE2" s="2691"/>
      <c r="DF2" s="2691"/>
      <c r="DG2" s="2691"/>
      <c r="DH2" s="2691"/>
      <c r="DI2" s="2691"/>
      <c r="DJ2" s="2691"/>
      <c r="DK2" s="2691"/>
      <c r="DL2" s="2691"/>
      <c r="DM2" s="2691"/>
      <c r="DN2" s="2691"/>
      <c r="DO2" s="2691"/>
      <c r="DP2" s="2691"/>
      <c r="DQ2" s="2691"/>
      <c r="DR2" s="2691"/>
      <c r="DS2" s="2691"/>
      <c r="DT2" s="2691"/>
      <c r="DU2" s="2691"/>
      <c r="DV2" s="2691"/>
      <c r="DW2" s="2692"/>
      <c r="DZ2" s="2690" t="s">
        <v>288</v>
      </c>
      <c r="EA2" s="2691"/>
      <c r="EB2" s="2691"/>
      <c r="EC2" s="2691"/>
      <c r="ED2" s="2691"/>
      <c r="EE2" s="2691"/>
      <c r="EF2" s="2691"/>
      <c r="EG2" s="2691"/>
      <c r="EH2" s="2691"/>
      <c r="EI2" s="2691"/>
      <c r="EJ2" s="2691"/>
      <c r="EK2" s="2691"/>
      <c r="EL2" s="2691"/>
      <c r="EM2" s="2692"/>
      <c r="EN2" s="37"/>
      <c r="EO2" s="1684"/>
      <c r="EP2" s="3032" t="s">
        <v>291</v>
      </c>
      <c r="EQ2" s="3033"/>
      <c r="ER2" s="3033"/>
      <c r="ES2" s="3033"/>
      <c r="ET2" s="3033"/>
      <c r="EU2" s="3033"/>
      <c r="EV2" s="3033"/>
      <c r="EW2" s="3033"/>
      <c r="EX2" s="3033"/>
      <c r="EY2" s="3033"/>
      <c r="EZ2" s="3033"/>
      <c r="FA2" s="3033"/>
      <c r="FB2" s="3034"/>
      <c r="FC2" s="1669"/>
      <c r="FD2" s="591"/>
      <c r="FE2" s="704"/>
      <c r="IE2" s="432"/>
      <c r="IF2" s="432"/>
      <c r="IG2" s="432"/>
      <c r="IH2" s="432"/>
      <c r="II2" s="432"/>
      <c r="IJ2" s="432"/>
      <c r="IK2" s="432"/>
      <c r="IL2" s="432"/>
      <c r="IM2" s="432"/>
      <c r="IN2" s="432"/>
      <c r="IO2" s="432"/>
      <c r="IP2" s="432"/>
      <c r="IQ2" s="432"/>
      <c r="IR2" s="432"/>
      <c r="IS2" s="432"/>
      <c r="IT2" s="432"/>
      <c r="IU2" s="432"/>
      <c r="IV2" s="432"/>
      <c r="IW2" s="432"/>
      <c r="IX2" s="432"/>
      <c r="IY2" s="432"/>
      <c r="IZ2" s="432"/>
      <c r="JA2" s="432"/>
      <c r="JB2" s="432"/>
      <c r="JC2" s="432"/>
      <c r="JD2" s="432"/>
      <c r="JE2" s="432"/>
      <c r="JF2" s="432"/>
      <c r="JG2" s="432"/>
      <c r="JH2" s="432"/>
      <c r="JI2" s="432"/>
      <c r="JJ2" s="432"/>
      <c r="JK2" s="432"/>
      <c r="JL2" s="432"/>
      <c r="JM2" s="432"/>
      <c r="JN2" s="432"/>
      <c r="JO2" s="432"/>
      <c r="JP2" s="432"/>
      <c r="JQ2" s="432"/>
      <c r="JR2" s="432"/>
      <c r="JS2" s="432"/>
      <c r="JT2" s="432"/>
      <c r="JU2" s="432"/>
      <c r="JV2" s="432"/>
      <c r="JW2" s="432"/>
      <c r="JX2" s="432"/>
      <c r="JY2" s="432"/>
      <c r="JZ2" s="432"/>
      <c r="KA2" s="432"/>
      <c r="KB2" s="432"/>
      <c r="KC2" s="432"/>
      <c r="KD2" s="432"/>
      <c r="KE2" s="432"/>
      <c r="KF2" s="432"/>
      <c r="KG2" s="432"/>
      <c r="KH2" s="432"/>
      <c r="KI2" s="432"/>
      <c r="KJ2" s="432"/>
      <c r="KK2" s="432"/>
      <c r="KL2" s="432"/>
      <c r="KM2" s="432"/>
      <c r="KN2" s="432"/>
      <c r="KO2" s="432"/>
      <c r="KP2" s="432"/>
      <c r="KQ2" s="432"/>
      <c r="KR2" s="432"/>
      <c r="KS2" s="432"/>
      <c r="KT2" s="432"/>
      <c r="KU2" s="432"/>
      <c r="KV2" s="432"/>
      <c r="KW2" s="432"/>
      <c r="KX2" s="432"/>
      <c r="KY2" s="432"/>
      <c r="KZ2" s="432"/>
      <c r="LA2" s="432"/>
      <c r="LB2" s="432"/>
      <c r="LC2" s="432"/>
      <c r="LD2" s="432"/>
      <c r="LE2" s="432"/>
      <c r="LF2" s="432"/>
      <c r="LG2" s="432"/>
      <c r="LH2" s="432"/>
      <c r="LI2" s="432"/>
      <c r="LJ2" s="432"/>
      <c r="LK2" s="432"/>
      <c r="LL2" s="432"/>
      <c r="LM2" s="432"/>
      <c r="LN2" s="432"/>
      <c r="LO2" s="432"/>
      <c r="LP2" s="432"/>
      <c r="LQ2" s="432"/>
      <c r="LR2" s="432"/>
      <c r="LS2" s="432"/>
      <c r="LT2" s="432"/>
      <c r="LU2" s="432"/>
      <c r="LV2" s="432"/>
      <c r="LW2" s="432"/>
      <c r="LX2" s="432"/>
      <c r="LY2" s="432"/>
      <c r="LZ2" s="432"/>
      <c r="MA2" s="432"/>
      <c r="MB2" s="432"/>
      <c r="MC2" s="432"/>
      <c r="MD2" s="432"/>
      <c r="ME2" s="432"/>
      <c r="MF2" s="432"/>
      <c r="MG2" s="432"/>
      <c r="MH2" s="432"/>
      <c r="MI2" s="432"/>
      <c r="MJ2" s="432"/>
      <c r="MK2" s="432"/>
      <c r="ML2" s="432"/>
      <c r="MM2" s="432"/>
      <c r="MN2" s="432"/>
      <c r="MO2" s="432"/>
      <c r="MP2" s="432"/>
      <c r="MQ2" s="432"/>
      <c r="MR2" s="433"/>
    </row>
    <row r="3" spans="1:417" ht="21" customHeight="1" thickBot="1" x14ac:dyDescent="0.25">
      <c r="A3" s="2783"/>
      <c r="B3" s="2783"/>
      <c r="C3" s="2783"/>
      <c r="D3" s="2784"/>
      <c r="E3" s="27"/>
      <c r="F3" s="2788"/>
      <c r="G3" s="2789"/>
      <c r="H3" s="2789"/>
      <c r="I3" s="2789"/>
      <c r="J3" s="2789"/>
      <c r="K3" s="2789"/>
      <c r="L3" s="2790"/>
      <c r="M3" s="23"/>
      <c r="R3" s="2797"/>
      <c r="S3" s="2798"/>
      <c r="T3" s="2798"/>
      <c r="U3" s="2798"/>
      <c r="V3" s="2798"/>
      <c r="W3" s="2798"/>
      <c r="X3" s="2798"/>
      <c r="Y3" s="2798"/>
      <c r="Z3" s="2799"/>
      <c r="AF3" s="27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2693"/>
      <c r="AS3" s="2694"/>
      <c r="AT3" s="2694"/>
      <c r="AU3" s="2694"/>
      <c r="AV3" s="2694"/>
      <c r="AW3" s="2694"/>
      <c r="AX3" s="2694"/>
      <c r="AY3" s="2694"/>
      <c r="AZ3" s="2694"/>
      <c r="BA3" s="2694"/>
      <c r="BB3" s="2694"/>
      <c r="BC3" s="2694"/>
      <c r="BD3" s="2694"/>
      <c r="BE3" s="2694"/>
      <c r="BF3" s="2694"/>
      <c r="BG3" s="2694"/>
      <c r="BH3" s="2695"/>
      <c r="BI3" s="14"/>
      <c r="BJ3" s="14"/>
      <c r="BK3" s="14"/>
      <c r="BL3" s="14"/>
      <c r="BM3" s="14"/>
      <c r="BO3" s="2693"/>
      <c r="BP3" s="2694"/>
      <c r="BQ3" s="2694"/>
      <c r="BR3" s="2694"/>
      <c r="BS3" s="2694"/>
      <c r="BT3" s="2694"/>
      <c r="BU3" s="2694"/>
      <c r="BV3" s="2694"/>
      <c r="BW3" s="2694"/>
      <c r="BX3" s="2694"/>
      <c r="BY3" s="2694"/>
      <c r="BZ3" s="2694"/>
      <c r="CA3" s="2694"/>
      <c r="CB3" s="2694"/>
      <c r="CC3" s="2694"/>
      <c r="CD3" s="2694"/>
      <c r="CE3" s="2694"/>
      <c r="CF3" s="2694"/>
      <c r="CG3" s="2694"/>
      <c r="CH3" s="2694"/>
      <c r="CI3" s="2694"/>
      <c r="CJ3" s="2694"/>
      <c r="CK3" s="2694"/>
      <c r="CL3" s="2694"/>
      <c r="CM3" s="2694"/>
      <c r="CN3" s="2694"/>
      <c r="CO3" s="2694"/>
      <c r="CP3" s="2694"/>
      <c r="CQ3" s="2694"/>
      <c r="CR3" s="2694"/>
      <c r="CS3" s="2694"/>
      <c r="CT3" s="2694"/>
      <c r="CU3" s="2694"/>
      <c r="CV3" s="2694"/>
      <c r="CW3" s="2694"/>
      <c r="CX3" s="2694"/>
      <c r="CY3" s="2694"/>
      <c r="CZ3" s="2694"/>
      <c r="DA3" s="2694"/>
      <c r="DB3" s="2694"/>
      <c r="DC3" s="2694"/>
      <c r="DD3" s="2694"/>
      <c r="DE3" s="2694"/>
      <c r="DF3" s="2694"/>
      <c r="DG3" s="2694"/>
      <c r="DH3" s="2694"/>
      <c r="DI3" s="2694"/>
      <c r="DJ3" s="2694"/>
      <c r="DK3" s="2694"/>
      <c r="DL3" s="2694"/>
      <c r="DM3" s="2694"/>
      <c r="DN3" s="2694"/>
      <c r="DO3" s="2694"/>
      <c r="DP3" s="2694"/>
      <c r="DQ3" s="2694"/>
      <c r="DR3" s="2694"/>
      <c r="DS3" s="2694"/>
      <c r="DT3" s="2694"/>
      <c r="DU3" s="2694"/>
      <c r="DV3" s="2694"/>
      <c r="DW3" s="2695"/>
      <c r="DZ3" s="2693"/>
      <c r="EA3" s="2694"/>
      <c r="EB3" s="2694"/>
      <c r="EC3" s="2694"/>
      <c r="ED3" s="2694"/>
      <c r="EE3" s="2694"/>
      <c r="EF3" s="2694"/>
      <c r="EG3" s="2694"/>
      <c r="EH3" s="2694"/>
      <c r="EI3" s="2694"/>
      <c r="EJ3" s="2694"/>
      <c r="EK3" s="2694"/>
      <c r="EL3" s="2694"/>
      <c r="EM3" s="2695"/>
      <c r="EN3" s="37"/>
      <c r="EO3" s="1684"/>
      <c r="EP3" s="3035"/>
      <c r="EQ3" s="3036"/>
      <c r="ER3" s="3036"/>
      <c r="ES3" s="3036"/>
      <c r="ET3" s="3036"/>
      <c r="EU3" s="3036"/>
      <c r="EV3" s="3036"/>
      <c r="EW3" s="3036"/>
      <c r="EX3" s="3036"/>
      <c r="EY3" s="3036"/>
      <c r="EZ3" s="3036"/>
      <c r="FA3" s="3036"/>
      <c r="FB3" s="3037"/>
      <c r="FC3" s="1669"/>
      <c r="FD3" s="591"/>
      <c r="FE3" s="3015" t="s">
        <v>393</v>
      </c>
      <c r="FF3" s="3016"/>
      <c r="FG3" s="3016"/>
      <c r="FH3" s="3016"/>
      <c r="FI3" s="3016"/>
      <c r="FJ3" s="3016"/>
      <c r="FK3" s="3016"/>
      <c r="FL3" s="3016"/>
      <c r="FM3" s="3016"/>
      <c r="FN3" s="3016"/>
      <c r="FO3" s="3016"/>
      <c r="FP3" s="3016"/>
      <c r="FQ3" s="3016"/>
      <c r="FR3" s="3016"/>
      <c r="FS3" s="3016"/>
      <c r="FT3" s="3016"/>
      <c r="FU3" s="3016"/>
      <c r="FV3" s="3016"/>
      <c r="FW3" s="3016"/>
      <c r="FX3" s="3016"/>
      <c r="FY3" s="3016"/>
      <c r="FZ3" s="3016"/>
      <c r="GA3" s="3016"/>
      <c r="GB3" s="3016"/>
      <c r="GC3" s="3016"/>
      <c r="GD3" s="3016"/>
      <c r="GE3" s="3016"/>
      <c r="GF3" s="3016"/>
      <c r="GG3" s="3016"/>
      <c r="GH3" s="3016"/>
      <c r="GI3" s="3016"/>
      <c r="GJ3" s="3016"/>
      <c r="GK3" s="3016"/>
      <c r="GL3" s="3016"/>
      <c r="GM3" s="3016"/>
      <c r="GN3" s="3016"/>
      <c r="GO3" s="3016"/>
      <c r="GP3" s="3016"/>
      <c r="GQ3" s="3016"/>
      <c r="GR3" s="3016"/>
      <c r="GS3" s="3016"/>
      <c r="GT3" s="3016"/>
      <c r="GU3" s="3016"/>
      <c r="GV3" s="3016"/>
      <c r="GW3" s="3016"/>
      <c r="GX3" s="3017"/>
      <c r="GY3" s="993"/>
      <c r="GZ3" s="3032" t="s">
        <v>289</v>
      </c>
      <c r="HA3" s="3041"/>
      <c r="HB3" s="3041"/>
      <c r="HC3" s="3041"/>
      <c r="HD3" s="3041"/>
      <c r="HE3" s="3041"/>
      <c r="HF3" s="3041"/>
      <c r="HG3" s="3041"/>
      <c r="HH3" s="3041"/>
      <c r="HI3" s="3041"/>
      <c r="HJ3" s="3041"/>
      <c r="HK3" s="3041"/>
      <c r="HL3" s="3041"/>
      <c r="HM3" s="3042"/>
      <c r="HO3" s="2997" t="s">
        <v>389</v>
      </c>
      <c r="HP3" s="2998"/>
      <c r="HQ3" s="2998"/>
      <c r="HR3" s="2998"/>
      <c r="HS3" s="2998"/>
      <c r="HT3" s="2998"/>
      <c r="HU3" s="2998"/>
      <c r="HV3" s="2998"/>
      <c r="HW3" s="2998"/>
      <c r="HX3" s="2998"/>
      <c r="HY3" s="2998"/>
      <c r="HZ3" s="2998"/>
      <c r="IA3" s="2998"/>
      <c r="IB3" s="2999"/>
      <c r="IE3" s="2991" t="s">
        <v>392</v>
      </c>
      <c r="IF3" s="2992"/>
      <c r="IG3" s="2992"/>
      <c r="IH3" s="2992"/>
      <c r="II3" s="2992"/>
      <c r="IJ3" s="2992"/>
      <c r="IK3" s="2992"/>
      <c r="IL3" s="2992"/>
      <c r="IM3" s="2992"/>
      <c r="IN3" s="2992"/>
      <c r="IO3" s="2992"/>
      <c r="IP3" s="2992"/>
      <c r="IQ3" s="2992"/>
      <c r="IR3" s="2992"/>
      <c r="IS3" s="2992"/>
      <c r="IT3" s="2992"/>
      <c r="IU3" s="2992"/>
      <c r="IV3" s="2992"/>
      <c r="IW3" s="2992"/>
      <c r="IX3" s="2992"/>
      <c r="IY3" s="2992"/>
      <c r="IZ3" s="2992"/>
      <c r="JA3" s="2992"/>
      <c r="JB3" s="2992"/>
      <c r="JC3" s="2992"/>
      <c r="JD3" s="2992"/>
      <c r="JE3" s="2992"/>
      <c r="JF3" s="2992"/>
      <c r="JG3" s="2992"/>
      <c r="JH3" s="2992"/>
      <c r="JI3" s="2992"/>
      <c r="JJ3" s="2992"/>
      <c r="JK3" s="2992"/>
      <c r="JL3" s="2992"/>
      <c r="JM3" s="2992"/>
      <c r="JN3" s="2992"/>
      <c r="JO3" s="2992"/>
      <c r="JP3" s="2992"/>
      <c r="JQ3" s="2992"/>
      <c r="JR3" s="2992"/>
      <c r="JS3" s="2992"/>
      <c r="JT3" s="2992"/>
      <c r="JU3" s="2992"/>
      <c r="JV3" s="2992"/>
      <c r="JW3" s="2992"/>
      <c r="JX3" s="2992"/>
      <c r="JY3" s="2992"/>
      <c r="JZ3" s="2992"/>
      <c r="KA3" s="2992"/>
      <c r="KB3" s="2992"/>
      <c r="KC3" s="2992"/>
      <c r="KD3" s="2992"/>
      <c r="KE3" s="2992"/>
      <c r="KF3" s="2992"/>
      <c r="KG3" s="2992"/>
      <c r="KH3" s="2992"/>
      <c r="KI3" s="2992"/>
      <c r="KJ3" s="2992"/>
      <c r="KK3" s="2992"/>
      <c r="KL3" s="2993"/>
      <c r="KM3" s="432"/>
      <c r="KN3" s="432"/>
      <c r="KO3" s="432"/>
      <c r="KP3" s="432"/>
      <c r="KQ3" s="432"/>
      <c r="KR3" s="432"/>
      <c r="KS3" s="432"/>
      <c r="KT3" s="432"/>
      <c r="KU3" s="432"/>
      <c r="KV3" s="432"/>
      <c r="KW3" s="432"/>
      <c r="KX3" s="432"/>
      <c r="KY3" s="432"/>
      <c r="KZ3" s="432"/>
      <c r="LA3" s="432"/>
      <c r="LB3" s="432"/>
      <c r="LC3" s="432"/>
      <c r="LD3" s="432"/>
      <c r="LE3" s="432"/>
      <c r="LF3" s="432"/>
      <c r="LG3" s="432"/>
      <c r="LH3" s="432"/>
      <c r="LI3" s="432"/>
      <c r="LJ3" s="432"/>
      <c r="LK3" s="432"/>
      <c r="LL3" s="432"/>
      <c r="LM3" s="432"/>
      <c r="LN3" s="432"/>
      <c r="LO3" s="432"/>
      <c r="LP3" s="432"/>
      <c r="LQ3" s="432"/>
      <c r="LR3" s="432"/>
      <c r="LS3" s="432"/>
      <c r="LT3" s="432"/>
      <c r="LU3" s="432"/>
      <c r="LV3" s="432"/>
      <c r="LW3" s="432"/>
      <c r="LX3" s="432"/>
      <c r="LY3" s="432"/>
      <c r="LZ3" s="432"/>
      <c r="MA3" s="432"/>
      <c r="MB3" s="432"/>
      <c r="MC3" s="432"/>
      <c r="MD3" s="432"/>
      <c r="ME3" s="432"/>
      <c r="MF3" s="432"/>
      <c r="MG3" s="432"/>
      <c r="MH3" s="432"/>
      <c r="MI3" s="432"/>
      <c r="MJ3" s="432"/>
      <c r="MK3" s="432"/>
      <c r="ML3" s="432"/>
      <c r="MM3" s="432"/>
      <c r="MN3" s="432"/>
      <c r="MO3" s="432"/>
      <c r="MP3" s="432"/>
      <c r="MQ3" s="432"/>
      <c r="MR3" s="433"/>
    </row>
    <row r="4" spans="1:417" ht="42.95" customHeight="1" thickBot="1" x14ac:dyDescent="0.4">
      <c r="A4" s="1619" t="s">
        <v>0</v>
      </c>
      <c r="B4" s="2760"/>
      <c r="C4" s="2761"/>
      <c r="D4" s="2762"/>
      <c r="E4" s="1508"/>
      <c r="F4" s="2791"/>
      <c r="G4" s="2792"/>
      <c r="H4" s="2792"/>
      <c r="I4" s="2792"/>
      <c r="J4" s="2792"/>
      <c r="K4" s="2792"/>
      <c r="L4" s="2793"/>
      <c r="M4" s="23"/>
      <c r="P4" s="30"/>
      <c r="Q4" s="30"/>
      <c r="R4" s="2800"/>
      <c r="S4" s="2801"/>
      <c r="T4" s="2801"/>
      <c r="U4" s="2801"/>
      <c r="V4" s="2801"/>
      <c r="W4" s="2801"/>
      <c r="X4" s="2801"/>
      <c r="Y4" s="2801"/>
      <c r="Z4" s="2802"/>
      <c r="AA4" s="30"/>
      <c r="AB4" s="30"/>
      <c r="AC4" s="30"/>
      <c r="AD4" s="30"/>
      <c r="AF4" s="27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696"/>
      <c r="AS4" s="2697"/>
      <c r="AT4" s="2697"/>
      <c r="AU4" s="2697"/>
      <c r="AV4" s="2697"/>
      <c r="AW4" s="2697"/>
      <c r="AX4" s="2697"/>
      <c r="AY4" s="2697"/>
      <c r="AZ4" s="2697"/>
      <c r="BA4" s="2697"/>
      <c r="BB4" s="2697"/>
      <c r="BC4" s="2697"/>
      <c r="BD4" s="2697"/>
      <c r="BE4" s="2697"/>
      <c r="BF4" s="2697"/>
      <c r="BG4" s="2697"/>
      <c r="BH4" s="2698"/>
      <c r="BI4" s="22"/>
      <c r="BJ4" s="22"/>
      <c r="BK4" s="22"/>
      <c r="BL4" s="22"/>
      <c r="BM4" s="14"/>
      <c r="BO4" s="2696"/>
      <c r="BP4" s="2697"/>
      <c r="BQ4" s="2697"/>
      <c r="BR4" s="2697"/>
      <c r="BS4" s="2697"/>
      <c r="BT4" s="2697"/>
      <c r="BU4" s="2697"/>
      <c r="BV4" s="2697"/>
      <c r="BW4" s="2697"/>
      <c r="BX4" s="2697"/>
      <c r="BY4" s="2697"/>
      <c r="BZ4" s="2697"/>
      <c r="CA4" s="2697"/>
      <c r="CB4" s="2697"/>
      <c r="CC4" s="2697"/>
      <c r="CD4" s="2697"/>
      <c r="CE4" s="2697"/>
      <c r="CF4" s="2697"/>
      <c r="CG4" s="2697"/>
      <c r="CH4" s="2697"/>
      <c r="CI4" s="2697"/>
      <c r="CJ4" s="2697"/>
      <c r="CK4" s="2697"/>
      <c r="CL4" s="2697"/>
      <c r="CM4" s="2697"/>
      <c r="CN4" s="2697"/>
      <c r="CO4" s="2697"/>
      <c r="CP4" s="2697"/>
      <c r="CQ4" s="2697"/>
      <c r="CR4" s="2697"/>
      <c r="CS4" s="2697"/>
      <c r="CT4" s="2697"/>
      <c r="CU4" s="2697"/>
      <c r="CV4" s="2697"/>
      <c r="CW4" s="2697"/>
      <c r="CX4" s="2697"/>
      <c r="CY4" s="2697"/>
      <c r="CZ4" s="2697"/>
      <c r="DA4" s="2697"/>
      <c r="DB4" s="2697"/>
      <c r="DC4" s="2697"/>
      <c r="DD4" s="2697"/>
      <c r="DE4" s="2697"/>
      <c r="DF4" s="2697"/>
      <c r="DG4" s="2697"/>
      <c r="DH4" s="2697"/>
      <c r="DI4" s="2697"/>
      <c r="DJ4" s="2697"/>
      <c r="DK4" s="2697"/>
      <c r="DL4" s="2697"/>
      <c r="DM4" s="2697"/>
      <c r="DN4" s="2697"/>
      <c r="DO4" s="2697"/>
      <c r="DP4" s="2697"/>
      <c r="DQ4" s="2697"/>
      <c r="DR4" s="2697"/>
      <c r="DS4" s="2697"/>
      <c r="DT4" s="2697"/>
      <c r="DU4" s="2697"/>
      <c r="DV4" s="2697"/>
      <c r="DW4" s="2698"/>
      <c r="DZ4" s="2696"/>
      <c r="EA4" s="2697"/>
      <c r="EB4" s="2697"/>
      <c r="EC4" s="2697"/>
      <c r="ED4" s="2697"/>
      <c r="EE4" s="2697"/>
      <c r="EF4" s="2697"/>
      <c r="EG4" s="2697"/>
      <c r="EH4" s="2697"/>
      <c r="EI4" s="2697"/>
      <c r="EJ4" s="2697"/>
      <c r="EK4" s="2697"/>
      <c r="EL4" s="2697"/>
      <c r="EM4" s="2698"/>
      <c r="EN4" s="37"/>
      <c r="EO4" s="1684"/>
      <c r="EP4" s="3038"/>
      <c r="EQ4" s="3039"/>
      <c r="ER4" s="3039"/>
      <c r="ES4" s="3039"/>
      <c r="ET4" s="3039"/>
      <c r="EU4" s="3039"/>
      <c r="EV4" s="3039"/>
      <c r="EW4" s="3039"/>
      <c r="EX4" s="3039"/>
      <c r="EY4" s="3039"/>
      <c r="EZ4" s="3039"/>
      <c r="FA4" s="3039"/>
      <c r="FB4" s="3040"/>
      <c r="FC4" s="1669"/>
      <c r="FD4" s="591"/>
      <c r="FE4" s="3018"/>
      <c r="FF4" s="3019"/>
      <c r="FG4" s="3019"/>
      <c r="FH4" s="3019"/>
      <c r="FI4" s="3019"/>
      <c r="FJ4" s="3019"/>
      <c r="FK4" s="3019"/>
      <c r="FL4" s="3019"/>
      <c r="FM4" s="3019"/>
      <c r="FN4" s="3019"/>
      <c r="FO4" s="3019"/>
      <c r="FP4" s="3019"/>
      <c r="FQ4" s="3019"/>
      <c r="FR4" s="3019"/>
      <c r="FS4" s="3019"/>
      <c r="FT4" s="3019"/>
      <c r="FU4" s="3019"/>
      <c r="FV4" s="3019"/>
      <c r="FW4" s="3019"/>
      <c r="FX4" s="3019"/>
      <c r="FY4" s="3019"/>
      <c r="FZ4" s="3019"/>
      <c r="GA4" s="3019"/>
      <c r="GB4" s="3019"/>
      <c r="GC4" s="3019"/>
      <c r="GD4" s="3019"/>
      <c r="GE4" s="3019"/>
      <c r="GF4" s="3019"/>
      <c r="GG4" s="3019"/>
      <c r="GH4" s="3019"/>
      <c r="GI4" s="3019"/>
      <c r="GJ4" s="3019"/>
      <c r="GK4" s="3019"/>
      <c r="GL4" s="3019"/>
      <c r="GM4" s="3019"/>
      <c r="GN4" s="3019"/>
      <c r="GO4" s="3019"/>
      <c r="GP4" s="3019"/>
      <c r="GQ4" s="3019"/>
      <c r="GR4" s="3019"/>
      <c r="GS4" s="3019"/>
      <c r="GT4" s="3019"/>
      <c r="GU4" s="3019"/>
      <c r="GV4" s="3019"/>
      <c r="GW4" s="3019"/>
      <c r="GX4" s="3020"/>
      <c r="GY4" s="993"/>
      <c r="GZ4" s="3043"/>
      <c r="HA4" s="3044"/>
      <c r="HB4" s="3044"/>
      <c r="HC4" s="3044"/>
      <c r="HD4" s="3044"/>
      <c r="HE4" s="3044"/>
      <c r="HF4" s="3044"/>
      <c r="HG4" s="3044"/>
      <c r="HH4" s="3044"/>
      <c r="HI4" s="3044"/>
      <c r="HJ4" s="3044"/>
      <c r="HK4" s="3044"/>
      <c r="HL4" s="3044"/>
      <c r="HM4" s="3045"/>
      <c r="HO4" s="3000"/>
      <c r="HP4" s="3001"/>
      <c r="HQ4" s="3001"/>
      <c r="HR4" s="3001"/>
      <c r="HS4" s="3001"/>
      <c r="HT4" s="3001"/>
      <c r="HU4" s="3001"/>
      <c r="HV4" s="3001"/>
      <c r="HW4" s="3001"/>
      <c r="HX4" s="3001"/>
      <c r="HY4" s="3001"/>
      <c r="HZ4" s="3001"/>
      <c r="IA4" s="3001"/>
      <c r="IB4" s="3002"/>
      <c r="IE4" s="2994"/>
      <c r="IF4" s="2995"/>
      <c r="IG4" s="2995"/>
      <c r="IH4" s="2995"/>
      <c r="II4" s="2995"/>
      <c r="IJ4" s="2995"/>
      <c r="IK4" s="2995"/>
      <c r="IL4" s="2995"/>
      <c r="IM4" s="2995"/>
      <c r="IN4" s="2995"/>
      <c r="IO4" s="2995"/>
      <c r="IP4" s="2995"/>
      <c r="IQ4" s="2995"/>
      <c r="IR4" s="2995"/>
      <c r="IS4" s="2995"/>
      <c r="IT4" s="2995"/>
      <c r="IU4" s="2995"/>
      <c r="IV4" s="2995"/>
      <c r="IW4" s="2995"/>
      <c r="IX4" s="2995"/>
      <c r="IY4" s="2995"/>
      <c r="IZ4" s="2995"/>
      <c r="JA4" s="2995"/>
      <c r="JB4" s="2995"/>
      <c r="JC4" s="2995"/>
      <c r="JD4" s="2995"/>
      <c r="JE4" s="2995"/>
      <c r="JF4" s="2995"/>
      <c r="JG4" s="2995"/>
      <c r="JH4" s="2995"/>
      <c r="JI4" s="2995"/>
      <c r="JJ4" s="2995"/>
      <c r="JK4" s="2995"/>
      <c r="JL4" s="2995"/>
      <c r="JM4" s="2995"/>
      <c r="JN4" s="2995"/>
      <c r="JO4" s="2995"/>
      <c r="JP4" s="2995"/>
      <c r="JQ4" s="2995"/>
      <c r="JR4" s="2995"/>
      <c r="JS4" s="2995"/>
      <c r="JT4" s="2995"/>
      <c r="JU4" s="2995"/>
      <c r="JV4" s="2995"/>
      <c r="JW4" s="2995"/>
      <c r="JX4" s="2995"/>
      <c r="JY4" s="2995"/>
      <c r="JZ4" s="2995"/>
      <c r="KA4" s="2995"/>
      <c r="KB4" s="2995"/>
      <c r="KC4" s="2995"/>
      <c r="KD4" s="2995"/>
      <c r="KE4" s="2995"/>
      <c r="KF4" s="2995"/>
      <c r="KG4" s="2995"/>
      <c r="KH4" s="2995"/>
      <c r="KI4" s="2995"/>
      <c r="KJ4" s="2995"/>
      <c r="KK4" s="2995"/>
      <c r="KL4" s="2996"/>
      <c r="KM4" s="432"/>
      <c r="KN4" s="432"/>
      <c r="KO4" s="432"/>
      <c r="KP4" s="432"/>
      <c r="KQ4" s="432"/>
      <c r="KR4" s="432"/>
      <c r="KS4" s="432"/>
      <c r="KT4" s="432"/>
      <c r="KU4" s="432"/>
      <c r="KV4" s="432"/>
      <c r="KW4" s="432"/>
      <c r="KX4" s="432"/>
      <c r="KY4" s="432"/>
      <c r="KZ4" s="432"/>
      <c r="LA4" s="432"/>
      <c r="LB4" s="432"/>
      <c r="LC4" s="432"/>
      <c r="LD4" s="432"/>
      <c r="LE4" s="432"/>
      <c r="LF4" s="432"/>
      <c r="LG4" s="432"/>
      <c r="LH4" s="432"/>
      <c r="LI4" s="432"/>
      <c r="LJ4" s="432"/>
      <c r="LK4" s="432"/>
      <c r="LL4" s="432"/>
      <c r="LM4" s="432"/>
      <c r="LN4" s="432"/>
      <c r="LO4" s="432"/>
      <c r="LP4" s="432"/>
      <c r="LQ4" s="432"/>
      <c r="LR4" s="432"/>
      <c r="LS4" s="432"/>
      <c r="LT4" s="432"/>
      <c r="LU4" s="432"/>
      <c r="LV4" s="432"/>
      <c r="LW4" s="432"/>
      <c r="LX4" s="432"/>
      <c r="LY4" s="432"/>
      <c r="LZ4" s="432"/>
      <c r="MA4" s="432"/>
      <c r="MB4" s="432"/>
      <c r="MC4" s="432"/>
      <c r="MD4" s="432"/>
      <c r="ME4" s="432"/>
      <c r="MF4" s="432"/>
      <c r="MG4" s="432"/>
      <c r="MH4" s="432"/>
      <c r="MI4" s="432"/>
      <c r="MJ4" s="432"/>
      <c r="MK4" s="432"/>
      <c r="ML4" s="432"/>
      <c r="MM4" s="432"/>
      <c r="MN4" s="432"/>
      <c r="MO4" s="432"/>
      <c r="MP4" s="432"/>
      <c r="MQ4" s="432"/>
      <c r="MR4" s="433"/>
    </row>
    <row r="5" spans="1:417" ht="39.75" customHeight="1" thickBot="1" x14ac:dyDescent="0.25">
      <c r="A5" s="1620" t="s">
        <v>152</v>
      </c>
      <c r="B5" s="2818"/>
      <c r="C5" s="2819"/>
      <c r="D5" s="2820"/>
      <c r="E5" s="27"/>
      <c r="F5" s="3"/>
      <c r="G5" s="3"/>
      <c r="H5" s="3"/>
      <c r="I5" s="3"/>
      <c r="J5" s="3"/>
      <c r="K5" s="3"/>
      <c r="L5" s="3"/>
      <c r="M5" s="23"/>
      <c r="AF5" s="27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2"/>
      <c r="BE5" s="22"/>
      <c r="BF5" s="22"/>
      <c r="BG5" s="22"/>
      <c r="BH5" s="22"/>
      <c r="BI5" s="22"/>
      <c r="BJ5" s="22"/>
      <c r="BK5" s="22"/>
      <c r="BL5" s="22"/>
      <c r="BM5" s="14"/>
      <c r="BO5" s="82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818"/>
      <c r="DD5" s="1818"/>
      <c r="DE5" s="1818"/>
      <c r="DF5" s="1818"/>
      <c r="DG5" s="1818"/>
      <c r="DH5" s="1818"/>
      <c r="DI5" s="1818"/>
      <c r="DJ5" s="1818"/>
      <c r="DK5" s="1818"/>
      <c r="DL5" s="1818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EP5" s="14"/>
      <c r="FE5" s="3021"/>
      <c r="FF5" s="3022"/>
      <c r="FG5" s="3022"/>
      <c r="FH5" s="3022"/>
      <c r="FI5" s="3022"/>
      <c r="FJ5" s="3022"/>
      <c r="FK5" s="3022"/>
      <c r="FL5" s="3022"/>
      <c r="FM5" s="3022"/>
      <c r="FN5" s="3022"/>
      <c r="FO5" s="3022"/>
      <c r="FP5" s="3022"/>
      <c r="FQ5" s="3022"/>
      <c r="FR5" s="3022"/>
      <c r="FS5" s="3022"/>
      <c r="FT5" s="3022"/>
      <c r="FU5" s="3022"/>
      <c r="FV5" s="3022"/>
      <c r="FW5" s="3022"/>
      <c r="FX5" s="3022"/>
      <c r="FY5" s="3022"/>
      <c r="FZ5" s="3022"/>
      <c r="GA5" s="3022"/>
      <c r="GB5" s="3022"/>
      <c r="GC5" s="3022"/>
      <c r="GD5" s="3022"/>
      <c r="GE5" s="3022"/>
      <c r="GF5" s="3022"/>
      <c r="GG5" s="3022"/>
      <c r="GH5" s="3022"/>
      <c r="GI5" s="3022"/>
      <c r="GJ5" s="3022"/>
      <c r="GK5" s="3022"/>
      <c r="GL5" s="3022"/>
      <c r="GM5" s="3022"/>
      <c r="GN5" s="3022"/>
      <c r="GO5" s="3022"/>
      <c r="GP5" s="3022"/>
      <c r="GQ5" s="3022"/>
      <c r="GR5" s="3022"/>
      <c r="GS5" s="3022"/>
      <c r="GT5" s="3022"/>
      <c r="GU5" s="3022"/>
      <c r="GV5" s="3022"/>
      <c r="GW5" s="3022"/>
      <c r="GX5" s="3023"/>
      <c r="GY5" s="993"/>
      <c r="GZ5" s="3046"/>
      <c r="HA5" s="3047"/>
      <c r="HB5" s="3047"/>
      <c r="HC5" s="3047"/>
      <c r="HD5" s="3047"/>
      <c r="HE5" s="3047"/>
      <c r="HF5" s="3047"/>
      <c r="HG5" s="3047"/>
      <c r="HH5" s="3047"/>
      <c r="HI5" s="3047"/>
      <c r="HJ5" s="3047"/>
      <c r="HK5" s="3047"/>
      <c r="HL5" s="3047"/>
      <c r="HM5" s="3048"/>
      <c r="HO5" s="3000"/>
      <c r="HP5" s="3001"/>
      <c r="HQ5" s="3001"/>
      <c r="HR5" s="3001"/>
      <c r="HS5" s="3001"/>
      <c r="HT5" s="3001"/>
      <c r="HU5" s="3001"/>
      <c r="HV5" s="3001"/>
      <c r="HW5" s="3001"/>
      <c r="HX5" s="3001"/>
      <c r="HY5" s="3001"/>
      <c r="HZ5" s="3001"/>
      <c r="IA5" s="3001"/>
      <c r="IB5" s="3002"/>
      <c r="IE5" s="432"/>
      <c r="IF5" s="432"/>
      <c r="IG5" s="432"/>
      <c r="IH5" s="432"/>
      <c r="II5" s="432"/>
      <c r="IJ5" s="432"/>
      <c r="IK5" s="432"/>
      <c r="IL5" s="432"/>
      <c r="IM5" s="432"/>
      <c r="IN5" s="432"/>
      <c r="IO5" s="432"/>
      <c r="IP5" s="432"/>
      <c r="IQ5" s="432"/>
      <c r="IR5" s="432"/>
      <c r="IS5" s="432"/>
      <c r="IT5" s="432"/>
      <c r="IU5" s="432"/>
      <c r="IV5" s="432"/>
      <c r="IW5" s="432"/>
      <c r="IX5" s="432"/>
      <c r="IY5" s="432"/>
      <c r="IZ5" s="432"/>
      <c r="JA5" s="432"/>
      <c r="JB5" s="432"/>
      <c r="JC5" s="432"/>
      <c r="JD5" s="432"/>
      <c r="JE5" s="432"/>
      <c r="JF5" s="432"/>
      <c r="JG5" s="432"/>
      <c r="JH5" s="432"/>
      <c r="JI5" s="432"/>
      <c r="JJ5" s="432"/>
      <c r="JK5" s="432"/>
      <c r="JL5" s="432"/>
      <c r="JM5" s="432"/>
      <c r="JN5" s="432"/>
      <c r="JO5" s="432"/>
      <c r="JP5" s="432"/>
      <c r="JQ5" s="432"/>
      <c r="JR5" s="432"/>
      <c r="JS5" s="432"/>
      <c r="JT5" s="432"/>
      <c r="JU5" s="432"/>
      <c r="JV5" s="432"/>
      <c r="JW5" s="432"/>
      <c r="JX5" s="432"/>
      <c r="JY5" s="432"/>
      <c r="JZ5" s="432"/>
      <c r="KA5" s="432"/>
      <c r="KB5" s="432"/>
      <c r="KC5" s="432"/>
      <c r="KD5" s="432"/>
      <c r="KE5" s="432"/>
      <c r="KF5" s="432"/>
      <c r="KG5" s="432"/>
      <c r="KH5" s="432"/>
      <c r="KI5" s="432"/>
      <c r="KJ5" s="432"/>
      <c r="KK5" s="432"/>
      <c r="KL5" s="432"/>
      <c r="KM5" s="432"/>
      <c r="KN5" s="432"/>
      <c r="KO5" s="432"/>
      <c r="KP5" s="432"/>
      <c r="KQ5" s="432"/>
      <c r="KR5" s="432"/>
      <c r="KS5" s="432"/>
      <c r="KT5" s="432"/>
      <c r="KU5" s="432"/>
      <c r="KV5" s="432"/>
      <c r="KW5" s="432"/>
      <c r="KX5" s="432"/>
      <c r="KY5" s="432"/>
      <c r="KZ5" s="432"/>
      <c r="LA5" s="432"/>
      <c r="LB5" s="432"/>
      <c r="LC5" s="432"/>
      <c r="LD5" s="432"/>
      <c r="LE5" s="432"/>
      <c r="LF5" s="432"/>
      <c r="LG5" s="432"/>
      <c r="LH5" s="432"/>
      <c r="LI5" s="432"/>
      <c r="LJ5" s="432"/>
      <c r="LK5" s="432"/>
      <c r="LL5" s="432"/>
      <c r="LM5" s="432"/>
      <c r="LN5" s="432"/>
      <c r="LO5" s="432"/>
      <c r="LP5" s="432"/>
      <c r="LQ5" s="432"/>
      <c r="LR5" s="432"/>
      <c r="LS5" s="432"/>
      <c r="LT5" s="432"/>
      <c r="LU5" s="432"/>
      <c r="LV5" s="432"/>
      <c r="LW5" s="432"/>
      <c r="LX5" s="432"/>
      <c r="LY5" s="432"/>
      <c r="LZ5" s="432"/>
      <c r="MA5" s="432"/>
      <c r="MB5" s="432"/>
      <c r="MC5" s="432"/>
      <c r="MD5" s="432"/>
      <c r="ME5" s="432"/>
      <c r="MF5" s="432"/>
      <c r="MG5" s="432"/>
      <c r="MH5" s="432"/>
      <c r="MI5" s="432"/>
      <c r="MJ5" s="432"/>
      <c r="MK5" s="432"/>
      <c r="ML5" s="432"/>
      <c r="MM5" s="432"/>
      <c r="MN5" s="432"/>
      <c r="MO5" s="432"/>
      <c r="MP5" s="432"/>
      <c r="MQ5" s="432"/>
      <c r="MR5" s="433"/>
      <c r="MT5" s="2337" t="s">
        <v>390</v>
      </c>
      <c r="MU5" s="2338"/>
      <c r="MV5" s="2338"/>
      <c r="MW5" s="2338"/>
      <c r="MX5" s="2338"/>
      <c r="MY5" s="2338"/>
      <c r="MZ5" s="2338"/>
      <c r="NA5" s="2338"/>
      <c r="NB5" s="2338"/>
      <c r="NC5" s="2338"/>
      <c r="ND5" s="2338"/>
      <c r="NE5" s="2338"/>
      <c r="NF5" s="2338"/>
      <c r="NG5" s="2338"/>
      <c r="NH5" s="2338"/>
      <c r="NI5" s="2338"/>
      <c r="NJ5" s="2338"/>
      <c r="NK5" s="2338"/>
      <c r="NL5" s="2338"/>
      <c r="NM5" s="2338"/>
      <c r="NN5" s="2338"/>
      <c r="NO5" s="2338"/>
      <c r="NP5" s="2338"/>
      <c r="NQ5" s="2338"/>
      <c r="NR5" s="2338"/>
      <c r="NS5" s="2339"/>
    </row>
    <row r="6" spans="1:417" ht="56.25" customHeight="1" thickBot="1" x14ac:dyDescent="0.45">
      <c r="A6" s="1620" t="s">
        <v>1</v>
      </c>
      <c r="B6" s="1613"/>
      <c r="C6" s="1614"/>
      <c r="D6" s="1615"/>
      <c r="E6" s="27"/>
      <c r="F6" s="2904" t="s">
        <v>399</v>
      </c>
      <c r="G6" s="2904"/>
      <c r="H6" s="2904"/>
      <c r="I6" s="2904"/>
      <c r="J6" s="2904"/>
      <c r="K6" s="2904"/>
      <c r="L6" s="2904"/>
      <c r="M6" s="23"/>
      <c r="R6" s="2910" t="s">
        <v>171</v>
      </c>
      <c r="S6" s="2911"/>
      <c r="T6" s="2911"/>
      <c r="U6" s="2911"/>
      <c r="V6" s="2911"/>
      <c r="W6" s="2911"/>
      <c r="X6" s="2911"/>
      <c r="Y6" s="2911"/>
      <c r="Z6" s="2912"/>
      <c r="AF6" s="27"/>
      <c r="AG6" s="22"/>
      <c r="AH6" s="22"/>
      <c r="AI6" s="22"/>
      <c r="AJ6" s="22"/>
      <c r="AK6" s="22"/>
      <c r="AL6" s="14"/>
      <c r="AM6" s="22"/>
      <c r="AN6" s="22"/>
      <c r="AO6" s="22"/>
      <c r="AP6" s="22"/>
      <c r="AQ6" s="22"/>
      <c r="AR6" s="2905" t="s">
        <v>171</v>
      </c>
      <c r="AS6" s="2906"/>
      <c r="AT6" s="2906"/>
      <c r="AU6" s="2906"/>
      <c r="AV6" s="2906"/>
      <c r="AW6" s="2906"/>
      <c r="AX6" s="2906"/>
      <c r="AY6" s="2906"/>
      <c r="AZ6" s="2906"/>
      <c r="BA6" s="2906"/>
      <c r="BB6" s="2906"/>
      <c r="BC6" s="2906"/>
      <c r="BD6" s="2906"/>
      <c r="BE6" s="2906"/>
      <c r="BF6" s="2906"/>
      <c r="BG6" s="2906"/>
      <c r="BH6" s="2907"/>
      <c r="BI6" s="22"/>
      <c r="BJ6" s="22"/>
      <c r="BK6" s="22"/>
      <c r="BL6" s="22"/>
      <c r="BM6" s="14"/>
      <c r="BO6" s="2803" t="s">
        <v>171</v>
      </c>
      <c r="BP6" s="2804"/>
      <c r="BQ6" s="2804"/>
      <c r="BR6" s="2804"/>
      <c r="BS6" s="2804"/>
      <c r="BT6" s="2804"/>
      <c r="BU6" s="2804"/>
      <c r="BV6" s="2804"/>
      <c r="BW6" s="2804"/>
      <c r="BX6" s="2804"/>
      <c r="BY6" s="2804"/>
      <c r="BZ6" s="2804"/>
      <c r="CA6" s="2804"/>
      <c r="CB6" s="2804"/>
      <c r="CC6" s="2804"/>
      <c r="CD6" s="2804"/>
      <c r="CE6" s="2804"/>
      <c r="CF6" s="2804"/>
      <c r="CG6" s="2804"/>
      <c r="CH6" s="2804"/>
      <c r="CI6" s="2804"/>
      <c r="CJ6" s="2804"/>
      <c r="CK6" s="2804"/>
      <c r="CL6" s="2804"/>
      <c r="CM6" s="2804"/>
      <c r="CN6" s="2804"/>
      <c r="CO6" s="2804"/>
      <c r="CP6" s="2804"/>
      <c r="CQ6" s="2804"/>
      <c r="CR6" s="2804"/>
      <c r="CS6" s="2804"/>
      <c r="CT6" s="2804"/>
      <c r="CU6" s="2804"/>
      <c r="CV6" s="2804"/>
      <c r="CW6" s="2804"/>
      <c r="CX6" s="2804"/>
      <c r="CY6" s="2804"/>
      <c r="CZ6" s="2804"/>
      <c r="DA6" s="2804"/>
      <c r="DB6" s="2804"/>
      <c r="DC6" s="2804"/>
      <c r="DD6" s="2804"/>
      <c r="DE6" s="2804"/>
      <c r="DF6" s="2804"/>
      <c r="DG6" s="2804"/>
      <c r="DH6" s="2804"/>
      <c r="DI6" s="2804"/>
      <c r="DJ6" s="2804"/>
      <c r="DK6" s="2804"/>
      <c r="DL6" s="2804"/>
      <c r="DM6" s="2804"/>
      <c r="DN6" s="2804"/>
      <c r="DO6" s="2804"/>
      <c r="DP6" s="2804"/>
      <c r="DQ6" s="2804"/>
      <c r="DR6" s="2804"/>
      <c r="DS6" s="2804"/>
      <c r="DT6" s="2804"/>
      <c r="DU6" s="2804"/>
      <c r="DV6" s="2804"/>
      <c r="DW6" s="2805"/>
      <c r="DX6" s="68"/>
      <c r="DY6" s="69"/>
      <c r="DZ6" s="2905" t="s">
        <v>171</v>
      </c>
      <c r="EA6" s="2906"/>
      <c r="EB6" s="2906"/>
      <c r="EC6" s="2906"/>
      <c r="ED6" s="2906"/>
      <c r="EE6" s="2906"/>
      <c r="EF6" s="2906"/>
      <c r="EG6" s="2906"/>
      <c r="EH6" s="2906"/>
      <c r="EI6" s="2906"/>
      <c r="EJ6" s="2906"/>
      <c r="EK6" s="2906"/>
      <c r="EL6" s="2906"/>
      <c r="EM6" s="2907"/>
      <c r="EN6" s="68"/>
      <c r="EO6" s="1685"/>
      <c r="EP6" s="2905" t="s">
        <v>171</v>
      </c>
      <c r="EQ6" s="2906"/>
      <c r="ER6" s="2906"/>
      <c r="ES6" s="2906"/>
      <c r="ET6" s="2906"/>
      <c r="EU6" s="2906"/>
      <c r="EV6" s="2906"/>
      <c r="EW6" s="2906"/>
      <c r="EX6" s="2906"/>
      <c r="EY6" s="2906"/>
      <c r="EZ6" s="2906"/>
      <c r="FA6" s="2906"/>
      <c r="FB6" s="2907"/>
      <c r="FC6" s="1708"/>
      <c r="FD6" s="593"/>
      <c r="FE6" s="2337" t="s">
        <v>388</v>
      </c>
      <c r="FF6" s="2338"/>
      <c r="FG6" s="2338"/>
      <c r="FH6" s="2338"/>
      <c r="FI6" s="2338"/>
      <c r="FJ6" s="2338"/>
      <c r="FK6" s="2338"/>
      <c r="FL6" s="2338"/>
      <c r="FM6" s="2338"/>
      <c r="FN6" s="2338"/>
      <c r="FO6" s="2338"/>
      <c r="FP6" s="2338"/>
      <c r="FQ6" s="2338"/>
      <c r="FR6" s="2338"/>
      <c r="FS6" s="2338"/>
      <c r="FT6" s="2338"/>
      <c r="FU6" s="2338"/>
      <c r="FV6" s="2338"/>
      <c r="FW6" s="2338"/>
      <c r="FX6" s="2338"/>
      <c r="FY6" s="2338"/>
      <c r="FZ6" s="2338"/>
      <c r="GA6" s="2338"/>
      <c r="GB6" s="2338"/>
      <c r="GC6" s="2338"/>
      <c r="GD6" s="2338"/>
      <c r="GE6" s="2338"/>
      <c r="GF6" s="2338"/>
      <c r="GG6" s="2338"/>
      <c r="GH6" s="2338"/>
      <c r="GI6" s="2338"/>
      <c r="GJ6" s="2338"/>
      <c r="GK6" s="2338"/>
      <c r="GL6" s="2338"/>
      <c r="GM6" s="2338"/>
      <c r="GN6" s="2338"/>
      <c r="GO6" s="2338"/>
      <c r="GP6" s="2338"/>
      <c r="GQ6" s="2338"/>
      <c r="GR6" s="2338"/>
      <c r="GS6" s="2338"/>
      <c r="GT6" s="2338"/>
      <c r="GU6" s="2338"/>
      <c r="GV6" s="2338"/>
      <c r="GW6" s="2338"/>
      <c r="GX6" s="2339"/>
      <c r="GY6" s="920"/>
      <c r="GZ6" s="920"/>
      <c r="HA6" s="920"/>
      <c r="HB6" s="920"/>
      <c r="HC6" s="920"/>
      <c r="HD6" s="920"/>
      <c r="HE6" s="920"/>
      <c r="HF6" s="920"/>
      <c r="HG6" s="920"/>
      <c r="HH6" s="920"/>
      <c r="HI6" s="920"/>
      <c r="HJ6" s="920"/>
      <c r="HK6" s="920"/>
      <c r="HL6" s="920"/>
      <c r="HO6" s="3000"/>
      <c r="HP6" s="3001"/>
      <c r="HQ6" s="3001"/>
      <c r="HR6" s="3001"/>
      <c r="HS6" s="3001"/>
      <c r="HT6" s="3001"/>
      <c r="HU6" s="3001"/>
      <c r="HV6" s="3001"/>
      <c r="HW6" s="3001"/>
      <c r="HX6" s="3001"/>
      <c r="HY6" s="3001"/>
      <c r="HZ6" s="3001"/>
      <c r="IA6" s="3001"/>
      <c r="IB6" s="3002"/>
      <c r="IE6" s="2337" t="s">
        <v>394</v>
      </c>
      <c r="IF6" s="2338"/>
      <c r="IG6" s="2338"/>
      <c r="IH6" s="2338"/>
      <c r="II6" s="2338"/>
      <c r="IJ6" s="2338"/>
      <c r="IK6" s="2338"/>
      <c r="IL6" s="2338"/>
      <c r="IM6" s="2338"/>
      <c r="IN6" s="2338"/>
      <c r="IO6" s="2338"/>
      <c r="IP6" s="2338"/>
      <c r="IQ6" s="2338"/>
      <c r="IR6" s="2338"/>
      <c r="IS6" s="2338"/>
      <c r="IT6" s="2338"/>
      <c r="IU6" s="2338"/>
      <c r="IV6" s="2338"/>
      <c r="IW6" s="2338"/>
      <c r="IX6" s="2338"/>
      <c r="IY6" s="2338"/>
      <c r="IZ6" s="2338"/>
      <c r="JA6" s="2338"/>
      <c r="JB6" s="2338"/>
      <c r="JC6" s="2338"/>
      <c r="JD6" s="2338"/>
      <c r="JE6" s="2338"/>
      <c r="JF6" s="2338"/>
      <c r="JG6" s="2338"/>
      <c r="JH6" s="2338"/>
      <c r="JI6" s="2338"/>
      <c r="JJ6" s="2338"/>
      <c r="JK6" s="2338"/>
      <c r="JL6" s="2338"/>
      <c r="JM6" s="2338"/>
      <c r="JN6" s="2338"/>
      <c r="JO6" s="2338"/>
      <c r="JP6" s="2338"/>
      <c r="JQ6" s="2338"/>
      <c r="JR6" s="2338"/>
      <c r="JS6" s="2338"/>
      <c r="JT6" s="2338"/>
      <c r="JU6" s="2338"/>
      <c r="JV6" s="2338"/>
      <c r="JW6" s="2338"/>
      <c r="JX6" s="2338"/>
      <c r="JY6" s="2338"/>
      <c r="JZ6" s="2338"/>
      <c r="KA6" s="2338"/>
      <c r="KB6" s="2338"/>
      <c r="KC6" s="2338"/>
      <c r="KD6" s="2338"/>
      <c r="KE6" s="2338"/>
      <c r="KF6" s="2338"/>
      <c r="KG6" s="2338"/>
      <c r="KH6" s="2338"/>
      <c r="KI6" s="2338"/>
      <c r="KJ6" s="2338"/>
      <c r="KK6" s="2338"/>
      <c r="KL6" s="2339"/>
      <c r="KM6" s="920"/>
      <c r="KN6" s="920"/>
      <c r="KO6" s="920"/>
      <c r="KP6" s="920"/>
      <c r="KQ6" s="920"/>
      <c r="KR6" s="920"/>
      <c r="KS6" s="920"/>
      <c r="KT6" s="920"/>
      <c r="KU6" s="920"/>
      <c r="KV6" s="920"/>
      <c r="KW6" s="920"/>
      <c r="KX6" s="920"/>
      <c r="KY6" s="920"/>
      <c r="KZ6" s="920"/>
      <c r="LA6" s="920"/>
      <c r="LB6" s="920"/>
      <c r="LC6" s="920"/>
      <c r="LD6" s="920"/>
      <c r="LE6" s="920"/>
      <c r="LF6" s="920"/>
      <c r="LG6" s="920"/>
      <c r="LH6" s="920"/>
      <c r="LI6" s="920"/>
      <c r="LJ6" s="920"/>
      <c r="LK6" s="920"/>
      <c r="LL6" s="920"/>
      <c r="LM6" s="920"/>
      <c r="LN6" s="920"/>
      <c r="LO6" s="920"/>
      <c r="LP6" s="920"/>
      <c r="LQ6" s="920"/>
      <c r="LR6" s="920"/>
      <c r="LS6" s="920"/>
      <c r="LT6" s="920"/>
      <c r="LU6" s="920"/>
      <c r="LV6" s="920"/>
      <c r="LW6" s="920"/>
      <c r="LX6" s="432"/>
      <c r="LY6" s="432"/>
      <c r="LZ6" s="432"/>
      <c r="MA6" s="432"/>
      <c r="MB6" s="432"/>
      <c r="MC6" s="432"/>
      <c r="MD6" s="432"/>
      <c r="ME6" s="432"/>
      <c r="MF6" s="432"/>
      <c r="MG6" s="432"/>
      <c r="MH6" s="432"/>
      <c r="MI6" s="432"/>
      <c r="MJ6" s="432"/>
      <c r="MK6" s="432"/>
      <c r="ML6" s="432"/>
      <c r="MM6" s="432"/>
      <c r="MN6" s="432"/>
      <c r="MO6" s="432"/>
      <c r="MP6" s="432"/>
      <c r="MQ6" s="432"/>
      <c r="MR6" s="433"/>
      <c r="MT6" s="2891"/>
      <c r="MU6" s="2892"/>
      <c r="MV6" s="2892"/>
      <c r="MW6" s="2892"/>
      <c r="MX6" s="2892"/>
      <c r="MY6" s="2892"/>
      <c r="MZ6" s="2892"/>
      <c r="NA6" s="2892"/>
      <c r="NB6" s="2892"/>
      <c r="NC6" s="2892"/>
      <c r="ND6" s="2892"/>
      <c r="NE6" s="2892"/>
      <c r="NF6" s="2892"/>
      <c r="NG6" s="2892"/>
      <c r="NH6" s="2892"/>
      <c r="NI6" s="2892"/>
      <c r="NJ6" s="2892"/>
      <c r="NK6" s="2892"/>
      <c r="NL6" s="2892"/>
      <c r="NM6" s="2892"/>
      <c r="NN6" s="2892"/>
      <c r="NO6" s="2892"/>
      <c r="NP6" s="2892"/>
      <c r="NQ6" s="2892"/>
      <c r="NR6" s="2892"/>
      <c r="NS6" s="2893"/>
      <c r="NT6" s="1081"/>
      <c r="NU6" s="920"/>
      <c r="NV6" s="920"/>
      <c r="NW6" s="920"/>
      <c r="NX6" s="920"/>
      <c r="NY6" s="920"/>
      <c r="NZ6" s="920"/>
      <c r="OA6" s="920"/>
      <c r="OB6" s="920"/>
      <c r="OC6" s="920"/>
      <c r="OD6" s="920"/>
      <c r="OE6" s="920"/>
      <c r="OF6" s="920"/>
      <c r="OG6" s="920"/>
      <c r="OH6" s="920"/>
      <c r="OI6" s="920"/>
      <c r="OJ6" s="920"/>
      <c r="OK6" s="920"/>
      <c r="OL6" s="920"/>
      <c r="OM6" s="920"/>
      <c r="ON6" s="920"/>
      <c r="OO6" s="920"/>
      <c r="OP6" s="920"/>
      <c r="OQ6" s="920"/>
      <c r="OR6" s="920"/>
      <c r="OS6" s="920"/>
      <c r="OT6" s="920"/>
      <c r="OU6" s="920"/>
      <c r="OV6" s="920"/>
      <c r="OW6" s="920"/>
      <c r="OX6" s="920"/>
      <c r="OY6" s="920"/>
      <c r="OZ6" s="920"/>
      <c r="PA6" s="920"/>
    </row>
    <row r="7" spans="1:417" ht="42.95" customHeight="1" thickBot="1" x14ac:dyDescent="0.25">
      <c r="A7" s="1620" t="s">
        <v>2</v>
      </c>
      <c r="B7" s="2763"/>
      <c r="C7" s="2764"/>
      <c r="D7" s="2765"/>
      <c r="E7" s="27"/>
      <c r="F7" s="3"/>
      <c r="G7" s="3"/>
      <c r="H7" s="3"/>
      <c r="I7" s="3"/>
      <c r="J7" s="3"/>
      <c r="K7" s="3"/>
      <c r="L7" s="3"/>
      <c r="M7" s="23"/>
      <c r="AF7" s="27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2"/>
      <c r="BE7" s="22"/>
      <c r="BF7" s="22"/>
      <c r="BG7" s="22"/>
      <c r="BH7" s="22"/>
      <c r="BI7" s="22"/>
      <c r="BJ7" s="22"/>
      <c r="BK7" s="22"/>
      <c r="BL7" s="22"/>
      <c r="BM7" s="14"/>
      <c r="DV7" s="1816"/>
      <c r="EP7" s="14"/>
      <c r="FE7" s="2340"/>
      <c r="FF7" s="2341"/>
      <c r="FG7" s="2341"/>
      <c r="FH7" s="2341"/>
      <c r="FI7" s="2341"/>
      <c r="FJ7" s="2341"/>
      <c r="FK7" s="2341"/>
      <c r="FL7" s="2341"/>
      <c r="FM7" s="2341"/>
      <c r="FN7" s="2341"/>
      <c r="FO7" s="2341"/>
      <c r="FP7" s="2341"/>
      <c r="FQ7" s="2341"/>
      <c r="FR7" s="2341"/>
      <c r="FS7" s="2341"/>
      <c r="FT7" s="2341"/>
      <c r="FU7" s="2341"/>
      <c r="FV7" s="2341"/>
      <c r="FW7" s="2341"/>
      <c r="FX7" s="2341"/>
      <c r="FY7" s="2341"/>
      <c r="FZ7" s="2341"/>
      <c r="GA7" s="2341"/>
      <c r="GB7" s="2341"/>
      <c r="GC7" s="2341"/>
      <c r="GD7" s="2341"/>
      <c r="GE7" s="2341"/>
      <c r="GF7" s="2341"/>
      <c r="GG7" s="2341"/>
      <c r="GH7" s="2341"/>
      <c r="GI7" s="2341"/>
      <c r="GJ7" s="2341"/>
      <c r="GK7" s="2341"/>
      <c r="GL7" s="2341"/>
      <c r="GM7" s="2341"/>
      <c r="GN7" s="2341"/>
      <c r="GO7" s="2341"/>
      <c r="GP7" s="2341"/>
      <c r="GQ7" s="2341"/>
      <c r="GR7" s="2341"/>
      <c r="GS7" s="2341"/>
      <c r="GT7" s="2341"/>
      <c r="GU7" s="2341"/>
      <c r="GV7" s="2341"/>
      <c r="GW7" s="2341"/>
      <c r="GX7" s="2342"/>
      <c r="GY7" s="919"/>
      <c r="GZ7" s="919"/>
      <c r="HA7" s="919"/>
      <c r="HB7" s="919"/>
      <c r="HC7" s="919"/>
      <c r="HD7" s="919"/>
      <c r="HE7" s="919"/>
      <c r="HF7" s="919"/>
      <c r="HG7" s="919"/>
      <c r="HH7" s="919"/>
      <c r="HI7" s="919"/>
      <c r="HJ7" s="919"/>
      <c r="HK7" s="919"/>
      <c r="HL7" s="919"/>
      <c r="HO7" s="3003"/>
      <c r="HP7" s="3004"/>
      <c r="HQ7" s="3004"/>
      <c r="HR7" s="3004"/>
      <c r="HS7" s="3004"/>
      <c r="HT7" s="3004"/>
      <c r="HU7" s="3004"/>
      <c r="HV7" s="3004"/>
      <c r="HW7" s="3004"/>
      <c r="HX7" s="3004"/>
      <c r="HY7" s="3004"/>
      <c r="HZ7" s="3004"/>
      <c r="IA7" s="3004"/>
      <c r="IB7" s="3005"/>
      <c r="IE7" s="2340"/>
      <c r="IF7" s="2341"/>
      <c r="IG7" s="2341"/>
      <c r="IH7" s="2341"/>
      <c r="II7" s="2341"/>
      <c r="IJ7" s="2341"/>
      <c r="IK7" s="2341"/>
      <c r="IL7" s="2341"/>
      <c r="IM7" s="2341"/>
      <c r="IN7" s="2341"/>
      <c r="IO7" s="2341"/>
      <c r="IP7" s="2341"/>
      <c r="IQ7" s="2341"/>
      <c r="IR7" s="2341"/>
      <c r="IS7" s="2341"/>
      <c r="IT7" s="2341"/>
      <c r="IU7" s="2341"/>
      <c r="IV7" s="2341"/>
      <c r="IW7" s="2341"/>
      <c r="IX7" s="2341"/>
      <c r="IY7" s="2341"/>
      <c r="IZ7" s="2341"/>
      <c r="JA7" s="2341"/>
      <c r="JB7" s="2341"/>
      <c r="JC7" s="2341"/>
      <c r="JD7" s="2341"/>
      <c r="JE7" s="2341"/>
      <c r="JF7" s="2341"/>
      <c r="JG7" s="2341"/>
      <c r="JH7" s="2341"/>
      <c r="JI7" s="2341"/>
      <c r="JJ7" s="2341"/>
      <c r="JK7" s="2341"/>
      <c r="JL7" s="2341"/>
      <c r="JM7" s="2341"/>
      <c r="JN7" s="2341"/>
      <c r="JO7" s="2341"/>
      <c r="JP7" s="2341"/>
      <c r="JQ7" s="2341"/>
      <c r="JR7" s="2341"/>
      <c r="JS7" s="2341"/>
      <c r="JT7" s="2341"/>
      <c r="JU7" s="2341"/>
      <c r="JV7" s="2341"/>
      <c r="JW7" s="2341"/>
      <c r="JX7" s="2341"/>
      <c r="JY7" s="2341"/>
      <c r="JZ7" s="2341"/>
      <c r="KA7" s="2341"/>
      <c r="KB7" s="2341"/>
      <c r="KC7" s="2341"/>
      <c r="KD7" s="2341"/>
      <c r="KE7" s="2341"/>
      <c r="KF7" s="2341"/>
      <c r="KG7" s="2341"/>
      <c r="KH7" s="2341"/>
      <c r="KI7" s="2341"/>
      <c r="KJ7" s="2341"/>
      <c r="KK7" s="2341"/>
      <c r="KL7" s="2342"/>
      <c r="KM7" s="919"/>
      <c r="KN7" s="919"/>
      <c r="KO7" s="919"/>
      <c r="KP7" s="919"/>
      <c r="KQ7" s="919"/>
      <c r="KR7" s="919"/>
      <c r="KS7" s="919"/>
      <c r="KT7" s="919"/>
      <c r="KU7" s="919"/>
      <c r="KV7" s="919"/>
      <c r="KW7" s="919"/>
      <c r="KX7" s="919"/>
      <c r="KY7" s="919"/>
      <c r="KZ7" s="919"/>
      <c r="LA7" s="919"/>
      <c r="LB7" s="919"/>
      <c r="LC7" s="919"/>
      <c r="LD7" s="919"/>
      <c r="LE7" s="919"/>
      <c r="LF7" s="919"/>
      <c r="LG7" s="919"/>
      <c r="LH7" s="919"/>
      <c r="LI7" s="919"/>
      <c r="LJ7" s="919"/>
      <c r="LK7" s="919"/>
      <c r="LL7" s="919"/>
      <c r="LM7" s="919"/>
      <c r="LN7" s="919"/>
      <c r="LO7" s="919"/>
      <c r="LP7" s="919"/>
      <c r="LQ7" s="919"/>
      <c r="LR7" s="919"/>
      <c r="LS7" s="919"/>
      <c r="LT7" s="919"/>
      <c r="LU7" s="919"/>
      <c r="LV7" s="919"/>
      <c r="LW7" s="919"/>
      <c r="LX7" s="432"/>
      <c r="LY7" s="432"/>
      <c r="LZ7" s="432"/>
      <c r="MA7" s="432"/>
      <c r="MB7" s="432"/>
      <c r="MC7" s="432"/>
      <c r="MD7" s="432"/>
      <c r="ME7" s="432"/>
      <c r="MF7" s="432"/>
      <c r="MG7" s="432"/>
      <c r="MH7" s="432"/>
      <c r="MI7" s="432"/>
      <c r="MJ7" s="432"/>
      <c r="MK7" s="432"/>
      <c r="ML7" s="432"/>
      <c r="MM7" s="432"/>
      <c r="MN7" s="432"/>
      <c r="MO7" s="432"/>
      <c r="MP7" s="432"/>
      <c r="MQ7" s="432"/>
      <c r="MR7" s="433"/>
      <c r="MT7" s="2340"/>
      <c r="MU7" s="2341"/>
      <c r="MV7" s="2341"/>
      <c r="MW7" s="2341"/>
      <c r="MX7" s="2341"/>
      <c r="MY7" s="2341"/>
      <c r="MZ7" s="2341"/>
      <c r="NA7" s="2341"/>
      <c r="NB7" s="2341"/>
      <c r="NC7" s="2341"/>
      <c r="ND7" s="2341"/>
      <c r="NE7" s="2341"/>
      <c r="NF7" s="2341"/>
      <c r="NG7" s="2341"/>
      <c r="NH7" s="2341"/>
      <c r="NI7" s="2341"/>
      <c r="NJ7" s="2341"/>
      <c r="NK7" s="2341"/>
      <c r="NL7" s="2341"/>
      <c r="NM7" s="2341"/>
      <c r="NN7" s="2341"/>
      <c r="NO7" s="2341"/>
      <c r="NP7" s="2341"/>
      <c r="NQ7" s="2341"/>
      <c r="NR7" s="2341"/>
      <c r="NS7" s="2342"/>
      <c r="NT7" s="1081"/>
      <c r="NU7" s="920"/>
      <c r="NV7" s="920"/>
      <c r="NW7" s="920"/>
      <c r="NX7" s="920"/>
      <c r="NY7" s="920"/>
      <c r="NZ7" s="920"/>
      <c r="OA7" s="920"/>
      <c r="OB7" s="920"/>
      <c r="OC7" s="920"/>
      <c r="OD7" s="920"/>
      <c r="OE7" s="920"/>
      <c r="OF7" s="920"/>
      <c r="OG7" s="920"/>
      <c r="OH7" s="920"/>
      <c r="OI7" s="920"/>
      <c r="OJ7" s="920"/>
      <c r="OK7" s="920"/>
      <c r="OL7" s="920"/>
      <c r="OM7" s="920"/>
      <c r="ON7" s="920"/>
      <c r="OO7" s="920"/>
      <c r="OP7" s="920"/>
      <c r="OQ7" s="920"/>
      <c r="OR7" s="920"/>
      <c r="OS7" s="920"/>
      <c r="OT7" s="920"/>
      <c r="OU7" s="920"/>
      <c r="OV7" s="920"/>
      <c r="OW7" s="920"/>
      <c r="OX7" s="920"/>
      <c r="OY7" s="920"/>
      <c r="OZ7" s="920"/>
      <c r="PA7" s="920"/>
    </row>
    <row r="8" spans="1:417" s="76" customFormat="1" ht="48.75" customHeight="1" thickBot="1" x14ac:dyDescent="0.25">
      <c r="A8" s="1621" t="s">
        <v>151</v>
      </c>
      <c r="B8" s="2766"/>
      <c r="C8" s="2767"/>
      <c r="D8" s="2768"/>
      <c r="E8" s="1509"/>
      <c r="F8" s="2769" t="s">
        <v>94</v>
      </c>
      <c r="G8" s="2770"/>
      <c r="H8" s="2770"/>
      <c r="I8" s="2770"/>
      <c r="J8" s="2770"/>
      <c r="K8" s="2770"/>
      <c r="L8" s="2771"/>
      <c r="M8" s="77"/>
      <c r="N8" s="17"/>
      <c r="O8" s="2772" t="s">
        <v>54</v>
      </c>
      <c r="P8" s="2773"/>
      <c r="Q8" s="2773"/>
      <c r="R8" s="2773"/>
      <c r="S8" s="2773"/>
      <c r="T8" s="2773"/>
      <c r="U8" s="2773"/>
      <c r="V8" s="2773"/>
      <c r="W8" s="2773"/>
      <c r="X8" s="2773"/>
      <c r="Y8" s="2773"/>
      <c r="Z8" s="2773"/>
      <c r="AA8" s="2773"/>
      <c r="AB8" s="2773"/>
      <c r="AC8" s="2773"/>
      <c r="AD8" s="2774"/>
      <c r="AE8" s="77"/>
      <c r="AF8" s="78"/>
      <c r="AG8" s="2769" t="s">
        <v>95</v>
      </c>
      <c r="AH8" s="2770"/>
      <c r="AI8" s="2770"/>
      <c r="AJ8" s="2770"/>
      <c r="AK8" s="2770"/>
      <c r="AL8" s="2770"/>
      <c r="AM8" s="2770"/>
      <c r="AN8" s="2770"/>
      <c r="AO8" s="2770"/>
      <c r="AP8" s="2770"/>
      <c r="AQ8" s="2770"/>
      <c r="AR8" s="2770"/>
      <c r="AS8" s="2770"/>
      <c r="AT8" s="2770"/>
      <c r="AU8" s="2770"/>
      <c r="AV8" s="2770"/>
      <c r="AW8" s="2770"/>
      <c r="AX8" s="2770"/>
      <c r="AY8" s="2770"/>
      <c r="AZ8" s="2770"/>
      <c r="BA8" s="2770"/>
      <c r="BB8" s="2770"/>
      <c r="BC8" s="2770"/>
      <c r="BD8" s="2770"/>
      <c r="BE8" s="2770"/>
      <c r="BF8" s="2770"/>
      <c r="BG8" s="2770"/>
      <c r="BH8" s="2770"/>
      <c r="BI8" s="2770"/>
      <c r="BJ8" s="2770"/>
      <c r="BK8" s="2770"/>
      <c r="BL8" s="2771"/>
      <c r="BM8" s="5"/>
      <c r="BN8" s="78"/>
      <c r="BO8" s="2812" t="s">
        <v>55</v>
      </c>
      <c r="BP8" s="2813"/>
      <c r="BQ8" s="2813"/>
      <c r="BR8" s="2813"/>
      <c r="BS8" s="2813"/>
      <c r="BT8" s="2813"/>
      <c r="BU8" s="2813"/>
      <c r="BV8" s="2813"/>
      <c r="BW8" s="2813"/>
      <c r="BX8" s="2813"/>
      <c r="BY8" s="2813"/>
      <c r="BZ8" s="2813"/>
      <c r="CA8" s="2813"/>
      <c r="CB8" s="2813"/>
      <c r="CC8" s="2813"/>
      <c r="CD8" s="2813"/>
      <c r="CE8" s="2813"/>
      <c r="CF8" s="2813"/>
      <c r="CG8" s="2813"/>
      <c r="CH8" s="2813"/>
      <c r="CI8" s="2813"/>
      <c r="CJ8" s="2813"/>
      <c r="CK8" s="2813"/>
      <c r="CL8" s="2813"/>
      <c r="CM8" s="2813"/>
      <c r="CN8" s="2813"/>
      <c r="CO8" s="2813"/>
      <c r="CP8" s="2813"/>
      <c r="CQ8" s="2813"/>
      <c r="CR8" s="2813"/>
      <c r="CS8" s="2813"/>
      <c r="CT8" s="2813"/>
      <c r="CU8" s="2813"/>
      <c r="CV8" s="2813"/>
      <c r="CW8" s="2813"/>
      <c r="CX8" s="2813"/>
      <c r="CY8" s="2813"/>
      <c r="CZ8" s="2813"/>
      <c r="DA8" s="2813"/>
      <c r="DB8" s="2813"/>
      <c r="DC8" s="2813"/>
      <c r="DD8" s="2813"/>
      <c r="DE8" s="2813"/>
      <c r="DF8" s="2813"/>
      <c r="DG8" s="2813"/>
      <c r="DH8" s="2813"/>
      <c r="DI8" s="2813"/>
      <c r="DJ8" s="2813"/>
      <c r="DK8" s="2813"/>
      <c r="DL8" s="2813"/>
      <c r="DM8" s="2813"/>
      <c r="DN8" s="2813"/>
      <c r="DO8" s="2813"/>
      <c r="DP8" s="2813"/>
      <c r="DQ8" s="2813"/>
      <c r="DR8" s="2813"/>
      <c r="DS8" s="2813"/>
      <c r="DT8" s="2813"/>
      <c r="DU8" s="2813"/>
      <c r="DV8" s="2813"/>
      <c r="DW8" s="2814"/>
      <c r="DX8" s="77"/>
      <c r="DY8" s="78"/>
      <c r="DZ8" s="2772" t="s">
        <v>66</v>
      </c>
      <c r="EA8" s="2773"/>
      <c r="EB8" s="2773"/>
      <c r="EC8" s="2773"/>
      <c r="ED8" s="2773"/>
      <c r="EE8" s="2773"/>
      <c r="EF8" s="2773"/>
      <c r="EG8" s="2773"/>
      <c r="EH8" s="2773"/>
      <c r="EI8" s="2773"/>
      <c r="EJ8" s="2773"/>
      <c r="EK8" s="2773"/>
      <c r="EL8" s="2773"/>
      <c r="EM8" s="2774"/>
      <c r="EN8" s="77"/>
      <c r="EO8" s="1686"/>
      <c r="EP8" s="3029" t="s">
        <v>214</v>
      </c>
      <c r="EQ8" s="3030"/>
      <c r="ER8" s="3030"/>
      <c r="ES8" s="3030"/>
      <c r="ET8" s="3030"/>
      <c r="EU8" s="3030"/>
      <c r="EV8" s="3030"/>
      <c r="EW8" s="3030"/>
      <c r="EX8" s="3030"/>
      <c r="EY8" s="3030"/>
      <c r="EZ8" s="3030"/>
      <c r="FA8" s="3030"/>
      <c r="FB8" s="3031"/>
      <c r="FC8" s="77"/>
      <c r="FD8" s="594"/>
      <c r="FE8" s="3012" t="s">
        <v>387</v>
      </c>
      <c r="FF8" s="3013"/>
      <c r="FG8" s="3013"/>
      <c r="FH8" s="3013"/>
      <c r="FI8" s="3013"/>
      <c r="FJ8" s="3013"/>
      <c r="FK8" s="3013"/>
      <c r="FL8" s="3013"/>
      <c r="FM8" s="3013"/>
      <c r="FN8" s="3013"/>
      <c r="FO8" s="3013"/>
      <c r="FP8" s="3013"/>
      <c r="FQ8" s="3013"/>
      <c r="FR8" s="3013"/>
      <c r="FS8" s="3013"/>
      <c r="FT8" s="3013"/>
      <c r="FU8" s="3013"/>
      <c r="FV8" s="3013"/>
      <c r="FW8" s="3013"/>
      <c r="FX8" s="3013"/>
      <c r="FY8" s="3013"/>
      <c r="FZ8" s="3013"/>
      <c r="GA8" s="3013"/>
      <c r="GB8" s="3013"/>
      <c r="GC8" s="3013"/>
      <c r="GD8" s="3013"/>
      <c r="GE8" s="3013"/>
      <c r="GF8" s="3013"/>
      <c r="GG8" s="3013"/>
      <c r="GH8" s="3013"/>
      <c r="GI8" s="3013"/>
      <c r="GJ8" s="3013"/>
      <c r="GK8" s="3013"/>
      <c r="GL8" s="3013"/>
      <c r="GM8" s="3013"/>
      <c r="GN8" s="3013"/>
      <c r="GO8" s="3013"/>
      <c r="GP8" s="3013"/>
      <c r="GQ8" s="3013"/>
      <c r="GR8" s="3013"/>
      <c r="GS8" s="3013"/>
      <c r="GT8" s="3013"/>
      <c r="GU8" s="3013"/>
      <c r="GV8" s="3013"/>
      <c r="GW8" s="3013"/>
      <c r="GX8" s="3013"/>
      <c r="GY8" s="3013"/>
      <c r="GZ8" s="3013"/>
      <c r="HA8" s="3013"/>
      <c r="HB8" s="3013"/>
      <c r="HC8" s="3013"/>
      <c r="HD8" s="3013"/>
      <c r="HE8" s="3013"/>
      <c r="HF8" s="3013"/>
      <c r="HG8" s="3013"/>
      <c r="HH8" s="3013"/>
      <c r="HI8" s="3013"/>
      <c r="HJ8" s="3013"/>
      <c r="HK8" s="3013"/>
      <c r="HL8" s="3014"/>
      <c r="HM8" s="432"/>
      <c r="HN8" s="439"/>
      <c r="HO8" s="2349" t="s">
        <v>351</v>
      </c>
      <c r="HP8" s="2350"/>
      <c r="HQ8" s="2350"/>
      <c r="HR8" s="2350"/>
      <c r="HS8" s="2350"/>
      <c r="HT8" s="2350"/>
      <c r="HU8" s="2350"/>
      <c r="HV8" s="2350"/>
      <c r="HW8" s="2350"/>
      <c r="HX8" s="2350"/>
      <c r="HY8" s="2350"/>
      <c r="HZ8" s="2350"/>
      <c r="IA8" s="2350"/>
      <c r="IB8" s="2351"/>
      <c r="IC8" s="433"/>
      <c r="ID8" s="432"/>
      <c r="IE8" s="2917" t="s">
        <v>350</v>
      </c>
      <c r="IF8" s="2918"/>
      <c r="IG8" s="2918"/>
      <c r="IH8" s="2918"/>
      <c r="II8" s="2918"/>
      <c r="IJ8" s="2918"/>
      <c r="IK8" s="2918"/>
      <c r="IL8" s="2918"/>
      <c r="IM8" s="2918"/>
      <c r="IN8" s="2918"/>
      <c r="IO8" s="2918"/>
      <c r="IP8" s="2918"/>
      <c r="IQ8" s="2918"/>
      <c r="IR8" s="2918"/>
      <c r="IS8" s="2918"/>
      <c r="IT8" s="2918"/>
      <c r="IU8" s="2918"/>
      <c r="IV8" s="2918"/>
      <c r="IW8" s="2918"/>
      <c r="IX8" s="2918"/>
      <c r="IY8" s="2918"/>
      <c r="IZ8" s="2918"/>
      <c r="JA8" s="2918"/>
      <c r="JB8" s="2918"/>
      <c r="JC8" s="2918"/>
      <c r="JD8" s="2918"/>
      <c r="JE8" s="2918"/>
      <c r="JF8" s="2918"/>
      <c r="JG8" s="2918"/>
      <c r="JH8" s="2918"/>
      <c r="JI8" s="2918"/>
      <c r="JJ8" s="2918"/>
      <c r="JK8" s="2918"/>
      <c r="JL8" s="2918"/>
      <c r="JM8" s="2918"/>
      <c r="JN8" s="2918"/>
      <c r="JO8" s="2918"/>
      <c r="JP8" s="2918"/>
      <c r="JQ8" s="2918"/>
      <c r="JR8" s="2918"/>
      <c r="JS8" s="2918"/>
      <c r="JT8" s="2918"/>
      <c r="JU8" s="2918"/>
      <c r="JV8" s="2918"/>
      <c r="JW8" s="2918"/>
      <c r="JX8" s="2918"/>
      <c r="JY8" s="2918"/>
      <c r="JZ8" s="2918"/>
      <c r="KA8" s="2918"/>
      <c r="KB8" s="2918"/>
      <c r="KC8" s="2918"/>
      <c r="KD8" s="2918"/>
      <c r="KE8" s="2918"/>
      <c r="KF8" s="2918"/>
      <c r="KG8" s="2918"/>
      <c r="KH8" s="2918"/>
      <c r="KI8" s="2918"/>
      <c r="KJ8" s="2918"/>
      <c r="KK8" s="2918"/>
      <c r="KL8" s="2918"/>
      <c r="KM8" s="2918"/>
      <c r="KN8" s="2918"/>
      <c r="KO8" s="2918"/>
      <c r="KP8" s="2918"/>
      <c r="KQ8" s="2918"/>
      <c r="KR8" s="2918"/>
      <c r="KS8" s="2918"/>
      <c r="KT8" s="2918"/>
      <c r="KU8" s="2918"/>
      <c r="KV8" s="2918"/>
      <c r="KW8" s="2918"/>
      <c r="KX8" s="2918"/>
      <c r="KY8" s="2918"/>
      <c r="KZ8" s="2918"/>
      <c r="LA8" s="2918"/>
      <c r="LB8" s="2918"/>
      <c r="LC8" s="2918"/>
      <c r="LD8" s="2918"/>
      <c r="LE8" s="2918"/>
      <c r="LF8" s="2918"/>
      <c r="LG8" s="2918"/>
      <c r="LH8" s="2918"/>
      <c r="LI8" s="2918"/>
      <c r="LJ8" s="2918"/>
      <c r="LK8" s="2918"/>
      <c r="LL8" s="2918"/>
      <c r="LM8" s="2918"/>
      <c r="LN8" s="2918"/>
      <c r="LO8" s="2918"/>
      <c r="LP8" s="2918"/>
      <c r="LQ8" s="2918"/>
      <c r="LR8" s="2918"/>
      <c r="LS8" s="2918"/>
      <c r="LT8" s="2918"/>
      <c r="LU8" s="2918"/>
      <c r="LV8" s="2918"/>
      <c r="LW8" s="2918"/>
      <c r="LX8" s="2918"/>
      <c r="LY8" s="2918"/>
      <c r="LZ8" s="2918"/>
      <c r="MA8" s="2918"/>
      <c r="MB8" s="2918"/>
      <c r="MC8" s="2918"/>
      <c r="MD8" s="2918"/>
      <c r="ME8" s="2918"/>
      <c r="MF8" s="2918"/>
      <c r="MG8" s="2918"/>
      <c r="MH8" s="2918"/>
      <c r="MI8" s="2918"/>
      <c r="MJ8" s="2918"/>
      <c r="MK8" s="2918"/>
      <c r="ML8" s="2918"/>
      <c r="MM8" s="2918"/>
      <c r="MN8" s="2918"/>
      <c r="MO8" s="2918"/>
      <c r="MP8" s="2918"/>
      <c r="MQ8" s="2919"/>
      <c r="MR8" s="990"/>
      <c r="MS8" s="609"/>
      <c r="MT8" s="2917" t="s">
        <v>350</v>
      </c>
      <c r="MU8" s="2918"/>
      <c r="MV8" s="2918"/>
      <c r="MW8" s="2918"/>
      <c r="MX8" s="2918"/>
      <c r="MY8" s="2918"/>
      <c r="MZ8" s="2918"/>
      <c r="NA8" s="2918"/>
      <c r="NB8" s="2918"/>
      <c r="NC8" s="2918"/>
      <c r="ND8" s="2918"/>
      <c r="NE8" s="2918"/>
      <c r="NF8" s="2918"/>
      <c r="NG8" s="2918"/>
      <c r="NH8" s="2918"/>
      <c r="NI8" s="2918"/>
      <c r="NJ8" s="2918"/>
      <c r="NK8" s="2918"/>
      <c r="NL8" s="2918"/>
      <c r="NM8" s="2918"/>
      <c r="NN8" s="2918"/>
      <c r="NO8" s="2918"/>
      <c r="NP8" s="2918"/>
      <c r="NQ8" s="2918"/>
      <c r="NR8" s="2918"/>
      <c r="NS8" s="2919"/>
      <c r="NT8" s="608"/>
    </row>
    <row r="9" spans="1:417" ht="36" customHeight="1" thickBot="1" x14ac:dyDescent="0.35">
      <c r="A9" s="31"/>
      <c r="B9" s="32"/>
      <c r="C9" s="32"/>
      <c r="D9" s="1538"/>
      <c r="E9" s="1510"/>
      <c r="F9" s="29"/>
      <c r="G9" s="29"/>
      <c r="H9" s="29"/>
      <c r="I9" s="29"/>
      <c r="J9" s="29"/>
      <c r="K9" s="29"/>
      <c r="L9" s="29"/>
      <c r="M9" s="23"/>
      <c r="O9" s="22"/>
      <c r="P9" s="35"/>
      <c r="Q9" s="35"/>
      <c r="R9" s="35"/>
      <c r="S9" s="35"/>
      <c r="T9" s="35"/>
      <c r="U9" s="35"/>
      <c r="V9" s="35"/>
      <c r="W9" s="16"/>
      <c r="X9" s="16"/>
      <c r="AF9" s="27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DR9" s="18"/>
      <c r="DS9" s="18"/>
      <c r="DT9" s="18"/>
      <c r="DU9" s="18"/>
      <c r="DV9" s="18"/>
      <c r="DW9" s="18"/>
      <c r="EO9" s="1686"/>
      <c r="EP9" s="1671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77"/>
      <c r="FD9" s="594"/>
      <c r="FE9" s="3006" t="s">
        <v>459</v>
      </c>
      <c r="FF9" s="3007"/>
      <c r="FG9" s="3007"/>
      <c r="FH9" s="3007"/>
      <c r="FI9" s="3007"/>
      <c r="FJ9" s="3007"/>
      <c r="FK9" s="3007"/>
      <c r="FL9" s="3007"/>
      <c r="FM9" s="3007"/>
      <c r="FN9" s="3007"/>
      <c r="FO9" s="3007"/>
      <c r="FP9" s="3007"/>
      <c r="FQ9" s="3007"/>
      <c r="FR9" s="3007"/>
      <c r="FS9" s="3007"/>
      <c r="FT9" s="3007"/>
      <c r="FU9" s="3007"/>
      <c r="FV9" s="3007"/>
      <c r="FW9" s="3007"/>
      <c r="FX9" s="3007"/>
      <c r="FY9" s="3007"/>
      <c r="FZ9" s="3007"/>
      <c r="GA9" s="3007"/>
      <c r="GB9" s="3007"/>
      <c r="GC9" s="3007"/>
      <c r="GD9" s="3007"/>
      <c r="GE9" s="3007"/>
      <c r="GF9" s="3007"/>
      <c r="GG9" s="3007"/>
      <c r="GH9" s="3007"/>
      <c r="GI9" s="3007"/>
      <c r="GJ9" s="3007"/>
      <c r="GK9" s="3007"/>
      <c r="GL9" s="3007"/>
      <c r="GM9" s="3007"/>
      <c r="GN9" s="3007"/>
      <c r="GO9" s="3007"/>
      <c r="GP9" s="3007"/>
      <c r="GQ9" s="3007"/>
      <c r="GR9" s="3007"/>
      <c r="GS9" s="3007"/>
      <c r="GT9" s="3007"/>
      <c r="GU9" s="3007"/>
      <c r="GV9" s="3007"/>
      <c r="GW9" s="3007"/>
      <c r="GX9" s="3008"/>
      <c r="GY9" s="386"/>
      <c r="GZ9" s="386"/>
      <c r="HA9" s="386"/>
      <c r="HB9" s="386"/>
      <c r="HC9" s="386"/>
      <c r="HD9" s="386"/>
      <c r="HE9" s="386"/>
      <c r="HF9" s="386"/>
      <c r="HG9" s="386"/>
      <c r="HH9" s="386"/>
      <c r="HI9" s="386"/>
      <c r="HJ9" s="386"/>
      <c r="HK9" s="386"/>
      <c r="HL9" s="387"/>
      <c r="HM9" s="432"/>
      <c r="HN9" s="439"/>
      <c r="HO9" s="2920" t="s">
        <v>314</v>
      </c>
      <c r="HP9" s="2921"/>
      <c r="HQ9" s="2921"/>
      <c r="HR9" s="2921"/>
      <c r="HS9" s="2921"/>
      <c r="HT9" s="2921"/>
      <c r="HU9" s="2921"/>
      <c r="HV9" s="2921"/>
      <c r="HW9" s="2921"/>
      <c r="HX9" s="2921"/>
      <c r="HY9" s="2921"/>
      <c r="HZ9" s="2921"/>
      <c r="IA9" s="2921"/>
      <c r="IB9" s="2922"/>
      <c r="IC9" s="433"/>
      <c r="ID9" s="432"/>
      <c r="IE9" s="2923" t="s">
        <v>391</v>
      </c>
      <c r="IF9" s="2924"/>
      <c r="IG9" s="2924"/>
      <c r="IH9" s="2924"/>
      <c r="II9" s="2924"/>
      <c r="IJ9" s="2924"/>
      <c r="IK9" s="2924"/>
      <c r="IL9" s="2924"/>
      <c r="IM9" s="2924"/>
      <c r="IN9" s="2924"/>
      <c r="IO9" s="2924"/>
      <c r="IP9" s="2924"/>
      <c r="IQ9" s="2924"/>
      <c r="IR9" s="2924"/>
      <c r="IS9" s="2924"/>
      <c r="IT9" s="2924"/>
      <c r="IU9" s="2924"/>
      <c r="IV9" s="2924"/>
      <c r="IW9" s="2924"/>
      <c r="IX9" s="2924"/>
      <c r="IY9" s="2924"/>
      <c r="IZ9" s="2924"/>
      <c r="JA9" s="2924"/>
      <c r="JB9" s="2924"/>
      <c r="JC9" s="2924"/>
      <c r="JD9" s="2924"/>
      <c r="JE9" s="2924"/>
      <c r="JF9" s="2924"/>
      <c r="JG9" s="2924"/>
      <c r="JH9" s="2924"/>
      <c r="JI9" s="2924"/>
      <c r="JJ9" s="2924"/>
      <c r="JK9" s="2924"/>
      <c r="JL9" s="2924"/>
      <c r="JM9" s="2924"/>
      <c r="JN9" s="2924"/>
      <c r="JO9" s="2924"/>
      <c r="JP9" s="2924"/>
      <c r="JQ9" s="2924"/>
      <c r="JR9" s="2924"/>
      <c r="JS9" s="2924"/>
      <c r="JT9" s="2924"/>
      <c r="JU9" s="2924"/>
      <c r="JV9" s="2924"/>
      <c r="JW9" s="2924"/>
      <c r="JX9" s="2924"/>
      <c r="JY9" s="2924"/>
      <c r="JZ9" s="2924"/>
      <c r="KA9" s="2924"/>
      <c r="KB9" s="2924"/>
      <c r="KC9" s="2924"/>
      <c r="KD9" s="2924"/>
      <c r="KE9" s="2924"/>
      <c r="KF9" s="2924"/>
      <c r="KG9" s="2924"/>
      <c r="KH9" s="2924"/>
      <c r="KI9" s="2924"/>
      <c r="KJ9" s="2924"/>
      <c r="KK9" s="2924"/>
      <c r="KL9" s="2924"/>
      <c r="KM9" s="2924"/>
      <c r="KN9" s="2924"/>
      <c r="KO9" s="2924"/>
      <c r="KP9" s="2924"/>
      <c r="KQ9" s="2924"/>
      <c r="KR9" s="2924"/>
      <c r="KS9" s="2924"/>
      <c r="KT9" s="2924"/>
      <c r="KU9" s="2924"/>
      <c r="KV9" s="2924"/>
      <c r="KW9" s="2924"/>
      <c r="KX9" s="2924"/>
      <c r="KY9" s="2924"/>
      <c r="KZ9" s="2924"/>
      <c r="LA9" s="2924"/>
      <c r="LB9" s="2924"/>
      <c r="LC9" s="2924"/>
      <c r="LD9" s="2924"/>
      <c r="LE9" s="2924"/>
      <c r="LF9" s="2924"/>
      <c r="LG9" s="2924"/>
      <c r="LH9" s="2924"/>
      <c r="LI9" s="2924"/>
      <c r="LJ9" s="2924"/>
      <c r="LK9" s="2924"/>
      <c r="LL9" s="2924"/>
      <c r="LM9" s="2924"/>
      <c r="LN9" s="2924"/>
      <c r="LO9" s="2924"/>
      <c r="LP9" s="2924"/>
      <c r="LQ9" s="2925"/>
      <c r="LR9" s="2929" t="s">
        <v>395</v>
      </c>
      <c r="LS9" s="2930"/>
      <c r="LT9" s="2930"/>
      <c r="LU9" s="2930"/>
      <c r="LV9" s="2930"/>
      <c r="LW9" s="2930"/>
      <c r="LX9" s="2930"/>
      <c r="LY9" s="2930"/>
      <c r="LZ9" s="2930"/>
      <c r="MA9" s="2930"/>
      <c r="MB9" s="2930"/>
      <c r="MC9" s="2930"/>
      <c r="MD9" s="2930"/>
      <c r="ME9" s="2930"/>
      <c r="MF9" s="2930"/>
      <c r="MG9" s="2930"/>
      <c r="MH9" s="2930"/>
      <c r="MI9" s="2930"/>
      <c r="MJ9" s="2930"/>
      <c r="MK9" s="2930"/>
      <c r="ML9" s="2930"/>
      <c r="MM9" s="2930"/>
      <c r="MN9" s="2930"/>
      <c r="MO9" s="2930"/>
      <c r="MP9" s="2930"/>
      <c r="MQ9" s="2931"/>
      <c r="MR9" s="990"/>
      <c r="MS9" s="641"/>
      <c r="MT9" s="2929" t="s">
        <v>326</v>
      </c>
      <c r="MU9" s="2930"/>
      <c r="MV9" s="2930"/>
      <c r="MW9" s="2930"/>
      <c r="MX9" s="2930"/>
      <c r="MY9" s="2930"/>
      <c r="MZ9" s="2930"/>
      <c r="NA9" s="2930"/>
      <c r="NB9" s="2930"/>
      <c r="NC9" s="2930"/>
      <c r="ND9" s="2930"/>
      <c r="NE9" s="2930"/>
      <c r="NF9" s="2931"/>
      <c r="NG9" s="2932" t="s">
        <v>367</v>
      </c>
      <c r="NH9" s="2933"/>
      <c r="NI9" s="2933"/>
      <c r="NJ9" s="2933"/>
      <c r="NK9" s="2933"/>
      <c r="NL9" s="2933"/>
      <c r="NM9" s="2933"/>
      <c r="NN9" s="2933"/>
      <c r="NO9" s="2933"/>
      <c r="NP9" s="2933"/>
      <c r="NQ9" s="2933"/>
      <c r="NR9" s="2933"/>
      <c r="NS9" s="2934"/>
    </row>
    <row r="10" spans="1:417" ht="47.25" customHeight="1" thickBot="1" x14ac:dyDescent="0.35">
      <c r="A10" s="2699" t="s">
        <v>99</v>
      </c>
      <c r="B10" s="2700"/>
      <c r="C10" s="2700"/>
      <c r="D10" s="2701"/>
      <c r="E10" s="1511"/>
      <c r="F10" s="2806" t="s">
        <v>96</v>
      </c>
      <c r="G10" s="2807"/>
      <c r="H10" s="2807"/>
      <c r="I10" s="2807"/>
      <c r="J10" s="2807"/>
      <c r="K10" s="2807"/>
      <c r="L10" s="2808"/>
      <c r="M10" s="23"/>
      <c r="O10" s="2908" t="s">
        <v>149</v>
      </c>
      <c r="P10" s="2781"/>
      <c r="Q10" s="2781"/>
      <c r="R10" s="2781"/>
      <c r="S10" s="2781"/>
      <c r="T10" s="2781"/>
      <c r="U10" s="2781"/>
      <c r="V10" s="2782"/>
      <c r="W10" s="2743" t="s">
        <v>148</v>
      </c>
      <c r="X10" s="2744"/>
      <c r="Y10" s="2744"/>
      <c r="Z10" s="2744"/>
      <c r="AA10" s="2744"/>
      <c r="AB10" s="2744"/>
      <c r="AC10" s="2744"/>
      <c r="AD10" s="2745"/>
      <c r="AF10" s="27"/>
      <c r="AG10" s="2746" t="s">
        <v>23</v>
      </c>
      <c r="AH10" s="2747"/>
      <c r="AI10" s="2747"/>
      <c r="AJ10" s="2747"/>
      <c r="AK10" s="2747"/>
      <c r="AL10" s="2747"/>
      <c r="AM10" s="2747"/>
      <c r="AN10" s="2747"/>
      <c r="AO10" s="2747"/>
      <c r="AP10" s="2747"/>
      <c r="AQ10" s="2747"/>
      <c r="AR10" s="2747"/>
      <c r="AS10" s="2747"/>
      <c r="AT10" s="2747"/>
      <c r="AU10" s="2747"/>
      <c r="AV10" s="2747"/>
      <c r="AW10" s="2747"/>
      <c r="AX10" s="2747"/>
      <c r="AY10" s="2747"/>
      <c r="AZ10" s="2747"/>
      <c r="BA10" s="2748"/>
      <c r="BB10" s="2858" t="s">
        <v>290</v>
      </c>
      <c r="BC10" s="2859"/>
      <c r="BD10" s="2859"/>
      <c r="BE10" s="2859"/>
      <c r="BF10" s="2859"/>
      <c r="BG10" s="2859"/>
      <c r="BH10" s="2859"/>
      <c r="BI10" s="2859"/>
      <c r="BJ10" s="2859"/>
      <c r="BK10" s="2859"/>
      <c r="BL10" s="2860"/>
      <c r="BM10" s="7"/>
      <c r="BO10" s="2876" t="s">
        <v>457</v>
      </c>
      <c r="BP10" s="2877"/>
      <c r="BQ10" s="2877"/>
      <c r="BR10" s="2877"/>
      <c r="BS10" s="2877"/>
      <c r="BT10" s="2877"/>
      <c r="BU10" s="2877"/>
      <c r="BV10" s="2877"/>
      <c r="BW10" s="2877"/>
      <c r="BX10" s="2877"/>
      <c r="BY10" s="2877"/>
      <c r="BZ10" s="2877"/>
      <c r="CA10" s="2877"/>
      <c r="CB10" s="2877"/>
      <c r="CC10" s="2877"/>
      <c r="CD10" s="2877"/>
      <c r="CE10" s="2877"/>
      <c r="CF10" s="2877"/>
      <c r="CG10" s="2877"/>
      <c r="CH10" s="2877"/>
      <c r="CI10" s="2877"/>
      <c r="CJ10" s="2877"/>
      <c r="CK10" s="2877"/>
      <c r="CL10" s="2877"/>
      <c r="CM10" s="2877"/>
      <c r="CN10" s="2877"/>
      <c r="CO10" s="2877"/>
      <c r="CP10" s="2877"/>
      <c r="CQ10" s="2877"/>
      <c r="CR10" s="2877"/>
      <c r="CS10" s="2877"/>
      <c r="CT10" s="2877"/>
      <c r="CU10" s="2877"/>
      <c r="CV10" s="2877"/>
      <c r="CW10" s="2877"/>
      <c r="CX10" s="2877"/>
      <c r="CY10" s="2877"/>
      <c r="CZ10" s="2877"/>
      <c r="DA10" s="2877"/>
      <c r="DB10" s="2878"/>
      <c r="DC10" s="2559" t="s">
        <v>456</v>
      </c>
      <c r="DD10" s="2560"/>
      <c r="DE10" s="2560"/>
      <c r="DF10" s="2560"/>
      <c r="DG10" s="2560"/>
      <c r="DH10" s="2560"/>
      <c r="DI10" s="2560"/>
      <c r="DJ10" s="2560"/>
      <c r="DK10" s="2560"/>
      <c r="DL10" s="2561"/>
      <c r="DM10" s="2821" t="s">
        <v>402</v>
      </c>
      <c r="DN10" s="2822"/>
      <c r="DO10" s="2822"/>
      <c r="DP10" s="2822"/>
      <c r="DQ10" s="2823"/>
      <c r="DS10" s="2778" t="s">
        <v>455</v>
      </c>
      <c r="DT10" s="2779"/>
      <c r="DU10" s="2779"/>
      <c r="DV10" s="2779"/>
      <c r="DW10" s="2780"/>
      <c r="DZ10" s="2864" t="s">
        <v>150</v>
      </c>
      <c r="EA10" s="2865"/>
      <c r="EB10" s="2865"/>
      <c r="EC10" s="2865"/>
      <c r="ED10" s="2866"/>
      <c r="EE10" s="75"/>
      <c r="EG10" s="2913" t="s">
        <v>81</v>
      </c>
      <c r="EH10" s="2914"/>
      <c r="EI10" s="2713" t="s">
        <v>72</v>
      </c>
      <c r="EJ10" s="2714"/>
      <c r="EK10" s="2715"/>
      <c r="EL10" s="2757" t="s">
        <v>210</v>
      </c>
      <c r="EO10" s="1687"/>
      <c r="EP10" s="3054" t="s">
        <v>400</v>
      </c>
      <c r="EQ10" s="2905" t="s">
        <v>229</v>
      </c>
      <c r="ER10" s="2906"/>
      <c r="ES10" s="2906"/>
      <c r="ET10" s="2906"/>
      <c r="EU10" s="2906"/>
      <c r="EV10" s="2906"/>
      <c r="EW10" s="2906"/>
      <c r="EX10" s="2906"/>
      <c r="EY10" s="2906"/>
      <c r="EZ10" s="2906"/>
      <c r="FA10" s="2906"/>
      <c r="FB10" s="2907"/>
      <c r="FC10" s="77"/>
      <c r="FD10" s="594"/>
      <c r="FE10" s="3009"/>
      <c r="FF10" s="3010"/>
      <c r="FG10" s="3010"/>
      <c r="FH10" s="3010"/>
      <c r="FI10" s="3010"/>
      <c r="FJ10" s="3010"/>
      <c r="FK10" s="3010"/>
      <c r="FL10" s="3010"/>
      <c r="FM10" s="3010"/>
      <c r="FN10" s="3010"/>
      <c r="FO10" s="3010"/>
      <c r="FP10" s="3010"/>
      <c r="FQ10" s="3010"/>
      <c r="FR10" s="3010"/>
      <c r="FS10" s="3010"/>
      <c r="FT10" s="3010"/>
      <c r="FU10" s="3010"/>
      <c r="FV10" s="3010"/>
      <c r="FW10" s="3010"/>
      <c r="FX10" s="3010"/>
      <c r="FY10" s="3010"/>
      <c r="FZ10" s="3010"/>
      <c r="GA10" s="3010"/>
      <c r="GB10" s="3010"/>
      <c r="GC10" s="3010"/>
      <c r="GD10" s="3010"/>
      <c r="GE10" s="3010"/>
      <c r="GF10" s="3010"/>
      <c r="GG10" s="3010"/>
      <c r="GH10" s="3010"/>
      <c r="GI10" s="3010"/>
      <c r="GJ10" s="3010"/>
      <c r="GK10" s="3010"/>
      <c r="GL10" s="3010"/>
      <c r="GM10" s="3010"/>
      <c r="GN10" s="3010"/>
      <c r="GO10" s="3010"/>
      <c r="GP10" s="3010"/>
      <c r="GQ10" s="3010"/>
      <c r="GR10" s="3010"/>
      <c r="GS10" s="3010"/>
      <c r="GT10" s="3010"/>
      <c r="GU10" s="3010"/>
      <c r="GV10" s="3010"/>
      <c r="GW10" s="3010"/>
      <c r="GX10" s="3011"/>
      <c r="GY10" s="2921" t="s">
        <v>314</v>
      </c>
      <c r="GZ10" s="2921"/>
      <c r="HA10" s="2921"/>
      <c r="HB10" s="2921"/>
      <c r="HC10" s="2921"/>
      <c r="HD10" s="2921"/>
      <c r="HE10" s="2921"/>
      <c r="HF10" s="2921"/>
      <c r="HG10" s="2921"/>
      <c r="HH10" s="2921"/>
      <c r="HI10" s="2921"/>
      <c r="HJ10" s="2921"/>
      <c r="HK10" s="2921"/>
      <c r="HL10" s="2922"/>
      <c r="HM10" s="432"/>
      <c r="HN10" s="439"/>
      <c r="HO10" s="2935" t="s">
        <v>383</v>
      </c>
      <c r="HP10" s="2936"/>
      <c r="HQ10" s="2936"/>
      <c r="HR10" s="2936"/>
      <c r="HS10" s="2936"/>
      <c r="HT10" s="2936"/>
      <c r="HU10" s="2937"/>
      <c r="HV10" s="2941" t="s">
        <v>382</v>
      </c>
      <c r="HW10" s="2942"/>
      <c r="HX10" s="2942"/>
      <c r="HY10" s="2942"/>
      <c r="HZ10" s="2942"/>
      <c r="IA10" s="2942"/>
      <c r="IB10" s="2943"/>
      <c r="IC10" s="433"/>
      <c r="ID10" s="432"/>
      <c r="IE10" s="2926"/>
      <c r="IF10" s="2927"/>
      <c r="IG10" s="2927"/>
      <c r="IH10" s="2927"/>
      <c r="II10" s="2927"/>
      <c r="IJ10" s="2927"/>
      <c r="IK10" s="2927"/>
      <c r="IL10" s="2927"/>
      <c r="IM10" s="2927"/>
      <c r="IN10" s="2927"/>
      <c r="IO10" s="2927"/>
      <c r="IP10" s="2927"/>
      <c r="IQ10" s="2927"/>
      <c r="IR10" s="2927"/>
      <c r="IS10" s="2927"/>
      <c r="IT10" s="2927"/>
      <c r="IU10" s="2927"/>
      <c r="IV10" s="2927"/>
      <c r="IW10" s="2927"/>
      <c r="IX10" s="2927"/>
      <c r="IY10" s="2927"/>
      <c r="IZ10" s="2927"/>
      <c r="JA10" s="2927"/>
      <c r="JB10" s="2927"/>
      <c r="JC10" s="2927"/>
      <c r="JD10" s="2927"/>
      <c r="JE10" s="2927"/>
      <c r="JF10" s="2927"/>
      <c r="JG10" s="2927"/>
      <c r="JH10" s="2927"/>
      <c r="JI10" s="2927"/>
      <c r="JJ10" s="2927"/>
      <c r="JK10" s="2927"/>
      <c r="JL10" s="2927"/>
      <c r="JM10" s="2927"/>
      <c r="JN10" s="2927"/>
      <c r="JO10" s="2927"/>
      <c r="JP10" s="2927"/>
      <c r="JQ10" s="2927"/>
      <c r="JR10" s="2927"/>
      <c r="JS10" s="2927"/>
      <c r="JT10" s="2927"/>
      <c r="JU10" s="2927"/>
      <c r="JV10" s="2927"/>
      <c r="JW10" s="2927"/>
      <c r="JX10" s="2927"/>
      <c r="JY10" s="2927"/>
      <c r="JZ10" s="2927"/>
      <c r="KA10" s="2927"/>
      <c r="KB10" s="2927"/>
      <c r="KC10" s="2927"/>
      <c r="KD10" s="2927"/>
      <c r="KE10" s="2927"/>
      <c r="KF10" s="2927"/>
      <c r="KG10" s="2927"/>
      <c r="KH10" s="2927"/>
      <c r="KI10" s="2927"/>
      <c r="KJ10" s="2927"/>
      <c r="KK10" s="2927"/>
      <c r="KL10" s="2927"/>
      <c r="KM10" s="2927"/>
      <c r="KN10" s="2927"/>
      <c r="KO10" s="2927"/>
      <c r="KP10" s="2927"/>
      <c r="KQ10" s="2927"/>
      <c r="KR10" s="2927"/>
      <c r="KS10" s="2927"/>
      <c r="KT10" s="2927"/>
      <c r="KU10" s="2927"/>
      <c r="KV10" s="2927"/>
      <c r="KW10" s="2927"/>
      <c r="KX10" s="2927"/>
      <c r="KY10" s="2927"/>
      <c r="KZ10" s="2927"/>
      <c r="LA10" s="2927"/>
      <c r="LB10" s="2927"/>
      <c r="LC10" s="2927"/>
      <c r="LD10" s="2927"/>
      <c r="LE10" s="2927"/>
      <c r="LF10" s="2927"/>
      <c r="LG10" s="2927"/>
      <c r="LH10" s="2927"/>
      <c r="LI10" s="2927"/>
      <c r="LJ10" s="2927"/>
      <c r="LK10" s="2927"/>
      <c r="LL10" s="2927"/>
      <c r="LM10" s="2927"/>
      <c r="LN10" s="2927"/>
      <c r="LO10" s="2927"/>
      <c r="LP10" s="2927"/>
      <c r="LQ10" s="2928"/>
      <c r="LR10" s="2947" t="s">
        <v>384</v>
      </c>
      <c r="LS10" s="2948"/>
      <c r="LT10" s="2948"/>
      <c r="LU10" s="2948"/>
      <c r="LV10" s="2948"/>
      <c r="LW10" s="2948"/>
      <c r="LX10" s="2948"/>
      <c r="LY10" s="2948"/>
      <c r="LZ10" s="2948"/>
      <c r="MA10" s="2948"/>
      <c r="MB10" s="2948"/>
      <c r="MC10" s="2948"/>
      <c r="MD10" s="2948"/>
      <c r="ME10" s="2948"/>
      <c r="MF10" s="2948"/>
      <c r="MG10" s="2948"/>
      <c r="MH10" s="2948"/>
      <c r="MI10" s="2948"/>
      <c r="MJ10" s="2948"/>
      <c r="MK10" s="2948"/>
      <c r="ML10" s="2948"/>
      <c r="MM10" s="2948"/>
      <c r="MN10" s="2948"/>
      <c r="MO10" s="2948"/>
      <c r="MP10" s="2948"/>
      <c r="MQ10" s="2949"/>
      <c r="MR10" s="990"/>
      <c r="MS10" s="642"/>
      <c r="MT10" s="2953" t="s">
        <v>368</v>
      </c>
      <c r="MU10" s="2954"/>
      <c r="MV10" s="2954"/>
      <c r="MW10" s="2954"/>
      <c r="MX10" s="2954"/>
      <c r="MY10" s="2954"/>
      <c r="MZ10" s="2954"/>
      <c r="NA10" s="2954"/>
      <c r="NB10" s="2954"/>
      <c r="NC10" s="2954"/>
      <c r="ND10" s="2954"/>
      <c r="NE10" s="2954"/>
      <c r="NF10" s="2955"/>
      <c r="NG10" s="2959" t="s">
        <v>349</v>
      </c>
      <c r="NH10" s="2960"/>
      <c r="NI10" s="2960"/>
      <c r="NJ10" s="2960"/>
      <c r="NK10" s="2960"/>
      <c r="NL10" s="2960"/>
      <c r="NM10" s="2960"/>
      <c r="NN10" s="2960"/>
      <c r="NO10" s="2960"/>
      <c r="NP10" s="2960"/>
      <c r="NQ10" s="2960"/>
      <c r="NR10" s="2960"/>
      <c r="NS10" s="2961"/>
    </row>
    <row r="11" spans="1:417" s="76" customFormat="1" ht="36" customHeight="1" thickBot="1" x14ac:dyDescent="0.4">
      <c r="A11" s="2815" t="s">
        <v>396</v>
      </c>
      <c r="B11" s="2816"/>
      <c r="C11" s="2816"/>
      <c r="D11" s="2817"/>
      <c r="E11" s="1510"/>
      <c r="F11" s="29"/>
      <c r="G11" s="29"/>
      <c r="H11" s="29"/>
      <c r="I11" s="29"/>
      <c r="J11" s="29"/>
      <c r="K11" s="33"/>
      <c r="L11" s="34"/>
      <c r="M11" s="77"/>
      <c r="N11" s="17"/>
      <c r="O11" s="2909"/>
      <c r="P11" s="2783"/>
      <c r="Q11" s="2783"/>
      <c r="R11" s="2783"/>
      <c r="S11" s="2783"/>
      <c r="T11" s="2783"/>
      <c r="U11" s="2783"/>
      <c r="V11" s="2784"/>
      <c r="W11" s="2882" t="s">
        <v>290</v>
      </c>
      <c r="X11" s="2783"/>
      <c r="Y11" s="2783"/>
      <c r="Z11" s="2783"/>
      <c r="AA11" s="2783"/>
      <c r="AB11" s="2783"/>
      <c r="AC11" s="2783"/>
      <c r="AD11" s="2784"/>
      <c r="AE11" s="77"/>
      <c r="AF11" s="78"/>
      <c r="AG11" s="2775" t="s">
        <v>24</v>
      </c>
      <c r="AH11" s="2776"/>
      <c r="AI11" s="2776"/>
      <c r="AJ11" s="2776"/>
      <c r="AK11" s="2776"/>
      <c r="AL11" s="2776"/>
      <c r="AM11" s="2776"/>
      <c r="AN11" s="2776"/>
      <c r="AO11" s="2776"/>
      <c r="AP11" s="2777"/>
      <c r="AQ11" s="1666"/>
      <c r="AR11" s="2809" t="s">
        <v>25</v>
      </c>
      <c r="AS11" s="2810"/>
      <c r="AT11" s="2810"/>
      <c r="AU11" s="2810"/>
      <c r="AV11" s="2810"/>
      <c r="AW11" s="2810"/>
      <c r="AX11" s="2810"/>
      <c r="AY11" s="2810"/>
      <c r="AZ11" s="2810"/>
      <c r="BA11" s="2811"/>
      <c r="BB11" s="2861"/>
      <c r="BC11" s="2862"/>
      <c r="BD11" s="2862"/>
      <c r="BE11" s="2862"/>
      <c r="BF11" s="2862"/>
      <c r="BG11" s="2862"/>
      <c r="BH11" s="2862"/>
      <c r="BI11" s="2862"/>
      <c r="BJ11" s="2862"/>
      <c r="BK11" s="2862"/>
      <c r="BL11" s="2863"/>
      <c r="BM11" s="7"/>
      <c r="BN11" s="78"/>
      <c r="BO11" s="2879"/>
      <c r="BP11" s="2880"/>
      <c r="BQ11" s="2880"/>
      <c r="BR11" s="2880"/>
      <c r="BS11" s="2880"/>
      <c r="BT11" s="2880"/>
      <c r="BU11" s="2880"/>
      <c r="BV11" s="2880"/>
      <c r="BW11" s="2880"/>
      <c r="BX11" s="2880"/>
      <c r="BY11" s="2880"/>
      <c r="BZ11" s="2880"/>
      <c r="CA11" s="2880"/>
      <c r="CB11" s="2880"/>
      <c r="CC11" s="2880"/>
      <c r="CD11" s="2880"/>
      <c r="CE11" s="2880"/>
      <c r="CF11" s="2880"/>
      <c r="CG11" s="2880"/>
      <c r="CH11" s="2880"/>
      <c r="CI11" s="2880"/>
      <c r="CJ11" s="2880"/>
      <c r="CK11" s="2880"/>
      <c r="CL11" s="2880"/>
      <c r="CM11" s="2880"/>
      <c r="CN11" s="2880"/>
      <c r="CO11" s="2880"/>
      <c r="CP11" s="2880"/>
      <c r="CQ11" s="2880"/>
      <c r="CR11" s="2880"/>
      <c r="CS11" s="2880"/>
      <c r="CT11" s="2880"/>
      <c r="CU11" s="2880"/>
      <c r="CV11" s="2880"/>
      <c r="CW11" s="2880"/>
      <c r="CX11" s="2880"/>
      <c r="CY11" s="2880"/>
      <c r="CZ11" s="2880"/>
      <c r="DA11" s="2880"/>
      <c r="DB11" s="2881"/>
      <c r="DC11" s="2562"/>
      <c r="DD11" s="2563"/>
      <c r="DE11" s="2563"/>
      <c r="DF11" s="2563"/>
      <c r="DG11" s="2563"/>
      <c r="DH11" s="2563"/>
      <c r="DI11" s="2563"/>
      <c r="DJ11" s="2563"/>
      <c r="DK11" s="2563"/>
      <c r="DL11" s="2564"/>
      <c r="DM11" s="2824"/>
      <c r="DN11" s="2825"/>
      <c r="DO11" s="2825"/>
      <c r="DP11" s="2825"/>
      <c r="DQ11" s="2826"/>
      <c r="DR11" s="17"/>
      <c r="DS11" s="2584" t="s">
        <v>59</v>
      </c>
      <c r="DT11" s="2585"/>
      <c r="DU11" s="2586"/>
      <c r="DV11" s="2753" t="s">
        <v>211</v>
      </c>
      <c r="DW11" s="2753" t="s">
        <v>212</v>
      </c>
      <c r="DX11" s="77"/>
      <c r="DY11" s="78"/>
      <c r="DZ11" s="2867"/>
      <c r="EA11" s="2868"/>
      <c r="EB11" s="2868"/>
      <c r="EC11" s="2868"/>
      <c r="ED11" s="2869"/>
      <c r="EE11" s="72"/>
      <c r="EF11" s="17"/>
      <c r="EG11" s="2915"/>
      <c r="EH11" s="2916"/>
      <c r="EI11" s="2716"/>
      <c r="EJ11" s="2717"/>
      <c r="EK11" s="2718"/>
      <c r="EL11" s="2758"/>
      <c r="EM11" s="17"/>
      <c r="EN11" s="77"/>
      <c r="EO11" s="1687"/>
      <c r="EP11" s="3055"/>
      <c r="EQ11" s="3024" t="s">
        <v>219</v>
      </c>
      <c r="ER11" s="3024"/>
      <c r="ES11" s="3024"/>
      <c r="ET11" s="3025"/>
      <c r="EU11" s="3026" t="s">
        <v>228</v>
      </c>
      <c r="EV11" s="3027"/>
      <c r="EW11" s="3027"/>
      <c r="EX11" s="3027"/>
      <c r="EY11" s="3027"/>
      <c r="EZ11" s="3027"/>
      <c r="FA11" s="3027"/>
      <c r="FB11" s="3028"/>
      <c r="FC11" s="77"/>
      <c r="FD11" s="594"/>
      <c r="FE11" s="3641" t="s">
        <v>315</v>
      </c>
      <c r="FF11" s="3642"/>
      <c r="FG11" s="3642"/>
      <c r="FH11" s="3642"/>
      <c r="FI11" s="3642"/>
      <c r="FJ11" s="3642"/>
      <c r="FK11" s="3642"/>
      <c r="FL11" s="3642"/>
      <c r="FM11" s="3642"/>
      <c r="FN11" s="3642"/>
      <c r="FO11" s="3642"/>
      <c r="FP11" s="3642"/>
      <c r="FQ11" s="3642"/>
      <c r="FR11" s="3642"/>
      <c r="FS11" s="3642"/>
      <c r="FT11" s="3642"/>
      <c r="FU11" s="3642"/>
      <c r="FV11" s="3642"/>
      <c r="FW11" s="3642"/>
      <c r="FX11" s="3642"/>
      <c r="FY11" s="3642"/>
      <c r="FZ11" s="3642"/>
      <c r="GA11" s="3642"/>
      <c r="GB11" s="3642"/>
      <c r="GC11" s="3642"/>
      <c r="GD11" s="3642"/>
      <c r="GE11" s="3642"/>
      <c r="GF11" s="3642"/>
      <c r="GG11" s="3642"/>
      <c r="GH11" s="3642"/>
      <c r="GI11" s="3642"/>
      <c r="GJ11" s="3642"/>
      <c r="GK11" s="3642"/>
      <c r="GL11" s="3642"/>
      <c r="GM11" s="3642"/>
      <c r="GN11" s="3642"/>
      <c r="GO11" s="3642"/>
      <c r="GP11" s="3642"/>
      <c r="GQ11" s="3642"/>
      <c r="GR11" s="3642"/>
      <c r="GS11" s="3642"/>
      <c r="GT11" s="3642"/>
      <c r="GU11" s="3642"/>
      <c r="GV11" s="3642"/>
      <c r="GW11" s="3642"/>
      <c r="GX11" s="3642"/>
      <c r="GY11" s="3051" t="s">
        <v>316</v>
      </c>
      <c r="GZ11" s="3052"/>
      <c r="HA11" s="3052"/>
      <c r="HB11" s="3052"/>
      <c r="HC11" s="3052"/>
      <c r="HD11" s="3052"/>
      <c r="HE11" s="3052"/>
      <c r="HF11" s="3052"/>
      <c r="HG11" s="3052"/>
      <c r="HH11" s="3052"/>
      <c r="HI11" s="3052"/>
      <c r="HJ11" s="3052"/>
      <c r="HK11" s="3052"/>
      <c r="HL11" s="3053"/>
      <c r="HM11" s="432"/>
      <c r="HN11" s="439"/>
      <c r="HO11" s="2938"/>
      <c r="HP11" s="2939"/>
      <c r="HQ11" s="2939"/>
      <c r="HR11" s="2939"/>
      <c r="HS11" s="2939"/>
      <c r="HT11" s="2939"/>
      <c r="HU11" s="2940"/>
      <c r="HV11" s="2944"/>
      <c r="HW11" s="2945"/>
      <c r="HX11" s="2945"/>
      <c r="HY11" s="2945"/>
      <c r="HZ11" s="2945"/>
      <c r="IA11" s="2945"/>
      <c r="IB11" s="2946"/>
      <c r="IC11" s="433"/>
      <c r="ID11" s="432"/>
      <c r="IE11" s="3057" t="s">
        <v>315</v>
      </c>
      <c r="IF11" s="3058"/>
      <c r="IG11" s="3058"/>
      <c r="IH11" s="3058"/>
      <c r="II11" s="3058"/>
      <c r="IJ11" s="3058"/>
      <c r="IK11" s="3058"/>
      <c r="IL11" s="3058"/>
      <c r="IM11" s="3058"/>
      <c r="IN11" s="3058"/>
      <c r="IO11" s="3058"/>
      <c r="IP11" s="3058"/>
      <c r="IQ11" s="3058"/>
      <c r="IR11" s="3058"/>
      <c r="IS11" s="3058"/>
      <c r="IT11" s="3058"/>
      <c r="IU11" s="3058"/>
      <c r="IV11" s="3058"/>
      <c r="IW11" s="3058"/>
      <c r="IX11" s="3058"/>
      <c r="IY11" s="3058"/>
      <c r="IZ11" s="3058"/>
      <c r="JA11" s="3058"/>
      <c r="JB11" s="3058"/>
      <c r="JC11" s="3058"/>
      <c r="JD11" s="3058"/>
      <c r="JE11" s="3058"/>
      <c r="JF11" s="3058"/>
      <c r="JG11" s="3058"/>
      <c r="JH11" s="3058"/>
      <c r="JI11" s="3058"/>
      <c r="JJ11" s="3058"/>
      <c r="JK11" s="3058"/>
      <c r="JL11" s="3058"/>
      <c r="JM11" s="3058"/>
      <c r="JN11" s="3058"/>
      <c r="JO11" s="3058"/>
      <c r="JP11" s="3058"/>
      <c r="JQ11" s="3058"/>
      <c r="JR11" s="3058"/>
      <c r="JS11" s="3058"/>
      <c r="JT11" s="3058"/>
      <c r="JU11" s="3058"/>
      <c r="JV11" s="3058"/>
      <c r="JW11" s="3058"/>
      <c r="JX11" s="3058"/>
      <c r="JY11" s="3058"/>
      <c r="JZ11" s="3058"/>
      <c r="KA11" s="3058"/>
      <c r="KB11" s="3058"/>
      <c r="KC11" s="3058"/>
      <c r="KD11" s="3058"/>
      <c r="KE11" s="3058"/>
      <c r="KF11" s="3058"/>
      <c r="KG11" s="3058"/>
      <c r="KH11" s="3058"/>
      <c r="KI11" s="3058"/>
      <c r="KJ11" s="3058"/>
      <c r="KK11" s="3058"/>
      <c r="KL11" s="3058"/>
      <c r="KM11" s="3058"/>
      <c r="KN11" s="3058"/>
      <c r="KO11" s="3058"/>
      <c r="KP11" s="3058"/>
      <c r="KQ11" s="3058"/>
      <c r="KR11" s="3058"/>
      <c r="KS11" s="3058"/>
      <c r="KT11" s="3058"/>
      <c r="KU11" s="3058"/>
      <c r="KV11" s="3058"/>
      <c r="KW11" s="3058"/>
      <c r="KX11" s="3058"/>
      <c r="KY11" s="3058"/>
      <c r="KZ11" s="3058"/>
      <c r="LA11" s="3058"/>
      <c r="LB11" s="3058"/>
      <c r="LC11" s="3058"/>
      <c r="LD11" s="3058"/>
      <c r="LE11" s="3058"/>
      <c r="LF11" s="3058"/>
      <c r="LG11" s="3058"/>
      <c r="LH11" s="3058"/>
      <c r="LI11" s="3058"/>
      <c r="LJ11" s="3058"/>
      <c r="LK11" s="3058"/>
      <c r="LL11" s="3058"/>
      <c r="LM11" s="3058"/>
      <c r="LN11" s="3058"/>
      <c r="LO11" s="3058"/>
      <c r="LP11" s="3058"/>
      <c r="LQ11" s="3059"/>
      <c r="LR11" s="2950"/>
      <c r="LS11" s="2951"/>
      <c r="LT11" s="2951"/>
      <c r="LU11" s="2951"/>
      <c r="LV11" s="2951"/>
      <c r="LW11" s="2951"/>
      <c r="LX11" s="2951"/>
      <c r="LY11" s="2951"/>
      <c r="LZ11" s="2951"/>
      <c r="MA11" s="2951"/>
      <c r="MB11" s="2951"/>
      <c r="MC11" s="2951"/>
      <c r="MD11" s="2951"/>
      <c r="ME11" s="2951"/>
      <c r="MF11" s="2951"/>
      <c r="MG11" s="2951"/>
      <c r="MH11" s="2951"/>
      <c r="MI11" s="2951"/>
      <c r="MJ11" s="2951"/>
      <c r="MK11" s="2951"/>
      <c r="ML11" s="2951"/>
      <c r="MM11" s="2951"/>
      <c r="MN11" s="2951"/>
      <c r="MO11" s="2951"/>
      <c r="MP11" s="2951"/>
      <c r="MQ11" s="2952"/>
      <c r="MR11" s="990"/>
      <c r="MS11" s="643"/>
      <c r="MT11" s="2956"/>
      <c r="MU11" s="2957"/>
      <c r="MV11" s="2957"/>
      <c r="MW11" s="2957"/>
      <c r="MX11" s="2957"/>
      <c r="MY11" s="2957"/>
      <c r="MZ11" s="2957"/>
      <c r="NA11" s="2957"/>
      <c r="NB11" s="2957"/>
      <c r="NC11" s="2957"/>
      <c r="ND11" s="2957"/>
      <c r="NE11" s="2957"/>
      <c r="NF11" s="2958"/>
      <c r="NG11" s="2962"/>
      <c r="NH11" s="2963"/>
      <c r="NI11" s="2963"/>
      <c r="NJ11" s="2963"/>
      <c r="NK11" s="2963"/>
      <c r="NL11" s="2963"/>
      <c r="NM11" s="2963"/>
      <c r="NN11" s="2963"/>
      <c r="NO11" s="2963"/>
      <c r="NP11" s="2963"/>
      <c r="NQ11" s="2963"/>
      <c r="NR11" s="2963"/>
      <c r="NS11" s="2964"/>
      <c r="NT11" s="608"/>
    </row>
    <row r="12" spans="1:417" ht="162.75" customHeight="1" thickBot="1" x14ac:dyDescent="0.35">
      <c r="A12" s="1591" t="s">
        <v>3</v>
      </c>
      <c r="B12" s="1592" t="s">
        <v>4</v>
      </c>
      <c r="C12" s="1593" t="s">
        <v>5</v>
      </c>
      <c r="D12" s="1592" t="s">
        <v>6</v>
      </c>
      <c r="E12" s="1512"/>
      <c r="F12" s="348" t="s">
        <v>97</v>
      </c>
      <c r="G12" s="1555" t="s">
        <v>7</v>
      </c>
      <c r="H12" s="349" t="s">
        <v>8</v>
      </c>
      <c r="I12" s="349" t="s">
        <v>9</v>
      </c>
      <c r="J12" s="1556" t="s">
        <v>10</v>
      </c>
      <c r="K12" s="1564" t="s">
        <v>98</v>
      </c>
      <c r="L12" s="1560" t="s">
        <v>213</v>
      </c>
      <c r="M12" s="23"/>
      <c r="O12" s="40" t="s">
        <v>38</v>
      </c>
      <c r="P12" s="41" t="s">
        <v>39</v>
      </c>
      <c r="Q12" s="41" t="s">
        <v>40</v>
      </c>
      <c r="R12" s="41" t="s">
        <v>41</v>
      </c>
      <c r="S12" s="41" t="s">
        <v>42</v>
      </c>
      <c r="T12" s="41" t="s">
        <v>43</v>
      </c>
      <c r="U12" s="41" t="s">
        <v>44</v>
      </c>
      <c r="V12" s="42" t="s">
        <v>45</v>
      </c>
      <c r="W12" s="344" t="s">
        <v>38</v>
      </c>
      <c r="X12" s="345" t="s">
        <v>39</v>
      </c>
      <c r="Y12" s="345" t="s">
        <v>40</v>
      </c>
      <c r="Z12" s="345" t="s">
        <v>41</v>
      </c>
      <c r="AA12" s="345" t="s">
        <v>42</v>
      </c>
      <c r="AB12" s="345" t="s">
        <v>43</v>
      </c>
      <c r="AC12" s="345" t="s">
        <v>44</v>
      </c>
      <c r="AD12" s="346" t="s">
        <v>45</v>
      </c>
      <c r="AF12" s="27"/>
      <c r="AG12" s="85">
        <v>1</v>
      </c>
      <c r="AH12" s="86">
        <v>2</v>
      </c>
      <c r="AI12" s="86">
        <v>3</v>
      </c>
      <c r="AJ12" s="86">
        <v>4</v>
      </c>
      <c r="AK12" s="86">
        <v>5</v>
      </c>
      <c r="AL12" s="86">
        <v>6</v>
      </c>
      <c r="AM12" s="86">
        <v>7</v>
      </c>
      <c r="AN12" s="86">
        <v>8</v>
      </c>
      <c r="AO12" s="86">
        <v>9</v>
      </c>
      <c r="AP12" s="87">
        <v>10</v>
      </c>
      <c r="AQ12" s="1855" t="s">
        <v>292</v>
      </c>
      <c r="AR12" s="350">
        <v>1</v>
      </c>
      <c r="AS12" s="86">
        <v>2</v>
      </c>
      <c r="AT12" s="86">
        <v>3</v>
      </c>
      <c r="AU12" s="86">
        <v>4</v>
      </c>
      <c r="AV12" s="86">
        <v>5</v>
      </c>
      <c r="AW12" s="86">
        <v>6</v>
      </c>
      <c r="AX12" s="86">
        <v>7</v>
      </c>
      <c r="AY12" s="86">
        <v>8</v>
      </c>
      <c r="AZ12" s="86">
        <v>9</v>
      </c>
      <c r="BA12" s="87">
        <v>10</v>
      </c>
      <c r="BB12" s="351" t="s">
        <v>26</v>
      </c>
      <c r="BC12" s="381" t="s">
        <v>27</v>
      </c>
      <c r="BD12" s="352" t="s">
        <v>28</v>
      </c>
      <c r="BE12" s="353" t="s">
        <v>29</v>
      </c>
      <c r="BF12" s="354" t="s">
        <v>30</v>
      </c>
      <c r="BG12" s="355" t="s">
        <v>31</v>
      </c>
      <c r="BH12" s="356" t="s">
        <v>32</v>
      </c>
      <c r="BI12" s="357" t="s">
        <v>33</v>
      </c>
      <c r="BJ12" s="358" t="s">
        <v>293</v>
      </c>
      <c r="BK12" s="358" t="s">
        <v>294</v>
      </c>
      <c r="BL12" s="358" t="s">
        <v>295</v>
      </c>
      <c r="BM12" s="8"/>
      <c r="BN12" s="78"/>
      <c r="BO12" s="1819" t="s">
        <v>403</v>
      </c>
      <c r="BP12" s="1820" t="s">
        <v>404</v>
      </c>
      <c r="BQ12" s="1820" t="s">
        <v>405</v>
      </c>
      <c r="BR12" s="1820" t="s">
        <v>406</v>
      </c>
      <c r="BS12" s="1820" t="s">
        <v>407</v>
      </c>
      <c r="BT12" s="1820" t="s">
        <v>408</v>
      </c>
      <c r="BU12" s="1820" t="s">
        <v>409</v>
      </c>
      <c r="BV12" s="1820" t="s">
        <v>410</v>
      </c>
      <c r="BW12" s="1820" t="s">
        <v>411</v>
      </c>
      <c r="BX12" s="1820" t="s">
        <v>412</v>
      </c>
      <c r="BY12" s="1820" t="s">
        <v>413</v>
      </c>
      <c r="BZ12" s="1820" t="s">
        <v>414</v>
      </c>
      <c r="CA12" s="1820" t="s">
        <v>415</v>
      </c>
      <c r="CB12" s="1820" t="s">
        <v>416</v>
      </c>
      <c r="CC12" s="1820" t="s">
        <v>417</v>
      </c>
      <c r="CD12" s="1820" t="s">
        <v>418</v>
      </c>
      <c r="CE12" s="1820" t="s">
        <v>419</v>
      </c>
      <c r="CF12" s="1820" t="s">
        <v>420</v>
      </c>
      <c r="CG12" s="1820" t="s">
        <v>421</v>
      </c>
      <c r="CH12" s="1820" t="s">
        <v>422</v>
      </c>
      <c r="CI12" s="1820" t="s">
        <v>423</v>
      </c>
      <c r="CJ12" s="1820" t="s">
        <v>424</v>
      </c>
      <c r="CK12" s="1820" t="s">
        <v>425</v>
      </c>
      <c r="CL12" s="1820" t="s">
        <v>426</v>
      </c>
      <c r="CM12" s="1820" t="s">
        <v>427</v>
      </c>
      <c r="CN12" s="1820" t="s">
        <v>428</v>
      </c>
      <c r="CO12" s="1820" t="s">
        <v>429</v>
      </c>
      <c r="CP12" s="1820" t="s">
        <v>430</v>
      </c>
      <c r="CQ12" s="1820" t="s">
        <v>431</v>
      </c>
      <c r="CR12" s="1820" t="s">
        <v>432</v>
      </c>
      <c r="CS12" s="1820" t="s">
        <v>433</v>
      </c>
      <c r="CT12" s="1820" t="s">
        <v>434</v>
      </c>
      <c r="CU12" s="1820" t="s">
        <v>435</v>
      </c>
      <c r="CV12" s="1820" t="s">
        <v>436</v>
      </c>
      <c r="CW12" s="1820" t="s">
        <v>437</v>
      </c>
      <c r="CX12" s="1820" t="s">
        <v>438</v>
      </c>
      <c r="CY12" s="1820" t="s">
        <v>439</v>
      </c>
      <c r="CZ12" s="1820" t="s">
        <v>440</v>
      </c>
      <c r="DA12" s="1820" t="s">
        <v>441</v>
      </c>
      <c r="DB12" s="1821" t="s">
        <v>442</v>
      </c>
      <c r="DC12" s="1822" t="s">
        <v>443</v>
      </c>
      <c r="DD12" s="1823" t="s">
        <v>444</v>
      </c>
      <c r="DE12" s="1824" t="s">
        <v>445</v>
      </c>
      <c r="DF12" s="1822" t="s">
        <v>446</v>
      </c>
      <c r="DG12" s="1823" t="s">
        <v>447</v>
      </c>
      <c r="DH12" s="1824" t="s">
        <v>448</v>
      </c>
      <c r="DI12" s="1822" t="s">
        <v>449</v>
      </c>
      <c r="DJ12" s="1823" t="s">
        <v>450</v>
      </c>
      <c r="DK12" s="1823" t="s">
        <v>451</v>
      </c>
      <c r="DL12" s="1824" t="s">
        <v>452</v>
      </c>
      <c r="DM12" s="1825" t="s">
        <v>56</v>
      </c>
      <c r="DN12" s="1455" t="s">
        <v>57</v>
      </c>
      <c r="DO12" s="1456" t="s">
        <v>58</v>
      </c>
      <c r="DP12" s="1826" t="s">
        <v>453</v>
      </c>
      <c r="DQ12" s="1827" t="s">
        <v>454</v>
      </c>
      <c r="DS12" s="1452" t="s">
        <v>56</v>
      </c>
      <c r="DT12" s="1453" t="s">
        <v>57</v>
      </c>
      <c r="DU12" s="1454" t="s">
        <v>58</v>
      </c>
      <c r="DV12" s="2754"/>
      <c r="DW12" s="2754"/>
      <c r="DZ12" s="1487" t="s">
        <v>67</v>
      </c>
      <c r="EA12" s="1488" t="s">
        <v>68</v>
      </c>
      <c r="EB12" s="1487" t="s">
        <v>69</v>
      </c>
      <c r="EC12" s="1489" t="s">
        <v>70</v>
      </c>
      <c r="ED12" s="1488" t="s">
        <v>71</v>
      </c>
      <c r="EE12" s="74"/>
      <c r="EG12" s="142" t="s">
        <v>67</v>
      </c>
      <c r="EH12" s="143" t="s">
        <v>68</v>
      </c>
      <c r="EI12" s="142" t="s">
        <v>69</v>
      </c>
      <c r="EJ12" s="144" t="s">
        <v>70</v>
      </c>
      <c r="EK12" s="143" t="s">
        <v>71</v>
      </c>
      <c r="EL12" s="2759"/>
      <c r="EO12" s="1687"/>
      <c r="EP12" s="3056"/>
      <c r="EQ12" s="1673" t="s">
        <v>215</v>
      </c>
      <c r="ER12" s="132" t="s">
        <v>216</v>
      </c>
      <c r="ES12" s="132" t="s">
        <v>217</v>
      </c>
      <c r="ET12" s="932" t="s">
        <v>218</v>
      </c>
      <c r="EU12" s="133" t="s">
        <v>220</v>
      </c>
      <c r="EV12" s="134" t="s">
        <v>221</v>
      </c>
      <c r="EW12" s="134" t="s">
        <v>222</v>
      </c>
      <c r="EX12" s="134" t="s">
        <v>223</v>
      </c>
      <c r="EY12" s="134" t="s">
        <v>224</v>
      </c>
      <c r="EZ12" s="134" t="s">
        <v>225</v>
      </c>
      <c r="FA12" s="134" t="s">
        <v>226</v>
      </c>
      <c r="FB12" s="571" t="s">
        <v>227</v>
      </c>
      <c r="FC12" s="77"/>
      <c r="FD12" s="78"/>
      <c r="FE12" s="2216">
        <v>1</v>
      </c>
      <c r="FF12" s="2217">
        <v>2</v>
      </c>
      <c r="FG12" s="2217">
        <v>3</v>
      </c>
      <c r="FH12" s="2217">
        <v>4</v>
      </c>
      <c r="FI12" s="2217">
        <v>5</v>
      </c>
      <c r="FJ12" s="2217">
        <v>6</v>
      </c>
      <c r="FK12" s="2217">
        <v>7</v>
      </c>
      <c r="FL12" s="2217">
        <v>8</v>
      </c>
      <c r="FM12" s="2217">
        <v>9</v>
      </c>
      <c r="FN12" s="2217">
        <v>10</v>
      </c>
      <c r="FO12" s="2217">
        <v>11</v>
      </c>
      <c r="FP12" s="2217">
        <v>12</v>
      </c>
      <c r="FQ12" s="2217">
        <v>13</v>
      </c>
      <c r="FR12" s="2217">
        <v>14</v>
      </c>
      <c r="FS12" s="2217">
        <v>15</v>
      </c>
      <c r="FT12" s="2217">
        <v>16</v>
      </c>
      <c r="FU12" s="2217">
        <v>17</v>
      </c>
      <c r="FV12" s="2217">
        <v>18</v>
      </c>
      <c r="FW12" s="2217">
        <v>19</v>
      </c>
      <c r="FX12" s="2217">
        <v>20</v>
      </c>
      <c r="FY12" s="2217">
        <v>21</v>
      </c>
      <c r="FZ12" s="2217">
        <v>22</v>
      </c>
      <c r="GA12" s="2217">
        <v>23</v>
      </c>
      <c r="GB12" s="2217">
        <v>24</v>
      </c>
      <c r="GC12" s="2217">
        <v>25</v>
      </c>
      <c r="GD12" s="2217">
        <v>26</v>
      </c>
      <c r="GE12" s="2217">
        <v>27</v>
      </c>
      <c r="GF12" s="2217">
        <v>28</v>
      </c>
      <c r="GG12" s="2217">
        <v>29</v>
      </c>
      <c r="GH12" s="2217">
        <v>30</v>
      </c>
      <c r="GI12" s="2217">
        <v>31</v>
      </c>
      <c r="GJ12" s="2217">
        <v>32</v>
      </c>
      <c r="GK12" s="2217">
        <v>33</v>
      </c>
      <c r="GL12" s="2217">
        <v>34</v>
      </c>
      <c r="GM12" s="2217">
        <v>35</v>
      </c>
      <c r="GN12" s="2217">
        <v>36</v>
      </c>
      <c r="GO12" s="2217">
        <v>37</v>
      </c>
      <c r="GP12" s="2217">
        <v>38</v>
      </c>
      <c r="GQ12" s="2217">
        <v>39</v>
      </c>
      <c r="GR12" s="2217">
        <v>40</v>
      </c>
      <c r="GS12" s="2217">
        <v>41</v>
      </c>
      <c r="GT12" s="2217">
        <v>42</v>
      </c>
      <c r="GU12" s="2217">
        <v>43</v>
      </c>
      <c r="GV12" s="2217">
        <v>44</v>
      </c>
      <c r="GW12" s="2217">
        <v>45</v>
      </c>
      <c r="GX12" s="2218">
        <v>46</v>
      </c>
      <c r="GY12" s="457" t="s">
        <v>369</v>
      </c>
      <c r="GZ12" s="388" t="s">
        <v>317</v>
      </c>
      <c r="HA12" s="2194" t="s">
        <v>370</v>
      </c>
      <c r="HB12" s="2195" t="s">
        <v>318</v>
      </c>
      <c r="HC12" s="389" t="s">
        <v>371</v>
      </c>
      <c r="HD12" s="390" t="s">
        <v>319</v>
      </c>
      <c r="HE12" s="391" t="s">
        <v>375</v>
      </c>
      <c r="HF12" s="392" t="s">
        <v>320</v>
      </c>
      <c r="HG12" s="2196" t="s">
        <v>374</v>
      </c>
      <c r="HH12" s="2197" t="s">
        <v>321</v>
      </c>
      <c r="HI12" s="393" t="s">
        <v>373</v>
      </c>
      <c r="HJ12" s="394" t="s">
        <v>322</v>
      </c>
      <c r="HK12" s="1005" t="s">
        <v>372</v>
      </c>
      <c r="HL12" s="1006" t="s">
        <v>323</v>
      </c>
      <c r="HM12" s="432"/>
      <c r="HN12" s="439"/>
      <c r="HO12" s="732" t="s">
        <v>369</v>
      </c>
      <c r="HP12" s="733" t="s">
        <v>370</v>
      </c>
      <c r="HQ12" s="734" t="s">
        <v>371</v>
      </c>
      <c r="HR12" s="735" t="s">
        <v>375</v>
      </c>
      <c r="HS12" s="736" t="s">
        <v>374</v>
      </c>
      <c r="HT12" s="737" t="s">
        <v>373</v>
      </c>
      <c r="HU12" s="738" t="s">
        <v>372</v>
      </c>
      <c r="HV12" s="731" t="s">
        <v>317</v>
      </c>
      <c r="HW12" s="705" t="s">
        <v>318</v>
      </c>
      <c r="HX12" s="706" t="s">
        <v>319</v>
      </c>
      <c r="HY12" s="707" t="s">
        <v>320</v>
      </c>
      <c r="HZ12" s="708" t="s">
        <v>321</v>
      </c>
      <c r="IA12" s="709" t="s">
        <v>322</v>
      </c>
      <c r="IB12" s="722" t="s">
        <v>323</v>
      </c>
      <c r="IC12" s="433"/>
      <c r="ID12" s="432"/>
      <c r="IE12" s="1066">
        <v>1</v>
      </c>
      <c r="IF12" s="1067">
        <v>2</v>
      </c>
      <c r="IG12" s="1067">
        <v>3</v>
      </c>
      <c r="IH12" s="1067">
        <v>4</v>
      </c>
      <c r="II12" s="1067">
        <v>5</v>
      </c>
      <c r="IJ12" s="1067">
        <v>6</v>
      </c>
      <c r="IK12" s="1067">
        <v>7</v>
      </c>
      <c r="IL12" s="1067">
        <v>8</v>
      </c>
      <c r="IM12" s="1067">
        <v>9</v>
      </c>
      <c r="IN12" s="1068">
        <v>10</v>
      </c>
      <c r="IO12" s="1069">
        <v>11</v>
      </c>
      <c r="IP12" s="1070">
        <v>12</v>
      </c>
      <c r="IQ12" s="1070">
        <v>13</v>
      </c>
      <c r="IR12" s="1070">
        <v>14</v>
      </c>
      <c r="IS12" s="1070">
        <v>15</v>
      </c>
      <c r="IT12" s="1070">
        <v>16</v>
      </c>
      <c r="IU12" s="1070">
        <v>17</v>
      </c>
      <c r="IV12" s="1070">
        <v>18</v>
      </c>
      <c r="IW12" s="1070">
        <v>19</v>
      </c>
      <c r="IX12" s="1071">
        <v>20</v>
      </c>
      <c r="IY12" s="1066">
        <v>21</v>
      </c>
      <c r="IZ12" s="1067">
        <v>22</v>
      </c>
      <c r="JA12" s="1067">
        <v>23</v>
      </c>
      <c r="JB12" s="1067">
        <v>24</v>
      </c>
      <c r="JC12" s="1067">
        <v>25</v>
      </c>
      <c r="JD12" s="1067">
        <v>26</v>
      </c>
      <c r="JE12" s="1067">
        <v>27</v>
      </c>
      <c r="JF12" s="1067">
        <v>28</v>
      </c>
      <c r="JG12" s="1067">
        <v>29</v>
      </c>
      <c r="JH12" s="1072">
        <v>30</v>
      </c>
      <c r="JI12" s="1069">
        <v>31</v>
      </c>
      <c r="JJ12" s="1070">
        <v>32</v>
      </c>
      <c r="JK12" s="1070">
        <v>33</v>
      </c>
      <c r="JL12" s="1070">
        <v>34</v>
      </c>
      <c r="JM12" s="1070">
        <v>35</v>
      </c>
      <c r="JN12" s="1070">
        <v>36</v>
      </c>
      <c r="JO12" s="1070">
        <v>37</v>
      </c>
      <c r="JP12" s="1070">
        <v>38</v>
      </c>
      <c r="JQ12" s="1070">
        <v>39</v>
      </c>
      <c r="JR12" s="1071">
        <v>40</v>
      </c>
      <c r="JS12" s="1066">
        <v>41</v>
      </c>
      <c r="JT12" s="1067">
        <v>42</v>
      </c>
      <c r="JU12" s="1067">
        <v>43</v>
      </c>
      <c r="JV12" s="1067">
        <v>44</v>
      </c>
      <c r="JW12" s="1067">
        <v>45</v>
      </c>
      <c r="JX12" s="1067">
        <v>46</v>
      </c>
      <c r="JY12" s="1067">
        <v>47</v>
      </c>
      <c r="JZ12" s="1067">
        <v>48</v>
      </c>
      <c r="KA12" s="1067">
        <v>49</v>
      </c>
      <c r="KB12" s="1068">
        <v>50</v>
      </c>
      <c r="KC12" s="1069">
        <v>51</v>
      </c>
      <c r="KD12" s="1070">
        <v>52</v>
      </c>
      <c r="KE12" s="1070">
        <v>53</v>
      </c>
      <c r="KF12" s="1070">
        <v>54</v>
      </c>
      <c r="KG12" s="1070">
        <v>55</v>
      </c>
      <c r="KH12" s="1070">
        <v>56</v>
      </c>
      <c r="KI12" s="1070">
        <v>57</v>
      </c>
      <c r="KJ12" s="1070">
        <v>58</v>
      </c>
      <c r="KK12" s="1070">
        <v>59</v>
      </c>
      <c r="KL12" s="1071">
        <v>60</v>
      </c>
      <c r="KM12" s="1066">
        <v>61</v>
      </c>
      <c r="KN12" s="1067">
        <v>62</v>
      </c>
      <c r="KO12" s="1067">
        <v>63</v>
      </c>
      <c r="KP12" s="1067">
        <v>64</v>
      </c>
      <c r="KQ12" s="1067">
        <v>65</v>
      </c>
      <c r="KR12" s="1067">
        <v>66</v>
      </c>
      <c r="KS12" s="1067">
        <v>67</v>
      </c>
      <c r="KT12" s="1067">
        <v>68</v>
      </c>
      <c r="KU12" s="1067">
        <v>69</v>
      </c>
      <c r="KV12" s="1068">
        <v>70</v>
      </c>
      <c r="KW12" s="1069">
        <v>71</v>
      </c>
      <c r="KX12" s="1070">
        <v>72</v>
      </c>
      <c r="KY12" s="1070">
        <v>73</v>
      </c>
      <c r="KZ12" s="1070">
        <v>74</v>
      </c>
      <c r="LA12" s="1070">
        <v>75</v>
      </c>
      <c r="LB12" s="1070">
        <v>76</v>
      </c>
      <c r="LC12" s="1070">
        <v>77</v>
      </c>
      <c r="LD12" s="1070">
        <v>78</v>
      </c>
      <c r="LE12" s="1070">
        <v>79</v>
      </c>
      <c r="LF12" s="1071">
        <v>80</v>
      </c>
      <c r="LG12" s="1066">
        <v>81</v>
      </c>
      <c r="LH12" s="1067">
        <v>82</v>
      </c>
      <c r="LI12" s="1067">
        <v>83</v>
      </c>
      <c r="LJ12" s="1067">
        <v>84</v>
      </c>
      <c r="LK12" s="1067">
        <v>85</v>
      </c>
      <c r="LL12" s="1067">
        <v>86</v>
      </c>
      <c r="LM12" s="1067">
        <v>87</v>
      </c>
      <c r="LN12" s="1067">
        <v>88</v>
      </c>
      <c r="LO12" s="1067">
        <v>89</v>
      </c>
      <c r="LP12" s="1067">
        <v>90</v>
      </c>
      <c r="LQ12" s="1072">
        <v>91</v>
      </c>
      <c r="LR12" s="2894" t="s">
        <v>327</v>
      </c>
      <c r="LS12" s="2895"/>
      <c r="LT12" s="2896" t="s">
        <v>328</v>
      </c>
      <c r="LU12" s="2897"/>
      <c r="LV12" s="2898" t="s">
        <v>329</v>
      </c>
      <c r="LW12" s="2899"/>
      <c r="LX12" s="2900" t="s">
        <v>330</v>
      </c>
      <c r="LY12" s="2901"/>
      <c r="LZ12" s="2902" t="s">
        <v>331</v>
      </c>
      <c r="MA12" s="2903"/>
      <c r="MB12" s="2533" t="s">
        <v>332</v>
      </c>
      <c r="MC12" s="2534"/>
      <c r="MD12" s="2535" t="s">
        <v>333</v>
      </c>
      <c r="ME12" s="2536"/>
      <c r="MF12" s="2537" t="s">
        <v>334</v>
      </c>
      <c r="MG12" s="2538"/>
      <c r="MH12" s="2521" t="s">
        <v>385</v>
      </c>
      <c r="MI12" s="2522"/>
      <c r="MJ12" s="2523" t="s">
        <v>386</v>
      </c>
      <c r="MK12" s="2524"/>
      <c r="ML12" s="2525" t="s">
        <v>335</v>
      </c>
      <c r="MM12" s="2526"/>
      <c r="MN12" s="2527" t="s">
        <v>336</v>
      </c>
      <c r="MO12" s="2528"/>
      <c r="MP12" s="2529" t="s">
        <v>337</v>
      </c>
      <c r="MQ12" s="2530"/>
      <c r="MR12" s="990"/>
      <c r="MS12" s="644"/>
      <c r="MT12" s="626" t="s">
        <v>327</v>
      </c>
      <c r="MU12" s="627" t="s">
        <v>328</v>
      </c>
      <c r="MV12" s="628" t="s">
        <v>329</v>
      </c>
      <c r="MW12" s="629" t="s">
        <v>330</v>
      </c>
      <c r="MX12" s="630" t="s">
        <v>331</v>
      </c>
      <c r="MY12" s="631" t="s">
        <v>332</v>
      </c>
      <c r="MZ12" s="632" t="s">
        <v>333</v>
      </c>
      <c r="NA12" s="633" t="s">
        <v>334</v>
      </c>
      <c r="NB12" s="634" t="s">
        <v>365</v>
      </c>
      <c r="NC12" s="635" t="s">
        <v>366</v>
      </c>
      <c r="ND12" s="636" t="s">
        <v>335</v>
      </c>
      <c r="NE12" s="637" t="s">
        <v>336</v>
      </c>
      <c r="NF12" s="638" t="s">
        <v>337</v>
      </c>
      <c r="NG12" s="1545" t="s">
        <v>352</v>
      </c>
      <c r="NH12" s="1545" t="s">
        <v>353</v>
      </c>
      <c r="NI12" s="1545" t="s">
        <v>354</v>
      </c>
      <c r="NJ12" s="1545" t="s">
        <v>355</v>
      </c>
      <c r="NK12" s="1545" t="s">
        <v>356</v>
      </c>
      <c r="NL12" s="1545" t="s">
        <v>357</v>
      </c>
      <c r="NM12" s="1545" t="s">
        <v>358</v>
      </c>
      <c r="NN12" s="1545" t="s">
        <v>359</v>
      </c>
      <c r="NO12" s="1545" t="s">
        <v>360</v>
      </c>
      <c r="NP12" s="1554" t="s">
        <v>361</v>
      </c>
      <c r="NQ12" s="1546" t="s">
        <v>362</v>
      </c>
      <c r="NR12" s="1546" t="s">
        <v>363</v>
      </c>
      <c r="NS12" s="1554" t="s">
        <v>364</v>
      </c>
    </row>
    <row r="13" spans="1:417" s="1446" customFormat="1" ht="21.95" customHeight="1" thickBot="1" x14ac:dyDescent="0.35">
      <c r="A13" s="1594">
        <v>1</v>
      </c>
      <c r="B13" s="1595"/>
      <c r="C13" s="1596"/>
      <c r="D13" s="1595"/>
      <c r="E13" s="1513"/>
      <c r="F13" s="1626"/>
      <c r="G13" s="1627"/>
      <c r="H13" s="1627"/>
      <c r="I13" s="1627"/>
      <c r="J13" s="1628"/>
      <c r="K13" s="1629">
        <f>F13+G13+H13+I13+J13</f>
        <v>0</v>
      </c>
      <c r="L13" s="1630"/>
      <c r="M13" s="1178"/>
      <c r="N13" s="1179"/>
      <c r="O13" s="1631"/>
      <c r="P13" s="1632"/>
      <c r="Q13" s="1632"/>
      <c r="R13" s="1632"/>
      <c r="S13" s="1632"/>
      <c r="T13" s="1632"/>
      <c r="U13" s="1632"/>
      <c r="V13" s="1633"/>
      <c r="W13" s="1461" t="b">
        <f>IF(AND(O13&lt;&gt;""),IF(O13&gt;15,"1",IF(O13&gt;8,"2",IF(O13&gt;5,"3",IF(O13&gt;1,"4","5")))))</f>
        <v>0</v>
      </c>
      <c r="X13" s="1462" t="b">
        <f>IF(AND(P13&lt;&gt;""),IF(P13&gt;9,"1",IF(P13&gt;6,"2",IF(P13&gt;4,"3",IF(P13&gt;1,"4","5")))))</f>
        <v>0</v>
      </c>
      <c r="Y13" s="1462" t="b">
        <f>IF(AND(Q13&lt;&gt;""),IF(Q13&gt;11,"1",IF(Q13&gt;7,"2",IF(Q13&gt;5,"3",IF(Q13&gt;1,"4","5")))))</f>
        <v>0</v>
      </c>
      <c r="Z13" s="1462" t="b">
        <f>IF(AND(R13&lt;&gt;""),IF(R13&gt;31,"1",IF(R13&gt;20,"2",IF(R13&gt;9,"3",IF(R13&gt;0,"4","5")))))</f>
        <v>0</v>
      </c>
      <c r="AA13" s="1462" t="b">
        <f>IF(AND(S13&lt;&gt;""),IF(S13&gt;15,"1",IF(S13&gt;9,"2",IF(S13&gt;6,"3",IF(S13&gt;0,"4","5")))))</f>
        <v>0</v>
      </c>
      <c r="AB13" s="1462" t="b">
        <f>IF(AND(T13&lt;&gt;""),IF(T13&gt;32,"1",IF(T13&gt;17,"2",IF(T13&gt;8,"3",IF(T13&gt;0,"4","5")))))</f>
        <v>0</v>
      </c>
      <c r="AC13" s="1462" t="b">
        <f>IF(AND(U13&lt;&gt;""),IF(U13=40,"1",IF(U13&gt;22,"2",IF(U13&gt;16,"3",IF(U13&gt;5,"4","5")))))</f>
        <v>0</v>
      </c>
      <c r="AD13" s="1463" t="b">
        <f>IF(AND(V13&lt;&gt;""),IF(V13&gt;126,"1",IF(V13&gt;84,"2",IF(V13&gt;58,"3",IF(V13&gt;26,"4","5")))))</f>
        <v>0</v>
      </c>
      <c r="AE13" s="1178"/>
      <c r="AF13" s="1181"/>
      <c r="AG13" s="92"/>
      <c r="AH13" s="93"/>
      <c r="AI13" s="93"/>
      <c r="AJ13" s="93"/>
      <c r="AK13" s="93"/>
      <c r="AL13" s="93"/>
      <c r="AM13" s="93"/>
      <c r="AN13" s="93"/>
      <c r="AO13" s="93"/>
      <c r="AP13" s="94"/>
      <c r="AQ13" s="1667"/>
      <c r="AR13" s="92"/>
      <c r="AS13" s="93"/>
      <c r="AT13" s="93"/>
      <c r="AU13" s="93"/>
      <c r="AV13" s="93"/>
      <c r="AW13" s="93"/>
      <c r="AX13" s="93"/>
      <c r="AY13" s="93"/>
      <c r="AZ13" s="93"/>
      <c r="BA13" s="94"/>
      <c r="BB13" s="1644">
        <f t="shared" ref="BB13:BB39" si="0">SUM(AG13:AP13)</f>
        <v>0</v>
      </c>
      <c r="BC13" s="359">
        <f t="shared" ref="BC13:BC39" si="1">COUNT(AG13:AP13)</f>
        <v>0</v>
      </c>
      <c r="BD13" s="359" t="e">
        <f>BB13/BC13</f>
        <v>#DIV/0!</v>
      </c>
      <c r="BE13" s="360" t="e">
        <f>AVERAGE(AR13:BA13)</f>
        <v>#DIV/0!</v>
      </c>
      <c r="BF13" s="361" t="e">
        <f>(BD13-BE13)/BD13</f>
        <v>#DIV/0!</v>
      </c>
      <c r="BG13" s="362" t="e">
        <f t="shared" ref="BG13:BG39" si="2">SQRT((POWER(AG13-BD13,2)+POWER(AH13-BD13,2)+POWER(AI13-BD13,2)+POWER(AJ13-BD13,2)+POWER(AK13-BD13,2)+POWER(AL13-BD13,2)+POWER(AM13-BD13,2)+POWER(AN13-BD13,2)+POWER(AO13-BD13,2)+POWER(AP13-BD13,2))/(BC13-1))</f>
        <v>#DIV/0!</v>
      </c>
      <c r="BH13" s="363" t="e">
        <f t="shared" ref="BH13:BH45" si="3">SQRT((POWER(AR13-BE13,2)+POWER(AS13-BE13,2)+POWER(AT13-BE13,2)+POWER(AU13-BE13,2)+POWER(AV13-BE13,2)+POWER(AW13-BE13,2)+POWER(AX13-BE13,2)+POWER(AY13-BE13,2)+POWER(AZ13-BE13,2)+POWER(BA13-BE13,2))/(BC13-1))</f>
        <v>#DIV/0!</v>
      </c>
      <c r="BI13" s="364" t="e">
        <f t="shared" ref="BI13:BI39" si="4">SQRT(POWER(((AG13-BD13)*(AR13-BE13)+(AH13-BD13)*(AS13-BE13)+(AI13-BD13)*(AT13-BE13)+(AJ13-BD13)*(AU13-BE13)+(AK13-BD13)*(AV13-BE13)+(AL13-BD13)*(AW13-BE13)+(AM13-BD13)*(AX13-BE13)+(AN13-BD13)*(AY13-BE13)+(AO13-BD13)*(AZ13-BE13)+(AP13-BD13)*(BA13-BE13))/(BG13*BH13*(BC13-1)),2))</f>
        <v>#DIV/0!</v>
      </c>
      <c r="BJ13" s="365" t="e">
        <f>IF(BD13&gt;=56,"ОЧЕНЬ ВЫСОКАЯ",IF(BD13&gt;=42,"ВЫСОКАЯ", IF(BD13&gt;=32,"СРЕДНЯЯ",IF(BD13&gt;=25,"НИЗКАЯ","ОЧЕНЬ НИЗКАЯ"))))</f>
        <v>#DIV/0!</v>
      </c>
      <c r="BK13" s="365" t="e">
        <f>IF(BF13&gt;=0.98,"ОЧЕНЬ ВЫСОКАЯ",IF(BF13&gt;=0.96,"ВЫСОКАЯ", IF(BF13&gt;=0.92,"СРЕДНЯЯ",IF(BF13&gt;=0.91,"НИЗКАЯ","ОЧЕНЬ НИЗКАЯ"))))</f>
        <v>#DIV/0!</v>
      </c>
      <c r="BL13" s="366" t="e">
        <f>IF(AND(BD13&lt;=31,BF13&lt;=0.95),"1.НИЗКИЙ",IF(AND(BD13&gt;=42,BF13&gt;=0.96),"3.ВЫСОКИЙ","2.СРЕДНИЙ"))</f>
        <v>#DIV/0!</v>
      </c>
      <c r="BM13" s="95"/>
      <c r="BN13" s="1181"/>
      <c r="BO13" s="1828"/>
      <c r="BP13" s="1829"/>
      <c r="BQ13" s="1829"/>
      <c r="BR13" s="1829"/>
      <c r="BS13" s="1829"/>
      <c r="BT13" s="1829"/>
      <c r="BU13" s="1829"/>
      <c r="BV13" s="1829"/>
      <c r="BW13" s="1829"/>
      <c r="BX13" s="1829"/>
      <c r="BY13" s="1829"/>
      <c r="BZ13" s="1829"/>
      <c r="CA13" s="1829"/>
      <c r="CB13" s="1829"/>
      <c r="CC13" s="1829"/>
      <c r="CD13" s="1829"/>
      <c r="CE13" s="1829"/>
      <c r="CF13" s="1829"/>
      <c r="CG13" s="1829"/>
      <c r="CH13" s="1829"/>
      <c r="CI13" s="1829"/>
      <c r="CJ13" s="1829"/>
      <c r="CK13" s="1829"/>
      <c r="CL13" s="1829"/>
      <c r="CM13" s="1829"/>
      <c r="CN13" s="1829"/>
      <c r="CO13" s="1829"/>
      <c r="CP13" s="1829"/>
      <c r="CQ13" s="1829"/>
      <c r="CR13" s="1829"/>
      <c r="CS13" s="1829"/>
      <c r="CT13" s="1829"/>
      <c r="CU13" s="1829"/>
      <c r="CV13" s="1829"/>
      <c r="CW13" s="1829"/>
      <c r="CX13" s="1829"/>
      <c r="CY13" s="1829"/>
      <c r="CZ13" s="1829"/>
      <c r="DA13" s="1829"/>
      <c r="DB13" s="1830"/>
      <c r="DC13" s="1831">
        <f>IF(CB13=1,4,IF(CB13=2,3,IF(CB13=3,2,IF(CB13=4,1,0))))</f>
        <v>0</v>
      </c>
      <c r="DD13" s="1832">
        <f>IF(CR13=1,4,IF(CR13=2,3,IF(CR13=3,2,IF(CR13=4,1,0))))</f>
        <v>0</v>
      </c>
      <c r="DE13" s="1833">
        <f>IF(CZ13=1,4,IF(CZ13=2,3,IF(CZ13=3,2,IF(CZ13=4,1,0))))</f>
        <v>0</v>
      </c>
      <c r="DF13" s="1831">
        <f>IF(BO13=1,4,IF(BO13=2,3,IF(BO13=3,2,IF(BO13=4,1,0))))</f>
        <v>0</v>
      </c>
      <c r="DG13" s="1832">
        <f>IF(BW13=1,4,IF(BW13=2,3,IF(BW13=3,2,IF(BW13=4,1,0))))</f>
        <v>0</v>
      </c>
      <c r="DH13" s="1833">
        <f>IF(CM13=1,4,IF(CM13=2,3,IF(CM13=3,2,IF(CM13=4,1,0))))</f>
        <v>0</v>
      </c>
      <c r="DI13" s="1831">
        <f>IF(CU13=1,4,IF(CU13=2,3,IF(CU13=3,2,IF(CU13=4,1,0))))</f>
        <v>0</v>
      </c>
      <c r="DJ13" s="1832">
        <f>IF(BR13=1,4,IF(BR13=2,3,IF(BR13=3,2,IF(BR13=4,1,0))))</f>
        <v>0</v>
      </c>
      <c r="DK13" s="1832">
        <f>IF(CH13=1,4,IF(CH13=2,3,IF(CH13=3,2,IF(CH13=4,1,0))))</f>
        <v>0</v>
      </c>
      <c r="DL13" s="1833">
        <f>IF(CT13=1,4,IF(CT13=2,3,IF(CT13=3,2,IF(CT13=4,1,0))))</f>
        <v>0</v>
      </c>
      <c r="DM13" s="1834">
        <f>BP13+BT13+BX13+DC13+CF13+CJ13+CN13+DD13+CV13+DE13</f>
        <v>0</v>
      </c>
      <c r="DN13" s="1835">
        <f>DF13+BS13+DG13+CA13+CE13+CI13+DH13+CQ13+DI13+CY13</f>
        <v>0</v>
      </c>
      <c r="DO13" s="1836">
        <f>BQ13+BU13+BY13+CC13+CG13+CK13+CO13+CS13+CW13+DA13</f>
        <v>0</v>
      </c>
      <c r="DP13" s="1837">
        <f>DJ13+BV13+BZ13+CD13+DK13+CL13+CP13+DL13+CX13+DB13</f>
        <v>0</v>
      </c>
      <c r="DQ13" s="1837">
        <f>DM13+DP13+(-DN13)+(-DO13)</f>
        <v>0</v>
      </c>
      <c r="DR13" s="1192"/>
      <c r="DS13" s="1205"/>
      <c r="DT13" s="1206"/>
      <c r="DU13" s="1207"/>
      <c r="DV13" s="1208"/>
      <c r="DW13" s="1209"/>
      <c r="DX13" s="1178"/>
      <c r="DY13" s="1181"/>
      <c r="DZ13" s="1188"/>
      <c r="EA13" s="1189"/>
      <c r="EB13" s="1188"/>
      <c r="EC13" s="1190"/>
      <c r="ED13" s="1189"/>
      <c r="EE13" s="1191"/>
      <c r="EF13" s="1192"/>
      <c r="EG13" s="1188"/>
      <c r="EH13" s="1189"/>
      <c r="EI13" s="1188"/>
      <c r="EJ13" s="1190"/>
      <c r="EK13" s="1193"/>
      <c r="EL13" s="1194"/>
      <c r="EM13" s="1179"/>
      <c r="EN13" s="1178"/>
      <c r="EO13" s="1688"/>
      <c r="EP13" s="1679"/>
      <c r="EQ13" s="1674"/>
      <c r="ER13" s="1493"/>
      <c r="ES13" s="1493"/>
      <c r="ET13" s="1494"/>
      <c r="EU13" s="1495"/>
      <c r="EV13" s="1496"/>
      <c r="EW13" s="1496"/>
      <c r="EX13" s="1496"/>
      <c r="EY13" s="1496"/>
      <c r="EZ13" s="1496"/>
      <c r="FA13" s="1496"/>
      <c r="FB13" s="1497"/>
      <c r="FC13" s="1689"/>
      <c r="FD13" s="1444"/>
      <c r="FE13" s="2219"/>
      <c r="FF13" s="2220"/>
      <c r="FG13" s="2220"/>
      <c r="FH13" s="2220"/>
      <c r="FI13" s="2220"/>
      <c r="FJ13" s="2220"/>
      <c r="FK13" s="2220"/>
      <c r="FL13" s="2220"/>
      <c r="FM13" s="2220"/>
      <c r="FN13" s="2220"/>
      <c r="FO13" s="2220"/>
      <c r="FP13" s="2220"/>
      <c r="FQ13" s="2220"/>
      <c r="FR13" s="2220"/>
      <c r="FS13" s="2220"/>
      <c r="FT13" s="2220"/>
      <c r="FU13" s="2220"/>
      <c r="FV13" s="2220"/>
      <c r="FW13" s="2220"/>
      <c r="FX13" s="2220"/>
      <c r="FY13" s="2220"/>
      <c r="FZ13" s="2220"/>
      <c r="GA13" s="2220"/>
      <c r="GB13" s="2220"/>
      <c r="GC13" s="2220"/>
      <c r="GD13" s="2220"/>
      <c r="GE13" s="2220"/>
      <c r="GF13" s="2220"/>
      <c r="GG13" s="2220"/>
      <c r="GH13" s="2220"/>
      <c r="GI13" s="2220"/>
      <c r="GJ13" s="2220"/>
      <c r="GK13" s="2220"/>
      <c r="GL13" s="2220"/>
      <c r="GM13" s="2220"/>
      <c r="GN13" s="2220"/>
      <c r="GO13" s="2220"/>
      <c r="GP13" s="2220"/>
      <c r="GQ13" s="2220"/>
      <c r="GR13" s="2220"/>
      <c r="GS13" s="2220"/>
      <c r="GT13" s="2220"/>
      <c r="GU13" s="2220"/>
      <c r="GV13" s="2220"/>
      <c r="GW13" s="2220"/>
      <c r="GX13" s="2221"/>
      <c r="GY13" s="2198">
        <f>IF(FE13=1,1,0)+IF(FL13=1,1,0)+IF(FU13=1,1,0)+IF(FZ13=1,1,0)+IF(GF13=1,1,0)+IF(GI13=1,1,0)+IF(GN13=1,1,0)+IF(FS13=2,1,0)+IF(GT13=2,1,0)</f>
        <v>0</v>
      </c>
      <c r="GZ13" s="458" t="b">
        <f>IF(AND(FE13&lt;&gt;""),IF(GY13&lt;=3,"НИЗКИЙ",IF(GY13&lt;7,"СРЕДНИЙ",IF(GY13&gt;=7,"ВЫСОКИЙ"))))</f>
        <v>0</v>
      </c>
      <c r="HA13" s="2199">
        <f>IF(FO13=1,1,0)+IF(GO13=1,1,0)+IF(FG13=2,1,0)+IF(FK13=2,1,0)+IF(FW13=2,1,0)+IF(GA13=2,1,0)+IF(GD13=2,1,0)+IF(GK13=2,1,0)+IF(GS13=2,1,0)</f>
        <v>0</v>
      </c>
      <c r="HB13" s="2200" t="b">
        <f>IF(AND(FG13&lt;&gt;""),IF(HA13&lt;=3,"НИЗКИЙ",IF(HA13&lt;7,"СРЕДНИЙ",IF(HA13&gt;=7,"ВЫСОКИЙ"))))</f>
        <v>0</v>
      </c>
      <c r="HC13" s="2201">
        <f>IF(FP13=1,1,0)+IF(FX13=1,1,0)+IF(GC13=1,1,0)+IF(GG13=1,1,0)+IF(GP13=1,1,0)+IF(GU13=1,1,0)+IF(FI13=2,1,0)+IF(FM13=2,1,0)+IF(GJ13=2,1,0)</f>
        <v>0</v>
      </c>
      <c r="HD13" s="459" t="b">
        <f>IF(AND(FI13&lt;&gt;""),IF(HC13&lt;=4,"НИЗКИЙ",IF(HC13&lt;8,"СРЕДНИЙ",IF(HC13&gt;=8,"ВЫСОКИЙ"))))</f>
        <v>0</v>
      </c>
      <c r="HE13" s="2202">
        <f>IF(GH13=1,1,0)+IF(GV13=1,1,0)+IF(FJ13=2,1,0)+IF(FN13=2,1,0)+IF(FQ13=2,1,0)+IF(FT13=2,1,0)+IF(GB13=2,1,0)+IF(GL13=2,1,0)+IF(GQ13=2,1,0)</f>
        <v>0</v>
      </c>
      <c r="HF13" s="460" t="b">
        <f>IF(AND(FK13&lt;&gt;""),IF(HE13&lt;=3,"НИЗКИЙ",IF(HE13&lt;7,"СРЕДНИЙ",IF(HE13&gt;=7,"ВЫСОКИЙ"))))</f>
        <v>0</v>
      </c>
      <c r="HG13" s="2203">
        <f>IF(FF13=1,1,0)+IF(FO13=1,1,0)+IF(GC13=1,1,0)+IF(GM13=1,1,0)+IF(GN13=1,1,0)+IF(GW13=1,1,0)+IF(FT13=2,1,0)+IF(FV13=2,1,0)+IF(GA13=2,1,0)</f>
        <v>0</v>
      </c>
      <c r="HH13" s="2204" t="b">
        <f>IF(AND(FM13&lt;&gt;""),IF(HG13&lt;=4,"НИЗКИЙ",IF(HG13&lt;8,"СРЕДНИЙ",IF(HG13&gt;=8,"ВЫСОКИЙ"))))</f>
        <v>0</v>
      </c>
      <c r="HI13" s="2205">
        <f>IF(FH13=1,1,0)+IF(FP13=1,1,0)+IF(FR13=1,1,0)+IF(FY13=1,1,0)+IF(GE13=1,1,0)+IF(GI13=1,1,0)+IF(GR13=1,1,0)+IF(GX13=1,1,0)+IF(GL13=2,1,0)</f>
        <v>0</v>
      </c>
      <c r="HJ13" s="461" t="b">
        <f>IF(AND(FO13&lt;&gt;""),IF(HI13&lt;=3,"НИЗКИЙ",IF(HI13&lt;7,"СРЕДНИЙ",IF(HI13&gt;=7,"ВЫСОКИЙ"))))</f>
        <v>0</v>
      </c>
      <c r="HK13" s="2206">
        <f>IF(FE13=1,1,0)+IF(FF13=1,1,0)+IF(FH13=1,1,0)+IF(FL13=1,1,0)+IF(FO13=1,1,0)+IF(FP13=1,1,0)+IF(FR13=1,1,0)+IF(FU13=1,1,0)+IF(FX13=1,1,0)+IF(FY13=1,1,0)+IF(FZ13=1,1,0)+IF(GC13=1,1,0)+IF(GE13=1,1,0)+IF(GF13=1,1,0)+IF(GG13=1,1,0)+IF(GH13=1,1,0)+IF(GI13=1,1,0)+IF(GM13=1,1,0)+IF(GN13=1,1,0)+IF(GO13=1,1,0)+IF(GP13=1,1,0)+IF(GR13=1,1,0)+IF(GU13=1,1,0)+IF(GV13=1,1,0)+IF(GW13=1,1,0)+IF(GX13=1,1,0)+IF(FG13=2,1,0)+IF(FI13=2,1,0)+IF(FJ13=2,1,0)+IF(FK13=2,1,0)+IF(FM13=2,1,0)+IF(FN13=2,1,0)+IF(FQ13=2,1,0)+IF(FS13=2,1,0)+IF(FT13=2,1,0)+IF(FV13=2,1,0)+IF(FW13=2,1,0)+IF(GA13=2,1,0)+IF(GB13=2,1,0)+IF(GD13=2,1,0)+IF(GJ13=2,1,0)+IF(GK13=2,1,0)+IF(GL13=2,1,0)+IF(GQ13=2,1,0)+IF(GS13=2,1,0)+IF(GT13=2,1,0)</f>
        <v>0</v>
      </c>
      <c r="HL13" s="2207" t="b">
        <f>IF(AND(FQ13&lt;&gt;""),IF(HK13&lt;=23,"НИЗКИЙ",IF(HK13&lt;33,"СРЕДНИЙ",IF(HK13&gt;=33,"ВЫСОКИЙ"))))</f>
        <v>0</v>
      </c>
      <c r="HM13" s="432"/>
      <c r="HN13" s="991"/>
      <c r="HO13" s="891"/>
      <c r="HP13" s="892"/>
      <c r="HQ13" s="893"/>
      <c r="HR13" s="894"/>
      <c r="HS13" s="895"/>
      <c r="HT13" s="896"/>
      <c r="HU13" s="897"/>
      <c r="HV13" s="710" t="b">
        <f>IF(AND(HO13&lt;&gt;""),IF(HO13&lt;=3,"НИЗКИЙ",IF(HO13&lt;7,"СРЕДНИЙ",IF(HO13&gt;=7,"ВЫСОКИЙ"))))</f>
        <v>0</v>
      </c>
      <c r="HW13" s="711" t="b">
        <f>IF(AND(HP13&lt;&gt;""),IF(HP13&lt;=3,"НИЗКИЙ",IF(HP13&lt;7,"СРЕДНИЙ",IF(HP13&gt;=7,"ВЫСОКИЙ"))))</f>
        <v>0</v>
      </c>
      <c r="HX13" s="711" t="b">
        <f>IF(AND(HQ13&lt;&gt;""),IF(HQ13&lt;=4,"НИЗКИЙ",IF(HQ13&lt;8,"СРЕДНИЙ",IF(HQ13&gt;=8,"ВЫСОКИЙ"))))</f>
        <v>0</v>
      </c>
      <c r="HY13" s="711" t="b">
        <f>IF(AND(HR13&lt;&gt;""),IF(HR13&lt;=3,"НИЗКИЙ",IF(HR13&lt;7,"СРЕДНИЙ",IF(HR13&gt;=7,"ВЫСОКИЙ"))))</f>
        <v>0</v>
      </c>
      <c r="HZ13" s="711" t="b">
        <f>IF(AND(HS13&lt;&gt;""),IF(HS13&lt;=4,"НИЗКИЙ",IF(HS13&lt;8,"СРЕДНИЙ",IF(HS13&gt;=8,"ВЫСОКИЙ"))))</f>
        <v>0</v>
      </c>
      <c r="IA13" s="712" t="b">
        <f>IF(AND(HT13&lt;&gt;""),IF(HT13&lt;=3,"НИЗКИЙ",IF(HT13&lt;7,"СРЕДНИЙ",IF(HT13&gt;=7,"ВЫСОКИЙ"))))</f>
        <v>0</v>
      </c>
      <c r="IB13" s="713" t="b">
        <f>IF(AND(HU13&lt;&gt;""),IF(HU13&lt;=23,"НИЗКИЙ",IF(HU13&lt;33,"СРЕДНИЙ",IF(HU13&gt;=33,"ВЫСОКИЙ"))))</f>
        <v>0</v>
      </c>
      <c r="IC13" s="433"/>
      <c r="ID13" s="432"/>
      <c r="IE13" s="647"/>
      <c r="IF13" s="1049"/>
      <c r="IG13" s="1049"/>
      <c r="IH13" s="1049"/>
      <c r="II13" s="1049"/>
      <c r="IJ13" s="1049"/>
      <c r="IK13" s="1049"/>
      <c r="IL13" s="1049"/>
      <c r="IM13" s="1049"/>
      <c r="IN13" s="1050"/>
      <c r="IO13" s="649"/>
      <c r="IP13" s="1051"/>
      <c r="IQ13" s="1051"/>
      <c r="IR13" s="1051"/>
      <c r="IS13" s="1051"/>
      <c r="IT13" s="1051"/>
      <c r="IU13" s="1051"/>
      <c r="IV13" s="1051"/>
      <c r="IW13" s="1051"/>
      <c r="IX13" s="1052"/>
      <c r="IY13" s="647"/>
      <c r="IZ13" s="1049"/>
      <c r="JA13" s="1049"/>
      <c r="JB13" s="1049"/>
      <c r="JC13" s="1049"/>
      <c r="JD13" s="1049"/>
      <c r="JE13" s="1049"/>
      <c r="JF13" s="1049"/>
      <c r="JG13" s="1049"/>
      <c r="JH13" s="1053"/>
      <c r="JI13" s="649"/>
      <c r="JJ13" s="1051"/>
      <c r="JK13" s="1051"/>
      <c r="JL13" s="1051"/>
      <c r="JM13" s="1051"/>
      <c r="JN13" s="1051"/>
      <c r="JO13" s="1051"/>
      <c r="JP13" s="1051"/>
      <c r="JQ13" s="1051"/>
      <c r="JR13" s="1052"/>
      <c r="JS13" s="647"/>
      <c r="JT13" s="1049"/>
      <c r="JU13" s="1049"/>
      <c r="JV13" s="1049"/>
      <c r="JW13" s="1049"/>
      <c r="JX13" s="1053"/>
      <c r="JY13" s="1049"/>
      <c r="JZ13" s="1049"/>
      <c r="KA13" s="1049"/>
      <c r="KB13" s="1050"/>
      <c r="KC13" s="649"/>
      <c r="KD13" s="1051"/>
      <c r="KE13" s="1051"/>
      <c r="KF13" s="1051"/>
      <c r="KG13" s="1051"/>
      <c r="KH13" s="1051"/>
      <c r="KI13" s="1051"/>
      <c r="KJ13" s="1051"/>
      <c r="KK13" s="1051"/>
      <c r="KL13" s="1052"/>
      <c r="KM13" s="647"/>
      <c r="KN13" s="1049"/>
      <c r="KO13" s="1049"/>
      <c r="KP13" s="1049"/>
      <c r="KQ13" s="1049"/>
      <c r="KR13" s="1049"/>
      <c r="KS13" s="1049"/>
      <c r="KT13" s="1049"/>
      <c r="KU13" s="1049"/>
      <c r="KV13" s="1050"/>
      <c r="KW13" s="649"/>
      <c r="KX13" s="1051"/>
      <c r="KY13" s="1051"/>
      <c r="KZ13" s="1051"/>
      <c r="LA13" s="1051"/>
      <c r="LB13" s="1051"/>
      <c r="LC13" s="1051"/>
      <c r="LD13" s="1051"/>
      <c r="LE13" s="1051"/>
      <c r="LF13" s="1052"/>
      <c r="LG13" s="1054"/>
      <c r="LH13" s="1049"/>
      <c r="LI13" s="1049"/>
      <c r="LJ13" s="1049"/>
      <c r="LK13" s="1049"/>
      <c r="LL13" s="1049"/>
      <c r="LM13" s="1049"/>
      <c r="LN13" s="1049"/>
      <c r="LO13" s="1049"/>
      <c r="LP13" s="1049"/>
      <c r="LQ13" s="1053"/>
      <c r="LR13" s="739">
        <f t="shared" ref="LR13:LR45" si="5">IE13+IR13*(-1)+JE13*(-1)+JR13+KE13*(-1)+KR13*(-1)+LE13</f>
        <v>0</v>
      </c>
      <c r="LS13" s="740" t="b">
        <f>IF(AND(IE13&lt;&gt;""),IF(LR13&gt;=15,"У-П",IF(LR13&gt;=1,"С-П",IF(LR13&gt;=-14,"С-Н",IF(LR13&gt;=-28,"У-Н")))))</f>
        <v>0</v>
      </c>
      <c r="LT13" s="741">
        <f t="shared" ref="LT13:LT45" si="6">IF13*(-1)+IS13+JF13+JS13*(-1)+KF13*(-1)+KS13+LF13</f>
        <v>0</v>
      </c>
      <c r="LU13" s="742" t="b">
        <f>IF(AND(IG13&lt;&gt;""),IF(LT13&gt;=15,"У-П",IF(LT13&gt;=1,"С-П",IF(LT13&gt;=-14,"С-Н",IF(LT13&gt;=-28,"У-Н")))))</f>
        <v>0</v>
      </c>
      <c r="LV13" s="743">
        <f t="shared" ref="LV13:LV19" si="7">IG13*(-1)+IT13*(-1)+JG13+JT13*(-1)+KG13*(-1)+KT13*(-1)+LG13</f>
        <v>0</v>
      </c>
      <c r="LW13" s="744" t="b">
        <f>IF(AND(II13&lt;&gt;""),IF(LV13&gt;=15,"У-П",IF(LV13&gt;=1,"С-П",IF(LV13&gt;=-14,"С-Н",IF(LV13&gt;=-28,"У-Н")))))</f>
        <v>0</v>
      </c>
      <c r="LX13" s="745">
        <f t="shared" ref="LX13:LX45" si="8">IH13+IU13*(-1)+JH13*(-1)+JU13*(-1)+KH13*(-1)+KU13*(-1)+LH13</f>
        <v>0</v>
      </c>
      <c r="LY13" s="746" t="b">
        <f>IF(AND(IK13&lt;&gt;""),IF(LX13&gt;=15,"У-П",IF(LX13&gt;=1,"С-П",IF(LX13&gt;=-14,"С-Н",IF(LX13&gt;=-28,"У-Н")))))</f>
        <v>0</v>
      </c>
      <c r="LZ13" s="747">
        <f t="shared" ref="LZ13:LZ45" si="9">II13+IV13*(-1)+JI13+JV13+KI13+KV13*(-1)+LI13</f>
        <v>0</v>
      </c>
      <c r="MA13" s="748" t="b">
        <f>IF(AND(IM13&lt;&gt;""),IF(LZ13&gt;=15,"У-П",IF(LZ13&gt;=1,"С-П",IF(LZ13&gt;=-14,"С-Н",IF(LZ13&gt;=-28,"У-Н")))))</f>
        <v>0</v>
      </c>
      <c r="MB13" s="749">
        <f t="shared" ref="MB13:MB19" si="10">IJ13*(-1)+IW13+JJ13+JW13*(-1)+KJ13*(-1)+KW13*(-1)+LJ13*(-1)</f>
        <v>0</v>
      </c>
      <c r="MC13" s="750" t="b">
        <f>IF(AND(IO13&lt;&gt;""),IF(MB13&gt;=15,"У-П",IF(MB13&gt;=1,"С-П",IF(MB13&gt;=-14,"С-Н",IF(MB13&gt;=-28,"У-Н")))))</f>
        <v>0</v>
      </c>
      <c r="MD13" s="751">
        <f t="shared" ref="MD13:MD45" si="11">IK13*(-1)+IX13+JK13*(-1)+JX13*(-1)+KK13+KX13*(-1)+LK13*(-1)</f>
        <v>0</v>
      </c>
      <c r="ME13" s="752" t="b">
        <f>IF(AND(IQ13&lt;&gt;""),IF(MD13&gt;=15,"У-П",IF(MD13&gt;=1,"С-П",IF(MD13&gt;=-14,"С-Н",IF(MD13&gt;=-28,"У-Н")))))</f>
        <v>0</v>
      </c>
      <c r="MF13" s="753">
        <f t="shared" ref="MF13:MF19" si="12">IL13*(-1)+IY13*(-1)+JL13*(-1)+JY13+KL13+KY13+LL13*(-1)</f>
        <v>0</v>
      </c>
      <c r="MG13" s="754" t="b">
        <f>IF(AND(IS13&lt;&gt;""),IF(MF13&gt;=15,"У-П",IF(MF13&gt;=1,"С-П",IF(MF13&gt;=-14,"С-Н",IF(MF13&gt;=-28,"У-Н")))))</f>
        <v>0</v>
      </c>
      <c r="MH13" s="755">
        <f t="shared" ref="MH13:MH19" si="13">IM13*(-1)+IZ13+JM13+JZ13*(-1)+KM13+KZ13*(-1)+LM13*(-1)</f>
        <v>0</v>
      </c>
      <c r="MI13" s="756" t="b">
        <f>IF(AND(IU13&lt;&gt;""),IF(MH13&gt;=15,"У-П",IF(MH13&gt;=1,"С-П",IF(MH13&gt;=-14,"С-Н",IF(MH13&gt;=-28,"У-Н")))))</f>
        <v>0</v>
      </c>
      <c r="MJ13" s="745">
        <f t="shared" ref="MJ13:MJ19" si="14">IN13+JA13*(-1)+JN13*(-1)+KA13*(-1)+KN13*(-1)+LA13*(-1)+LN13*(-1)</f>
        <v>0</v>
      </c>
      <c r="MK13" s="757" t="b">
        <f>IF(AND(IW13&lt;&gt;""),IF(MJ13&gt;=15,"У-П",IF(MJ13&gt;=1,"С-П",IF(MJ13&gt;=-14,"С-Н",IF(MJ13&gt;=-28,"У-Н")))))</f>
        <v>0</v>
      </c>
      <c r="ML13" s="758">
        <f t="shared" ref="ML13:ML19" si="15">IO13+JB13*(-1)+JO13*(-1)+KB13+KO13+LB13*(-1)+LO13*(-1)</f>
        <v>0</v>
      </c>
      <c r="MM13" s="759" t="b">
        <f>IF(AND(IY13&lt;&gt;""),IF(ML13&gt;=15,"У-П",IF(ML13&gt;=1,"С-П",IF(ML13&gt;=-14,"С-Н",IF(ML13&gt;=-28,"У-Н")))))</f>
        <v>0</v>
      </c>
      <c r="MN13" s="760">
        <f t="shared" ref="MN13:MN19" si="16">IP13*(-1)+JC13*(-1)+JP13*(-1)+KC13*(-1)+KP13*(-1)+LC13+LP13*(-1)</f>
        <v>0</v>
      </c>
      <c r="MO13" s="761" t="b">
        <f>IF(AND(JA13&lt;&gt;""),IF(MN13&gt;=15,"У-П",IF(MN13&gt;=1,"С-П",IF(MN13&gt;=-14,"С-Н",IF(MN13&gt;=-28,"У-Н")))))</f>
        <v>0</v>
      </c>
      <c r="MP13" s="762">
        <f t="shared" ref="MP13:MP19" si="17">IQ13+JD13+JQ13+KD13+KQ13*(-1)+LD13*(-1)+LQ13</f>
        <v>0</v>
      </c>
      <c r="MQ13" s="763" t="b">
        <f>IF(AND(JC13&lt;&gt;""),IF(MP13&gt;=15,"У-П",IF(MP13&gt;=1,"С-П",IF(MP13&gt;=-14,"С-Н",IF(MP13&gt;=-28,"У-Н")))))</f>
        <v>0</v>
      </c>
      <c r="MR13" s="990"/>
      <c r="MS13" s="645"/>
      <c r="MT13" s="646"/>
      <c r="MU13" s="647"/>
      <c r="MV13" s="648"/>
      <c r="MW13" s="649"/>
      <c r="MX13" s="650"/>
      <c r="MY13" s="651"/>
      <c r="MZ13" s="652"/>
      <c r="NA13" s="653"/>
      <c r="NB13" s="654"/>
      <c r="NC13" s="649"/>
      <c r="ND13" s="655"/>
      <c r="NE13" s="647"/>
      <c r="NF13" s="656"/>
      <c r="NG13" s="1575" t="b">
        <f t="shared" ref="NG13:NS32" si="18">IF(AND(MT13&lt;&gt;""),IF(MT13&gt;=15,"У-П",IF(MT13&gt;=1,"С-П",IF(MT13&gt;=-14,"С-Н",IF(MT13&gt;=-28,"У-Н")))))</f>
        <v>0</v>
      </c>
      <c r="NH13" s="1575" t="b">
        <f t="shared" si="18"/>
        <v>0</v>
      </c>
      <c r="NI13" s="1575" t="b">
        <f t="shared" si="18"/>
        <v>0</v>
      </c>
      <c r="NJ13" s="1575" t="b">
        <f t="shared" si="18"/>
        <v>0</v>
      </c>
      <c r="NK13" s="1575" t="b">
        <f t="shared" si="18"/>
        <v>0</v>
      </c>
      <c r="NL13" s="1575" t="b">
        <f t="shared" si="18"/>
        <v>0</v>
      </c>
      <c r="NM13" s="1575" t="b">
        <f t="shared" si="18"/>
        <v>0</v>
      </c>
      <c r="NN13" s="1575" t="b">
        <f t="shared" si="18"/>
        <v>0</v>
      </c>
      <c r="NO13" s="1575" t="b">
        <f t="shared" si="18"/>
        <v>0</v>
      </c>
      <c r="NP13" s="1576" t="b">
        <f t="shared" si="18"/>
        <v>0</v>
      </c>
      <c r="NQ13" s="1576" t="b">
        <f t="shared" si="18"/>
        <v>0</v>
      </c>
      <c r="NR13" s="1576" t="b">
        <f t="shared" si="18"/>
        <v>0</v>
      </c>
      <c r="NS13" s="1575" t="b">
        <f t="shared" si="18"/>
        <v>0</v>
      </c>
      <c r="NT13" s="1445"/>
    </row>
    <row r="14" spans="1:417" s="1446" customFormat="1" ht="21.95" customHeight="1" thickBot="1" x14ac:dyDescent="0.35">
      <c r="A14" s="1597">
        <v>2</v>
      </c>
      <c r="B14" s="1598"/>
      <c r="C14" s="1599"/>
      <c r="D14" s="1598"/>
      <c r="E14" s="1514"/>
      <c r="F14" s="89"/>
      <c r="G14" s="90"/>
      <c r="H14" s="90"/>
      <c r="I14" s="90"/>
      <c r="J14" s="1557"/>
      <c r="K14" s="1565">
        <f>F14+G14+H14+I14+J14</f>
        <v>0</v>
      </c>
      <c r="L14" s="1561"/>
      <c r="M14" s="1178"/>
      <c r="N14" s="1179"/>
      <c r="O14" s="1195"/>
      <c r="P14" s="1197"/>
      <c r="Q14" s="1197"/>
      <c r="R14" s="1197"/>
      <c r="S14" s="1190"/>
      <c r="T14" s="1197"/>
      <c r="U14" s="1197"/>
      <c r="V14" s="1198"/>
      <c r="W14" s="1532" t="b">
        <f>IF(AND(O14&lt;&gt;""),IF(O14&gt;15,"1",IF(O14&gt;8,"2",IF(O14&gt;5,"3",IF(O14&gt;1,"4","5")))))</f>
        <v>0</v>
      </c>
      <c r="X14" s="1531" t="b">
        <f t="shared" ref="X14:X45" si="19">IF(AND(P14&lt;&gt;""),IF(P14&gt;9,"1",IF(P14&gt;6,"2",IF(P14&gt;4,"3",IF(P14&gt;1,"4","5")))))</f>
        <v>0</v>
      </c>
      <c r="Y14" s="1531" t="b">
        <f t="shared" ref="Y14:Y45" si="20">IF(AND(Q14&lt;&gt;""),IF(Q14&gt;11,"1",IF(Q14&gt;7,"2",IF(Q14&gt;5,"3",IF(Q14&gt;1,"4","5")))))</f>
        <v>0</v>
      </c>
      <c r="Z14" s="1531" t="b">
        <f t="shared" ref="Z14:Z45" si="21">IF(AND(R14&lt;&gt;""),IF(R14&gt;31,"1",IF(R14&gt;20,"2",IF(R14&gt;9,"3",IF(R14&gt;0,"4","5")))))</f>
        <v>0</v>
      </c>
      <c r="AA14" s="1531" t="b">
        <f t="shared" ref="AA14:AA45" si="22">IF(AND(S14&lt;&gt;""),IF(S14&gt;15,"1",IF(S14&gt;9,"2",IF(S14&gt;6,"3",IF(S14&gt;0,"4","5")))))</f>
        <v>0</v>
      </c>
      <c r="AB14" s="1531" t="b">
        <f t="shared" ref="AB14:AB45" si="23">IF(AND(T14&lt;&gt;""),IF(T14&gt;32,"1",IF(T14&gt;17,"2",IF(T14&gt;8,"3",IF(T14&gt;0,"4","5")))))</f>
        <v>0</v>
      </c>
      <c r="AC14" s="1531" t="b">
        <f t="shared" ref="AC14:AC45" si="24">IF(AND(U14&lt;&gt;""),IF(U14=40,"1",IF(U14&gt;22,"2",IF(U14&gt;16,"3",IF(U14&gt;5,"4","5")))))</f>
        <v>0</v>
      </c>
      <c r="AD14" s="1533" t="b">
        <f t="shared" ref="AD14:AD45" si="25">IF(AND(V14&lt;&gt;""),IF(V14&gt;126,"1",IF(V14&gt;84,"2",IF(V14&gt;58,"3",IF(V14&gt;26,"4","5")))))</f>
        <v>0</v>
      </c>
      <c r="AE14" s="1178"/>
      <c r="AF14" s="1181"/>
      <c r="AG14" s="96"/>
      <c r="AH14" s="97"/>
      <c r="AI14" s="97"/>
      <c r="AJ14" s="97"/>
      <c r="AK14" s="97"/>
      <c r="AL14" s="97"/>
      <c r="AM14" s="97"/>
      <c r="AN14" s="97"/>
      <c r="AO14" s="97"/>
      <c r="AP14" s="98"/>
      <c r="AQ14" s="1667"/>
      <c r="AR14" s="96"/>
      <c r="AS14" s="97"/>
      <c r="AT14" s="97"/>
      <c r="AU14" s="97"/>
      <c r="AV14" s="97"/>
      <c r="AW14" s="97"/>
      <c r="AX14" s="97"/>
      <c r="AY14" s="97"/>
      <c r="AZ14" s="97"/>
      <c r="BA14" s="98"/>
      <c r="BB14" s="1645">
        <f t="shared" si="0"/>
        <v>0</v>
      </c>
      <c r="BC14" s="382">
        <f t="shared" si="1"/>
        <v>0</v>
      </c>
      <c r="BD14" s="1647" t="e">
        <f t="shared" ref="BD14:BD45" si="26">BB14/BC14</f>
        <v>#DIV/0!</v>
      </c>
      <c r="BE14" s="367" t="e">
        <f t="shared" ref="BE14:BE45" si="27">AVERAGE(AR14:BA14)</f>
        <v>#DIV/0!</v>
      </c>
      <c r="BF14" s="368" t="e">
        <f t="shared" ref="BF14:BF45" si="28">(BD14-BE14)/BD14</f>
        <v>#DIV/0!</v>
      </c>
      <c r="BG14" s="369" t="e">
        <f t="shared" si="2"/>
        <v>#DIV/0!</v>
      </c>
      <c r="BH14" s="370" t="e">
        <f t="shared" si="3"/>
        <v>#DIV/0!</v>
      </c>
      <c r="BI14" s="371" t="e">
        <f t="shared" si="4"/>
        <v>#DIV/0!</v>
      </c>
      <c r="BJ14" s="372" t="e">
        <f t="shared" ref="BJ14:BJ45" si="29">IF(BD14&gt;=56,"ОЧЕНЬ ВЫСОКАЯ",IF(BD14&gt;=42,"ВЫСОКАЯ", IF(BD14&gt;=32,"СРЕДНЯЯ",IF(BD14&gt;=25,"НИЗКАЯ","ОЧЕНЬ НИЗКАЯ"))))</f>
        <v>#DIV/0!</v>
      </c>
      <c r="BK14" s="372" t="e">
        <f t="shared" ref="BK14:BK45" si="30">IF(BF14&gt;=0.98,"ОЧЕНЬ ВЫСОКАЯ",IF(BF14&gt;=0.96,"ВЫСОКАЯ", IF(BF14&gt;=0.92,"СРЕДНЯЯ",IF(BF14&gt;=0.91,"НИЗКАЯ","ОЧЕНЬ НИЗКАЯ"))))</f>
        <v>#DIV/0!</v>
      </c>
      <c r="BL14" s="379" t="e">
        <f t="shared" ref="BL14:BL45" si="31">IF(AND(BD14&lt;=31,BF14&lt;=0.95),"1.НИЗКИЙ",IF(AND(BD14&gt;=42,BF14&gt;=0.96),"3.ВЫСОКИЙ","2.СРЕДНИЙ"))</f>
        <v>#DIV/0!</v>
      </c>
      <c r="BM14" s="99"/>
      <c r="BN14" s="1181"/>
      <c r="BO14" s="1838"/>
      <c r="BP14" s="1839"/>
      <c r="BQ14" s="1839"/>
      <c r="BR14" s="1839"/>
      <c r="BS14" s="1839"/>
      <c r="BT14" s="1839"/>
      <c r="BU14" s="1839"/>
      <c r="BV14" s="1839"/>
      <c r="BW14" s="1839"/>
      <c r="BX14" s="1839"/>
      <c r="BY14" s="1839"/>
      <c r="BZ14" s="1839"/>
      <c r="CA14" s="1839"/>
      <c r="CB14" s="1839"/>
      <c r="CC14" s="1839"/>
      <c r="CD14" s="1839"/>
      <c r="CE14" s="1839"/>
      <c r="CF14" s="1839"/>
      <c r="CG14" s="1839"/>
      <c r="CH14" s="1839"/>
      <c r="CI14" s="1839"/>
      <c r="CJ14" s="1839"/>
      <c r="CK14" s="1839"/>
      <c r="CL14" s="1839"/>
      <c r="CM14" s="1839"/>
      <c r="CN14" s="1839"/>
      <c r="CO14" s="1839"/>
      <c r="CP14" s="1839"/>
      <c r="CQ14" s="1839"/>
      <c r="CR14" s="1839"/>
      <c r="CS14" s="1839"/>
      <c r="CT14" s="1839"/>
      <c r="CU14" s="1839"/>
      <c r="CV14" s="1839"/>
      <c r="CW14" s="1839"/>
      <c r="CX14" s="1839"/>
      <c r="CY14" s="1839"/>
      <c r="CZ14" s="1839"/>
      <c r="DA14" s="1839"/>
      <c r="DB14" s="1840"/>
      <c r="DC14" s="1831">
        <f t="shared" ref="DC14:DC45" si="32">IF(CB14=1,4,IF(CB14=2,3,IF(CB14=3,2,IF(CB14=4,1,0))))</f>
        <v>0</v>
      </c>
      <c r="DD14" s="1832">
        <f t="shared" ref="DD14:DD45" si="33">IF(CR14=1,4,IF(CR14=2,3,IF(CR14=3,2,IF(CR14=4,1,0))))</f>
        <v>0</v>
      </c>
      <c r="DE14" s="1833">
        <f t="shared" ref="DE14:DE45" si="34">IF(CZ14=1,4,IF(CZ14=2,3,IF(CZ14=3,2,IF(CZ14=4,1,0))))</f>
        <v>0</v>
      </c>
      <c r="DF14" s="1831">
        <f t="shared" ref="DF14:DF45" si="35">IF(BO14=1,4,IF(BO14=2,3,IF(BO14=3,2,IF(BO14=4,1,0))))</f>
        <v>0</v>
      </c>
      <c r="DG14" s="1832">
        <f t="shared" ref="DG14:DG45" si="36">IF(BW14=1,4,IF(BW14=2,3,IF(BW14=3,2,IF(BW14=4,1,0))))</f>
        <v>0</v>
      </c>
      <c r="DH14" s="1833">
        <f t="shared" ref="DH14:DH45" si="37">IF(CM14=1,4,IF(CM14=2,3,IF(CM14=3,2,IF(CM14=4,1,0))))</f>
        <v>0</v>
      </c>
      <c r="DI14" s="1831">
        <f t="shared" ref="DI14:DI45" si="38">IF(CU14=1,4,IF(CU14=2,3,IF(CU14=3,2,IF(CU14=4,1,0))))</f>
        <v>0</v>
      </c>
      <c r="DJ14" s="1832">
        <f t="shared" ref="DJ14:DJ45" si="39">IF(BR14=1,4,IF(BR14=2,3,IF(BR14=3,2,IF(BR14=4,1,0))))</f>
        <v>0</v>
      </c>
      <c r="DK14" s="1832">
        <f t="shared" ref="DK14:DK45" si="40">IF(CH14=1,4,IF(CH14=2,3,IF(CH14=3,2,IF(CH14=4,1,0))))</f>
        <v>0</v>
      </c>
      <c r="DL14" s="1833">
        <f t="shared" ref="DL14:DL45" si="41">IF(CT14=1,4,IF(CT14=2,3,IF(CT14=3,2,IF(CT14=4,1,0))))</f>
        <v>0</v>
      </c>
      <c r="DM14" s="1834">
        <f t="shared" ref="DM14:DM45" si="42">BP14+BT14+BX14+DC14+CF14+CJ14+CN14+DD14+CV14+DE14</f>
        <v>0</v>
      </c>
      <c r="DN14" s="1835">
        <f t="shared" ref="DN14:DN45" si="43">DF14+BS14+DG14+CA14+CE14+CI14+DH14+CQ14+DI14+CY14</f>
        <v>0</v>
      </c>
      <c r="DO14" s="1836">
        <f t="shared" ref="DO14:DO45" si="44">BQ14+BU14+BY14+CC14+CG14+CK14+CO14+CS14+CW14+DA14</f>
        <v>0</v>
      </c>
      <c r="DP14" s="1837">
        <f t="shared" ref="DP14:DP45" si="45">DJ14+BV14+BZ14+CD14+DK14+CL14+CP14+DL14+CX14+DB14</f>
        <v>0</v>
      </c>
      <c r="DQ14" s="1837">
        <f t="shared" ref="DQ14:DQ45" si="46">DM14+DP14+(-DN14)+(-DO14)</f>
        <v>0</v>
      </c>
      <c r="DR14" s="1192"/>
      <c r="DS14" s="1210"/>
      <c r="DT14" s="1211"/>
      <c r="DU14" s="1212"/>
      <c r="DV14" s="1213"/>
      <c r="DW14" s="1180"/>
      <c r="DX14" s="1178"/>
      <c r="DY14" s="1181"/>
      <c r="DZ14" s="1195"/>
      <c r="EA14" s="1196"/>
      <c r="EB14" s="1195"/>
      <c r="EC14" s="1197"/>
      <c r="ED14" s="1196"/>
      <c r="EE14" s="1191"/>
      <c r="EF14" s="1192"/>
      <c r="EG14" s="1195"/>
      <c r="EH14" s="1196"/>
      <c r="EI14" s="1195"/>
      <c r="EJ14" s="1197"/>
      <c r="EK14" s="1198"/>
      <c r="EL14" s="1199"/>
      <c r="EM14" s="1179"/>
      <c r="EN14" s="1178"/>
      <c r="EO14" s="1688"/>
      <c r="EP14" s="1680"/>
      <c r="EQ14" s="1675"/>
      <c r="ER14" s="1498"/>
      <c r="ES14" s="1498"/>
      <c r="ET14" s="1499"/>
      <c r="EU14" s="1500"/>
      <c r="EV14" s="1501"/>
      <c r="EW14" s="1501"/>
      <c r="EX14" s="1501"/>
      <c r="EY14" s="1501"/>
      <c r="EZ14" s="1501"/>
      <c r="FA14" s="1501"/>
      <c r="FB14" s="1502"/>
      <c r="FC14" s="1689"/>
      <c r="FD14" s="1444"/>
      <c r="FE14" s="2219"/>
      <c r="FF14" s="2220"/>
      <c r="FG14" s="2220"/>
      <c r="FH14" s="2220"/>
      <c r="FI14" s="2220"/>
      <c r="FJ14" s="2220"/>
      <c r="FK14" s="2220"/>
      <c r="FL14" s="2220"/>
      <c r="FM14" s="2220"/>
      <c r="FN14" s="2220"/>
      <c r="FO14" s="2220"/>
      <c r="FP14" s="2220"/>
      <c r="FQ14" s="2220"/>
      <c r="FR14" s="2220"/>
      <c r="FS14" s="2220"/>
      <c r="FT14" s="2220"/>
      <c r="FU14" s="2220"/>
      <c r="FV14" s="2220"/>
      <c r="FW14" s="2220"/>
      <c r="FX14" s="2220"/>
      <c r="FY14" s="2220"/>
      <c r="FZ14" s="2220"/>
      <c r="GA14" s="2220"/>
      <c r="GB14" s="2220"/>
      <c r="GC14" s="2220"/>
      <c r="GD14" s="2220"/>
      <c r="GE14" s="2220"/>
      <c r="GF14" s="2220"/>
      <c r="GG14" s="2220"/>
      <c r="GH14" s="2220"/>
      <c r="GI14" s="2220"/>
      <c r="GJ14" s="2220"/>
      <c r="GK14" s="2220"/>
      <c r="GL14" s="2220"/>
      <c r="GM14" s="2220"/>
      <c r="GN14" s="2220"/>
      <c r="GO14" s="2220"/>
      <c r="GP14" s="2220"/>
      <c r="GQ14" s="2220"/>
      <c r="GR14" s="2220"/>
      <c r="GS14" s="2220"/>
      <c r="GT14" s="2220"/>
      <c r="GU14" s="2220"/>
      <c r="GV14" s="2220"/>
      <c r="GW14" s="2220"/>
      <c r="GX14" s="2221"/>
      <c r="GY14" s="2198">
        <f t="shared" ref="GY14:GY45" si="47">IF(FE14=1,1,0)+IF(FL14=1,1,0)+IF(FU14=1,1,0)+IF(FZ14=1,1,0)+IF(GF14=1,1,0)+IF(GI14=1,1,0)+IF(GN14=1,1,0)+IF(FS14=2,1,0)+IF(GT14=2,1,0)</f>
        <v>0</v>
      </c>
      <c r="GZ14" s="396" t="b">
        <f>IF(AND(FE14&lt;&gt;""),IF(GY14&lt;=3,"НИЗКИЙ",IF(GY14&lt;7,"СРЕДНИЙ",IF(GY14&gt;=7,"ВЫСОКИЙ"))))</f>
        <v>0</v>
      </c>
      <c r="HA14" s="2199">
        <f t="shared" ref="HA14:HA45" si="48">IF(FO14=1,1,0)+IF(GO14=1,1,0)+IF(FG14=2,1,0)+IF(FK14=2,1,0)+IF(FW14=2,1,0)+IF(GA14=2,1,0)+IF(GD14=2,1,0)+IF(GK14=2,1,0)+IF(GS14=2,1,0)</f>
        <v>0</v>
      </c>
      <c r="HB14" s="2208" t="b">
        <f t="shared" ref="HB14:HB45" si="49">IF(AND(FG14&lt;&gt;""),IF(HA14&lt;=3,"НИЗКИЙ",IF(HA14&lt;7,"СРЕДНИЙ",IF(HA14&gt;=7,"ВЫСОКИЙ"))))</f>
        <v>0</v>
      </c>
      <c r="HC14" s="2201">
        <f t="shared" ref="HC14:HC45" si="50">IF(FP14=1,1,0)+IF(FX14=1,1,0)+IF(GC14=1,1,0)+IF(GG14=1,1,0)+IF(GP14=1,1,0)+IF(GU14=1,1,0)+IF(FI14=2,1,0)+IF(FM14=2,1,0)+IF(GJ14=2,1,0)</f>
        <v>0</v>
      </c>
      <c r="HD14" s="397" t="b">
        <f t="shared" ref="HD14:HD45" si="51">IF(AND(FI14&lt;&gt;""),IF(HC14&lt;=4,"НИЗКИЙ",IF(HC14&lt;8,"СРЕДНИЙ",IF(HC14&gt;=8,"ВЫСОКИЙ"))))</f>
        <v>0</v>
      </c>
      <c r="HE14" s="2202">
        <f t="shared" ref="HE14:HE45" si="52">IF(GH14=1,1,0)+IF(GV14=1,1,0)+IF(FJ14=2,1,0)+IF(FN14=2,1,0)+IF(FQ14=2,1,0)+IF(FT14=2,1,0)+IF(GB14=2,1,0)+IF(GL14=2,1,0)+IF(GQ14=2,1,0)</f>
        <v>0</v>
      </c>
      <c r="HF14" s="398" t="b">
        <f t="shared" ref="HF14:HF45" si="53">IF(AND(FK14&lt;&gt;""),IF(HE14&lt;=3,"НИЗКИЙ",IF(HE14&lt;7,"СРЕДНИЙ",IF(HE14&gt;=7,"ВЫСОКИЙ"))))</f>
        <v>0</v>
      </c>
      <c r="HG14" s="2203">
        <f t="shared" ref="HG14:HG45" si="54">IF(FF14=1,1,0)+IF(FO14=1,1,0)+IF(GC14=1,1,0)+IF(GM14=1,1,0)+IF(GN14=1,1,0)+IF(GW14=1,1,0)+IF(FT14=2,1,0)+IF(FV14=2,1,0)+IF(GA14=2,1,0)</f>
        <v>0</v>
      </c>
      <c r="HH14" s="2209" t="b">
        <f t="shared" ref="HH14:HH45" si="55">IF(AND(FM14&lt;&gt;""),IF(HG14&lt;=4,"НИЗКИЙ",IF(HG14&lt;8,"СРЕДНИЙ",IF(HG14&gt;=8,"ВЫСОКИЙ"))))</f>
        <v>0</v>
      </c>
      <c r="HI14" s="2205">
        <f t="shared" ref="HI14:HI45" si="56">IF(FH14=1,1,0)+IF(FP14=1,1,0)+IF(FR14=1,1,0)+IF(FY14=1,1,0)+IF(GE14=1,1,0)+IF(GI14=1,1,0)+IF(GR14=1,1,0)+IF(GX14=1,1,0)+IF(GL14=2,1,0)</f>
        <v>0</v>
      </c>
      <c r="HJ14" s="395" t="b">
        <f t="shared" ref="HJ14:HJ45" si="57">IF(AND(FO14&lt;&gt;""),IF(HI14&lt;=3,"НИЗКИЙ",IF(HI14&lt;7,"СРЕДНИЙ",IF(HI14&gt;=7,"ВЫСОКИЙ"))))</f>
        <v>0</v>
      </c>
      <c r="HK14" s="2206">
        <f t="shared" ref="HK14:HK45" si="58">IF(FE14=1,1,0)+IF(FF14=1,1,0)+IF(FH14=1,1,0)+IF(FL14=1,1,0)+IF(FO14=1,1,0)+IF(FP14=1,1,0)+IF(FR14=1,1,0)+IF(FU14=1,1,0)+IF(FX14=1,1,0)+IF(FY14=1,1,0)+IF(FZ14=1,1,0)+IF(GC14=1,1,0)+IF(GE14=1,1,0)+IF(GF14=1,1,0)+IF(GG14=1,1,0)+IF(GH14=1,1,0)+IF(GI14=1,1,0)+IF(GM14=1,1,0)+IF(GN14=1,1,0)+IF(GO14=1,1,0)+IF(GP14=1,1,0)+IF(GR14=1,1,0)+IF(GU14=1,1,0)+IF(GV14=1,1,0)+IF(GW14=1,1,0)+IF(GX14=1,1,0)+IF(FG14=2,1,0)+IF(FI14=2,1,0)+IF(FJ14=2,1,0)+IF(FK14=2,1,0)+IF(FM14=2,1,0)+IF(FN14=2,1,0)+IF(FQ14=2,1,0)+IF(FS14=2,1,0)+IF(FT14=2,1,0)+IF(FV14=2,1,0)+IF(FW14=2,1,0)+IF(GA14=2,1,0)+IF(GB14=2,1,0)+IF(GD14=2,1,0)+IF(GJ14=2,1,0)+IF(GK14=2,1,0)+IF(GL14=2,1,0)+IF(GQ14=2,1,0)+IF(GS14=2,1,0)+IF(GT14=2,1,0)</f>
        <v>0</v>
      </c>
      <c r="HL14" s="2210" t="b">
        <f t="shared" ref="HL14:HL45" si="59">IF(AND(FQ14&lt;&gt;""),IF(HK14&lt;=23,"НИЗКИЙ",IF(HK14&lt;33,"СРЕДНИЙ",IF(HK14&gt;=33,"ВЫСОКИЙ"))))</f>
        <v>0</v>
      </c>
      <c r="HM14" s="432"/>
      <c r="HN14" s="991"/>
      <c r="HO14" s="898"/>
      <c r="HP14" s="899"/>
      <c r="HQ14" s="900"/>
      <c r="HR14" s="901"/>
      <c r="HS14" s="902"/>
      <c r="HT14" s="903"/>
      <c r="HU14" s="904"/>
      <c r="HV14" s="714" t="b">
        <f t="shared" ref="HV14:HW29" si="60">IF(AND(HO14&lt;&gt;""),IF(HO14&lt;=3,"НИЗКИЙ",IF(HO14&lt;7,"СРЕДНИЙ",IF(HO14&gt;=7,"ВЫСОКИЙ"))))</f>
        <v>0</v>
      </c>
      <c r="HW14" s="715" t="b">
        <f t="shared" si="60"/>
        <v>0</v>
      </c>
      <c r="HX14" s="715" t="b">
        <f t="shared" ref="HX14:HX45" si="61">IF(AND(HQ14&lt;&gt;""),IF(HQ14&lt;=4,"НИЗКИЙ",IF(HQ14&lt;8,"СРЕДНИЙ",IF(HQ14&gt;=8,"ВЫСОКИЙ"))))</f>
        <v>0</v>
      </c>
      <c r="HY14" s="715" t="b">
        <f t="shared" ref="HY14:HY45" si="62">IF(AND(HR14&lt;&gt;""),IF(HR14&lt;=3,"НИЗКИЙ",IF(HR14&lt;7,"СРЕДНИЙ",IF(HR14&gt;=7,"ВЫСОКИЙ"))))</f>
        <v>0</v>
      </c>
      <c r="HZ14" s="715" t="b">
        <f t="shared" ref="HZ14:HZ45" si="63">IF(AND(HS14&lt;&gt;""),IF(HS14&lt;=4,"НИЗКИЙ",IF(HS14&lt;8,"СРЕДНИЙ",IF(HS14&gt;=8,"ВЫСОКИЙ"))))</f>
        <v>0</v>
      </c>
      <c r="IA14" s="716" t="b">
        <f t="shared" ref="IA14:IA45" si="64">IF(AND(HT14&lt;&gt;""),IF(HT14&lt;=3,"НИЗКИЙ",IF(HT14&lt;7,"СРЕДНИЙ",IF(HT14&gt;=7,"ВЫСОКИЙ"))))</f>
        <v>0</v>
      </c>
      <c r="IB14" s="717" t="b">
        <f t="shared" ref="IB14:IB45" si="65">IF(AND(HU14&lt;&gt;""),IF(HU14&lt;=23,"НИЗКИЙ",IF(HU14&lt;33,"СРЕДНИЙ",IF(HU14&gt;=33,"ВЫСОКИЙ"))))</f>
        <v>0</v>
      </c>
      <c r="IC14" s="433"/>
      <c r="ID14" s="432"/>
      <c r="IE14" s="664"/>
      <c r="IF14" s="1055"/>
      <c r="IG14" s="1055"/>
      <c r="IH14" s="1055"/>
      <c r="II14" s="1055"/>
      <c r="IJ14" s="1055"/>
      <c r="IK14" s="1055"/>
      <c r="IL14" s="1055"/>
      <c r="IM14" s="1055"/>
      <c r="IN14" s="1056"/>
      <c r="IO14" s="662"/>
      <c r="IP14" s="1057"/>
      <c r="IQ14" s="1057"/>
      <c r="IR14" s="1057"/>
      <c r="IS14" s="1057"/>
      <c r="IT14" s="1057"/>
      <c r="IU14" s="1057"/>
      <c r="IV14" s="1057"/>
      <c r="IW14" s="1057"/>
      <c r="IX14" s="1058"/>
      <c r="IY14" s="664"/>
      <c r="IZ14" s="1055"/>
      <c r="JA14" s="1055"/>
      <c r="JB14" s="1055"/>
      <c r="JC14" s="1055"/>
      <c r="JD14" s="1055"/>
      <c r="JE14" s="1055"/>
      <c r="JF14" s="1055"/>
      <c r="JG14" s="1055"/>
      <c r="JH14" s="1059"/>
      <c r="JI14" s="662"/>
      <c r="JJ14" s="1057"/>
      <c r="JK14" s="1057"/>
      <c r="JL14" s="1057"/>
      <c r="JM14" s="1057"/>
      <c r="JN14" s="1057"/>
      <c r="JO14" s="1057"/>
      <c r="JP14" s="1057"/>
      <c r="JQ14" s="1057"/>
      <c r="JR14" s="1058"/>
      <c r="JS14" s="664"/>
      <c r="JT14" s="1055"/>
      <c r="JU14" s="1055"/>
      <c r="JV14" s="1055"/>
      <c r="JW14" s="1055"/>
      <c r="JX14" s="1059"/>
      <c r="JY14" s="1055"/>
      <c r="JZ14" s="1055"/>
      <c r="KA14" s="1055"/>
      <c r="KB14" s="1056"/>
      <c r="KC14" s="662"/>
      <c r="KD14" s="1057"/>
      <c r="KE14" s="1057"/>
      <c r="KF14" s="1057"/>
      <c r="KG14" s="1057"/>
      <c r="KH14" s="1057"/>
      <c r="KI14" s="1057"/>
      <c r="KJ14" s="1057"/>
      <c r="KK14" s="1057"/>
      <c r="KL14" s="1058"/>
      <c r="KM14" s="664"/>
      <c r="KN14" s="1055"/>
      <c r="KO14" s="1055"/>
      <c r="KP14" s="1055"/>
      <c r="KQ14" s="1055"/>
      <c r="KR14" s="1055"/>
      <c r="KS14" s="1055"/>
      <c r="KT14" s="1055"/>
      <c r="KU14" s="1055"/>
      <c r="KV14" s="1056"/>
      <c r="KW14" s="662"/>
      <c r="KX14" s="1057"/>
      <c r="KY14" s="1057"/>
      <c r="KZ14" s="1057"/>
      <c r="LA14" s="1057"/>
      <c r="LB14" s="1057"/>
      <c r="LC14" s="1057"/>
      <c r="LD14" s="1057"/>
      <c r="LE14" s="1057"/>
      <c r="LF14" s="1058"/>
      <c r="LG14" s="1060"/>
      <c r="LH14" s="1055"/>
      <c r="LI14" s="1055"/>
      <c r="LJ14" s="1060"/>
      <c r="LK14" s="1055"/>
      <c r="LL14" s="1055"/>
      <c r="LM14" s="1055"/>
      <c r="LN14" s="1055"/>
      <c r="LO14" s="1055"/>
      <c r="LP14" s="1055"/>
      <c r="LQ14" s="1059"/>
      <c r="LR14" s="739">
        <f t="shared" si="5"/>
        <v>0</v>
      </c>
      <c r="LS14" s="740" t="b">
        <f t="shared" ref="LS14:LS45" si="66">IF(AND(IE14&lt;&gt;""),IF(LR14&gt;=15,"У-П",IF(LR14&gt;=1,"С-П",IF(LR14&gt;=-14,"С-Н",IF(LR14&gt;=-28,"У-Н")))))</f>
        <v>0</v>
      </c>
      <c r="LT14" s="741">
        <f t="shared" si="6"/>
        <v>0</v>
      </c>
      <c r="LU14" s="742" t="b">
        <f t="shared" ref="LU14:LU45" si="67">IF(AND(IG14&lt;&gt;""),IF(LT14&gt;=15,"У-П",IF(LT14&gt;=1,"С-П",IF(LT14&gt;=-14,"С-Н",IF(LT14&gt;=-28,"У-Н")))))</f>
        <v>0</v>
      </c>
      <c r="LV14" s="743">
        <f t="shared" si="7"/>
        <v>0</v>
      </c>
      <c r="LW14" s="744" t="b">
        <f t="shared" ref="LW14:LW45" si="68">IF(AND(II14&lt;&gt;""),IF(LV14&gt;=15,"У-П",IF(LV14&gt;=1,"С-П",IF(LV14&gt;=-14,"С-Н",IF(LV14&gt;=-28,"У-Н")))))</f>
        <v>0</v>
      </c>
      <c r="LX14" s="745">
        <f t="shared" si="8"/>
        <v>0</v>
      </c>
      <c r="LY14" s="746" t="b">
        <f t="shared" ref="LY14:LY45" si="69">IF(AND(IK14&lt;&gt;""),IF(LX14&gt;=15,"У-П",IF(LX14&gt;=1,"С-П",IF(LX14&gt;=-14,"С-Н",IF(LX14&gt;=-28,"У-Н")))))</f>
        <v>0</v>
      </c>
      <c r="LZ14" s="764">
        <f t="shared" si="9"/>
        <v>0</v>
      </c>
      <c r="MA14" s="765" t="b">
        <f t="shared" ref="MA14:MA45" si="70">IF(AND(IM14&lt;&gt;""),IF(LZ14&gt;=15,"У-П",IF(LZ14&gt;=1,"С-П",IF(LZ14&gt;=-14,"С-Н",IF(LZ14&gt;=-28,"У-Н")))))</f>
        <v>0</v>
      </c>
      <c r="MB14" s="766">
        <f t="shared" si="10"/>
        <v>0</v>
      </c>
      <c r="MC14" s="767" t="b">
        <f t="shared" ref="MC14:MC45" si="71">IF(AND(IO14&lt;&gt;""),IF(MB14&gt;=15,"У-П",IF(MB14&gt;=1,"С-П",IF(MB14&gt;=-14,"С-Н",IF(MB14&gt;=-28,"У-Н")))))</f>
        <v>0</v>
      </c>
      <c r="MD14" s="768">
        <f t="shared" si="11"/>
        <v>0</v>
      </c>
      <c r="ME14" s="769" t="b">
        <f t="shared" ref="ME14:ME45" si="72">IF(AND(IQ14&lt;&gt;""),IF(MD14&gt;=15,"У-П",IF(MD14&gt;=1,"С-П",IF(MD14&gt;=-14,"С-Н",IF(MD14&gt;=-28,"У-Н")))))</f>
        <v>0</v>
      </c>
      <c r="MF14" s="770">
        <f t="shared" si="12"/>
        <v>0</v>
      </c>
      <c r="MG14" s="771" t="b">
        <f t="shared" ref="MG14:MG45" si="73">IF(AND(IS14&lt;&gt;""),IF(MF14&gt;=15,"У-П",IF(MF14&gt;=1,"С-П",IF(MF14&gt;=-14,"С-Н",IF(MF14&gt;=-28,"У-Н")))))</f>
        <v>0</v>
      </c>
      <c r="MH14" s="772">
        <f t="shared" si="13"/>
        <v>0</v>
      </c>
      <c r="MI14" s="773" t="b">
        <f t="shared" ref="MI14:MI45" si="74">IF(AND(IU14&lt;&gt;""),IF(MH14&gt;=15,"У-П",IF(MH14&gt;=1,"С-П",IF(MH14&gt;=-14,"С-Н",IF(MH14&gt;=-28,"У-Н")))))</f>
        <v>0</v>
      </c>
      <c r="MJ14" s="774">
        <f t="shared" si="14"/>
        <v>0</v>
      </c>
      <c r="MK14" s="775" t="b">
        <f t="shared" ref="MK14:MK45" si="75">IF(AND(IW14&lt;&gt;""),IF(MJ14&gt;=15,"У-П",IF(MJ14&gt;=1,"С-П",IF(MJ14&gt;=-14,"С-Н",IF(MJ14&gt;=-28,"У-Н")))))</f>
        <v>0</v>
      </c>
      <c r="ML14" s="776">
        <f t="shared" si="15"/>
        <v>0</v>
      </c>
      <c r="MM14" s="777" t="b">
        <f t="shared" ref="MM14:MM45" si="76">IF(AND(IY14&lt;&gt;""),IF(ML14&gt;=15,"У-П",IF(ML14&gt;=1,"С-П",IF(ML14&gt;=-14,"С-Н",IF(ML14&gt;=-28,"У-Н")))))</f>
        <v>0</v>
      </c>
      <c r="MN14" s="778">
        <f t="shared" si="16"/>
        <v>0</v>
      </c>
      <c r="MO14" s="779" t="b">
        <f t="shared" ref="MO14:MO45" si="77">IF(AND(JA14&lt;&gt;""),IF(MN14&gt;=15,"У-П",IF(MN14&gt;=1,"С-П",IF(MN14&gt;=-14,"С-Н",IF(MN14&gt;=-28,"У-Н")))))</f>
        <v>0</v>
      </c>
      <c r="MP14" s="884">
        <f t="shared" si="17"/>
        <v>0</v>
      </c>
      <c r="MQ14" s="885" t="b">
        <f t="shared" ref="MQ14:MQ45" si="78">IF(AND(JC14&lt;&gt;""),IF(MP14&gt;=15,"У-П",IF(MP14&gt;=1,"С-П",IF(MP14&gt;=-14,"С-Н",IF(MP14&gt;=-28,"У-Н")))))</f>
        <v>0</v>
      </c>
      <c r="MR14" s="990"/>
      <c r="MS14" s="645"/>
      <c r="MT14" s="646"/>
      <c r="MU14" s="647"/>
      <c r="MV14" s="648"/>
      <c r="MW14" s="649"/>
      <c r="MX14" s="657"/>
      <c r="MY14" s="658"/>
      <c r="MZ14" s="659"/>
      <c r="NA14" s="660"/>
      <c r="NB14" s="661"/>
      <c r="NC14" s="662"/>
      <c r="ND14" s="663"/>
      <c r="NE14" s="664"/>
      <c r="NF14" s="665"/>
      <c r="NG14" s="1575" t="b">
        <f t="shared" si="18"/>
        <v>0</v>
      </c>
      <c r="NH14" s="1575" t="b">
        <f t="shared" si="18"/>
        <v>0</v>
      </c>
      <c r="NI14" s="1575" t="b">
        <f t="shared" si="18"/>
        <v>0</v>
      </c>
      <c r="NJ14" s="1575" t="b">
        <f t="shared" si="18"/>
        <v>0</v>
      </c>
      <c r="NK14" s="1575" t="b">
        <f t="shared" si="18"/>
        <v>0</v>
      </c>
      <c r="NL14" s="1575" t="b">
        <f t="shared" si="18"/>
        <v>0</v>
      </c>
      <c r="NM14" s="1575" t="b">
        <f t="shared" si="18"/>
        <v>0</v>
      </c>
      <c r="NN14" s="1575" t="b">
        <f t="shared" si="18"/>
        <v>0</v>
      </c>
      <c r="NO14" s="1575" t="b">
        <f t="shared" si="18"/>
        <v>0</v>
      </c>
      <c r="NP14" s="1576" t="b">
        <f t="shared" si="18"/>
        <v>0</v>
      </c>
      <c r="NQ14" s="1576" t="b">
        <f t="shared" si="18"/>
        <v>0</v>
      </c>
      <c r="NR14" s="1576" t="b">
        <f t="shared" si="18"/>
        <v>0</v>
      </c>
      <c r="NS14" s="1575" t="b">
        <f t="shared" si="18"/>
        <v>0</v>
      </c>
      <c r="NT14" s="1445"/>
    </row>
    <row r="15" spans="1:417" s="1446" customFormat="1" ht="21.95" customHeight="1" thickBot="1" x14ac:dyDescent="0.35">
      <c r="A15" s="1600">
        <v>3</v>
      </c>
      <c r="B15" s="1601"/>
      <c r="C15" s="1602"/>
      <c r="D15" s="1601"/>
      <c r="E15" s="1515"/>
      <c r="F15" s="89"/>
      <c r="G15" s="90"/>
      <c r="H15" s="100"/>
      <c r="I15" s="100"/>
      <c r="J15" s="1558"/>
      <c r="K15" s="1565">
        <f t="shared" ref="K15:K45" si="79">F15+G15+H15+I15+J15</f>
        <v>0</v>
      </c>
      <c r="L15" s="1562"/>
      <c r="M15" s="1178"/>
      <c r="N15" s="1179"/>
      <c r="O15" s="1195"/>
      <c r="P15" s="1197"/>
      <c r="Q15" s="1197"/>
      <c r="R15" s="1197"/>
      <c r="S15" s="1197"/>
      <c r="T15" s="1197"/>
      <c r="U15" s="1197"/>
      <c r="V15" s="1198"/>
      <c r="W15" s="1532" t="b">
        <f>IF(AND(O15&lt;&gt;""),IF(O15&gt;15,"1",IF(O15&gt;8,"2",IF(O15&gt;5,"3",IF(O15&gt;1,"4","5")))))</f>
        <v>0</v>
      </c>
      <c r="X15" s="1531" t="b">
        <f t="shared" si="19"/>
        <v>0</v>
      </c>
      <c r="Y15" s="1531" t="b">
        <f t="shared" si="20"/>
        <v>0</v>
      </c>
      <c r="Z15" s="1531" t="b">
        <f t="shared" si="21"/>
        <v>0</v>
      </c>
      <c r="AA15" s="1531" t="b">
        <f t="shared" si="22"/>
        <v>0</v>
      </c>
      <c r="AB15" s="1531" t="b">
        <f t="shared" si="23"/>
        <v>0</v>
      </c>
      <c r="AC15" s="1531" t="b">
        <f t="shared" si="24"/>
        <v>0</v>
      </c>
      <c r="AD15" s="1533" t="b">
        <f t="shared" si="25"/>
        <v>0</v>
      </c>
      <c r="AE15" s="1178"/>
      <c r="AF15" s="1181"/>
      <c r="AG15" s="96"/>
      <c r="AH15" s="97"/>
      <c r="AI15" s="97"/>
      <c r="AJ15" s="97"/>
      <c r="AK15" s="97"/>
      <c r="AL15" s="97"/>
      <c r="AM15" s="97"/>
      <c r="AN15" s="97"/>
      <c r="AO15" s="97"/>
      <c r="AP15" s="98"/>
      <c r="AQ15" s="1667"/>
      <c r="AR15" s="96"/>
      <c r="AS15" s="97"/>
      <c r="AT15" s="97"/>
      <c r="AU15" s="97"/>
      <c r="AV15" s="97"/>
      <c r="AW15" s="97"/>
      <c r="AX15" s="97"/>
      <c r="AY15" s="97"/>
      <c r="AZ15" s="97"/>
      <c r="BA15" s="98"/>
      <c r="BB15" s="1645">
        <f t="shared" si="0"/>
        <v>0</v>
      </c>
      <c r="BC15" s="382">
        <f t="shared" si="1"/>
        <v>0</v>
      </c>
      <c r="BD15" s="1647" t="e">
        <f t="shared" si="26"/>
        <v>#DIV/0!</v>
      </c>
      <c r="BE15" s="367" t="e">
        <f t="shared" si="27"/>
        <v>#DIV/0!</v>
      </c>
      <c r="BF15" s="368" t="e">
        <f t="shared" si="28"/>
        <v>#DIV/0!</v>
      </c>
      <c r="BG15" s="369" t="e">
        <f t="shared" si="2"/>
        <v>#DIV/0!</v>
      </c>
      <c r="BH15" s="370" t="e">
        <f t="shared" si="3"/>
        <v>#DIV/0!</v>
      </c>
      <c r="BI15" s="371" t="e">
        <f t="shared" si="4"/>
        <v>#DIV/0!</v>
      </c>
      <c r="BJ15" s="372" t="e">
        <f t="shared" si="29"/>
        <v>#DIV/0!</v>
      </c>
      <c r="BK15" s="372" t="e">
        <f t="shared" si="30"/>
        <v>#DIV/0!</v>
      </c>
      <c r="BL15" s="379" t="e">
        <f t="shared" si="31"/>
        <v>#DIV/0!</v>
      </c>
      <c r="BM15" s="99"/>
      <c r="BN15" s="1181"/>
      <c r="BO15" s="1838"/>
      <c r="BP15" s="1839"/>
      <c r="BQ15" s="1839"/>
      <c r="BR15" s="1839"/>
      <c r="BS15" s="1839"/>
      <c r="BT15" s="1839"/>
      <c r="BU15" s="1839"/>
      <c r="BV15" s="1839"/>
      <c r="BW15" s="1839"/>
      <c r="BX15" s="1839"/>
      <c r="BY15" s="1839"/>
      <c r="BZ15" s="1839"/>
      <c r="CA15" s="1839"/>
      <c r="CB15" s="1839"/>
      <c r="CC15" s="1839"/>
      <c r="CD15" s="1839"/>
      <c r="CE15" s="1839"/>
      <c r="CF15" s="1839"/>
      <c r="CG15" s="1839"/>
      <c r="CH15" s="1839"/>
      <c r="CI15" s="1839"/>
      <c r="CJ15" s="1839"/>
      <c r="CK15" s="1839"/>
      <c r="CL15" s="1839"/>
      <c r="CM15" s="1839"/>
      <c r="CN15" s="1839"/>
      <c r="CO15" s="1839"/>
      <c r="CP15" s="1839"/>
      <c r="CQ15" s="1839"/>
      <c r="CR15" s="1839"/>
      <c r="CS15" s="1839"/>
      <c r="CT15" s="1839"/>
      <c r="CU15" s="1839"/>
      <c r="CV15" s="1839"/>
      <c r="CW15" s="1839"/>
      <c r="CX15" s="1839"/>
      <c r="CY15" s="1839"/>
      <c r="CZ15" s="1839"/>
      <c r="DA15" s="1839"/>
      <c r="DB15" s="1840"/>
      <c r="DC15" s="1831">
        <f t="shared" si="32"/>
        <v>0</v>
      </c>
      <c r="DD15" s="1832">
        <f t="shared" si="33"/>
        <v>0</v>
      </c>
      <c r="DE15" s="1833">
        <f t="shared" si="34"/>
        <v>0</v>
      </c>
      <c r="DF15" s="1831">
        <f t="shared" si="35"/>
        <v>0</v>
      </c>
      <c r="DG15" s="1832">
        <f t="shared" si="36"/>
        <v>0</v>
      </c>
      <c r="DH15" s="1833">
        <f t="shared" si="37"/>
        <v>0</v>
      </c>
      <c r="DI15" s="1831">
        <f t="shared" si="38"/>
        <v>0</v>
      </c>
      <c r="DJ15" s="1832">
        <f t="shared" si="39"/>
        <v>0</v>
      </c>
      <c r="DK15" s="1832">
        <f t="shared" si="40"/>
        <v>0</v>
      </c>
      <c r="DL15" s="1833">
        <f t="shared" si="41"/>
        <v>0</v>
      </c>
      <c r="DM15" s="1834">
        <f t="shared" si="42"/>
        <v>0</v>
      </c>
      <c r="DN15" s="1835">
        <f t="shared" si="43"/>
        <v>0</v>
      </c>
      <c r="DO15" s="1836">
        <f t="shared" si="44"/>
        <v>0</v>
      </c>
      <c r="DP15" s="1837">
        <f t="shared" si="45"/>
        <v>0</v>
      </c>
      <c r="DQ15" s="1837">
        <f t="shared" si="46"/>
        <v>0</v>
      </c>
      <c r="DR15" s="1192"/>
      <c r="DS15" s="1210"/>
      <c r="DT15" s="1211"/>
      <c r="DU15" s="1212"/>
      <c r="DV15" s="1213"/>
      <c r="DW15" s="1180"/>
      <c r="DX15" s="1178"/>
      <c r="DY15" s="1181"/>
      <c r="DZ15" s="1195"/>
      <c r="EA15" s="1196"/>
      <c r="EB15" s="1195"/>
      <c r="EC15" s="1197"/>
      <c r="ED15" s="1196"/>
      <c r="EE15" s="1191"/>
      <c r="EF15" s="1192"/>
      <c r="EG15" s="1195"/>
      <c r="EH15" s="1196"/>
      <c r="EI15" s="1195"/>
      <c r="EJ15" s="1197"/>
      <c r="EK15" s="1198"/>
      <c r="EL15" s="1199"/>
      <c r="EM15" s="1179"/>
      <c r="EN15" s="1178"/>
      <c r="EO15" s="1688"/>
      <c r="EP15" s="1680"/>
      <c r="EQ15" s="1675"/>
      <c r="ER15" s="1498"/>
      <c r="ES15" s="1498"/>
      <c r="ET15" s="1499"/>
      <c r="EU15" s="1500"/>
      <c r="EV15" s="1501"/>
      <c r="EW15" s="1501"/>
      <c r="EX15" s="1501"/>
      <c r="EY15" s="1501"/>
      <c r="EZ15" s="1501"/>
      <c r="FA15" s="1501"/>
      <c r="FB15" s="1502"/>
      <c r="FC15" s="1689"/>
      <c r="FD15" s="1444"/>
      <c r="FE15" s="2219"/>
      <c r="FF15" s="2220"/>
      <c r="FG15" s="2220"/>
      <c r="FH15" s="2220"/>
      <c r="FI15" s="2220"/>
      <c r="FJ15" s="2220"/>
      <c r="FK15" s="2220"/>
      <c r="FL15" s="2220"/>
      <c r="FM15" s="2220"/>
      <c r="FN15" s="2220"/>
      <c r="FO15" s="2220"/>
      <c r="FP15" s="2220"/>
      <c r="FQ15" s="2220"/>
      <c r="FR15" s="2220"/>
      <c r="FS15" s="2220"/>
      <c r="FT15" s="2220"/>
      <c r="FU15" s="2220"/>
      <c r="FV15" s="2220"/>
      <c r="FW15" s="2220"/>
      <c r="FX15" s="2220"/>
      <c r="FY15" s="2220"/>
      <c r="FZ15" s="2220"/>
      <c r="GA15" s="2220"/>
      <c r="GB15" s="2220"/>
      <c r="GC15" s="2220"/>
      <c r="GD15" s="2220"/>
      <c r="GE15" s="2220"/>
      <c r="GF15" s="2220"/>
      <c r="GG15" s="2220"/>
      <c r="GH15" s="2220"/>
      <c r="GI15" s="2220"/>
      <c r="GJ15" s="2220"/>
      <c r="GK15" s="2220"/>
      <c r="GL15" s="2220"/>
      <c r="GM15" s="2220"/>
      <c r="GN15" s="2220"/>
      <c r="GO15" s="2220"/>
      <c r="GP15" s="2220"/>
      <c r="GQ15" s="2220"/>
      <c r="GR15" s="2220"/>
      <c r="GS15" s="2220"/>
      <c r="GT15" s="2220"/>
      <c r="GU15" s="2220"/>
      <c r="GV15" s="2220"/>
      <c r="GW15" s="2220"/>
      <c r="GX15" s="2221"/>
      <c r="GY15" s="2198">
        <f t="shared" si="47"/>
        <v>0</v>
      </c>
      <c r="GZ15" s="396" t="b">
        <f t="shared" ref="GZ15:GZ18" si="80">IF(AND(FE15&lt;&gt;""),IF(GY15&lt;=3,"НИЗКИЙ",IF(GY15&lt;7,"СРЕДНИЙ",IF(GY15&gt;=7,"ВЫСОКИЙ"))))</f>
        <v>0</v>
      </c>
      <c r="HA15" s="2199">
        <f t="shared" si="48"/>
        <v>0</v>
      </c>
      <c r="HB15" s="2208" t="b">
        <f t="shared" si="49"/>
        <v>0</v>
      </c>
      <c r="HC15" s="2201">
        <f t="shared" si="50"/>
        <v>0</v>
      </c>
      <c r="HD15" s="397" t="b">
        <f t="shared" si="51"/>
        <v>0</v>
      </c>
      <c r="HE15" s="2202">
        <f t="shared" si="52"/>
        <v>0</v>
      </c>
      <c r="HF15" s="398" t="b">
        <f t="shared" si="53"/>
        <v>0</v>
      </c>
      <c r="HG15" s="2203">
        <f t="shared" si="54"/>
        <v>0</v>
      </c>
      <c r="HH15" s="2209" t="b">
        <f t="shared" si="55"/>
        <v>0</v>
      </c>
      <c r="HI15" s="2205">
        <f t="shared" si="56"/>
        <v>0</v>
      </c>
      <c r="HJ15" s="395" t="b">
        <f t="shared" si="57"/>
        <v>0</v>
      </c>
      <c r="HK15" s="2206">
        <f t="shared" si="58"/>
        <v>0</v>
      </c>
      <c r="HL15" s="2210" t="b">
        <f t="shared" si="59"/>
        <v>0</v>
      </c>
      <c r="HM15" s="432"/>
      <c r="HN15" s="991"/>
      <c r="HO15" s="898"/>
      <c r="HP15" s="899"/>
      <c r="HQ15" s="900"/>
      <c r="HR15" s="901"/>
      <c r="HS15" s="902"/>
      <c r="HT15" s="903"/>
      <c r="HU15" s="904"/>
      <c r="HV15" s="714" t="b">
        <f t="shared" si="60"/>
        <v>0</v>
      </c>
      <c r="HW15" s="715" t="b">
        <f t="shared" si="60"/>
        <v>0</v>
      </c>
      <c r="HX15" s="715" t="b">
        <f t="shared" si="61"/>
        <v>0</v>
      </c>
      <c r="HY15" s="715" t="b">
        <f t="shared" si="62"/>
        <v>0</v>
      </c>
      <c r="HZ15" s="715" t="b">
        <f t="shared" si="63"/>
        <v>0</v>
      </c>
      <c r="IA15" s="716" t="b">
        <f t="shared" si="64"/>
        <v>0</v>
      </c>
      <c r="IB15" s="717" t="b">
        <f t="shared" si="65"/>
        <v>0</v>
      </c>
      <c r="IC15" s="433"/>
      <c r="ID15" s="432"/>
      <c r="IE15" s="664"/>
      <c r="IF15" s="1055"/>
      <c r="IG15" s="1055"/>
      <c r="IH15" s="1055"/>
      <c r="II15" s="1055"/>
      <c r="IJ15" s="1055"/>
      <c r="IK15" s="1055"/>
      <c r="IL15" s="1055"/>
      <c r="IM15" s="1055"/>
      <c r="IN15" s="1056"/>
      <c r="IO15" s="662"/>
      <c r="IP15" s="1057"/>
      <c r="IQ15" s="1057"/>
      <c r="IR15" s="1057"/>
      <c r="IS15" s="1057"/>
      <c r="IT15" s="1057"/>
      <c r="IU15" s="1057"/>
      <c r="IV15" s="1057"/>
      <c r="IW15" s="1057"/>
      <c r="IX15" s="1058"/>
      <c r="IY15" s="664"/>
      <c r="IZ15" s="1055"/>
      <c r="JA15" s="1055"/>
      <c r="JB15" s="1055"/>
      <c r="JC15" s="1055"/>
      <c r="JD15" s="1055"/>
      <c r="JE15" s="1055"/>
      <c r="JF15" s="1055"/>
      <c r="JG15" s="1055"/>
      <c r="JH15" s="1059"/>
      <c r="JI15" s="662"/>
      <c r="JJ15" s="1057"/>
      <c r="JK15" s="1057"/>
      <c r="JL15" s="1057"/>
      <c r="JM15" s="1057"/>
      <c r="JN15" s="1057"/>
      <c r="JO15" s="1057"/>
      <c r="JP15" s="1057"/>
      <c r="JQ15" s="1057"/>
      <c r="JR15" s="1058"/>
      <c r="JS15" s="664"/>
      <c r="JT15" s="1055"/>
      <c r="JU15" s="1055"/>
      <c r="JV15" s="1055"/>
      <c r="JW15" s="1055"/>
      <c r="JX15" s="1059"/>
      <c r="JY15" s="1055"/>
      <c r="JZ15" s="1055"/>
      <c r="KA15" s="1055"/>
      <c r="KB15" s="1056"/>
      <c r="KC15" s="662"/>
      <c r="KD15" s="1057"/>
      <c r="KE15" s="1057"/>
      <c r="KF15" s="1057"/>
      <c r="KG15" s="1057"/>
      <c r="KH15" s="1057"/>
      <c r="KI15" s="1057"/>
      <c r="KJ15" s="1057"/>
      <c r="KK15" s="1057"/>
      <c r="KL15" s="1058"/>
      <c r="KM15" s="664"/>
      <c r="KN15" s="1055"/>
      <c r="KO15" s="1055"/>
      <c r="KP15" s="1055"/>
      <c r="KQ15" s="1055"/>
      <c r="KR15" s="1055"/>
      <c r="KS15" s="1055"/>
      <c r="KT15" s="1055"/>
      <c r="KU15" s="1055"/>
      <c r="KV15" s="1056"/>
      <c r="KW15" s="662"/>
      <c r="KX15" s="1057"/>
      <c r="KY15" s="1057"/>
      <c r="KZ15" s="1057"/>
      <c r="LA15" s="1057"/>
      <c r="LB15" s="1057"/>
      <c r="LC15" s="1057"/>
      <c r="LD15" s="1057"/>
      <c r="LE15" s="1057"/>
      <c r="LF15" s="1058"/>
      <c r="LG15" s="1060"/>
      <c r="LH15" s="1055"/>
      <c r="LI15" s="1055"/>
      <c r="LJ15" s="1060"/>
      <c r="LK15" s="1055"/>
      <c r="LL15" s="1055"/>
      <c r="LM15" s="1055"/>
      <c r="LN15" s="1055"/>
      <c r="LO15" s="1055"/>
      <c r="LP15" s="1055"/>
      <c r="LQ15" s="1059"/>
      <c r="LR15" s="739">
        <f t="shared" si="5"/>
        <v>0</v>
      </c>
      <c r="LS15" s="740" t="b">
        <f t="shared" si="66"/>
        <v>0</v>
      </c>
      <c r="LT15" s="741">
        <f t="shared" si="6"/>
        <v>0</v>
      </c>
      <c r="LU15" s="742" t="b">
        <f t="shared" si="67"/>
        <v>0</v>
      </c>
      <c r="LV15" s="743">
        <f t="shared" si="7"/>
        <v>0</v>
      </c>
      <c r="LW15" s="744" t="b">
        <f t="shared" si="68"/>
        <v>0</v>
      </c>
      <c r="LX15" s="745">
        <f t="shared" si="8"/>
        <v>0</v>
      </c>
      <c r="LY15" s="746" t="b">
        <f t="shared" si="69"/>
        <v>0</v>
      </c>
      <c r="LZ15" s="764">
        <f t="shared" si="9"/>
        <v>0</v>
      </c>
      <c r="MA15" s="765" t="b">
        <f t="shared" si="70"/>
        <v>0</v>
      </c>
      <c r="MB15" s="766">
        <f t="shared" si="10"/>
        <v>0</v>
      </c>
      <c r="MC15" s="767" t="b">
        <f t="shared" si="71"/>
        <v>0</v>
      </c>
      <c r="MD15" s="768">
        <f t="shared" si="11"/>
        <v>0</v>
      </c>
      <c r="ME15" s="769" t="b">
        <f t="shared" si="72"/>
        <v>0</v>
      </c>
      <c r="MF15" s="770">
        <f t="shared" si="12"/>
        <v>0</v>
      </c>
      <c r="MG15" s="771" t="b">
        <f t="shared" si="73"/>
        <v>0</v>
      </c>
      <c r="MH15" s="772">
        <f t="shared" si="13"/>
        <v>0</v>
      </c>
      <c r="MI15" s="773" t="b">
        <f t="shared" si="74"/>
        <v>0</v>
      </c>
      <c r="MJ15" s="774">
        <f t="shared" si="14"/>
        <v>0</v>
      </c>
      <c r="MK15" s="775" t="b">
        <f t="shared" si="75"/>
        <v>0</v>
      </c>
      <c r="ML15" s="776">
        <f t="shared" si="15"/>
        <v>0</v>
      </c>
      <c r="MM15" s="777" t="b">
        <f t="shared" si="76"/>
        <v>0</v>
      </c>
      <c r="MN15" s="778">
        <f t="shared" si="16"/>
        <v>0</v>
      </c>
      <c r="MO15" s="779" t="b">
        <f t="shared" si="77"/>
        <v>0</v>
      </c>
      <c r="MP15" s="884">
        <f t="shared" si="17"/>
        <v>0</v>
      </c>
      <c r="MQ15" s="885" t="b">
        <f t="shared" si="78"/>
        <v>0</v>
      </c>
      <c r="MR15" s="990"/>
      <c r="MS15" s="645"/>
      <c r="MT15" s="646"/>
      <c r="MU15" s="647"/>
      <c r="MV15" s="648"/>
      <c r="MW15" s="649"/>
      <c r="MX15" s="657"/>
      <c r="MY15" s="658"/>
      <c r="MZ15" s="659"/>
      <c r="NA15" s="660"/>
      <c r="NB15" s="661"/>
      <c r="NC15" s="662"/>
      <c r="ND15" s="663"/>
      <c r="NE15" s="664"/>
      <c r="NF15" s="665"/>
      <c r="NG15" s="1575" t="b">
        <f t="shared" si="18"/>
        <v>0</v>
      </c>
      <c r="NH15" s="1575" t="b">
        <f t="shared" si="18"/>
        <v>0</v>
      </c>
      <c r="NI15" s="1575" t="b">
        <f t="shared" si="18"/>
        <v>0</v>
      </c>
      <c r="NJ15" s="1575" t="b">
        <f t="shared" si="18"/>
        <v>0</v>
      </c>
      <c r="NK15" s="1575" t="b">
        <f t="shared" si="18"/>
        <v>0</v>
      </c>
      <c r="NL15" s="1575" t="b">
        <f t="shared" si="18"/>
        <v>0</v>
      </c>
      <c r="NM15" s="1575" t="b">
        <f t="shared" si="18"/>
        <v>0</v>
      </c>
      <c r="NN15" s="1575" t="b">
        <f t="shared" si="18"/>
        <v>0</v>
      </c>
      <c r="NO15" s="1575" t="b">
        <f t="shared" si="18"/>
        <v>0</v>
      </c>
      <c r="NP15" s="1576" t="b">
        <f t="shared" si="18"/>
        <v>0</v>
      </c>
      <c r="NQ15" s="1576" t="b">
        <f t="shared" si="18"/>
        <v>0</v>
      </c>
      <c r="NR15" s="1576" t="b">
        <f t="shared" si="18"/>
        <v>0</v>
      </c>
      <c r="NS15" s="1575" t="b">
        <f t="shared" si="18"/>
        <v>0</v>
      </c>
      <c r="NT15" s="1445"/>
    </row>
    <row r="16" spans="1:417" s="1446" customFormat="1" ht="21.95" customHeight="1" thickBot="1" x14ac:dyDescent="0.35">
      <c r="A16" s="1600">
        <v>4</v>
      </c>
      <c r="B16" s="1601"/>
      <c r="C16" s="1602"/>
      <c r="D16" s="1601"/>
      <c r="E16" s="1515"/>
      <c r="F16" s="89"/>
      <c r="G16" s="90"/>
      <c r="H16" s="100"/>
      <c r="I16" s="100"/>
      <c r="J16" s="1558"/>
      <c r="K16" s="1565">
        <f t="shared" si="79"/>
        <v>0</v>
      </c>
      <c r="L16" s="1562"/>
      <c r="M16" s="1178"/>
      <c r="N16" s="1179"/>
      <c r="O16" s="1195"/>
      <c r="P16" s="1197"/>
      <c r="Q16" s="1197"/>
      <c r="R16" s="1197"/>
      <c r="S16" s="1197"/>
      <c r="T16" s="1197"/>
      <c r="U16" s="1197"/>
      <c r="V16" s="1198"/>
      <c r="W16" s="1532" t="b">
        <f>IF(AND(O16&lt;&gt;""),IF(O16&gt;15,"1",IF(O16&gt;8,"2",IF(O16&gt;5,"3",IF(O16&gt;1,"4","5")))))</f>
        <v>0</v>
      </c>
      <c r="X16" s="1531" t="b">
        <f t="shared" si="19"/>
        <v>0</v>
      </c>
      <c r="Y16" s="1531" t="b">
        <f t="shared" si="20"/>
        <v>0</v>
      </c>
      <c r="Z16" s="1531" t="b">
        <f t="shared" si="21"/>
        <v>0</v>
      </c>
      <c r="AA16" s="1531" t="b">
        <f t="shared" si="22"/>
        <v>0</v>
      </c>
      <c r="AB16" s="1531" t="b">
        <f t="shared" si="23"/>
        <v>0</v>
      </c>
      <c r="AC16" s="1531" t="b">
        <f t="shared" si="24"/>
        <v>0</v>
      </c>
      <c r="AD16" s="1533" t="b">
        <f t="shared" si="25"/>
        <v>0</v>
      </c>
      <c r="AE16" s="1178"/>
      <c r="AF16" s="1181"/>
      <c r="AG16" s="96"/>
      <c r="AH16" s="97"/>
      <c r="AI16" s="97"/>
      <c r="AJ16" s="97"/>
      <c r="AK16" s="97"/>
      <c r="AL16" s="97"/>
      <c r="AM16" s="97"/>
      <c r="AN16" s="97"/>
      <c r="AO16" s="97"/>
      <c r="AP16" s="98"/>
      <c r="AQ16" s="1667"/>
      <c r="AR16" s="96"/>
      <c r="AS16" s="97"/>
      <c r="AT16" s="97"/>
      <c r="AU16" s="97"/>
      <c r="AV16" s="97"/>
      <c r="AW16" s="97"/>
      <c r="AX16" s="97"/>
      <c r="AY16" s="97"/>
      <c r="AZ16" s="97"/>
      <c r="BA16" s="98"/>
      <c r="BB16" s="1645">
        <f t="shared" si="0"/>
        <v>0</v>
      </c>
      <c r="BC16" s="382">
        <f t="shared" si="1"/>
        <v>0</v>
      </c>
      <c r="BD16" s="1647" t="e">
        <f t="shared" si="26"/>
        <v>#DIV/0!</v>
      </c>
      <c r="BE16" s="367" t="e">
        <f t="shared" si="27"/>
        <v>#DIV/0!</v>
      </c>
      <c r="BF16" s="368" t="e">
        <f t="shared" si="28"/>
        <v>#DIV/0!</v>
      </c>
      <c r="BG16" s="369" t="e">
        <f t="shared" si="2"/>
        <v>#DIV/0!</v>
      </c>
      <c r="BH16" s="370" t="e">
        <f t="shared" si="3"/>
        <v>#DIV/0!</v>
      </c>
      <c r="BI16" s="371" t="e">
        <f t="shared" si="4"/>
        <v>#DIV/0!</v>
      </c>
      <c r="BJ16" s="372" t="e">
        <f t="shared" si="29"/>
        <v>#DIV/0!</v>
      </c>
      <c r="BK16" s="372" t="e">
        <f t="shared" si="30"/>
        <v>#DIV/0!</v>
      </c>
      <c r="BL16" s="379" t="e">
        <f t="shared" si="31"/>
        <v>#DIV/0!</v>
      </c>
      <c r="BM16" s="99"/>
      <c r="BN16" s="1181"/>
      <c r="BO16" s="1838"/>
      <c r="BP16" s="1839"/>
      <c r="BQ16" s="1839"/>
      <c r="BR16" s="1839"/>
      <c r="BS16" s="1839"/>
      <c r="BT16" s="1839"/>
      <c r="BU16" s="1839"/>
      <c r="BV16" s="1839"/>
      <c r="BW16" s="1839"/>
      <c r="BX16" s="1839"/>
      <c r="BY16" s="1839"/>
      <c r="BZ16" s="1839"/>
      <c r="CA16" s="1839"/>
      <c r="CB16" s="1839"/>
      <c r="CC16" s="1839"/>
      <c r="CD16" s="1839"/>
      <c r="CE16" s="1839"/>
      <c r="CF16" s="1839"/>
      <c r="CG16" s="1839"/>
      <c r="CH16" s="1839"/>
      <c r="CI16" s="1839"/>
      <c r="CJ16" s="1839"/>
      <c r="CK16" s="1839"/>
      <c r="CL16" s="1839"/>
      <c r="CM16" s="1839"/>
      <c r="CN16" s="1839"/>
      <c r="CO16" s="1839"/>
      <c r="CP16" s="1839"/>
      <c r="CQ16" s="1839"/>
      <c r="CR16" s="1839"/>
      <c r="CS16" s="1839"/>
      <c r="CT16" s="1839"/>
      <c r="CU16" s="1839"/>
      <c r="CV16" s="1839"/>
      <c r="CW16" s="1839"/>
      <c r="CX16" s="1839"/>
      <c r="CY16" s="1839"/>
      <c r="CZ16" s="1839"/>
      <c r="DA16" s="1839"/>
      <c r="DB16" s="1840"/>
      <c r="DC16" s="1831">
        <f t="shared" si="32"/>
        <v>0</v>
      </c>
      <c r="DD16" s="1832">
        <f t="shared" si="33"/>
        <v>0</v>
      </c>
      <c r="DE16" s="1833">
        <f t="shared" si="34"/>
        <v>0</v>
      </c>
      <c r="DF16" s="1831">
        <f t="shared" si="35"/>
        <v>0</v>
      </c>
      <c r="DG16" s="1832">
        <f t="shared" si="36"/>
        <v>0</v>
      </c>
      <c r="DH16" s="1833">
        <f t="shared" si="37"/>
        <v>0</v>
      </c>
      <c r="DI16" s="1831">
        <f t="shared" si="38"/>
        <v>0</v>
      </c>
      <c r="DJ16" s="1832">
        <f t="shared" si="39"/>
        <v>0</v>
      </c>
      <c r="DK16" s="1832">
        <f t="shared" si="40"/>
        <v>0</v>
      </c>
      <c r="DL16" s="1833">
        <f t="shared" si="41"/>
        <v>0</v>
      </c>
      <c r="DM16" s="1834">
        <f t="shared" si="42"/>
        <v>0</v>
      </c>
      <c r="DN16" s="1835">
        <f t="shared" si="43"/>
        <v>0</v>
      </c>
      <c r="DO16" s="1836">
        <f t="shared" si="44"/>
        <v>0</v>
      </c>
      <c r="DP16" s="1837">
        <f t="shared" si="45"/>
        <v>0</v>
      </c>
      <c r="DQ16" s="1837">
        <f t="shared" si="46"/>
        <v>0</v>
      </c>
      <c r="DR16" s="1192"/>
      <c r="DS16" s="1210"/>
      <c r="DT16" s="1211"/>
      <c r="DU16" s="1212"/>
      <c r="DV16" s="1213"/>
      <c r="DW16" s="1180"/>
      <c r="DX16" s="1178"/>
      <c r="DY16" s="1181"/>
      <c r="DZ16" s="1195"/>
      <c r="EA16" s="1196"/>
      <c r="EB16" s="1195"/>
      <c r="EC16" s="1197"/>
      <c r="ED16" s="1196"/>
      <c r="EE16" s="1191"/>
      <c r="EF16" s="1192"/>
      <c r="EG16" s="1195"/>
      <c r="EH16" s="1196"/>
      <c r="EI16" s="1195"/>
      <c r="EJ16" s="1197"/>
      <c r="EK16" s="1198"/>
      <c r="EL16" s="1199"/>
      <c r="EM16" s="1179"/>
      <c r="EN16" s="1178"/>
      <c r="EO16" s="1688"/>
      <c r="EP16" s="1680"/>
      <c r="EQ16" s="1675"/>
      <c r="ER16" s="1498"/>
      <c r="ES16" s="1498"/>
      <c r="ET16" s="1499"/>
      <c r="EU16" s="1500"/>
      <c r="EV16" s="1501"/>
      <c r="EW16" s="1501"/>
      <c r="EX16" s="1501"/>
      <c r="EY16" s="1501"/>
      <c r="EZ16" s="1501"/>
      <c r="FA16" s="1501"/>
      <c r="FB16" s="1502"/>
      <c r="FC16" s="1689"/>
      <c r="FD16" s="1444"/>
      <c r="FE16" s="2219"/>
      <c r="FF16" s="2220"/>
      <c r="FG16" s="2220"/>
      <c r="FH16" s="2220"/>
      <c r="FI16" s="2220"/>
      <c r="FJ16" s="2220"/>
      <c r="FK16" s="2220"/>
      <c r="FL16" s="2220"/>
      <c r="FM16" s="2220"/>
      <c r="FN16" s="2220"/>
      <c r="FO16" s="2220"/>
      <c r="FP16" s="2220"/>
      <c r="FQ16" s="2220"/>
      <c r="FR16" s="2220"/>
      <c r="FS16" s="2220"/>
      <c r="FT16" s="2220"/>
      <c r="FU16" s="2220"/>
      <c r="FV16" s="2220"/>
      <c r="FW16" s="2220"/>
      <c r="FX16" s="2220"/>
      <c r="FY16" s="2220"/>
      <c r="FZ16" s="2220"/>
      <c r="GA16" s="2220"/>
      <c r="GB16" s="2220"/>
      <c r="GC16" s="2220"/>
      <c r="GD16" s="2220"/>
      <c r="GE16" s="2220"/>
      <c r="GF16" s="2220"/>
      <c r="GG16" s="2220"/>
      <c r="GH16" s="2220"/>
      <c r="GI16" s="2220"/>
      <c r="GJ16" s="2220"/>
      <c r="GK16" s="2220"/>
      <c r="GL16" s="2220"/>
      <c r="GM16" s="2220"/>
      <c r="GN16" s="2220"/>
      <c r="GO16" s="2220"/>
      <c r="GP16" s="2220"/>
      <c r="GQ16" s="2220"/>
      <c r="GR16" s="2220"/>
      <c r="GS16" s="2220"/>
      <c r="GT16" s="2220"/>
      <c r="GU16" s="2220"/>
      <c r="GV16" s="2220"/>
      <c r="GW16" s="2220"/>
      <c r="GX16" s="2221"/>
      <c r="GY16" s="2198">
        <f t="shared" si="47"/>
        <v>0</v>
      </c>
      <c r="GZ16" s="396" t="b">
        <f t="shared" si="80"/>
        <v>0</v>
      </c>
      <c r="HA16" s="2199">
        <f t="shared" si="48"/>
        <v>0</v>
      </c>
      <c r="HB16" s="2208" t="b">
        <f t="shared" si="49"/>
        <v>0</v>
      </c>
      <c r="HC16" s="2201">
        <f t="shared" si="50"/>
        <v>0</v>
      </c>
      <c r="HD16" s="397" t="b">
        <f t="shared" si="51"/>
        <v>0</v>
      </c>
      <c r="HE16" s="2202">
        <f t="shared" si="52"/>
        <v>0</v>
      </c>
      <c r="HF16" s="398" t="b">
        <f t="shared" si="53"/>
        <v>0</v>
      </c>
      <c r="HG16" s="2203">
        <f t="shared" si="54"/>
        <v>0</v>
      </c>
      <c r="HH16" s="2209" t="b">
        <f t="shared" si="55"/>
        <v>0</v>
      </c>
      <c r="HI16" s="2205">
        <f t="shared" si="56"/>
        <v>0</v>
      </c>
      <c r="HJ16" s="395" t="b">
        <f t="shared" si="57"/>
        <v>0</v>
      </c>
      <c r="HK16" s="2206">
        <f t="shared" si="58"/>
        <v>0</v>
      </c>
      <c r="HL16" s="2210" t="b">
        <f t="shared" si="59"/>
        <v>0</v>
      </c>
      <c r="HM16" s="432"/>
      <c r="HN16" s="991"/>
      <c r="HO16" s="898"/>
      <c r="HP16" s="899"/>
      <c r="HQ16" s="900"/>
      <c r="HR16" s="901"/>
      <c r="HS16" s="902"/>
      <c r="HT16" s="903"/>
      <c r="HU16" s="904"/>
      <c r="HV16" s="714" t="b">
        <f t="shared" si="60"/>
        <v>0</v>
      </c>
      <c r="HW16" s="715" t="b">
        <f t="shared" si="60"/>
        <v>0</v>
      </c>
      <c r="HX16" s="715" t="b">
        <f t="shared" si="61"/>
        <v>0</v>
      </c>
      <c r="HY16" s="715" t="b">
        <f t="shared" si="62"/>
        <v>0</v>
      </c>
      <c r="HZ16" s="715" t="b">
        <f t="shared" si="63"/>
        <v>0</v>
      </c>
      <c r="IA16" s="716" t="b">
        <f t="shared" si="64"/>
        <v>0</v>
      </c>
      <c r="IB16" s="717" t="b">
        <f t="shared" si="65"/>
        <v>0</v>
      </c>
      <c r="IC16" s="433"/>
      <c r="ID16" s="432"/>
      <c r="IE16" s="664"/>
      <c r="IF16" s="1055"/>
      <c r="IG16" s="1055"/>
      <c r="IH16" s="1055"/>
      <c r="II16" s="1055"/>
      <c r="IJ16" s="1055"/>
      <c r="IK16" s="1055"/>
      <c r="IL16" s="1055"/>
      <c r="IM16" s="1055"/>
      <c r="IN16" s="1056"/>
      <c r="IO16" s="662"/>
      <c r="IP16" s="1057"/>
      <c r="IQ16" s="1057"/>
      <c r="IR16" s="1057"/>
      <c r="IS16" s="1057"/>
      <c r="IT16" s="1057"/>
      <c r="IU16" s="1057"/>
      <c r="IV16" s="1057"/>
      <c r="IW16" s="1057"/>
      <c r="IX16" s="1058"/>
      <c r="IY16" s="664"/>
      <c r="IZ16" s="1055"/>
      <c r="JA16" s="1055"/>
      <c r="JB16" s="1055"/>
      <c r="JC16" s="1055"/>
      <c r="JD16" s="1055"/>
      <c r="JE16" s="1055"/>
      <c r="JF16" s="1055"/>
      <c r="JG16" s="1055"/>
      <c r="JH16" s="1059"/>
      <c r="JI16" s="662"/>
      <c r="JJ16" s="1057"/>
      <c r="JK16" s="1057"/>
      <c r="JL16" s="1057"/>
      <c r="JM16" s="1057"/>
      <c r="JN16" s="1057"/>
      <c r="JO16" s="1057"/>
      <c r="JP16" s="1057"/>
      <c r="JQ16" s="1057"/>
      <c r="JR16" s="1058"/>
      <c r="JS16" s="664"/>
      <c r="JT16" s="1055"/>
      <c r="JU16" s="1055"/>
      <c r="JV16" s="1055"/>
      <c r="JW16" s="1055"/>
      <c r="JX16" s="1059"/>
      <c r="JY16" s="1055"/>
      <c r="JZ16" s="1055"/>
      <c r="KA16" s="1055"/>
      <c r="KB16" s="1056"/>
      <c r="KC16" s="662"/>
      <c r="KD16" s="1057"/>
      <c r="KE16" s="1057"/>
      <c r="KF16" s="1057"/>
      <c r="KG16" s="1057"/>
      <c r="KH16" s="1057"/>
      <c r="KI16" s="1057"/>
      <c r="KJ16" s="1057"/>
      <c r="KK16" s="1057"/>
      <c r="KL16" s="1058"/>
      <c r="KM16" s="664"/>
      <c r="KN16" s="1055"/>
      <c r="KO16" s="1055"/>
      <c r="KP16" s="1055"/>
      <c r="KQ16" s="1055"/>
      <c r="KR16" s="1055"/>
      <c r="KS16" s="1055"/>
      <c r="KT16" s="1055"/>
      <c r="KU16" s="1055"/>
      <c r="KV16" s="1056"/>
      <c r="KW16" s="662"/>
      <c r="KX16" s="1057"/>
      <c r="KY16" s="1057"/>
      <c r="KZ16" s="1057"/>
      <c r="LA16" s="1057"/>
      <c r="LB16" s="1057"/>
      <c r="LC16" s="1057"/>
      <c r="LD16" s="1057"/>
      <c r="LE16" s="1057"/>
      <c r="LF16" s="1058"/>
      <c r="LG16" s="1060"/>
      <c r="LH16" s="1055"/>
      <c r="LI16" s="1055"/>
      <c r="LJ16" s="1055"/>
      <c r="LK16" s="1055"/>
      <c r="LL16" s="1055"/>
      <c r="LM16" s="1055"/>
      <c r="LN16" s="1055"/>
      <c r="LO16" s="1055"/>
      <c r="LP16" s="1055"/>
      <c r="LQ16" s="1059"/>
      <c r="LR16" s="739">
        <f t="shared" si="5"/>
        <v>0</v>
      </c>
      <c r="LS16" s="740" t="b">
        <f t="shared" si="66"/>
        <v>0</v>
      </c>
      <c r="LT16" s="741">
        <f t="shared" si="6"/>
        <v>0</v>
      </c>
      <c r="LU16" s="742" t="b">
        <f t="shared" si="67"/>
        <v>0</v>
      </c>
      <c r="LV16" s="743">
        <f t="shared" si="7"/>
        <v>0</v>
      </c>
      <c r="LW16" s="744" t="b">
        <f t="shared" si="68"/>
        <v>0</v>
      </c>
      <c r="LX16" s="745">
        <f t="shared" si="8"/>
        <v>0</v>
      </c>
      <c r="LY16" s="746" t="b">
        <f t="shared" si="69"/>
        <v>0</v>
      </c>
      <c r="LZ16" s="764">
        <f t="shared" si="9"/>
        <v>0</v>
      </c>
      <c r="MA16" s="765" t="b">
        <f t="shared" si="70"/>
        <v>0</v>
      </c>
      <c r="MB16" s="766">
        <f t="shared" si="10"/>
        <v>0</v>
      </c>
      <c r="MC16" s="767" t="b">
        <f t="shared" si="71"/>
        <v>0</v>
      </c>
      <c r="MD16" s="768">
        <f t="shared" si="11"/>
        <v>0</v>
      </c>
      <c r="ME16" s="769" t="b">
        <f t="shared" si="72"/>
        <v>0</v>
      </c>
      <c r="MF16" s="770">
        <f t="shared" si="12"/>
        <v>0</v>
      </c>
      <c r="MG16" s="771" t="b">
        <f t="shared" si="73"/>
        <v>0</v>
      </c>
      <c r="MH16" s="772">
        <f t="shared" si="13"/>
        <v>0</v>
      </c>
      <c r="MI16" s="773" t="b">
        <f t="shared" si="74"/>
        <v>0</v>
      </c>
      <c r="MJ16" s="774">
        <f t="shared" si="14"/>
        <v>0</v>
      </c>
      <c r="MK16" s="775" t="b">
        <f t="shared" si="75"/>
        <v>0</v>
      </c>
      <c r="ML16" s="776">
        <f t="shared" si="15"/>
        <v>0</v>
      </c>
      <c r="MM16" s="777" t="b">
        <f t="shared" si="76"/>
        <v>0</v>
      </c>
      <c r="MN16" s="778">
        <f t="shared" si="16"/>
        <v>0</v>
      </c>
      <c r="MO16" s="779" t="b">
        <f t="shared" si="77"/>
        <v>0</v>
      </c>
      <c r="MP16" s="884">
        <f t="shared" si="17"/>
        <v>0</v>
      </c>
      <c r="MQ16" s="885" t="b">
        <f t="shared" si="78"/>
        <v>0</v>
      </c>
      <c r="MR16" s="990"/>
      <c r="MS16" s="645"/>
      <c r="MT16" s="646"/>
      <c r="MU16" s="647"/>
      <c r="MV16" s="648"/>
      <c r="MW16" s="649"/>
      <c r="MX16" s="657"/>
      <c r="MY16" s="658"/>
      <c r="MZ16" s="659"/>
      <c r="NA16" s="660"/>
      <c r="NB16" s="661"/>
      <c r="NC16" s="662"/>
      <c r="ND16" s="663"/>
      <c r="NE16" s="664"/>
      <c r="NF16" s="665"/>
      <c r="NG16" s="1575" t="b">
        <f t="shared" si="18"/>
        <v>0</v>
      </c>
      <c r="NH16" s="1575" t="b">
        <f t="shared" si="18"/>
        <v>0</v>
      </c>
      <c r="NI16" s="1575" t="b">
        <f t="shared" si="18"/>
        <v>0</v>
      </c>
      <c r="NJ16" s="1575" t="b">
        <f t="shared" si="18"/>
        <v>0</v>
      </c>
      <c r="NK16" s="1575" t="b">
        <f t="shared" si="18"/>
        <v>0</v>
      </c>
      <c r="NL16" s="1575" t="b">
        <f t="shared" si="18"/>
        <v>0</v>
      </c>
      <c r="NM16" s="1575" t="b">
        <f t="shared" si="18"/>
        <v>0</v>
      </c>
      <c r="NN16" s="1575" t="b">
        <f t="shared" si="18"/>
        <v>0</v>
      </c>
      <c r="NO16" s="1575" t="b">
        <f t="shared" si="18"/>
        <v>0</v>
      </c>
      <c r="NP16" s="1576" t="b">
        <f t="shared" si="18"/>
        <v>0</v>
      </c>
      <c r="NQ16" s="1576" t="b">
        <f t="shared" si="18"/>
        <v>0</v>
      </c>
      <c r="NR16" s="1576" t="b">
        <f t="shared" si="18"/>
        <v>0</v>
      </c>
      <c r="NS16" s="1575" t="b">
        <f t="shared" si="18"/>
        <v>0</v>
      </c>
      <c r="NT16" s="1445"/>
    </row>
    <row r="17" spans="1:384" s="1446" customFormat="1" ht="21.95" customHeight="1" thickBot="1" x14ac:dyDescent="0.35">
      <c r="A17" s="1600">
        <v>5</v>
      </c>
      <c r="B17" s="1601"/>
      <c r="C17" s="1602"/>
      <c r="D17" s="1601"/>
      <c r="E17" s="1515"/>
      <c r="F17" s="89"/>
      <c r="G17" s="90"/>
      <c r="H17" s="100"/>
      <c r="I17" s="100"/>
      <c r="J17" s="1558"/>
      <c r="K17" s="1565">
        <f t="shared" si="79"/>
        <v>0</v>
      </c>
      <c r="L17" s="1562"/>
      <c r="M17" s="1178"/>
      <c r="N17" s="1179"/>
      <c r="O17" s="1195"/>
      <c r="P17" s="1197"/>
      <c r="Q17" s="1197"/>
      <c r="R17" s="1197"/>
      <c r="S17" s="1197"/>
      <c r="T17" s="1197"/>
      <c r="U17" s="1197"/>
      <c r="V17" s="1198"/>
      <c r="W17" s="1532" t="b">
        <f>IF(AND(O17&lt;&gt;""),IF(O17&gt;15,"1",IF(O17&gt;8,"2",IF(O17&gt;5,"3",IF(O17&gt;1,"4","5")))))</f>
        <v>0</v>
      </c>
      <c r="X17" s="1531" t="b">
        <f t="shared" si="19"/>
        <v>0</v>
      </c>
      <c r="Y17" s="1531" t="b">
        <f t="shared" si="20"/>
        <v>0</v>
      </c>
      <c r="Z17" s="1531" t="b">
        <f t="shared" si="21"/>
        <v>0</v>
      </c>
      <c r="AA17" s="1531" t="b">
        <f t="shared" si="22"/>
        <v>0</v>
      </c>
      <c r="AB17" s="1531" t="b">
        <f t="shared" si="23"/>
        <v>0</v>
      </c>
      <c r="AC17" s="1531" t="b">
        <f t="shared" si="24"/>
        <v>0</v>
      </c>
      <c r="AD17" s="1533" t="b">
        <f t="shared" si="25"/>
        <v>0</v>
      </c>
      <c r="AE17" s="1178"/>
      <c r="AF17" s="1181"/>
      <c r="AG17" s="96"/>
      <c r="AH17" s="97"/>
      <c r="AI17" s="97"/>
      <c r="AJ17" s="97"/>
      <c r="AK17" s="97"/>
      <c r="AL17" s="97"/>
      <c r="AM17" s="97"/>
      <c r="AN17" s="97"/>
      <c r="AO17" s="97"/>
      <c r="AP17" s="98"/>
      <c r="AQ17" s="1667"/>
      <c r="AR17" s="96"/>
      <c r="AS17" s="97"/>
      <c r="AT17" s="97"/>
      <c r="AU17" s="97"/>
      <c r="AV17" s="97"/>
      <c r="AW17" s="97"/>
      <c r="AX17" s="97"/>
      <c r="AY17" s="97"/>
      <c r="AZ17" s="97"/>
      <c r="BA17" s="98"/>
      <c r="BB17" s="1645">
        <f t="shared" si="0"/>
        <v>0</v>
      </c>
      <c r="BC17" s="382">
        <f t="shared" si="1"/>
        <v>0</v>
      </c>
      <c r="BD17" s="1647" t="e">
        <f t="shared" si="26"/>
        <v>#DIV/0!</v>
      </c>
      <c r="BE17" s="367" t="e">
        <f t="shared" si="27"/>
        <v>#DIV/0!</v>
      </c>
      <c r="BF17" s="368" t="e">
        <f t="shared" si="28"/>
        <v>#DIV/0!</v>
      </c>
      <c r="BG17" s="369" t="e">
        <f t="shared" si="2"/>
        <v>#DIV/0!</v>
      </c>
      <c r="BH17" s="370" t="e">
        <f t="shared" si="3"/>
        <v>#DIV/0!</v>
      </c>
      <c r="BI17" s="371" t="e">
        <f t="shared" si="4"/>
        <v>#DIV/0!</v>
      </c>
      <c r="BJ17" s="372" t="e">
        <f t="shared" si="29"/>
        <v>#DIV/0!</v>
      </c>
      <c r="BK17" s="372" t="e">
        <f t="shared" si="30"/>
        <v>#DIV/0!</v>
      </c>
      <c r="BL17" s="379" t="e">
        <f t="shared" si="31"/>
        <v>#DIV/0!</v>
      </c>
      <c r="BM17" s="99"/>
      <c r="BN17" s="1181"/>
      <c r="BO17" s="1838"/>
      <c r="BP17" s="1839"/>
      <c r="BQ17" s="1839"/>
      <c r="BR17" s="1839"/>
      <c r="BS17" s="1839"/>
      <c r="BT17" s="1839"/>
      <c r="BU17" s="1839"/>
      <c r="BV17" s="1839"/>
      <c r="BW17" s="1839"/>
      <c r="BX17" s="1839"/>
      <c r="BY17" s="1839"/>
      <c r="BZ17" s="1839"/>
      <c r="CA17" s="1839"/>
      <c r="CB17" s="1839"/>
      <c r="CC17" s="1839"/>
      <c r="CD17" s="1839"/>
      <c r="CE17" s="1839"/>
      <c r="CF17" s="1839"/>
      <c r="CG17" s="1839"/>
      <c r="CH17" s="1839"/>
      <c r="CI17" s="1839"/>
      <c r="CJ17" s="1839"/>
      <c r="CK17" s="1839"/>
      <c r="CL17" s="1839"/>
      <c r="CM17" s="1839"/>
      <c r="CN17" s="1839"/>
      <c r="CO17" s="1839"/>
      <c r="CP17" s="1839"/>
      <c r="CQ17" s="1839"/>
      <c r="CR17" s="1839"/>
      <c r="CS17" s="1839"/>
      <c r="CT17" s="1839"/>
      <c r="CU17" s="1839"/>
      <c r="CV17" s="1839"/>
      <c r="CW17" s="1839"/>
      <c r="CX17" s="1839"/>
      <c r="CY17" s="1839"/>
      <c r="CZ17" s="1839"/>
      <c r="DA17" s="1839"/>
      <c r="DB17" s="1840"/>
      <c r="DC17" s="1831">
        <f t="shared" si="32"/>
        <v>0</v>
      </c>
      <c r="DD17" s="1832">
        <f t="shared" si="33"/>
        <v>0</v>
      </c>
      <c r="DE17" s="1833">
        <f t="shared" si="34"/>
        <v>0</v>
      </c>
      <c r="DF17" s="1831">
        <f t="shared" si="35"/>
        <v>0</v>
      </c>
      <c r="DG17" s="1832">
        <f t="shared" si="36"/>
        <v>0</v>
      </c>
      <c r="DH17" s="1833">
        <f t="shared" si="37"/>
        <v>0</v>
      </c>
      <c r="DI17" s="1831">
        <f t="shared" si="38"/>
        <v>0</v>
      </c>
      <c r="DJ17" s="1832">
        <f t="shared" si="39"/>
        <v>0</v>
      </c>
      <c r="DK17" s="1832">
        <f t="shared" si="40"/>
        <v>0</v>
      </c>
      <c r="DL17" s="1833">
        <f t="shared" si="41"/>
        <v>0</v>
      </c>
      <c r="DM17" s="1834">
        <f t="shared" si="42"/>
        <v>0</v>
      </c>
      <c r="DN17" s="1835">
        <f t="shared" si="43"/>
        <v>0</v>
      </c>
      <c r="DO17" s="1836">
        <f t="shared" si="44"/>
        <v>0</v>
      </c>
      <c r="DP17" s="1837">
        <f t="shared" si="45"/>
        <v>0</v>
      </c>
      <c r="DQ17" s="1837">
        <f t="shared" si="46"/>
        <v>0</v>
      </c>
      <c r="DR17" s="1192"/>
      <c r="DS17" s="1210"/>
      <c r="DT17" s="1211"/>
      <c r="DU17" s="1212"/>
      <c r="DV17" s="1213"/>
      <c r="DW17" s="1180"/>
      <c r="DX17" s="1178"/>
      <c r="DY17" s="1181"/>
      <c r="DZ17" s="1195"/>
      <c r="EA17" s="1196"/>
      <c r="EB17" s="1195"/>
      <c r="EC17" s="1197"/>
      <c r="ED17" s="1196"/>
      <c r="EE17" s="1191"/>
      <c r="EF17" s="1192"/>
      <c r="EG17" s="1195"/>
      <c r="EH17" s="1196"/>
      <c r="EI17" s="1195"/>
      <c r="EJ17" s="1197"/>
      <c r="EK17" s="1198"/>
      <c r="EL17" s="1199"/>
      <c r="EM17" s="1179"/>
      <c r="EN17" s="1178"/>
      <c r="EO17" s="1688"/>
      <c r="EP17" s="1680"/>
      <c r="EQ17" s="1675"/>
      <c r="ER17" s="1498"/>
      <c r="ES17" s="1498"/>
      <c r="ET17" s="1499"/>
      <c r="EU17" s="1500"/>
      <c r="EV17" s="1501"/>
      <c r="EW17" s="1501"/>
      <c r="EX17" s="1501"/>
      <c r="EY17" s="1501"/>
      <c r="EZ17" s="1501"/>
      <c r="FA17" s="1501"/>
      <c r="FB17" s="1502"/>
      <c r="FC17" s="1689"/>
      <c r="FD17" s="1444"/>
      <c r="FE17" s="2219"/>
      <c r="FF17" s="2220"/>
      <c r="FG17" s="2220"/>
      <c r="FH17" s="2220"/>
      <c r="FI17" s="2220"/>
      <c r="FJ17" s="2220"/>
      <c r="FK17" s="2220"/>
      <c r="FL17" s="2220"/>
      <c r="FM17" s="2220"/>
      <c r="FN17" s="2220"/>
      <c r="FO17" s="2220"/>
      <c r="FP17" s="2220"/>
      <c r="FQ17" s="2220"/>
      <c r="FR17" s="2220"/>
      <c r="FS17" s="2220"/>
      <c r="FT17" s="2220"/>
      <c r="FU17" s="2220"/>
      <c r="FV17" s="2220"/>
      <c r="FW17" s="2220"/>
      <c r="FX17" s="2220"/>
      <c r="FY17" s="2220"/>
      <c r="FZ17" s="2220"/>
      <c r="GA17" s="2220"/>
      <c r="GB17" s="2220"/>
      <c r="GC17" s="2220"/>
      <c r="GD17" s="2220"/>
      <c r="GE17" s="2220"/>
      <c r="GF17" s="2220"/>
      <c r="GG17" s="2220"/>
      <c r="GH17" s="2220"/>
      <c r="GI17" s="2220"/>
      <c r="GJ17" s="2220"/>
      <c r="GK17" s="2220"/>
      <c r="GL17" s="2220"/>
      <c r="GM17" s="2220"/>
      <c r="GN17" s="2220"/>
      <c r="GO17" s="2220"/>
      <c r="GP17" s="2220"/>
      <c r="GQ17" s="2220"/>
      <c r="GR17" s="2220"/>
      <c r="GS17" s="2220"/>
      <c r="GT17" s="2220"/>
      <c r="GU17" s="2220"/>
      <c r="GV17" s="2220"/>
      <c r="GW17" s="2220"/>
      <c r="GX17" s="2221"/>
      <c r="GY17" s="2198">
        <f t="shared" si="47"/>
        <v>0</v>
      </c>
      <c r="GZ17" s="396" t="b">
        <f t="shared" si="80"/>
        <v>0</v>
      </c>
      <c r="HA17" s="2199">
        <f t="shared" si="48"/>
        <v>0</v>
      </c>
      <c r="HB17" s="2208" t="b">
        <f t="shared" si="49"/>
        <v>0</v>
      </c>
      <c r="HC17" s="2201">
        <f t="shared" si="50"/>
        <v>0</v>
      </c>
      <c r="HD17" s="397" t="b">
        <f t="shared" si="51"/>
        <v>0</v>
      </c>
      <c r="HE17" s="2202">
        <f t="shared" si="52"/>
        <v>0</v>
      </c>
      <c r="HF17" s="398" t="b">
        <f t="shared" si="53"/>
        <v>0</v>
      </c>
      <c r="HG17" s="2203">
        <f t="shared" si="54"/>
        <v>0</v>
      </c>
      <c r="HH17" s="2209" t="b">
        <f t="shared" si="55"/>
        <v>0</v>
      </c>
      <c r="HI17" s="2205">
        <f t="shared" si="56"/>
        <v>0</v>
      </c>
      <c r="HJ17" s="395" t="b">
        <f t="shared" si="57"/>
        <v>0</v>
      </c>
      <c r="HK17" s="2206">
        <f t="shared" si="58"/>
        <v>0</v>
      </c>
      <c r="HL17" s="2210" t="b">
        <f t="shared" si="59"/>
        <v>0</v>
      </c>
      <c r="HM17" s="432"/>
      <c r="HN17" s="991"/>
      <c r="HO17" s="898"/>
      <c r="HP17" s="899"/>
      <c r="HQ17" s="900"/>
      <c r="HR17" s="901"/>
      <c r="HS17" s="902"/>
      <c r="HT17" s="903"/>
      <c r="HU17" s="904"/>
      <c r="HV17" s="714" t="b">
        <f t="shared" si="60"/>
        <v>0</v>
      </c>
      <c r="HW17" s="715" t="b">
        <f t="shared" si="60"/>
        <v>0</v>
      </c>
      <c r="HX17" s="715" t="b">
        <f t="shared" si="61"/>
        <v>0</v>
      </c>
      <c r="HY17" s="715" t="b">
        <f t="shared" si="62"/>
        <v>0</v>
      </c>
      <c r="HZ17" s="715" t="b">
        <f t="shared" si="63"/>
        <v>0</v>
      </c>
      <c r="IA17" s="716" t="b">
        <f t="shared" si="64"/>
        <v>0</v>
      </c>
      <c r="IB17" s="717" t="b">
        <f t="shared" si="65"/>
        <v>0</v>
      </c>
      <c r="IC17" s="433"/>
      <c r="ID17" s="432"/>
      <c r="IE17" s="664"/>
      <c r="IF17" s="1055"/>
      <c r="IG17" s="1055"/>
      <c r="IH17" s="1055"/>
      <c r="II17" s="1055"/>
      <c r="IJ17" s="1055"/>
      <c r="IK17" s="1055"/>
      <c r="IL17" s="1055"/>
      <c r="IM17" s="1055"/>
      <c r="IN17" s="1056"/>
      <c r="IO17" s="662"/>
      <c r="IP17" s="1057"/>
      <c r="IQ17" s="1057"/>
      <c r="IR17" s="1057"/>
      <c r="IS17" s="1057"/>
      <c r="IT17" s="1057"/>
      <c r="IU17" s="1057"/>
      <c r="IV17" s="1057"/>
      <c r="IW17" s="1057"/>
      <c r="IX17" s="1058"/>
      <c r="IY17" s="664"/>
      <c r="IZ17" s="1055"/>
      <c r="JA17" s="1055"/>
      <c r="JB17" s="1055"/>
      <c r="JC17" s="1055"/>
      <c r="JD17" s="1055"/>
      <c r="JE17" s="1055"/>
      <c r="JF17" s="1055"/>
      <c r="JG17" s="1055"/>
      <c r="JH17" s="1059"/>
      <c r="JI17" s="662"/>
      <c r="JJ17" s="1057"/>
      <c r="JK17" s="1057"/>
      <c r="JL17" s="1057"/>
      <c r="JM17" s="1057"/>
      <c r="JN17" s="1057"/>
      <c r="JO17" s="1057"/>
      <c r="JP17" s="1057"/>
      <c r="JQ17" s="1057"/>
      <c r="JR17" s="1058"/>
      <c r="JS17" s="664"/>
      <c r="JT17" s="1055"/>
      <c r="JU17" s="1055"/>
      <c r="JV17" s="1055"/>
      <c r="JW17" s="1055"/>
      <c r="JX17" s="1059"/>
      <c r="JY17" s="1055"/>
      <c r="JZ17" s="1055"/>
      <c r="KA17" s="1055"/>
      <c r="KB17" s="1056"/>
      <c r="KC17" s="662"/>
      <c r="KD17" s="1057"/>
      <c r="KE17" s="1057"/>
      <c r="KF17" s="1057"/>
      <c r="KG17" s="1057"/>
      <c r="KH17" s="1057"/>
      <c r="KI17" s="1057"/>
      <c r="KJ17" s="1057"/>
      <c r="KK17" s="1057"/>
      <c r="KL17" s="1058"/>
      <c r="KM17" s="664"/>
      <c r="KN17" s="1055"/>
      <c r="KO17" s="1055"/>
      <c r="KP17" s="1055"/>
      <c r="KQ17" s="1055"/>
      <c r="KR17" s="1055"/>
      <c r="KS17" s="1055"/>
      <c r="KT17" s="1055"/>
      <c r="KU17" s="1055"/>
      <c r="KV17" s="1056"/>
      <c r="KW17" s="662"/>
      <c r="KX17" s="1057"/>
      <c r="KY17" s="1057"/>
      <c r="KZ17" s="1057"/>
      <c r="LA17" s="1057"/>
      <c r="LB17" s="1057"/>
      <c r="LC17" s="1057"/>
      <c r="LD17" s="1057"/>
      <c r="LE17" s="1057"/>
      <c r="LF17" s="1058"/>
      <c r="LG17" s="1060"/>
      <c r="LH17" s="1055"/>
      <c r="LI17" s="1055"/>
      <c r="LJ17" s="1055"/>
      <c r="LK17" s="1055"/>
      <c r="LL17" s="1055"/>
      <c r="LM17" s="1055"/>
      <c r="LN17" s="1055"/>
      <c r="LO17" s="1055"/>
      <c r="LP17" s="1055"/>
      <c r="LQ17" s="1059"/>
      <c r="LR17" s="739">
        <f t="shared" si="5"/>
        <v>0</v>
      </c>
      <c r="LS17" s="740" t="b">
        <f t="shared" si="66"/>
        <v>0</v>
      </c>
      <c r="LT17" s="741">
        <f t="shared" si="6"/>
        <v>0</v>
      </c>
      <c r="LU17" s="742" t="b">
        <f t="shared" si="67"/>
        <v>0</v>
      </c>
      <c r="LV17" s="743">
        <f t="shared" si="7"/>
        <v>0</v>
      </c>
      <c r="LW17" s="744" t="b">
        <f t="shared" si="68"/>
        <v>0</v>
      </c>
      <c r="LX17" s="745">
        <f t="shared" si="8"/>
        <v>0</v>
      </c>
      <c r="LY17" s="746" t="b">
        <f t="shared" si="69"/>
        <v>0</v>
      </c>
      <c r="LZ17" s="764">
        <f t="shared" si="9"/>
        <v>0</v>
      </c>
      <c r="MA17" s="765" t="b">
        <f t="shared" si="70"/>
        <v>0</v>
      </c>
      <c r="MB17" s="766">
        <f t="shared" si="10"/>
        <v>0</v>
      </c>
      <c r="MC17" s="767" t="b">
        <f t="shared" si="71"/>
        <v>0</v>
      </c>
      <c r="MD17" s="768">
        <f t="shared" si="11"/>
        <v>0</v>
      </c>
      <c r="ME17" s="769" t="b">
        <f t="shared" si="72"/>
        <v>0</v>
      </c>
      <c r="MF17" s="770">
        <f t="shared" si="12"/>
        <v>0</v>
      </c>
      <c r="MG17" s="771" t="b">
        <f t="shared" si="73"/>
        <v>0</v>
      </c>
      <c r="MH17" s="772">
        <f t="shared" si="13"/>
        <v>0</v>
      </c>
      <c r="MI17" s="773" t="b">
        <f t="shared" si="74"/>
        <v>0</v>
      </c>
      <c r="MJ17" s="774">
        <f t="shared" si="14"/>
        <v>0</v>
      </c>
      <c r="MK17" s="775" t="b">
        <f t="shared" si="75"/>
        <v>0</v>
      </c>
      <c r="ML17" s="776">
        <f t="shared" si="15"/>
        <v>0</v>
      </c>
      <c r="MM17" s="777" t="b">
        <f t="shared" si="76"/>
        <v>0</v>
      </c>
      <c r="MN17" s="778">
        <f t="shared" si="16"/>
        <v>0</v>
      </c>
      <c r="MO17" s="779" t="b">
        <f t="shared" si="77"/>
        <v>0</v>
      </c>
      <c r="MP17" s="884">
        <f t="shared" si="17"/>
        <v>0</v>
      </c>
      <c r="MQ17" s="885" t="b">
        <f t="shared" si="78"/>
        <v>0</v>
      </c>
      <c r="MR17" s="990"/>
      <c r="MS17" s="645"/>
      <c r="MT17" s="646"/>
      <c r="MU17" s="647"/>
      <c r="MV17" s="648"/>
      <c r="MW17" s="649"/>
      <c r="MX17" s="657"/>
      <c r="MY17" s="658"/>
      <c r="MZ17" s="659"/>
      <c r="NA17" s="660"/>
      <c r="NB17" s="661"/>
      <c r="NC17" s="662"/>
      <c r="ND17" s="663"/>
      <c r="NE17" s="664"/>
      <c r="NF17" s="665"/>
      <c r="NG17" s="1575" t="b">
        <f t="shared" si="18"/>
        <v>0</v>
      </c>
      <c r="NH17" s="1575" t="b">
        <f t="shared" si="18"/>
        <v>0</v>
      </c>
      <c r="NI17" s="1575" t="b">
        <f t="shared" si="18"/>
        <v>0</v>
      </c>
      <c r="NJ17" s="1575" t="b">
        <f t="shared" si="18"/>
        <v>0</v>
      </c>
      <c r="NK17" s="1575" t="b">
        <f t="shared" si="18"/>
        <v>0</v>
      </c>
      <c r="NL17" s="1575" t="b">
        <f t="shared" si="18"/>
        <v>0</v>
      </c>
      <c r="NM17" s="1575" t="b">
        <f t="shared" si="18"/>
        <v>0</v>
      </c>
      <c r="NN17" s="1575" t="b">
        <f t="shared" si="18"/>
        <v>0</v>
      </c>
      <c r="NO17" s="1575" t="b">
        <f t="shared" si="18"/>
        <v>0</v>
      </c>
      <c r="NP17" s="1576" t="b">
        <f t="shared" si="18"/>
        <v>0</v>
      </c>
      <c r="NQ17" s="1576" t="b">
        <f t="shared" si="18"/>
        <v>0</v>
      </c>
      <c r="NR17" s="1576" t="b">
        <f t="shared" si="18"/>
        <v>0</v>
      </c>
      <c r="NS17" s="1575" t="b">
        <f t="shared" si="18"/>
        <v>0</v>
      </c>
      <c r="NT17" s="1445"/>
    </row>
    <row r="18" spans="1:384" s="1446" customFormat="1" ht="21.95" customHeight="1" thickBot="1" x14ac:dyDescent="0.35">
      <c r="A18" s="1600">
        <v>6</v>
      </c>
      <c r="B18" s="1601"/>
      <c r="C18" s="1602"/>
      <c r="D18" s="1601"/>
      <c r="E18" s="1515"/>
      <c r="F18" s="89"/>
      <c r="G18" s="90"/>
      <c r="H18" s="100"/>
      <c r="I18" s="100"/>
      <c r="J18" s="1558"/>
      <c r="K18" s="1565">
        <f t="shared" si="79"/>
        <v>0</v>
      </c>
      <c r="L18" s="1562"/>
      <c r="M18" s="1178"/>
      <c r="N18" s="1179"/>
      <c r="O18" s="1195"/>
      <c r="P18" s="1197"/>
      <c r="Q18" s="1197"/>
      <c r="R18" s="1197"/>
      <c r="S18" s="1197"/>
      <c r="T18" s="1197"/>
      <c r="U18" s="1197"/>
      <c r="V18" s="1198"/>
      <c r="W18" s="1532" t="b">
        <f t="shared" ref="W18:W45" si="81">IF(AND(O18&lt;&gt;""),IF(O18&gt;15,"1",IF(O18&gt;8,"2",IF(O18&gt;5,"3",IF(O18&gt;1,"4","5")))))</f>
        <v>0</v>
      </c>
      <c r="X18" s="1531" t="b">
        <f t="shared" si="19"/>
        <v>0</v>
      </c>
      <c r="Y18" s="1531" t="b">
        <f t="shared" si="20"/>
        <v>0</v>
      </c>
      <c r="Z18" s="1531" t="b">
        <f t="shared" si="21"/>
        <v>0</v>
      </c>
      <c r="AA18" s="1531" t="b">
        <f t="shared" si="22"/>
        <v>0</v>
      </c>
      <c r="AB18" s="1531" t="b">
        <f t="shared" si="23"/>
        <v>0</v>
      </c>
      <c r="AC18" s="1531" t="b">
        <f t="shared" si="24"/>
        <v>0</v>
      </c>
      <c r="AD18" s="1533" t="b">
        <f t="shared" si="25"/>
        <v>0</v>
      </c>
      <c r="AE18" s="1178"/>
      <c r="AF18" s="1181"/>
      <c r="AG18" s="96"/>
      <c r="AH18" s="97"/>
      <c r="AI18" s="97"/>
      <c r="AJ18" s="97"/>
      <c r="AK18" s="97"/>
      <c r="AL18" s="97"/>
      <c r="AM18" s="97"/>
      <c r="AN18" s="97"/>
      <c r="AO18" s="97"/>
      <c r="AP18" s="98"/>
      <c r="AQ18" s="1667"/>
      <c r="AR18" s="1643"/>
      <c r="AS18" s="101"/>
      <c r="AT18" s="101"/>
      <c r="AU18" s="101"/>
      <c r="AV18" s="101"/>
      <c r="AW18" s="101"/>
      <c r="AX18" s="101"/>
      <c r="AY18" s="101"/>
      <c r="AZ18" s="101"/>
      <c r="BA18" s="102"/>
      <c r="BB18" s="1645">
        <f t="shared" si="0"/>
        <v>0</v>
      </c>
      <c r="BC18" s="382">
        <f t="shared" si="1"/>
        <v>0</v>
      </c>
      <c r="BD18" s="1647" t="e">
        <f t="shared" si="26"/>
        <v>#DIV/0!</v>
      </c>
      <c r="BE18" s="367" t="e">
        <f t="shared" si="27"/>
        <v>#DIV/0!</v>
      </c>
      <c r="BF18" s="368" t="e">
        <f t="shared" si="28"/>
        <v>#DIV/0!</v>
      </c>
      <c r="BG18" s="369" t="e">
        <f t="shared" si="2"/>
        <v>#DIV/0!</v>
      </c>
      <c r="BH18" s="370" t="e">
        <f t="shared" si="3"/>
        <v>#DIV/0!</v>
      </c>
      <c r="BI18" s="371" t="e">
        <f t="shared" si="4"/>
        <v>#DIV/0!</v>
      </c>
      <c r="BJ18" s="372" t="e">
        <f t="shared" si="29"/>
        <v>#DIV/0!</v>
      </c>
      <c r="BK18" s="372" t="e">
        <f t="shared" si="30"/>
        <v>#DIV/0!</v>
      </c>
      <c r="BL18" s="379" t="e">
        <f t="shared" si="31"/>
        <v>#DIV/0!</v>
      </c>
      <c r="BM18" s="99"/>
      <c r="BN18" s="1181"/>
      <c r="BO18" s="1838"/>
      <c r="BP18" s="1839"/>
      <c r="BQ18" s="1839"/>
      <c r="BR18" s="1839"/>
      <c r="BS18" s="1839"/>
      <c r="BT18" s="1839"/>
      <c r="BU18" s="1839"/>
      <c r="BV18" s="1839"/>
      <c r="BW18" s="1839"/>
      <c r="BX18" s="1839"/>
      <c r="BY18" s="1839"/>
      <c r="BZ18" s="1839"/>
      <c r="CA18" s="1839"/>
      <c r="CB18" s="1839"/>
      <c r="CC18" s="1839"/>
      <c r="CD18" s="1839"/>
      <c r="CE18" s="1839"/>
      <c r="CF18" s="1839"/>
      <c r="CG18" s="1839"/>
      <c r="CH18" s="1839"/>
      <c r="CI18" s="1839"/>
      <c r="CJ18" s="1839"/>
      <c r="CK18" s="1839"/>
      <c r="CL18" s="1839"/>
      <c r="CM18" s="1839"/>
      <c r="CN18" s="1839"/>
      <c r="CO18" s="1839"/>
      <c r="CP18" s="1839"/>
      <c r="CQ18" s="1839"/>
      <c r="CR18" s="1839"/>
      <c r="CS18" s="1839"/>
      <c r="CT18" s="1839"/>
      <c r="CU18" s="1839"/>
      <c r="CV18" s="1839"/>
      <c r="CW18" s="1839"/>
      <c r="CX18" s="1839"/>
      <c r="CY18" s="1839"/>
      <c r="CZ18" s="1839"/>
      <c r="DA18" s="1839"/>
      <c r="DB18" s="1840"/>
      <c r="DC18" s="1831">
        <f t="shared" si="32"/>
        <v>0</v>
      </c>
      <c r="DD18" s="1832">
        <f t="shared" si="33"/>
        <v>0</v>
      </c>
      <c r="DE18" s="1833">
        <f t="shared" si="34"/>
        <v>0</v>
      </c>
      <c r="DF18" s="1831">
        <f t="shared" si="35"/>
        <v>0</v>
      </c>
      <c r="DG18" s="1832">
        <f t="shared" si="36"/>
        <v>0</v>
      </c>
      <c r="DH18" s="1833">
        <f t="shared" si="37"/>
        <v>0</v>
      </c>
      <c r="DI18" s="1831">
        <f t="shared" si="38"/>
        <v>0</v>
      </c>
      <c r="DJ18" s="1832">
        <f t="shared" si="39"/>
        <v>0</v>
      </c>
      <c r="DK18" s="1832">
        <f t="shared" si="40"/>
        <v>0</v>
      </c>
      <c r="DL18" s="1833">
        <f t="shared" si="41"/>
        <v>0</v>
      </c>
      <c r="DM18" s="1834">
        <f t="shared" si="42"/>
        <v>0</v>
      </c>
      <c r="DN18" s="1835">
        <f t="shared" si="43"/>
        <v>0</v>
      </c>
      <c r="DO18" s="1836">
        <f t="shared" si="44"/>
        <v>0</v>
      </c>
      <c r="DP18" s="1837">
        <f t="shared" si="45"/>
        <v>0</v>
      </c>
      <c r="DQ18" s="1837">
        <f t="shared" si="46"/>
        <v>0</v>
      </c>
      <c r="DR18" s="1192"/>
      <c r="DS18" s="1210"/>
      <c r="DT18" s="1211"/>
      <c r="DU18" s="1212"/>
      <c r="DV18" s="1213"/>
      <c r="DW18" s="1180"/>
      <c r="DX18" s="1178"/>
      <c r="DY18" s="1181"/>
      <c r="DZ18" s="1195"/>
      <c r="EA18" s="1196"/>
      <c r="EB18" s="1195"/>
      <c r="EC18" s="1197"/>
      <c r="ED18" s="1196"/>
      <c r="EE18" s="1191"/>
      <c r="EF18" s="1192"/>
      <c r="EG18" s="1195"/>
      <c r="EH18" s="1196"/>
      <c r="EI18" s="1195"/>
      <c r="EJ18" s="1197"/>
      <c r="EK18" s="1198"/>
      <c r="EL18" s="1199"/>
      <c r="EM18" s="1179"/>
      <c r="EN18" s="1178"/>
      <c r="EO18" s="1688"/>
      <c r="EP18" s="1680"/>
      <c r="EQ18" s="1675"/>
      <c r="ER18" s="1498"/>
      <c r="ES18" s="1498"/>
      <c r="ET18" s="1499"/>
      <c r="EU18" s="1500"/>
      <c r="EV18" s="1501"/>
      <c r="EW18" s="1501"/>
      <c r="EX18" s="1501"/>
      <c r="EY18" s="1501"/>
      <c r="EZ18" s="1501"/>
      <c r="FA18" s="1501"/>
      <c r="FB18" s="1502"/>
      <c r="FC18" s="1689"/>
      <c r="FD18" s="1444"/>
      <c r="FE18" s="2219"/>
      <c r="FF18" s="2220"/>
      <c r="FG18" s="2220"/>
      <c r="FH18" s="2220"/>
      <c r="FI18" s="2220"/>
      <c r="FJ18" s="2220"/>
      <c r="FK18" s="2220"/>
      <c r="FL18" s="2220"/>
      <c r="FM18" s="2220"/>
      <c r="FN18" s="2220"/>
      <c r="FO18" s="2220"/>
      <c r="FP18" s="2220"/>
      <c r="FQ18" s="2220"/>
      <c r="FR18" s="2220"/>
      <c r="FS18" s="2220"/>
      <c r="FT18" s="2220"/>
      <c r="FU18" s="2220"/>
      <c r="FV18" s="2220"/>
      <c r="FW18" s="2220"/>
      <c r="FX18" s="2220"/>
      <c r="FY18" s="2220"/>
      <c r="FZ18" s="2220"/>
      <c r="GA18" s="2220"/>
      <c r="GB18" s="2220"/>
      <c r="GC18" s="2220"/>
      <c r="GD18" s="2220"/>
      <c r="GE18" s="2220"/>
      <c r="GF18" s="2220"/>
      <c r="GG18" s="2220"/>
      <c r="GH18" s="2220"/>
      <c r="GI18" s="2220"/>
      <c r="GJ18" s="2220"/>
      <c r="GK18" s="2220"/>
      <c r="GL18" s="2220"/>
      <c r="GM18" s="2220"/>
      <c r="GN18" s="2220"/>
      <c r="GO18" s="2220"/>
      <c r="GP18" s="2220"/>
      <c r="GQ18" s="2220"/>
      <c r="GR18" s="2220"/>
      <c r="GS18" s="2220"/>
      <c r="GT18" s="2220"/>
      <c r="GU18" s="2220"/>
      <c r="GV18" s="2220"/>
      <c r="GW18" s="2220"/>
      <c r="GX18" s="2221"/>
      <c r="GY18" s="2198">
        <f t="shared" si="47"/>
        <v>0</v>
      </c>
      <c r="GZ18" s="396" t="b">
        <f t="shared" si="80"/>
        <v>0</v>
      </c>
      <c r="HA18" s="2199">
        <f t="shared" si="48"/>
        <v>0</v>
      </c>
      <c r="HB18" s="2208" t="b">
        <f t="shared" si="49"/>
        <v>0</v>
      </c>
      <c r="HC18" s="2201">
        <f t="shared" si="50"/>
        <v>0</v>
      </c>
      <c r="HD18" s="397" t="b">
        <f t="shared" si="51"/>
        <v>0</v>
      </c>
      <c r="HE18" s="2202">
        <f t="shared" si="52"/>
        <v>0</v>
      </c>
      <c r="HF18" s="398" t="b">
        <f t="shared" si="53"/>
        <v>0</v>
      </c>
      <c r="HG18" s="2203">
        <f t="shared" si="54"/>
        <v>0</v>
      </c>
      <c r="HH18" s="2209" t="b">
        <f t="shared" si="55"/>
        <v>0</v>
      </c>
      <c r="HI18" s="2205">
        <f t="shared" si="56"/>
        <v>0</v>
      </c>
      <c r="HJ18" s="395" t="b">
        <f t="shared" si="57"/>
        <v>0</v>
      </c>
      <c r="HK18" s="2206">
        <f t="shared" si="58"/>
        <v>0</v>
      </c>
      <c r="HL18" s="2210" t="b">
        <f t="shared" si="59"/>
        <v>0</v>
      </c>
      <c r="HM18" s="432"/>
      <c r="HN18" s="991"/>
      <c r="HO18" s="898"/>
      <c r="HP18" s="899"/>
      <c r="HQ18" s="900"/>
      <c r="HR18" s="901"/>
      <c r="HS18" s="902"/>
      <c r="HT18" s="903"/>
      <c r="HU18" s="904"/>
      <c r="HV18" s="714" t="b">
        <f t="shared" si="60"/>
        <v>0</v>
      </c>
      <c r="HW18" s="715" t="b">
        <f t="shared" si="60"/>
        <v>0</v>
      </c>
      <c r="HX18" s="715" t="b">
        <f t="shared" si="61"/>
        <v>0</v>
      </c>
      <c r="HY18" s="715" t="b">
        <f t="shared" si="62"/>
        <v>0</v>
      </c>
      <c r="HZ18" s="715" t="b">
        <f t="shared" si="63"/>
        <v>0</v>
      </c>
      <c r="IA18" s="716" t="b">
        <f t="shared" si="64"/>
        <v>0</v>
      </c>
      <c r="IB18" s="717" t="b">
        <f t="shared" si="65"/>
        <v>0</v>
      </c>
      <c r="IC18" s="433"/>
      <c r="ID18" s="432"/>
      <c r="IE18" s="664"/>
      <c r="IF18" s="1055"/>
      <c r="IG18" s="1055"/>
      <c r="IH18" s="1055"/>
      <c r="II18" s="1055"/>
      <c r="IJ18" s="1055"/>
      <c r="IK18" s="1055"/>
      <c r="IL18" s="1055"/>
      <c r="IM18" s="1055"/>
      <c r="IN18" s="1056"/>
      <c r="IO18" s="662"/>
      <c r="IP18" s="1057"/>
      <c r="IQ18" s="1057"/>
      <c r="IR18" s="1057"/>
      <c r="IS18" s="1057"/>
      <c r="IT18" s="1057"/>
      <c r="IU18" s="1057"/>
      <c r="IV18" s="1057"/>
      <c r="IW18" s="1057"/>
      <c r="IX18" s="1058"/>
      <c r="IY18" s="664"/>
      <c r="IZ18" s="1055"/>
      <c r="JA18" s="1055"/>
      <c r="JB18" s="1055"/>
      <c r="JC18" s="1055"/>
      <c r="JD18" s="1055"/>
      <c r="JE18" s="1055"/>
      <c r="JF18" s="1055"/>
      <c r="JG18" s="1055"/>
      <c r="JH18" s="1059"/>
      <c r="JI18" s="662"/>
      <c r="JJ18" s="1057"/>
      <c r="JK18" s="1057"/>
      <c r="JL18" s="1057"/>
      <c r="JM18" s="1057"/>
      <c r="JN18" s="1057"/>
      <c r="JO18" s="1057"/>
      <c r="JP18" s="1057"/>
      <c r="JQ18" s="1057"/>
      <c r="JR18" s="1058"/>
      <c r="JS18" s="664"/>
      <c r="JT18" s="1055"/>
      <c r="JU18" s="1055"/>
      <c r="JV18" s="1055"/>
      <c r="JW18" s="1055"/>
      <c r="JX18" s="1059"/>
      <c r="JY18" s="1055"/>
      <c r="JZ18" s="1055"/>
      <c r="KA18" s="1055"/>
      <c r="KB18" s="1056"/>
      <c r="KC18" s="662"/>
      <c r="KD18" s="1057"/>
      <c r="KE18" s="1057"/>
      <c r="KF18" s="1057"/>
      <c r="KG18" s="1057"/>
      <c r="KH18" s="1057"/>
      <c r="KI18" s="1057"/>
      <c r="KJ18" s="1057"/>
      <c r="KK18" s="1057"/>
      <c r="KL18" s="1058"/>
      <c r="KM18" s="664"/>
      <c r="KN18" s="1055"/>
      <c r="KO18" s="1055"/>
      <c r="KP18" s="1055"/>
      <c r="KQ18" s="1055"/>
      <c r="KR18" s="1055"/>
      <c r="KS18" s="1055"/>
      <c r="KT18" s="1055"/>
      <c r="KU18" s="1055"/>
      <c r="KV18" s="1056"/>
      <c r="KW18" s="662"/>
      <c r="KX18" s="1057"/>
      <c r="KY18" s="1057"/>
      <c r="KZ18" s="1057"/>
      <c r="LA18" s="1057"/>
      <c r="LB18" s="1057"/>
      <c r="LC18" s="1057"/>
      <c r="LD18" s="1057"/>
      <c r="LE18" s="1057"/>
      <c r="LF18" s="1058"/>
      <c r="LG18" s="1060"/>
      <c r="LH18" s="1055"/>
      <c r="LI18" s="1055"/>
      <c r="LJ18" s="1055"/>
      <c r="LK18" s="1055"/>
      <c r="LL18" s="1055"/>
      <c r="LM18" s="1055"/>
      <c r="LN18" s="1055"/>
      <c r="LO18" s="1055"/>
      <c r="LP18" s="1055"/>
      <c r="LQ18" s="1059"/>
      <c r="LR18" s="739">
        <f t="shared" si="5"/>
        <v>0</v>
      </c>
      <c r="LS18" s="740" t="b">
        <f t="shared" si="66"/>
        <v>0</v>
      </c>
      <c r="LT18" s="741">
        <f t="shared" si="6"/>
        <v>0</v>
      </c>
      <c r="LU18" s="742" t="b">
        <f t="shared" si="67"/>
        <v>0</v>
      </c>
      <c r="LV18" s="743">
        <f t="shared" si="7"/>
        <v>0</v>
      </c>
      <c r="LW18" s="744" t="b">
        <f t="shared" si="68"/>
        <v>0</v>
      </c>
      <c r="LX18" s="745">
        <f t="shared" si="8"/>
        <v>0</v>
      </c>
      <c r="LY18" s="746" t="b">
        <f t="shared" si="69"/>
        <v>0</v>
      </c>
      <c r="LZ18" s="764">
        <f t="shared" si="9"/>
        <v>0</v>
      </c>
      <c r="MA18" s="765" t="b">
        <f t="shared" si="70"/>
        <v>0</v>
      </c>
      <c r="MB18" s="766">
        <f t="shared" si="10"/>
        <v>0</v>
      </c>
      <c r="MC18" s="767" t="b">
        <f t="shared" si="71"/>
        <v>0</v>
      </c>
      <c r="MD18" s="768">
        <f t="shared" si="11"/>
        <v>0</v>
      </c>
      <c r="ME18" s="769" t="b">
        <f t="shared" si="72"/>
        <v>0</v>
      </c>
      <c r="MF18" s="770">
        <f t="shared" si="12"/>
        <v>0</v>
      </c>
      <c r="MG18" s="771" t="b">
        <f t="shared" si="73"/>
        <v>0</v>
      </c>
      <c r="MH18" s="772">
        <f t="shared" si="13"/>
        <v>0</v>
      </c>
      <c r="MI18" s="773" t="b">
        <f t="shared" si="74"/>
        <v>0</v>
      </c>
      <c r="MJ18" s="774">
        <f t="shared" si="14"/>
        <v>0</v>
      </c>
      <c r="MK18" s="775" t="b">
        <f t="shared" si="75"/>
        <v>0</v>
      </c>
      <c r="ML18" s="776">
        <f t="shared" si="15"/>
        <v>0</v>
      </c>
      <c r="MM18" s="777" t="b">
        <f t="shared" si="76"/>
        <v>0</v>
      </c>
      <c r="MN18" s="778">
        <f t="shared" si="16"/>
        <v>0</v>
      </c>
      <c r="MO18" s="779" t="b">
        <f t="shared" si="77"/>
        <v>0</v>
      </c>
      <c r="MP18" s="884">
        <f t="shared" si="17"/>
        <v>0</v>
      </c>
      <c r="MQ18" s="885" t="b">
        <f t="shared" si="78"/>
        <v>0</v>
      </c>
      <c r="MR18" s="990"/>
      <c r="MS18" s="645"/>
      <c r="MT18" s="646"/>
      <c r="MU18" s="647"/>
      <c r="MV18" s="648"/>
      <c r="MW18" s="649"/>
      <c r="MX18" s="657"/>
      <c r="MY18" s="658"/>
      <c r="MZ18" s="659"/>
      <c r="NA18" s="660"/>
      <c r="NB18" s="661"/>
      <c r="NC18" s="662"/>
      <c r="ND18" s="663"/>
      <c r="NE18" s="664"/>
      <c r="NF18" s="665"/>
      <c r="NG18" s="1575" t="b">
        <f t="shared" si="18"/>
        <v>0</v>
      </c>
      <c r="NH18" s="1575" t="b">
        <f t="shared" si="18"/>
        <v>0</v>
      </c>
      <c r="NI18" s="1575" t="b">
        <f t="shared" si="18"/>
        <v>0</v>
      </c>
      <c r="NJ18" s="1575" t="b">
        <f t="shared" si="18"/>
        <v>0</v>
      </c>
      <c r="NK18" s="1575" t="b">
        <f t="shared" si="18"/>
        <v>0</v>
      </c>
      <c r="NL18" s="1575" t="b">
        <f t="shared" si="18"/>
        <v>0</v>
      </c>
      <c r="NM18" s="1575" t="b">
        <f t="shared" si="18"/>
        <v>0</v>
      </c>
      <c r="NN18" s="1575" t="b">
        <f t="shared" si="18"/>
        <v>0</v>
      </c>
      <c r="NO18" s="1575" t="b">
        <f t="shared" si="18"/>
        <v>0</v>
      </c>
      <c r="NP18" s="1576" t="b">
        <f t="shared" si="18"/>
        <v>0</v>
      </c>
      <c r="NQ18" s="1576" t="b">
        <f t="shared" si="18"/>
        <v>0</v>
      </c>
      <c r="NR18" s="1576" t="b">
        <f t="shared" si="18"/>
        <v>0</v>
      </c>
      <c r="NS18" s="1575" t="b">
        <f t="shared" si="18"/>
        <v>0</v>
      </c>
      <c r="NT18" s="1445"/>
    </row>
    <row r="19" spans="1:384" s="1446" customFormat="1" ht="21.95" customHeight="1" thickBot="1" x14ac:dyDescent="0.35">
      <c r="A19" s="1600">
        <v>7</v>
      </c>
      <c r="B19" s="1601"/>
      <c r="C19" s="1602"/>
      <c r="D19" s="1601"/>
      <c r="E19" s="1515"/>
      <c r="F19" s="89"/>
      <c r="G19" s="90"/>
      <c r="H19" s="100"/>
      <c r="I19" s="100"/>
      <c r="J19" s="1558"/>
      <c r="K19" s="1565">
        <f t="shared" si="79"/>
        <v>0</v>
      </c>
      <c r="L19" s="1562"/>
      <c r="M19" s="1178"/>
      <c r="N19" s="1179"/>
      <c r="O19" s="1195"/>
      <c r="P19" s="1197"/>
      <c r="Q19" s="1197"/>
      <c r="R19" s="1197"/>
      <c r="S19" s="1197"/>
      <c r="T19" s="1197"/>
      <c r="U19" s="1197"/>
      <c r="V19" s="1198"/>
      <c r="W19" s="1532" t="b">
        <f t="shared" si="81"/>
        <v>0</v>
      </c>
      <c r="X19" s="1531" t="b">
        <f t="shared" si="19"/>
        <v>0</v>
      </c>
      <c r="Y19" s="1531" t="b">
        <f t="shared" si="20"/>
        <v>0</v>
      </c>
      <c r="Z19" s="1531" t="b">
        <f t="shared" si="21"/>
        <v>0</v>
      </c>
      <c r="AA19" s="1531" t="b">
        <f t="shared" si="22"/>
        <v>0</v>
      </c>
      <c r="AB19" s="1531" t="b">
        <f t="shared" si="23"/>
        <v>0</v>
      </c>
      <c r="AC19" s="1531" t="b">
        <f t="shared" si="24"/>
        <v>0</v>
      </c>
      <c r="AD19" s="1533" t="b">
        <f t="shared" si="25"/>
        <v>0</v>
      </c>
      <c r="AE19" s="1178"/>
      <c r="AF19" s="1181"/>
      <c r="AG19" s="103"/>
      <c r="AH19" s="104"/>
      <c r="AI19" s="104"/>
      <c r="AJ19" s="104"/>
      <c r="AK19" s="104"/>
      <c r="AL19" s="104"/>
      <c r="AM19" s="104"/>
      <c r="AN19" s="104"/>
      <c r="AO19" s="104"/>
      <c r="AP19" s="105"/>
      <c r="AQ19" s="1667"/>
      <c r="AR19" s="103"/>
      <c r="AS19" s="104"/>
      <c r="AT19" s="104"/>
      <c r="AU19" s="104"/>
      <c r="AV19" s="104"/>
      <c r="AW19" s="104"/>
      <c r="AX19" s="104"/>
      <c r="AY19" s="104"/>
      <c r="AZ19" s="104"/>
      <c r="BA19" s="105"/>
      <c r="BB19" s="1645">
        <f t="shared" si="0"/>
        <v>0</v>
      </c>
      <c r="BC19" s="382">
        <f t="shared" si="1"/>
        <v>0</v>
      </c>
      <c r="BD19" s="1647" t="e">
        <f t="shared" si="26"/>
        <v>#DIV/0!</v>
      </c>
      <c r="BE19" s="367" t="e">
        <f t="shared" si="27"/>
        <v>#DIV/0!</v>
      </c>
      <c r="BF19" s="368" t="e">
        <f t="shared" si="28"/>
        <v>#DIV/0!</v>
      </c>
      <c r="BG19" s="369" t="e">
        <f t="shared" si="2"/>
        <v>#DIV/0!</v>
      </c>
      <c r="BH19" s="370" t="e">
        <f t="shared" si="3"/>
        <v>#DIV/0!</v>
      </c>
      <c r="BI19" s="371" t="e">
        <f t="shared" si="4"/>
        <v>#DIV/0!</v>
      </c>
      <c r="BJ19" s="372" t="e">
        <f t="shared" si="29"/>
        <v>#DIV/0!</v>
      </c>
      <c r="BK19" s="372" t="e">
        <f t="shared" si="30"/>
        <v>#DIV/0!</v>
      </c>
      <c r="BL19" s="379" t="e">
        <f t="shared" si="31"/>
        <v>#DIV/0!</v>
      </c>
      <c r="BM19" s="99"/>
      <c r="BN19" s="1181"/>
      <c r="BO19" s="1838"/>
      <c r="BP19" s="1839"/>
      <c r="BQ19" s="1839"/>
      <c r="BR19" s="1839"/>
      <c r="BS19" s="1839"/>
      <c r="BT19" s="1839"/>
      <c r="BU19" s="1839"/>
      <c r="BV19" s="1839"/>
      <c r="BW19" s="1839"/>
      <c r="BX19" s="1839"/>
      <c r="BY19" s="1839"/>
      <c r="BZ19" s="1839"/>
      <c r="CA19" s="1839"/>
      <c r="CB19" s="1839"/>
      <c r="CC19" s="1839"/>
      <c r="CD19" s="1839"/>
      <c r="CE19" s="1839"/>
      <c r="CF19" s="1839"/>
      <c r="CG19" s="1839"/>
      <c r="CH19" s="1839"/>
      <c r="CI19" s="1839"/>
      <c r="CJ19" s="1839"/>
      <c r="CK19" s="1839"/>
      <c r="CL19" s="1839"/>
      <c r="CM19" s="1839"/>
      <c r="CN19" s="1839"/>
      <c r="CO19" s="1839"/>
      <c r="CP19" s="1839"/>
      <c r="CQ19" s="1839"/>
      <c r="CR19" s="1839"/>
      <c r="CS19" s="1839"/>
      <c r="CT19" s="1839"/>
      <c r="CU19" s="1839"/>
      <c r="CV19" s="1839"/>
      <c r="CW19" s="1839"/>
      <c r="CX19" s="1839"/>
      <c r="CY19" s="1839"/>
      <c r="CZ19" s="1839"/>
      <c r="DA19" s="1839"/>
      <c r="DB19" s="1840"/>
      <c r="DC19" s="1831">
        <f t="shared" si="32"/>
        <v>0</v>
      </c>
      <c r="DD19" s="1832">
        <f t="shared" si="33"/>
        <v>0</v>
      </c>
      <c r="DE19" s="1833">
        <f t="shared" si="34"/>
        <v>0</v>
      </c>
      <c r="DF19" s="1831">
        <f t="shared" si="35"/>
        <v>0</v>
      </c>
      <c r="DG19" s="1832">
        <f t="shared" si="36"/>
        <v>0</v>
      </c>
      <c r="DH19" s="1833">
        <f t="shared" si="37"/>
        <v>0</v>
      </c>
      <c r="DI19" s="1831">
        <f t="shared" si="38"/>
        <v>0</v>
      </c>
      <c r="DJ19" s="1832">
        <f t="shared" si="39"/>
        <v>0</v>
      </c>
      <c r="DK19" s="1832">
        <f t="shared" si="40"/>
        <v>0</v>
      </c>
      <c r="DL19" s="1833">
        <f t="shared" si="41"/>
        <v>0</v>
      </c>
      <c r="DM19" s="1834">
        <f t="shared" si="42"/>
        <v>0</v>
      </c>
      <c r="DN19" s="1835">
        <f t="shared" si="43"/>
        <v>0</v>
      </c>
      <c r="DO19" s="1836">
        <f t="shared" si="44"/>
        <v>0</v>
      </c>
      <c r="DP19" s="1837">
        <f t="shared" si="45"/>
        <v>0</v>
      </c>
      <c r="DQ19" s="1837">
        <f t="shared" si="46"/>
        <v>0</v>
      </c>
      <c r="DR19" s="1192"/>
      <c r="DS19" s="1210"/>
      <c r="DT19" s="1211"/>
      <c r="DU19" s="1212"/>
      <c r="DV19" s="1213"/>
      <c r="DW19" s="1180"/>
      <c r="DX19" s="1178"/>
      <c r="DY19" s="1181"/>
      <c r="DZ19" s="1195"/>
      <c r="EA19" s="1196"/>
      <c r="EB19" s="1195"/>
      <c r="EC19" s="1197"/>
      <c r="ED19" s="1196"/>
      <c r="EE19" s="1191"/>
      <c r="EF19" s="1192"/>
      <c r="EG19" s="1195"/>
      <c r="EH19" s="1196"/>
      <c r="EI19" s="1195"/>
      <c r="EJ19" s="1197"/>
      <c r="EK19" s="1198"/>
      <c r="EL19" s="1199"/>
      <c r="EM19" s="1179"/>
      <c r="EN19" s="1178"/>
      <c r="EO19" s="1688"/>
      <c r="EP19" s="1680"/>
      <c r="EQ19" s="1675"/>
      <c r="ER19" s="1498"/>
      <c r="ES19" s="1498"/>
      <c r="ET19" s="1499"/>
      <c r="EU19" s="1500"/>
      <c r="EV19" s="1501"/>
      <c r="EW19" s="1501"/>
      <c r="EX19" s="1501"/>
      <c r="EY19" s="1501"/>
      <c r="EZ19" s="1501"/>
      <c r="FA19" s="1501"/>
      <c r="FB19" s="1502"/>
      <c r="FC19" s="1689"/>
      <c r="FD19" s="1444"/>
      <c r="FE19" s="2219"/>
      <c r="FF19" s="2220"/>
      <c r="FG19" s="2220"/>
      <c r="FH19" s="2220"/>
      <c r="FI19" s="2220"/>
      <c r="FJ19" s="2220"/>
      <c r="FK19" s="2220"/>
      <c r="FL19" s="2220"/>
      <c r="FM19" s="2220"/>
      <c r="FN19" s="2220"/>
      <c r="FO19" s="2220"/>
      <c r="FP19" s="2220"/>
      <c r="FQ19" s="2220"/>
      <c r="FR19" s="2220"/>
      <c r="FS19" s="2220"/>
      <c r="FT19" s="2220"/>
      <c r="FU19" s="2220"/>
      <c r="FV19" s="2220"/>
      <c r="FW19" s="2220"/>
      <c r="FX19" s="2220"/>
      <c r="FY19" s="2220"/>
      <c r="FZ19" s="2220"/>
      <c r="GA19" s="2220"/>
      <c r="GB19" s="2220"/>
      <c r="GC19" s="2220"/>
      <c r="GD19" s="2220"/>
      <c r="GE19" s="2220"/>
      <c r="GF19" s="2220"/>
      <c r="GG19" s="2220"/>
      <c r="GH19" s="2220"/>
      <c r="GI19" s="2220"/>
      <c r="GJ19" s="2220"/>
      <c r="GK19" s="2220"/>
      <c r="GL19" s="2220"/>
      <c r="GM19" s="2220"/>
      <c r="GN19" s="2220"/>
      <c r="GO19" s="2220"/>
      <c r="GP19" s="2220"/>
      <c r="GQ19" s="2220"/>
      <c r="GR19" s="2220"/>
      <c r="GS19" s="2220"/>
      <c r="GT19" s="2220"/>
      <c r="GU19" s="2220"/>
      <c r="GV19" s="2220"/>
      <c r="GW19" s="2220"/>
      <c r="GX19" s="2221"/>
      <c r="GY19" s="2198">
        <f t="shared" si="47"/>
        <v>0</v>
      </c>
      <c r="GZ19" s="396" t="b">
        <f>IF(AND(FE19&lt;&gt;""),IF(GY19&lt;=3,"НИЗКИЙ",IF(GY19&lt;7,"СРЕДНИЙ",IF(GY19&gt;=7,"ВЫСОКИЙ"))))</f>
        <v>0</v>
      </c>
      <c r="HA19" s="2199">
        <f t="shared" si="48"/>
        <v>0</v>
      </c>
      <c r="HB19" s="2208" t="b">
        <f t="shared" si="49"/>
        <v>0</v>
      </c>
      <c r="HC19" s="2201">
        <f t="shared" si="50"/>
        <v>0</v>
      </c>
      <c r="HD19" s="397" t="b">
        <f t="shared" si="51"/>
        <v>0</v>
      </c>
      <c r="HE19" s="2202">
        <f t="shared" si="52"/>
        <v>0</v>
      </c>
      <c r="HF19" s="398" t="b">
        <f t="shared" si="53"/>
        <v>0</v>
      </c>
      <c r="HG19" s="2203">
        <f t="shared" si="54"/>
        <v>0</v>
      </c>
      <c r="HH19" s="2209" t="b">
        <f t="shared" si="55"/>
        <v>0</v>
      </c>
      <c r="HI19" s="2205">
        <f t="shared" si="56"/>
        <v>0</v>
      </c>
      <c r="HJ19" s="395" t="b">
        <f t="shared" si="57"/>
        <v>0</v>
      </c>
      <c r="HK19" s="2206">
        <f t="shared" si="58"/>
        <v>0</v>
      </c>
      <c r="HL19" s="2210" t="b">
        <f t="shared" si="59"/>
        <v>0</v>
      </c>
      <c r="HM19" s="432"/>
      <c r="HN19" s="991"/>
      <c r="HO19" s="898"/>
      <c r="HP19" s="899"/>
      <c r="HQ19" s="900"/>
      <c r="HR19" s="901"/>
      <c r="HS19" s="902"/>
      <c r="HT19" s="903"/>
      <c r="HU19" s="904"/>
      <c r="HV19" s="714" t="b">
        <f t="shared" si="60"/>
        <v>0</v>
      </c>
      <c r="HW19" s="715" t="b">
        <f t="shared" si="60"/>
        <v>0</v>
      </c>
      <c r="HX19" s="715" t="b">
        <f t="shared" si="61"/>
        <v>0</v>
      </c>
      <c r="HY19" s="715" t="b">
        <f t="shared" si="62"/>
        <v>0</v>
      </c>
      <c r="HZ19" s="715" t="b">
        <f t="shared" si="63"/>
        <v>0</v>
      </c>
      <c r="IA19" s="716" t="b">
        <f t="shared" si="64"/>
        <v>0</v>
      </c>
      <c r="IB19" s="717" t="b">
        <f t="shared" si="65"/>
        <v>0</v>
      </c>
      <c r="IC19" s="433"/>
      <c r="ID19" s="432"/>
      <c r="IE19" s="664"/>
      <c r="IF19" s="1055"/>
      <c r="IG19" s="1055"/>
      <c r="IH19" s="1055"/>
      <c r="II19" s="1055"/>
      <c r="IJ19" s="1055"/>
      <c r="IK19" s="1055"/>
      <c r="IL19" s="1055"/>
      <c r="IM19" s="1055"/>
      <c r="IN19" s="1056"/>
      <c r="IO19" s="662"/>
      <c r="IP19" s="1057"/>
      <c r="IQ19" s="1057"/>
      <c r="IR19" s="1057"/>
      <c r="IS19" s="1057"/>
      <c r="IT19" s="1057"/>
      <c r="IU19" s="1057"/>
      <c r="IV19" s="1057"/>
      <c r="IW19" s="1057"/>
      <c r="IX19" s="1058"/>
      <c r="IY19" s="664"/>
      <c r="IZ19" s="1055"/>
      <c r="JA19" s="1055"/>
      <c r="JB19" s="1055"/>
      <c r="JC19" s="1055"/>
      <c r="JD19" s="1055"/>
      <c r="JE19" s="1055"/>
      <c r="JF19" s="1055"/>
      <c r="JG19" s="1055"/>
      <c r="JH19" s="1059"/>
      <c r="JI19" s="662"/>
      <c r="JJ19" s="1057"/>
      <c r="JK19" s="1057"/>
      <c r="JL19" s="1057"/>
      <c r="JM19" s="1057"/>
      <c r="JN19" s="1057"/>
      <c r="JO19" s="1057"/>
      <c r="JP19" s="1057"/>
      <c r="JQ19" s="1057"/>
      <c r="JR19" s="1058"/>
      <c r="JS19" s="664"/>
      <c r="JT19" s="1055"/>
      <c r="JU19" s="1055"/>
      <c r="JV19" s="1055"/>
      <c r="JW19" s="1055"/>
      <c r="JX19" s="1059"/>
      <c r="JY19" s="1055"/>
      <c r="JZ19" s="1055"/>
      <c r="KA19" s="1055"/>
      <c r="KB19" s="1056"/>
      <c r="KC19" s="649"/>
      <c r="KD19" s="1051"/>
      <c r="KE19" s="1051"/>
      <c r="KF19" s="1051"/>
      <c r="KG19" s="1051"/>
      <c r="KH19" s="1051"/>
      <c r="KI19" s="1051"/>
      <c r="KJ19" s="1051"/>
      <c r="KK19" s="1051"/>
      <c r="KL19" s="1052"/>
      <c r="KM19" s="664"/>
      <c r="KN19" s="1055"/>
      <c r="KO19" s="1055"/>
      <c r="KP19" s="1055"/>
      <c r="KQ19" s="1055"/>
      <c r="KR19" s="1055"/>
      <c r="KS19" s="1055"/>
      <c r="KT19" s="1055"/>
      <c r="KU19" s="1055"/>
      <c r="KV19" s="1056"/>
      <c r="KW19" s="662"/>
      <c r="KX19" s="1057"/>
      <c r="KY19" s="1057"/>
      <c r="KZ19" s="1057"/>
      <c r="LA19" s="1057"/>
      <c r="LB19" s="1057"/>
      <c r="LC19" s="1057"/>
      <c r="LD19" s="1057"/>
      <c r="LE19" s="1057"/>
      <c r="LF19" s="1058"/>
      <c r="LG19" s="1060"/>
      <c r="LH19" s="1055"/>
      <c r="LI19" s="1055"/>
      <c r="LJ19" s="1055"/>
      <c r="LK19" s="1055"/>
      <c r="LL19" s="1055"/>
      <c r="LM19" s="1055"/>
      <c r="LN19" s="1055"/>
      <c r="LO19" s="1055"/>
      <c r="LP19" s="1055"/>
      <c r="LQ19" s="1059"/>
      <c r="LR19" s="739">
        <f t="shared" si="5"/>
        <v>0</v>
      </c>
      <c r="LS19" s="740" t="b">
        <f t="shared" si="66"/>
        <v>0</v>
      </c>
      <c r="LT19" s="741">
        <f t="shared" si="6"/>
        <v>0</v>
      </c>
      <c r="LU19" s="742" t="b">
        <f t="shared" si="67"/>
        <v>0</v>
      </c>
      <c r="LV19" s="743">
        <f t="shared" si="7"/>
        <v>0</v>
      </c>
      <c r="LW19" s="744" t="b">
        <f t="shared" si="68"/>
        <v>0</v>
      </c>
      <c r="LX19" s="745">
        <f t="shared" si="8"/>
        <v>0</v>
      </c>
      <c r="LY19" s="746" t="b">
        <f t="shared" si="69"/>
        <v>0</v>
      </c>
      <c r="LZ19" s="764">
        <f t="shared" si="9"/>
        <v>0</v>
      </c>
      <c r="MA19" s="765" t="b">
        <f t="shared" si="70"/>
        <v>0</v>
      </c>
      <c r="MB19" s="766">
        <f t="shared" si="10"/>
        <v>0</v>
      </c>
      <c r="MC19" s="767" t="b">
        <f t="shared" si="71"/>
        <v>0</v>
      </c>
      <c r="MD19" s="768">
        <f t="shared" si="11"/>
        <v>0</v>
      </c>
      <c r="ME19" s="769" t="b">
        <f t="shared" si="72"/>
        <v>0</v>
      </c>
      <c r="MF19" s="770">
        <f t="shared" si="12"/>
        <v>0</v>
      </c>
      <c r="MG19" s="771" t="b">
        <f t="shared" si="73"/>
        <v>0</v>
      </c>
      <c r="MH19" s="772">
        <f t="shared" si="13"/>
        <v>0</v>
      </c>
      <c r="MI19" s="773" t="b">
        <f t="shared" si="74"/>
        <v>0</v>
      </c>
      <c r="MJ19" s="774">
        <f t="shared" si="14"/>
        <v>0</v>
      </c>
      <c r="MK19" s="775" t="b">
        <f t="shared" si="75"/>
        <v>0</v>
      </c>
      <c r="ML19" s="776">
        <f t="shared" si="15"/>
        <v>0</v>
      </c>
      <c r="MM19" s="777" t="b">
        <f t="shared" si="76"/>
        <v>0</v>
      </c>
      <c r="MN19" s="778">
        <f t="shared" si="16"/>
        <v>0</v>
      </c>
      <c r="MO19" s="779" t="b">
        <f t="shared" si="77"/>
        <v>0</v>
      </c>
      <c r="MP19" s="884">
        <f t="shared" si="17"/>
        <v>0</v>
      </c>
      <c r="MQ19" s="885" t="b">
        <f t="shared" si="78"/>
        <v>0</v>
      </c>
      <c r="MR19" s="990"/>
      <c r="MS19" s="645"/>
      <c r="MT19" s="646"/>
      <c r="MU19" s="647"/>
      <c r="MV19" s="648"/>
      <c r="MW19" s="649"/>
      <c r="MX19" s="657"/>
      <c r="MY19" s="658"/>
      <c r="MZ19" s="659"/>
      <c r="NA19" s="660"/>
      <c r="NB19" s="661"/>
      <c r="NC19" s="662"/>
      <c r="ND19" s="663"/>
      <c r="NE19" s="664"/>
      <c r="NF19" s="665"/>
      <c r="NG19" s="1575" t="b">
        <f t="shared" si="18"/>
        <v>0</v>
      </c>
      <c r="NH19" s="1575" t="b">
        <f t="shared" si="18"/>
        <v>0</v>
      </c>
      <c r="NI19" s="1575" t="b">
        <f t="shared" si="18"/>
        <v>0</v>
      </c>
      <c r="NJ19" s="1575" t="b">
        <f t="shared" si="18"/>
        <v>0</v>
      </c>
      <c r="NK19" s="1575" t="b">
        <f t="shared" si="18"/>
        <v>0</v>
      </c>
      <c r="NL19" s="1575" t="b">
        <f t="shared" si="18"/>
        <v>0</v>
      </c>
      <c r="NM19" s="1575" t="b">
        <f t="shared" si="18"/>
        <v>0</v>
      </c>
      <c r="NN19" s="1575" t="b">
        <f t="shared" si="18"/>
        <v>0</v>
      </c>
      <c r="NO19" s="1575" t="b">
        <f t="shared" si="18"/>
        <v>0</v>
      </c>
      <c r="NP19" s="1576" t="b">
        <f t="shared" si="18"/>
        <v>0</v>
      </c>
      <c r="NQ19" s="1576" t="b">
        <f t="shared" si="18"/>
        <v>0</v>
      </c>
      <c r="NR19" s="1576" t="b">
        <f t="shared" si="18"/>
        <v>0</v>
      </c>
      <c r="NS19" s="1575" t="b">
        <f t="shared" si="18"/>
        <v>0</v>
      </c>
      <c r="NT19" s="1445"/>
    </row>
    <row r="20" spans="1:384" s="1446" customFormat="1" ht="21.95" customHeight="1" thickBot="1" x14ac:dyDescent="0.35">
      <c r="A20" s="1600">
        <v>8</v>
      </c>
      <c r="B20" s="1601"/>
      <c r="C20" s="1602"/>
      <c r="D20" s="1601"/>
      <c r="E20" s="1515"/>
      <c r="F20" s="89"/>
      <c r="G20" s="90"/>
      <c r="H20" s="100"/>
      <c r="I20" s="100"/>
      <c r="J20" s="1558"/>
      <c r="K20" s="1565">
        <f t="shared" si="79"/>
        <v>0</v>
      </c>
      <c r="L20" s="1562"/>
      <c r="M20" s="1178"/>
      <c r="N20" s="1179"/>
      <c r="O20" s="1195"/>
      <c r="P20" s="1197"/>
      <c r="Q20" s="1197"/>
      <c r="R20" s="1197"/>
      <c r="S20" s="1197"/>
      <c r="T20" s="1197"/>
      <c r="U20" s="1197"/>
      <c r="V20" s="1198"/>
      <c r="W20" s="1532" t="b">
        <f t="shared" si="81"/>
        <v>0</v>
      </c>
      <c r="X20" s="1531" t="b">
        <f t="shared" si="19"/>
        <v>0</v>
      </c>
      <c r="Y20" s="1531" t="b">
        <f t="shared" si="20"/>
        <v>0</v>
      </c>
      <c r="Z20" s="1531" t="b">
        <f t="shared" si="21"/>
        <v>0</v>
      </c>
      <c r="AA20" s="1531" t="b">
        <f t="shared" si="22"/>
        <v>0</v>
      </c>
      <c r="AB20" s="1531" t="b">
        <f t="shared" si="23"/>
        <v>0</v>
      </c>
      <c r="AC20" s="1531" t="b">
        <f t="shared" si="24"/>
        <v>0</v>
      </c>
      <c r="AD20" s="1533" t="b">
        <f t="shared" si="25"/>
        <v>0</v>
      </c>
      <c r="AE20" s="1178"/>
      <c r="AF20" s="1181"/>
      <c r="AG20" s="103"/>
      <c r="AH20" s="104"/>
      <c r="AI20" s="104"/>
      <c r="AJ20" s="104"/>
      <c r="AK20" s="104"/>
      <c r="AL20" s="104"/>
      <c r="AM20" s="104"/>
      <c r="AN20" s="104"/>
      <c r="AO20" s="104"/>
      <c r="AP20" s="105"/>
      <c r="AQ20" s="1667"/>
      <c r="AR20" s="103"/>
      <c r="AS20" s="104"/>
      <c r="AT20" s="104"/>
      <c r="AU20" s="104"/>
      <c r="AV20" s="104"/>
      <c r="AW20" s="104"/>
      <c r="AX20" s="104"/>
      <c r="AY20" s="104"/>
      <c r="AZ20" s="104"/>
      <c r="BA20" s="105"/>
      <c r="BB20" s="1645">
        <f t="shared" si="0"/>
        <v>0</v>
      </c>
      <c r="BC20" s="382">
        <f t="shared" si="1"/>
        <v>0</v>
      </c>
      <c r="BD20" s="1647" t="e">
        <f t="shared" si="26"/>
        <v>#DIV/0!</v>
      </c>
      <c r="BE20" s="367" t="e">
        <f t="shared" si="27"/>
        <v>#DIV/0!</v>
      </c>
      <c r="BF20" s="368" t="e">
        <f t="shared" si="28"/>
        <v>#DIV/0!</v>
      </c>
      <c r="BG20" s="369" t="e">
        <f t="shared" si="2"/>
        <v>#DIV/0!</v>
      </c>
      <c r="BH20" s="370" t="e">
        <f t="shared" si="3"/>
        <v>#DIV/0!</v>
      </c>
      <c r="BI20" s="371" t="e">
        <f t="shared" si="4"/>
        <v>#DIV/0!</v>
      </c>
      <c r="BJ20" s="372" t="e">
        <f t="shared" si="29"/>
        <v>#DIV/0!</v>
      </c>
      <c r="BK20" s="372" t="e">
        <f t="shared" si="30"/>
        <v>#DIV/0!</v>
      </c>
      <c r="BL20" s="379" t="e">
        <f t="shared" si="31"/>
        <v>#DIV/0!</v>
      </c>
      <c r="BM20" s="99"/>
      <c r="BN20" s="1181"/>
      <c r="BO20" s="1838"/>
      <c r="BP20" s="1839"/>
      <c r="BQ20" s="1839"/>
      <c r="BR20" s="1839"/>
      <c r="BS20" s="1839"/>
      <c r="BT20" s="1839"/>
      <c r="BU20" s="1839"/>
      <c r="BV20" s="1839"/>
      <c r="BW20" s="1839"/>
      <c r="BX20" s="1839"/>
      <c r="BY20" s="1839"/>
      <c r="BZ20" s="1839"/>
      <c r="CA20" s="1839"/>
      <c r="CB20" s="1839"/>
      <c r="CC20" s="1839"/>
      <c r="CD20" s="1839"/>
      <c r="CE20" s="1839"/>
      <c r="CF20" s="1839"/>
      <c r="CG20" s="1839"/>
      <c r="CH20" s="1839"/>
      <c r="CI20" s="1839"/>
      <c r="CJ20" s="1839"/>
      <c r="CK20" s="1839"/>
      <c r="CL20" s="1839"/>
      <c r="CM20" s="1839"/>
      <c r="CN20" s="1839"/>
      <c r="CO20" s="1839"/>
      <c r="CP20" s="1839"/>
      <c r="CQ20" s="1839"/>
      <c r="CR20" s="1839"/>
      <c r="CS20" s="1839"/>
      <c r="CT20" s="1839"/>
      <c r="CU20" s="1839"/>
      <c r="CV20" s="1839"/>
      <c r="CW20" s="1839"/>
      <c r="CX20" s="1839"/>
      <c r="CY20" s="1839"/>
      <c r="CZ20" s="1839"/>
      <c r="DA20" s="1839"/>
      <c r="DB20" s="1840"/>
      <c r="DC20" s="1831">
        <f t="shared" si="32"/>
        <v>0</v>
      </c>
      <c r="DD20" s="1832">
        <f t="shared" si="33"/>
        <v>0</v>
      </c>
      <c r="DE20" s="1833">
        <f t="shared" si="34"/>
        <v>0</v>
      </c>
      <c r="DF20" s="1831">
        <f t="shared" si="35"/>
        <v>0</v>
      </c>
      <c r="DG20" s="1832">
        <f t="shared" si="36"/>
        <v>0</v>
      </c>
      <c r="DH20" s="1833">
        <f t="shared" si="37"/>
        <v>0</v>
      </c>
      <c r="DI20" s="1831">
        <f t="shared" si="38"/>
        <v>0</v>
      </c>
      <c r="DJ20" s="1832">
        <f t="shared" si="39"/>
        <v>0</v>
      </c>
      <c r="DK20" s="1832">
        <f t="shared" si="40"/>
        <v>0</v>
      </c>
      <c r="DL20" s="1833">
        <f t="shared" si="41"/>
        <v>0</v>
      </c>
      <c r="DM20" s="1834">
        <f t="shared" si="42"/>
        <v>0</v>
      </c>
      <c r="DN20" s="1835">
        <f t="shared" si="43"/>
        <v>0</v>
      </c>
      <c r="DO20" s="1836">
        <f t="shared" si="44"/>
        <v>0</v>
      </c>
      <c r="DP20" s="1837">
        <f t="shared" si="45"/>
        <v>0</v>
      </c>
      <c r="DQ20" s="1837">
        <f t="shared" si="46"/>
        <v>0</v>
      </c>
      <c r="DR20" s="1192"/>
      <c r="DS20" s="1210"/>
      <c r="DT20" s="1211"/>
      <c r="DU20" s="1212"/>
      <c r="DV20" s="1213"/>
      <c r="DW20" s="1180"/>
      <c r="DX20" s="1178"/>
      <c r="DY20" s="1181"/>
      <c r="DZ20" s="1195"/>
      <c r="EA20" s="1196"/>
      <c r="EB20" s="1195"/>
      <c r="EC20" s="1197"/>
      <c r="ED20" s="1196"/>
      <c r="EE20" s="1191"/>
      <c r="EF20" s="1192"/>
      <c r="EG20" s="1195"/>
      <c r="EH20" s="1196"/>
      <c r="EI20" s="1195"/>
      <c r="EJ20" s="1197"/>
      <c r="EK20" s="1198"/>
      <c r="EL20" s="1199"/>
      <c r="EM20" s="1179"/>
      <c r="EN20" s="1178"/>
      <c r="EO20" s="1688"/>
      <c r="EP20" s="1680"/>
      <c r="EQ20" s="1675"/>
      <c r="ER20" s="1498"/>
      <c r="ES20" s="1498"/>
      <c r="ET20" s="1499"/>
      <c r="EU20" s="1500"/>
      <c r="EV20" s="1501"/>
      <c r="EW20" s="1501"/>
      <c r="EX20" s="1501"/>
      <c r="EY20" s="1501"/>
      <c r="EZ20" s="1501"/>
      <c r="FA20" s="1501"/>
      <c r="FB20" s="1502"/>
      <c r="FC20" s="1689"/>
      <c r="FD20" s="1444"/>
      <c r="FE20" s="2219"/>
      <c r="FF20" s="2220"/>
      <c r="FG20" s="2220"/>
      <c r="FH20" s="2220"/>
      <c r="FI20" s="2220"/>
      <c r="FJ20" s="2220"/>
      <c r="FK20" s="2220"/>
      <c r="FL20" s="2220"/>
      <c r="FM20" s="2220"/>
      <c r="FN20" s="2220"/>
      <c r="FO20" s="2220"/>
      <c r="FP20" s="2220"/>
      <c r="FQ20" s="2220"/>
      <c r="FR20" s="2220"/>
      <c r="FS20" s="2220"/>
      <c r="FT20" s="2220"/>
      <c r="FU20" s="2220"/>
      <c r="FV20" s="2220"/>
      <c r="FW20" s="2220"/>
      <c r="FX20" s="2220"/>
      <c r="FY20" s="2220"/>
      <c r="FZ20" s="2220"/>
      <c r="GA20" s="2220"/>
      <c r="GB20" s="2220"/>
      <c r="GC20" s="2220"/>
      <c r="GD20" s="2220"/>
      <c r="GE20" s="2220"/>
      <c r="GF20" s="2220"/>
      <c r="GG20" s="2220"/>
      <c r="GH20" s="2220"/>
      <c r="GI20" s="2220"/>
      <c r="GJ20" s="2220"/>
      <c r="GK20" s="2220"/>
      <c r="GL20" s="2220"/>
      <c r="GM20" s="2220"/>
      <c r="GN20" s="2220"/>
      <c r="GO20" s="2220"/>
      <c r="GP20" s="2220"/>
      <c r="GQ20" s="2220"/>
      <c r="GR20" s="2220"/>
      <c r="GS20" s="2220"/>
      <c r="GT20" s="2220"/>
      <c r="GU20" s="2220"/>
      <c r="GV20" s="2220"/>
      <c r="GW20" s="2220"/>
      <c r="GX20" s="2221"/>
      <c r="GY20" s="2198">
        <f t="shared" si="47"/>
        <v>0</v>
      </c>
      <c r="GZ20" s="396" t="b">
        <f>IF(AND(FE20&lt;&gt;""),IF(GY20&lt;=3,"НИЗКИЙ",IF(GY20&lt;7,"СРЕДНИЙ",IF(GY20&gt;=7,"ВЫСОКИЙ"))))</f>
        <v>0</v>
      </c>
      <c r="HA20" s="2199">
        <f t="shared" si="48"/>
        <v>0</v>
      </c>
      <c r="HB20" s="2208" t="b">
        <f t="shared" si="49"/>
        <v>0</v>
      </c>
      <c r="HC20" s="2201">
        <f t="shared" si="50"/>
        <v>0</v>
      </c>
      <c r="HD20" s="397" t="b">
        <f t="shared" si="51"/>
        <v>0</v>
      </c>
      <c r="HE20" s="2202">
        <f t="shared" si="52"/>
        <v>0</v>
      </c>
      <c r="HF20" s="398" t="b">
        <f t="shared" si="53"/>
        <v>0</v>
      </c>
      <c r="HG20" s="2203">
        <f t="shared" si="54"/>
        <v>0</v>
      </c>
      <c r="HH20" s="2209" t="b">
        <f t="shared" si="55"/>
        <v>0</v>
      </c>
      <c r="HI20" s="2205">
        <f t="shared" si="56"/>
        <v>0</v>
      </c>
      <c r="HJ20" s="395" t="b">
        <f t="shared" si="57"/>
        <v>0</v>
      </c>
      <c r="HK20" s="2206">
        <f t="shared" si="58"/>
        <v>0</v>
      </c>
      <c r="HL20" s="2210" t="b">
        <f t="shared" si="59"/>
        <v>0</v>
      </c>
      <c r="HM20" s="432"/>
      <c r="HN20" s="991"/>
      <c r="HO20" s="898"/>
      <c r="HP20" s="899"/>
      <c r="HQ20" s="900"/>
      <c r="HR20" s="901"/>
      <c r="HS20" s="902"/>
      <c r="HT20" s="903"/>
      <c r="HU20" s="904"/>
      <c r="HV20" s="714" t="b">
        <f>IF(AND(HO20&lt;&gt;""),IF(HO20&lt;=3,"НИЗКИЙ",IF(HO20&lt;7,"СРЕДНИЙ",IF(HO20&gt;=7,"ВЫСОКИЙ"))))</f>
        <v>0</v>
      </c>
      <c r="HW20" s="715" t="b">
        <f t="shared" si="60"/>
        <v>0</v>
      </c>
      <c r="HX20" s="715" t="b">
        <f t="shared" si="61"/>
        <v>0</v>
      </c>
      <c r="HY20" s="715" t="b">
        <f t="shared" si="62"/>
        <v>0</v>
      </c>
      <c r="HZ20" s="715" t="b">
        <f t="shared" si="63"/>
        <v>0</v>
      </c>
      <c r="IA20" s="716" t="b">
        <f t="shared" si="64"/>
        <v>0</v>
      </c>
      <c r="IB20" s="717" t="b">
        <f t="shared" si="65"/>
        <v>0</v>
      </c>
      <c r="IC20" s="433"/>
      <c r="ID20" s="432"/>
      <c r="IE20" s="664"/>
      <c r="IF20" s="1055"/>
      <c r="IG20" s="1055"/>
      <c r="IH20" s="1055"/>
      <c r="II20" s="1055"/>
      <c r="IJ20" s="1055"/>
      <c r="IK20" s="1055"/>
      <c r="IL20" s="1055"/>
      <c r="IM20" s="1055"/>
      <c r="IN20" s="1056"/>
      <c r="IO20" s="662"/>
      <c r="IP20" s="1057"/>
      <c r="IQ20" s="1057"/>
      <c r="IR20" s="1057"/>
      <c r="IS20" s="1057"/>
      <c r="IT20" s="1057"/>
      <c r="IU20" s="1057"/>
      <c r="IV20" s="1057"/>
      <c r="IW20" s="1057"/>
      <c r="IX20" s="1058"/>
      <c r="IY20" s="664"/>
      <c r="IZ20" s="1055"/>
      <c r="JA20" s="1055"/>
      <c r="JB20" s="1055"/>
      <c r="JC20" s="1055"/>
      <c r="JD20" s="1055"/>
      <c r="JE20" s="1055"/>
      <c r="JF20" s="1055"/>
      <c r="JG20" s="1055"/>
      <c r="JH20" s="1059"/>
      <c r="JI20" s="649"/>
      <c r="JJ20" s="1051"/>
      <c r="JK20" s="1051"/>
      <c r="JL20" s="1051"/>
      <c r="JM20" s="1051"/>
      <c r="JN20" s="1051"/>
      <c r="JO20" s="1051"/>
      <c r="JP20" s="1051"/>
      <c r="JQ20" s="1051"/>
      <c r="JR20" s="1061"/>
      <c r="JS20" s="664"/>
      <c r="JT20" s="1055"/>
      <c r="JU20" s="1055"/>
      <c r="JV20" s="1055"/>
      <c r="JW20" s="1055"/>
      <c r="JX20" s="1059"/>
      <c r="JY20" s="1055"/>
      <c r="JZ20" s="1055"/>
      <c r="KA20" s="1055"/>
      <c r="KB20" s="1056"/>
      <c r="KC20" s="662"/>
      <c r="KD20" s="1057"/>
      <c r="KE20" s="1057"/>
      <c r="KF20" s="1057"/>
      <c r="KG20" s="1057"/>
      <c r="KH20" s="1057"/>
      <c r="KI20" s="1057"/>
      <c r="KJ20" s="1057"/>
      <c r="KK20" s="1057"/>
      <c r="KL20" s="1058"/>
      <c r="KM20" s="664"/>
      <c r="KN20" s="1055"/>
      <c r="KO20" s="1055"/>
      <c r="KP20" s="1055"/>
      <c r="KQ20" s="1055"/>
      <c r="KR20" s="1055"/>
      <c r="KS20" s="1055"/>
      <c r="KT20" s="1055"/>
      <c r="KU20" s="1055"/>
      <c r="KV20" s="1056"/>
      <c r="KW20" s="649"/>
      <c r="KX20" s="1051"/>
      <c r="KY20" s="1051"/>
      <c r="KZ20" s="1051"/>
      <c r="LA20" s="1051"/>
      <c r="LB20" s="1051"/>
      <c r="LC20" s="1051"/>
      <c r="LD20" s="1051"/>
      <c r="LE20" s="1051"/>
      <c r="LF20" s="1052"/>
      <c r="LG20" s="1060"/>
      <c r="LH20" s="1055"/>
      <c r="LI20" s="1055"/>
      <c r="LJ20" s="1055"/>
      <c r="LK20" s="1055"/>
      <c r="LL20" s="1055"/>
      <c r="LM20" s="1055"/>
      <c r="LN20" s="1055"/>
      <c r="LO20" s="1055"/>
      <c r="LP20" s="1055"/>
      <c r="LQ20" s="1059"/>
      <c r="LR20" s="739">
        <f>IE20+IR20*(-1)+JE20*(-1)+JR20+KE20*(-1)+KR20*(-1)+LE20</f>
        <v>0</v>
      </c>
      <c r="LS20" s="740" t="b">
        <f t="shared" si="66"/>
        <v>0</v>
      </c>
      <c r="LT20" s="741">
        <f>IF20*(-1)+IS20+JF20+JS20*(-1)+KF20*(-1)+KS20+LF20</f>
        <v>0</v>
      </c>
      <c r="LU20" s="742" t="b">
        <f t="shared" si="67"/>
        <v>0</v>
      </c>
      <c r="LV20" s="743">
        <f>IG20*(-1)+IT20*(-1)+JG20+JT20*(-1)+KG20*(-1)+KT20*(-1)+LG20</f>
        <v>0</v>
      </c>
      <c r="LW20" s="744" t="b">
        <f t="shared" si="68"/>
        <v>0</v>
      </c>
      <c r="LX20" s="745">
        <f>IH20+IU20*(-1)+JH20*(-1)+JU20*(-1)+KH20*(-1)+KU20*(-1)+LH20</f>
        <v>0</v>
      </c>
      <c r="LY20" s="746" t="b">
        <f t="shared" si="69"/>
        <v>0</v>
      </c>
      <c r="LZ20" s="764">
        <f>II20+IV20*(-1)+JI20+JV20+KI20+KV20*(-1)+LI20</f>
        <v>0</v>
      </c>
      <c r="MA20" s="765" t="b">
        <f t="shared" si="70"/>
        <v>0</v>
      </c>
      <c r="MB20" s="766">
        <f>IJ20*(-1)+IW20+JJ20+JW20*(-1)+KJ20*(-1)+KW20*(-1)+LJ20*(-1)</f>
        <v>0</v>
      </c>
      <c r="MC20" s="767" t="b">
        <f t="shared" si="71"/>
        <v>0</v>
      </c>
      <c r="MD20" s="768">
        <f>IK20*(-1)+IX20+JK20*(-1)+JX20*(-1)+KK20+KX20*(-1)+LK20*(-1)</f>
        <v>0</v>
      </c>
      <c r="ME20" s="769" t="b">
        <f t="shared" si="72"/>
        <v>0</v>
      </c>
      <c r="MF20" s="770">
        <f>IL20*(-1)+IY20*(-1)+JL20*(-1)+JY20+KL20+KY20+LL20*(-1)</f>
        <v>0</v>
      </c>
      <c r="MG20" s="771" t="b">
        <f t="shared" si="73"/>
        <v>0</v>
      </c>
      <c r="MH20" s="772">
        <f>IM20*(-1)+IZ20+JM20+JZ20*(-1)+KM20+KZ20*(-1)+LM20*(-1)</f>
        <v>0</v>
      </c>
      <c r="MI20" s="773" t="b">
        <f t="shared" si="74"/>
        <v>0</v>
      </c>
      <c r="MJ20" s="774">
        <f>IN20+JA20*(-1)+JN20*(-1)+KA20*(-1)+KN20*(-1)+LA20*(-1)+LN20*(-1)</f>
        <v>0</v>
      </c>
      <c r="MK20" s="775" t="b">
        <f t="shared" si="75"/>
        <v>0</v>
      </c>
      <c r="ML20" s="776">
        <f>IO20+JB20*(-1)+JO20*(-1)+KB20+KO20+LB20*(-1)+LO20*(-1)</f>
        <v>0</v>
      </c>
      <c r="MM20" s="777" t="b">
        <f t="shared" si="76"/>
        <v>0</v>
      </c>
      <c r="MN20" s="778">
        <f>IP20*(-1)+JC20*(-1)+JP20*(-1)+KC20*(-1)+KP20*(-1)+LC20+LP20*(-1)</f>
        <v>0</v>
      </c>
      <c r="MO20" s="779" t="b">
        <f t="shared" si="77"/>
        <v>0</v>
      </c>
      <c r="MP20" s="884">
        <f>IQ20+JD20+JQ20+KD20+KQ20*(-1)+LD20*(-1)+LQ20</f>
        <v>0</v>
      </c>
      <c r="MQ20" s="885" t="b">
        <f t="shared" si="78"/>
        <v>0</v>
      </c>
      <c r="MR20" s="990"/>
      <c r="MS20" s="645"/>
      <c r="MT20" s="646"/>
      <c r="MU20" s="647"/>
      <c r="MV20" s="648"/>
      <c r="MW20" s="649"/>
      <c r="MX20" s="657"/>
      <c r="MY20" s="658"/>
      <c r="MZ20" s="659"/>
      <c r="NA20" s="660"/>
      <c r="NB20" s="661"/>
      <c r="NC20" s="662"/>
      <c r="ND20" s="663"/>
      <c r="NE20" s="664"/>
      <c r="NF20" s="665"/>
      <c r="NG20" s="1575" t="b">
        <f t="shared" si="18"/>
        <v>0</v>
      </c>
      <c r="NH20" s="1575" t="b">
        <f t="shared" si="18"/>
        <v>0</v>
      </c>
      <c r="NI20" s="1575" t="b">
        <f t="shared" si="18"/>
        <v>0</v>
      </c>
      <c r="NJ20" s="1575" t="b">
        <f t="shared" si="18"/>
        <v>0</v>
      </c>
      <c r="NK20" s="1575" t="b">
        <f t="shared" si="18"/>
        <v>0</v>
      </c>
      <c r="NL20" s="1575" t="b">
        <f t="shared" si="18"/>
        <v>0</v>
      </c>
      <c r="NM20" s="1575" t="b">
        <f t="shared" si="18"/>
        <v>0</v>
      </c>
      <c r="NN20" s="1575" t="b">
        <f t="shared" si="18"/>
        <v>0</v>
      </c>
      <c r="NO20" s="1575" t="b">
        <f t="shared" si="18"/>
        <v>0</v>
      </c>
      <c r="NP20" s="1576" t="b">
        <f t="shared" si="18"/>
        <v>0</v>
      </c>
      <c r="NQ20" s="1576" t="b">
        <f t="shared" si="18"/>
        <v>0</v>
      </c>
      <c r="NR20" s="1576" t="b">
        <f t="shared" si="18"/>
        <v>0</v>
      </c>
      <c r="NS20" s="1575" t="b">
        <f t="shared" si="18"/>
        <v>0</v>
      </c>
      <c r="NT20" s="1445"/>
    </row>
    <row r="21" spans="1:384" s="1446" customFormat="1" ht="21.95" customHeight="1" thickBot="1" x14ac:dyDescent="0.35">
      <c r="A21" s="1600">
        <v>9</v>
      </c>
      <c r="B21" s="1601"/>
      <c r="C21" s="1602"/>
      <c r="D21" s="1601"/>
      <c r="E21" s="1515"/>
      <c r="F21" s="89"/>
      <c r="G21" s="90"/>
      <c r="H21" s="100"/>
      <c r="I21" s="100"/>
      <c r="J21" s="1558"/>
      <c r="K21" s="1565">
        <f t="shared" si="79"/>
        <v>0</v>
      </c>
      <c r="L21" s="1562"/>
      <c r="M21" s="1178"/>
      <c r="N21" s="1179"/>
      <c r="O21" s="1195"/>
      <c r="P21" s="1197"/>
      <c r="Q21" s="1197"/>
      <c r="R21" s="1197"/>
      <c r="S21" s="1197"/>
      <c r="T21" s="1197"/>
      <c r="U21" s="1197"/>
      <c r="V21" s="1198"/>
      <c r="W21" s="1532" t="b">
        <f t="shared" si="81"/>
        <v>0</v>
      </c>
      <c r="X21" s="1531" t="b">
        <f t="shared" si="19"/>
        <v>0</v>
      </c>
      <c r="Y21" s="1531" t="b">
        <f t="shared" si="20"/>
        <v>0</v>
      </c>
      <c r="Z21" s="1531" t="b">
        <f t="shared" si="21"/>
        <v>0</v>
      </c>
      <c r="AA21" s="1531" t="b">
        <f t="shared" si="22"/>
        <v>0</v>
      </c>
      <c r="AB21" s="1531" t="b">
        <f t="shared" si="23"/>
        <v>0</v>
      </c>
      <c r="AC21" s="1531" t="b">
        <f t="shared" si="24"/>
        <v>0</v>
      </c>
      <c r="AD21" s="1533" t="b">
        <f t="shared" si="25"/>
        <v>0</v>
      </c>
      <c r="AE21" s="1178"/>
      <c r="AF21" s="1181"/>
      <c r="AG21" s="103"/>
      <c r="AH21" s="104"/>
      <c r="AI21" s="104"/>
      <c r="AJ21" s="104"/>
      <c r="AK21" s="104"/>
      <c r="AL21" s="104"/>
      <c r="AM21" s="104"/>
      <c r="AN21" s="104"/>
      <c r="AO21" s="104"/>
      <c r="AP21" s="105"/>
      <c r="AQ21" s="1667"/>
      <c r="AR21" s="103"/>
      <c r="AS21" s="104"/>
      <c r="AT21" s="104"/>
      <c r="AU21" s="104"/>
      <c r="AV21" s="104"/>
      <c r="AW21" s="104"/>
      <c r="AX21" s="104"/>
      <c r="AY21" s="104"/>
      <c r="AZ21" s="104"/>
      <c r="BA21" s="105"/>
      <c r="BB21" s="1645">
        <f t="shared" si="0"/>
        <v>0</v>
      </c>
      <c r="BC21" s="382">
        <f t="shared" si="1"/>
        <v>0</v>
      </c>
      <c r="BD21" s="1647" t="e">
        <f t="shared" si="26"/>
        <v>#DIV/0!</v>
      </c>
      <c r="BE21" s="367" t="e">
        <f t="shared" si="27"/>
        <v>#DIV/0!</v>
      </c>
      <c r="BF21" s="368" t="e">
        <f t="shared" si="28"/>
        <v>#DIV/0!</v>
      </c>
      <c r="BG21" s="369" t="e">
        <f t="shared" si="2"/>
        <v>#DIV/0!</v>
      </c>
      <c r="BH21" s="370" t="e">
        <f t="shared" si="3"/>
        <v>#DIV/0!</v>
      </c>
      <c r="BI21" s="371" t="e">
        <f t="shared" si="4"/>
        <v>#DIV/0!</v>
      </c>
      <c r="BJ21" s="372" t="e">
        <f t="shared" si="29"/>
        <v>#DIV/0!</v>
      </c>
      <c r="BK21" s="372" t="e">
        <f t="shared" si="30"/>
        <v>#DIV/0!</v>
      </c>
      <c r="BL21" s="379" t="e">
        <f t="shared" si="31"/>
        <v>#DIV/0!</v>
      </c>
      <c r="BM21" s="99"/>
      <c r="BN21" s="1181"/>
      <c r="BO21" s="1838"/>
      <c r="BP21" s="1839"/>
      <c r="BQ21" s="1839"/>
      <c r="BR21" s="1839"/>
      <c r="BS21" s="1839"/>
      <c r="BT21" s="1839"/>
      <c r="BU21" s="1839"/>
      <c r="BV21" s="1839"/>
      <c r="BW21" s="1839"/>
      <c r="BX21" s="1839"/>
      <c r="BY21" s="1839"/>
      <c r="BZ21" s="1839"/>
      <c r="CA21" s="1839"/>
      <c r="CB21" s="1839"/>
      <c r="CC21" s="1839"/>
      <c r="CD21" s="1839"/>
      <c r="CE21" s="1839"/>
      <c r="CF21" s="1839"/>
      <c r="CG21" s="1839"/>
      <c r="CH21" s="1839"/>
      <c r="CI21" s="1839"/>
      <c r="CJ21" s="1839"/>
      <c r="CK21" s="1839"/>
      <c r="CL21" s="1839"/>
      <c r="CM21" s="1839"/>
      <c r="CN21" s="1839"/>
      <c r="CO21" s="1839"/>
      <c r="CP21" s="1839"/>
      <c r="CQ21" s="1839"/>
      <c r="CR21" s="1839"/>
      <c r="CS21" s="1839"/>
      <c r="CT21" s="1839"/>
      <c r="CU21" s="1839"/>
      <c r="CV21" s="1839"/>
      <c r="CW21" s="1839"/>
      <c r="CX21" s="1839"/>
      <c r="CY21" s="1839"/>
      <c r="CZ21" s="1839"/>
      <c r="DA21" s="1839"/>
      <c r="DB21" s="1840"/>
      <c r="DC21" s="1831">
        <f t="shared" si="32"/>
        <v>0</v>
      </c>
      <c r="DD21" s="1832">
        <f t="shared" si="33"/>
        <v>0</v>
      </c>
      <c r="DE21" s="1833">
        <f t="shared" si="34"/>
        <v>0</v>
      </c>
      <c r="DF21" s="1831">
        <f t="shared" si="35"/>
        <v>0</v>
      </c>
      <c r="DG21" s="1832">
        <f t="shared" si="36"/>
        <v>0</v>
      </c>
      <c r="DH21" s="1833">
        <f t="shared" si="37"/>
        <v>0</v>
      </c>
      <c r="DI21" s="1831">
        <f t="shared" si="38"/>
        <v>0</v>
      </c>
      <c r="DJ21" s="1832">
        <f t="shared" si="39"/>
        <v>0</v>
      </c>
      <c r="DK21" s="1832">
        <f t="shared" si="40"/>
        <v>0</v>
      </c>
      <c r="DL21" s="1833">
        <f t="shared" si="41"/>
        <v>0</v>
      </c>
      <c r="DM21" s="1834">
        <f t="shared" si="42"/>
        <v>0</v>
      </c>
      <c r="DN21" s="1835">
        <f t="shared" si="43"/>
        <v>0</v>
      </c>
      <c r="DO21" s="1836">
        <f t="shared" si="44"/>
        <v>0</v>
      </c>
      <c r="DP21" s="1837">
        <f t="shared" si="45"/>
        <v>0</v>
      </c>
      <c r="DQ21" s="1837">
        <f t="shared" si="46"/>
        <v>0</v>
      </c>
      <c r="DR21" s="1192"/>
      <c r="DS21" s="1210"/>
      <c r="DT21" s="1211"/>
      <c r="DU21" s="1212"/>
      <c r="DV21" s="1213"/>
      <c r="DW21" s="1180"/>
      <c r="DX21" s="1178"/>
      <c r="DY21" s="1181"/>
      <c r="DZ21" s="1195"/>
      <c r="EA21" s="1196"/>
      <c r="EB21" s="1195"/>
      <c r="EC21" s="1197"/>
      <c r="ED21" s="1196"/>
      <c r="EE21" s="1191"/>
      <c r="EF21" s="1192"/>
      <c r="EG21" s="1195"/>
      <c r="EH21" s="1196"/>
      <c r="EI21" s="1195"/>
      <c r="EJ21" s="1197"/>
      <c r="EK21" s="1198"/>
      <c r="EL21" s="1199"/>
      <c r="EM21" s="1179"/>
      <c r="EN21" s="1178"/>
      <c r="EO21" s="1688"/>
      <c r="EP21" s="1680"/>
      <c r="EQ21" s="1675"/>
      <c r="ER21" s="1498"/>
      <c r="ES21" s="1498"/>
      <c r="ET21" s="1499"/>
      <c r="EU21" s="1500"/>
      <c r="EV21" s="1501"/>
      <c r="EW21" s="1501"/>
      <c r="EX21" s="1501"/>
      <c r="EY21" s="1501"/>
      <c r="EZ21" s="1501"/>
      <c r="FA21" s="1501"/>
      <c r="FB21" s="1502"/>
      <c r="FC21" s="1689"/>
      <c r="FD21" s="1444"/>
      <c r="FE21" s="2219"/>
      <c r="FF21" s="2220"/>
      <c r="FG21" s="2220"/>
      <c r="FH21" s="2220"/>
      <c r="FI21" s="2220"/>
      <c r="FJ21" s="2220"/>
      <c r="FK21" s="2220"/>
      <c r="FL21" s="2220"/>
      <c r="FM21" s="2220"/>
      <c r="FN21" s="2220"/>
      <c r="FO21" s="2220"/>
      <c r="FP21" s="2220"/>
      <c r="FQ21" s="2220"/>
      <c r="FR21" s="2220"/>
      <c r="FS21" s="2220"/>
      <c r="FT21" s="2220"/>
      <c r="FU21" s="2220"/>
      <c r="FV21" s="2220"/>
      <c r="FW21" s="2220"/>
      <c r="FX21" s="2220"/>
      <c r="FY21" s="2220"/>
      <c r="FZ21" s="2220"/>
      <c r="GA21" s="2220"/>
      <c r="GB21" s="2220"/>
      <c r="GC21" s="2220"/>
      <c r="GD21" s="2220"/>
      <c r="GE21" s="2220"/>
      <c r="GF21" s="2220"/>
      <c r="GG21" s="2220"/>
      <c r="GH21" s="2220"/>
      <c r="GI21" s="2220"/>
      <c r="GJ21" s="2220"/>
      <c r="GK21" s="2220"/>
      <c r="GL21" s="2220"/>
      <c r="GM21" s="2220"/>
      <c r="GN21" s="2220"/>
      <c r="GO21" s="2220"/>
      <c r="GP21" s="2220"/>
      <c r="GQ21" s="2220"/>
      <c r="GR21" s="2220"/>
      <c r="GS21" s="2220"/>
      <c r="GT21" s="2220"/>
      <c r="GU21" s="2220"/>
      <c r="GV21" s="2220"/>
      <c r="GW21" s="2220"/>
      <c r="GX21" s="2221"/>
      <c r="GY21" s="2198">
        <f t="shared" si="47"/>
        <v>0</v>
      </c>
      <c r="GZ21" s="396" t="b">
        <f t="shared" ref="GZ21:GZ45" si="82">IF(AND(FE21&lt;&gt;""),IF(GY21&lt;=3,"НИЗКИЙ",IF(GY21&lt;7,"СРЕДНИЙ",IF(GY21&gt;=7,"ВЫСОКИЙ"))))</f>
        <v>0</v>
      </c>
      <c r="HA21" s="2199">
        <f t="shared" si="48"/>
        <v>0</v>
      </c>
      <c r="HB21" s="2208" t="b">
        <f t="shared" si="49"/>
        <v>0</v>
      </c>
      <c r="HC21" s="2201">
        <f t="shared" si="50"/>
        <v>0</v>
      </c>
      <c r="HD21" s="397" t="b">
        <f t="shared" si="51"/>
        <v>0</v>
      </c>
      <c r="HE21" s="2202">
        <f t="shared" si="52"/>
        <v>0</v>
      </c>
      <c r="HF21" s="398" t="b">
        <f t="shared" si="53"/>
        <v>0</v>
      </c>
      <c r="HG21" s="2203">
        <f t="shared" si="54"/>
        <v>0</v>
      </c>
      <c r="HH21" s="2209" t="b">
        <f t="shared" si="55"/>
        <v>0</v>
      </c>
      <c r="HI21" s="2205">
        <f t="shared" si="56"/>
        <v>0</v>
      </c>
      <c r="HJ21" s="395" t="b">
        <f t="shared" si="57"/>
        <v>0</v>
      </c>
      <c r="HK21" s="2206">
        <f t="shared" si="58"/>
        <v>0</v>
      </c>
      <c r="HL21" s="2210" t="b">
        <f t="shared" si="59"/>
        <v>0</v>
      </c>
      <c r="HM21" s="432"/>
      <c r="HN21" s="991"/>
      <c r="HO21" s="898"/>
      <c r="HP21" s="899"/>
      <c r="HQ21" s="900"/>
      <c r="HR21" s="901"/>
      <c r="HS21" s="902"/>
      <c r="HT21" s="903"/>
      <c r="HU21" s="904"/>
      <c r="HV21" s="714" t="b">
        <f t="shared" ref="HV21:HW45" si="83">IF(AND(HO21&lt;&gt;""),IF(HO21&lt;=3,"НИЗКИЙ",IF(HO21&lt;7,"СРЕДНИЙ",IF(HO21&gt;=7,"ВЫСОКИЙ"))))</f>
        <v>0</v>
      </c>
      <c r="HW21" s="715" t="b">
        <f t="shared" si="60"/>
        <v>0</v>
      </c>
      <c r="HX21" s="715" t="b">
        <f t="shared" si="61"/>
        <v>0</v>
      </c>
      <c r="HY21" s="715" t="b">
        <f t="shared" si="62"/>
        <v>0</v>
      </c>
      <c r="HZ21" s="715" t="b">
        <f t="shared" si="63"/>
        <v>0</v>
      </c>
      <c r="IA21" s="716" t="b">
        <f t="shared" si="64"/>
        <v>0</v>
      </c>
      <c r="IB21" s="717" t="b">
        <f t="shared" si="65"/>
        <v>0</v>
      </c>
      <c r="IC21" s="433"/>
      <c r="ID21" s="432"/>
      <c r="IE21" s="664"/>
      <c r="IF21" s="1055"/>
      <c r="IG21" s="1055"/>
      <c r="IH21" s="1055"/>
      <c r="II21" s="1055"/>
      <c r="IJ21" s="1055"/>
      <c r="IK21" s="1055"/>
      <c r="IL21" s="1055"/>
      <c r="IM21" s="1055"/>
      <c r="IN21" s="1056"/>
      <c r="IO21" s="662"/>
      <c r="IP21" s="1057"/>
      <c r="IQ21" s="1057"/>
      <c r="IR21" s="1057"/>
      <c r="IS21" s="1057"/>
      <c r="IT21" s="1057"/>
      <c r="IU21" s="1057"/>
      <c r="IV21" s="1057"/>
      <c r="IW21" s="1057"/>
      <c r="IX21" s="1058"/>
      <c r="IY21" s="664"/>
      <c r="IZ21" s="1055"/>
      <c r="JA21" s="1055"/>
      <c r="JB21" s="1055"/>
      <c r="JC21" s="1055"/>
      <c r="JD21" s="1055"/>
      <c r="JE21" s="1055"/>
      <c r="JF21" s="1055"/>
      <c r="JG21" s="1055"/>
      <c r="JH21" s="1059"/>
      <c r="JI21" s="662"/>
      <c r="JJ21" s="1057"/>
      <c r="JK21" s="1057"/>
      <c r="JL21" s="1057"/>
      <c r="JM21" s="1057"/>
      <c r="JN21" s="1057"/>
      <c r="JO21" s="1057"/>
      <c r="JP21" s="1057"/>
      <c r="JQ21" s="1057"/>
      <c r="JR21" s="1062"/>
      <c r="JS21" s="664"/>
      <c r="JT21" s="1055"/>
      <c r="JU21" s="1055"/>
      <c r="JV21" s="1055"/>
      <c r="JW21" s="1055"/>
      <c r="JX21" s="1059"/>
      <c r="JY21" s="1055"/>
      <c r="JZ21" s="1055"/>
      <c r="KA21" s="1055"/>
      <c r="KB21" s="1056"/>
      <c r="KC21" s="662"/>
      <c r="KD21" s="1057"/>
      <c r="KE21" s="1057"/>
      <c r="KF21" s="1057"/>
      <c r="KG21" s="1057"/>
      <c r="KH21" s="1057"/>
      <c r="KI21" s="1057"/>
      <c r="KJ21" s="1057"/>
      <c r="KK21" s="1057"/>
      <c r="KL21" s="1058"/>
      <c r="KM21" s="664"/>
      <c r="KN21" s="1055"/>
      <c r="KO21" s="1055"/>
      <c r="KP21" s="1055"/>
      <c r="KQ21" s="1055"/>
      <c r="KR21" s="1055"/>
      <c r="KS21" s="1055"/>
      <c r="KT21" s="1055"/>
      <c r="KU21" s="1055"/>
      <c r="KV21" s="1056"/>
      <c r="KW21" s="662"/>
      <c r="KX21" s="1057"/>
      <c r="KY21" s="1057"/>
      <c r="KZ21" s="1057"/>
      <c r="LA21" s="1057"/>
      <c r="LB21" s="1057"/>
      <c r="LC21" s="1057"/>
      <c r="LD21" s="1057"/>
      <c r="LE21" s="1057"/>
      <c r="LF21" s="1058"/>
      <c r="LG21" s="1060"/>
      <c r="LH21" s="1055"/>
      <c r="LI21" s="1055"/>
      <c r="LJ21" s="1055"/>
      <c r="LK21" s="1055"/>
      <c r="LL21" s="1055"/>
      <c r="LM21" s="1055"/>
      <c r="LN21" s="1055"/>
      <c r="LO21" s="1055"/>
      <c r="LP21" s="1055"/>
      <c r="LQ21" s="1059"/>
      <c r="LR21" s="739">
        <f t="shared" si="5"/>
        <v>0</v>
      </c>
      <c r="LS21" s="740" t="b">
        <f t="shared" si="66"/>
        <v>0</v>
      </c>
      <c r="LT21" s="741">
        <f t="shared" si="6"/>
        <v>0</v>
      </c>
      <c r="LU21" s="742" t="b">
        <f t="shared" si="67"/>
        <v>0</v>
      </c>
      <c r="LV21" s="743">
        <f t="shared" ref="LV21:LV45" si="84">IG21*(-1)+IT21*(-1)+JG21+JT21*(-1)+KG21*(-1)+KT21*(-1)+LG21</f>
        <v>0</v>
      </c>
      <c r="LW21" s="744" t="b">
        <f t="shared" si="68"/>
        <v>0</v>
      </c>
      <c r="LX21" s="745">
        <f t="shared" si="8"/>
        <v>0</v>
      </c>
      <c r="LY21" s="746" t="b">
        <f t="shared" si="69"/>
        <v>0</v>
      </c>
      <c r="LZ21" s="764">
        <f t="shared" si="9"/>
        <v>0</v>
      </c>
      <c r="MA21" s="765" t="b">
        <f t="shared" si="70"/>
        <v>0</v>
      </c>
      <c r="MB21" s="766">
        <f t="shared" ref="MB21:MB45" si="85">IJ21*(-1)+IW21+JJ21+JW21*(-1)+KJ21*(-1)+KW21*(-1)+LJ21*(-1)</f>
        <v>0</v>
      </c>
      <c r="MC21" s="767" t="b">
        <f t="shared" si="71"/>
        <v>0</v>
      </c>
      <c r="MD21" s="768">
        <f t="shared" si="11"/>
        <v>0</v>
      </c>
      <c r="ME21" s="769" t="b">
        <f t="shared" si="72"/>
        <v>0</v>
      </c>
      <c r="MF21" s="770">
        <f t="shared" ref="MF21:MF45" si="86">IL21*(-1)+IY21*(-1)+JL21*(-1)+JY21+KL21+KY21+LL21*(-1)</f>
        <v>0</v>
      </c>
      <c r="MG21" s="771" t="b">
        <f t="shared" si="73"/>
        <v>0</v>
      </c>
      <c r="MH21" s="772">
        <f t="shared" ref="MH21:MH45" si="87">IM21*(-1)+IZ21+JM21+JZ21*(-1)+KM21+KZ21*(-1)+LM21*(-1)</f>
        <v>0</v>
      </c>
      <c r="MI21" s="773" t="b">
        <f t="shared" si="74"/>
        <v>0</v>
      </c>
      <c r="MJ21" s="774">
        <f t="shared" ref="MJ21:MJ45" si="88">IN21+JA21*(-1)+JN21*(-1)+KA21*(-1)+KN21*(-1)+LA21*(-1)+LN21*(-1)</f>
        <v>0</v>
      </c>
      <c r="MK21" s="775" t="b">
        <f t="shared" si="75"/>
        <v>0</v>
      </c>
      <c r="ML21" s="776">
        <f t="shared" ref="ML21:ML45" si="89">IO21+JB21*(-1)+JO21*(-1)+KB21+KO21+LB21*(-1)+LO21*(-1)</f>
        <v>0</v>
      </c>
      <c r="MM21" s="777" t="b">
        <f t="shared" si="76"/>
        <v>0</v>
      </c>
      <c r="MN21" s="778">
        <f t="shared" ref="MN21:MN45" si="90">IP21*(-1)+JC21*(-1)+JP21*(-1)+KC21*(-1)+KP21*(-1)+LC21+LP21*(-1)</f>
        <v>0</v>
      </c>
      <c r="MO21" s="779" t="b">
        <f t="shared" si="77"/>
        <v>0</v>
      </c>
      <c r="MP21" s="884">
        <f t="shared" ref="MP21:MP45" si="91">IQ21+JD21+JQ21+KD21+KQ21*(-1)+LD21*(-1)+LQ21</f>
        <v>0</v>
      </c>
      <c r="MQ21" s="885" t="b">
        <f t="shared" si="78"/>
        <v>0</v>
      </c>
      <c r="MR21" s="990"/>
      <c r="MS21" s="645"/>
      <c r="MT21" s="646"/>
      <c r="MU21" s="647"/>
      <c r="MV21" s="648"/>
      <c r="MW21" s="649"/>
      <c r="MX21" s="657"/>
      <c r="MY21" s="658"/>
      <c r="MZ21" s="659"/>
      <c r="NA21" s="660"/>
      <c r="NB21" s="661"/>
      <c r="NC21" s="662"/>
      <c r="ND21" s="663"/>
      <c r="NE21" s="664"/>
      <c r="NF21" s="665"/>
      <c r="NG21" s="1575" t="b">
        <f t="shared" si="18"/>
        <v>0</v>
      </c>
      <c r="NH21" s="1575" t="b">
        <f t="shared" si="18"/>
        <v>0</v>
      </c>
      <c r="NI21" s="1575" t="b">
        <f t="shared" si="18"/>
        <v>0</v>
      </c>
      <c r="NJ21" s="1575" t="b">
        <f t="shared" si="18"/>
        <v>0</v>
      </c>
      <c r="NK21" s="1575" t="b">
        <f t="shared" si="18"/>
        <v>0</v>
      </c>
      <c r="NL21" s="1575" t="b">
        <f t="shared" si="18"/>
        <v>0</v>
      </c>
      <c r="NM21" s="1575" t="b">
        <f t="shared" si="18"/>
        <v>0</v>
      </c>
      <c r="NN21" s="1575" t="b">
        <f t="shared" si="18"/>
        <v>0</v>
      </c>
      <c r="NO21" s="1575" t="b">
        <f t="shared" si="18"/>
        <v>0</v>
      </c>
      <c r="NP21" s="1576" t="b">
        <f t="shared" si="18"/>
        <v>0</v>
      </c>
      <c r="NQ21" s="1576" t="b">
        <f t="shared" si="18"/>
        <v>0</v>
      </c>
      <c r="NR21" s="1576" t="b">
        <f t="shared" si="18"/>
        <v>0</v>
      </c>
      <c r="NS21" s="1575" t="b">
        <f t="shared" si="18"/>
        <v>0</v>
      </c>
      <c r="NT21" s="1445"/>
    </row>
    <row r="22" spans="1:384" s="1446" customFormat="1" ht="21.95" customHeight="1" thickBot="1" x14ac:dyDescent="0.35">
      <c r="A22" s="1600">
        <v>10</v>
      </c>
      <c r="B22" s="1601"/>
      <c r="C22" s="1602"/>
      <c r="D22" s="1601"/>
      <c r="E22" s="1515"/>
      <c r="F22" s="89"/>
      <c r="G22" s="90"/>
      <c r="H22" s="100"/>
      <c r="I22" s="100"/>
      <c r="J22" s="1558"/>
      <c r="K22" s="1565">
        <f t="shared" si="79"/>
        <v>0</v>
      </c>
      <c r="L22" s="1562"/>
      <c r="M22" s="1178"/>
      <c r="N22" s="1179"/>
      <c r="O22" s="1195"/>
      <c r="P22" s="1197"/>
      <c r="Q22" s="1197"/>
      <c r="R22" s="1197"/>
      <c r="S22" s="1197"/>
      <c r="T22" s="1197"/>
      <c r="U22" s="1197"/>
      <c r="V22" s="1198"/>
      <c r="W22" s="1532" t="b">
        <f t="shared" si="81"/>
        <v>0</v>
      </c>
      <c r="X22" s="1531" t="b">
        <f t="shared" si="19"/>
        <v>0</v>
      </c>
      <c r="Y22" s="1531" t="b">
        <f t="shared" si="20"/>
        <v>0</v>
      </c>
      <c r="Z22" s="1531" t="b">
        <f t="shared" si="21"/>
        <v>0</v>
      </c>
      <c r="AA22" s="1531" t="b">
        <f t="shared" si="22"/>
        <v>0</v>
      </c>
      <c r="AB22" s="1531" t="b">
        <f t="shared" si="23"/>
        <v>0</v>
      </c>
      <c r="AC22" s="1531" t="b">
        <f t="shared" si="24"/>
        <v>0</v>
      </c>
      <c r="AD22" s="1533" t="b">
        <f t="shared" si="25"/>
        <v>0</v>
      </c>
      <c r="AE22" s="1178"/>
      <c r="AF22" s="1181"/>
      <c r="AG22" s="103"/>
      <c r="AH22" s="104"/>
      <c r="AI22" s="104"/>
      <c r="AJ22" s="104"/>
      <c r="AK22" s="104"/>
      <c r="AL22" s="104"/>
      <c r="AM22" s="104"/>
      <c r="AN22" s="104"/>
      <c r="AO22" s="104"/>
      <c r="AP22" s="105"/>
      <c r="AQ22" s="1667"/>
      <c r="AR22" s="103"/>
      <c r="AS22" s="104"/>
      <c r="AT22" s="104"/>
      <c r="AU22" s="104"/>
      <c r="AV22" s="104"/>
      <c r="AW22" s="104"/>
      <c r="AX22" s="104"/>
      <c r="AY22" s="104"/>
      <c r="AZ22" s="104"/>
      <c r="BA22" s="105"/>
      <c r="BB22" s="1645">
        <f t="shared" si="0"/>
        <v>0</v>
      </c>
      <c r="BC22" s="382">
        <f t="shared" si="1"/>
        <v>0</v>
      </c>
      <c r="BD22" s="1647" t="e">
        <f t="shared" si="26"/>
        <v>#DIV/0!</v>
      </c>
      <c r="BE22" s="367" t="e">
        <f t="shared" si="27"/>
        <v>#DIV/0!</v>
      </c>
      <c r="BF22" s="368" t="e">
        <f t="shared" si="28"/>
        <v>#DIV/0!</v>
      </c>
      <c r="BG22" s="369" t="e">
        <f t="shared" si="2"/>
        <v>#DIV/0!</v>
      </c>
      <c r="BH22" s="370" t="e">
        <f t="shared" si="3"/>
        <v>#DIV/0!</v>
      </c>
      <c r="BI22" s="371" t="e">
        <f t="shared" si="4"/>
        <v>#DIV/0!</v>
      </c>
      <c r="BJ22" s="372" t="e">
        <f t="shared" si="29"/>
        <v>#DIV/0!</v>
      </c>
      <c r="BK22" s="372" t="e">
        <f t="shared" si="30"/>
        <v>#DIV/0!</v>
      </c>
      <c r="BL22" s="379" t="e">
        <f t="shared" si="31"/>
        <v>#DIV/0!</v>
      </c>
      <c r="BM22" s="99"/>
      <c r="BN22" s="1181"/>
      <c r="BO22" s="1838"/>
      <c r="BP22" s="1839"/>
      <c r="BQ22" s="1839"/>
      <c r="BR22" s="1839"/>
      <c r="BS22" s="1839"/>
      <c r="BT22" s="1839"/>
      <c r="BU22" s="1839"/>
      <c r="BV22" s="1839"/>
      <c r="BW22" s="1839"/>
      <c r="BX22" s="1839"/>
      <c r="BY22" s="1839"/>
      <c r="BZ22" s="1839"/>
      <c r="CA22" s="1839"/>
      <c r="CB22" s="1839"/>
      <c r="CC22" s="1839"/>
      <c r="CD22" s="1839"/>
      <c r="CE22" s="1839"/>
      <c r="CF22" s="1839"/>
      <c r="CG22" s="1839"/>
      <c r="CH22" s="1839"/>
      <c r="CI22" s="1839"/>
      <c r="CJ22" s="1839"/>
      <c r="CK22" s="1839"/>
      <c r="CL22" s="1839"/>
      <c r="CM22" s="1839"/>
      <c r="CN22" s="1839"/>
      <c r="CO22" s="1839"/>
      <c r="CP22" s="1839"/>
      <c r="CQ22" s="1839"/>
      <c r="CR22" s="1839"/>
      <c r="CS22" s="1839"/>
      <c r="CT22" s="1839"/>
      <c r="CU22" s="1839"/>
      <c r="CV22" s="1839"/>
      <c r="CW22" s="1839"/>
      <c r="CX22" s="1839"/>
      <c r="CY22" s="1839"/>
      <c r="CZ22" s="1839"/>
      <c r="DA22" s="1839"/>
      <c r="DB22" s="1840"/>
      <c r="DC22" s="1831">
        <f t="shared" si="32"/>
        <v>0</v>
      </c>
      <c r="DD22" s="1832">
        <f t="shared" si="33"/>
        <v>0</v>
      </c>
      <c r="DE22" s="1833">
        <f t="shared" si="34"/>
        <v>0</v>
      </c>
      <c r="DF22" s="1831">
        <f t="shared" si="35"/>
        <v>0</v>
      </c>
      <c r="DG22" s="1832">
        <f t="shared" si="36"/>
        <v>0</v>
      </c>
      <c r="DH22" s="1833">
        <f t="shared" si="37"/>
        <v>0</v>
      </c>
      <c r="DI22" s="1831">
        <f t="shared" si="38"/>
        <v>0</v>
      </c>
      <c r="DJ22" s="1832">
        <f t="shared" si="39"/>
        <v>0</v>
      </c>
      <c r="DK22" s="1832">
        <f t="shared" si="40"/>
        <v>0</v>
      </c>
      <c r="DL22" s="1833">
        <f t="shared" si="41"/>
        <v>0</v>
      </c>
      <c r="DM22" s="1834">
        <f t="shared" si="42"/>
        <v>0</v>
      </c>
      <c r="DN22" s="1835">
        <f t="shared" si="43"/>
        <v>0</v>
      </c>
      <c r="DO22" s="1836">
        <f t="shared" si="44"/>
        <v>0</v>
      </c>
      <c r="DP22" s="1837">
        <f t="shared" si="45"/>
        <v>0</v>
      </c>
      <c r="DQ22" s="1837">
        <f t="shared" si="46"/>
        <v>0</v>
      </c>
      <c r="DR22" s="1192"/>
      <c r="DS22" s="1210"/>
      <c r="DT22" s="1211"/>
      <c r="DU22" s="1212"/>
      <c r="DV22" s="1213"/>
      <c r="DW22" s="1180"/>
      <c r="DX22" s="1178"/>
      <c r="DY22" s="1181"/>
      <c r="DZ22" s="1195"/>
      <c r="EA22" s="1196"/>
      <c r="EB22" s="1195"/>
      <c r="EC22" s="1197"/>
      <c r="ED22" s="1196"/>
      <c r="EE22" s="1191"/>
      <c r="EF22" s="1192"/>
      <c r="EG22" s="1195"/>
      <c r="EH22" s="1196"/>
      <c r="EI22" s="1195"/>
      <c r="EJ22" s="1197"/>
      <c r="EK22" s="1198"/>
      <c r="EL22" s="1199"/>
      <c r="EM22" s="1179"/>
      <c r="EN22" s="1178"/>
      <c r="EO22" s="1688"/>
      <c r="EP22" s="1680"/>
      <c r="EQ22" s="1675"/>
      <c r="ER22" s="1498"/>
      <c r="ES22" s="1498"/>
      <c r="ET22" s="1499"/>
      <c r="EU22" s="1500"/>
      <c r="EV22" s="1501"/>
      <c r="EW22" s="1501"/>
      <c r="EX22" s="1501"/>
      <c r="EY22" s="1501"/>
      <c r="EZ22" s="1501"/>
      <c r="FA22" s="1501"/>
      <c r="FB22" s="1502"/>
      <c r="FC22" s="1689"/>
      <c r="FD22" s="1444"/>
      <c r="FE22" s="2219"/>
      <c r="FF22" s="2220"/>
      <c r="FG22" s="2220"/>
      <c r="FH22" s="2220"/>
      <c r="FI22" s="2220"/>
      <c r="FJ22" s="2220"/>
      <c r="FK22" s="2220"/>
      <c r="FL22" s="2220"/>
      <c r="FM22" s="2220"/>
      <c r="FN22" s="2220"/>
      <c r="FO22" s="2220"/>
      <c r="FP22" s="2220"/>
      <c r="FQ22" s="2220"/>
      <c r="FR22" s="2220"/>
      <c r="FS22" s="2220"/>
      <c r="FT22" s="2220"/>
      <c r="FU22" s="2220"/>
      <c r="FV22" s="2220"/>
      <c r="FW22" s="2220"/>
      <c r="FX22" s="2220"/>
      <c r="FY22" s="2220"/>
      <c r="FZ22" s="2220"/>
      <c r="GA22" s="2220"/>
      <c r="GB22" s="2220"/>
      <c r="GC22" s="2220"/>
      <c r="GD22" s="2220"/>
      <c r="GE22" s="2220"/>
      <c r="GF22" s="2220"/>
      <c r="GG22" s="2220"/>
      <c r="GH22" s="2220"/>
      <c r="GI22" s="2220"/>
      <c r="GJ22" s="2220"/>
      <c r="GK22" s="2220"/>
      <c r="GL22" s="2220"/>
      <c r="GM22" s="2220"/>
      <c r="GN22" s="2220"/>
      <c r="GO22" s="2220"/>
      <c r="GP22" s="2220"/>
      <c r="GQ22" s="2220"/>
      <c r="GR22" s="2220"/>
      <c r="GS22" s="2220"/>
      <c r="GT22" s="2220"/>
      <c r="GU22" s="2220"/>
      <c r="GV22" s="2220"/>
      <c r="GW22" s="2220"/>
      <c r="GX22" s="2221"/>
      <c r="GY22" s="2198">
        <f t="shared" si="47"/>
        <v>0</v>
      </c>
      <c r="GZ22" s="396" t="b">
        <f t="shared" si="82"/>
        <v>0</v>
      </c>
      <c r="HA22" s="2199">
        <f t="shared" si="48"/>
        <v>0</v>
      </c>
      <c r="HB22" s="2208" t="b">
        <f t="shared" si="49"/>
        <v>0</v>
      </c>
      <c r="HC22" s="2201">
        <f t="shared" si="50"/>
        <v>0</v>
      </c>
      <c r="HD22" s="397" t="b">
        <f t="shared" si="51"/>
        <v>0</v>
      </c>
      <c r="HE22" s="2202">
        <f t="shared" si="52"/>
        <v>0</v>
      </c>
      <c r="HF22" s="398" t="b">
        <f t="shared" si="53"/>
        <v>0</v>
      </c>
      <c r="HG22" s="2203">
        <f t="shared" si="54"/>
        <v>0</v>
      </c>
      <c r="HH22" s="2209" t="b">
        <f t="shared" si="55"/>
        <v>0</v>
      </c>
      <c r="HI22" s="2205">
        <f t="shared" si="56"/>
        <v>0</v>
      </c>
      <c r="HJ22" s="395" t="b">
        <f t="shared" si="57"/>
        <v>0</v>
      </c>
      <c r="HK22" s="2206">
        <f t="shared" si="58"/>
        <v>0</v>
      </c>
      <c r="HL22" s="2210" t="b">
        <f t="shared" si="59"/>
        <v>0</v>
      </c>
      <c r="HM22" s="432"/>
      <c r="HN22" s="991"/>
      <c r="HO22" s="898"/>
      <c r="HP22" s="899"/>
      <c r="HQ22" s="900"/>
      <c r="HR22" s="901"/>
      <c r="HS22" s="902"/>
      <c r="HT22" s="903"/>
      <c r="HU22" s="904"/>
      <c r="HV22" s="714" t="b">
        <f t="shared" si="83"/>
        <v>0</v>
      </c>
      <c r="HW22" s="715" t="b">
        <f t="shared" si="60"/>
        <v>0</v>
      </c>
      <c r="HX22" s="715" t="b">
        <f t="shared" si="61"/>
        <v>0</v>
      </c>
      <c r="HY22" s="715" t="b">
        <f t="shared" si="62"/>
        <v>0</v>
      </c>
      <c r="HZ22" s="715" t="b">
        <f t="shared" si="63"/>
        <v>0</v>
      </c>
      <c r="IA22" s="716" t="b">
        <f t="shared" si="64"/>
        <v>0</v>
      </c>
      <c r="IB22" s="717" t="b">
        <f t="shared" si="65"/>
        <v>0</v>
      </c>
      <c r="IC22" s="433"/>
      <c r="ID22" s="432"/>
      <c r="IE22" s="664"/>
      <c r="IF22" s="1055"/>
      <c r="IG22" s="1055"/>
      <c r="IH22" s="1055"/>
      <c r="II22" s="1055"/>
      <c r="IJ22" s="1055"/>
      <c r="IK22" s="1055"/>
      <c r="IL22" s="1055"/>
      <c r="IM22" s="1055"/>
      <c r="IN22" s="1056"/>
      <c r="IO22" s="662"/>
      <c r="IP22" s="1057"/>
      <c r="IQ22" s="1057"/>
      <c r="IR22" s="1057"/>
      <c r="IS22" s="1057"/>
      <c r="IT22" s="1057"/>
      <c r="IU22" s="1057"/>
      <c r="IV22" s="1057"/>
      <c r="IW22" s="1057"/>
      <c r="IX22" s="1058"/>
      <c r="IY22" s="664"/>
      <c r="IZ22" s="1055"/>
      <c r="JA22" s="1055"/>
      <c r="JB22" s="1055"/>
      <c r="JC22" s="1055"/>
      <c r="JD22" s="1055"/>
      <c r="JE22" s="1055"/>
      <c r="JF22" s="1055"/>
      <c r="JG22" s="1055"/>
      <c r="JH22" s="1059"/>
      <c r="JI22" s="662"/>
      <c r="JJ22" s="1057"/>
      <c r="JK22" s="1057"/>
      <c r="JL22" s="1057"/>
      <c r="JM22" s="1057"/>
      <c r="JN22" s="1057"/>
      <c r="JO22" s="1057"/>
      <c r="JP22" s="1057"/>
      <c r="JQ22" s="1057"/>
      <c r="JR22" s="1062"/>
      <c r="JS22" s="664"/>
      <c r="JT22" s="1055"/>
      <c r="JU22" s="1055"/>
      <c r="JV22" s="1055"/>
      <c r="JW22" s="1055"/>
      <c r="JX22" s="1059"/>
      <c r="JY22" s="1055"/>
      <c r="JZ22" s="1055"/>
      <c r="KA22" s="1055"/>
      <c r="KB22" s="1056"/>
      <c r="KC22" s="662"/>
      <c r="KD22" s="1057"/>
      <c r="KE22" s="1057"/>
      <c r="KF22" s="1057"/>
      <c r="KG22" s="1057"/>
      <c r="KH22" s="1057"/>
      <c r="KI22" s="1057"/>
      <c r="KJ22" s="1057"/>
      <c r="KK22" s="1057"/>
      <c r="KL22" s="1058"/>
      <c r="KM22" s="664"/>
      <c r="KN22" s="1055"/>
      <c r="KO22" s="1055"/>
      <c r="KP22" s="1055"/>
      <c r="KQ22" s="1055"/>
      <c r="KR22" s="1055"/>
      <c r="KS22" s="1055"/>
      <c r="KT22" s="1055"/>
      <c r="KU22" s="1055"/>
      <c r="KV22" s="1056"/>
      <c r="KW22" s="662"/>
      <c r="KX22" s="1057"/>
      <c r="KY22" s="1057"/>
      <c r="KZ22" s="1057"/>
      <c r="LA22" s="1057"/>
      <c r="LB22" s="1057"/>
      <c r="LC22" s="1057"/>
      <c r="LD22" s="1057"/>
      <c r="LE22" s="1057"/>
      <c r="LF22" s="1058"/>
      <c r="LG22" s="1060"/>
      <c r="LH22" s="1055"/>
      <c r="LI22" s="1055"/>
      <c r="LJ22" s="1055"/>
      <c r="LK22" s="1055"/>
      <c r="LL22" s="1055"/>
      <c r="LM22" s="1055"/>
      <c r="LN22" s="1055"/>
      <c r="LO22" s="1055"/>
      <c r="LP22" s="1055"/>
      <c r="LQ22" s="1059"/>
      <c r="LR22" s="739">
        <f t="shared" si="5"/>
        <v>0</v>
      </c>
      <c r="LS22" s="740" t="b">
        <f t="shared" si="66"/>
        <v>0</v>
      </c>
      <c r="LT22" s="741">
        <f t="shared" si="6"/>
        <v>0</v>
      </c>
      <c r="LU22" s="742" t="b">
        <f t="shared" si="67"/>
        <v>0</v>
      </c>
      <c r="LV22" s="743">
        <f t="shared" si="84"/>
        <v>0</v>
      </c>
      <c r="LW22" s="744" t="b">
        <f t="shared" si="68"/>
        <v>0</v>
      </c>
      <c r="LX22" s="745">
        <f t="shared" si="8"/>
        <v>0</v>
      </c>
      <c r="LY22" s="746" t="b">
        <f t="shared" si="69"/>
        <v>0</v>
      </c>
      <c r="LZ22" s="764">
        <f t="shared" si="9"/>
        <v>0</v>
      </c>
      <c r="MA22" s="765" t="b">
        <f t="shared" si="70"/>
        <v>0</v>
      </c>
      <c r="MB22" s="766">
        <f t="shared" si="85"/>
        <v>0</v>
      </c>
      <c r="MC22" s="767" t="b">
        <f t="shared" si="71"/>
        <v>0</v>
      </c>
      <c r="MD22" s="768">
        <f t="shared" si="11"/>
        <v>0</v>
      </c>
      <c r="ME22" s="769" t="b">
        <f t="shared" si="72"/>
        <v>0</v>
      </c>
      <c r="MF22" s="770">
        <f t="shared" si="86"/>
        <v>0</v>
      </c>
      <c r="MG22" s="771" t="b">
        <f t="shared" si="73"/>
        <v>0</v>
      </c>
      <c r="MH22" s="772">
        <f t="shared" si="87"/>
        <v>0</v>
      </c>
      <c r="MI22" s="773" t="b">
        <f t="shared" si="74"/>
        <v>0</v>
      </c>
      <c r="MJ22" s="774">
        <f t="shared" si="88"/>
        <v>0</v>
      </c>
      <c r="MK22" s="775" t="b">
        <f t="shared" si="75"/>
        <v>0</v>
      </c>
      <c r="ML22" s="776">
        <f t="shared" si="89"/>
        <v>0</v>
      </c>
      <c r="MM22" s="777" t="b">
        <f t="shared" si="76"/>
        <v>0</v>
      </c>
      <c r="MN22" s="778">
        <f t="shared" si="90"/>
        <v>0</v>
      </c>
      <c r="MO22" s="779" t="b">
        <f t="shared" si="77"/>
        <v>0</v>
      </c>
      <c r="MP22" s="884">
        <f t="shared" si="91"/>
        <v>0</v>
      </c>
      <c r="MQ22" s="885" t="b">
        <f t="shared" si="78"/>
        <v>0</v>
      </c>
      <c r="MR22" s="990"/>
      <c r="MS22" s="645"/>
      <c r="MT22" s="646"/>
      <c r="MU22" s="647"/>
      <c r="MV22" s="648"/>
      <c r="MW22" s="649"/>
      <c r="MX22" s="657"/>
      <c r="MY22" s="658"/>
      <c r="MZ22" s="659"/>
      <c r="NA22" s="660"/>
      <c r="NB22" s="661"/>
      <c r="NC22" s="662"/>
      <c r="ND22" s="663"/>
      <c r="NE22" s="664"/>
      <c r="NF22" s="665"/>
      <c r="NG22" s="1575" t="b">
        <f t="shared" si="18"/>
        <v>0</v>
      </c>
      <c r="NH22" s="1575" t="b">
        <f t="shared" si="18"/>
        <v>0</v>
      </c>
      <c r="NI22" s="1575" t="b">
        <f t="shared" si="18"/>
        <v>0</v>
      </c>
      <c r="NJ22" s="1575" t="b">
        <f t="shared" si="18"/>
        <v>0</v>
      </c>
      <c r="NK22" s="1575" t="b">
        <f t="shared" si="18"/>
        <v>0</v>
      </c>
      <c r="NL22" s="1575" t="b">
        <f t="shared" si="18"/>
        <v>0</v>
      </c>
      <c r="NM22" s="1575" t="b">
        <f t="shared" si="18"/>
        <v>0</v>
      </c>
      <c r="NN22" s="1575" t="b">
        <f t="shared" si="18"/>
        <v>0</v>
      </c>
      <c r="NO22" s="1575" t="b">
        <f t="shared" si="18"/>
        <v>0</v>
      </c>
      <c r="NP22" s="1576" t="b">
        <f t="shared" si="18"/>
        <v>0</v>
      </c>
      <c r="NQ22" s="1576" t="b">
        <f t="shared" si="18"/>
        <v>0</v>
      </c>
      <c r="NR22" s="1576" t="b">
        <f t="shared" si="18"/>
        <v>0</v>
      </c>
      <c r="NS22" s="1575" t="b">
        <f t="shared" si="18"/>
        <v>0</v>
      </c>
      <c r="NT22" s="1445"/>
    </row>
    <row r="23" spans="1:384" s="1446" customFormat="1" ht="21.95" customHeight="1" thickBot="1" x14ac:dyDescent="0.35">
      <c r="A23" s="1600">
        <v>11</v>
      </c>
      <c r="B23" s="1601"/>
      <c r="C23" s="1602"/>
      <c r="D23" s="1601"/>
      <c r="E23" s="1515"/>
      <c r="F23" s="89"/>
      <c r="G23" s="90"/>
      <c r="H23" s="100"/>
      <c r="I23" s="100"/>
      <c r="J23" s="1558"/>
      <c r="K23" s="1565">
        <f t="shared" si="79"/>
        <v>0</v>
      </c>
      <c r="L23" s="1562"/>
      <c r="M23" s="1178"/>
      <c r="N23" s="1179"/>
      <c r="O23" s="1195"/>
      <c r="P23" s="1197"/>
      <c r="Q23" s="1197"/>
      <c r="R23" s="1197"/>
      <c r="S23" s="1197"/>
      <c r="T23" s="1197"/>
      <c r="U23" s="1197"/>
      <c r="V23" s="1198"/>
      <c r="W23" s="1532" t="b">
        <f t="shared" si="81"/>
        <v>0</v>
      </c>
      <c r="X23" s="1531" t="b">
        <f t="shared" si="19"/>
        <v>0</v>
      </c>
      <c r="Y23" s="1531" t="b">
        <f t="shared" si="20"/>
        <v>0</v>
      </c>
      <c r="Z23" s="1531" t="b">
        <f t="shared" si="21"/>
        <v>0</v>
      </c>
      <c r="AA23" s="1531" t="b">
        <f t="shared" si="22"/>
        <v>0</v>
      </c>
      <c r="AB23" s="1531" t="b">
        <f t="shared" si="23"/>
        <v>0</v>
      </c>
      <c r="AC23" s="1531" t="b">
        <f t="shared" si="24"/>
        <v>0</v>
      </c>
      <c r="AD23" s="1533" t="b">
        <f t="shared" si="25"/>
        <v>0</v>
      </c>
      <c r="AE23" s="1178"/>
      <c r="AF23" s="1181"/>
      <c r="AG23" s="103"/>
      <c r="AH23" s="104"/>
      <c r="AI23" s="104"/>
      <c r="AJ23" s="104"/>
      <c r="AK23" s="104"/>
      <c r="AL23" s="104"/>
      <c r="AM23" s="104"/>
      <c r="AN23" s="104"/>
      <c r="AO23" s="104"/>
      <c r="AP23" s="105"/>
      <c r="AQ23" s="1667"/>
      <c r="AR23" s="103"/>
      <c r="AS23" s="104"/>
      <c r="AT23" s="104"/>
      <c r="AU23" s="104"/>
      <c r="AV23" s="104"/>
      <c r="AW23" s="104"/>
      <c r="AX23" s="104"/>
      <c r="AY23" s="104"/>
      <c r="AZ23" s="104"/>
      <c r="BA23" s="105"/>
      <c r="BB23" s="1645">
        <f t="shared" si="0"/>
        <v>0</v>
      </c>
      <c r="BC23" s="382">
        <f t="shared" si="1"/>
        <v>0</v>
      </c>
      <c r="BD23" s="1647" t="e">
        <f t="shared" si="26"/>
        <v>#DIV/0!</v>
      </c>
      <c r="BE23" s="367" t="e">
        <f t="shared" si="27"/>
        <v>#DIV/0!</v>
      </c>
      <c r="BF23" s="368" t="e">
        <f t="shared" si="28"/>
        <v>#DIV/0!</v>
      </c>
      <c r="BG23" s="369" t="e">
        <f t="shared" si="2"/>
        <v>#DIV/0!</v>
      </c>
      <c r="BH23" s="370" t="e">
        <f t="shared" si="3"/>
        <v>#DIV/0!</v>
      </c>
      <c r="BI23" s="371" t="e">
        <f t="shared" si="4"/>
        <v>#DIV/0!</v>
      </c>
      <c r="BJ23" s="372" t="e">
        <f t="shared" si="29"/>
        <v>#DIV/0!</v>
      </c>
      <c r="BK23" s="372" t="e">
        <f t="shared" si="30"/>
        <v>#DIV/0!</v>
      </c>
      <c r="BL23" s="379" t="e">
        <f t="shared" si="31"/>
        <v>#DIV/0!</v>
      </c>
      <c r="BM23" s="99"/>
      <c r="BN23" s="1181"/>
      <c r="BO23" s="1838"/>
      <c r="BP23" s="1839"/>
      <c r="BQ23" s="1839"/>
      <c r="BR23" s="1839"/>
      <c r="BS23" s="1839"/>
      <c r="BT23" s="1839"/>
      <c r="BU23" s="1839"/>
      <c r="BV23" s="1839"/>
      <c r="BW23" s="1839"/>
      <c r="BX23" s="1839"/>
      <c r="BY23" s="1839"/>
      <c r="BZ23" s="1839"/>
      <c r="CA23" s="1839"/>
      <c r="CB23" s="1839"/>
      <c r="CC23" s="1839"/>
      <c r="CD23" s="1839"/>
      <c r="CE23" s="1839"/>
      <c r="CF23" s="1839"/>
      <c r="CG23" s="1839"/>
      <c r="CH23" s="1839"/>
      <c r="CI23" s="1839"/>
      <c r="CJ23" s="1839"/>
      <c r="CK23" s="1839"/>
      <c r="CL23" s="1839"/>
      <c r="CM23" s="1839"/>
      <c r="CN23" s="1839"/>
      <c r="CO23" s="1839"/>
      <c r="CP23" s="1839"/>
      <c r="CQ23" s="1839"/>
      <c r="CR23" s="1839"/>
      <c r="CS23" s="1839"/>
      <c r="CT23" s="1839"/>
      <c r="CU23" s="1839"/>
      <c r="CV23" s="1839"/>
      <c r="CW23" s="1839"/>
      <c r="CX23" s="1839"/>
      <c r="CY23" s="1839"/>
      <c r="CZ23" s="1839"/>
      <c r="DA23" s="1839"/>
      <c r="DB23" s="1840"/>
      <c r="DC23" s="1831">
        <f t="shared" si="32"/>
        <v>0</v>
      </c>
      <c r="DD23" s="1832">
        <f t="shared" si="33"/>
        <v>0</v>
      </c>
      <c r="DE23" s="1833">
        <f t="shared" si="34"/>
        <v>0</v>
      </c>
      <c r="DF23" s="1831">
        <f t="shared" si="35"/>
        <v>0</v>
      </c>
      <c r="DG23" s="1832">
        <f t="shared" si="36"/>
        <v>0</v>
      </c>
      <c r="DH23" s="1833">
        <f t="shared" si="37"/>
        <v>0</v>
      </c>
      <c r="DI23" s="1831">
        <f t="shared" si="38"/>
        <v>0</v>
      </c>
      <c r="DJ23" s="1832">
        <f t="shared" si="39"/>
        <v>0</v>
      </c>
      <c r="DK23" s="1832">
        <f t="shared" si="40"/>
        <v>0</v>
      </c>
      <c r="DL23" s="1833">
        <f t="shared" si="41"/>
        <v>0</v>
      </c>
      <c r="DM23" s="1834">
        <f t="shared" si="42"/>
        <v>0</v>
      </c>
      <c r="DN23" s="1835">
        <f t="shared" si="43"/>
        <v>0</v>
      </c>
      <c r="DO23" s="1836">
        <f t="shared" si="44"/>
        <v>0</v>
      </c>
      <c r="DP23" s="1837">
        <f t="shared" si="45"/>
        <v>0</v>
      </c>
      <c r="DQ23" s="1837">
        <f t="shared" si="46"/>
        <v>0</v>
      </c>
      <c r="DR23" s="1192"/>
      <c r="DS23" s="1210"/>
      <c r="DT23" s="1211"/>
      <c r="DU23" s="1212"/>
      <c r="DV23" s="1213"/>
      <c r="DW23" s="1180"/>
      <c r="DX23" s="1178"/>
      <c r="DY23" s="1181"/>
      <c r="DZ23" s="1195"/>
      <c r="EA23" s="1196"/>
      <c r="EB23" s="1195"/>
      <c r="EC23" s="1197"/>
      <c r="ED23" s="1196"/>
      <c r="EE23" s="1191"/>
      <c r="EF23" s="1192"/>
      <c r="EG23" s="1195"/>
      <c r="EH23" s="1196"/>
      <c r="EI23" s="1195"/>
      <c r="EJ23" s="1197"/>
      <c r="EK23" s="1198"/>
      <c r="EL23" s="1199"/>
      <c r="EM23" s="1179"/>
      <c r="EN23" s="1178"/>
      <c r="EO23" s="1688"/>
      <c r="EP23" s="1680"/>
      <c r="EQ23" s="1675"/>
      <c r="ER23" s="1498"/>
      <c r="ES23" s="1498"/>
      <c r="ET23" s="1499"/>
      <c r="EU23" s="1500"/>
      <c r="EV23" s="1501"/>
      <c r="EW23" s="1501"/>
      <c r="EX23" s="1501"/>
      <c r="EY23" s="1501"/>
      <c r="EZ23" s="1501"/>
      <c r="FA23" s="1501"/>
      <c r="FB23" s="1502"/>
      <c r="FC23" s="1689"/>
      <c r="FD23" s="1444"/>
      <c r="FE23" s="2219"/>
      <c r="FF23" s="2220"/>
      <c r="FG23" s="2220"/>
      <c r="FH23" s="2220"/>
      <c r="FI23" s="2220"/>
      <c r="FJ23" s="2220"/>
      <c r="FK23" s="2220"/>
      <c r="FL23" s="2220"/>
      <c r="FM23" s="2220"/>
      <c r="FN23" s="2220"/>
      <c r="FO23" s="2220"/>
      <c r="FP23" s="2220"/>
      <c r="FQ23" s="2220"/>
      <c r="FR23" s="2220"/>
      <c r="FS23" s="2220"/>
      <c r="FT23" s="2220"/>
      <c r="FU23" s="2220"/>
      <c r="FV23" s="2220"/>
      <c r="FW23" s="2220"/>
      <c r="FX23" s="2220"/>
      <c r="FY23" s="2220"/>
      <c r="FZ23" s="2220"/>
      <c r="GA23" s="2220"/>
      <c r="GB23" s="2220"/>
      <c r="GC23" s="2220"/>
      <c r="GD23" s="2220"/>
      <c r="GE23" s="2220"/>
      <c r="GF23" s="2220"/>
      <c r="GG23" s="2220"/>
      <c r="GH23" s="2220"/>
      <c r="GI23" s="2220"/>
      <c r="GJ23" s="2220"/>
      <c r="GK23" s="2220"/>
      <c r="GL23" s="2220"/>
      <c r="GM23" s="2220"/>
      <c r="GN23" s="2220"/>
      <c r="GO23" s="2220"/>
      <c r="GP23" s="2220"/>
      <c r="GQ23" s="2220"/>
      <c r="GR23" s="2220"/>
      <c r="GS23" s="2220"/>
      <c r="GT23" s="2220"/>
      <c r="GU23" s="2220"/>
      <c r="GV23" s="2220"/>
      <c r="GW23" s="2220"/>
      <c r="GX23" s="2221"/>
      <c r="GY23" s="2198">
        <f t="shared" si="47"/>
        <v>0</v>
      </c>
      <c r="GZ23" s="396" t="b">
        <f t="shared" si="82"/>
        <v>0</v>
      </c>
      <c r="HA23" s="2199">
        <f t="shared" si="48"/>
        <v>0</v>
      </c>
      <c r="HB23" s="2208" t="b">
        <f t="shared" si="49"/>
        <v>0</v>
      </c>
      <c r="HC23" s="2201">
        <f t="shared" si="50"/>
        <v>0</v>
      </c>
      <c r="HD23" s="397" t="b">
        <f t="shared" si="51"/>
        <v>0</v>
      </c>
      <c r="HE23" s="2202">
        <f t="shared" si="52"/>
        <v>0</v>
      </c>
      <c r="HF23" s="398" t="b">
        <f t="shared" si="53"/>
        <v>0</v>
      </c>
      <c r="HG23" s="2203">
        <f t="shared" si="54"/>
        <v>0</v>
      </c>
      <c r="HH23" s="2209" t="b">
        <f t="shared" si="55"/>
        <v>0</v>
      </c>
      <c r="HI23" s="2205">
        <f t="shared" si="56"/>
        <v>0</v>
      </c>
      <c r="HJ23" s="395" t="b">
        <f t="shared" si="57"/>
        <v>0</v>
      </c>
      <c r="HK23" s="2206">
        <f t="shared" si="58"/>
        <v>0</v>
      </c>
      <c r="HL23" s="2210" t="b">
        <f t="shared" si="59"/>
        <v>0</v>
      </c>
      <c r="HM23" s="432"/>
      <c r="HN23" s="991"/>
      <c r="HO23" s="898"/>
      <c r="HP23" s="899"/>
      <c r="HQ23" s="900"/>
      <c r="HR23" s="901"/>
      <c r="HS23" s="902"/>
      <c r="HT23" s="903"/>
      <c r="HU23" s="904"/>
      <c r="HV23" s="714" t="b">
        <f t="shared" si="83"/>
        <v>0</v>
      </c>
      <c r="HW23" s="715" t="b">
        <f t="shared" si="60"/>
        <v>0</v>
      </c>
      <c r="HX23" s="715" t="b">
        <f t="shared" si="61"/>
        <v>0</v>
      </c>
      <c r="HY23" s="715" t="b">
        <f t="shared" si="62"/>
        <v>0</v>
      </c>
      <c r="HZ23" s="715" t="b">
        <f t="shared" si="63"/>
        <v>0</v>
      </c>
      <c r="IA23" s="716" t="b">
        <f t="shared" si="64"/>
        <v>0</v>
      </c>
      <c r="IB23" s="717" t="b">
        <f t="shared" si="65"/>
        <v>0</v>
      </c>
      <c r="IC23" s="433"/>
      <c r="ID23" s="432"/>
      <c r="IE23" s="664"/>
      <c r="IF23" s="1055"/>
      <c r="IG23" s="1055"/>
      <c r="IH23" s="1055"/>
      <c r="II23" s="1055"/>
      <c r="IJ23" s="1055"/>
      <c r="IK23" s="1055"/>
      <c r="IL23" s="1055"/>
      <c r="IM23" s="1055"/>
      <c r="IN23" s="1056"/>
      <c r="IO23" s="662"/>
      <c r="IP23" s="1057"/>
      <c r="IQ23" s="1057"/>
      <c r="IR23" s="1057"/>
      <c r="IS23" s="1057"/>
      <c r="IT23" s="1057"/>
      <c r="IU23" s="1057"/>
      <c r="IV23" s="1057"/>
      <c r="IW23" s="1057"/>
      <c r="IX23" s="1058"/>
      <c r="IY23" s="664"/>
      <c r="IZ23" s="1055"/>
      <c r="JA23" s="1055"/>
      <c r="JB23" s="1055"/>
      <c r="JC23" s="1055"/>
      <c r="JD23" s="1055"/>
      <c r="JE23" s="1055"/>
      <c r="JF23" s="1055"/>
      <c r="JG23" s="1055"/>
      <c r="JH23" s="1059"/>
      <c r="JI23" s="662"/>
      <c r="JJ23" s="1057"/>
      <c r="JK23" s="1057"/>
      <c r="JL23" s="1057"/>
      <c r="JM23" s="1057"/>
      <c r="JN23" s="1057"/>
      <c r="JO23" s="1057"/>
      <c r="JP23" s="1057"/>
      <c r="JQ23" s="1057"/>
      <c r="JR23" s="1062"/>
      <c r="JS23" s="664"/>
      <c r="JT23" s="1055"/>
      <c r="JU23" s="1055"/>
      <c r="JV23" s="1055"/>
      <c r="JW23" s="1055"/>
      <c r="JX23" s="1059"/>
      <c r="JY23" s="1055"/>
      <c r="JZ23" s="1055"/>
      <c r="KA23" s="1055"/>
      <c r="KB23" s="1056"/>
      <c r="KC23" s="662"/>
      <c r="KD23" s="1057"/>
      <c r="KE23" s="1057"/>
      <c r="KF23" s="1057"/>
      <c r="KG23" s="1057"/>
      <c r="KH23" s="1057"/>
      <c r="KI23" s="1057"/>
      <c r="KJ23" s="1057"/>
      <c r="KK23" s="1057"/>
      <c r="KL23" s="1058"/>
      <c r="KM23" s="664"/>
      <c r="KN23" s="1055"/>
      <c r="KO23" s="1055"/>
      <c r="KP23" s="1055"/>
      <c r="KQ23" s="1055"/>
      <c r="KR23" s="1055"/>
      <c r="KS23" s="1055"/>
      <c r="KT23" s="1055"/>
      <c r="KU23" s="1055"/>
      <c r="KV23" s="1056"/>
      <c r="KW23" s="662"/>
      <c r="KX23" s="1057"/>
      <c r="KY23" s="1057"/>
      <c r="KZ23" s="1057"/>
      <c r="LA23" s="1057"/>
      <c r="LB23" s="1057"/>
      <c r="LC23" s="1057"/>
      <c r="LD23" s="1057"/>
      <c r="LE23" s="1057"/>
      <c r="LF23" s="1058"/>
      <c r="LG23" s="1060"/>
      <c r="LH23" s="1055"/>
      <c r="LI23" s="1055"/>
      <c r="LJ23" s="1055"/>
      <c r="LK23" s="1055"/>
      <c r="LL23" s="1055"/>
      <c r="LM23" s="1055"/>
      <c r="LN23" s="1055"/>
      <c r="LO23" s="1055"/>
      <c r="LP23" s="1055"/>
      <c r="LQ23" s="1059"/>
      <c r="LR23" s="739">
        <f t="shared" si="5"/>
        <v>0</v>
      </c>
      <c r="LS23" s="740" t="b">
        <f t="shared" si="66"/>
        <v>0</v>
      </c>
      <c r="LT23" s="741">
        <f t="shared" si="6"/>
        <v>0</v>
      </c>
      <c r="LU23" s="742" t="b">
        <f t="shared" si="67"/>
        <v>0</v>
      </c>
      <c r="LV23" s="743">
        <f t="shared" si="84"/>
        <v>0</v>
      </c>
      <c r="LW23" s="744" t="b">
        <f t="shared" si="68"/>
        <v>0</v>
      </c>
      <c r="LX23" s="745">
        <f t="shared" si="8"/>
        <v>0</v>
      </c>
      <c r="LY23" s="746" t="b">
        <f t="shared" si="69"/>
        <v>0</v>
      </c>
      <c r="LZ23" s="764">
        <f t="shared" si="9"/>
        <v>0</v>
      </c>
      <c r="MA23" s="765" t="b">
        <f t="shared" si="70"/>
        <v>0</v>
      </c>
      <c r="MB23" s="766">
        <f t="shared" si="85"/>
        <v>0</v>
      </c>
      <c r="MC23" s="767" t="b">
        <f t="shared" si="71"/>
        <v>0</v>
      </c>
      <c r="MD23" s="768">
        <f t="shared" si="11"/>
        <v>0</v>
      </c>
      <c r="ME23" s="769" t="b">
        <f t="shared" si="72"/>
        <v>0</v>
      </c>
      <c r="MF23" s="770">
        <f t="shared" si="86"/>
        <v>0</v>
      </c>
      <c r="MG23" s="771" t="b">
        <f t="shared" si="73"/>
        <v>0</v>
      </c>
      <c r="MH23" s="772">
        <f t="shared" si="87"/>
        <v>0</v>
      </c>
      <c r="MI23" s="773" t="b">
        <f t="shared" si="74"/>
        <v>0</v>
      </c>
      <c r="MJ23" s="774">
        <f t="shared" si="88"/>
        <v>0</v>
      </c>
      <c r="MK23" s="775" t="b">
        <f t="shared" si="75"/>
        <v>0</v>
      </c>
      <c r="ML23" s="776">
        <f t="shared" si="89"/>
        <v>0</v>
      </c>
      <c r="MM23" s="777" t="b">
        <f t="shared" si="76"/>
        <v>0</v>
      </c>
      <c r="MN23" s="778">
        <f t="shared" si="90"/>
        <v>0</v>
      </c>
      <c r="MO23" s="779" t="b">
        <f t="shared" si="77"/>
        <v>0</v>
      </c>
      <c r="MP23" s="884">
        <f t="shared" si="91"/>
        <v>0</v>
      </c>
      <c r="MQ23" s="885" t="b">
        <f t="shared" si="78"/>
        <v>0</v>
      </c>
      <c r="MR23" s="990"/>
      <c r="MS23" s="645"/>
      <c r="MT23" s="646"/>
      <c r="MU23" s="647"/>
      <c r="MV23" s="648"/>
      <c r="MW23" s="649"/>
      <c r="MX23" s="657"/>
      <c r="MY23" s="658"/>
      <c r="MZ23" s="659"/>
      <c r="NA23" s="660"/>
      <c r="NB23" s="661"/>
      <c r="NC23" s="662"/>
      <c r="ND23" s="663"/>
      <c r="NE23" s="664"/>
      <c r="NF23" s="665"/>
      <c r="NG23" s="1575" t="b">
        <f t="shared" si="18"/>
        <v>0</v>
      </c>
      <c r="NH23" s="1575" t="b">
        <f t="shared" si="18"/>
        <v>0</v>
      </c>
      <c r="NI23" s="1575" t="b">
        <f t="shared" si="18"/>
        <v>0</v>
      </c>
      <c r="NJ23" s="1575" t="b">
        <f t="shared" si="18"/>
        <v>0</v>
      </c>
      <c r="NK23" s="1575" t="b">
        <f t="shared" si="18"/>
        <v>0</v>
      </c>
      <c r="NL23" s="1575" t="b">
        <f t="shared" si="18"/>
        <v>0</v>
      </c>
      <c r="NM23" s="1575" t="b">
        <f t="shared" si="18"/>
        <v>0</v>
      </c>
      <c r="NN23" s="1575" t="b">
        <f t="shared" si="18"/>
        <v>0</v>
      </c>
      <c r="NO23" s="1575" t="b">
        <f t="shared" si="18"/>
        <v>0</v>
      </c>
      <c r="NP23" s="1576" t="b">
        <f t="shared" si="18"/>
        <v>0</v>
      </c>
      <c r="NQ23" s="1576" t="b">
        <f t="shared" si="18"/>
        <v>0</v>
      </c>
      <c r="NR23" s="1576" t="b">
        <f t="shared" si="18"/>
        <v>0</v>
      </c>
      <c r="NS23" s="1575" t="b">
        <f t="shared" si="18"/>
        <v>0</v>
      </c>
      <c r="NT23" s="1445"/>
    </row>
    <row r="24" spans="1:384" s="1446" customFormat="1" ht="21.95" customHeight="1" thickBot="1" x14ac:dyDescent="0.35">
      <c r="A24" s="1600">
        <v>12</v>
      </c>
      <c r="B24" s="1601"/>
      <c r="C24" s="1602"/>
      <c r="D24" s="1601"/>
      <c r="E24" s="1515"/>
      <c r="F24" s="89"/>
      <c r="G24" s="90"/>
      <c r="H24" s="100"/>
      <c r="I24" s="100"/>
      <c r="J24" s="1558"/>
      <c r="K24" s="1565">
        <f t="shared" si="79"/>
        <v>0</v>
      </c>
      <c r="L24" s="1562"/>
      <c r="M24" s="1178"/>
      <c r="N24" s="1179"/>
      <c r="O24" s="1195"/>
      <c r="P24" s="1197"/>
      <c r="Q24" s="1197"/>
      <c r="R24" s="1197"/>
      <c r="S24" s="1197"/>
      <c r="T24" s="1197"/>
      <c r="U24" s="1197"/>
      <c r="V24" s="1198"/>
      <c r="W24" s="1532" t="b">
        <f t="shared" si="81"/>
        <v>0</v>
      </c>
      <c r="X24" s="1531" t="b">
        <f t="shared" si="19"/>
        <v>0</v>
      </c>
      <c r="Y24" s="1531" t="b">
        <f t="shared" si="20"/>
        <v>0</v>
      </c>
      <c r="Z24" s="1531" t="b">
        <f t="shared" si="21"/>
        <v>0</v>
      </c>
      <c r="AA24" s="1531" t="b">
        <f t="shared" si="22"/>
        <v>0</v>
      </c>
      <c r="AB24" s="1531" t="b">
        <f t="shared" si="23"/>
        <v>0</v>
      </c>
      <c r="AC24" s="1531" t="b">
        <f t="shared" si="24"/>
        <v>0</v>
      </c>
      <c r="AD24" s="1533" t="b">
        <f t="shared" si="25"/>
        <v>0</v>
      </c>
      <c r="AE24" s="1178"/>
      <c r="AF24" s="1181"/>
      <c r="AG24" s="103"/>
      <c r="AH24" s="104"/>
      <c r="AI24" s="104"/>
      <c r="AJ24" s="104"/>
      <c r="AK24" s="104"/>
      <c r="AL24" s="104"/>
      <c r="AM24" s="104"/>
      <c r="AN24" s="104"/>
      <c r="AO24" s="104"/>
      <c r="AP24" s="105"/>
      <c r="AQ24" s="1667"/>
      <c r="AR24" s="103"/>
      <c r="AS24" s="104"/>
      <c r="AT24" s="104"/>
      <c r="AU24" s="104"/>
      <c r="AV24" s="104"/>
      <c r="AW24" s="104"/>
      <c r="AX24" s="104"/>
      <c r="AY24" s="104"/>
      <c r="AZ24" s="104"/>
      <c r="BA24" s="105"/>
      <c r="BB24" s="1645">
        <f t="shared" si="0"/>
        <v>0</v>
      </c>
      <c r="BC24" s="382">
        <f t="shared" si="1"/>
        <v>0</v>
      </c>
      <c r="BD24" s="1647" t="e">
        <f t="shared" si="26"/>
        <v>#DIV/0!</v>
      </c>
      <c r="BE24" s="367" t="e">
        <f t="shared" si="27"/>
        <v>#DIV/0!</v>
      </c>
      <c r="BF24" s="368" t="e">
        <f t="shared" si="28"/>
        <v>#DIV/0!</v>
      </c>
      <c r="BG24" s="369" t="e">
        <f t="shared" si="2"/>
        <v>#DIV/0!</v>
      </c>
      <c r="BH24" s="370" t="e">
        <f t="shared" si="3"/>
        <v>#DIV/0!</v>
      </c>
      <c r="BI24" s="371" t="e">
        <f t="shared" si="4"/>
        <v>#DIV/0!</v>
      </c>
      <c r="BJ24" s="372" t="e">
        <f t="shared" si="29"/>
        <v>#DIV/0!</v>
      </c>
      <c r="BK24" s="372" t="e">
        <f t="shared" si="30"/>
        <v>#DIV/0!</v>
      </c>
      <c r="BL24" s="379" t="e">
        <f t="shared" si="31"/>
        <v>#DIV/0!</v>
      </c>
      <c r="BM24" s="99"/>
      <c r="BN24" s="1181"/>
      <c r="BO24" s="1838"/>
      <c r="BP24" s="1839"/>
      <c r="BQ24" s="1839"/>
      <c r="BR24" s="1839"/>
      <c r="BS24" s="1839"/>
      <c r="BT24" s="1839"/>
      <c r="BU24" s="1839"/>
      <c r="BV24" s="1839"/>
      <c r="BW24" s="1839"/>
      <c r="BX24" s="1839"/>
      <c r="BY24" s="1839"/>
      <c r="BZ24" s="1839"/>
      <c r="CA24" s="1839"/>
      <c r="CB24" s="1839"/>
      <c r="CC24" s="1839"/>
      <c r="CD24" s="1839"/>
      <c r="CE24" s="1839"/>
      <c r="CF24" s="1839"/>
      <c r="CG24" s="1839"/>
      <c r="CH24" s="1839"/>
      <c r="CI24" s="1839"/>
      <c r="CJ24" s="1839"/>
      <c r="CK24" s="1839"/>
      <c r="CL24" s="1839"/>
      <c r="CM24" s="1839"/>
      <c r="CN24" s="1839"/>
      <c r="CO24" s="1839"/>
      <c r="CP24" s="1839"/>
      <c r="CQ24" s="1839"/>
      <c r="CR24" s="1839"/>
      <c r="CS24" s="1839"/>
      <c r="CT24" s="1839"/>
      <c r="CU24" s="1839"/>
      <c r="CV24" s="1839"/>
      <c r="CW24" s="1839"/>
      <c r="CX24" s="1839"/>
      <c r="CY24" s="1839"/>
      <c r="CZ24" s="1839"/>
      <c r="DA24" s="1839"/>
      <c r="DB24" s="1840"/>
      <c r="DC24" s="1831">
        <f t="shared" si="32"/>
        <v>0</v>
      </c>
      <c r="DD24" s="1832">
        <f t="shared" si="33"/>
        <v>0</v>
      </c>
      <c r="DE24" s="1833">
        <f t="shared" si="34"/>
        <v>0</v>
      </c>
      <c r="DF24" s="1831">
        <f t="shared" si="35"/>
        <v>0</v>
      </c>
      <c r="DG24" s="1832">
        <f t="shared" si="36"/>
        <v>0</v>
      </c>
      <c r="DH24" s="1833">
        <f t="shared" si="37"/>
        <v>0</v>
      </c>
      <c r="DI24" s="1831">
        <f t="shared" si="38"/>
        <v>0</v>
      </c>
      <c r="DJ24" s="1832">
        <f t="shared" si="39"/>
        <v>0</v>
      </c>
      <c r="DK24" s="1832">
        <f t="shared" si="40"/>
        <v>0</v>
      </c>
      <c r="DL24" s="1833">
        <f t="shared" si="41"/>
        <v>0</v>
      </c>
      <c r="DM24" s="1834">
        <f t="shared" si="42"/>
        <v>0</v>
      </c>
      <c r="DN24" s="1835">
        <f t="shared" si="43"/>
        <v>0</v>
      </c>
      <c r="DO24" s="1836">
        <f t="shared" si="44"/>
        <v>0</v>
      </c>
      <c r="DP24" s="1837">
        <f t="shared" si="45"/>
        <v>0</v>
      </c>
      <c r="DQ24" s="1837">
        <f t="shared" si="46"/>
        <v>0</v>
      </c>
      <c r="DR24" s="1192"/>
      <c r="DS24" s="1210"/>
      <c r="DT24" s="1211"/>
      <c r="DU24" s="1212"/>
      <c r="DV24" s="1213"/>
      <c r="DW24" s="1180"/>
      <c r="DX24" s="1178"/>
      <c r="DY24" s="1181"/>
      <c r="DZ24" s="1195"/>
      <c r="EA24" s="1196"/>
      <c r="EB24" s="1195"/>
      <c r="EC24" s="1197"/>
      <c r="ED24" s="1196"/>
      <c r="EE24" s="1191"/>
      <c r="EF24" s="1192"/>
      <c r="EG24" s="1195"/>
      <c r="EH24" s="1196"/>
      <c r="EI24" s="1195"/>
      <c r="EJ24" s="1197"/>
      <c r="EK24" s="1198"/>
      <c r="EL24" s="1199"/>
      <c r="EM24" s="1179"/>
      <c r="EN24" s="1178"/>
      <c r="EO24" s="1688"/>
      <c r="EP24" s="1680"/>
      <c r="EQ24" s="1675"/>
      <c r="ER24" s="1498"/>
      <c r="ES24" s="1498"/>
      <c r="ET24" s="1499"/>
      <c r="EU24" s="1500"/>
      <c r="EV24" s="1501"/>
      <c r="EW24" s="1501"/>
      <c r="EX24" s="1501"/>
      <c r="EY24" s="1501"/>
      <c r="EZ24" s="1501"/>
      <c r="FA24" s="1501"/>
      <c r="FB24" s="1502"/>
      <c r="FC24" s="1689"/>
      <c r="FD24" s="1444"/>
      <c r="FE24" s="2219"/>
      <c r="FF24" s="2220"/>
      <c r="FG24" s="2220"/>
      <c r="FH24" s="2220"/>
      <c r="FI24" s="2220"/>
      <c r="FJ24" s="2220"/>
      <c r="FK24" s="2220"/>
      <c r="FL24" s="2220"/>
      <c r="FM24" s="2220"/>
      <c r="FN24" s="2220"/>
      <c r="FO24" s="2220"/>
      <c r="FP24" s="2220"/>
      <c r="FQ24" s="2220"/>
      <c r="FR24" s="2220"/>
      <c r="FS24" s="2220"/>
      <c r="FT24" s="2220"/>
      <c r="FU24" s="2220"/>
      <c r="FV24" s="2220"/>
      <c r="FW24" s="2220"/>
      <c r="FX24" s="2220"/>
      <c r="FY24" s="2220"/>
      <c r="FZ24" s="2220"/>
      <c r="GA24" s="2220"/>
      <c r="GB24" s="2220"/>
      <c r="GC24" s="2220"/>
      <c r="GD24" s="2220"/>
      <c r="GE24" s="2220"/>
      <c r="GF24" s="2220"/>
      <c r="GG24" s="2220"/>
      <c r="GH24" s="2220"/>
      <c r="GI24" s="2220"/>
      <c r="GJ24" s="2220"/>
      <c r="GK24" s="2220"/>
      <c r="GL24" s="2220"/>
      <c r="GM24" s="2220"/>
      <c r="GN24" s="2220"/>
      <c r="GO24" s="2220"/>
      <c r="GP24" s="2220"/>
      <c r="GQ24" s="2220"/>
      <c r="GR24" s="2220"/>
      <c r="GS24" s="2220"/>
      <c r="GT24" s="2220"/>
      <c r="GU24" s="2220"/>
      <c r="GV24" s="2220"/>
      <c r="GW24" s="2220"/>
      <c r="GX24" s="2221"/>
      <c r="GY24" s="2198">
        <f t="shared" si="47"/>
        <v>0</v>
      </c>
      <c r="GZ24" s="396" t="b">
        <f t="shared" si="82"/>
        <v>0</v>
      </c>
      <c r="HA24" s="2199">
        <f t="shared" si="48"/>
        <v>0</v>
      </c>
      <c r="HB24" s="2208" t="b">
        <f t="shared" si="49"/>
        <v>0</v>
      </c>
      <c r="HC24" s="2201">
        <f t="shared" si="50"/>
        <v>0</v>
      </c>
      <c r="HD24" s="397" t="b">
        <f t="shared" si="51"/>
        <v>0</v>
      </c>
      <c r="HE24" s="2202">
        <f t="shared" si="52"/>
        <v>0</v>
      </c>
      <c r="HF24" s="398" t="b">
        <f t="shared" si="53"/>
        <v>0</v>
      </c>
      <c r="HG24" s="2203">
        <f t="shared" si="54"/>
        <v>0</v>
      </c>
      <c r="HH24" s="2209" t="b">
        <f t="shared" si="55"/>
        <v>0</v>
      </c>
      <c r="HI24" s="2205">
        <f t="shared" si="56"/>
        <v>0</v>
      </c>
      <c r="HJ24" s="395" t="b">
        <f t="shared" si="57"/>
        <v>0</v>
      </c>
      <c r="HK24" s="2206">
        <f t="shared" si="58"/>
        <v>0</v>
      </c>
      <c r="HL24" s="2210" t="b">
        <f t="shared" si="59"/>
        <v>0</v>
      </c>
      <c r="HM24" s="432"/>
      <c r="HN24" s="991"/>
      <c r="HO24" s="898"/>
      <c r="HP24" s="899"/>
      <c r="HQ24" s="900"/>
      <c r="HR24" s="901"/>
      <c r="HS24" s="902"/>
      <c r="HT24" s="903"/>
      <c r="HU24" s="904"/>
      <c r="HV24" s="714" t="b">
        <f t="shared" si="83"/>
        <v>0</v>
      </c>
      <c r="HW24" s="715" t="b">
        <f t="shared" si="60"/>
        <v>0</v>
      </c>
      <c r="HX24" s="715" t="b">
        <f t="shared" si="61"/>
        <v>0</v>
      </c>
      <c r="HY24" s="715" t="b">
        <f t="shared" si="62"/>
        <v>0</v>
      </c>
      <c r="HZ24" s="715" t="b">
        <f t="shared" si="63"/>
        <v>0</v>
      </c>
      <c r="IA24" s="716" t="b">
        <f t="shared" si="64"/>
        <v>0</v>
      </c>
      <c r="IB24" s="717" t="b">
        <f t="shared" si="65"/>
        <v>0</v>
      </c>
      <c r="IC24" s="433"/>
      <c r="ID24" s="432"/>
      <c r="IE24" s="664"/>
      <c r="IF24" s="1055"/>
      <c r="IG24" s="1055"/>
      <c r="IH24" s="1055"/>
      <c r="II24" s="1055"/>
      <c r="IJ24" s="1055"/>
      <c r="IK24" s="1055"/>
      <c r="IL24" s="1055"/>
      <c r="IM24" s="1055"/>
      <c r="IN24" s="1056"/>
      <c r="IO24" s="662"/>
      <c r="IP24" s="1057"/>
      <c r="IQ24" s="1057"/>
      <c r="IR24" s="1057"/>
      <c r="IS24" s="1057"/>
      <c r="IT24" s="1057"/>
      <c r="IU24" s="1057"/>
      <c r="IV24" s="1057"/>
      <c r="IW24" s="1057"/>
      <c r="IX24" s="1058"/>
      <c r="IY24" s="664"/>
      <c r="IZ24" s="1055"/>
      <c r="JA24" s="1055"/>
      <c r="JB24" s="1055"/>
      <c r="JC24" s="1055"/>
      <c r="JD24" s="1055"/>
      <c r="JE24" s="1055"/>
      <c r="JF24" s="1055"/>
      <c r="JG24" s="1055"/>
      <c r="JH24" s="1059"/>
      <c r="JI24" s="662"/>
      <c r="JJ24" s="1057"/>
      <c r="JK24" s="1057"/>
      <c r="JL24" s="1057"/>
      <c r="JM24" s="1057"/>
      <c r="JN24" s="1057"/>
      <c r="JO24" s="1057"/>
      <c r="JP24" s="1057"/>
      <c r="JQ24" s="1057"/>
      <c r="JR24" s="1062"/>
      <c r="JS24" s="664"/>
      <c r="JT24" s="1055"/>
      <c r="JU24" s="1055"/>
      <c r="JV24" s="1055"/>
      <c r="JW24" s="1055"/>
      <c r="JX24" s="1059"/>
      <c r="JY24" s="1055"/>
      <c r="JZ24" s="1055"/>
      <c r="KA24" s="1055"/>
      <c r="KB24" s="1056"/>
      <c r="KC24" s="662"/>
      <c r="KD24" s="1057"/>
      <c r="KE24" s="1057"/>
      <c r="KF24" s="1057"/>
      <c r="KG24" s="1057"/>
      <c r="KH24" s="1057"/>
      <c r="KI24" s="1057"/>
      <c r="KJ24" s="1057"/>
      <c r="KK24" s="1057"/>
      <c r="KL24" s="1058"/>
      <c r="KM24" s="664"/>
      <c r="KN24" s="1055"/>
      <c r="KO24" s="1055"/>
      <c r="KP24" s="1055"/>
      <c r="KQ24" s="1055"/>
      <c r="KR24" s="1055"/>
      <c r="KS24" s="1055"/>
      <c r="KT24" s="1055"/>
      <c r="KU24" s="1055"/>
      <c r="KV24" s="1056"/>
      <c r="KW24" s="662"/>
      <c r="KX24" s="1057"/>
      <c r="KY24" s="1057"/>
      <c r="KZ24" s="1057"/>
      <c r="LA24" s="1057"/>
      <c r="LB24" s="1057"/>
      <c r="LC24" s="1057"/>
      <c r="LD24" s="1057"/>
      <c r="LE24" s="1057"/>
      <c r="LF24" s="1058"/>
      <c r="LG24" s="1060"/>
      <c r="LH24" s="1055"/>
      <c r="LI24" s="1055"/>
      <c r="LJ24" s="1055"/>
      <c r="LK24" s="1055"/>
      <c r="LL24" s="1055"/>
      <c r="LM24" s="1055"/>
      <c r="LN24" s="1055"/>
      <c r="LO24" s="1055"/>
      <c r="LP24" s="1055"/>
      <c r="LQ24" s="1059"/>
      <c r="LR24" s="739">
        <f t="shared" si="5"/>
        <v>0</v>
      </c>
      <c r="LS24" s="740" t="b">
        <f t="shared" si="66"/>
        <v>0</v>
      </c>
      <c r="LT24" s="741">
        <f t="shared" si="6"/>
        <v>0</v>
      </c>
      <c r="LU24" s="742" t="b">
        <f t="shared" si="67"/>
        <v>0</v>
      </c>
      <c r="LV24" s="743">
        <f t="shared" si="84"/>
        <v>0</v>
      </c>
      <c r="LW24" s="744" t="b">
        <f t="shared" si="68"/>
        <v>0</v>
      </c>
      <c r="LX24" s="745">
        <f t="shared" si="8"/>
        <v>0</v>
      </c>
      <c r="LY24" s="746" t="b">
        <f t="shared" si="69"/>
        <v>0</v>
      </c>
      <c r="LZ24" s="764">
        <f t="shared" si="9"/>
        <v>0</v>
      </c>
      <c r="MA24" s="765" t="b">
        <f t="shared" si="70"/>
        <v>0</v>
      </c>
      <c r="MB24" s="766">
        <f t="shared" si="85"/>
        <v>0</v>
      </c>
      <c r="MC24" s="767" t="b">
        <f t="shared" si="71"/>
        <v>0</v>
      </c>
      <c r="MD24" s="768">
        <f t="shared" si="11"/>
        <v>0</v>
      </c>
      <c r="ME24" s="769" t="b">
        <f t="shared" si="72"/>
        <v>0</v>
      </c>
      <c r="MF24" s="770">
        <f t="shared" si="86"/>
        <v>0</v>
      </c>
      <c r="MG24" s="771" t="b">
        <f t="shared" si="73"/>
        <v>0</v>
      </c>
      <c r="MH24" s="772">
        <f t="shared" si="87"/>
        <v>0</v>
      </c>
      <c r="MI24" s="773" t="b">
        <f t="shared" si="74"/>
        <v>0</v>
      </c>
      <c r="MJ24" s="774">
        <f t="shared" si="88"/>
        <v>0</v>
      </c>
      <c r="MK24" s="775" t="b">
        <f t="shared" si="75"/>
        <v>0</v>
      </c>
      <c r="ML24" s="776">
        <f t="shared" si="89"/>
        <v>0</v>
      </c>
      <c r="MM24" s="777" t="b">
        <f t="shared" si="76"/>
        <v>0</v>
      </c>
      <c r="MN24" s="778">
        <f t="shared" si="90"/>
        <v>0</v>
      </c>
      <c r="MO24" s="779" t="b">
        <f t="shared" si="77"/>
        <v>0</v>
      </c>
      <c r="MP24" s="884">
        <f t="shared" si="91"/>
        <v>0</v>
      </c>
      <c r="MQ24" s="885" t="b">
        <f t="shared" si="78"/>
        <v>0</v>
      </c>
      <c r="MR24" s="990"/>
      <c r="MS24" s="645"/>
      <c r="MT24" s="646"/>
      <c r="MU24" s="647"/>
      <c r="MV24" s="648"/>
      <c r="MW24" s="649"/>
      <c r="MX24" s="657"/>
      <c r="MY24" s="658"/>
      <c r="MZ24" s="659"/>
      <c r="NA24" s="660"/>
      <c r="NB24" s="661"/>
      <c r="NC24" s="662"/>
      <c r="ND24" s="663"/>
      <c r="NE24" s="664"/>
      <c r="NF24" s="665"/>
      <c r="NG24" s="1575" t="b">
        <f t="shared" si="18"/>
        <v>0</v>
      </c>
      <c r="NH24" s="1575" t="b">
        <f t="shared" si="18"/>
        <v>0</v>
      </c>
      <c r="NI24" s="1575" t="b">
        <f t="shared" si="18"/>
        <v>0</v>
      </c>
      <c r="NJ24" s="1575" t="b">
        <f t="shared" si="18"/>
        <v>0</v>
      </c>
      <c r="NK24" s="1575" t="b">
        <f t="shared" si="18"/>
        <v>0</v>
      </c>
      <c r="NL24" s="1575" t="b">
        <f t="shared" si="18"/>
        <v>0</v>
      </c>
      <c r="NM24" s="1575" t="b">
        <f t="shared" si="18"/>
        <v>0</v>
      </c>
      <c r="NN24" s="1575" t="b">
        <f t="shared" si="18"/>
        <v>0</v>
      </c>
      <c r="NO24" s="1575" t="b">
        <f t="shared" si="18"/>
        <v>0</v>
      </c>
      <c r="NP24" s="1576" t="b">
        <f t="shared" si="18"/>
        <v>0</v>
      </c>
      <c r="NQ24" s="1576" t="b">
        <f t="shared" si="18"/>
        <v>0</v>
      </c>
      <c r="NR24" s="1576" t="b">
        <f t="shared" si="18"/>
        <v>0</v>
      </c>
      <c r="NS24" s="1575" t="b">
        <f t="shared" si="18"/>
        <v>0</v>
      </c>
      <c r="NT24" s="1445"/>
    </row>
    <row r="25" spans="1:384" s="1446" customFormat="1" ht="21.95" customHeight="1" thickBot="1" x14ac:dyDescent="0.35">
      <c r="A25" s="1600">
        <v>13</v>
      </c>
      <c r="B25" s="1601"/>
      <c r="C25" s="1602"/>
      <c r="D25" s="1601"/>
      <c r="E25" s="1515"/>
      <c r="F25" s="89"/>
      <c r="G25" s="90"/>
      <c r="H25" s="100"/>
      <c r="I25" s="100"/>
      <c r="J25" s="1558"/>
      <c r="K25" s="1565">
        <f t="shared" si="79"/>
        <v>0</v>
      </c>
      <c r="L25" s="1562"/>
      <c r="M25" s="1178"/>
      <c r="N25" s="1179"/>
      <c r="O25" s="1195"/>
      <c r="P25" s="1197"/>
      <c r="Q25" s="1197"/>
      <c r="R25" s="1197"/>
      <c r="S25" s="1197"/>
      <c r="T25" s="1197"/>
      <c r="U25" s="1197"/>
      <c r="V25" s="1198"/>
      <c r="W25" s="1532" t="b">
        <f t="shared" si="81"/>
        <v>0</v>
      </c>
      <c r="X25" s="1531" t="b">
        <f t="shared" si="19"/>
        <v>0</v>
      </c>
      <c r="Y25" s="1531" t="b">
        <f t="shared" si="20"/>
        <v>0</v>
      </c>
      <c r="Z25" s="1531" t="b">
        <f t="shared" si="21"/>
        <v>0</v>
      </c>
      <c r="AA25" s="1531" t="b">
        <f t="shared" si="22"/>
        <v>0</v>
      </c>
      <c r="AB25" s="1531" t="b">
        <f t="shared" si="23"/>
        <v>0</v>
      </c>
      <c r="AC25" s="1531" t="b">
        <f t="shared" si="24"/>
        <v>0</v>
      </c>
      <c r="AD25" s="1533" t="b">
        <f t="shared" si="25"/>
        <v>0</v>
      </c>
      <c r="AE25" s="1178"/>
      <c r="AF25" s="1181"/>
      <c r="AG25" s="103"/>
      <c r="AH25" s="104"/>
      <c r="AI25" s="104"/>
      <c r="AJ25" s="104"/>
      <c r="AK25" s="104"/>
      <c r="AL25" s="104"/>
      <c r="AM25" s="104"/>
      <c r="AN25" s="104"/>
      <c r="AO25" s="104"/>
      <c r="AP25" s="105"/>
      <c r="AQ25" s="1667"/>
      <c r="AR25" s="103"/>
      <c r="AS25" s="104"/>
      <c r="AT25" s="104"/>
      <c r="AU25" s="104"/>
      <c r="AV25" s="104"/>
      <c r="AW25" s="104"/>
      <c r="AX25" s="104"/>
      <c r="AY25" s="104"/>
      <c r="AZ25" s="104"/>
      <c r="BA25" s="105"/>
      <c r="BB25" s="1645">
        <f t="shared" si="0"/>
        <v>0</v>
      </c>
      <c r="BC25" s="382">
        <f t="shared" si="1"/>
        <v>0</v>
      </c>
      <c r="BD25" s="1647" t="e">
        <f t="shared" si="26"/>
        <v>#DIV/0!</v>
      </c>
      <c r="BE25" s="367" t="e">
        <f t="shared" si="27"/>
        <v>#DIV/0!</v>
      </c>
      <c r="BF25" s="368" t="e">
        <f t="shared" si="28"/>
        <v>#DIV/0!</v>
      </c>
      <c r="BG25" s="369" t="e">
        <f t="shared" si="2"/>
        <v>#DIV/0!</v>
      </c>
      <c r="BH25" s="370" t="e">
        <f t="shared" si="3"/>
        <v>#DIV/0!</v>
      </c>
      <c r="BI25" s="371" t="e">
        <f t="shared" si="4"/>
        <v>#DIV/0!</v>
      </c>
      <c r="BJ25" s="372" t="e">
        <f t="shared" si="29"/>
        <v>#DIV/0!</v>
      </c>
      <c r="BK25" s="372" t="e">
        <f t="shared" si="30"/>
        <v>#DIV/0!</v>
      </c>
      <c r="BL25" s="379" t="e">
        <f t="shared" si="31"/>
        <v>#DIV/0!</v>
      </c>
      <c r="BM25" s="99"/>
      <c r="BN25" s="1181"/>
      <c r="BO25" s="1838"/>
      <c r="BP25" s="1839"/>
      <c r="BQ25" s="1839"/>
      <c r="BR25" s="1839"/>
      <c r="BS25" s="1839"/>
      <c r="BT25" s="1839"/>
      <c r="BU25" s="1839"/>
      <c r="BV25" s="1839"/>
      <c r="BW25" s="1839"/>
      <c r="BX25" s="1839"/>
      <c r="BY25" s="1839"/>
      <c r="BZ25" s="1839"/>
      <c r="CA25" s="1839"/>
      <c r="CB25" s="1839"/>
      <c r="CC25" s="1839"/>
      <c r="CD25" s="1839"/>
      <c r="CE25" s="1839"/>
      <c r="CF25" s="1839"/>
      <c r="CG25" s="1839"/>
      <c r="CH25" s="1839"/>
      <c r="CI25" s="1839"/>
      <c r="CJ25" s="1839"/>
      <c r="CK25" s="1839"/>
      <c r="CL25" s="1839"/>
      <c r="CM25" s="1839"/>
      <c r="CN25" s="1839"/>
      <c r="CO25" s="1839"/>
      <c r="CP25" s="1839"/>
      <c r="CQ25" s="1839"/>
      <c r="CR25" s="1839"/>
      <c r="CS25" s="1839"/>
      <c r="CT25" s="1839"/>
      <c r="CU25" s="1839"/>
      <c r="CV25" s="1839"/>
      <c r="CW25" s="1839"/>
      <c r="CX25" s="1839"/>
      <c r="CY25" s="1839"/>
      <c r="CZ25" s="1839"/>
      <c r="DA25" s="1839"/>
      <c r="DB25" s="1840"/>
      <c r="DC25" s="1831">
        <f t="shared" si="32"/>
        <v>0</v>
      </c>
      <c r="DD25" s="1832">
        <f t="shared" si="33"/>
        <v>0</v>
      </c>
      <c r="DE25" s="1833">
        <f t="shared" si="34"/>
        <v>0</v>
      </c>
      <c r="DF25" s="1831">
        <f t="shared" si="35"/>
        <v>0</v>
      </c>
      <c r="DG25" s="1832">
        <f t="shared" si="36"/>
        <v>0</v>
      </c>
      <c r="DH25" s="1833">
        <f t="shared" si="37"/>
        <v>0</v>
      </c>
      <c r="DI25" s="1831">
        <f t="shared" si="38"/>
        <v>0</v>
      </c>
      <c r="DJ25" s="1832">
        <f t="shared" si="39"/>
        <v>0</v>
      </c>
      <c r="DK25" s="1832">
        <f t="shared" si="40"/>
        <v>0</v>
      </c>
      <c r="DL25" s="1833">
        <f t="shared" si="41"/>
        <v>0</v>
      </c>
      <c r="DM25" s="1834">
        <f t="shared" si="42"/>
        <v>0</v>
      </c>
      <c r="DN25" s="1835">
        <f t="shared" si="43"/>
        <v>0</v>
      </c>
      <c r="DO25" s="1836">
        <f t="shared" si="44"/>
        <v>0</v>
      </c>
      <c r="DP25" s="1837">
        <f t="shared" si="45"/>
        <v>0</v>
      </c>
      <c r="DQ25" s="1837">
        <f t="shared" si="46"/>
        <v>0</v>
      </c>
      <c r="DR25" s="1192"/>
      <c r="DS25" s="1210"/>
      <c r="DT25" s="1211"/>
      <c r="DU25" s="1212"/>
      <c r="DV25" s="1213"/>
      <c r="DW25" s="1180"/>
      <c r="DX25" s="1178"/>
      <c r="DY25" s="1181"/>
      <c r="DZ25" s="1195"/>
      <c r="EA25" s="1196"/>
      <c r="EB25" s="1195"/>
      <c r="EC25" s="1197"/>
      <c r="ED25" s="1196"/>
      <c r="EE25" s="1191"/>
      <c r="EF25" s="1192"/>
      <c r="EG25" s="1195"/>
      <c r="EH25" s="1196"/>
      <c r="EI25" s="1195"/>
      <c r="EJ25" s="1197"/>
      <c r="EK25" s="1198"/>
      <c r="EL25" s="1199"/>
      <c r="EM25" s="1179"/>
      <c r="EN25" s="1178"/>
      <c r="EO25" s="1688"/>
      <c r="EP25" s="1680"/>
      <c r="EQ25" s="1675"/>
      <c r="ER25" s="1498"/>
      <c r="ES25" s="1498"/>
      <c r="ET25" s="1499"/>
      <c r="EU25" s="1500"/>
      <c r="EV25" s="1501"/>
      <c r="EW25" s="1501"/>
      <c r="EX25" s="1501"/>
      <c r="EY25" s="1501"/>
      <c r="EZ25" s="1501"/>
      <c r="FA25" s="1501"/>
      <c r="FB25" s="1502"/>
      <c r="FC25" s="1689"/>
      <c r="FD25" s="1444"/>
      <c r="FE25" s="2219"/>
      <c r="FF25" s="2220"/>
      <c r="FG25" s="2220"/>
      <c r="FH25" s="2220"/>
      <c r="FI25" s="2220"/>
      <c r="FJ25" s="2220"/>
      <c r="FK25" s="2220"/>
      <c r="FL25" s="2220"/>
      <c r="FM25" s="2220"/>
      <c r="FN25" s="2220"/>
      <c r="FO25" s="2220"/>
      <c r="FP25" s="2220"/>
      <c r="FQ25" s="2220"/>
      <c r="FR25" s="2220"/>
      <c r="FS25" s="2220"/>
      <c r="FT25" s="2220"/>
      <c r="FU25" s="2220"/>
      <c r="FV25" s="2220"/>
      <c r="FW25" s="2220"/>
      <c r="FX25" s="2220"/>
      <c r="FY25" s="2220"/>
      <c r="FZ25" s="2220"/>
      <c r="GA25" s="2220"/>
      <c r="GB25" s="2220"/>
      <c r="GC25" s="2220"/>
      <c r="GD25" s="2220"/>
      <c r="GE25" s="2220"/>
      <c r="GF25" s="2220"/>
      <c r="GG25" s="2220"/>
      <c r="GH25" s="2220"/>
      <c r="GI25" s="2220"/>
      <c r="GJ25" s="2220"/>
      <c r="GK25" s="2220"/>
      <c r="GL25" s="2220"/>
      <c r="GM25" s="2220"/>
      <c r="GN25" s="2220"/>
      <c r="GO25" s="2220"/>
      <c r="GP25" s="2220"/>
      <c r="GQ25" s="2220"/>
      <c r="GR25" s="2220"/>
      <c r="GS25" s="2220"/>
      <c r="GT25" s="2220"/>
      <c r="GU25" s="2220"/>
      <c r="GV25" s="2220"/>
      <c r="GW25" s="2220"/>
      <c r="GX25" s="2221"/>
      <c r="GY25" s="2198">
        <f t="shared" si="47"/>
        <v>0</v>
      </c>
      <c r="GZ25" s="396" t="b">
        <f t="shared" si="82"/>
        <v>0</v>
      </c>
      <c r="HA25" s="2199">
        <f t="shared" si="48"/>
        <v>0</v>
      </c>
      <c r="HB25" s="2208" t="b">
        <f t="shared" si="49"/>
        <v>0</v>
      </c>
      <c r="HC25" s="2201">
        <f t="shared" si="50"/>
        <v>0</v>
      </c>
      <c r="HD25" s="397" t="b">
        <f t="shared" si="51"/>
        <v>0</v>
      </c>
      <c r="HE25" s="2202">
        <f t="shared" si="52"/>
        <v>0</v>
      </c>
      <c r="HF25" s="398" t="b">
        <f t="shared" si="53"/>
        <v>0</v>
      </c>
      <c r="HG25" s="2203">
        <f t="shared" si="54"/>
        <v>0</v>
      </c>
      <c r="HH25" s="2209" t="b">
        <f t="shared" si="55"/>
        <v>0</v>
      </c>
      <c r="HI25" s="2205">
        <f t="shared" si="56"/>
        <v>0</v>
      </c>
      <c r="HJ25" s="395" t="b">
        <f t="shared" si="57"/>
        <v>0</v>
      </c>
      <c r="HK25" s="2206">
        <f t="shared" si="58"/>
        <v>0</v>
      </c>
      <c r="HL25" s="2210" t="b">
        <f t="shared" si="59"/>
        <v>0</v>
      </c>
      <c r="HM25" s="432"/>
      <c r="HN25" s="991"/>
      <c r="HO25" s="898"/>
      <c r="HP25" s="899"/>
      <c r="HQ25" s="900"/>
      <c r="HR25" s="901"/>
      <c r="HS25" s="902"/>
      <c r="HT25" s="903"/>
      <c r="HU25" s="904"/>
      <c r="HV25" s="714" t="b">
        <f t="shared" si="83"/>
        <v>0</v>
      </c>
      <c r="HW25" s="715" t="b">
        <f t="shared" si="60"/>
        <v>0</v>
      </c>
      <c r="HX25" s="715" t="b">
        <f t="shared" si="61"/>
        <v>0</v>
      </c>
      <c r="HY25" s="715" t="b">
        <f t="shared" si="62"/>
        <v>0</v>
      </c>
      <c r="HZ25" s="715" t="b">
        <f t="shared" si="63"/>
        <v>0</v>
      </c>
      <c r="IA25" s="716" t="b">
        <f t="shared" si="64"/>
        <v>0</v>
      </c>
      <c r="IB25" s="717" t="b">
        <f t="shared" si="65"/>
        <v>0</v>
      </c>
      <c r="IC25" s="433"/>
      <c r="ID25" s="432"/>
      <c r="IE25" s="664"/>
      <c r="IF25" s="1055"/>
      <c r="IG25" s="1055"/>
      <c r="IH25" s="1055"/>
      <c r="II25" s="1055"/>
      <c r="IJ25" s="1055"/>
      <c r="IK25" s="1055"/>
      <c r="IL25" s="1055"/>
      <c r="IM25" s="1055"/>
      <c r="IN25" s="1056"/>
      <c r="IO25" s="662"/>
      <c r="IP25" s="1057"/>
      <c r="IQ25" s="1057"/>
      <c r="IR25" s="1057"/>
      <c r="IS25" s="1057"/>
      <c r="IT25" s="1057"/>
      <c r="IU25" s="1057"/>
      <c r="IV25" s="1057"/>
      <c r="IW25" s="1057"/>
      <c r="IX25" s="1058"/>
      <c r="IY25" s="664"/>
      <c r="IZ25" s="1055"/>
      <c r="JA25" s="1055"/>
      <c r="JB25" s="1055"/>
      <c r="JC25" s="1055"/>
      <c r="JD25" s="1055"/>
      <c r="JE25" s="1055"/>
      <c r="JF25" s="1055"/>
      <c r="JG25" s="1055"/>
      <c r="JH25" s="1059"/>
      <c r="JI25" s="662"/>
      <c r="JJ25" s="1057"/>
      <c r="JK25" s="1057"/>
      <c r="JL25" s="1057"/>
      <c r="JM25" s="1057"/>
      <c r="JN25" s="1057"/>
      <c r="JO25" s="1057"/>
      <c r="JP25" s="1057"/>
      <c r="JQ25" s="1057"/>
      <c r="JR25" s="1062"/>
      <c r="JS25" s="664"/>
      <c r="JT25" s="1055"/>
      <c r="JU25" s="1055"/>
      <c r="JV25" s="1055"/>
      <c r="JW25" s="1055"/>
      <c r="JX25" s="1059"/>
      <c r="JY25" s="1055"/>
      <c r="JZ25" s="1055"/>
      <c r="KA25" s="1055"/>
      <c r="KB25" s="1056"/>
      <c r="KC25" s="662"/>
      <c r="KD25" s="1057"/>
      <c r="KE25" s="1057"/>
      <c r="KF25" s="1057"/>
      <c r="KG25" s="1057"/>
      <c r="KH25" s="1057"/>
      <c r="KI25" s="1057"/>
      <c r="KJ25" s="1057"/>
      <c r="KK25" s="1057"/>
      <c r="KL25" s="1058"/>
      <c r="KM25" s="664"/>
      <c r="KN25" s="1055"/>
      <c r="KO25" s="1055"/>
      <c r="KP25" s="1055"/>
      <c r="KQ25" s="1055"/>
      <c r="KR25" s="1055"/>
      <c r="KS25" s="1055"/>
      <c r="KT25" s="1055"/>
      <c r="KU25" s="1055"/>
      <c r="KV25" s="1056"/>
      <c r="KW25" s="662"/>
      <c r="KX25" s="1057"/>
      <c r="KY25" s="1057"/>
      <c r="KZ25" s="1057"/>
      <c r="LA25" s="1057"/>
      <c r="LB25" s="1057"/>
      <c r="LC25" s="1057"/>
      <c r="LD25" s="1057"/>
      <c r="LE25" s="1057"/>
      <c r="LF25" s="1058"/>
      <c r="LG25" s="1060"/>
      <c r="LH25" s="1055"/>
      <c r="LI25" s="1055"/>
      <c r="LJ25" s="1055"/>
      <c r="LK25" s="1055"/>
      <c r="LL25" s="1055"/>
      <c r="LM25" s="1055"/>
      <c r="LN25" s="1055"/>
      <c r="LO25" s="1055"/>
      <c r="LP25" s="1055"/>
      <c r="LQ25" s="1059"/>
      <c r="LR25" s="739">
        <f t="shared" si="5"/>
        <v>0</v>
      </c>
      <c r="LS25" s="740" t="b">
        <f t="shared" si="66"/>
        <v>0</v>
      </c>
      <c r="LT25" s="741">
        <f t="shared" si="6"/>
        <v>0</v>
      </c>
      <c r="LU25" s="742" t="b">
        <f t="shared" si="67"/>
        <v>0</v>
      </c>
      <c r="LV25" s="743">
        <f t="shared" si="84"/>
        <v>0</v>
      </c>
      <c r="LW25" s="744" t="b">
        <f t="shared" si="68"/>
        <v>0</v>
      </c>
      <c r="LX25" s="745">
        <f t="shared" si="8"/>
        <v>0</v>
      </c>
      <c r="LY25" s="746" t="b">
        <f t="shared" si="69"/>
        <v>0</v>
      </c>
      <c r="LZ25" s="764">
        <f t="shared" si="9"/>
        <v>0</v>
      </c>
      <c r="MA25" s="765" t="b">
        <f t="shared" si="70"/>
        <v>0</v>
      </c>
      <c r="MB25" s="766">
        <f t="shared" si="85"/>
        <v>0</v>
      </c>
      <c r="MC25" s="767" t="b">
        <f t="shared" si="71"/>
        <v>0</v>
      </c>
      <c r="MD25" s="768">
        <f t="shared" si="11"/>
        <v>0</v>
      </c>
      <c r="ME25" s="769" t="b">
        <f t="shared" si="72"/>
        <v>0</v>
      </c>
      <c r="MF25" s="770">
        <f t="shared" si="86"/>
        <v>0</v>
      </c>
      <c r="MG25" s="771" t="b">
        <f t="shared" si="73"/>
        <v>0</v>
      </c>
      <c r="MH25" s="772">
        <f t="shared" si="87"/>
        <v>0</v>
      </c>
      <c r="MI25" s="773" t="b">
        <f t="shared" si="74"/>
        <v>0</v>
      </c>
      <c r="MJ25" s="774">
        <f t="shared" si="88"/>
        <v>0</v>
      </c>
      <c r="MK25" s="775" t="b">
        <f t="shared" si="75"/>
        <v>0</v>
      </c>
      <c r="ML25" s="776">
        <f t="shared" si="89"/>
        <v>0</v>
      </c>
      <c r="MM25" s="777" t="b">
        <f t="shared" si="76"/>
        <v>0</v>
      </c>
      <c r="MN25" s="778">
        <f t="shared" si="90"/>
        <v>0</v>
      </c>
      <c r="MO25" s="779" t="b">
        <f t="shared" si="77"/>
        <v>0</v>
      </c>
      <c r="MP25" s="884">
        <f t="shared" si="91"/>
        <v>0</v>
      </c>
      <c r="MQ25" s="885" t="b">
        <f t="shared" si="78"/>
        <v>0</v>
      </c>
      <c r="MR25" s="990"/>
      <c r="MS25" s="645"/>
      <c r="MT25" s="646"/>
      <c r="MU25" s="647"/>
      <c r="MV25" s="648"/>
      <c r="MW25" s="649"/>
      <c r="MX25" s="657"/>
      <c r="MY25" s="658"/>
      <c r="MZ25" s="659"/>
      <c r="NA25" s="660"/>
      <c r="NB25" s="661"/>
      <c r="NC25" s="662"/>
      <c r="ND25" s="663"/>
      <c r="NE25" s="664"/>
      <c r="NF25" s="665"/>
      <c r="NG25" s="1575" t="b">
        <f t="shared" si="18"/>
        <v>0</v>
      </c>
      <c r="NH25" s="1575" t="b">
        <f t="shared" si="18"/>
        <v>0</v>
      </c>
      <c r="NI25" s="1575" t="b">
        <f t="shared" si="18"/>
        <v>0</v>
      </c>
      <c r="NJ25" s="1575" t="b">
        <f t="shared" si="18"/>
        <v>0</v>
      </c>
      <c r="NK25" s="1575" t="b">
        <f t="shared" si="18"/>
        <v>0</v>
      </c>
      <c r="NL25" s="1575" t="b">
        <f t="shared" si="18"/>
        <v>0</v>
      </c>
      <c r="NM25" s="1575" t="b">
        <f t="shared" si="18"/>
        <v>0</v>
      </c>
      <c r="NN25" s="1575" t="b">
        <f t="shared" si="18"/>
        <v>0</v>
      </c>
      <c r="NO25" s="1575" t="b">
        <f t="shared" si="18"/>
        <v>0</v>
      </c>
      <c r="NP25" s="1576" t="b">
        <f t="shared" si="18"/>
        <v>0</v>
      </c>
      <c r="NQ25" s="1576" t="b">
        <f t="shared" si="18"/>
        <v>0</v>
      </c>
      <c r="NR25" s="1576" t="b">
        <f t="shared" si="18"/>
        <v>0</v>
      </c>
      <c r="NS25" s="1575" t="b">
        <f t="shared" si="18"/>
        <v>0</v>
      </c>
      <c r="NT25" s="1445"/>
    </row>
    <row r="26" spans="1:384" s="1446" customFormat="1" ht="21.95" customHeight="1" thickBot="1" x14ac:dyDescent="0.35">
      <c r="A26" s="1600">
        <v>14</v>
      </c>
      <c r="B26" s="1601"/>
      <c r="C26" s="1602"/>
      <c r="D26" s="1601"/>
      <c r="E26" s="1515"/>
      <c r="F26" s="89"/>
      <c r="G26" s="90"/>
      <c r="H26" s="100"/>
      <c r="I26" s="100"/>
      <c r="J26" s="1558"/>
      <c r="K26" s="1565">
        <f t="shared" si="79"/>
        <v>0</v>
      </c>
      <c r="L26" s="1562"/>
      <c r="M26" s="1178"/>
      <c r="N26" s="1179"/>
      <c r="O26" s="1195"/>
      <c r="P26" s="1197"/>
      <c r="Q26" s="1197"/>
      <c r="R26" s="1197"/>
      <c r="S26" s="1197"/>
      <c r="T26" s="1197"/>
      <c r="U26" s="1197"/>
      <c r="V26" s="1198"/>
      <c r="W26" s="1532" t="b">
        <f t="shared" si="81"/>
        <v>0</v>
      </c>
      <c r="X26" s="1531" t="b">
        <f t="shared" si="19"/>
        <v>0</v>
      </c>
      <c r="Y26" s="1531" t="b">
        <f t="shared" si="20"/>
        <v>0</v>
      </c>
      <c r="Z26" s="1531" t="b">
        <f t="shared" si="21"/>
        <v>0</v>
      </c>
      <c r="AA26" s="1531" t="b">
        <f t="shared" si="22"/>
        <v>0</v>
      </c>
      <c r="AB26" s="1531" t="b">
        <f t="shared" si="23"/>
        <v>0</v>
      </c>
      <c r="AC26" s="1531" t="b">
        <f t="shared" si="24"/>
        <v>0</v>
      </c>
      <c r="AD26" s="1533" t="b">
        <f t="shared" si="25"/>
        <v>0</v>
      </c>
      <c r="AE26" s="1178"/>
      <c r="AF26" s="1181"/>
      <c r="AG26" s="103"/>
      <c r="AH26" s="104"/>
      <c r="AI26" s="104"/>
      <c r="AJ26" s="104"/>
      <c r="AK26" s="104"/>
      <c r="AL26" s="104"/>
      <c r="AM26" s="104"/>
      <c r="AN26" s="104"/>
      <c r="AO26" s="104"/>
      <c r="AP26" s="105"/>
      <c r="AQ26" s="1667"/>
      <c r="AR26" s="103"/>
      <c r="AS26" s="104"/>
      <c r="AT26" s="104"/>
      <c r="AU26" s="104"/>
      <c r="AV26" s="104"/>
      <c r="AW26" s="104"/>
      <c r="AX26" s="104"/>
      <c r="AY26" s="104"/>
      <c r="AZ26" s="104"/>
      <c r="BA26" s="105"/>
      <c r="BB26" s="1645">
        <f t="shared" si="0"/>
        <v>0</v>
      </c>
      <c r="BC26" s="382">
        <f t="shared" si="1"/>
        <v>0</v>
      </c>
      <c r="BD26" s="1647" t="e">
        <f t="shared" si="26"/>
        <v>#DIV/0!</v>
      </c>
      <c r="BE26" s="367" t="e">
        <f t="shared" si="27"/>
        <v>#DIV/0!</v>
      </c>
      <c r="BF26" s="368" t="e">
        <f t="shared" si="28"/>
        <v>#DIV/0!</v>
      </c>
      <c r="BG26" s="369" t="e">
        <f t="shared" si="2"/>
        <v>#DIV/0!</v>
      </c>
      <c r="BH26" s="370" t="e">
        <f t="shared" si="3"/>
        <v>#DIV/0!</v>
      </c>
      <c r="BI26" s="371" t="e">
        <f t="shared" si="4"/>
        <v>#DIV/0!</v>
      </c>
      <c r="BJ26" s="372" t="e">
        <f t="shared" si="29"/>
        <v>#DIV/0!</v>
      </c>
      <c r="BK26" s="372" t="e">
        <f t="shared" si="30"/>
        <v>#DIV/0!</v>
      </c>
      <c r="BL26" s="379" t="e">
        <f t="shared" si="31"/>
        <v>#DIV/0!</v>
      </c>
      <c r="BM26" s="99"/>
      <c r="BN26" s="1181"/>
      <c r="BO26" s="1838"/>
      <c r="BP26" s="1839"/>
      <c r="BQ26" s="1839"/>
      <c r="BR26" s="1839"/>
      <c r="BS26" s="1839"/>
      <c r="BT26" s="1839"/>
      <c r="BU26" s="1839"/>
      <c r="BV26" s="1839"/>
      <c r="BW26" s="1839"/>
      <c r="BX26" s="1839"/>
      <c r="BY26" s="1839"/>
      <c r="BZ26" s="1839"/>
      <c r="CA26" s="1839"/>
      <c r="CB26" s="1839"/>
      <c r="CC26" s="1839"/>
      <c r="CD26" s="1839"/>
      <c r="CE26" s="1839"/>
      <c r="CF26" s="1839"/>
      <c r="CG26" s="1839"/>
      <c r="CH26" s="1839"/>
      <c r="CI26" s="1839"/>
      <c r="CJ26" s="1839"/>
      <c r="CK26" s="1839"/>
      <c r="CL26" s="1839"/>
      <c r="CM26" s="1839"/>
      <c r="CN26" s="1839"/>
      <c r="CO26" s="1839"/>
      <c r="CP26" s="1839"/>
      <c r="CQ26" s="1839"/>
      <c r="CR26" s="1839"/>
      <c r="CS26" s="1839"/>
      <c r="CT26" s="1839"/>
      <c r="CU26" s="1839"/>
      <c r="CV26" s="1839"/>
      <c r="CW26" s="1839"/>
      <c r="CX26" s="1839"/>
      <c r="CY26" s="1839"/>
      <c r="CZ26" s="1839"/>
      <c r="DA26" s="1839"/>
      <c r="DB26" s="1840"/>
      <c r="DC26" s="1831">
        <f t="shared" si="32"/>
        <v>0</v>
      </c>
      <c r="DD26" s="1832">
        <f t="shared" si="33"/>
        <v>0</v>
      </c>
      <c r="DE26" s="1833">
        <f t="shared" si="34"/>
        <v>0</v>
      </c>
      <c r="DF26" s="1831">
        <f t="shared" si="35"/>
        <v>0</v>
      </c>
      <c r="DG26" s="1832">
        <f t="shared" si="36"/>
        <v>0</v>
      </c>
      <c r="DH26" s="1833">
        <f t="shared" si="37"/>
        <v>0</v>
      </c>
      <c r="DI26" s="1831">
        <f t="shared" si="38"/>
        <v>0</v>
      </c>
      <c r="DJ26" s="1832">
        <f t="shared" si="39"/>
        <v>0</v>
      </c>
      <c r="DK26" s="1832">
        <f t="shared" si="40"/>
        <v>0</v>
      </c>
      <c r="DL26" s="1833">
        <f t="shared" si="41"/>
        <v>0</v>
      </c>
      <c r="DM26" s="1834">
        <f t="shared" si="42"/>
        <v>0</v>
      </c>
      <c r="DN26" s="1835">
        <f t="shared" si="43"/>
        <v>0</v>
      </c>
      <c r="DO26" s="1836">
        <f t="shared" si="44"/>
        <v>0</v>
      </c>
      <c r="DP26" s="1837">
        <f t="shared" si="45"/>
        <v>0</v>
      </c>
      <c r="DQ26" s="1837">
        <f t="shared" si="46"/>
        <v>0</v>
      </c>
      <c r="DR26" s="1192"/>
      <c r="DS26" s="1210"/>
      <c r="DT26" s="1211"/>
      <c r="DU26" s="1212"/>
      <c r="DV26" s="1213"/>
      <c r="DW26" s="1180"/>
      <c r="DX26" s="1178"/>
      <c r="DY26" s="1181"/>
      <c r="DZ26" s="1195"/>
      <c r="EA26" s="1196"/>
      <c r="EB26" s="1195"/>
      <c r="EC26" s="1197"/>
      <c r="ED26" s="1196"/>
      <c r="EE26" s="1191"/>
      <c r="EF26" s="1192"/>
      <c r="EG26" s="1195"/>
      <c r="EH26" s="1196"/>
      <c r="EI26" s="1195"/>
      <c r="EJ26" s="1197"/>
      <c r="EK26" s="1198"/>
      <c r="EL26" s="1199"/>
      <c r="EM26" s="1179"/>
      <c r="EN26" s="1178"/>
      <c r="EO26" s="1688"/>
      <c r="EP26" s="1680"/>
      <c r="EQ26" s="1675"/>
      <c r="ER26" s="1498"/>
      <c r="ES26" s="1498"/>
      <c r="ET26" s="1499"/>
      <c r="EU26" s="1500"/>
      <c r="EV26" s="1501"/>
      <c r="EW26" s="1501"/>
      <c r="EX26" s="1501"/>
      <c r="EY26" s="1501"/>
      <c r="EZ26" s="1501"/>
      <c r="FA26" s="1501"/>
      <c r="FB26" s="1502"/>
      <c r="FC26" s="1689"/>
      <c r="FD26" s="1444"/>
      <c r="FE26" s="2219"/>
      <c r="FF26" s="2220"/>
      <c r="FG26" s="2220"/>
      <c r="FH26" s="2220"/>
      <c r="FI26" s="2220"/>
      <c r="FJ26" s="2220"/>
      <c r="FK26" s="2220"/>
      <c r="FL26" s="2220"/>
      <c r="FM26" s="2220"/>
      <c r="FN26" s="2220"/>
      <c r="FO26" s="2220"/>
      <c r="FP26" s="2220"/>
      <c r="FQ26" s="2220"/>
      <c r="FR26" s="2220"/>
      <c r="FS26" s="2220"/>
      <c r="FT26" s="2220"/>
      <c r="FU26" s="2220"/>
      <c r="FV26" s="2220"/>
      <c r="FW26" s="2220"/>
      <c r="FX26" s="2220"/>
      <c r="FY26" s="2220"/>
      <c r="FZ26" s="2220"/>
      <c r="GA26" s="2220"/>
      <c r="GB26" s="2220"/>
      <c r="GC26" s="2220"/>
      <c r="GD26" s="2220"/>
      <c r="GE26" s="2220"/>
      <c r="GF26" s="2220"/>
      <c r="GG26" s="2220"/>
      <c r="GH26" s="2220"/>
      <c r="GI26" s="2220"/>
      <c r="GJ26" s="2220"/>
      <c r="GK26" s="2220"/>
      <c r="GL26" s="2220"/>
      <c r="GM26" s="2220"/>
      <c r="GN26" s="2220"/>
      <c r="GO26" s="2220"/>
      <c r="GP26" s="2220"/>
      <c r="GQ26" s="2220"/>
      <c r="GR26" s="2220"/>
      <c r="GS26" s="2220"/>
      <c r="GT26" s="2220"/>
      <c r="GU26" s="2220"/>
      <c r="GV26" s="2220"/>
      <c r="GW26" s="2220"/>
      <c r="GX26" s="2221"/>
      <c r="GY26" s="2198">
        <f t="shared" si="47"/>
        <v>0</v>
      </c>
      <c r="GZ26" s="396" t="b">
        <f t="shared" si="82"/>
        <v>0</v>
      </c>
      <c r="HA26" s="2199">
        <f t="shared" si="48"/>
        <v>0</v>
      </c>
      <c r="HB26" s="2208" t="b">
        <f t="shared" si="49"/>
        <v>0</v>
      </c>
      <c r="HC26" s="2201">
        <f t="shared" si="50"/>
        <v>0</v>
      </c>
      <c r="HD26" s="397" t="b">
        <f t="shared" si="51"/>
        <v>0</v>
      </c>
      <c r="HE26" s="2202">
        <f t="shared" si="52"/>
        <v>0</v>
      </c>
      <c r="HF26" s="398" t="b">
        <f t="shared" si="53"/>
        <v>0</v>
      </c>
      <c r="HG26" s="2203">
        <f t="shared" si="54"/>
        <v>0</v>
      </c>
      <c r="HH26" s="2209" t="b">
        <f t="shared" si="55"/>
        <v>0</v>
      </c>
      <c r="HI26" s="2205">
        <f t="shared" si="56"/>
        <v>0</v>
      </c>
      <c r="HJ26" s="395" t="b">
        <f t="shared" si="57"/>
        <v>0</v>
      </c>
      <c r="HK26" s="2206">
        <f t="shared" si="58"/>
        <v>0</v>
      </c>
      <c r="HL26" s="2210" t="b">
        <f t="shared" si="59"/>
        <v>0</v>
      </c>
      <c r="HM26" s="432"/>
      <c r="HN26" s="991"/>
      <c r="HO26" s="898"/>
      <c r="HP26" s="899"/>
      <c r="HQ26" s="900"/>
      <c r="HR26" s="901"/>
      <c r="HS26" s="902"/>
      <c r="HT26" s="903"/>
      <c r="HU26" s="904"/>
      <c r="HV26" s="714" t="b">
        <f t="shared" si="83"/>
        <v>0</v>
      </c>
      <c r="HW26" s="715" t="b">
        <f t="shared" si="60"/>
        <v>0</v>
      </c>
      <c r="HX26" s="715" t="b">
        <f t="shared" si="61"/>
        <v>0</v>
      </c>
      <c r="HY26" s="715" t="b">
        <f t="shared" si="62"/>
        <v>0</v>
      </c>
      <c r="HZ26" s="715" t="b">
        <f t="shared" si="63"/>
        <v>0</v>
      </c>
      <c r="IA26" s="716" t="b">
        <f t="shared" si="64"/>
        <v>0</v>
      </c>
      <c r="IB26" s="717" t="b">
        <f t="shared" si="65"/>
        <v>0</v>
      </c>
      <c r="IC26" s="433"/>
      <c r="ID26" s="432"/>
      <c r="IE26" s="664"/>
      <c r="IF26" s="1055"/>
      <c r="IG26" s="1055"/>
      <c r="IH26" s="1055"/>
      <c r="II26" s="1055"/>
      <c r="IJ26" s="1055"/>
      <c r="IK26" s="1055"/>
      <c r="IL26" s="1055"/>
      <c r="IM26" s="1055"/>
      <c r="IN26" s="1056"/>
      <c r="IO26" s="662"/>
      <c r="IP26" s="1057"/>
      <c r="IQ26" s="1057"/>
      <c r="IR26" s="1057"/>
      <c r="IS26" s="1057"/>
      <c r="IT26" s="1057"/>
      <c r="IU26" s="1057"/>
      <c r="IV26" s="1057"/>
      <c r="IW26" s="1057"/>
      <c r="IX26" s="1058"/>
      <c r="IY26" s="664"/>
      <c r="IZ26" s="1055"/>
      <c r="JA26" s="1055"/>
      <c r="JB26" s="1055"/>
      <c r="JC26" s="1055"/>
      <c r="JD26" s="1055"/>
      <c r="JE26" s="1055"/>
      <c r="JF26" s="1055"/>
      <c r="JG26" s="1055"/>
      <c r="JH26" s="1059"/>
      <c r="JI26" s="662"/>
      <c r="JJ26" s="1057"/>
      <c r="JK26" s="1057"/>
      <c r="JL26" s="1057"/>
      <c r="JM26" s="1057"/>
      <c r="JN26" s="1057"/>
      <c r="JO26" s="1057"/>
      <c r="JP26" s="1057"/>
      <c r="JQ26" s="1057"/>
      <c r="JR26" s="1062"/>
      <c r="JS26" s="664"/>
      <c r="JT26" s="1055"/>
      <c r="JU26" s="1055"/>
      <c r="JV26" s="1055"/>
      <c r="JW26" s="1055"/>
      <c r="JX26" s="1059"/>
      <c r="JY26" s="1055"/>
      <c r="JZ26" s="1055"/>
      <c r="KA26" s="1055"/>
      <c r="KB26" s="1056"/>
      <c r="KC26" s="662"/>
      <c r="KD26" s="1057"/>
      <c r="KE26" s="1057"/>
      <c r="KF26" s="1057"/>
      <c r="KG26" s="1057"/>
      <c r="KH26" s="1057"/>
      <c r="KI26" s="1057"/>
      <c r="KJ26" s="1057"/>
      <c r="KK26" s="1057"/>
      <c r="KL26" s="1058"/>
      <c r="KM26" s="664"/>
      <c r="KN26" s="1055"/>
      <c r="KO26" s="1055"/>
      <c r="KP26" s="1055"/>
      <c r="KQ26" s="1055"/>
      <c r="KR26" s="1055"/>
      <c r="KS26" s="1055"/>
      <c r="KT26" s="1055"/>
      <c r="KU26" s="1055"/>
      <c r="KV26" s="1056"/>
      <c r="KW26" s="662"/>
      <c r="KX26" s="1057"/>
      <c r="KY26" s="1057"/>
      <c r="KZ26" s="1057"/>
      <c r="LA26" s="1057"/>
      <c r="LB26" s="1057"/>
      <c r="LC26" s="1057"/>
      <c r="LD26" s="1057"/>
      <c r="LE26" s="1057"/>
      <c r="LF26" s="1058"/>
      <c r="LG26" s="1060"/>
      <c r="LH26" s="1055"/>
      <c r="LI26" s="1055"/>
      <c r="LJ26" s="1055"/>
      <c r="LK26" s="1055"/>
      <c r="LL26" s="1055"/>
      <c r="LM26" s="1055"/>
      <c r="LN26" s="1055"/>
      <c r="LO26" s="1055"/>
      <c r="LP26" s="1055"/>
      <c r="LQ26" s="1059"/>
      <c r="LR26" s="739">
        <f t="shared" si="5"/>
        <v>0</v>
      </c>
      <c r="LS26" s="740" t="b">
        <f t="shared" si="66"/>
        <v>0</v>
      </c>
      <c r="LT26" s="741">
        <f t="shared" si="6"/>
        <v>0</v>
      </c>
      <c r="LU26" s="742" t="b">
        <f t="shared" si="67"/>
        <v>0</v>
      </c>
      <c r="LV26" s="743">
        <f t="shared" si="84"/>
        <v>0</v>
      </c>
      <c r="LW26" s="744" t="b">
        <f t="shared" si="68"/>
        <v>0</v>
      </c>
      <c r="LX26" s="745">
        <f t="shared" si="8"/>
        <v>0</v>
      </c>
      <c r="LY26" s="746" t="b">
        <f t="shared" si="69"/>
        <v>0</v>
      </c>
      <c r="LZ26" s="764">
        <f t="shared" si="9"/>
        <v>0</v>
      </c>
      <c r="MA26" s="765" t="b">
        <f t="shared" si="70"/>
        <v>0</v>
      </c>
      <c r="MB26" s="766">
        <f t="shared" si="85"/>
        <v>0</v>
      </c>
      <c r="MC26" s="767" t="b">
        <f t="shared" si="71"/>
        <v>0</v>
      </c>
      <c r="MD26" s="768">
        <f t="shared" si="11"/>
        <v>0</v>
      </c>
      <c r="ME26" s="769" t="b">
        <f t="shared" si="72"/>
        <v>0</v>
      </c>
      <c r="MF26" s="770">
        <f t="shared" si="86"/>
        <v>0</v>
      </c>
      <c r="MG26" s="771" t="b">
        <f t="shared" si="73"/>
        <v>0</v>
      </c>
      <c r="MH26" s="772">
        <f t="shared" si="87"/>
        <v>0</v>
      </c>
      <c r="MI26" s="773" t="b">
        <f t="shared" si="74"/>
        <v>0</v>
      </c>
      <c r="MJ26" s="774">
        <f t="shared" si="88"/>
        <v>0</v>
      </c>
      <c r="MK26" s="775" t="b">
        <f t="shared" si="75"/>
        <v>0</v>
      </c>
      <c r="ML26" s="776">
        <f t="shared" si="89"/>
        <v>0</v>
      </c>
      <c r="MM26" s="777" t="b">
        <f t="shared" si="76"/>
        <v>0</v>
      </c>
      <c r="MN26" s="778">
        <f t="shared" si="90"/>
        <v>0</v>
      </c>
      <c r="MO26" s="779" t="b">
        <f t="shared" si="77"/>
        <v>0</v>
      </c>
      <c r="MP26" s="884">
        <f t="shared" si="91"/>
        <v>0</v>
      </c>
      <c r="MQ26" s="885" t="b">
        <f t="shared" si="78"/>
        <v>0</v>
      </c>
      <c r="MR26" s="990"/>
      <c r="MS26" s="645"/>
      <c r="MT26" s="646"/>
      <c r="MU26" s="647"/>
      <c r="MV26" s="648"/>
      <c r="MW26" s="649"/>
      <c r="MX26" s="657"/>
      <c r="MY26" s="658"/>
      <c r="MZ26" s="659"/>
      <c r="NA26" s="660"/>
      <c r="NB26" s="661"/>
      <c r="NC26" s="662"/>
      <c r="ND26" s="663"/>
      <c r="NE26" s="664"/>
      <c r="NF26" s="665"/>
      <c r="NG26" s="1575" t="b">
        <f t="shared" si="18"/>
        <v>0</v>
      </c>
      <c r="NH26" s="1575" t="b">
        <f t="shared" si="18"/>
        <v>0</v>
      </c>
      <c r="NI26" s="1575" t="b">
        <f t="shared" si="18"/>
        <v>0</v>
      </c>
      <c r="NJ26" s="1575" t="b">
        <f t="shared" si="18"/>
        <v>0</v>
      </c>
      <c r="NK26" s="1575" t="b">
        <f t="shared" si="18"/>
        <v>0</v>
      </c>
      <c r="NL26" s="1575" t="b">
        <f t="shared" si="18"/>
        <v>0</v>
      </c>
      <c r="NM26" s="1575" t="b">
        <f t="shared" si="18"/>
        <v>0</v>
      </c>
      <c r="NN26" s="1575" t="b">
        <f t="shared" si="18"/>
        <v>0</v>
      </c>
      <c r="NO26" s="1575" t="b">
        <f t="shared" si="18"/>
        <v>0</v>
      </c>
      <c r="NP26" s="1576" t="b">
        <f t="shared" si="18"/>
        <v>0</v>
      </c>
      <c r="NQ26" s="1576" t="b">
        <f t="shared" si="18"/>
        <v>0</v>
      </c>
      <c r="NR26" s="1576" t="b">
        <f t="shared" si="18"/>
        <v>0</v>
      </c>
      <c r="NS26" s="1575" t="b">
        <f t="shared" si="18"/>
        <v>0</v>
      </c>
      <c r="NT26" s="1445"/>
    </row>
    <row r="27" spans="1:384" s="1446" customFormat="1" ht="21.95" customHeight="1" thickBot="1" x14ac:dyDescent="0.35">
      <c r="A27" s="1600">
        <v>15</v>
      </c>
      <c r="B27" s="1601"/>
      <c r="C27" s="1602"/>
      <c r="D27" s="1601"/>
      <c r="E27" s="1515"/>
      <c r="F27" s="89"/>
      <c r="G27" s="90"/>
      <c r="H27" s="100"/>
      <c r="I27" s="100"/>
      <c r="J27" s="1558"/>
      <c r="K27" s="1565">
        <f t="shared" si="79"/>
        <v>0</v>
      </c>
      <c r="L27" s="1562"/>
      <c r="M27" s="1178"/>
      <c r="N27" s="1179"/>
      <c r="O27" s="1195"/>
      <c r="P27" s="1197"/>
      <c r="Q27" s="1197"/>
      <c r="R27" s="1197"/>
      <c r="S27" s="1197"/>
      <c r="T27" s="1197"/>
      <c r="U27" s="1197"/>
      <c r="V27" s="1198"/>
      <c r="W27" s="1532" t="b">
        <f t="shared" si="81"/>
        <v>0</v>
      </c>
      <c r="X27" s="1531" t="b">
        <f t="shared" si="19"/>
        <v>0</v>
      </c>
      <c r="Y27" s="1531" t="b">
        <f t="shared" si="20"/>
        <v>0</v>
      </c>
      <c r="Z27" s="1531" t="b">
        <f t="shared" si="21"/>
        <v>0</v>
      </c>
      <c r="AA27" s="1531" t="b">
        <f t="shared" si="22"/>
        <v>0</v>
      </c>
      <c r="AB27" s="1531" t="b">
        <f t="shared" si="23"/>
        <v>0</v>
      </c>
      <c r="AC27" s="1531" t="b">
        <f t="shared" si="24"/>
        <v>0</v>
      </c>
      <c r="AD27" s="1533" t="b">
        <f t="shared" si="25"/>
        <v>0</v>
      </c>
      <c r="AE27" s="1178"/>
      <c r="AF27" s="1181"/>
      <c r="AG27" s="103"/>
      <c r="AH27" s="104"/>
      <c r="AI27" s="104"/>
      <c r="AJ27" s="104"/>
      <c r="AK27" s="104"/>
      <c r="AL27" s="104"/>
      <c r="AM27" s="104"/>
      <c r="AN27" s="104"/>
      <c r="AO27" s="104"/>
      <c r="AP27" s="105"/>
      <c r="AQ27" s="1667"/>
      <c r="AR27" s="103"/>
      <c r="AS27" s="104"/>
      <c r="AT27" s="104"/>
      <c r="AU27" s="104"/>
      <c r="AV27" s="104"/>
      <c r="AW27" s="104"/>
      <c r="AX27" s="104"/>
      <c r="AY27" s="104"/>
      <c r="AZ27" s="104"/>
      <c r="BA27" s="105"/>
      <c r="BB27" s="1645">
        <f t="shared" si="0"/>
        <v>0</v>
      </c>
      <c r="BC27" s="382">
        <f t="shared" si="1"/>
        <v>0</v>
      </c>
      <c r="BD27" s="1647" t="e">
        <f t="shared" si="26"/>
        <v>#DIV/0!</v>
      </c>
      <c r="BE27" s="367" t="e">
        <f t="shared" si="27"/>
        <v>#DIV/0!</v>
      </c>
      <c r="BF27" s="368" t="e">
        <f t="shared" si="28"/>
        <v>#DIV/0!</v>
      </c>
      <c r="BG27" s="369" t="e">
        <f t="shared" si="2"/>
        <v>#DIV/0!</v>
      </c>
      <c r="BH27" s="370" t="e">
        <f t="shared" si="3"/>
        <v>#DIV/0!</v>
      </c>
      <c r="BI27" s="371" t="e">
        <f t="shared" si="4"/>
        <v>#DIV/0!</v>
      </c>
      <c r="BJ27" s="372" t="e">
        <f t="shared" si="29"/>
        <v>#DIV/0!</v>
      </c>
      <c r="BK27" s="372" t="e">
        <f t="shared" si="30"/>
        <v>#DIV/0!</v>
      </c>
      <c r="BL27" s="379" t="e">
        <f t="shared" si="31"/>
        <v>#DIV/0!</v>
      </c>
      <c r="BM27" s="99"/>
      <c r="BN27" s="1181"/>
      <c r="BO27" s="1838"/>
      <c r="BP27" s="1839"/>
      <c r="BQ27" s="1839"/>
      <c r="BR27" s="1839"/>
      <c r="BS27" s="1839"/>
      <c r="BT27" s="1839"/>
      <c r="BU27" s="1839"/>
      <c r="BV27" s="1839"/>
      <c r="BW27" s="1839"/>
      <c r="BX27" s="1839"/>
      <c r="BY27" s="1839"/>
      <c r="BZ27" s="1839"/>
      <c r="CA27" s="1839"/>
      <c r="CB27" s="1839"/>
      <c r="CC27" s="1839"/>
      <c r="CD27" s="1839"/>
      <c r="CE27" s="1839"/>
      <c r="CF27" s="1839"/>
      <c r="CG27" s="1839"/>
      <c r="CH27" s="1839"/>
      <c r="CI27" s="1839"/>
      <c r="CJ27" s="1839"/>
      <c r="CK27" s="1839"/>
      <c r="CL27" s="1839"/>
      <c r="CM27" s="1839"/>
      <c r="CN27" s="1839"/>
      <c r="CO27" s="1839"/>
      <c r="CP27" s="1839"/>
      <c r="CQ27" s="1839"/>
      <c r="CR27" s="1839"/>
      <c r="CS27" s="1839"/>
      <c r="CT27" s="1839"/>
      <c r="CU27" s="1839"/>
      <c r="CV27" s="1839"/>
      <c r="CW27" s="1839"/>
      <c r="CX27" s="1839"/>
      <c r="CY27" s="1839"/>
      <c r="CZ27" s="1839"/>
      <c r="DA27" s="1839"/>
      <c r="DB27" s="1840"/>
      <c r="DC27" s="1831">
        <f t="shared" si="32"/>
        <v>0</v>
      </c>
      <c r="DD27" s="1832">
        <f t="shared" si="33"/>
        <v>0</v>
      </c>
      <c r="DE27" s="1833">
        <f t="shared" si="34"/>
        <v>0</v>
      </c>
      <c r="DF27" s="1831">
        <f t="shared" si="35"/>
        <v>0</v>
      </c>
      <c r="DG27" s="1832">
        <f t="shared" si="36"/>
        <v>0</v>
      </c>
      <c r="DH27" s="1833">
        <f t="shared" si="37"/>
        <v>0</v>
      </c>
      <c r="DI27" s="1831">
        <f t="shared" si="38"/>
        <v>0</v>
      </c>
      <c r="DJ27" s="1832">
        <f t="shared" si="39"/>
        <v>0</v>
      </c>
      <c r="DK27" s="1832">
        <f t="shared" si="40"/>
        <v>0</v>
      </c>
      <c r="DL27" s="1833">
        <f t="shared" si="41"/>
        <v>0</v>
      </c>
      <c r="DM27" s="1834">
        <f t="shared" si="42"/>
        <v>0</v>
      </c>
      <c r="DN27" s="1835">
        <f t="shared" si="43"/>
        <v>0</v>
      </c>
      <c r="DO27" s="1836">
        <f t="shared" si="44"/>
        <v>0</v>
      </c>
      <c r="DP27" s="1837">
        <f t="shared" si="45"/>
        <v>0</v>
      </c>
      <c r="DQ27" s="1837">
        <f t="shared" si="46"/>
        <v>0</v>
      </c>
      <c r="DR27" s="1192"/>
      <c r="DS27" s="1210"/>
      <c r="DT27" s="1211"/>
      <c r="DU27" s="1212"/>
      <c r="DV27" s="1213"/>
      <c r="DW27" s="1180"/>
      <c r="DX27" s="1178"/>
      <c r="DY27" s="1181"/>
      <c r="DZ27" s="1195"/>
      <c r="EA27" s="1196"/>
      <c r="EB27" s="1195"/>
      <c r="EC27" s="1197"/>
      <c r="ED27" s="1196"/>
      <c r="EE27" s="1191"/>
      <c r="EF27" s="1192"/>
      <c r="EG27" s="1195"/>
      <c r="EH27" s="1196"/>
      <c r="EI27" s="1195"/>
      <c r="EJ27" s="1197"/>
      <c r="EK27" s="1198"/>
      <c r="EL27" s="1199"/>
      <c r="EM27" s="1179"/>
      <c r="EN27" s="1178"/>
      <c r="EO27" s="1688"/>
      <c r="EP27" s="1680"/>
      <c r="EQ27" s="1675"/>
      <c r="ER27" s="1498"/>
      <c r="ES27" s="1498"/>
      <c r="ET27" s="1499"/>
      <c r="EU27" s="1500"/>
      <c r="EV27" s="1501"/>
      <c r="EW27" s="1501"/>
      <c r="EX27" s="1501"/>
      <c r="EY27" s="1501"/>
      <c r="EZ27" s="1501"/>
      <c r="FA27" s="1501"/>
      <c r="FB27" s="1502"/>
      <c r="FC27" s="1689"/>
      <c r="FD27" s="1444"/>
      <c r="FE27" s="2219"/>
      <c r="FF27" s="2220"/>
      <c r="FG27" s="2220"/>
      <c r="FH27" s="2220"/>
      <c r="FI27" s="2220"/>
      <c r="FJ27" s="2220"/>
      <c r="FK27" s="2220"/>
      <c r="FL27" s="2220"/>
      <c r="FM27" s="2220"/>
      <c r="FN27" s="2220"/>
      <c r="FO27" s="2220"/>
      <c r="FP27" s="2220"/>
      <c r="FQ27" s="2220"/>
      <c r="FR27" s="2220"/>
      <c r="FS27" s="2220"/>
      <c r="FT27" s="2220"/>
      <c r="FU27" s="2220"/>
      <c r="FV27" s="2220"/>
      <c r="FW27" s="2220"/>
      <c r="FX27" s="2220"/>
      <c r="FY27" s="2220"/>
      <c r="FZ27" s="2220"/>
      <c r="GA27" s="2220"/>
      <c r="GB27" s="2220"/>
      <c r="GC27" s="2220"/>
      <c r="GD27" s="2220"/>
      <c r="GE27" s="2220"/>
      <c r="GF27" s="2220"/>
      <c r="GG27" s="2220"/>
      <c r="GH27" s="2220"/>
      <c r="GI27" s="2220"/>
      <c r="GJ27" s="2220"/>
      <c r="GK27" s="2220"/>
      <c r="GL27" s="2220"/>
      <c r="GM27" s="2220"/>
      <c r="GN27" s="2220"/>
      <c r="GO27" s="2220"/>
      <c r="GP27" s="2220"/>
      <c r="GQ27" s="2220"/>
      <c r="GR27" s="2220"/>
      <c r="GS27" s="2220"/>
      <c r="GT27" s="2220"/>
      <c r="GU27" s="2220"/>
      <c r="GV27" s="2220"/>
      <c r="GW27" s="2220"/>
      <c r="GX27" s="2221"/>
      <c r="GY27" s="2198">
        <f t="shared" si="47"/>
        <v>0</v>
      </c>
      <c r="GZ27" s="396" t="b">
        <f t="shared" si="82"/>
        <v>0</v>
      </c>
      <c r="HA27" s="2199">
        <f t="shared" si="48"/>
        <v>0</v>
      </c>
      <c r="HB27" s="2208" t="b">
        <f t="shared" si="49"/>
        <v>0</v>
      </c>
      <c r="HC27" s="2201">
        <f t="shared" si="50"/>
        <v>0</v>
      </c>
      <c r="HD27" s="397" t="b">
        <f t="shared" si="51"/>
        <v>0</v>
      </c>
      <c r="HE27" s="2202">
        <f t="shared" si="52"/>
        <v>0</v>
      </c>
      <c r="HF27" s="398" t="b">
        <f t="shared" si="53"/>
        <v>0</v>
      </c>
      <c r="HG27" s="2203">
        <f t="shared" si="54"/>
        <v>0</v>
      </c>
      <c r="HH27" s="2209" t="b">
        <f t="shared" si="55"/>
        <v>0</v>
      </c>
      <c r="HI27" s="2205">
        <f t="shared" si="56"/>
        <v>0</v>
      </c>
      <c r="HJ27" s="395" t="b">
        <f t="shared" si="57"/>
        <v>0</v>
      </c>
      <c r="HK27" s="2206">
        <f t="shared" si="58"/>
        <v>0</v>
      </c>
      <c r="HL27" s="2210" t="b">
        <f t="shared" si="59"/>
        <v>0</v>
      </c>
      <c r="HM27" s="432"/>
      <c r="HN27" s="991"/>
      <c r="HO27" s="898"/>
      <c r="HP27" s="899"/>
      <c r="HQ27" s="900"/>
      <c r="HR27" s="901"/>
      <c r="HS27" s="902"/>
      <c r="HT27" s="903"/>
      <c r="HU27" s="904"/>
      <c r="HV27" s="714" t="b">
        <f t="shared" si="83"/>
        <v>0</v>
      </c>
      <c r="HW27" s="715" t="b">
        <f t="shared" si="60"/>
        <v>0</v>
      </c>
      <c r="HX27" s="715" t="b">
        <f t="shared" si="61"/>
        <v>0</v>
      </c>
      <c r="HY27" s="715" t="b">
        <f t="shared" si="62"/>
        <v>0</v>
      </c>
      <c r="HZ27" s="715" t="b">
        <f t="shared" si="63"/>
        <v>0</v>
      </c>
      <c r="IA27" s="716" t="b">
        <f t="shared" si="64"/>
        <v>0</v>
      </c>
      <c r="IB27" s="717" t="b">
        <f t="shared" si="65"/>
        <v>0</v>
      </c>
      <c r="IC27" s="433"/>
      <c r="ID27" s="432"/>
      <c r="IE27" s="664"/>
      <c r="IF27" s="1055"/>
      <c r="IG27" s="1055"/>
      <c r="IH27" s="1055"/>
      <c r="II27" s="1055"/>
      <c r="IJ27" s="1055"/>
      <c r="IK27" s="1055"/>
      <c r="IL27" s="1055"/>
      <c r="IM27" s="1055"/>
      <c r="IN27" s="1056"/>
      <c r="IO27" s="662"/>
      <c r="IP27" s="1057"/>
      <c r="IQ27" s="1057"/>
      <c r="IR27" s="1057"/>
      <c r="IS27" s="1057"/>
      <c r="IT27" s="1057"/>
      <c r="IU27" s="1057"/>
      <c r="IV27" s="1057"/>
      <c r="IW27" s="1057"/>
      <c r="IX27" s="1058"/>
      <c r="IY27" s="664"/>
      <c r="IZ27" s="1055"/>
      <c r="JA27" s="1055"/>
      <c r="JB27" s="1055"/>
      <c r="JC27" s="1055"/>
      <c r="JD27" s="1055"/>
      <c r="JE27" s="1055"/>
      <c r="JF27" s="1055"/>
      <c r="JG27" s="1055"/>
      <c r="JH27" s="1059"/>
      <c r="JI27" s="662"/>
      <c r="JJ27" s="1057"/>
      <c r="JK27" s="1057"/>
      <c r="JL27" s="1057"/>
      <c r="JM27" s="1057"/>
      <c r="JN27" s="1057"/>
      <c r="JO27" s="1057"/>
      <c r="JP27" s="1057"/>
      <c r="JQ27" s="1057"/>
      <c r="JR27" s="1058"/>
      <c r="JS27" s="664"/>
      <c r="JT27" s="1055"/>
      <c r="JU27" s="1055"/>
      <c r="JV27" s="1055"/>
      <c r="JW27" s="1055"/>
      <c r="JX27" s="1059"/>
      <c r="JY27" s="1055"/>
      <c r="JZ27" s="1055"/>
      <c r="KA27" s="1055"/>
      <c r="KB27" s="1056"/>
      <c r="KC27" s="662"/>
      <c r="KD27" s="1057"/>
      <c r="KE27" s="1057"/>
      <c r="KF27" s="1057"/>
      <c r="KG27" s="1057"/>
      <c r="KH27" s="1057"/>
      <c r="KI27" s="1057"/>
      <c r="KJ27" s="1057"/>
      <c r="KK27" s="1057"/>
      <c r="KL27" s="1058"/>
      <c r="KM27" s="664"/>
      <c r="KN27" s="1055"/>
      <c r="KO27" s="1055"/>
      <c r="KP27" s="1055"/>
      <c r="KQ27" s="1055"/>
      <c r="KR27" s="1055"/>
      <c r="KS27" s="1055"/>
      <c r="KT27" s="1055"/>
      <c r="KU27" s="1055"/>
      <c r="KV27" s="1056"/>
      <c r="KW27" s="662"/>
      <c r="KX27" s="1057"/>
      <c r="KY27" s="1057"/>
      <c r="KZ27" s="1057"/>
      <c r="LA27" s="1057"/>
      <c r="LB27" s="1057"/>
      <c r="LC27" s="1057"/>
      <c r="LD27" s="1057"/>
      <c r="LE27" s="1057"/>
      <c r="LF27" s="1058"/>
      <c r="LG27" s="1060"/>
      <c r="LH27" s="1055"/>
      <c r="LI27" s="1055"/>
      <c r="LJ27" s="1055"/>
      <c r="LK27" s="1055"/>
      <c r="LL27" s="1055"/>
      <c r="LM27" s="1055"/>
      <c r="LN27" s="1055"/>
      <c r="LO27" s="1055"/>
      <c r="LP27" s="1055"/>
      <c r="LQ27" s="1059"/>
      <c r="LR27" s="739">
        <f t="shared" si="5"/>
        <v>0</v>
      </c>
      <c r="LS27" s="740" t="b">
        <f t="shared" si="66"/>
        <v>0</v>
      </c>
      <c r="LT27" s="741">
        <f t="shared" si="6"/>
        <v>0</v>
      </c>
      <c r="LU27" s="742" t="b">
        <f t="shared" si="67"/>
        <v>0</v>
      </c>
      <c r="LV27" s="743">
        <f t="shared" si="84"/>
        <v>0</v>
      </c>
      <c r="LW27" s="744" t="b">
        <f t="shared" si="68"/>
        <v>0</v>
      </c>
      <c r="LX27" s="745">
        <f t="shared" si="8"/>
        <v>0</v>
      </c>
      <c r="LY27" s="746" t="b">
        <f t="shared" si="69"/>
        <v>0</v>
      </c>
      <c r="LZ27" s="764">
        <f t="shared" si="9"/>
        <v>0</v>
      </c>
      <c r="MA27" s="765" t="b">
        <f t="shared" si="70"/>
        <v>0</v>
      </c>
      <c r="MB27" s="766">
        <f t="shared" si="85"/>
        <v>0</v>
      </c>
      <c r="MC27" s="767" t="b">
        <f t="shared" si="71"/>
        <v>0</v>
      </c>
      <c r="MD27" s="768">
        <f t="shared" si="11"/>
        <v>0</v>
      </c>
      <c r="ME27" s="769" t="b">
        <f t="shared" si="72"/>
        <v>0</v>
      </c>
      <c r="MF27" s="770">
        <f t="shared" si="86"/>
        <v>0</v>
      </c>
      <c r="MG27" s="771" t="b">
        <f t="shared" si="73"/>
        <v>0</v>
      </c>
      <c r="MH27" s="772">
        <f t="shared" si="87"/>
        <v>0</v>
      </c>
      <c r="MI27" s="773" t="b">
        <f t="shared" si="74"/>
        <v>0</v>
      </c>
      <c r="MJ27" s="774">
        <f t="shared" si="88"/>
        <v>0</v>
      </c>
      <c r="MK27" s="775" t="b">
        <f t="shared" si="75"/>
        <v>0</v>
      </c>
      <c r="ML27" s="776">
        <f t="shared" si="89"/>
        <v>0</v>
      </c>
      <c r="MM27" s="777" t="b">
        <f t="shared" si="76"/>
        <v>0</v>
      </c>
      <c r="MN27" s="778">
        <f t="shared" si="90"/>
        <v>0</v>
      </c>
      <c r="MO27" s="779" t="b">
        <f t="shared" si="77"/>
        <v>0</v>
      </c>
      <c r="MP27" s="884">
        <f t="shared" si="91"/>
        <v>0</v>
      </c>
      <c r="MQ27" s="885" t="b">
        <f t="shared" si="78"/>
        <v>0</v>
      </c>
      <c r="MR27" s="990"/>
      <c r="MS27" s="645"/>
      <c r="MT27" s="646"/>
      <c r="MU27" s="647"/>
      <c r="MV27" s="648"/>
      <c r="MW27" s="649"/>
      <c r="MX27" s="657"/>
      <c r="MY27" s="658"/>
      <c r="MZ27" s="659"/>
      <c r="NA27" s="660"/>
      <c r="NB27" s="661"/>
      <c r="NC27" s="662"/>
      <c r="ND27" s="663"/>
      <c r="NE27" s="664"/>
      <c r="NF27" s="665"/>
      <c r="NG27" s="1575" t="b">
        <f t="shared" si="18"/>
        <v>0</v>
      </c>
      <c r="NH27" s="1575" t="b">
        <f t="shared" si="18"/>
        <v>0</v>
      </c>
      <c r="NI27" s="1575" t="b">
        <f t="shared" si="18"/>
        <v>0</v>
      </c>
      <c r="NJ27" s="1575" t="b">
        <f t="shared" si="18"/>
        <v>0</v>
      </c>
      <c r="NK27" s="1575" t="b">
        <f t="shared" si="18"/>
        <v>0</v>
      </c>
      <c r="NL27" s="1575" t="b">
        <f t="shared" si="18"/>
        <v>0</v>
      </c>
      <c r="NM27" s="1575" t="b">
        <f t="shared" si="18"/>
        <v>0</v>
      </c>
      <c r="NN27" s="1575" t="b">
        <f t="shared" si="18"/>
        <v>0</v>
      </c>
      <c r="NO27" s="1575" t="b">
        <f t="shared" si="18"/>
        <v>0</v>
      </c>
      <c r="NP27" s="1576" t="b">
        <f t="shared" si="18"/>
        <v>0</v>
      </c>
      <c r="NQ27" s="1576" t="b">
        <f t="shared" si="18"/>
        <v>0</v>
      </c>
      <c r="NR27" s="1576" t="b">
        <f t="shared" si="18"/>
        <v>0</v>
      </c>
      <c r="NS27" s="1575" t="b">
        <f t="shared" si="18"/>
        <v>0</v>
      </c>
      <c r="NT27" s="1445"/>
    </row>
    <row r="28" spans="1:384" s="1446" customFormat="1" ht="21.95" customHeight="1" thickBot="1" x14ac:dyDescent="0.35">
      <c r="A28" s="1600">
        <v>16</v>
      </c>
      <c r="B28" s="1601"/>
      <c r="C28" s="1602"/>
      <c r="D28" s="1601"/>
      <c r="E28" s="1515"/>
      <c r="F28" s="89"/>
      <c r="G28" s="90"/>
      <c r="H28" s="100"/>
      <c r="I28" s="100"/>
      <c r="J28" s="1558"/>
      <c r="K28" s="1565">
        <f t="shared" si="79"/>
        <v>0</v>
      </c>
      <c r="L28" s="1562"/>
      <c r="M28" s="1178"/>
      <c r="N28" s="1179"/>
      <c r="O28" s="1195"/>
      <c r="P28" s="1197"/>
      <c r="Q28" s="1197"/>
      <c r="R28" s="1197"/>
      <c r="S28" s="1197"/>
      <c r="T28" s="1197"/>
      <c r="U28" s="1197"/>
      <c r="V28" s="1198"/>
      <c r="W28" s="1532" t="b">
        <f t="shared" si="81"/>
        <v>0</v>
      </c>
      <c r="X28" s="1531" t="b">
        <f t="shared" si="19"/>
        <v>0</v>
      </c>
      <c r="Y28" s="1531" t="b">
        <f t="shared" si="20"/>
        <v>0</v>
      </c>
      <c r="Z28" s="1531" t="b">
        <f t="shared" si="21"/>
        <v>0</v>
      </c>
      <c r="AA28" s="1531" t="b">
        <f t="shared" si="22"/>
        <v>0</v>
      </c>
      <c r="AB28" s="1531" t="b">
        <f t="shared" si="23"/>
        <v>0</v>
      </c>
      <c r="AC28" s="1531" t="b">
        <f t="shared" si="24"/>
        <v>0</v>
      </c>
      <c r="AD28" s="1533" t="b">
        <f t="shared" si="25"/>
        <v>0</v>
      </c>
      <c r="AE28" s="1178"/>
      <c r="AF28" s="1181"/>
      <c r="AG28" s="103"/>
      <c r="AH28" s="104"/>
      <c r="AI28" s="104"/>
      <c r="AJ28" s="104"/>
      <c r="AK28" s="104"/>
      <c r="AL28" s="104"/>
      <c r="AM28" s="104"/>
      <c r="AN28" s="104"/>
      <c r="AO28" s="104"/>
      <c r="AP28" s="105"/>
      <c r="AQ28" s="1667"/>
      <c r="AR28" s="103"/>
      <c r="AS28" s="104"/>
      <c r="AT28" s="104"/>
      <c r="AU28" s="104"/>
      <c r="AV28" s="104"/>
      <c r="AW28" s="104"/>
      <c r="AX28" s="104"/>
      <c r="AY28" s="104"/>
      <c r="AZ28" s="104"/>
      <c r="BA28" s="105"/>
      <c r="BB28" s="1645">
        <f t="shared" si="0"/>
        <v>0</v>
      </c>
      <c r="BC28" s="382">
        <f t="shared" si="1"/>
        <v>0</v>
      </c>
      <c r="BD28" s="1647" t="e">
        <f t="shared" si="26"/>
        <v>#DIV/0!</v>
      </c>
      <c r="BE28" s="367" t="e">
        <f t="shared" si="27"/>
        <v>#DIV/0!</v>
      </c>
      <c r="BF28" s="368" t="e">
        <f t="shared" si="28"/>
        <v>#DIV/0!</v>
      </c>
      <c r="BG28" s="369" t="e">
        <f t="shared" si="2"/>
        <v>#DIV/0!</v>
      </c>
      <c r="BH28" s="370" t="e">
        <f t="shared" si="3"/>
        <v>#DIV/0!</v>
      </c>
      <c r="BI28" s="371" t="e">
        <f t="shared" si="4"/>
        <v>#DIV/0!</v>
      </c>
      <c r="BJ28" s="372" t="e">
        <f t="shared" si="29"/>
        <v>#DIV/0!</v>
      </c>
      <c r="BK28" s="372" t="e">
        <f t="shared" si="30"/>
        <v>#DIV/0!</v>
      </c>
      <c r="BL28" s="379" t="e">
        <f t="shared" si="31"/>
        <v>#DIV/0!</v>
      </c>
      <c r="BM28" s="99"/>
      <c r="BN28" s="1181"/>
      <c r="BO28" s="1838"/>
      <c r="BP28" s="1839"/>
      <c r="BQ28" s="1839"/>
      <c r="BR28" s="1839"/>
      <c r="BS28" s="1839"/>
      <c r="BT28" s="1839"/>
      <c r="BU28" s="1839"/>
      <c r="BV28" s="1839"/>
      <c r="BW28" s="1839"/>
      <c r="BX28" s="1839"/>
      <c r="BY28" s="1839"/>
      <c r="BZ28" s="1839"/>
      <c r="CA28" s="1839"/>
      <c r="CB28" s="1839"/>
      <c r="CC28" s="1839"/>
      <c r="CD28" s="1839"/>
      <c r="CE28" s="1839"/>
      <c r="CF28" s="1839"/>
      <c r="CG28" s="1839"/>
      <c r="CH28" s="1839"/>
      <c r="CI28" s="1839"/>
      <c r="CJ28" s="1839"/>
      <c r="CK28" s="1839"/>
      <c r="CL28" s="1839"/>
      <c r="CM28" s="1839"/>
      <c r="CN28" s="1839"/>
      <c r="CO28" s="1839"/>
      <c r="CP28" s="1839"/>
      <c r="CQ28" s="1839"/>
      <c r="CR28" s="1839"/>
      <c r="CS28" s="1839"/>
      <c r="CT28" s="1839"/>
      <c r="CU28" s="1839"/>
      <c r="CV28" s="1839"/>
      <c r="CW28" s="1839"/>
      <c r="CX28" s="1839"/>
      <c r="CY28" s="1839"/>
      <c r="CZ28" s="1839"/>
      <c r="DA28" s="1839"/>
      <c r="DB28" s="1840"/>
      <c r="DC28" s="1831">
        <f t="shared" si="32"/>
        <v>0</v>
      </c>
      <c r="DD28" s="1832">
        <f t="shared" si="33"/>
        <v>0</v>
      </c>
      <c r="DE28" s="1833">
        <f t="shared" si="34"/>
        <v>0</v>
      </c>
      <c r="DF28" s="1831">
        <f t="shared" si="35"/>
        <v>0</v>
      </c>
      <c r="DG28" s="1832">
        <f t="shared" si="36"/>
        <v>0</v>
      </c>
      <c r="DH28" s="1833">
        <f t="shared" si="37"/>
        <v>0</v>
      </c>
      <c r="DI28" s="1831">
        <f t="shared" si="38"/>
        <v>0</v>
      </c>
      <c r="DJ28" s="1832">
        <f t="shared" si="39"/>
        <v>0</v>
      </c>
      <c r="DK28" s="1832">
        <f t="shared" si="40"/>
        <v>0</v>
      </c>
      <c r="DL28" s="1833">
        <f t="shared" si="41"/>
        <v>0</v>
      </c>
      <c r="DM28" s="1834">
        <f t="shared" si="42"/>
        <v>0</v>
      </c>
      <c r="DN28" s="1835">
        <f t="shared" si="43"/>
        <v>0</v>
      </c>
      <c r="DO28" s="1836">
        <f t="shared" si="44"/>
        <v>0</v>
      </c>
      <c r="DP28" s="1837">
        <f t="shared" si="45"/>
        <v>0</v>
      </c>
      <c r="DQ28" s="1837">
        <f t="shared" si="46"/>
        <v>0</v>
      </c>
      <c r="DR28" s="1192"/>
      <c r="DS28" s="1210"/>
      <c r="DT28" s="1211"/>
      <c r="DU28" s="1212"/>
      <c r="DV28" s="1213"/>
      <c r="DW28" s="1180"/>
      <c r="DX28" s="1178"/>
      <c r="DY28" s="1181"/>
      <c r="DZ28" s="1195"/>
      <c r="EA28" s="1196"/>
      <c r="EB28" s="1195"/>
      <c r="EC28" s="1197"/>
      <c r="ED28" s="1196"/>
      <c r="EE28" s="1191"/>
      <c r="EF28" s="1192"/>
      <c r="EG28" s="1195"/>
      <c r="EH28" s="1196"/>
      <c r="EI28" s="1195"/>
      <c r="EJ28" s="1197"/>
      <c r="EK28" s="1198"/>
      <c r="EL28" s="1199"/>
      <c r="EM28" s="1179"/>
      <c r="EN28" s="1178"/>
      <c r="EO28" s="1688"/>
      <c r="EP28" s="1680"/>
      <c r="EQ28" s="1675"/>
      <c r="ER28" s="1498"/>
      <c r="ES28" s="1498"/>
      <c r="ET28" s="1499"/>
      <c r="EU28" s="1500"/>
      <c r="EV28" s="1501"/>
      <c r="EW28" s="1501"/>
      <c r="EX28" s="1501"/>
      <c r="EY28" s="1501"/>
      <c r="EZ28" s="1501"/>
      <c r="FA28" s="1501"/>
      <c r="FB28" s="1502"/>
      <c r="FC28" s="1689"/>
      <c r="FD28" s="1444"/>
      <c r="FE28" s="2219"/>
      <c r="FF28" s="2220"/>
      <c r="FG28" s="2220"/>
      <c r="FH28" s="2220"/>
      <c r="FI28" s="2220"/>
      <c r="FJ28" s="2220"/>
      <c r="FK28" s="2220"/>
      <c r="FL28" s="2220"/>
      <c r="FM28" s="2220"/>
      <c r="FN28" s="2220"/>
      <c r="FO28" s="2220"/>
      <c r="FP28" s="2220"/>
      <c r="FQ28" s="2220"/>
      <c r="FR28" s="2220"/>
      <c r="FS28" s="2220"/>
      <c r="FT28" s="2220"/>
      <c r="FU28" s="2220"/>
      <c r="FV28" s="2220"/>
      <c r="FW28" s="2220"/>
      <c r="FX28" s="2220"/>
      <c r="FY28" s="2220"/>
      <c r="FZ28" s="2220"/>
      <c r="GA28" s="2220"/>
      <c r="GB28" s="2220"/>
      <c r="GC28" s="2220"/>
      <c r="GD28" s="2220"/>
      <c r="GE28" s="2220"/>
      <c r="GF28" s="2220"/>
      <c r="GG28" s="2220"/>
      <c r="GH28" s="2220"/>
      <c r="GI28" s="2220"/>
      <c r="GJ28" s="2220"/>
      <c r="GK28" s="2220"/>
      <c r="GL28" s="2220"/>
      <c r="GM28" s="2220"/>
      <c r="GN28" s="2220"/>
      <c r="GO28" s="2220"/>
      <c r="GP28" s="2220"/>
      <c r="GQ28" s="2220"/>
      <c r="GR28" s="2220"/>
      <c r="GS28" s="2220"/>
      <c r="GT28" s="2220"/>
      <c r="GU28" s="2220"/>
      <c r="GV28" s="2220"/>
      <c r="GW28" s="2220"/>
      <c r="GX28" s="2221"/>
      <c r="GY28" s="2198">
        <f t="shared" si="47"/>
        <v>0</v>
      </c>
      <c r="GZ28" s="396" t="b">
        <f t="shared" si="82"/>
        <v>0</v>
      </c>
      <c r="HA28" s="2199">
        <f t="shared" si="48"/>
        <v>0</v>
      </c>
      <c r="HB28" s="2208" t="b">
        <f t="shared" si="49"/>
        <v>0</v>
      </c>
      <c r="HC28" s="2201">
        <f t="shared" si="50"/>
        <v>0</v>
      </c>
      <c r="HD28" s="397" t="b">
        <f t="shared" si="51"/>
        <v>0</v>
      </c>
      <c r="HE28" s="2202">
        <f t="shared" si="52"/>
        <v>0</v>
      </c>
      <c r="HF28" s="398" t="b">
        <f t="shared" si="53"/>
        <v>0</v>
      </c>
      <c r="HG28" s="2203">
        <f t="shared" si="54"/>
        <v>0</v>
      </c>
      <c r="HH28" s="2209" t="b">
        <f t="shared" si="55"/>
        <v>0</v>
      </c>
      <c r="HI28" s="2205">
        <f t="shared" si="56"/>
        <v>0</v>
      </c>
      <c r="HJ28" s="395" t="b">
        <f t="shared" si="57"/>
        <v>0</v>
      </c>
      <c r="HK28" s="2206">
        <f t="shared" si="58"/>
        <v>0</v>
      </c>
      <c r="HL28" s="2210" t="b">
        <f t="shared" si="59"/>
        <v>0</v>
      </c>
      <c r="HM28" s="432"/>
      <c r="HN28" s="991"/>
      <c r="HO28" s="898"/>
      <c r="HP28" s="899"/>
      <c r="HQ28" s="900"/>
      <c r="HR28" s="901"/>
      <c r="HS28" s="902"/>
      <c r="HT28" s="903"/>
      <c r="HU28" s="904"/>
      <c r="HV28" s="714" t="b">
        <f t="shared" si="83"/>
        <v>0</v>
      </c>
      <c r="HW28" s="715" t="b">
        <f t="shared" si="60"/>
        <v>0</v>
      </c>
      <c r="HX28" s="715" t="b">
        <f t="shared" si="61"/>
        <v>0</v>
      </c>
      <c r="HY28" s="715" t="b">
        <f t="shared" si="62"/>
        <v>0</v>
      </c>
      <c r="HZ28" s="715" t="b">
        <f t="shared" si="63"/>
        <v>0</v>
      </c>
      <c r="IA28" s="716" t="b">
        <f t="shared" si="64"/>
        <v>0</v>
      </c>
      <c r="IB28" s="717" t="b">
        <f t="shared" si="65"/>
        <v>0</v>
      </c>
      <c r="IC28" s="433"/>
      <c r="ID28" s="432"/>
      <c r="IE28" s="664"/>
      <c r="IF28" s="1055"/>
      <c r="IG28" s="1055"/>
      <c r="IH28" s="1055"/>
      <c r="II28" s="1055"/>
      <c r="IJ28" s="1055"/>
      <c r="IK28" s="1055"/>
      <c r="IL28" s="1055"/>
      <c r="IM28" s="1055"/>
      <c r="IN28" s="1056"/>
      <c r="IO28" s="662"/>
      <c r="IP28" s="1057"/>
      <c r="IQ28" s="1057"/>
      <c r="IR28" s="1057"/>
      <c r="IS28" s="1057"/>
      <c r="IT28" s="1057"/>
      <c r="IU28" s="1057"/>
      <c r="IV28" s="1057"/>
      <c r="IW28" s="1057"/>
      <c r="IX28" s="1058"/>
      <c r="IY28" s="664"/>
      <c r="IZ28" s="1055"/>
      <c r="JA28" s="1055"/>
      <c r="JB28" s="1055"/>
      <c r="JC28" s="1055"/>
      <c r="JD28" s="1055"/>
      <c r="JE28" s="1055"/>
      <c r="JF28" s="1055"/>
      <c r="JG28" s="1055"/>
      <c r="JH28" s="1059"/>
      <c r="JI28" s="662"/>
      <c r="JJ28" s="1057"/>
      <c r="JK28" s="1057"/>
      <c r="JL28" s="1057"/>
      <c r="JM28" s="1057"/>
      <c r="JN28" s="1057"/>
      <c r="JO28" s="1057"/>
      <c r="JP28" s="1057"/>
      <c r="JQ28" s="1057"/>
      <c r="JR28" s="1058"/>
      <c r="JS28" s="664"/>
      <c r="JT28" s="1055"/>
      <c r="JU28" s="1055"/>
      <c r="JV28" s="1055"/>
      <c r="JW28" s="1055"/>
      <c r="JX28" s="1059"/>
      <c r="JY28" s="1055"/>
      <c r="JZ28" s="1055"/>
      <c r="KA28" s="1055"/>
      <c r="KB28" s="1056"/>
      <c r="KC28" s="662"/>
      <c r="KD28" s="1057"/>
      <c r="KE28" s="1057"/>
      <c r="KF28" s="1057"/>
      <c r="KG28" s="1057"/>
      <c r="KH28" s="1057"/>
      <c r="KI28" s="1057"/>
      <c r="KJ28" s="1057"/>
      <c r="KK28" s="1057"/>
      <c r="KL28" s="1058"/>
      <c r="KM28" s="664"/>
      <c r="KN28" s="1055"/>
      <c r="KO28" s="1055"/>
      <c r="KP28" s="1055"/>
      <c r="KQ28" s="1055"/>
      <c r="KR28" s="1055"/>
      <c r="KS28" s="1055"/>
      <c r="KT28" s="1055"/>
      <c r="KU28" s="1055"/>
      <c r="KV28" s="1056"/>
      <c r="KW28" s="662"/>
      <c r="KX28" s="1057"/>
      <c r="KY28" s="1057"/>
      <c r="KZ28" s="1057"/>
      <c r="LA28" s="1057"/>
      <c r="LB28" s="1057"/>
      <c r="LC28" s="1057"/>
      <c r="LD28" s="1057"/>
      <c r="LE28" s="1057"/>
      <c r="LF28" s="1058"/>
      <c r="LG28" s="1060"/>
      <c r="LH28" s="1055"/>
      <c r="LI28" s="1055"/>
      <c r="LJ28" s="1055"/>
      <c r="LK28" s="1055"/>
      <c r="LL28" s="1055"/>
      <c r="LM28" s="1055"/>
      <c r="LN28" s="1055"/>
      <c r="LO28" s="1055"/>
      <c r="LP28" s="1055"/>
      <c r="LQ28" s="1059"/>
      <c r="LR28" s="739">
        <f t="shared" si="5"/>
        <v>0</v>
      </c>
      <c r="LS28" s="740" t="b">
        <f t="shared" si="66"/>
        <v>0</v>
      </c>
      <c r="LT28" s="741">
        <f t="shared" si="6"/>
        <v>0</v>
      </c>
      <c r="LU28" s="742" t="b">
        <f t="shared" si="67"/>
        <v>0</v>
      </c>
      <c r="LV28" s="743">
        <f t="shared" si="84"/>
        <v>0</v>
      </c>
      <c r="LW28" s="744" t="b">
        <f t="shared" si="68"/>
        <v>0</v>
      </c>
      <c r="LX28" s="745">
        <f t="shared" si="8"/>
        <v>0</v>
      </c>
      <c r="LY28" s="746" t="b">
        <f t="shared" si="69"/>
        <v>0</v>
      </c>
      <c r="LZ28" s="764">
        <f t="shared" si="9"/>
        <v>0</v>
      </c>
      <c r="MA28" s="765" t="b">
        <f t="shared" si="70"/>
        <v>0</v>
      </c>
      <c r="MB28" s="766">
        <f t="shared" si="85"/>
        <v>0</v>
      </c>
      <c r="MC28" s="767" t="b">
        <f t="shared" si="71"/>
        <v>0</v>
      </c>
      <c r="MD28" s="768">
        <f t="shared" si="11"/>
        <v>0</v>
      </c>
      <c r="ME28" s="769" t="b">
        <f t="shared" si="72"/>
        <v>0</v>
      </c>
      <c r="MF28" s="770">
        <f t="shared" si="86"/>
        <v>0</v>
      </c>
      <c r="MG28" s="771" t="b">
        <f t="shared" si="73"/>
        <v>0</v>
      </c>
      <c r="MH28" s="772">
        <f t="shared" si="87"/>
        <v>0</v>
      </c>
      <c r="MI28" s="773" t="b">
        <f t="shared" si="74"/>
        <v>0</v>
      </c>
      <c r="MJ28" s="774">
        <f t="shared" si="88"/>
        <v>0</v>
      </c>
      <c r="MK28" s="775" t="b">
        <f t="shared" si="75"/>
        <v>0</v>
      </c>
      <c r="ML28" s="776">
        <f t="shared" si="89"/>
        <v>0</v>
      </c>
      <c r="MM28" s="777" t="b">
        <f t="shared" si="76"/>
        <v>0</v>
      </c>
      <c r="MN28" s="778">
        <f t="shared" si="90"/>
        <v>0</v>
      </c>
      <c r="MO28" s="779" t="b">
        <f t="shared" si="77"/>
        <v>0</v>
      </c>
      <c r="MP28" s="884">
        <f t="shared" si="91"/>
        <v>0</v>
      </c>
      <c r="MQ28" s="885" t="b">
        <f t="shared" si="78"/>
        <v>0</v>
      </c>
      <c r="MR28" s="990"/>
      <c r="MS28" s="645"/>
      <c r="MT28" s="646"/>
      <c r="MU28" s="647"/>
      <c r="MV28" s="648"/>
      <c r="MW28" s="649"/>
      <c r="MX28" s="657"/>
      <c r="MY28" s="658"/>
      <c r="MZ28" s="659"/>
      <c r="NA28" s="660"/>
      <c r="NB28" s="661"/>
      <c r="NC28" s="662"/>
      <c r="ND28" s="663"/>
      <c r="NE28" s="664"/>
      <c r="NF28" s="665"/>
      <c r="NG28" s="1575" t="b">
        <f t="shared" si="18"/>
        <v>0</v>
      </c>
      <c r="NH28" s="1575" t="b">
        <f t="shared" si="18"/>
        <v>0</v>
      </c>
      <c r="NI28" s="1575" t="b">
        <f t="shared" si="18"/>
        <v>0</v>
      </c>
      <c r="NJ28" s="1575" t="b">
        <f t="shared" si="18"/>
        <v>0</v>
      </c>
      <c r="NK28" s="1575" t="b">
        <f t="shared" si="18"/>
        <v>0</v>
      </c>
      <c r="NL28" s="1575" t="b">
        <f t="shared" si="18"/>
        <v>0</v>
      </c>
      <c r="NM28" s="1575" t="b">
        <f t="shared" si="18"/>
        <v>0</v>
      </c>
      <c r="NN28" s="1575" t="b">
        <f t="shared" si="18"/>
        <v>0</v>
      </c>
      <c r="NO28" s="1575" t="b">
        <f t="shared" si="18"/>
        <v>0</v>
      </c>
      <c r="NP28" s="1576" t="b">
        <f t="shared" si="18"/>
        <v>0</v>
      </c>
      <c r="NQ28" s="1576" t="b">
        <f t="shared" si="18"/>
        <v>0</v>
      </c>
      <c r="NR28" s="1576" t="b">
        <f t="shared" si="18"/>
        <v>0</v>
      </c>
      <c r="NS28" s="1575" t="b">
        <f t="shared" si="18"/>
        <v>0</v>
      </c>
      <c r="NT28" s="1445"/>
    </row>
    <row r="29" spans="1:384" s="1446" customFormat="1" ht="21.95" customHeight="1" thickBot="1" x14ac:dyDescent="0.35">
      <c r="A29" s="1600">
        <v>17</v>
      </c>
      <c r="B29" s="1601"/>
      <c r="C29" s="1602"/>
      <c r="D29" s="1601"/>
      <c r="E29" s="1515"/>
      <c r="F29" s="89"/>
      <c r="G29" s="90"/>
      <c r="H29" s="100"/>
      <c r="I29" s="100"/>
      <c r="J29" s="1558"/>
      <c r="K29" s="1565">
        <f t="shared" si="79"/>
        <v>0</v>
      </c>
      <c r="L29" s="1562"/>
      <c r="M29" s="1178"/>
      <c r="N29" s="1179"/>
      <c r="O29" s="1195"/>
      <c r="P29" s="1197"/>
      <c r="Q29" s="1197"/>
      <c r="R29" s="1197"/>
      <c r="S29" s="1197"/>
      <c r="T29" s="1197"/>
      <c r="U29" s="1197"/>
      <c r="V29" s="1198"/>
      <c r="W29" s="1532" t="b">
        <f t="shared" si="81"/>
        <v>0</v>
      </c>
      <c r="X29" s="1531" t="b">
        <f t="shared" si="19"/>
        <v>0</v>
      </c>
      <c r="Y29" s="1531" t="b">
        <f t="shared" si="20"/>
        <v>0</v>
      </c>
      <c r="Z29" s="1531" t="b">
        <f t="shared" si="21"/>
        <v>0</v>
      </c>
      <c r="AA29" s="1531" t="b">
        <f t="shared" si="22"/>
        <v>0</v>
      </c>
      <c r="AB29" s="1531" t="b">
        <f t="shared" si="23"/>
        <v>0</v>
      </c>
      <c r="AC29" s="1531" t="b">
        <f t="shared" si="24"/>
        <v>0</v>
      </c>
      <c r="AD29" s="1533" t="b">
        <f t="shared" si="25"/>
        <v>0</v>
      </c>
      <c r="AE29" s="1178"/>
      <c r="AF29" s="1181"/>
      <c r="AG29" s="103"/>
      <c r="AH29" s="104"/>
      <c r="AI29" s="104"/>
      <c r="AJ29" s="104"/>
      <c r="AK29" s="104"/>
      <c r="AL29" s="104"/>
      <c r="AM29" s="104"/>
      <c r="AN29" s="104"/>
      <c r="AO29" s="104"/>
      <c r="AP29" s="105"/>
      <c r="AQ29" s="1667"/>
      <c r="AR29" s="103"/>
      <c r="AS29" s="104"/>
      <c r="AT29" s="104"/>
      <c r="AU29" s="104"/>
      <c r="AV29" s="104"/>
      <c r="AW29" s="104"/>
      <c r="AX29" s="104"/>
      <c r="AY29" s="104"/>
      <c r="AZ29" s="104"/>
      <c r="BA29" s="105"/>
      <c r="BB29" s="1645">
        <f t="shared" si="0"/>
        <v>0</v>
      </c>
      <c r="BC29" s="382">
        <f t="shared" si="1"/>
        <v>0</v>
      </c>
      <c r="BD29" s="1647" t="e">
        <f t="shared" si="26"/>
        <v>#DIV/0!</v>
      </c>
      <c r="BE29" s="367" t="e">
        <f t="shared" si="27"/>
        <v>#DIV/0!</v>
      </c>
      <c r="BF29" s="368" t="e">
        <f t="shared" si="28"/>
        <v>#DIV/0!</v>
      </c>
      <c r="BG29" s="369" t="e">
        <f t="shared" si="2"/>
        <v>#DIV/0!</v>
      </c>
      <c r="BH29" s="370" t="e">
        <f t="shared" si="3"/>
        <v>#DIV/0!</v>
      </c>
      <c r="BI29" s="371" t="e">
        <f t="shared" si="4"/>
        <v>#DIV/0!</v>
      </c>
      <c r="BJ29" s="372" t="e">
        <f t="shared" si="29"/>
        <v>#DIV/0!</v>
      </c>
      <c r="BK29" s="372" t="e">
        <f t="shared" si="30"/>
        <v>#DIV/0!</v>
      </c>
      <c r="BL29" s="379" t="e">
        <f t="shared" si="31"/>
        <v>#DIV/0!</v>
      </c>
      <c r="BM29" s="99"/>
      <c r="BN29" s="1181"/>
      <c r="BO29" s="1838"/>
      <c r="BP29" s="1839"/>
      <c r="BQ29" s="1839"/>
      <c r="BR29" s="1839"/>
      <c r="BS29" s="1839"/>
      <c r="BT29" s="1839"/>
      <c r="BU29" s="1839"/>
      <c r="BV29" s="1839"/>
      <c r="BW29" s="1839"/>
      <c r="BX29" s="1839"/>
      <c r="BY29" s="1839"/>
      <c r="BZ29" s="1839"/>
      <c r="CA29" s="1839"/>
      <c r="CB29" s="1839"/>
      <c r="CC29" s="1839"/>
      <c r="CD29" s="1839"/>
      <c r="CE29" s="1839"/>
      <c r="CF29" s="1839"/>
      <c r="CG29" s="1839"/>
      <c r="CH29" s="1839"/>
      <c r="CI29" s="1839"/>
      <c r="CJ29" s="1839"/>
      <c r="CK29" s="1839"/>
      <c r="CL29" s="1839"/>
      <c r="CM29" s="1839"/>
      <c r="CN29" s="1839"/>
      <c r="CO29" s="1839"/>
      <c r="CP29" s="1839"/>
      <c r="CQ29" s="1839"/>
      <c r="CR29" s="1839"/>
      <c r="CS29" s="1839"/>
      <c r="CT29" s="1839"/>
      <c r="CU29" s="1839"/>
      <c r="CV29" s="1839"/>
      <c r="CW29" s="1839"/>
      <c r="CX29" s="1839"/>
      <c r="CY29" s="1839"/>
      <c r="CZ29" s="1839"/>
      <c r="DA29" s="1839"/>
      <c r="DB29" s="1840"/>
      <c r="DC29" s="1831">
        <f t="shared" si="32"/>
        <v>0</v>
      </c>
      <c r="DD29" s="1832">
        <f t="shared" si="33"/>
        <v>0</v>
      </c>
      <c r="DE29" s="1833">
        <f t="shared" si="34"/>
        <v>0</v>
      </c>
      <c r="DF29" s="1831">
        <f t="shared" si="35"/>
        <v>0</v>
      </c>
      <c r="DG29" s="1832">
        <f t="shared" si="36"/>
        <v>0</v>
      </c>
      <c r="DH29" s="1833">
        <f t="shared" si="37"/>
        <v>0</v>
      </c>
      <c r="DI29" s="1831">
        <f t="shared" si="38"/>
        <v>0</v>
      </c>
      <c r="DJ29" s="1832">
        <f t="shared" si="39"/>
        <v>0</v>
      </c>
      <c r="DK29" s="1832">
        <f t="shared" si="40"/>
        <v>0</v>
      </c>
      <c r="DL29" s="1833">
        <f t="shared" si="41"/>
        <v>0</v>
      </c>
      <c r="DM29" s="1834">
        <f t="shared" si="42"/>
        <v>0</v>
      </c>
      <c r="DN29" s="1835">
        <f t="shared" si="43"/>
        <v>0</v>
      </c>
      <c r="DO29" s="1836">
        <f t="shared" si="44"/>
        <v>0</v>
      </c>
      <c r="DP29" s="1837">
        <f t="shared" si="45"/>
        <v>0</v>
      </c>
      <c r="DQ29" s="1837">
        <f t="shared" si="46"/>
        <v>0</v>
      </c>
      <c r="DR29" s="1192"/>
      <c r="DS29" s="1210"/>
      <c r="DT29" s="1211"/>
      <c r="DU29" s="1212"/>
      <c r="DV29" s="1213"/>
      <c r="DW29" s="1180"/>
      <c r="DX29" s="1178"/>
      <c r="DY29" s="1181"/>
      <c r="DZ29" s="1195"/>
      <c r="EA29" s="1196"/>
      <c r="EB29" s="1195"/>
      <c r="EC29" s="1197"/>
      <c r="ED29" s="1196"/>
      <c r="EE29" s="1191"/>
      <c r="EF29" s="1192"/>
      <c r="EG29" s="1195"/>
      <c r="EH29" s="1196"/>
      <c r="EI29" s="1195"/>
      <c r="EJ29" s="1197"/>
      <c r="EK29" s="1198"/>
      <c r="EL29" s="1199"/>
      <c r="EM29" s="1179"/>
      <c r="EN29" s="1178"/>
      <c r="EO29" s="1688"/>
      <c r="EP29" s="1680"/>
      <c r="EQ29" s="1675"/>
      <c r="ER29" s="1498"/>
      <c r="ES29" s="1498"/>
      <c r="ET29" s="1499"/>
      <c r="EU29" s="1500"/>
      <c r="EV29" s="1501"/>
      <c r="EW29" s="1501"/>
      <c r="EX29" s="1501"/>
      <c r="EY29" s="1501"/>
      <c r="EZ29" s="1501"/>
      <c r="FA29" s="1501"/>
      <c r="FB29" s="1502"/>
      <c r="FC29" s="1689"/>
      <c r="FD29" s="1444"/>
      <c r="FE29" s="2219"/>
      <c r="FF29" s="2220"/>
      <c r="FG29" s="2220"/>
      <c r="FH29" s="2220"/>
      <c r="FI29" s="2220"/>
      <c r="FJ29" s="2220"/>
      <c r="FK29" s="2220"/>
      <c r="FL29" s="2220"/>
      <c r="FM29" s="2220"/>
      <c r="FN29" s="2220"/>
      <c r="FO29" s="2220"/>
      <c r="FP29" s="2220"/>
      <c r="FQ29" s="2220"/>
      <c r="FR29" s="2220"/>
      <c r="FS29" s="2220"/>
      <c r="FT29" s="2220"/>
      <c r="FU29" s="2220"/>
      <c r="FV29" s="2220"/>
      <c r="FW29" s="2220"/>
      <c r="FX29" s="2220"/>
      <c r="FY29" s="2220"/>
      <c r="FZ29" s="2220"/>
      <c r="GA29" s="2220"/>
      <c r="GB29" s="2220"/>
      <c r="GC29" s="2220"/>
      <c r="GD29" s="2220"/>
      <c r="GE29" s="2220"/>
      <c r="GF29" s="2220"/>
      <c r="GG29" s="2220"/>
      <c r="GH29" s="2220"/>
      <c r="GI29" s="2220"/>
      <c r="GJ29" s="2220"/>
      <c r="GK29" s="2220"/>
      <c r="GL29" s="2220"/>
      <c r="GM29" s="2220"/>
      <c r="GN29" s="2220"/>
      <c r="GO29" s="2220"/>
      <c r="GP29" s="2220"/>
      <c r="GQ29" s="2220"/>
      <c r="GR29" s="2220"/>
      <c r="GS29" s="2220"/>
      <c r="GT29" s="2220"/>
      <c r="GU29" s="2220"/>
      <c r="GV29" s="2220"/>
      <c r="GW29" s="2220"/>
      <c r="GX29" s="2221"/>
      <c r="GY29" s="2198">
        <f t="shared" si="47"/>
        <v>0</v>
      </c>
      <c r="GZ29" s="396" t="b">
        <f t="shared" si="82"/>
        <v>0</v>
      </c>
      <c r="HA29" s="2199">
        <f t="shared" si="48"/>
        <v>0</v>
      </c>
      <c r="HB29" s="2208" t="b">
        <f t="shared" si="49"/>
        <v>0</v>
      </c>
      <c r="HC29" s="2201">
        <f t="shared" si="50"/>
        <v>0</v>
      </c>
      <c r="HD29" s="397" t="b">
        <f t="shared" si="51"/>
        <v>0</v>
      </c>
      <c r="HE29" s="2202">
        <f t="shared" si="52"/>
        <v>0</v>
      </c>
      <c r="HF29" s="398" t="b">
        <f t="shared" si="53"/>
        <v>0</v>
      </c>
      <c r="HG29" s="2203">
        <f t="shared" si="54"/>
        <v>0</v>
      </c>
      <c r="HH29" s="2209" t="b">
        <f t="shared" si="55"/>
        <v>0</v>
      </c>
      <c r="HI29" s="2205">
        <f t="shared" si="56"/>
        <v>0</v>
      </c>
      <c r="HJ29" s="395" t="b">
        <f t="shared" si="57"/>
        <v>0</v>
      </c>
      <c r="HK29" s="2206">
        <f t="shared" si="58"/>
        <v>0</v>
      </c>
      <c r="HL29" s="2210" t="b">
        <f t="shared" si="59"/>
        <v>0</v>
      </c>
      <c r="HM29" s="432"/>
      <c r="HN29" s="991"/>
      <c r="HO29" s="898"/>
      <c r="HP29" s="899"/>
      <c r="HQ29" s="900"/>
      <c r="HR29" s="901"/>
      <c r="HS29" s="902"/>
      <c r="HT29" s="903"/>
      <c r="HU29" s="904"/>
      <c r="HV29" s="714" t="b">
        <f t="shared" si="83"/>
        <v>0</v>
      </c>
      <c r="HW29" s="715" t="b">
        <f t="shared" si="60"/>
        <v>0</v>
      </c>
      <c r="HX29" s="715" t="b">
        <f t="shared" si="61"/>
        <v>0</v>
      </c>
      <c r="HY29" s="715" t="b">
        <f t="shared" si="62"/>
        <v>0</v>
      </c>
      <c r="HZ29" s="715" t="b">
        <f t="shared" si="63"/>
        <v>0</v>
      </c>
      <c r="IA29" s="716" t="b">
        <f t="shared" si="64"/>
        <v>0</v>
      </c>
      <c r="IB29" s="717" t="b">
        <f t="shared" si="65"/>
        <v>0</v>
      </c>
      <c r="IC29" s="433"/>
      <c r="ID29" s="432"/>
      <c r="IE29" s="664"/>
      <c r="IF29" s="1055"/>
      <c r="IG29" s="1055"/>
      <c r="IH29" s="1055"/>
      <c r="II29" s="1055"/>
      <c r="IJ29" s="1055"/>
      <c r="IK29" s="1055"/>
      <c r="IL29" s="1055"/>
      <c r="IM29" s="1055"/>
      <c r="IN29" s="1056"/>
      <c r="IO29" s="662"/>
      <c r="IP29" s="1057"/>
      <c r="IQ29" s="1057"/>
      <c r="IR29" s="1057"/>
      <c r="IS29" s="1057"/>
      <c r="IT29" s="1057"/>
      <c r="IU29" s="1057"/>
      <c r="IV29" s="1057"/>
      <c r="IW29" s="1057"/>
      <c r="IX29" s="1058"/>
      <c r="IY29" s="664"/>
      <c r="IZ29" s="1055"/>
      <c r="JA29" s="1055"/>
      <c r="JB29" s="1055"/>
      <c r="JC29" s="1055"/>
      <c r="JD29" s="1055"/>
      <c r="JE29" s="1055"/>
      <c r="JF29" s="1055"/>
      <c r="JG29" s="1055"/>
      <c r="JH29" s="1059"/>
      <c r="JI29" s="662"/>
      <c r="JJ29" s="1057"/>
      <c r="JK29" s="1057"/>
      <c r="JL29" s="1057"/>
      <c r="JM29" s="1057"/>
      <c r="JN29" s="1057"/>
      <c r="JO29" s="1057"/>
      <c r="JP29" s="1057"/>
      <c r="JQ29" s="1057"/>
      <c r="JR29" s="1058"/>
      <c r="JS29" s="664"/>
      <c r="JT29" s="1055"/>
      <c r="JU29" s="1055"/>
      <c r="JV29" s="1055"/>
      <c r="JW29" s="1055"/>
      <c r="JX29" s="1059"/>
      <c r="JY29" s="1055"/>
      <c r="JZ29" s="1055"/>
      <c r="KA29" s="1055"/>
      <c r="KB29" s="1056"/>
      <c r="KC29" s="662"/>
      <c r="KD29" s="1057"/>
      <c r="KE29" s="1057"/>
      <c r="KF29" s="1057"/>
      <c r="KG29" s="1057"/>
      <c r="KH29" s="1057"/>
      <c r="KI29" s="1057"/>
      <c r="KJ29" s="1057"/>
      <c r="KK29" s="1057"/>
      <c r="KL29" s="1058"/>
      <c r="KM29" s="664"/>
      <c r="KN29" s="1055"/>
      <c r="KO29" s="1055"/>
      <c r="KP29" s="1055"/>
      <c r="KQ29" s="1055"/>
      <c r="KR29" s="1055"/>
      <c r="KS29" s="1055"/>
      <c r="KT29" s="1055"/>
      <c r="KU29" s="1055"/>
      <c r="KV29" s="1056"/>
      <c r="KW29" s="662"/>
      <c r="KX29" s="1057"/>
      <c r="KY29" s="1057"/>
      <c r="KZ29" s="1057"/>
      <c r="LA29" s="1057"/>
      <c r="LB29" s="1057"/>
      <c r="LC29" s="1057"/>
      <c r="LD29" s="1057"/>
      <c r="LE29" s="1057"/>
      <c r="LF29" s="1058"/>
      <c r="LG29" s="1060"/>
      <c r="LH29" s="1055"/>
      <c r="LI29" s="1055"/>
      <c r="LJ29" s="1055"/>
      <c r="LK29" s="1055"/>
      <c r="LL29" s="1055"/>
      <c r="LM29" s="1055"/>
      <c r="LN29" s="1055"/>
      <c r="LO29" s="1055"/>
      <c r="LP29" s="1055"/>
      <c r="LQ29" s="1059"/>
      <c r="LR29" s="739">
        <f t="shared" si="5"/>
        <v>0</v>
      </c>
      <c r="LS29" s="740" t="b">
        <f t="shared" si="66"/>
        <v>0</v>
      </c>
      <c r="LT29" s="741">
        <f t="shared" si="6"/>
        <v>0</v>
      </c>
      <c r="LU29" s="742" t="b">
        <f t="shared" si="67"/>
        <v>0</v>
      </c>
      <c r="LV29" s="743">
        <f t="shared" si="84"/>
        <v>0</v>
      </c>
      <c r="LW29" s="744" t="b">
        <f t="shared" si="68"/>
        <v>0</v>
      </c>
      <c r="LX29" s="745">
        <f t="shared" si="8"/>
        <v>0</v>
      </c>
      <c r="LY29" s="746" t="b">
        <f t="shared" si="69"/>
        <v>0</v>
      </c>
      <c r="LZ29" s="764">
        <f t="shared" si="9"/>
        <v>0</v>
      </c>
      <c r="MA29" s="765" t="b">
        <f t="shared" si="70"/>
        <v>0</v>
      </c>
      <c r="MB29" s="766">
        <f t="shared" si="85"/>
        <v>0</v>
      </c>
      <c r="MC29" s="767" t="b">
        <f t="shared" si="71"/>
        <v>0</v>
      </c>
      <c r="MD29" s="768">
        <f t="shared" si="11"/>
        <v>0</v>
      </c>
      <c r="ME29" s="769" t="b">
        <f t="shared" si="72"/>
        <v>0</v>
      </c>
      <c r="MF29" s="770">
        <f t="shared" si="86"/>
        <v>0</v>
      </c>
      <c r="MG29" s="771" t="b">
        <f t="shared" si="73"/>
        <v>0</v>
      </c>
      <c r="MH29" s="772">
        <f t="shared" si="87"/>
        <v>0</v>
      </c>
      <c r="MI29" s="773" t="b">
        <f t="shared" si="74"/>
        <v>0</v>
      </c>
      <c r="MJ29" s="774">
        <f t="shared" si="88"/>
        <v>0</v>
      </c>
      <c r="MK29" s="775" t="b">
        <f t="shared" si="75"/>
        <v>0</v>
      </c>
      <c r="ML29" s="776">
        <f t="shared" si="89"/>
        <v>0</v>
      </c>
      <c r="MM29" s="777" t="b">
        <f t="shared" si="76"/>
        <v>0</v>
      </c>
      <c r="MN29" s="778">
        <f t="shared" si="90"/>
        <v>0</v>
      </c>
      <c r="MO29" s="779" t="b">
        <f t="shared" si="77"/>
        <v>0</v>
      </c>
      <c r="MP29" s="884">
        <f t="shared" si="91"/>
        <v>0</v>
      </c>
      <c r="MQ29" s="885" t="b">
        <f t="shared" si="78"/>
        <v>0</v>
      </c>
      <c r="MR29" s="990"/>
      <c r="MS29" s="645"/>
      <c r="MT29" s="646"/>
      <c r="MU29" s="647"/>
      <c r="MV29" s="648"/>
      <c r="MW29" s="649"/>
      <c r="MX29" s="657"/>
      <c r="MY29" s="658"/>
      <c r="MZ29" s="659"/>
      <c r="NA29" s="660"/>
      <c r="NB29" s="661"/>
      <c r="NC29" s="662"/>
      <c r="ND29" s="663"/>
      <c r="NE29" s="664"/>
      <c r="NF29" s="665"/>
      <c r="NG29" s="1575" t="b">
        <f t="shared" si="18"/>
        <v>0</v>
      </c>
      <c r="NH29" s="1575" t="b">
        <f t="shared" si="18"/>
        <v>0</v>
      </c>
      <c r="NI29" s="1575" t="b">
        <f t="shared" si="18"/>
        <v>0</v>
      </c>
      <c r="NJ29" s="1575" t="b">
        <f t="shared" si="18"/>
        <v>0</v>
      </c>
      <c r="NK29" s="1575" t="b">
        <f t="shared" si="18"/>
        <v>0</v>
      </c>
      <c r="NL29" s="1575" t="b">
        <f t="shared" si="18"/>
        <v>0</v>
      </c>
      <c r="NM29" s="1575" t="b">
        <f t="shared" si="18"/>
        <v>0</v>
      </c>
      <c r="NN29" s="1575" t="b">
        <f t="shared" si="18"/>
        <v>0</v>
      </c>
      <c r="NO29" s="1575" t="b">
        <f t="shared" si="18"/>
        <v>0</v>
      </c>
      <c r="NP29" s="1576" t="b">
        <f t="shared" si="18"/>
        <v>0</v>
      </c>
      <c r="NQ29" s="1576" t="b">
        <f t="shared" si="18"/>
        <v>0</v>
      </c>
      <c r="NR29" s="1576" t="b">
        <f t="shared" si="18"/>
        <v>0</v>
      </c>
      <c r="NS29" s="1575" t="b">
        <f t="shared" si="18"/>
        <v>0</v>
      </c>
      <c r="NT29" s="1445"/>
    </row>
    <row r="30" spans="1:384" s="1446" customFormat="1" ht="21.95" customHeight="1" thickBot="1" x14ac:dyDescent="0.35">
      <c r="A30" s="1600">
        <v>18</v>
      </c>
      <c r="B30" s="1601"/>
      <c r="C30" s="1602"/>
      <c r="D30" s="1601"/>
      <c r="E30" s="1515"/>
      <c r="F30" s="89"/>
      <c r="G30" s="90"/>
      <c r="H30" s="100"/>
      <c r="I30" s="100"/>
      <c r="J30" s="1558"/>
      <c r="K30" s="1565">
        <f t="shared" si="79"/>
        <v>0</v>
      </c>
      <c r="L30" s="1562"/>
      <c r="M30" s="1178"/>
      <c r="N30" s="1179"/>
      <c r="O30" s="1195"/>
      <c r="P30" s="1197"/>
      <c r="Q30" s="1197"/>
      <c r="R30" s="1197"/>
      <c r="S30" s="1197"/>
      <c r="T30" s="1197"/>
      <c r="U30" s="1197"/>
      <c r="V30" s="1198"/>
      <c r="W30" s="1532" t="b">
        <f t="shared" si="81"/>
        <v>0</v>
      </c>
      <c r="X30" s="1531" t="b">
        <f t="shared" si="19"/>
        <v>0</v>
      </c>
      <c r="Y30" s="1531" t="b">
        <f t="shared" si="20"/>
        <v>0</v>
      </c>
      <c r="Z30" s="1531" t="b">
        <f t="shared" si="21"/>
        <v>0</v>
      </c>
      <c r="AA30" s="1531" t="b">
        <f t="shared" si="22"/>
        <v>0</v>
      </c>
      <c r="AB30" s="1531" t="b">
        <f t="shared" si="23"/>
        <v>0</v>
      </c>
      <c r="AC30" s="1531" t="b">
        <f t="shared" si="24"/>
        <v>0</v>
      </c>
      <c r="AD30" s="1533" t="b">
        <f t="shared" si="25"/>
        <v>0</v>
      </c>
      <c r="AE30" s="1178"/>
      <c r="AF30" s="1181"/>
      <c r="AG30" s="103"/>
      <c r="AH30" s="104"/>
      <c r="AI30" s="104"/>
      <c r="AJ30" s="104"/>
      <c r="AK30" s="104"/>
      <c r="AL30" s="104"/>
      <c r="AM30" s="104"/>
      <c r="AN30" s="104"/>
      <c r="AO30" s="104"/>
      <c r="AP30" s="105"/>
      <c r="AQ30" s="1667"/>
      <c r="AR30" s="103"/>
      <c r="AS30" s="104"/>
      <c r="AT30" s="104"/>
      <c r="AU30" s="104"/>
      <c r="AV30" s="104"/>
      <c r="AW30" s="104"/>
      <c r="AX30" s="104"/>
      <c r="AY30" s="104"/>
      <c r="AZ30" s="104"/>
      <c r="BA30" s="105"/>
      <c r="BB30" s="1645">
        <f t="shared" si="0"/>
        <v>0</v>
      </c>
      <c r="BC30" s="382">
        <f t="shared" si="1"/>
        <v>0</v>
      </c>
      <c r="BD30" s="1647" t="e">
        <f t="shared" si="26"/>
        <v>#DIV/0!</v>
      </c>
      <c r="BE30" s="367" t="e">
        <f t="shared" si="27"/>
        <v>#DIV/0!</v>
      </c>
      <c r="BF30" s="368" t="e">
        <f t="shared" si="28"/>
        <v>#DIV/0!</v>
      </c>
      <c r="BG30" s="369" t="e">
        <f t="shared" si="2"/>
        <v>#DIV/0!</v>
      </c>
      <c r="BH30" s="370" t="e">
        <f t="shared" si="3"/>
        <v>#DIV/0!</v>
      </c>
      <c r="BI30" s="371" t="e">
        <f t="shared" si="4"/>
        <v>#DIV/0!</v>
      </c>
      <c r="BJ30" s="372" t="e">
        <f t="shared" si="29"/>
        <v>#DIV/0!</v>
      </c>
      <c r="BK30" s="372" t="e">
        <f t="shared" si="30"/>
        <v>#DIV/0!</v>
      </c>
      <c r="BL30" s="379" t="e">
        <f t="shared" si="31"/>
        <v>#DIV/0!</v>
      </c>
      <c r="BM30" s="99"/>
      <c r="BN30" s="1181"/>
      <c r="BO30" s="1838"/>
      <c r="BP30" s="1839"/>
      <c r="BQ30" s="1839"/>
      <c r="BR30" s="1839"/>
      <c r="BS30" s="1839"/>
      <c r="BT30" s="1839"/>
      <c r="BU30" s="1839"/>
      <c r="BV30" s="1839"/>
      <c r="BW30" s="1839"/>
      <c r="BX30" s="1839"/>
      <c r="BY30" s="1839"/>
      <c r="BZ30" s="1839"/>
      <c r="CA30" s="1839"/>
      <c r="CB30" s="1839"/>
      <c r="CC30" s="1839"/>
      <c r="CD30" s="1839"/>
      <c r="CE30" s="1839"/>
      <c r="CF30" s="1839"/>
      <c r="CG30" s="1839"/>
      <c r="CH30" s="1839"/>
      <c r="CI30" s="1839"/>
      <c r="CJ30" s="1839"/>
      <c r="CK30" s="1839"/>
      <c r="CL30" s="1839"/>
      <c r="CM30" s="1839"/>
      <c r="CN30" s="1839"/>
      <c r="CO30" s="1839"/>
      <c r="CP30" s="1839"/>
      <c r="CQ30" s="1839"/>
      <c r="CR30" s="1839"/>
      <c r="CS30" s="1839"/>
      <c r="CT30" s="1839"/>
      <c r="CU30" s="1839"/>
      <c r="CV30" s="1839"/>
      <c r="CW30" s="1839"/>
      <c r="CX30" s="1839"/>
      <c r="CY30" s="1839"/>
      <c r="CZ30" s="1839"/>
      <c r="DA30" s="1839"/>
      <c r="DB30" s="1840"/>
      <c r="DC30" s="1831">
        <f t="shared" si="32"/>
        <v>0</v>
      </c>
      <c r="DD30" s="1832">
        <f t="shared" si="33"/>
        <v>0</v>
      </c>
      <c r="DE30" s="1833">
        <f t="shared" si="34"/>
        <v>0</v>
      </c>
      <c r="DF30" s="1831">
        <f t="shared" si="35"/>
        <v>0</v>
      </c>
      <c r="DG30" s="1832">
        <f t="shared" si="36"/>
        <v>0</v>
      </c>
      <c r="DH30" s="1833">
        <f t="shared" si="37"/>
        <v>0</v>
      </c>
      <c r="DI30" s="1831">
        <f t="shared" si="38"/>
        <v>0</v>
      </c>
      <c r="DJ30" s="1832">
        <f t="shared" si="39"/>
        <v>0</v>
      </c>
      <c r="DK30" s="1832">
        <f t="shared" si="40"/>
        <v>0</v>
      </c>
      <c r="DL30" s="1833">
        <f t="shared" si="41"/>
        <v>0</v>
      </c>
      <c r="DM30" s="1834">
        <f t="shared" si="42"/>
        <v>0</v>
      </c>
      <c r="DN30" s="1835">
        <f t="shared" si="43"/>
        <v>0</v>
      </c>
      <c r="DO30" s="1836">
        <f t="shared" si="44"/>
        <v>0</v>
      </c>
      <c r="DP30" s="1837">
        <f t="shared" si="45"/>
        <v>0</v>
      </c>
      <c r="DQ30" s="1837">
        <f t="shared" si="46"/>
        <v>0</v>
      </c>
      <c r="DR30" s="1192"/>
      <c r="DS30" s="1210"/>
      <c r="DT30" s="1211"/>
      <c r="DU30" s="1212"/>
      <c r="DV30" s="1213"/>
      <c r="DW30" s="1180"/>
      <c r="DX30" s="1178"/>
      <c r="DY30" s="1181"/>
      <c r="DZ30" s="1195"/>
      <c r="EA30" s="1196"/>
      <c r="EB30" s="1195"/>
      <c r="EC30" s="1197"/>
      <c r="ED30" s="1196"/>
      <c r="EE30" s="1191"/>
      <c r="EF30" s="1192"/>
      <c r="EG30" s="1195"/>
      <c r="EH30" s="1196"/>
      <c r="EI30" s="1195"/>
      <c r="EJ30" s="1197"/>
      <c r="EK30" s="1198"/>
      <c r="EL30" s="1199"/>
      <c r="EM30" s="1179"/>
      <c r="EN30" s="1178"/>
      <c r="EO30" s="1688"/>
      <c r="EP30" s="1680"/>
      <c r="EQ30" s="1675"/>
      <c r="ER30" s="1498"/>
      <c r="ES30" s="1498"/>
      <c r="ET30" s="1499"/>
      <c r="EU30" s="1500"/>
      <c r="EV30" s="1501"/>
      <c r="EW30" s="1501"/>
      <c r="EX30" s="1501"/>
      <c r="EY30" s="1501"/>
      <c r="EZ30" s="1501"/>
      <c r="FA30" s="1501"/>
      <c r="FB30" s="1502"/>
      <c r="FC30" s="1689"/>
      <c r="FD30" s="1444"/>
      <c r="FE30" s="2219"/>
      <c r="FF30" s="2220"/>
      <c r="FG30" s="2220"/>
      <c r="FH30" s="2220"/>
      <c r="FI30" s="2220"/>
      <c r="FJ30" s="2220"/>
      <c r="FK30" s="2220"/>
      <c r="FL30" s="2220"/>
      <c r="FM30" s="2220"/>
      <c r="FN30" s="2220"/>
      <c r="FO30" s="2220"/>
      <c r="FP30" s="2220"/>
      <c r="FQ30" s="2220"/>
      <c r="FR30" s="2220"/>
      <c r="FS30" s="2220"/>
      <c r="FT30" s="2220"/>
      <c r="FU30" s="2220"/>
      <c r="FV30" s="2220"/>
      <c r="FW30" s="2220"/>
      <c r="FX30" s="2220"/>
      <c r="FY30" s="2220"/>
      <c r="FZ30" s="2220"/>
      <c r="GA30" s="2220"/>
      <c r="GB30" s="2220"/>
      <c r="GC30" s="2220"/>
      <c r="GD30" s="2220"/>
      <c r="GE30" s="2220"/>
      <c r="GF30" s="2220"/>
      <c r="GG30" s="2220"/>
      <c r="GH30" s="2220"/>
      <c r="GI30" s="2220"/>
      <c r="GJ30" s="2220"/>
      <c r="GK30" s="2220"/>
      <c r="GL30" s="2220"/>
      <c r="GM30" s="2220"/>
      <c r="GN30" s="2220"/>
      <c r="GO30" s="2220"/>
      <c r="GP30" s="2220"/>
      <c r="GQ30" s="2220"/>
      <c r="GR30" s="2220"/>
      <c r="GS30" s="2220"/>
      <c r="GT30" s="2220"/>
      <c r="GU30" s="2220"/>
      <c r="GV30" s="2220"/>
      <c r="GW30" s="2220"/>
      <c r="GX30" s="2221"/>
      <c r="GY30" s="2198">
        <f t="shared" si="47"/>
        <v>0</v>
      </c>
      <c r="GZ30" s="396" t="b">
        <f t="shared" si="82"/>
        <v>0</v>
      </c>
      <c r="HA30" s="2199">
        <f t="shared" si="48"/>
        <v>0</v>
      </c>
      <c r="HB30" s="2208" t="b">
        <f t="shared" si="49"/>
        <v>0</v>
      </c>
      <c r="HC30" s="2201">
        <f t="shared" si="50"/>
        <v>0</v>
      </c>
      <c r="HD30" s="397" t="b">
        <f t="shared" si="51"/>
        <v>0</v>
      </c>
      <c r="HE30" s="2202">
        <f t="shared" si="52"/>
        <v>0</v>
      </c>
      <c r="HF30" s="398" t="b">
        <f t="shared" si="53"/>
        <v>0</v>
      </c>
      <c r="HG30" s="2203">
        <f t="shared" si="54"/>
        <v>0</v>
      </c>
      <c r="HH30" s="2209" t="b">
        <f t="shared" si="55"/>
        <v>0</v>
      </c>
      <c r="HI30" s="2205">
        <f t="shared" si="56"/>
        <v>0</v>
      </c>
      <c r="HJ30" s="395" t="b">
        <f t="shared" si="57"/>
        <v>0</v>
      </c>
      <c r="HK30" s="2206">
        <f t="shared" si="58"/>
        <v>0</v>
      </c>
      <c r="HL30" s="2210" t="b">
        <f t="shared" si="59"/>
        <v>0</v>
      </c>
      <c r="HM30" s="432"/>
      <c r="HN30" s="991"/>
      <c r="HO30" s="898"/>
      <c r="HP30" s="899"/>
      <c r="HQ30" s="900"/>
      <c r="HR30" s="901"/>
      <c r="HS30" s="902"/>
      <c r="HT30" s="903"/>
      <c r="HU30" s="904"/>
      <c r="HV30" s="714" t="b">
        <f t="shared" si="83"/>
        <v>0</v>
      </c>
      <c r="HW30" s="715" t="b">
        <f t="shared" si="83"/>
        <v>0</v>
      </c>
      <c r="HX30" s="715" t="b">
        <f t="shared" si="61"/>
        <v>0</v>
      </c>
      <c r="HY30" s="715" t="b">
        <f t="shared" si="62"/>
        <v>0</v>
      </c>
      <c r="HZ30" s="715" t="b">
        <f t="shared" si="63"/>
        <v>0</v>
      </c>
      <c r="IA30" s="716" t="b">
        <f t="shared" si="64"/>
        <v>0</v>
      </c>
      <c r="IB30" s="717" t="b">
        <f t="shared" si="65"/>
        <v>0</v>
      </c>
      <c r="IC30" s="433"/>
      <c r="ID30" s="432"/>
      <c r="IE30" s="664"/>
      <c r="IF30" s="1055"/>
      <c r="IG30" s="1055"/>
      <c r="IH30" s="1055"/>
      <c r="II30" s="1055"/>
      <c r="IJ30" s="1055"/>
      <c r="IK30" s="1055"/>
      <c r="IL30" s="1055"/>
      <c r="IM30" s="1055"/>
      <c r="IN30" s="1056"/>
      <c r="IO30" s="662"/>
      <c r="IP30" s="1057"/>
      <c r="IQ30" s="1057"/>
      <c r="IR30" s="1057"/>
      <c r="IS30" s="1057"/>
      <c r="IT30" s="1057"/>
      <c r="IU30" s="1057"/>
      <c r="IV30" s="1057"/>
      <c r="IW30" s="1057"/>
      <c r="IX30" s="1058"/>
      <c r="IY30" s="664"/>
      <c r="IZ30" s="1055"/>
      <c r="JA30" s="1055"/>
      <c r="JB30" s="1055"/>
      <c r="JC30" s="1055"/>
      <c r="JD30" s="1055"/>
      <c r="JE30" s="1055"/>
      <c r="JF30" s="1055"/>
      <c r="JG30" s="1055"/>
      <c r="JH30" s="1059"/>
      <c r="JI30" s="662"/>
      <c r="JJ30" s="1057"/>
      <c r="JK30" s="1057"/>
      <c r="JL30" s="1057"/>
      <c r="JM30" s="1057"/>
      <c r="JN30" s="1057"/>
      <c r="JO30" s="1057"/>
      <c r="JP30" s="1057"/>
      <c r="JQ30" s="1057"/>
      <c r="JR30" s="1058"/>
      <c r="JS30" s="664"/>
      <c r="JT30" s="1055"/>
      <c r="JU30" s="1055"/>
      <c r="JV30" s="1055"/>
      <c r="JW30" s="1055"/>
      <c r="JX30" s="1059"/>
      <c r="JY30" s="1055"/>
      <c r="JZ30" s="1055"/>
      <c r="KA30" s="1055"/>
      <c r="KB30" s="1056"/>
      <c r="KC30" s="662"/>
      <c r="KD30" s="1057"/>
      <c r="KE30" s="1057"/>
      <c r="KF30" s="1057"/>
      <c r="KG30" s="1057"/>
      <c r="KH30" s="1057"/>
      <c r="KI30" s="1057"/>
      <c r="KJ30" s="1057"/>
      <c r="KK30" s="1057"/>
      <c r="KL30" s="1058"/>
      <c r="KM30" s="664"/>
      <c r="KN30" s="1055"/>
      <c r="KO30" s="1055"/>
      <c r="KP30" s="1055"/>
      <c r="KQ30" s="1055"/>
      <c r="KR30" s="1055"/>
      <c r="KS30" s="1055"/>
      <c r="KT30" s="1055"/>
      <c r="KU30" s="1055"/>
      <c r="KV30" s="1056"/>
      <c r="KW30" s="662"/>
      <c r="KX30" s="1057"/>
      <c r="KY30" s="1057"/>
      <c r="KZ30" s="1057"/>
      <c r="LA30" s="1057"/>
      <c r="LB30" s="1057"/>
      <c r="LC30" s="1057"/>
      <c r="LD30" s="1057"/>
      <c r="LE30" s="1057"/>
      <c r="LF30" s="1058"/>
      <c r="LG30" s="1060"/>
      <c r="LH30" s="1055"/>
      <c r="LI30" s="1055"/>
      <c r="LJ30" s="1055"/>
      <c r="LK30" s="1055"/>
      <c r="LL30" s="1055"/>
      <c r="LM30" s="1055"/>
      <c r="LN30" s="1055"/>
      <c r="LO30" s="1055"/>
      <c r="LP30" s="1055"/>
      <c r="LQ30" s="1059"/>
      <c r="LR30" s="739">
        <f t="shared" si="5"/>
        <v>0</v>
      </c>
      <c r="LS30" s="740" t="b">
        <f t="shared" si="66"/>
        <v>0</v>
      </c>
      <c r="LT30" s="741">
        <f t="shared" si="6"/>
        <v>0</v>
      </c>
      <c r="LU30" s="742" t="b">
        <f t="shared" si="67"/>
        <v>0</v>
      </c>
      <c r="LV30" s="743">
        <f t="shared" si="84"/>
        <v>0</v>
      </c>
      <c r="LW30" s="744" t="b">
        <f t="shared" si="68"/>
        <v>0</v>
      </c>
      <c r="LX30" s="745">
        <f t="shared" si="8"/>
        <v>0</v>
      </c>
      <c r="LY30" s="746" t="b">
        <f t="shared" si="69"/>
        <v>0</v>
      </c>
      <c r="LZ30" s="764">
        <f t="shared" si="9"/>
        <v>0</v>
      </c>
      <c r="MA30" s="765" t="b">
        <f t="shared" si="70"/>
        <v>0</v>
      </c>
      <c r="MB30" s="766">
        <f t="shared" si="85"/>
        <v>0</v>
      </c>
      <c r="MC30" s="767" t="b">
        <f t="shared" si="71"/>
        <v>0</v>
      </c>
      <c r="MD30" s="768">
        <f t="shared" si="11"/>
        <v>0</v>
      </c>
      <c r="ME30" s="769" t="b">
        <f t="shared" si="72"/>
        <v>0</v>
      </c>
      <c r="MF30" s="770">
        <f t="shared" si="86"/>
        <v>0</v>
      </c>
      <c r="MG30" s="771" t="b">
        <f t="shared" si="73"/>
        <v>0</v>
      </c>
      <c r="MH30" s="772">
        <f t="shared" si="87"/>
        <v>0</v>
      </c>
      <c r="MI30" s="773" t="b">
        <f t="shared" si="74"/>
        <v>0</v>
      </c>
      <c r="MJ30" s="774">
        <f t="shared" si="88"/>
        <v>0</v>
      </c>
      <c r="MK30" s="775" t="b">
        <f t="shared" si="75"/>
        <v>0</v>
      </c>
      <c r="ML30" s="776">
        <f t="shared" si="89"/>
        <v>0</v>
      </c>
      <c r="MM30" s="777" t="b">
        <f t="shared" si="76"/>
        <v>0</v>
      </c>
      <c r="MN30" s="778">
        <f t="shared" si="90"/>
        <v>0</v>
      </c>
      <c r="MO30" s="779" t="b">
        <f t="shared" si="77"/>
        <v>0</v>
      </c>
      <c r="MP30" s="884">
        <f t="shared" si="91"/>
        <v>0</v>
      </c>
      <c r="MQ30" s="885" t="b">
        <f t="shared" si="78"/>
        <v>0</v>
      </c>
      <c r="MR30" s="990"/>
      <c r="MS30" s="645"/>
      <c r="MT30" s="646"/>
      <c r="MU30" s="647"/>
      <c r="MV30" s="648"/>
      <c r="MW30" s="649"/>
      <c r="MX30" s="657"/>
      <c r="MY30" s="658"/>
      <c r="MZ30" s="659"/>
      <c r="NA30" s="660"/>
      <c r="NB30" s="661"/>
      <c r="NC30" s="662"/>
      <c r="ND30" s="663"/>
      <c r="NE30" s="664"/>
      <c r="NF30" s="665"/>
      <c r="NG30" s="1575" t="b">
        <f t="shared" si="18"/>
        <v>0</v>
      </c>
      <c r="NH30" s="1575" t="b">
        <f t="shared" si="18"/>
        <v>0</v>
      </c>
      <c r="NI30" s="1575" t="b">
        <f t="shared" si="18"/>
        <v>0</v>
      </c>
      <c r="NJ30" s="1575" t="b">
        <f t="shared" si="18"/>
        <v>0</v>
      </c>
      <c r="NK30" s="1575" t="b">
        <f t="shared" si="18"/>
        <v>0</v>
      </c>
      <c r="NL30" s="1575" t="b">
        <f t="shared" si="18"/>
        <v>0</v>
      </c>
      <c r="NM30" s="1575" t="b">
        <f t="shared" si="18"/>
        <v>0</v>
      </c>
      <c r="NN30" s="1575" t="b">
        <f t="shared" si="18"/>
        <v>0</v>
      </c>
      <c r="NO30" s="1575" t="b">
        <f t="shared" si="18"/>
        <v>0</v>
      </c>
      <c r="NP30" s="1576" t="b">
        <f t="shared" si="18"/>
        <v>0</v>
      </c>
      <c r="NQ30" s="1576" t="b">
        <f t="shared" si="18"/>
        <v>0</v>
      </c>
      <c r="NR30" s="1576" t="b">
        <f t="shared" si="18"/>
        <v>0</v>
      </c>
      <c r="NS30" s="1575" t="b">
        <f t="shared" si="18"/>
        <v>0</v>
      </c>
      <c r="NT30" s="1445"/>
    </row>
    <row r="31" spans="1:384" s="1446" customFormat="1" ht="21.95" customHeight="1" thickBot="1" x14ac:dyDescent="0.35">
      <c r="A31" s="1600">
        <v>19</v>
      </c>
      <c r="B31" s="1601"/>
      <c r="C31" s="1602"/>
      <c r="D31" s="1601"/>
      <c r="E31" s="1515"/>
      <c r="F31" s="89"/>
      <c r="G31" s="90"/>
      <c r="H31" s="100"/>
      <c r="I31" s="100"/>
      <c r="J31" s="1558"/>
      <c r="K31" s="1565">
        <f t="shared" si="79"/>
        <v>0</v>
      </c>
      <c r="L31" s="1562"/>
      <c r="M31" s="1178"/>
      <c r="N31" s="1179"/>
      <c r="O31" s="1195"/>
      <c r="P31" s="1197"/>
      <c r="Q31" s="1197"/>
      <c r="R31" s="1197"/>
      <c r="S31" s="1197"/>
      <c r="T31" s="1197"/>
      <c r="U31" s="1197"/>
      <c r="V31" s="1198"/>
      <c r="W31" s="1532" t="b">
        <f t="shared" si="81"/>
        <v>0</v>
      </c>
      <c r="X31" s="1531" t="b">
        <f t="shared" si="19"/>
        <v>0</v>
      </c>
      <c r="Y31" s="1531" t="b">
        <f t="shared" si="20"/>
        <v>0</v>
      </c>
      <c r="Z31" s="1531" t="b">
        <f t="shared" si="21"/>
        <v>0</v>
      </c>
      <c r="AA31" s="1531" t="b">
        <f t="shared" si="22"/>
        <v>0</v>
      </c>
      <c r="AB31" s="1531" t="b">
        <f t="shared" si="23"/>
        <v>0</v>
      </c>
      <c r="AC31" s="1531" t="b">
        <f t="shared" si="24"/>
        <v>0</v>
      </c>
      <c r="AD31" s="1533" t="b">
        <f t="shared" si="25"/>
        <v>0</v>
      </c>
      <c r="AE31" s="1178"/>
      <c r="AF31" s="1181"/>
      <c r="AG31" s="103"/>
      <c r="AH31" s="104"/>
      <c r="AI31" s="104"/>
      <c r="AJ31" s="104"/>
      <c r="AK31" s="104"/>
      <c r="AL31" s="104"/>
      <c r="AM31" s="104"/>
      <c r="AN31" s="104"/>
      <c r="AO31" s="104"/>
      <c r="AP31" s="105"/>
      <c r="AQ31" s="1667"/>
      <c r="AR31" s="103"/>
      <c r="AS31" s="104"/>
      <c r="AT31" s="104"/>
      <c r="AU31" s="104"/>
      <c r="AV31" s="104"/>
      <c r="AW31" s="104"/>
      <c r="AX31" s="104"/>
      <c r="AY31" s="104"/>
      <c r="AZ31" s="104"/>
      <c r="BA31" s="105"/>
      <c r="BB31" s="1645">
        <f t="shared" si="0"/>
        <v>0</v>
      </c>
      <c r="BC31" s="382">
        <f t="shared" si="1"/>
        <v>0</v>
      </c>
      <c r="BD31" s="1647" t="e">
        <f t="shared" si="26"/>
        <v>#DIV/0!</v>
      </c>
      <c r="BE31" s="367" t="e">
        <f t="shared" si="27"/>
        <v>#DIV/0!</v>
      </c>
      <c r="BF31" s="368" t="e">
        <f t="shared" si="28"/>
        <v>#DIV/0!</v>
      </c>
      <c r="BG31" s="369" t="e">
        <f t="shared" si="2"/>
        <v>#DIV/0!</v>
      </c>
      <c r="BH31" s="370" t="e">
        <f t="shared" si="3"/>
        <v>#DIV/0!</v>
      </c>
      <c r="BI31" s="371" t="e">
        <f t="shared" si="4"/>
        <v>#DIV/0!</v>
      </c>
      <c r="BJ31" s="372" t="e">
        <f t="shared" si="29"/>
        <v>#DIV/0!</v>
      </c>
      <c r="BK31" s="372" t="e">
        <f t="shared" si="30"/>
        <v>#DIV/0!</v>
      </c>
      <c r="BL31" s="379" t="e">
        <f t="shared" si="31"/>
        <v>#DIV/0!</v>
      </c>
      <c r="BM31" s="99"/>
      <c r="BN31" s="1181"/>
      <c r="BO31" s="1838"/>
      <c r="BP31" s="1839"/>
      <c r="BQ31" s="1839"/>
      <c r="BR31" s="1839"/>
      <c r="BS31" s="1839"/>
      <c r="BT31" s="1839"/>
      <c r="BU31" s="1839"/>
      <c r="BV31" s="1839"/>
      <c r="BW31" s="1839"/>
      <c r="BX31" s="1839"/>
      <c r="BY31" s="1839"/>
      <c r="BZ31" s="1839"/>
      <c r="CA31" s="1839"/>
      <c r="CB31" s="1839"/>
      <c r="CC31" s="1839"/>
      <c r="CD31" s="1839"/>
      <c r="CE31" s="1839"/>
      <c r="CF31" s="1839"/>
      <c r="CG31" s="1839"/>
      <c r="CH31" s="1839"/>
      <c r="CI31" s="1839"/>
      <c r="CJ31" s="1839"/>
      <c r="CK31" s="1839"/>
      <c r="CL31" s="1839"/>
      <c r="CM31" s="1839"/>
      <c r="CN31" s="1839"/>
      <c r="CO31" s="1839"/>
      <c r="CP31" s="1839"/>
      <c r="CQ31" s="1839"/>
      <c r="CR31" s="1839"/>
      <c r="CS31" s="1839"/>
      <c r="CT31" s="1839"/>
      <c r="CU31" s="1839"/>
      <c r="CV31" s="1839"/>
      <c r="CW31" s="1839"/>
      <c r="CX31" s="1839"/>
      <c r="CY31" s="1839"/>
      <c r="CZ31" s="1839"/>
      <c r="DA31" s="1839"/>
      <c r="DB31" s="1840"/>
      <c r="DC31" s="1831">
        <f t="shared" si="32"/>
        <v>0</v>
      </c>
      <c r="DD31" s="1832">
        <f t="shared" si="33"/>
        <v>0</v>
      </c>
      <c r="DE31" s="1833">
        <f t="shared" si="34"/>
        <v>0</v>
      </c>
      <c r="DF31" s="1831">
        <f t="shared" si="35"/>
        <v>0</v>
      </c>
      <c r="DG31" s="1832">
        <f t="shared" si="36"/>
        <v>0</v>
      </c>
      <c r="DH31" s="1833">
        <f t="shared" si="37"/>
        <v>0</v>
      </c>
      <c r="DI31" s="1831">
        <f t="shared" si="38"/>
        <v>0</v>
      </c>
      <c r="DJ31" s="1832">
        <f t="shared" si="39"/>
        <v>0</v>
      </c>
      <c r="DK31" s="1832">
        <f t="shared" si="40"/>
        <v>0</v>
      </c>
      <c r="DL31" s="1833">
        <f t="shared" si="41"/>
        <v>0</v>
      </c>
      <c r="DM31" s="1834">
        <f t="shared" si="42"/>
        <v>0</v>
      </c>
      <c r="DN31" s="1835">
        <f t="shared" si="43"/>
        <v>0</v>
      </c>
      <c r="DO31" s="1836">
        <f t="shared" si="44"/>
        <v>0</v>
      </c>
      <c r="DP31" s="1837">
        <f t="shared" si="45"/>
        <v>0</v>
      </c>
      <c r="DQ31" s="1837">
        <f t="shared" si="46"/>
        <v>0</v>
      </c>
      <c r="DR31" s="1192"/>
      <c r="DS31" s="1210"/>
      <c r="DT31" s="1211"/>
      <c r="DU31" s="1212"/>
      <c r="DV31" s="1213"/>
      <c r="DW31" s="1180"/>
      <c r="DX31" s="1178"/>
      <c r="DY31" s="1181"/>
      <c r="DZ31" s="1195"/>
      <c r="EA31" s="1196"/>
      <c r="EB31" s="1195"/>
      <c r="EC31" s="1197"/>
      <c r="ED31" s="1196"/>
      <c r="EE31" s="1191"/>
      <c r="EF31" s="1192"/>
      <c r="EG31" s="1195"/>
      <c r="EH31" s="1196"/>
      <c r="EI31" s="1195"/>
      <c r="EJ31" s="1197"/>
      <c r="EK31" s="1198"/>
      <c r="EL31" s="1199"/>
      <c r="EM31" s="1179"/>
      <c r="EN31" s="1178"/>
      <c r="EO31" s="1688"/>
      <c r="EP31" s="1680"/>
      <c r="EQ31" s="1675"/>
      <c r="ER31" s="1498"/>
      <c r="ES31" s="1498"/>
      <c r="ET31" s="1499"/>
      <c r="EU31" s="1500"/>
      <c r="EV31" s="1501"/>
      <c r="EW31" s="1501"/>
      <c r="EX31" s="1501"/>
      <c r="EY31" s="1501"/>
      <c r="EZ31" s="1501"/>
      <c r="FA31" s="1501"/>
      <c r="FB31" s="1502"/>
      <c r="FC31" s="1689"/>
      <c r="FD31" s="1444"/>
      <c r="FE31" s="2219"/>
      <c r="FF31" s="2220"/>
      <c r="FG31" s="2220"/>
      <c r="FH31" s="2220"/>
      <c r="FI31" s="2220"/>
      <c r="FJ31" s="2220"/>
      <c r="FK31" s="2220"/>
      <c r="FL31" s="2220"/>
      <c r="FM31" s="2220"/>
      <c r="FN31" s="2220"/>
      <c r="FO31" s="2220"/>
      <c r="FP31" s="2220"/>
      <c r="FQ31" s="2220"/>
      <c r="FR31" s="2220"/>
      <c r="FS31" s="2220"/>
      <c r="FT31" s="2220"/>
      <c r="FU31" s="2220"/>
      <c r="FV31" s="2220"/>
      <c r="FW31" s="2220"/>
      <c r="FX31" s="2220"/>
      <c r="FY31" s="2220"/>
      <c r="FZ31" s="2220"/>
      <c r="GA31" s="2220"/>
      <c r="GB31" s="2220"/>
      <c r="GC31" s="2220"/>
      <c r="GD31" s="2220"/>
      <c r="GE31" s="2220"/>
      <c r="GF31" s="2220"/>
      <c r="GG31" s="2220"/>
      <c r="GH31" s="2220"/>
      <c r="GI31" s="2220"/>
      <c r="GJ31" s="2220"/>
      <c r="GK31" s="2220"/>
      <c r="GL31" s="2220"/>
      <c r="GM31" s="2220"/>
      <c r="GN31" s="2220"/>
      <c r="GO31" s="2220"/>
      <c r="GP31" s="2220"/>
      <c r="GQ31" s="2220"/>
      <c r="GR31" s="2220"/>
      <c r="GS31" s="2220"/>
      <c r="GT31" s="2220"/>
      <c r="GU31" s="2220"/>
      <c r="GV31" s="2220"/>
      <c r="GW31" s="2220"/>
      <c r="GX31" s="2221"/>
      <c r="GY31" s="2198">
        <f t="shared" si="47"/>
        <v>0</v>
      </c>
      <c r="GZ31" s="396" t="b">
        <f t="shared" si="82"/>
        <v>0</v>
      </c>
      <c r="HA31" s="2199">
        <f t="shared" si="48"/>
        <v>0</v>
      </c>
      <c r="HB31" s="2208" t="b">
        <f t="shared" si="49"/>
        <v>0</v>
      </c>
      <c r="HC31" s="2201">
        <f t="shared" si="50"/>
        <v>0</v>
      </c>
      <c r="HD31" s="397" t="b">
        <f t="shared" si="51"/>
        <v>0</v>
      </c>
      <c r="HE31" s="2202">
        <f t="shared" si="52"/>
        <v>0</v>
      </c>
      <c r="HF31" s="398" t="b">
        <f t="shared" si="53"/>
        <v>0</v>
      </c>
      <c r="HG31" s="2203">
        <f t="shared" si="54"/>
        <v>0</v>
      </c>
      <c r="HH31" s="2209" t="b">
        <f t="shared" si="55"/>
        <v>0</v>
      </c>
      <c r="HI31" s="2205">
        <f t="shared" si="56"/>
        <v>0</v>
      </c>
      <c r="HJ31" s="395" t="b">
        <f t="shared" si="57"/>
        <v>0</v>
      </c>
      <c r="HK31" s="2206">
        <f t="shared" si="58"/>
        <v>0</v>
      </c>
      <c r="HL31" s="2210" t="b">
        <f t="shared" si="59"/>
        <v>0</v>
      </c>
      <c r="HM31" s="432"/>
      <c r="HN31" s="991"/>
      <c r="HO31" s="898"/>
      <c r="HP31" s="899"/>
      <c r="HQ31" s="900"/>
      <c r="HR31" s="901"/>
      <c r="HS31" s="902"/>
      <c r="HT31" s="903"/>
      <c r="HU31" s="904"/>
      <c r="HV31" s="714" t="b">
        <f t="shared" si="83"/>
        <v>0</v>
      </c>
      <c r="HW31" s="715" t="b">
        <f t="shared" si="83"/>
        <v>0</v>
      </c>
      <c r="HX31" s="715" t="b">
        <f t="shared" si="61"/>
        <v>0</v>
      </c>
      <c r="HY31" s="715" t="b">
        <f t="shared" si="62"/>
        <v>0</v>
      </c>
      <c r="HZ31" s="715" t="b">
        <f t="shared" si="63"/>
        <v>0</v>
      </c>
      <c r="IA31" s="716" t="b">
        <f t="shared" si="64"/>
        <v>0</v>
      </c>
      <c r="IB31" s="717" t="b">
        <f t="shared" si="65"/>
        <v>0</v>
      </c>
      <c r="IC31" s="433"/>
      <c r="ID31" s="432"/>
      <c r="IE31" s="664"/>
      <c r="IF31" s="1055"/>
      <c r="IG31" s="1055"/>
      <c r="IH31" s="1055"/>
      <c r="II31" s="1055"/>
      <c r="IJ31" s="1055"/>
      <c r="IK31" s="1055"/>
      <c r="IL31" s="1055"/>
      <c r="IM31" s="1055"/>
      <c r="IN31" s="1056"/>
      <c r="IO31" s="662"/>
      <c r="IP31" s="1057"/>
      <c r="IQ31" s="1057"/>
      <c r="IR31" s="1057"/>
      <c r="IS31" s="1057"/>
      <c r="IT31" s="1057"/>
      <c r="IU31" s="1057"/>
      <c r="IV31" s="1057"/>
      <c r="IW31" s="1057"/>
      <c r="IX31" s="1058"/>
      <c r="IY31" s="664"/>
      <c r="IZ31" s="1055"/>
      <c r="JA31" s="1055"/>
      <c r="JB31" s="1055"/>
      <c r="JC31" s="1055"/>
      <c r="JD31" s="1055"/>
      <c r="JE31" s="1055"/>
      <c r="JF31" s="1055"/>
      <c r="JG31" s="1055"/>
      <c r="JH31" s="1059"/>
      <c r="JI31" s="662"/>
      <c r="JJ31" s="1057"/>
      <c r="JK31" s="1057"/>
      <c r="JL31" s="1057"/>
      <c r="JM31" s="1057"/>
      <c r="JN31" s="1057"/>
      <c r="JO31" s="1057"/>
      <c r="JP31" s="1057"/>
      <c r="JQ31" s="1057"/>
      <c r="JR31" s="1058"/>
      <c r="JS31" s="664"/>
      <c r="JT31" s="1055"/>
      <c r="JU31" s="1055"/>
      <c r="JV31" s="1055"/>
      <c r="JW31" s="1055"/>
      <c r="JX31" s="1059"/>
      <c r="JY31" s="1055"/>
      <c r="JZ31" s="1055"/>
      <c r="KA31" s="1055"/>
      <c r="KB31" s="1056"/>
      <c r="KC31" s="662"/>
      <c r="KD31" s="1057"/>
      <c r="KE31" s="1057"/>
      <c r="KF31" s="1057"/>
      <c r="KG31" s="1057"/>
      <c r="KH31" s="1057"/>
      <c r="KI31" s="1057"/>
      <c r="KJ31" s="1057"/>
      <c r="KK31" s="1057"/>
      <c r="KL31" s="1058"/>
      <c r="KM31" s="664"/>
      <c r="KN31" s="1055"/>
      <c r="KO31" s="1055"/>
      <c r="KP31" s="1055"/>
      <c r="KQ31" s="1055"/>
      <c r="KR31" s="1055"/>
      <c r="KS31" s="1055"/>
      <c r="KT31" s="1055"/>
      <c r="KU31" s="1055"/>
      <c r="KV31" s="1056"/>
      <c r="KW31" s="662"/>
      <c r="KX31" s="1057"/>
      <c r="KY31" s="1057"/>
      <c r="KZ31" s="1057"/>
      <c r="LA31" s="1057"/>
      <c r="LB31" s="1057"/>
      <c r="LC31" s="1057"/>
      <c r="LD31" s="1057"/>
      <c r="LE31" s="1057"/>
      <c r="LF31" s="1058"/>
      <c r="LG31" s="1060"/>
      <c r="LH31" s="1055"/>
      <c r="LI31" s="1055"/>
      <c r="LJ31" s="1055"/>
      <c r="LK31" s="1055"/>
      <c r="LL31" s="1055"/>
      <c r="LM31" s="1055"/>
      <c r="LN31" s="1055"/>
      <c r="LO31" s="1055"/>
      <c r="LP31" s="1055"/>
      <c r="LQ31" s="1059"/>
      <c r="LR31" s="739">
        <f t="shared" si="5"/>
        <v>0</v>
      </c>
      <c r="LS31" s="740" t="b">
        <f t="shared" si="66"/>
        <v>0</v>
      </c>
      <c r="LT31" s="741">
        <f t="shared" si="6"/>
        <v>0</v>
      </c>
      <c r="LU31" s="742" t="b">
        <f t="shared" si="67"/>
        <v>0</v>
      </c>
      <c r="LV31" s="743">
        <f t="shared" si="84"/>
        <v>0</v>
      </c>
      <c r="LW31" s="744" t="b">
        <f t="shared" si="68"/>
        <v>0</v>
      </c>
      <c r="LX31" s="745">
        <f t="shared" si="8"/>
        <v>0</v>
      </c>
      <c r="LY31" s="746" t="b">
        <f t="shared" si="69"/>
        <v>0</v>
      </c>
      <c r="LZ31" s="764">
        <f t="shared" si="9"/>
        <v>0</v>
      </c>
      <c r="MA31" s="765" t="b">
        <f t="shared" si="70"/>
        <v>0</v>
      </c>
      <c r="MB31" s="766">
        <f t="shared" si="85"/>
        <v>0</v>
      </c>
      <c r="MC31" s="767" t="b">
        <f t="shared" si="71"/>
        <v>0</v>
      </c>
      <c r="MD31" s="768">
        <f t="shared" si="11"/>
        <v>0</v>
      </c>
      <c r="ME31" s="769" t="b">
        <f t="shared" si="72"/>
        <v>0</v>
      </c>
      <c r="MF31" s="770">
        <f t="shared" si="86"/>
        <v>0</v>
      </c>
      <c r="MG31" s="771" t="b">
        <f t="shared" si="73"/>
        <v>0</v>
      </c>
      <c r="MH31" s="772">
        <f t="shared" si="87"/>
        <v>0</v>
      </c>
      <c r="MI31" s="773" t="b">
        <f t="shared" si="74"/>
        <v>0</v>
      </c>
      <c r="MJ31" s="774">
        <f t="shared" si="88"/>
        <v>0</v>
      </c>
      <c r="MK31" s="775" t="b">
        <f t="shared" si="75"/>
        <v>0</v>
      </c>
      <c r="ML31" s="776">
        <f t="shared" si="89"/>
        <v>0</v>
      </c>
      <c r="MM31" s="777" t="b">
        <f t="shared" si="76"/>
        <v>0</v>
      </c>
      <c r="MN31" s="778">
        <f t="shared" si="90"/>
        <v>0</v>
      </c>
      <c r="MO31" s="779" t="b">
        <f t="shared" si="77"/>
        <v>0</v>
      </c>
      <c r="MP31" s="884">
        <f t="shared" si="91"/>
        <v>0</v>
      </c>
      <c r="MQ31" s="885" t="b">
        <f t="shared" si="78"/>
        <v>0</v>
      </c>
      <c r="MR31" s="990"/>
      <c r="MS31" s="645"/>
      <c r="MT31" s="646"/>
      <c r="MU31" s="647"/>
      <c r="MV31" s="648"/>
      <c r="MW31" s="649"/>
      <c r="MX31" s="657"/>
      <c r="MY31" s="658"/>
      <c r="MZ31" s="659"/>
      <c r="NA31" s="660"/>
      <c r="NB31" s="661"/>
      <c r="NC31" s="662"/>
      <c r="ND31" s="663"/>
      <c r="NE31" s="664"/>
      <c r="NF31" s="665"/>
      <c r="NG31" s="1575" t="b">
        <f t="shared" si="18"/>
        <v>0</v>
      </c>
      <c r="NH31" s="1575" t="b">
        <f t="shared" si="18"/>
        <v>0</v>
      </c>
      <c r="NI31" s="1575" t="b">
        <f t="shared" si="18"/>
        <v>0</v>
      </c>
      <c r="NJ31" s="1575" t="b">
        <f t="shared" si="18"/>
        <v>0</v>
      </c>
      <c r="NK31" s="1575" t="b">
        <f t="shared" si="18"/>
        <v>0</v>
      </c>
      <c r="NL31" s="1575" t="b">
        <f t="shared" si="18"/>
        <v>0</v>
      </c>
      <c r="NM31" s="1575" t="b">
        <f t="shared" si="18"/>
        <v>0</v>
      </c>
      <c r="NN31" s="1575" t="b">
        <f t="shared" si="18"/>
        <v>0</v>
      </c>
      <c r="NO31" s="1575" t="b">
        <f t="shared" si="18"/>
        <v>0</v>
      </c>
      <c r="NP31" s="1576" t="b">
        <f t="shared" si="18"/>
        <v>0</v>
      </c>
      <c r="NQ31" s="1576" t="b">
        <f t="shared" si="18"/>
        <v>0</v>
      </c>
      <c r="NR31" s="1576" t="b">
        <f t="shared" si="18"/>
        <v>0</v>
      </c>
      <c r="NS31" s="1575" t="b">
        <f t="shared" si="18"/>
        <v>0</v>
      </c>
      <c r="NT31" s="1445"/>
    </row>
    <row r="32" spans="1:384" s="1446" customFormat="1" ht="21.95" customHeight="1" thickBot="1" x14ac:dyDescent="0.35">
      <c r="A32" s="1600">
        <v>20</v>
      </c>
      <c r="B32" s="1601"/>
      <c r="C32" s="1602"/>
      <c r="D32" s="1601"/>
      <c r="E32" s="1515"/>
      <c r="F32" s="89"/>
      <c r="G32" s="90"/>
      <c r="H32" s="100"/>
      <c r="I32" s="100"/>
      <c r="J32" s="1558"/>
      <c r="K32" s="1565">
        <f t="shared" si="79"/>
        <v>0</v>
      </c>
      <c r="L32" s="1562"/>
      <c r="M32" s="1178"/>
      <c r="N32" s="1179"/>
      <c r="O32" s="1195"/>
      <c r="P32" s="1197"/>
      <c r="Q32" s="1197"/>
      <c r="R32" s="1197"/>
      <c r="S32" s="1197"/>
      <c r="T32" s="1197"/>
      <c r="U32" s="1197"/>
      <c r="V32" s="1198"/>
      <c r="W32" s="1532" t="b">
        <f t="shared" si="81"/>
        <v>0</v>
      </c>
      <c r="X32" s="1531" t="b">
        <f t="shared" si="19"/>
        <v>0</v>
      </c>
      <c r="Y32" s="1531" t="b">
        <f t="shared" si="20"/>
        <v>0</v>
      </c>
      <c r="Z32" s="1531" t="b">
        <f t="shared" si="21"/>
        <v>0</v>
      </c>
      <c r="AA32" s="1531" t="b">
        <f t="shared" si="22"/>
        <v>0</v>
      </c>
      <c r="AB32" s="1531" t="b">
        <f t="shared" si="23"/>
        <v>0</v>
      </c>
      <c r="AC32" s="1531" t="b">
        <f t="shared" si="24"/>
        <v>0</v>
      </c>
      <c r="AD32" s="1533" t="b">
        <f t="shared" si="25"/>
        <v>0</v>
      </c>
      <c r="AE32" s="1178"/>
      <c r="AF32" s="1181"/>
      <c r="AG32" s="103"/>
      <c r="AH32" s="104"/>
      <c r="AI32" s="104"/>
      <c r="AJ32" s="104"/>
      <c r="AK32" s="104"/>
      <c r="AL32" s="104"/>
      <c r="AM32" s="104"/>
      <c r="AN32" s="104"/>
      <c r="AO32" s="104"/>
      <c r="AP32" s="105"/>
      <c r="AQ32" s="1667"/>
      <c r="AR32" s="103"/>
      <c r="AS32" s="104"/>
      <c r="AT32" s="104"/>
      <c r="AU32" s="104"/>
      <c r="AV32" s="104"/>
      <c r="AW32" s="104"/>
      <c r="AX32" s="104"/>
      <c r="AY32" s="104"/>
      <c r="AZ32" s="104"/>
      <c r="BA32" s="105"/>
      <c r="BB32" s="1645">
        <f t="shared" si="0"/>
        <v>0</v>
      </c>
      <c r="BC32" s="382">
        <f t="shared" si="1"/>
        <v>0</v>
      </c>
      <c r="BD32" s="1647" t="e">
        <f t="shared" si="26"/>
        <v>#DIV/0!</v>
      </c>
      <c r="BE32" s="367" t="e">
        <f t="shared" si="27"/>
        <v>#DIV/0!</v>
      </c>
      <c r="BF32" s="368" t="e">
        <f t="shared" si="28"/>
        <v>#DIV/0!</v>
      </c>
      <c r="BG32" s="369" t="e">
        <f t="shared" si="2"/>
        <v>#DIV/0!</v>
      </c>
      <c r="BH32" s="370" t="e">
        <f t="shared" si="3"/>
        <v>#DIV/0!</v>
      </c>
      <c r="BI32" s="371" t="e">
        <f t="shared" si="4"/>
        <v>#DIV/0!</v>
      </c>
      <c r="BJ32" s="372" t="e">
        <f t="shared" si="29"/>
        <v>#DIV/0!</v>
      </c>
      <c r="BK32" s="372" t="e">
        <f t="shared" si="30"/>
        <v>#DIV/0!</v>
      </c>
      <c r="BL32" s="379" t="e">
        <f t="shared" si="31"/>
        <v>#DIV/0!</v>
      </c>
      <c r="BM32" s="99"/>
      <c r="BN32" s="1181"/>
      <c r="BO32" s="1838"/>
      <c r="BP32" s="1839"/>
      <c r="BQ32" s="1839"/>
      <c r="BR32" s="1839"/>
      <c r="BS32" s="1839"/>
      <c r="BT32" s="1839"/>
      <c r="BU32" s="1839"/>
      <c r="BV32" s="1839"/>
      <c r="BW32" s="1839"/>
      <c r="BX32" s="1839"/>
      <c r="BY32" s="1839"/>
      <c r="BZ32" s="1839"/>
      <c r="CA32" s="1839"/>
      <c r="CB32" s="1839"/>
      <c r="CC32" s="1839"/>
      <c r="CD32" s="1839"/>
      <c r="CE32" s="1839"/>
      <c r="CF32" s="1839"/>
      <c r="CG32" s="1839"/>
      <c r="CH32" s="1839"/>
      <c r="CI32" s="1839"/>
      <c r="CJ32" s="1839"/>
      <c r="CK32" s="1839"/>
      <c r="CL32" s="1839"/>
      <c r="CM32" s="1839"/>
      <c r="CN32" s="1839"/>
      <c r="CO32" s="1839"/>
      <c r="CP32" s="1839"/>
      <c r="CQ32" s="1839"/>
      <c r="CR32" s="1839"/>
      <c r="CS32" s="1839"/>
      <c r="CT32" s="1839"/>
      <c r="CU32" s="1839"/>
      <c r="CV32" s="1839"/>
      <c r="CW32" s="1839"/>
      <c r="CX32" s="1839"/>
      <c r="CY32" s="1839"/>
      <c r="CZ32" s="1839"/>
      <c r="DA32" s="1839"/>
      <c r="DB32" s="1840"/>
      <c r="DC32" s="1831">
        <f t="shared" si="32"/>
        <v>0</v>
      </c>
      <c r="DD32" s="1832">
        <f t="shared" si="33"/>
        <v>0</v>
      </c>
      <c r="DE32" s="1833">
        <f t="shared" si="34"/>
        <v>0</v>
      </c>
      <c r="DF32" s="1831">
        <f t="shared" si="35"/>
        <v>0</v>
      </c>
      <c r="DG32" s="1832">
        <f t="shared" si="36"/>
        <v>0</v>
      </c>
      <c r="DH32" s="1833">
        <f t="shared" si="37"/>
        <v>0</v>
      </c>
      <c r="DI32" s="1831">
        <f t="shared" si="38"/>
        <v>0</v>
      </c>
      <c r="DJ32" s="1832">
        <f t="shared" si="39"/>
        <v>0</v>
      </c>
      <c r="DK32" s="1832">
        <f t="shared" si="40"/>
        <v>0</v>
      </c>
      <c r="DL32" s="1833">
        <f t="shared" si="41"/>
        <v>0</v>
      </c>
      <c r="DM32" s="1834">
        <f t="shared" si="42"/>
        <v>0</v>
      </c>
      <c r="DN32" s="1835">
        <f t="shared" si="43"/>
        <v>0</v>
      </c>
      <c r="DO32" s="1836">
        <f t="shared" si="44"/>
        <v>0</v>
      </c>
      <c r="DP32" s="1837">
        <f t="shared" si="45"/>
        <v>0</v>
      </c>
      <c r="DQ32" s="1837">
        <f t="shared" si="46"/>
        <v>0</v>
      </c>
      <c r="DR32" s="1192"/>
      <c r="DS32" s="1210"/>
      <c r="DT32" s="1211"/>
      <c r="DU32" s="1212"/>
      <c r="DV32" s="1213"/>
      <c r="DW32" s="1180"/>
      <c r="DX32" s="1178"/>
      <c r="DY32" s="1181"/>
      <c r="DZ32" s="1195"/>
      <c r="EA32" s="1196"/>
      <c r="EB32" s="1195"/>
      <c r="EC32" s="1197"/>
      <c r="ED32" s="1196"/>
      <c r="EE32" s="1191"/>
      <c r="EF32" s="1192"/>
      <c r="EG32" s="1195"/>
      <c r="EH32" s="1196"/>
      <c r="EI32" s="1195"/>
      <c r="EJ32" s="1197"/>
      <c r="EK32" s="1198"/>
      <c r="EL32" s="1199"/>
      <c r="EM32" s="1179"/>
      <c r="EN32" s="1178"/>
      <c r="EO32" s="1688"/>
      <c r="EP32" s="1680"/>
      <c r="EQ32" s="1675"/>
      <c r="ER32" s="1498"/>
      <c r="ES32" s="1498"/>
      <c r="ET32" s="1499"/>
      <c r="EU32" s="1500"/>
      <c r="EV32" s="1501"/>
      <c r="EW32" s="1501"/>
      <c r="EX32" s="1501"/>
      <c r="EY32" s="1501"/>
      <c r="EZ32" s="1501"/>
      <c r="FA32" s="1501"/>
      <c r="FB32" s="1502"/>
      <c r="FC32" s="1689"/>
      <c r="FD32" s="1444"/>
      <c r="FE32" s="2222"/>
      <c r="FF32" s="2223"/>
      <c r="FG32" s="2223"/>
      <c r="FH32" s="2223"/>
      <c r="FI32" s="2223"/>
      <c r="FJ32" s="2223"/>
      <c r="FK32" s="2223"/>
      <c r="FL32" s="2223"/>
      <c r="FM32" s="2223"/>
      <c r="FN32" s="2223"/>
      <c r="FO32" s="2223"/>
      <c r="FP32" s="2223"/>
      <c r="FQ32" s="2223"/>
      <c r="FR32" s="2223"/>
      <c r="FS32" s="2223"/>
      <c r="FT32" s="2223"/>
      <c r="FU32" s="2223"/>
      <c r="FV32" s="2223"/>
      <c r="FW32" s="2223"/>
      <c r="FX32" s="2223"/>
      <c r="FY32" s="2223"/>
      <c r="FZ32" s="2223"/>
      <c r="GA32" s="2223"/>
      <c r="GB32" s="2223"/>
      <c r="GC32" s="2223"/>
      <c r="GD32" s="2223"/>
      <c r="GE32" s="2223"/>
      <c r="GF32" s="2223"/>
      <c r="GG32" s="2223"/>
      <c r="GH32" s="2223"/>
      <c r="GI32" s="2223"/>
      <c r="GJ32" s="2223"/>
      <c r="GK32" s="2223"/>
      <c r="GL32" s="2223"/>
      <c r="GM32" s="2223"/>
      <c r="GN32" s="2223"/>
      <c r="GO32" s="2223"/>
      <c r="GP32" s="2223"/>
      <c r="GQ32" s="2223"/>
      <c r="GR32" s="2223"/>
      <c r="GS32" s="2223"/>
      <c r="GT32" s="2223"/>
      <c r="GU32" s="2223"/>
      <c r="GV32" s="2223"/>
      <c r="GW32" s="2223"/>
      <c r="GX32" s="2224"/>
      <c r="GY32" s="2198">
        <f t="shared" si="47"/>
        <v>0</v>
      </c>
      <c r="GZ32" s="399" t="b">
        <f t="shared" si="82"/>
        <v>0</v>
      </c>
      <c r="HA32" s="2199">
        <f t="shared" si="48"/>
        <v>0</v>
      </c>
      <c r="HB32" s="2211" t="b">
        <f t="shared" si="49"/>
        <v>0</v>
      </c>
      <c r="HC32" s="2201">
        <f t="shared" si="50"/>
        <v>0</v>
      </c>
      <c r="HD32" s="400" t="b">
        <f t="shared" si="51"/>
        <v>0</v>
      </c>
      <c r="HE32" s="2202">
        <f t="shared" si="52"/>
        <v>0</v>
      </c>
      <c r="HF32" s="401" t="b">
        <f t="shared" si="53"/>
        <v>0</v>
      </c>
      <c r="HG32" s="2203">
        <f t="shared" si="54"/>
        <v>0</v>
      </c>
      <c r="HH32" s="2212" t="b">
        <f t="shared" si="55"/>
        <v>0</v>
      </c>
      <c r="HI32" s="2205">
        <f t="shared" si="56"/>
        <v>0</v>
      </c>
      <c r="HJ32" s="395" t="b">
        <f t="shared" si="57"/>
        <v>0</v>
      </c>
      <c r="HK32" s="2206">
        <f t="shared" si="58"/>
        <v>0</v>
      </c>
      <c r="HL32" s="1007" t="b">
        <f t="shared" si="59"/>
        <v>0</v>
      </c>
      <c r="HM32" s="432"/>
      <c r="HN32" s="991"/>
      <c r="HO32" s="905"/>
      <c r="HP32" s="906"/>
      <c r="HQ32" s="907"/>
      <c r="HR32" s="908"/>
      <c r="HS32" s="909"/>
      <c r="HT32" s="910"/>
      <c r="HU32" s="911"/>
      <c r="HV32" s="714" t="b">
        <f t="shared" si="83"/>
        <v>0</v>
      </c>
      <c r="HW32" s="715" t="b">
        <f t="shared" si="83"/>
        <v>0</v>
      </c>
      <c r="HX32" s="715" t="b">
        <f t="shared" si="61"/>
        <v>0</v>
      </c>
      <c r="HY32" s="715" t="b">
        <f t="shared" si="62"/>
        <v>0</v>
      </c>
      <c r="HZ32" s="715" t="b">
        <f t="shared" si="63"/>
        <v>0</v>
      </c>
      <c r="IA32" s="716" t="b">
        <f t="shared" si="64"/>
        <v>0</v>
      </c>
      <c r="IB32" s="717" t="b">
        <f t="shared" si="65"/>
        <v>0</v>
      </c>
      <c r="IC32" s="433"/>
      <c r="ID32" s="432"/>
      <c r="IE32" s="1063"/>
      <c r="IF32" s="1064"/>
      <c r="IG32" s="1064"/>
      <c r="IH32" s="1064"/>
      <c r="II32" s="1064"/>
      <c r="IJ32" s="1064"/>
      <c r="IK32" s="1064"/>
      <c r="IL32" s="1064"/>
      <c r="IM32" s="1064"/>
      <c r="IN32" s="1065"/>
      <c r="IO32" s="662"/>
      <c r="IP32" s="1057"/>
      <c r="IQ32" s="1057"/>
      <c r="IR32" s="1057"/>
      <c r="IS32" s="1057"/>
      <c r="IT32" s="1057"/>
      <c r="IU32" s="1057"/>
      <c r="IV32" s="1057"/>
      <c r="IW32" s="1057"/>
      <c r="IX32" s="1058"/>
      <c r="IY32" s="664"/>
      <c r="IZ32" s="1055"/>
      <c r="JA32" s="1055"/>
      <c r="JB32" s="1055"/>
      <c r="JC32" s="1055"/>
      <c r="JD32" s="1055"/>
      <c r="JE32" s="1055"/>
      <c r="JF32" s="1055"/>
      <c r="JG32" s="1055"/>
      <c r="JH32" s="1059"/>
      <c r="JI32" s="662"/>
      <c r="JJ32" s="1057"/>
      <c r="JK32" s="1057"/>
      <c r="JL32" s="1057"/>
      <c r="JM32" s="1057"/>
      <c r="JN32" s="1057"/>
      <c r="JO32" s="1057"/>
      <c r="JP32" s="1057"/>
      <c r="JQ32" s="1057"/>
      <c r="JR32" s="1058"/>
      <c r="JS32" s="664"/>
      <c r="JT32" s="1055"/>
      <c r="JU32" s="1055"/>
      <c r="JV32" s="1055"/>
      <c r="JW32" s="1055"/>
      <c r="JX32" s="1059"/>
      <c r="JY32" s="1055"/>
      <c r="JZ32" s="1055"/>
      <c r="KA32" s="1055"/>
      <c r="KB32" s="1056"/>
      <c r="KC32" s="662"/>
      <c r="KD32" s="1057"/>
      <c r="KE32" s="1057"/>
      <c r="KF32" s="1057"/>
      <c r="KG32" s="1057"/>
      <c r="KH32" s="1057"/>
      <c r="KI32" s="1057"/>
      <c r="KJ32" s="1057"/>
      <c r="KK32" s="1057"/>
      <c r="KL32" s="1058"/>
      <c r="KM32" s="664"/>
      <c r="KN32" s="1055"/>
      <c r="KO32" s="1055"/>
      <c r="KP32" s="1055"/>
      <c r="KQ32" s="1055"/>
      <c r="KR32" s="1055"/>
      <c r="KS32" s="1055"/>
      <c r="KT32" s="1055"/>
      <c r="KU32" s="1055"/>
      <c r="KV32" s="1056"/>
      <c r="KW32" s="662"/>
      <c r="KX32" s="1057"/>
      <c r="KY32" s="1057"/>
      <c r="KZ32" s="1057"/>
      <c r="LA32" s="1057"/>
      <c r="LB32" s="1057"/>
      <c r="LC32" s="1057"/>
      <c r="LD32" s="1057"/>
      <c r="LE32" s="1057"/>
      <c r="LF32" s="1058"/>
      <c r="LG32" s="1060"/>
      <c r="LH32" s="1055"/>
      <c r="LI32" s="1055"/>
      <c r="LJ32" s="1055"/>
      <c r="LK32" s="1055"/>
      <c r="LL32" s="1055"/>
      <c r="LM32" s="1055"/>
      <c r="LN32" s="1055"/>
      <c r="LO32" s="1055"/>
      <c r="LP32" s="1055"/>
      <c r="LQ32" s="1059"/>
      <c r="LR32" s="739">
        <f t="shared" si="5"/>
        <v>0</v>
      </c>
      <c r="LS32" s="740" t="b">
        <f t="shared" si="66"/>
        <v>0</v>
      </c>
      <c r="LT32" s="741">
        <f t="shared" si="6"/>
        <v>0</v>
      </c>
      <c r="LU32" s="742" t="b">
        <f t="shared" si="67"/>
        <v>0</v>
      </c>
      <c r="LV32" s="743">
        <f t="shared" si="84"/>
        <v>0</v>
      </c>
      <c r="LW32" s="744" t="b">
        <f t="shared" si="68"/>
        <v>0</v>
      </c>
      <c r="LX32" s="745">
        <f t="shared" si="8"/>
        <v>0</v>
      </c>
      <c r="LY32" s="746" t="b">
        <f t="shared" si="69"/>
        <v>0</v>
      </c>
      <c r="LZ32" s="764">
        <f t="shared" si="9"/>
        <v>0</v>
      </c>
      <c r="MA32" s="765" t="b">
        <f t="shared" si="70"/>
        <v>0</v>
      </c>
      <c r="MB32" s="766">
        <f t="shared" si="85"/>
        <v>0</v>
      </c>
      <c r="MC32" s="767" t="b">
        <f t="shared" si="71"/>
        <v>0</v>
      </c>
      <c r="MD32" s="768">
        <f t="shared" si="11"/>
        <v>0</v>
      </c>
      <c r="ME32" s="769" t="b">
        <f t="shared" si="72"/>
        <v>0</v>
      </c>
      <c r="MF32" s="770">
        <f t="shared" si="86"/>
        <v>0</v>
      </c>
      <c r="MG32" s="771" t="b">
        <f t="shared" si="73"/>
        <v>0</v>
      </c>
      <c r="MH32" s="772">
        <f t="shared" si="87"/>
        <v>0</v>
      </c>
      <c r="MI32" s="773" t="b">
        <f t="shared" si="74"/>
        <v>0</v>
      </c>
      <c r="MJ32" s="774">
        <f t="shared" si="88"/>
        <v>0</v>
      </c>
      <c r="MK32" s="775" t="b">
        <f t="shared" si="75"/>
        <v>0</v>
      </c>
      <c r="ML32" s="776">
        <f t="shared" si="89"/>
        <v>0</v>
      </c>
      <c r="MM32" s="777" t="b">
        <f t="shared" si="76"/>
        <v>0</v>
      </c>
      <c r="MN32" s="778">
        <f t="shared" si="90"/>
        <v>0</v>
      </c>
      <c r="MO32" s="779" t="b">
        <f t="shared" si="77"/>
        <v>0</v>
      </c>
      <c r="MP32" s="884">
        <f t="shared" si="91"/>
        <v>0</v>
      </c>
      <c r="MQ32" s="885" t="b">
        <f t="shared" si="78"/>
        <v>0</v>
      </c>
      <c r="MR32" s="990"/>
      <c r="MS32" s="645"/>
      <c r="MT32" s="646"/>
      <c r="MU32" s="647"/>
      <c r="MV32" s="648"/>
      <c r="MW32" s="649"/>
      <c r="MX32" s="657"/>
      <c r="MY32" s="658"/>
      <c r="MZ32" s="659"/>
      <c r="NA32" s="660"/>
      <c r="NB32" s="661"/>
      <c r="NC32" s="662"/>
      <c r="ND32" s="666"/>
      <c r="NE32" s="664"/>
      <c r="NF32" s="665"/>
      <c r="NG32" s="1575" t="b">
        <f t="shared" si="18"/>
        <v>0</v>
      </c>
      <c r="NH32" s="1575" t="b">
        <f t="shared" si="18"/>
        <v>0</v>
      </c>
      <c r="NI32" s="1575" t="b">
        <f t="shared" si="18"/>
        <v>0</v>
      </c>
      <c r="NJ32" s="1575" t="b">
        <f t="shared" si="18"/>
        <v>0</v>
      </c>
      <c r="NK32" s="1575" t="b">
        <f t="shared" si="18"/>
        <v>0</v>
      </c>
      <c r="NL32" s="1575" t="b">
        <f t="shared" si="18"/>
        <v>0</v>
      </c>
      <c r="NM32" s="1575" t="b">
        <f t="shared" si="18"/>
        <v>0</v>
      </c>
      <c r="NN32" s="1575" t="b">
        <f t="shared" si="18"/>
        <v>0</v>
      </c>
      <c r="NO32" s="1575" t="b">
        <f t="shared" ref="NO32:NS45" si="92">IF(AND(NB32&lt;&gt;""),IF(NB32&gt;=15,"У-П",IF(NB32&gt;=1,"С-П",IF(NB32&gt;=-14,"С-Н",IF(NB32&gt;=-28,"У-Н")))))</f>
        <v>0</v>
      </c>
      <c r="NP32" s="1576" t="b">
        <f t="shared" si="92"/>
        <v>0</v>
      </c>
      <c r="NQ32" s="1576" t="b">
        <f t="shared" si="92"/>
        <v>0</v>
      </c>
      <c r="NR32" s="1576" t="b">
        <f t="shared" si="92"/>
        <v>0</v>
      </c>
      <c r="NS32" s="1575" t="b">
        <f t="shared" si="92"/>
        <v>0</v>
      </c>
      <c r="NT32" s="1445"/>
    </row>
    <row r="33" spans="1:384" s="1446" customFormat="1" ht="21.95" customHeight="1" thickBot="1" x14ac:dyDescent="0.35">
      <c r="A33" s="1600">
        <v>21</v>
      </c>
      <c r="B33" s="1601"/>
      <c r="C33" s="1602"/>
      <c r="D33" s="1601"/>
      <c r="E33" s="1515"/>
      <c r="F33" s="89"/>
      <c r="G33" s="90"/>
      <c r="H33" s="100"/>
      <c r="I33" s="100"/>
      <c r="J33" s="1558"/>
      <c r="K33" s="1565">
        <f t="shared" si="79"/>
        <v>0</v>
      </c>
      <c r="L33" s="1562"/>
      <c r="M33" s="1178"/>
      <c r="N33" s="1179"/>
      <c r="O33" s="1195"/>
      <c r="P33" s="1197"/>
      <c r="Q33" s="1197"/>
      <c r="R33" s="1197"/>
      <c r="S33" s="1197"/>
      <c r="T33" s="1197"/>
      <c r="U33" s="1197"/>
      <c r="V33" s="1198"/>
      <c r="W33" s="1532" t="b">
        <f t="shared" si="81"/>
        <v>0</v>
      </c>
      <c r="X33" s="1531" t="b">
        <f t="shared" si="19"/>
        <v>0</v>
      </c>
      <c r="Y33" s="1531" t="b">
        <f t="shared" si="20"/>
        <v>0</v>
      </c>
      <c r="Z33" s="1531" t="b">
        <f t="shared" si="21"/>
        <v>0</v>
      </c>
      <c r="AA33" s="1531" t="b">
        <f t="shared" si="22"/>
        <v>0</v>
      </c>
      <c r="AB33" s="1531" t="b">
        <f t="shared" si="23"/>
        <v>0</v>
      </c>
      <c r="AC33" s="1531" t="b">
        <f t="shared" si="24"/>
        <v>0</v>
      </c>
      <c r="AD33" s="1533" t="b">
        <f t="shared" si="25"/>
        <v>0</v>
      </c>
      <c r="AE33" s="1178"/>
      <c r="AF33" s="1181"/>
      <c r="AG33" s="103"/>
      <c r="AH33" s="104"/>
      <c r="AI33" s="104"/>
      <c r="AJ33" s="104"/>
      <c r="AK33" s="104"/>
      <c r="AL33" s="104"/>
      <c r="AM33" s="104"/>
      <c r="AN33" s="104"/>
      <c r="AO33" s="104"/>
      <c r="AP33" s="105"/>
      <c r="AQ33" s="1667"/>
      <c r="AR33" s="103"/>
      <c r="AS33" s="104"/>
      <c r="AT33" s="104"/>
      <c r="AU33" s="104"/>
      <c r="AV33" s="104"/>
      <c r="AW33" s="104"/>
      <c r="AX33" s="104"/>
      <c r="AY33" s="104"/>
      <c r="AZ33" s="104"/>
      <c r="BA33" s="105"/>
      <c r="BB33" s="1645">
        <f t="shared" si="0"/>
        <v>0</v>
      </c>
      <c r="BC33" s="382">
        <f t="shared" si="1"/>
        <v>0</v>
      </c>
      <c r="BD33" s="1647" t="e">
        <f t="shared" si="26"/>
        <v>#DIV/0!</v>
      </c>
      <c r="BE33" s="367" t="e">
        <f t="shared" si="27"/>
        <v>#DIV/0!</v>
      </c>
      <c r="BF33" s="368" t="e">
        <f t="shared" si="28"/>
        <v>#DIV/0!</v>
      </c>
      <c r="BG33" s="369" t="e">
        <f t="shared" si="2"/>
        <v>#DIV/0!</v>
      </c>
      <c r="BH33" s="370" t="e">
        <f t="shared" si="3"/>
        <v>#DIV/0!</v>
      </c>
      <c r="BI33" s="371" t="e">
        <f t="shared" si="4"/>
        <v>#DIV/0!</v>
      </c>
      <c r="BJ33" s="372" t="e">
        <f t="shared" si="29"/>
        <v>#DIV/0!</v>
      </c>
      <c r="BK33" s="372" t="e">
        <f t="shared" si="30"/>
        <v>#DIV/0!</v>
      </c>
      <c r="BL33" s="379" t="e">
        <f t="shared" si="31"/>
        <v>#DIV/0!</v>
      </c>
      <c r="BM33" s="99"/>
      <c r="BN33" s="1181"/>
      <c r="BO33" s="1838"/>
      <c r="BP33" s="1839"/>
      <c r="BQ33" s="1839"/>
      <c r="BR33" s="1839"/>
      <c r="BS33" s="1839"/>
      <c r="BT33" s="1839"/>
      <c r="BU33" s="1839"/>
      <c r="BV33" s="1839"/>
      <c r="BW33" s="1839"/>
      <c r="BX33" s="1839"/>
      <c r="BY33" s="1839"/>
      <c r="BZ33" s="1839"/>
      <c r="CA33" s="1839"/>
      <c r="CB33" s="1839"/>
      <c r="CC33" s="1839"/>
      <c r="CD33" s="1839"/>
      <c r="CE33" s="1839"/>
      <c r="CF33" s="1839"/>
      <c r="CG33" s="1839"/>
      <c r="CH33" s="1839"/>
      <c r="CI33" s="1839"/>
      <c r="CJ33" s="1839"/>
      <c r="CK33" s="1839"/>
      <c r="CL33" s="1839"/>
      <c r="CM33" s="1839"/>
      <c r="CN33" s="1839"/>
      <c r="CO33" s="1839"/>
      <c r="CP33" s="1839"/>
      <c r="CQ33" s="1839"/>
      <c r="CR33" s="1839"/>
      <c r="CS33" s="1839"/>
      <c r="CT33" s="1839"/>
      <c r="CU33" s="1839"/>
      <c r="CV33" s="1839"/>
      <c r="CW33" s="1839"/>
      <c r="CX33" s="1839"/>
      <c r="CY33" s="1839"/>
      <c r="CZ33" s="1839"/>
      <c r="DA33" s="1839"/>
      <c r="DB33" s="1840"/>
      <c r="DC33" s="1831">
        <f t="shared" si="32"/>
        <v>0</v>
      </c>
      <c r="DD33" s="1832">
        <f t="shared" si="33"/>
        <v>0</v>
      </c>
      <c r="DE33" s="1833">
        <f t="shared" si="34"/>
        <v>0</v>
      </c>
      <c r="DF33" s="1831">
        <f t="shared" si="35"/>
        <v>0</v>
      </c>
      <c r="DG33" s="1832">
        <f t="shared" si="36"/>
        <v>0</v>
      </c>
      <c r="DH33" s="1833">
        <f t="shared" si="37"/>
        <v>0</v>
      </c>
      <c r="DI33" s="1831">
        <f t="shared" si="38"/>
        <v>0</v>
      </c>
      <c r="DJ33" s="1832">
        <f t="shared" si="39"/>
        <v>0</v>
      </c>
      <c r="DK33" s="1832">
        <f t="shared" si="40"/>
        <v>0</v>
      </c>
      <c r="DL33" s="1833">
        <f t="shared" si="41"/>
        <v>0</v>
      </c>
      <c r="DM33" s="1834">
        <f t="shared" si="42"/>
        <v>0</v>
      </c>
      <c r="DN33" s="1835">
        <f t="shared" si="43"/>
        <v>0</v>
      </c>
      <c r="DO33" s="1836">
        <f t="shared" si="44"/>
        <v>0</v>
      </c>
      <c r="DP33" s="1837">
        <f t="shared" si="45"/>
        <v>0</v>
      </c>
      <c r="DQ33" s="1837">
        <f t="shared" si="46"/>
        <v>0</v>
      </c>
      <c r="DR33" s="1192"/>
      <c r="DS33" s="1210"/>
      <c r="DT33" s="1211"/>
      <c r="DU33" s="1212"/>
      <c r="DV33" s="1213"/>
      <c r="DW33" s="1180"/>
      <c r="DX33" s="1178"/>
      <c r="DY33" s="1181"/>
      <c r="DZ33" s="1195"/>
      <c r="EA33" s="1196"/>
      <c r="EB33" s="1195"/>
      <c r="EC33" s="1197"/>
      <c r="ED33" s="1196"/>
      <c r="EE33" s="1191"/>
      <c r="EF33" s="1192"/>
      <c r="EG33" s="1195"/>
      <c r="EH33" s="1196"/>
      <c r="EI33" s="1195"/>
      <c r="EJ33" s="1197"/>
      <c r="EK33" s="1198"/>
      <c r="EL33" s="1199"/>
      <c r="EM33" s="1179"/>
      <c r="EN33" s="1178"/>
      <c r="EO33" s="1688"/>
      <c r="EP33" s="1680"/>
      <c r="EQ33" s="1675"/>
      <c r="ER33" s="1498"/>
      <c r="ES33" s="1498"/>
      <c r="ET33" s="1499"/>
      <c r="EU33" s="1500"/>
      <c r="EV33" s="1501"/>
      <c r="EW33" s="1501"/>
      <c r="EX33" s="1501"/>
      <c r="EY33" s="1501"/>
      <c r="EZ33" s="1501"/>
      <c r="FA33" s="1501"/>
      <c r="FB33" s="1502"/>
      <c r="FC33" s="1689"/>
      <c r="FD33" s="1444"/>
      <c r="FE33" s="2219"/>
      <c r="FF33" s="2220"/>
      <c r="FG33" s="2220"/>
      <c r="FH33" s="2220"/>
      <c r="FI33" s="2220"/>
      <c r="FJ33" s="2220"/>
      <c r="FK33" s="2220"/>
      <c r="FL33" s="2220"/>
      <c r="FM33" s="2220"/>
      <c r="FN33" s="2220"/>
      <c r="FO33" s="2220"/>
      <c r="FP33" s="2220"/>
      <c r="FQ33" s="2220"/>
      <c r="FR33" s="2220"/>
      <c r="FS33" s="2220"/>
      <c r="FT33" s="2220"/>
      <c r="FU33" s="2220"/>
      <c r="FV33" s="2220"/>
      <c r="FW33" s="2220"/>
      <c r="FX33" s="2220"/>
      <c r="FY33" s="2220"/>
      <c r="FZ33" s="2220"/>
      <c r="GA33" s="2220"/>
      <c r="GB33" s="2220"/>
      <c r="GC33" s="2220"/>
      <c r="GD33" s="2220"/>
      <c r="GE33" s="2220"/>
      <c r="GF33" s="2220"/>
      <c r="GG33" s="2220"/>
      <c r="GH33" s="2220"/>
      <c r="GI33" s="2220"/>
      <c r="GJ33" s="2220"/>
      <c r="GK33" s="2220"/>
      <c r="GL33" s="2220"/>
      <c r="GM33" s="2220"/>
      <c r="GN33" s="2220"/>
      <c r="GO33" s="2220"/>
      <c r="GP33" s="2220"/>
      <c r="GQ33" s="2220"/>
      <c r="GR33" s="2220"/>
      <c r="GS33" s="2220"/>
      <c r="GT33" s="2220"/>
      <c r="GU33" s="2220"/>
      <c r="GV33" s="2220"/>
      <c r="GW33" s="2220"/>
      <c r="GX33" s="2221"/>
      <c r="GY33" s="2198">
        <f t="shared" si="47"/>
        <v>0</v>
      </c>
      <c r="GZ33" s="399" t="b">
        <f t="shared" si="82"/>
        <v>0</v>
      </c>
      <c r="HA33" s="2199">
        <f t="shared" si="48"/>
        <v>0</v>
      </c>
      <c r="HB33" s="2211" t="b">
        <f t="shared" si="49"/>
        <v>0</v>
      </c>
      <c r="HC33" s="2201">
        <f t="shared" si="50"/>
        <v>0</v>
      </c>
      <c r="HD33" s="400" t="b">
        <f t="shared" si="51"/>
        <v>0</v>
      </c>
      <c r="HE33" s="2202">
        <f t="shared" si="52"/>
        <v>0</v>
      </c>
      <c r="HF33" s="401" t="b">
        <f t="shared" si="53"/>
        <v>0</v>
      </c>
      <c r="HG33" s="2203">
        <f t="shared" si="54"/>
        <v>0</v>
      </c>
      <c r="HH33" s="2212" t="b">
        <f t="shared" si="55"/>
        <v>0</v>
      </c>
      <c r="HI33" s="2205">
        <f t="shared" si="56"/>
        <v>0</v>
      </c>
      <c r="HJ33" s="395" t="b">
        <f t="shared" si="57"/>
        <v>0</v>
      </c>
      <c r="HK33" s="2206">
        <f t="shared" si="58"/>
        <v>0</v>
      </c>
      <c r="HL33" s="1007" t="b">
        <f t="shared" si="59"/>
        <v>0</v>
      </c>
      <c r="HM33" s="432"/>
      <c r="HN33" s="991"/>
      <c r="HO33" s="905"/>
      <c r="HP33" s="906"/>
      <c r="HQ33" s="907"/>
      <c r="HR33" s="908"/>
      <c r="HS33" s="909"/>
      <c r="HT33" s="910"/>
      <c r="HU33" s="911"/>
      <c r="HV33" s="714" t="b">
        <f t="shared" si="83"/>
        <v>0</v>
      </c>
      <c r="HW33" s="715" t="b">
        <f t="shared" si="83"/>
        <v>0</v>
      </c>
      <c r="HX33" s="715" t="b">
        <f t="shared" si="61"/>
        <v>0</v>
      </c>
      <c r="HY33" s="715" t="b">
        <f t="shared" si="62"/>
        <v>0</v>
      </c>
      <c r="HZ33" s="715" t="b">
        <f t="shared" si="63"/>
        <v>0</v>
      </c>
      <c r="IA33" s="716" t="b">
        <f t="shared" si="64"/>
        <v>0</v>
      </c>
      <c r="IB33" s="717" t="b">
        <f t="shared" si="65"/>
        <v>0</v>
      </c>
      <c r="IC33" s="433"/>
      <c r="ID33" s="432"/>
      <c r="IE33" s="664"/>
      <c r="IF33" s="1055"/>
      <c r="IG33" s="1055"/>
      <c r="IH33" s="1055"/>
      <c r="II33" s="1055"/>
      <c r="IJ33" s="1055"/>
      <c r="IK33" s="1055"/>
      <c r="IL33" s="1055"/>
      <c r="IM33" s="1055"/>
      <c r="IN33" s="1056"/>
      <c r="IO33" s="662"/>
      <c r="IP33" s="1057"/>
      <c r="IQ33" s="1057"/>
      <c r="IR33" s="1057"/>
      <c r="IS33" s="1057"/>
      <c r="IT33" s="1057"/>
      <c r="IU33" s="1057"/>
      <c r="IV33" s="1057"/>
      <c r="IW33" s="1057"/>
      <c r="IX33" s="1058"/>
      <c r="IY33" s="664"/>
      <c r="IZ33" s="1055"/>
      <c r="JA33" s="1055"/>
      <c r="JB33" s="1055"/>
      <c r="JC33" s="1055"/>
      <c r="JD33" s="1055"/>
      <c r="JE33" s="1055"/>
      <c r="JF33" s="1055"/>
      <c r="JG33" s="1055"/>
      <c r="JH33" s="1059"/>
      <c r="JI33" s="662"/>
      <c r="JJ33" s="1057"/>
      <c r="JK33" s="1057"/>
      <c r="JL33" s="1057"/>
      <c r="JM33" s="1057"/>
      <c r="JN33" s="1057"/>
      <c r="JO33" s="1057"/>
      <c r="JP33" s="1057"/>
      <c r="JQ33" s="1057"/>
      <c r="JR33" s="1058"/>
      <c r="JS33" s="664"/>
      <c r="JT33" s="1055"/>
      <c r="JU33" s="1055"/>
      <c r="JV33" s="1055"/>
      <c r="JW33" s="1055"/>
      <c r="JX33" s="1059"/>
      <c r="JY33" s="1055"/>
      <c r="JZ33" s="1055"/>
      <c r="KA33" s="1055"/>
      <c r="KB33" s="1056"/>
      <c r="KC33" s="662"/>
      <c r="KD33" s="1057"/>
      <c r="KE33" s="1057"/>
      <c r="KF33" s="1057"/>
      <c r="KG33" s="1057"/>
      <c r="KH33" s="1057"/>
      <c r="KI33" s="1057"/>
      <c r="KJ33" s="1057"/>
      <c r="KK33" s="1057"/>
      <c r="KL33" s="1058"/>
      <c r="KM33" s="664"/>
      <c r="KN33" s="1055"/>
      <c r="KO33" s="1055"/>
      <c r="KP33" s="1055"/>
      <c r="KQ33" s="1055"/>
      <c r="KR33" s="1055"/>
      <c r="KS33" s="1055"/>
      <c r="KT33" s="1055"/>
      <c r="KU33" s="1055"/>
      <c r="KV33" s="1056"/>
      <c r="KW33" s="662"/>
      <c r="KX33" s="1057"/>
      <c r="KY33" s="1057"/>
      <c r="KZ33" s="1057"/>
      <c r="LA33" s="1057"/>
      <c r="LB33" s="1057"/>
      <c r="LC33" s="1057"/>
      <c r="LD33" s="1057"/>
      <c r="LE33" s="1057"/>
      <c r="LF33" s="1058"/>
      <c r="LG33" s="1060"/>
      <c r="LH33" s="1055"/>
      <c r="LI33" s="1055"/>
      <c r="LJ33" s="1055"/>
      <c r="LK33" s="1055"/>
      <c r="LL33" s="1055"/>
      <c r="LM33" s="1055"/>
      <c r="LN33" s="1055"/>
      <c r="LO33" s="1055"/>
      <c r="LP33" s="1055"/>
      <c r="LQ33" s="1059"/>
      <c r="LR33" s="739">
        <f t="shared" si="5"/>
        <v>0</v>
      </c>
      <c r="LS33" s="740" t="b">
        <f t="shared" si="66"/>
        <v>0</v>
      </c>
      <c r="LT33" s="741">
        <f t="shared" si="6"/>
        <v>0</v>
      </c>
      <c r="LU33" s="742" t="b">
        <f t="shared" si="67"/>
        <v>0</v>
      </c>
      <c r="LV33" s="743">
        <f t="shared" si="84"/>
        <v>0</v>
      </c>
      <c r="LW33" s="744" t="b">
        <f t="shared" si="68"/>
        <v>0</v>
      </c>
      <c r="LX33" s="745">
        <f t="shared" si="8"/>
        <v>0</v>
      </c>
      <c r="LY33" s="746" t="b">
        <f t="shared" si="69"/>
        <v>0</v>
      </c>
      <c r="LZ33" s="764">
        <f t="shared" si="9"/>
        <v>0</v>
      </c>
      <c r="MA33" s="765" t="b">
        <f t="shared" si="70"/>
        <v>0</v>
      </c>
      <c r="MB33" s="766">
        <f t="shared" si="85"/>
        <v>0</v>
      </c>
      <c r="MC33" s="767" t="b">
        <f t="shared" si="71"/>
        <v>0</v>
      </c>
      <c r="MD33" s="768">
        <f t="shared" si="11"/>
        <v>0</v>
      </c>
      <c r="ME33" s="769" t="b">
        <f t="shared" si="72"/>
        <v>0</v>
      </c>
      <c r="MF33" s="770">
        <f t="shared" si="86"/>
        <v>0</v>
      </c>
      <c r="MG33" s="771" t="b">
        <f t="shared" si="73"/>
        <v>0</v>
      </c>
      <c r="MH33" s="772">
        <f t="shared" si="87"/>
        <v>0</v>
      </c>
      <c r="MI33" s="773" t="b">
        <f t="shared" si="74"/>
        <v>0</v>
      </c>
      <c r="MJ33" s="774">
        <f t="shared" si="88"/>
        <v>0</v>
      </c>
      <c r="MK33" s="775" t="b">
        <f t="shared" si="75"/>
        <v>0</v>
      </c>
      <c r="ML33" s="776">
        <f t="shared" si="89"/>
        <v>0</v>
      </c>
      <c r="MM33" s="777" t="b">
        <f t="shared" si="76"/>
        <v>0</v>
      </c>
      <c r="MN33" s="778">
        <f t="shared" si="90"/>
        <v>0</v>
      </c>
      <c r="MO33" s="779" t="b">
        <f t="shared" si="77"/>
        <v>0</v>
      </c>
      <c r="MP33" s="884">
        <f t="shared" si="91"/>
        <v>0</v>
      </c>
      <c r="MQ33" s="885" t="b">
        <f t="shared" si="78"/>
        <v>0</v>
      </c>
      <c r="MR33" s="990"/>
      <c r="MS33" s="645"/>
      <c r="MT33" s="646"/>
      <c r="MU33" s="647"/>
      <c r="MV33" s="648"/>
      <c r="MW33" s="649"/>
      <c r="MX33" s="657"/>
      <c r="MY33" s="658"/>
      <c r="MZ33" s="659"/>
      <c r="NA33" s="660"/>
      <c r="NB33" s="661"/>
      <c r="NC33" s="662"/>
      <c r="ND33" s="663"/>
      <c r="NE33" s="664"/>
      <c r="NF33" s="665"/>
      <c r="NG33" s="1575" t="b">
        <f t="shared" ref="NG33:NN45" si="93">IF(AND(MT33&lt;&gt;""),IF(MT33&gt;=15,"У-П",IF(MT33&gt;=1,"С-П",IF(MT33&gt;=-14,"С-Н",IF(MT33&gt;=-28,"У-Н")))))</f>
        <v>0</v>
      </c>
      <c r="NH33" s="1575" t="b">
        <f t="shared" si="93"/>
        <v>0</v>
      </c>
      <c r="NI33" s="1575" t="b">
        <f t="shared" si="93"/>
        <v>0</v>
      </c>
      <c r="NJ33" s="1575" t="b">
        <f t="shared" si="93"/>
        <v>0</v>
      </c>
      <c r="NK33" s="1575" t="b">
        <f t="shared" si="93"/>
        <v>0</v>
      </c>
      <c r="NL33" s="1575" t="b">
        <f t="shared" si="93"/>
        <v>0</v>
      </c>
      <c r="NM33" s="1575" t="b">
        <f t="shared" si="93"/>
        <v>0</v>
      </c>
      <c r="NN33" s="1575" t="b">
        <f t="shared" si="93"/>
        <v>0</v>
      </c>
      <c r="NO33" s="1575" t="b">
        <f t="shared" si="92"/>
        <v>0</v>
      </c>
      <c r="NP33" s="1576" t="b">
        <f t="shared" si="92"/>
        <v>0</v>
      </c>
      <c r="NQ33" s="1576" t="b">
        <f t="shared" si="92"/>
        <v>0</v>
      </c>
      <c r="NR33" s="1576" t="b">
        <f t="shared" si="92"/>
        <v>0</v>
      </c>
      <c r="NS33" s="1575" t="b">
        <f t="shared" si="92"/>
        <v>0</v>
      </c>
      <c r="NT33" s="1445"/>
    </row>
    <row r="34" spans="1:384" s="1446" customFormat="1" ht="21.95" customHeight="1" thickBot="1" x14ac:dyDescent="0.35">
      <c r="A34" s="1600">
        <v>22</v>
      </c>
      <c r="B34" s="1601"/>
      <c r="C34" s="1602"/>
      <c r="D34" s="1601"/>
      <c r="E34" s="1515"/>
      <c r="F34" s="89"/>
      <c r="G34" s="90"/>
      <c r="H34" s="100"/>
      <c r="I34" s="100"/>
      <c r="J34" s="1558"/>
      <c r="K34" s="1565">
        <f t="shared" si="79"/>
        <v>0</v>
      </c>
      <c r="L34" s="1562"/>
      <c r="M34" s="1178"/>
      <c r="N34" s="1179"/>
      <c r="O34" s="1195"/>
      <c r="P34" s="1197"/>
      <c r="Q34" s="1197"/>
      <c r="R34" s="1197"/>
      <c r="S34" s="1197"/>
      <c r="T34" s="1197"/>
      <c r="U34" s="1197"/>
      <c r="V34" s="1198"/>
      <c r="W34" s="1532" t="b">
        <f t="shared" si="81"/>
        <v>0</v>
      </c>
      <c r="X34" s="1531" t="b">
        <f t="shared" si="19"/>
        <v>0</v>
      </c>
      <c r="Y34" s="1531" t="b">
        <f t="shared" si="20"/>
        <v>0</v>
      </c>
      <c r="Z34" s="1531" t="b">
        <f t="shared" si="21"/>
        <v>0</v>
      </c>
      <c r="AA34" s="1531" t="b">
        <f t="shared" si="22"/>
        <v>0</v>
      </c>
      <c r="AB34" s="1531" t="b">
        <f t="shared" si="23"/>
        <v>0</v>
      </c>
      <c r="AC34" s="1531" t="b">
        <f t="shared" si="24"/>
        <v>0</v>
      </c>
      <c r="AD34" s="1533" t="b">
        <f t="shared" si="25"/>
        <v>0</v>
      </c>
      <c r="AE34" s="1178"/>
      <c r="AF34" s="1181"/>
      <c r="AG34" s="103"/>
      <c r="AH34" s="104"/>
      <c r="AI34" s="104"/>
      <c r="AJ34" s="104"/>
      <c r="AK34" s="104"/>
      <c r="AL34" s="104"/>
      <c r="AM34" s="104"/>
      <c r="AN34" s="104"/>
      <c r="AO34" s="104"/>
      <c r="AP34" s="105"/>
      <c r="AQ34" s="1667"/>
      <c r="AR34" s="103"/>
      <c r="AS34" s="104"/>
      <c r="AT34" s="104"/>
      <c r="AU34" s="104"/>
      <c r="AV34" s="104"/>
      <c r="AW34" s="104"/>
      <c r="AX34" s="104"/>
      <c r="AY34" s="104"/>
      <c r="AZ34" s="104"/>
      <c r="BA34" s="105"/>
      <c r="BB34" s="1645">
        <f t="shared" si="0"/>
        <v>0</v>
      </c>
      <c r="BC34" s="382">
        <f t="shared" si="1"/>
        <v>0</v>
      </c>
      <c r="BD34" s="1647" t="e">
        <f t="shared" si="26"/>
        <v>#DIV/0!</v>
      </c>
      <c r="BE34" s="367" t="e">
        <f t="shared" si="27"/>
        <v>#DIV/0!</v>
      </c>
      <c r="BF34" s="368" t="e">
        <f t="shared" si="28"/>
        <v>#DIV/0!</v>
      </c>
      <c r="BG34" s="369" t="e">
        <f t="shared" si="2"/>
        <v>#DIV/0!</v>
      </c>
      <c r="BH34" s="370" t="e">
        <f t="shared" si="3"/>
        <v>#DIV/0!</v>
      </c>
      <c r="BI34" s="371" t="e">
        <f t="shared" si="4"/>
        <v>#DIV/0!</v>
      </c>
      <c r="BJ34" s="372" t="e">
        <f t="shared" si="29"/>
        <v>#DIV/0!</v>
      </c>
      <c r="BK34" s="372" t="e">
        <f t="shared" si="30"/>
        <v>#DIV/0!</v>
      </c>
      <c r="BL34" s="379" t="e">
        <f t="shared" si="31"/>
        <v>#DIV/0!</v>
      </c>
      <c r="BM34" s="99"/>
      <c r="BN34" s="1181"/>
      <c r="BO34" s="1838"/>
      <c r="BP34" s="1839"/>
      <c r="BQ34" s="1839"/>
      <c r="BR34" s="1839"/>
      <c r="BS34" s="1839"/>
      <c r="BT34" s="1839"/>
      <c r="BU34" s="1839"/>
      <c r="BV34" s="1839"/>
      <c r="BW34" s="1839"/>
      <c r="BX34" s="1839"/>
      <c r="BY34" s="1839"/>
      <c r="BZ34" s="1839"/>
      <c r="CA34" s="1839"/>
      <c r="CB34" s="1839"/>
      <c r="CC34" s="1839"/>
      <c r="CD34" s="1839"/>
      <c r="CE34" s="1839"/>
      <c r="CF34" s="1839"/>
      <c r="CG34" s="1839"/>
      <c r="CH34" s="1839"/>
      <c r="CI34" s="1839"/>
      <c r="CJ34" s="1839"/>
      <c r="CK34" s="1839"/>
      <c r="CL34" s="1839"/>
      <c r="CM34" s="1839"/>
      <c r="CN34" s="1839"/>
      <c r="CO34" s="1839"/>
      <c r="CP34" s="1839"/>
      <c r="CQ34" s="1839"/>
      <c r="CR34" s="1839"/>
      <c r="CS34" s="1839"/>
      <c r="CT34" s="1839"/>
      <c r="CU34" s="1839"/>
      <c r="CV34" s="1839"/>
      <c r="CW34" s="1839"/>
      <c r="CX34" s="1839"/>
      <c r="CY34" s="1839"/>
      <c r="CZ34" s="1839"/>
      <c r="DA34" s="1839"/>
      <c r="DB34" s="1840"/>
      <c r="DC34" s="1831">
        <f t="shared" si="32"/>
        <v>0</v>
      </c>
      <c r="DD34" s="1832">
        <f t="shared" si="33"/>
        <v>0</v>
      </c>
      <c r="DE34" s="1833">
        <f t="shared" si="34"/>
        <v>0</v>
      </c>
      <c r="DF34" s="1831">
        <f t="shared" si="35"/>
        <v>0</v>
      </c>
      <c r="DG34" s="1832">
        <f t="shared" si="36"/>
        <v>0</v>
      </c>
      <c r="DH34" s="1833">
        <f t="shared" si="37"/>
        <v>0</v>
      </c>
      <c r="DI34" s="1831">
        <f t="shared" si="38"/>
        <v>0</v>
      </c>
      <c r="DJ34" s="1832">
        <f t="shared" si="39"/>
        <v>0</v>
      </c>
      <c r="DK34" s="1832">
        <f t="shared" si="40"/>
        <v>0</v>
      </c>
      <c r="DL34" s="1833">
        <f t="shared" si="41"/>
        <v>0</v>
      </c>
      <c r="DM34" s="1834">
        <f t="shared" si="42"/>
        <v>0</v>
      </c>
      <c r="DN34" s="1835">
        <f t="shared" si="43"/>
        <v>0</v>
      </c>
      <c r="DO34" s="1836">
        <f t="shared" si="44"/>
        <v>0</v>
      </c>
      <c r="DP34" s="1837">
        <f t="shared" si="45"/>
        <v>0</v>
      </c>
      <c r="DQ34" s="1837">
        <f t="shared" si="46"/>
        <v>0</v>
      </c>
      <c r="DR34" s="1192"/>
      <c r="DS34" s="1210"/>
      <c r="DT34" s="1211"/>
      <c r="DU34" s="1212"/>
      <c r="DV34" s="1213"/>
      <c r="DW34" s="1180"/>
      <c r="DX34" s="1178"/>
      <c r="DY34" s="1181"/>
      <c r="DZ34" s="1195"/>
      <c r="EA34" s="1196"/>
      <c r="EB34" s="1195"/>
      <c r="EC34" s="1197"/>
      <c r="ED34" s="1196"/>
      <c r="EE34" s="1191"/>
      <c r="EF34" s="1192"/>
      <c r="EG34" s="1195"/>
      <c r="EH34" s="1196"/>
      <c r="EI34" s="1195"/>
      <c r="EJ34" s="1197"/>
      <c r="EK34" s="1198"/>
      <c r="EL34" s="1199"/>
      <c r="EM34" s="1179"/>
      <c r="EN34" s="1178"/>
      <c r="EO34" s="1688"/>
      <c r="EP34" s="1680"/>
      <c r="EQ34" s="1675"/>
      <c r="ER34" s="1498"/>
      <c r="ES34" s="1498"/>
      <c r="ET34" s="1499"/>
      <c r="EU34" s="1500"/>
      <c r="EV34" s="1501"/>
      <c r="EW34" s="1501"/>
      <c r="EX34" s="1501"/>
      <c r="EY34" s="1501"/>
      <c r="EZ34" s="1501"/>
      <c r="FA34" s="1501"/>
      <c r="FB34" s="1502"/>
      <c r="FC34" s="1689"/>
      <c r="FD34" s="1444"/>
      <c r="FE34" s="2225"/>
      <c r="FF34" s="2226"/>
      <c r="FG34" s="2226"/>
      <c r="FH34" s="2226"/>
      <c r="FI34" s="2226"/>
      <c r="FJ34" s="2226"/>
      <c r="FK34" s="2226"/>
      <c r="FL34" s="2226"/>
      <c r="FM34" s="2226"/>
      <c r="FN34" s="2226"/>
      <c r="FO34" s="2226"/>
      <c r="FP34" s="2226"/>
      <c r="FQ34" s="2226"/>
      <c r="FR34" s="2226"/>
      <c r="FS34" s="2226"/>
      <c r="FT34" s="2226"/>
      <c r="FU34" s="2226"/>
      <c r="FV34" s="2226"/>
      <c r="FW34" s="2226"/>
      <c r="FX34" s="2226"/>
      <c r="FY34" s="2226"/>
      <c r="FZ34" s="2226"/>
      <c r="GA34" s="2226"/>
      <c r="GB34" s="2226"/>
      <c r="GC34" s="2226"/>
      <c r="GD34" s="2226"/>
      <c r="GE34" s="2226"/>
      <c r="GF34" s="2226"/>
      <c r="GG34" s="2226"/>
      <c r="GH34" s="2226"/>
      <c r="GI34" s="2226"/>
      <c r="GJ34" s="2226"/>
      <c r="GK34" s="2226"/>
      <c r="GL34" s="2226"/>
      <c r="GM34" s="2226"/>
      <c r="GN34" s="2226"/>
      <c r="GO34" s="2226"/>
      <c r="GP34" s="2226"/>
      <c r="GQ34" s="2226"/>
      <c r="GR34" s="2226"/>
      <c r="GS34" s="2226"/>
      <c r="GT34" s="2226"/>
      <c r="GU34" s="2226"/>
      <c r="GV34" s="2226"/>
      <c r="GW34" s="2226"/>
      <c r="GX34" s="2227"/>
      <c r="GY34" s="2198">
        <f t="shared" si="47"/>
        <v>0</v>
      </c>
      <c r="GZ34" s="399" t="b">
        <f t="shared" si="82"/>
        <v>0</v>
      </c>
      <c r="HA34" s="2199">
        <f t="shared" si="48"/>
        <v>0</v>
      </c>
      <c r="HB34" s="2211" t="b">
        <f t="shared" si="49"/>
        <v>0</v>
      </c>
      <c r="HC34" s="2201">
        <f t="shared" si="50"/>
        <v>0</v>
      </c>
      <c r="HD34" s="400" t="b">
        <f t="shared" si="51"/>
        <v>0</v>
      </c>
      <c r="HE34" s="2202">
        <f t="shared" si="52"/>
        <v>0</v>
      </c>
      <c r="HF34" s="401" t="b">
        <f t="shared" si="53"/>
        <v>0</v>
      </c>
      <c r="HG34" s="2203">
        <f t="shared" si="54"/>
        <v>0</v>
      </c>
      <c r="HH34" s="2212" t="b">
        <f t="shared" si="55"/>
        <v>0</v>
      </c>
      <c r="HI34" s="2205">
        <f t="shared" si="56"/>
        <v>0</v>
      </c>
      <c r="HJ34" s="395" t="b">
        <f t="shared" si="57"/>
        <v>0</v>
      </c>
      <c r="HK34" s="2206">
        <f t="shared" si="58"/>
        <v>0</v>
      </c>
      <c r="HL34" s="1007" t="b">
        <f t="shared" si="59"/>
        <v>0</v>
      </c>
      <c r="HM34" s="432"/>
      <c r="HN34" s="991"/>
      <c r="HO34" s="905"/>
      <c r="HP34" s="906"/>
      <c r="HQ34" s="907"/>
      <c r="HR34" s="908"/>
      <c r="HS34" s="909"/>
      <c r="HT34" s="910"/>
      <c r="HU34" s="911"/>
      <c r="HV34" s="714" t="b">
        <f t="shared" si="83"/>
        <v>0</v>
      </c>
      <c r="HW34" s="715" t="b">
        <f t="shared" si="83"/>
        <v>0</v>
      </c>
      <c r="HX34" s="715" t="b">
        <f t="shared" si="61"/>
        <v>0</v>
      </c>
      <c r="HY34" s="715" t="b">
        <f t="shared" si="62"/>
        <v>0</v>
      </c>
      <c r="HZ34" s="715" t="b">
        <f t="shared" si="63"/>
        <v>0</v>
      </c>
      <c r="IA34" s="716" t="b">
        <f t="shared" si="64"/>
        <v>0</v>
      </c>
      <c r="IB34" s="717" t="b">
        <f t="shared" si="65"/>
        <v>0</v>
      </c>
      <c r="IC34" s="433"/>
      <c r="ID34" s="432"/>
      <c r="IE34" s="664"/>
      <c r="IF34" s="1055"/>
      <c r="IG34" s="1055"/>
      <c r="IH34" s="1055"/>
      <c r="II34" s="1055"/>
      <c r="IJ34" s="1055"/>
      <c r="IK34" s="1055"/>
      <c r="IL34" s="1055"/>
      <c r="IM34" s="1055"/>
      <c r="IN34" s="1056"/>
      <c r="IO34" s="662"/>
      <c r="IP34" s="1057"/>
      <c r="IQ34" s="1057"/>
      <c r="IR34" s="1057"/>
      <c r="IS34" s="1057"/>
      <c r="IT34" s="1057"/>
      <c r="IU34" s="1057"/>
      <c r="IV34" s="1057"/>
      <c r="IW34" s="1057"/>
      <c r="IX34" s="1058"/>
      <c r="IY34" s="664"/>
      <c r="IZ34" s="1055"/>
      <c r="JA34" s="1055"/>
      <c r="JB34" s="1055"/>
      <c r="JC34" s="1055"/>
      <c r="JD34" s="1055"/>
      <c r="JE34" s="1055"/>
      <c r="JF34" s="1055"/>
      <c r="JG34" s="1055"/>
      <c r="JH34" s="1059"/>
      <c r="JI34" s="662"/>
      <c r="JJ34" s="1057"/>
      <c r="JK34" s="1057"/>
      <c r="JL34" s="1057"/>
      <c r="JM34" s="1057"/>
      <c r="JN34" s="1057"/>
      <c r="JO34" s="1057"/>
      <c r="JP34" s="1057"/>
      <c r="JQ34" s="1057"/>
      <c r="JR34" s="1058"/>
      <c r="JS34" s="664"/>
      <c r="JT34" s="1055"/>
      <c r="JU34" s="1055"/>
      <c r="JV34" s="1055"/>
      <c r="JW34" s="1055"/>
      <c r="JX34" s="1059"/>
      <c r="JY34" s="1055"/>
      <c r="JZ34" s="1055"/>
      <c r="KA34" s="1055"/>
      <c r="KB34" s="1056"/>
      <c r="KC34" s="662"/>
      <c r="KD34" s="1057"/>
      <c r="KE34" s="1057"/>
      <c r="KF34" s="1057"/>
      <c r="KG34" s="1057"/>
      <c r="KH34" s="1057"/>
      <c r="KI34" s="1057"/>
      <c r="KJ34" s="1057"/>
      <c r="KK34" s="1057"/>
      <c r="KL34" s="1058"/>
      <c r="KM34" s="664"/>
      <c r="KN34" s="1055"/>
      <c r="KO34" s="1055"/>
      <c r="KP34" s="1055"/>
      <c r="KQ34" s="1055"/>
      <c r="KR34" s="1055"/>
      <c r="KS34" s="1055"/>
      <c r="KT34" s="1055"/>
      <c r="KU34" s="1055"/>
      <c r="KV34" s="1056"/>
      <c r="KW34" s="662"/>
      <c r="KX34" s="1057"/>
      <c r="KY34" s="1057"/>
      <c r="KZ34" s="1057"/>
      <c r="LA34" s="1057"/>
      <c r="LB34" s="1057"/>
      <c r="LC34" s="1057"/>
      <c r="LD34" s="1057"/>
      <c r="LE34" s="1057"/>
      <c r="LF34" s="1058"/>
      <c r="LG34" s="1060"/>
      <c r="LH34" s="1055"/>
      <c r="LI34" s="1055"/>
      <c r="LJ34" s="1055"/>
      <c r="LK34" s="1055"/>
      <c r="LL34" s="1055"/>
      <c r="LM34" s="1055"/>
      <c r="LN34" s="1055"/>
      <c r="LO34" s="1055"/>
      <c r="LP34" s="1055"/>
      <c r="LQ34" s="1059"/>
      <c r="LR34" s="739">
        <f t="shared" si="5"/>
        <v>0</v>
      </c>
      <c r="LS34" s="740" t="b">
        <f t="shared" si="66"/>
        <v>0</v>
      </c>
      <c r="LT34" s="741">
        <f t="shared" si="6"/>
        <v>0</v>
      </c>
      <c r="LU34" s="742" t="b">
        <f t="shared" si="67"/>
        <v>0</v>
      </c>
      <c r="LV34" s="743">
        <f t="shared" si="84"/>
        <v>0</v>
      </c>
      <c r="LW34" s="744" t="b">
        <f t="shared" si="68"/>
        <v>0</v>
      </c>
      <c r="LX34" s="745">
        <f t="shared" si="8"/>
        <v>0</v>
      </c>
      <c r="LY34" s="746" t="b">
        <f t="shared" si="69"/>
        <v>0</v>
      </c>
      <c r="LZ34" s="764">
        <f t="shared" si="9"/>
        <v>0</v>
      </c>
      <c r="MA34" s="765" t="b">
        <f t="shared" si="70"/>
        <v>0</v>
      </c>
      <c r="MB34" s="766">
        <f t="shared" si="85"/>
        <v>0</v>
      </c>
      <c r="MC34" s="767" t="b">
        <f t="shared" si="71"/>
        <v>0</v>
      </c>
      <c r="MD34" s="768">
        <f t="shared" si="11"/>
        <v>0</v>
      </c>
      <c r="ME34" s="769" t="b">
        <f t="shared" si="72"/>
        <v>0</v>
      </c>
      <c r="MF34" s="770">
        <f t="shared" si="86"/>
        <v>0</v>
      </c>
      <c r="MG34" s="771" t="b">
        <f t="shared" si="73"/>
        <v>0</v>
      </c>
      <c r="MH34" s="772">
        <f t="shared" si="87"/>
        <v>0</v>
      </c>
      <c r="MI34" s="773" t="b">
        <f t="shared" si="74"/>
        <v>0</v>
      </c>
      <c r="MJ34" s="774">
        <f t="shared" si="88"/>
        <v>0</v>
      </c>
      <c r="MK34" s="775" t="b">
        <f t="shared" si="75"/>
        <v>0</v>
      </c>
      <c r="ML34" s="776">
        <f t="shared" si="89"/>
        <v>0</v>
      </c>
      <c r="MM34" s="777" t="b">
        <f t="shared" si="76"/>
        <v>0</v>
      </c>
      <c r="MN34" s="778">
        <f t="shared" si="90"/>
        <v>0</v>
      </c>
      <c r="MO34" s="779" t="b">
        <f t="shared" si="77"/>
        <v>0</v>
      </c>
      <c r="MP34" s="884">
        <f t="shared" si="91"/>
        <v>0</v>
      </c>
      <c r="MQ34" s="885" t="b">
        <f t="shared" si="78"/>
        <v>0</v>
      </c>
      <c r="MR34" s="990"/>
      <c r="MS34" s="645"/>
      <c r="MT34" s="646"/>
      <c r="MU34" s="647"/>
      <c r="MV34" s="648"/>
      <c r="MW34" s="649"/>
      <c r="MX34" s="657"/>
      <c r="MY34" s="658"/>
      <c r="MZ34" s="659"/>
      <c r="NA34" s="660"/>
      <c r="NB34" s="661"/>
      <c r="NC34" s="662"/>
      <c r="ND34" s="666"/>
      <c r="NE34" s="664"/>
      <c r="NF34" s="665"/>
      <c r="NG34" s="1575" t="b">
        <f t="shared" si="93"/>
        <v>0</v>
      </c>
      <c r="NH34" s="1575" t="b">
        <f t="shared" si="93"/>
        <v>0</v>
      </c>
      <c r="NI34" s="1575" t="b">
        <f t="shared" si="93"/>
        <v>0</v>
      </c>
      <c r="NJ34" s="1575" t="b">
        <f t="shared" si="93"/>
        <v>0</v>
      </c>
      <c r="NK34" s="1575" t="b">
        <f t="shared" si="93"/>
        <v>0</v>
      </c>
      <c r="NL34" s="1575" t="b">
        <f t="shared" si="93"/>
        <v>0</v>
      </c>
      <c r="NM34" s="1575" t="b">
        <f t="shared" si="93"/>
        <v>0</v>
      </c>
      <c r="NN34" s="1575" t="b">
        <f t="shared" si="93"/>
        <v>0</v>
      </c>
      <c r="NO34" s="1575" t="b">
        <f t="shared" si="92"/>
        <v>0</v>
      </c>
      <c r="NP34" s="1576" t="b">
        <f t="shared" si="92"/>
        <v>0</v>
      </c>
      <c r="NQ34" s="1576" t="b">
        <f t="shared" si="92"/>
        <v>0</v>
      </c>
      <c r="NR34" s="1576" t="b">
        <f t="shared" si="92"/>
        <v>0</v>
      </c>
      <c r="NS34" s="1575" t="b">
        <f t="shared" si="92"/>
        <v>0</v>
      </c>
      <c r="NT34" s="1445"/>
    </row>
    <row r="35" spans="1:384" s="1446" customFormat="1" ht="21.95" customHeight="1" thickBot="1" x14ac:dyDescent="0.35">
      <c r="A35" s="1600">
        <v>23</v>
      </c>
      <c r="B35" s="1601"/>
      <c r="C35" s="1602"/>
      <c r="D35" s="1601"/>
      <c r="E35" s="1515"/>
      <c r="F35" s="89"/>
      <c r="G35" s="90"/>
      <c r="H35" s="100"/>
      <c r="I35" s="100"/>
      <c r="J35" s="1558"/>
      <c r="K35" s="1565">
        <f t="shared" si="79"/>
        <v>0</v>
      </c>
      <c r="L35" s="1562"/>
      <c r="M35" s="1178"/>
      <c r="N35" s="1179"/>
      <c r="O35" s="1195"/>
      <c r="P35" s="1197"/>
      <c r="Q35" s="1197"/>
      <c r="R35" s="1197"/>
      <c r="S35" s="1197"/>
      <c r="T35" s="1197"/>
      <c r="U35" s="1197"/>
      <c r="V35" s="1198"/>
      <c r="W35" s="1532" t="b">
        <f t="shared" si="81"/>
        <v>0</v>
      </c>
      <c r="X35" s="1531" t="b">
        <f t="shared" si="19"/>
        <v>0</v>
      </c>
      <c r="Y35" s="1531" t="b">
        <f t="shared" si="20"/>
        <v>0</v>
      </c>
      <c r="Z35" s="1531" t="b">
        <f t="shared" si="21"/>
        <v>0</v>
      </c>
      <c r="AA35" s="1531" t="b">
        <f t="shared" si="22"/>
        <v>0</v>
      </c>
      <c r="AB35" s="1531" t="b">
        <f t="shared" si="23"/>
        <v>0</v>
      </c>
      <c r="AC35" s="1531" t="b">
        <f t="shared" si="24"/>
        <v>0</v>
      </c>
      <c r="AD35" s="1533" t="b">
        <f t="shared" si="25"/>
        <v>0</v>
      </c>
      <c r="AE35" s="1178"/>
      <c r="AF35" s="1181"/>
      <c r="AG35" s="103"/>
      <c r="AH35" s="104"/>
      <c r="AI35" s="104"/>
      <c r="AJ35" s="104"/>
      <c r="AK35" s="104"/>
      <c r="AL35" s="104"/>
      <c r="AM35" s="104"/>
      <c r="AN35" s="104"/>
      <c r="AO35" s="104"/>
      <c r="AP35" s="105"/>
      <c r="AQ35" s="1667"/>
      <c r="AR35" s="103"/>
      <c r="AS35" s="104"/>
      <c r="AT35" s="104"/>
      <c r="AU35" s="104"/>
      <c r="AV35" s="104"/>
      <c r="AW35" s="104"/>
      <c r="AX35" s="104"/>
      <c r="AY35" s="104"/>
      <c r="AZ35" s="104"/>
      <c r="BA35" s="105"/>
      <c r="BB35" s="1645">
        <f t="shared" si="0"/>
        <v>0</v>
      </c>
      <c r="BC35" s="382">
        <f t="shared" si="1"/>
        <v>0</v>
      </c>
      <c r="BD35" s="1647" t="e">
        <f t="shared" si="26"/>
        <v>#DIV/0!</v>
      </c>
      <c r="BE35" s="367" t="e">
        <f t="shared" si="27"/>
        <v>#DIV/0!</v>
      </c>
      <c r="BF35" s="368" t="e">
        <f t="shared" si="28"/>
        <v>#DIV/0!</v>
      </c>
      <c r="BG35" s="369" t="e">
        <f t="shared" si="2"/>
        <v>#DIV/0!</v>
      </c>
      <c r="BH35" s="370" t="e">
        <f t="shared" si="3"/>
        <v>#DIV/0!</v>
      </c>
      <c r="BI35" s="371" t="e">
        <f t="shared" si="4"/>
        <v>#DIV/0!</v>
      </c>
      <c r="BJ35" s="372" t="e">
        <f t="shared" si="29"/>
        <v>#DIV/0!</v>
      </c>
      <c r="BK35" s="372" t="e">
        <f t="shared" si="30"/>
        <v>#DIV/0!</v>
      </c>
      <c r="BL35" s="379" t="e">
        <f t="shared" si="31"/>
        <v>#DIV/0!</v>
      </c>
      <c r="BM35" s="99"/>
      <c r="BN35" s="1181"/>
      <c r="BO35" s="1838"/>
      <c r="BP35" s="1839"/>
      <c r="BQ35" s="1839"/>
      <c r="BR35" s="1839"/>
      <c r="BS35" s="1839"/>
      <c r="BT35" s="1839"/>
      <c r="BU35" s="1839"/>
      <c r="BV35" s="1839"/>
      <c r="BW35" s="1839"/>
      <c r="BX35" s="1839"/>
      <c r="BY35" s="1839"/>
      <c r="BZ35" s="1839"/>
      <c r="CA35" s="1839"/>
      <c r="CB35" s="1839"/>
      <c r="CC35" s="1839"/>
      <c r="CD35" s="1839"/>
      <c r="CE35" s="1839"/>
      <c r="CF35" s="1839"/>
      <c r="CG35" s="1839"/>
      <c r="CH35" s="1839"/>
      <c r="CI35" s="1839"/>
      <c r="CJ35" s="1839"/>
      <c r="CK35" s="1839"/>
      <c r="CL35" s="1839"/>
      <c r="CM35" s="1839"/>
      <c r="CN35" s="1839"/>
      <c r="CO35" s="1839"/>
      <c r="CP35" s="1839"/>
      <c r="CQ35" s="1839"/>
      <c r="CR35" s="1839"/>
      <c r="CS35" s="1839"/>
      <c r="CT35" s="1839"/>
      <c r="CU35" s="1839"/>
      <c r="CV35" s="1839"/>
      <c r="CW35" s="1839"/>
      <c r="CX35" s="1839"/>
      <c r="CY35" s="1839"/>
      <c r="CZ35" s="1839"/>
      <c r="DA35" s="1839"/>
      <c r="DB35" s="1840"/>
      <c r="DC35" s="1831">
        <f t="shared" si="32"/>
        <v>0</v>
      </c>
      <c r="DD35" s="1832">
        <f t="shared" si="33"/>
        <v>0</v>
      </c>
      <c r="DE35" s="1833">
        <f t="shared" si="34"/>
        <v>0</v>
      </c>
      <c r="DF35" s="1831">
        <f t="shared" si="35"/>
        <v>0</v>
      </c>
      <c r="DG35" s="1832">
        <f t="shared" si="36"/>
        <v>0</v>
      </c>
      <c r="DH35" s="1833">
        <f t="shared" si="37"/>
        <v>0</v>
      </c>
      <c r="DI35" s="1831">
        <f t="shared" si="38"/>
        <v>0</v>
      </c>
      <c r="DJ35" s="1832">
        <f t="shared" si="39"/>
        <v>0</v>
      </c>
      <c r="DK35" s="1832">
        <f t="shared" si="40"/>
        <v>0</v>
      </c>
      <c r="DL35" s="1833">
        <f t="shared" si="41"/>
        <v>0</v>
      </c>
      <c r="DM35" s="1834">
        <f t="shared" si="42"/>
        <v>0</v>
      </c>
      <c r="DN35" s="1835">
        <f t="shared" si="43"/>
        <v>0</v>
      </c>
      <c r="DO35" s="1836">
        <f t="shared" si="44"/>
        <v>0</v>
      </c>
      <c r="DP35" s="1837">
        <f t="shared" si="45"/>
        <v>0</v>
      </c>
      <c r="DQ35" s="1837">
        <f t="shared" si="46"/>
        <v>0</v>
      </c>
      <c r="DR35" s="1192"/>
      <c r="DS35" s="1210"/>
      <c r="DT35" s="1211"/>
      <c r="DU35" s="1212"/>
      <c r="DV35" s="1213"/>
      <c r="DW35" s="1180"/>
      <c r="DX35" s="1178"/>
      <c r="DY35" s="1181"/>
      <c r="DZ35" s="1195"/>
      <c r="EA35" s="1196"/>
      <c r="EB35" s="1195"/>
      <c r="EC35" s="1197"/>
      <c r="ED35" s="1196"/>
      <c r="EE35" s="1191"/>
      <c r="EF35" s="1192"/>
      <c r="EG35" s="1195"/>
      <c r="EH35" s="1196"/>
      <c r="EI35" s="1195"/>
      <c r="EJ35" s="1197"/>
      <c r="EK35" s="1198"/>
      <c r="EL35" s="1199"/>
      <c r="EM35" s="1179"/>
      <c r="EN35" s="1178"/>
      <c r="EO35" s="1688"/>
      <c r="EP35" s="1680"/>
      <c r="EQ35" s="1675"/>
      <c r="ER35" s="1498"/>
      <c r="ES35" s="1498"/>
      <c r="ET35" s="1499"/>
      <c r="EU35" s="1500"/>
      <c r="EV35" s="1501"/>
      <c r="EW35" s="1501"/>
      <c r="EX35" s="1501"/>
      <c r="EY35" s="1501"/>
      <c r="EZ35" s="1501"/>
      <c r="FA35" s="1501"/>
      <c r="FB35" s="1502"/>
      <c r="FC35" s="1689"/>
      <c r="FD35" s="1444"/>
      <c r="FE35" s="2219"/>
      <c r="FF35" s="2220"/>
      <c r="FG35" s="2220"/>
      <c r="FH35" s="2220"/>
      <c r="FI35" s="2220"/>
      <c r="FJ35" s="2220"/>
      <c r="FK35" s="2220"/>
      <c r="FL35" s="2220"/>
      <c r="FM35" s="2220"/>
      <c r="FN35" s="2220"/>
      <c r="FO35" s="2220"/>
      <c r="FP35" s="2220"/>
      <c r="FQ35" s="2220"/>
      <c r="FR35" s="2220"/>
      <c r="FS35" s="2220"/>
      <c r="FT35" s="2220"/>
      <c r="FU35" s="2220"/>
      <c r="FV35" s="2220"/>
      <c r="FW35" s="2220"/>
      <c r="FX35" s="2220"/>
      <c r="FY35" s="2220"/>
      <c r="FZ35" s="2220"/>
      <c r="GA35" s="2220"/>
      <c r="GB35" s="2220"/>
      <c r="GC35" s="2220"/>
      <c r="GD35" s="2220"/>
      <c r="GE35" s="2220"/>
      <c r="GF35" s="2220"/>
      <c r="GG35" s="2220"/>
      <c r="GH35" s="2220"/>
      <c r="GI35" s="2220"/>
      <c r="GJ35" s="2220"/>
      <c r="GK35" s="2220"/>
      <c r="GL35" s="2220"/>
      <c r="GM35" s="2220"/>
      <c r="GN35" s="2220"/>
      <c r="GO35" s="2220"/>
      <c r="GP35" s="2220"/>
      <c r="GQ35" s="2220"/>
      <c r="GR35" s="2220"/>
      <c r="GS35" s="2220"/>
      <c r="GT35" s="2220"/>
      <c r="GU35" s="2220"/>
      <c r="GV35" s="2220"/>
      <c r="GW35" s="2220"/>
      <c r="GX35" s="2221"/>
      <c r="GY35" s="2198">
        <f t="shared" si="47"/>
        <v>0</v>
      </c>
      <c r="GZ35" s="399" t="b">
        <f t="shared" si="82"/>
        <v>0</v>
      </c>
      <c r="HA35" s="2199">
        <f t="shared" si="48"/>
        <v>0</v>
      </c>
      <c r="HB35" s="2211" t="b">
        <f t="shared" si="49"/>
        <v>0</v>
      </c>
      <c r="HC35" s="2201">
        <f t="shared" si="50"/>
        <v>0</v>
      </c>
      <c r="HD35" s="400" t="b">
        <f t="shared" si="51"/>
        <v>0</v>
      </c>
      <c r="HE35" s="2202">
        <f t="shared" si="52"/>
        <v>0</v>
      </c>
      <c r="HF35" s="401" t="b">
        <f t="shared" si="53"/>
        <v>0</v>
      </c>
      <c r="HG35" s="2203">
        <f t="shared" si="54"/>
        <v>0</v>
      </c>
      <c r="HH35" s="2212" t="b">
        <f t="shared" si="55"/>
        <v>0</v>
      </c>
      <c r="HI35" s="2205">
        <f t="shared" si="56"/>
        <v>0</v>
      </c>
      <c r="HJ35" s="395" t="b">
        <f t="shared" si="57"/>
        <v>0</v>
      </c>
      <c r="HK35" s="2206">
        <f t="shared" si="58"/>
        <v>0</v>
      </c>
      <c r="HL35" s="1007" t="b">
        <f t="shared" si="59"/>
        <v>0</v>
      </c>
      <c r="HM35" s="1447"/>
      <c r="HN35" s="1448"/>
      <c r="HO35" s="905"/>
      <c r="HP35" s="906"/>
      <c r="HQ35" s="907"/>
      <c r="HR35" s="908"/>
      <c r="HS35" s="909"/>
      <c r="HT35" s="910"/>
      <c r="HU35" s="911"/>
      <c r="HV35" s="714" t="b">
        <f t="shared" si="83"/>
        <v>0</v>
      </c>
      <c r="HW35" s="715" t="b">
        <f t="shared" si="83"/>
        <v>0</v>
      </c>
      <c r="HX35" s="715" t="b">
        <f t="shared" si="61"/>
        <v>0</v>
      </c>
      <c r="HY35" s="715" t="b">
        <f t="shared" si="62"/>
        <v>0</v>
      </c>
      <c r="HZ35" s="715" t="b">
        <f t="shared" si="63"/>
        <v>0</v>
      </c>
      <c r="IA35" s="716" t="b">
        <f t="shared" si="64"/>
        <v>0</v>
      </c>
      <c r="IB35" s="717" t="b">
        <f t="shared" si="65"/>
        <v>0</v>
      </c>
      <c r="IC35" s="1449"/>
      <c r="ID35" s="1447"/>
      <c r="IE35" s="664"/>
      <c r="IF35" s="1055"/>
      <c r="IG35" s="1055"/>
      <c r="IH35" s="1055"/>
      <c r="II35" s="1055"/>
      <c r="IJ35" s="1055"/>
      <c r="IK35" s="1055"/>
      <c r="IL35" s="1055"/>
      <c r="IM35" s="1055"/>
      <c r="IN35" s="1056"/>
      <c r="IO35" s="662"/>
      <c r="IP35" s="1057"/>
      <c r="IQ35" s="1057"/>
      <c r="IR35" s="1057"/>
      <c r="IS35" s="1057"/>
      <c r="IT35" s="1057"/>
      <c r="IU35" s="1057"/>
      <c r="IV35" s="1057"/>
      <c r="IW35" s="1057"/>
      <c r="IX35" s="1058"/>
      <c r="IY35" s="664"/>
      <c r="IZ35" s="1055"/>
      <c r="JA35" s="1055"/>
      <c r="JB35" s="1055"/>
      <c r="JC35" s="1055"/>
      <c r="JD35" s="1055"/>
      <c r="JE35" s="1055"/>
      <c r="JF35" s="1055"/>
      <c r="JG35" s="1055"/>
      <c r="JH35" s="1059"/>
      <c r="JI35" s="662"/>
      <c r="JJ35" s="1057"/>
      <c r="JK35" s="1057"/>
      <c r="JL35" s="1057"/>
      <c r="JM35" s="1057"/>
      <c r="JN35" s="1057"/>
      <c r="JO35" s="1057"/>
      <c r="JP35" s="1057"/>
      <c r="JQ35" s="1057"/>
      <c r="JR35" s="1058"/>
      <c r="JS35" s="664"/>
      <c r="JT35" s="1055"/>
      <c r="JU35" s="1055"/>
      <c r="JV35" s="1055"/>
      <c r="JW35" s="1055"/>
      <c r="JX35" s="1059"/>
      <c r="JY35" s="1055"/>
      <c r="JZ35" s="1055"/>
      <c r="KA35" s="1055"/>
      <c r="KB35" s="1056"/>
      <c r="KC35" s="662"/>
      <c r="KD35" s="1057"/>
      <c r="KE35" s="1057"/>
      <c r="KF35" s="1057"/>
      <c r="KG35" s="1057"/>
      <c r="KH35" s="1057"/>
      <c r="KI35" s="1057"/>
      <c r="KJ35" s="1057"/>
      <c r="KK35" s="1057"/>
      <c r="KL35" s="1058"/>
      <c r="KM35" s="664"/>
      <c r="KN35" s="1055"/>
      <c r="KO35" s="1055"/>
      <c r="KP35" s="1055"/>
      <c r="KQ35" s="1055"/>
      <c r="KR35" s="1055"/>
      <c r="KS35" s="1055"/>
      <c r="KT35" s="1055"/>
      <c r="KU35" s="1055"/>
      <c r="KV35" s="1056"/>
      <c r="KW35" s="662"/>
      <c r="KX35" s="1057"/>
      <c r="KY35" s="1057"/>
      <c r="KZ35" s="1057"/>
      <c r="LA35" s="1057"/>
      <c r="LB35" s="1057"/>
      <c r="LC35" s="1057"/>
      <c r="LD35" s="1057"/>
      <c r="LE35" s="1057"/>
      <c r="LF35" s="1058"/>
      <c r="LG35" s="1060"/>
      <c r="LH35" s="1055"/>
      <c r="LI35" s="1055"/>
      <c r="LJ35" s="1055"/>
      <c r="LK35" s="1055"/>
      <c r="LL35" s="1055"/>
      <c r="LM35" s="1055"/>
      <c r="LN35" s="1055"/>
      <c r="LO35" s="1055"/>
      <c r="LP35" s="1055"/>
      <c r="LQ35" s="1059"/>
      <c r="LR35" s="739">
        <f t="shared" si="5"/>
        <v>0</v>
      </c>
      <c r="LS35" s="740" t="b">
        <f t="shared" si="66"/>
        <v>0</v>
      </c>
      <c r="LT35" s="741">
        <f t="shared" si="6"/>
        <v>0</v>
      </c>
      <c r="LU35" s="742" t="b">
        <f t="shared" si="67"/>
        <v>0</v>
      </c>
      <c r="LV35" s="743">
        <f t="shared" si="84"/>
        <v>0</v>
      </c>
      <c r="LW35" s="744" t="b">
        <f t="shared" si="68"/>
        <v>0</v>
      </c>
      <c r="LX35" s="745">
        <f t="shared" si="8"/>
        <v>0</v>
      </c>
      <c r="LY35" s="746" t="b">
        <f t="shared" si="69"/>
        <v>0</v>
      </c>
      <c r="LZ35" s="764">
        <f t="shared" si="9"/>
        <v>0</v>
      </c>
      <c r="MA35" s="765" t="b">
        <f t="shared" si="70"/>
        <v>0</v>
      </c>
      <c r="MB35" s="766">
        <f t="shared" si="85"/>
        <v>0</v>
      </c>
      <c r="MC35" s="767" t="b">
        <f t="shared" si="71"/>
        <v>0</v>
      </c>
      <c r="MD35" s="768">
        <f t="shared" si="11"/>
        <v>0</v>
      </c>
      <c r="ME35" s="769" t="b">
        <f t="shared" si="72"/>
        <v>0</v>
      </c>
      <c r="MF35" s="770">
        <f t="shared" si="86"/>
        <v>0</v>
      </c>
      <c r="MG35" s="771" t="b">
        <f t="shared" si="73"/>
        <v>0</v>
      </c>
      <c r="MH35" s="772">
        <f t="shared" si="87"/>
        <v>0</v>
      </c>
      <c r="MI35" s="773" t="b">
        <f t="shared" si="74"/>
        <v>0</v>
      </c>
      <c r="MJ35" s="774">
        <f t="shared" si="88"/>
        <v>0</v>
      </c>
      <c r="MK35" s="775" t="b">
        <f t="shared" si="75"/>
        <v>0</v>
      </c>
      <c r="ML35" s="776">
        <f t="shared" si="89"/>
        <v>0</v>
      </c>
      <c r="MM35" s="777" t="b">
        <f t="shared" si="76"/>
        <v>0</v>
      </c>
      <c r="MN35" s="778">
        <f t="shared" si="90"/>
        <v>0</v>
      </c>
      <c r="MO35" s="779" t="b">
        <f t="shared" si="77"/>
        <v>0</v>
      </c>
      <c r="MP35" s="884">
        <f t="shared" si="91"/>
        <v>0</v>
      </c>
      <c r="MQ35" s="885" t="b">
        <f t="shared" si="78"/>
        <v>0</v>
      </c>
      <c r="MR35" s="1449"/>
      <c r="MS35" s="645"/>
      <c r="MT35" s="646"/>
      <c r="MU35" s="647"/>
      <c r="MV35" s="648"/>
      <c r="MW35" s="649"/>
      <c r="MX35" s="657"/>
      <c r="MY35" s="658"/>
      <c r="MZ35" s="659"/>
      <c r="NA35" s="660"/>
      <c r="NB35" s="661"/>
      <c r="NC35" s="662"/>
      <c r="ND35" s="663"/>
      <c r="NE35" s="664"/>
      <c r="NF35" s="665"/>
      <c r="NG35" s="1575" t="b">
        <f t="shared" si="93"/>
        <v>0</v>
      </c>
      <c r="NH35" s="1575" t="b">
        <f t="shared" si="93"/>
        <v>0</v>
      </c>
      <c r="NI35" s="1575" t="b">
        <f t="shared" si="93"/>
        <v>0</v>
      </c>
      <c r="NJ35" s="1575" t="b">
        <f t="shared" si="93"/>
        <v>0</v>
      </c>
      <c r="NK35" s="1575" t="b">
        <f t="shared" si="93"/>
        <v>0</v>
      </c>
      <c r="NL35" s="1575" t="b">
        <f t="shared" si="93"/>
        <v>0</v>
      </c>
      <c r="NM35" s="1575" t="b">
        <f t="shared" si="93"/>
        <v>0</v>
      </c>
      <c r="NN35" s="1575" t="b">
        <f t="shared" si="93"/>
        <v>0</v>
      </c>
      <c r="NO35" s="1575" t="b">
        <f t="shared" si="92"/>
        <v>0</v>
      </c>
      <c r="NP35" s="1576" t="b">
        <f t="shared" si="92"/>
        <v>0</v>
      </c>
      <c r="NQ35" s="1576" t="b">
        <f t="shared" si="92"/>
        <v>0</v>
      </c>
      <c r="NR35" s="1576" t="b">
        <f t="shared" si="92"/>
        <v>0</v>
      </c>
      <c r="NS35" s="1575" t="b">
        <f t="shared" si="92"/>
        <v>0</v>
      </c>
      <c r="NT35" s="1445"/>
    </row>
    <row r="36" spans="1:384" s="1446" customFormat="1" ht="21.95" customHeight="1" thickBot="1" x14ac:dyDescent="0.35">
      <c r="A36" s="1600">
        <v>24</v>
      </c>
      <c r="B36" s="1601"/>
      <c r="C36" s="1602"/>
      <c r="D36" s="1601"/>
      <c r="E36" s="1515"/>
      <c r="F36" s="89"/>
      <c r="G36" s="90"/>
      <c r="H36" s="100"/>
      <c r="I36" s="100"/>
      <c r="J36" s="1558"/>
      <c r="K36" s="1565">
        <f t="shared" si="79"/>
        <v>0</v>
      </c>
      <c r="L36" s="1562"/>
      <c r="M36" s="1178"/>
      <c r="N36" s="1179"/>
      <c r="O36" s="1195"/>
      <c r="P36" s="1197"/>
      <c r="Q36" s="1197"/>
      <c r="R36" s="1197"/>
      <c r="S36" s="1197"/>
      <c r="T36" s="1197"/>
      <c r="U36" s="1197"/>
      <c r="V36" s="1198"/>
      <c r="W36" s="1532" t="b">
        <f t="shared" si="81"/>
        <v>0</v>
      </c>
      <c r="X36" s="1531" t="b">
        <f t="shared" si="19"/>
        <v>0</v>
      </c>
      <c r="Y36" s="1531" t="b">
        <f t="shared" si="20"/>
        <v>0</v>
      </c>
      <c r="Z36" s="1531" t="b">
        <f t="shared" si="21"/>
        <v>0</v>
      </c>
      <c r="AA36" s="1531" t="b">
        <f t="shared" si="22"/>
        <v>0</v>
      </c>
      <c r="AB36" s="1531" t="b">
        <f t="shared" si="23"/>
        <v>0</v>
      </c>
      <c r="AC36" s="1531" t="b">
        <f t="shared" si="24"/>
        <v>0</v>
      </c>
      <c r="AD36" s="1533" t="b">
        <f t="shared" si="25"/>
        <v>0</v>
      </c>
      <c r="AE36" s="1178"/>
      <c r="AF36" s="1181"/>
      <c r="AG36" s="103"/>
      <c r="AH36" s="104"/>
      <c r="AI36" s="104"/>
      <c r="AJ36" s="104"/>
      <c r="AK36" s="104"/>
      <c r="AL36" s="104"/>
      <c r="AM36" s="104"/>
      <c r="AN36" s="104"/>
      <c r="AO36" s="104"/>
      <c r="AP36" s="105"/>
      <c r="AQ36" s="1667"/>
      <c r="AR36" s="103"/>
      <c r="AS36" s="104"/>
      <c r="AT36" s="104"/>
      <c r="AU36" s="104"/>
      <c r="AV36" s="104"/>
      <c r="AW36" s="104"/>
      <c r="AX36" s="104"/>
      <c r="AY36" s="104"/>
      <c r="AZ36" s="104"/>
      <c r="BA36" s="105"/>
      <c r="BB36" s="1645">
        <f t="shared" si="0"/>
        <v>0</v>
      </c>
      <c r="BC36" s="382">
        <f t="shared" si="1"/>
        <v>0</v>
      </c>
      <c r="BD36" s="1647" t="e">
        <f t="shared" si="26"/>
        <v>#DIV/0!</v>
      </c>
      <c r="BE36" s="367" t="e">
        <f t="shared" si="27"/>
        <v>#DIV/0!</v>
      </c>
      <c r="BF36" s="368" t="e">
        <f t="shared" si="28"/>
        <v>#DIV/0!</v>
      </c>
      <c r="BG36" s="369" t="e">
        <f t="shared" si="2"/>
        <v>#DIV/0!</v>
      </c>
      <c r="BH36" s="370" t="e">
        <f t="shared" si="3"/>
        <v>#DIV/0!</v>
      </c>
      <c r="BI36" s="371" t="e">
        <f t="shared" si="4"/>
        <v>#DIV/0!</v>
      </c>
      <c r="BJ36" s="372" t="e">
        <f t="shared" si="29"/>
        <v>#DIV/0!</v>
      </c>
      <c r="BK36" s="372" t="e">
        <f t="shared" si="30"/>
        <v>#DIV/0!</v>
      </c>
      <c r="BL36" s="379" t="e">
        <f t="shared" si="31"/>
        <v>#DIV/0!</v>
      </c>
      <c r="BM36" s="99"/>
      <c r="BN36" s="1181"/>
      <c r="BO36" s="1838"/>
      <c r="BP36" s="1839"/>
      <c r="BQ36" s="1839"/>
      <c r="BR36" s="1839"/>
      <c r="BS36" s="1839"/>
      <c r="BT36" s="1839"/>
      <c r="BU36" s="1839"/>
      <c r="BV36" s="1839"/>
      <c r="BW36" s="1839"/>
      <c r="BX36" s="1839"/>
      <c r="BY36" s="1839"/>
      <c r="BZ36" s="1839"/>
      <c r="CA36" s="1839"/>
      <c r="CB36" s="1839"/>
      <c r="CC36" s="1839"/>
      <c r="CD36" s="1839"/>
      <c r="CE36" s="1839"/>
      <c r="CF36" s="1839"/>
      <c r="CG36" s="1839"/>
      <c r="CH36" s="1839"/>
      <c r="CI36" s="1839"/>
      <c r="CJ36" s="1839"/>
      <c r="CK36" s="1839"/>
      <c r="CL36" s="1839"/>
      <c r="CM36" s="1839"/>
      <c r="CN36" s="1839"/>
      <c r="CO36" s="1839"/>
      <c r="CP36" s="1839"/>
      <c r="CQ36" s="1839"/>
      <c r="CR36" s="1839"/>
      <c r="CS36" s="1839"/>
      <c r="CT36" s="1839"/>
      <c r="CU36" s="1839"/>
      <c r="CV36" s="1839"/>
      <c r="CW36" s="1839"/>
      <c r="CX36" s="1839"/>
      <c r="CY36" s="1839"/>
      <c r="CZ36" s="1839"/>
      <c r="DA36" s="1839"/>
      <c r="DB36" s="1840"/>
      <c r="DC36" s="1831">
        <f t="shared" si="32"/>
        <v>0</v>
      </c>
      <c r="DD36" s="1832">
        <f t="shared" si="33"/>
        <v>0</v>
      </c>
      <c r="DE36" s="1833">
        <f t="shared" si="34"/>
        <v>0</v>
      </c>
      <c r="DF36" s="1831">
        <f t="shared" si="35"/>
        <v>0</v>
      </c>
      <c r="DG36" s="1832">
        <f t="shared" si="36"/>
        <v>0</v>
      </c>
      <c r="DH36" s="1833">
        <f t="shared" si="37"/>
        <v>0</v>
      </c>
      <c r="DI36" s="1831">
        <f t="shared" si="38"/>
        <v>0</v>
      </c>
      <c r="DJ36" s="1832">
        <f t="shared" si="39"/>
        <v>0</v>
      </c>
      <c r="DK36" s="1832">
        <f t="shared" si="40"/>
        <v>0</v>
      </c>
      <c r="DL36" s="1833">
        <f t="shared" si="41"/>
        <v>0</v>
      </c>
      <c r="DM36" s="1834">
        <f t="shared" si="42"/>
        <v>0</v>
      </c>
      <c r="DN36" s="1835">
        <f t="shared" si="43"/>
        <v>0</v>
      </c>
      <c r="DO36" s="1836">
        <f t="shared" si="44"/>
        <v>0</v>
      </c>
      <c r="DP36" s="1837">
        <f t="shared" si="45"/>
        <v>0</v>
      </c>
      <c r="DQ36" s="1837">
        <f t="shared" si="46"/>
        <v>0</v>
      </c>
      <c r="DR36" s="1192"/>
      <c r="DS36" s="1210"/>
      <c r="DT36" s="1211"/>
      <c r="DU36" s="1212"/>
      <c r="DV36" s="1213"/>
      <c r="DW36" s="1180"/>
      <c r="DX36" s="1178"/>
      <c r="DY36" s="1181"/>
      <c r="DZ36" s="1195"/>
      <c r="EA36" s="1196"/>
      <c r="EB36" s="1195"/>
      <c r="EC36" s="1197"/>
      <c r="ED36" s="1196"/>
      <c r="EE36" s="1191"/>
      <c r="EF36" s="1192"/>
      <c r="EG36" s="1195"/>
      <c r="EH36" s="1196"/>
      <c r="EI36" s="1195"/>
      <c r="EJ36" s="1197"/>
      <c r="EK36" s="1198"/>
      <c r="EL36" s="1199"/>
      <c r="EM36" s="1179"/>
      <c r="EN36" s="1178"/>
      <c r="EO36" s="1688"/>
      <c r="EP36" s="1680"/>
      <c r="EQ36" s="1675"/>
      <c r="ER36" s="1498"/>
      <c r="ES36" s="1498"/>
      <c r="ET36" s="1499"/>
      <c r="EU36" s="1500"/>
      <c r="EV36" s="1501"/>
      <c r="EW36" s="1501"/>
      <c r="EX36" s="1501"/>
      <c r="EY36" s="1501"/>
      <c r="EZ36" s="1501"/>
      <c r="FA36" s="1501"/>
      <c r="FB36" s="1502"/>
      <c r="FC36" s="1689"/>
      <c r="FD36" s="1444"/>
      <c r="FE36" s="2222"/>
      <c r="FF36" s="2223"/>
      <c r="FG36" s="2223"/>
      <c r="FH36" s="2223"/>
      <c r="FI36" s="2223"/>
      <c r="FJ36" s="2223"/>
      <c r="FK36" s="2223"/>
      <c r="FL36" s="2223"/>
      <c r="FM36" s="2223"/>
      <c r="FN36" s="2223"/>
      <c r="FO36" s="2223"/>
      <c r="FP36" s="2223"/>
      <c r="FQ36" s="2223"/>
      <c r="FR36" s="2223"/>
      <c r="FS36" s="2223"/>
      <c r="FT36" s="2223"/>
      <c r="FU36" s="2223"/>
      <c r="FV36" s="2223"/>
      <c r="FW36" s="2223"/>
      <c r="FX36" s="2223"/>
      <c r="FY36" s="2223"/>
      <c r="FZ36" s="2223"/>
      <c r="GA36" s="2223"/>
      <c r="GB36" s="2223"/>
      <c r="GC36" s="2223"/>
      <c r="GD36" s="2223"/>
      <c r="GE36" s="2223"/>
      <c r="GF36" s="2223"/>
      <c r="GG36" s="2223"/>
      <c r="GH36" s="2223"/>
      <c r="GI36" s="2223"/>
      <c r="GJ36" s="2223"/>
      <c r="GK36" s="2223"/>
      <c r="GL36" s="2223"/>
      <c r="GM36" s="2223"/>
      <c r="GN36" s="2223"/>
      <c r="GO36" s="2223"/>
      <c r="GP36" s="2223"/>
      <c r="GQ36" s="2223"/>
      <c r="GR36" s="2223"/>
      <c r="GS36" s="2223"/>
      <c r="GT36" s="2223"/>
      <c r="GU36" s="2223"/>
      <c r="GV36" s="2223"/>
      <c r="GW36" s="2223"/>
      <c r="GX36" s="2224"/>
      <c r="GY36" s="2198">
        <f t="shared" si="47"/>
        <v>0</v>
      </c>
      <c r="GZ36" s="399" t="b">
        <f t="shared" si="82"/>
        <v>0</v>
      </c>
      <c r="HA36" s="2199">
        <f t="shared" si="48"/>
        <v>0</v>
      </c>
      <c r="HB36" s="2211" t="b">
        <f t="shared" si="49"/>
        <v>0</v>
      </c>
      <c r="HC36" s="2201">
        <f t="shared" si="50"/>
        <v>0</v>
      </c>
      <c r="HD36" s="400" t="b">
        <f t="shared" si="51"/>
        <v>0</v>
      </c>
      <c r="HE36" s="2202">
        <f t="shared" si="52"/>
        <v>0</v>
      </c>
      <c r="HF36" s="401" t="b">
        <f t="shared" si="53"/>
        <v>0</v>
      </c>
      <c r="HG36" s="2203">
        <f t="shared" si="54"/>
        <v>0</v>
      </c>
      <c r="HH36" s="2212" t="b">
        <f t="shared" si="55"/>
        <v>0</v>
      </c>
      <c r="HI36" s="2205">
        <f t="shared" si="56"/>
        <v>0</v>
      </c>
      <c r="HJ36" s="395" t="b">
        <f t="shared" si="57"/>
        <v>0</v>
      </c>
      <c r="HK36" s="2206">
        <f t="shared" si="58"/>
        <v>0</v>
      </c>
      <c r="HL36" s="1007" t="b">
        <f t="shared" si="59"/>
        <v>0</v>
      </c>
      <c r="HM36" s="1447"/>
      <c r="HN36" s="1448"/>
      <c r="HO36" s="905"/>
      <c r="HP36" s="906"/>
      <c r="HQ36" s="907"/>
      <c r="HR36" s="908"/>
      <c r="HS36" s="909"/>
      <c r="HT36" s="910"/>
      <c r="HU36" s="911"/>
      <c r="HV36" s="714" t="b">
        <f t="shared" si="83"/>
        <v>0</v>
      </c>
      <c r="HW36" s="715" t="b">
        <f t="shared" si="83"/>
        <v>0</v>
      </c>
      <c r="HX36" s="715" t="b">
        <f t="shared" si="61"/>
        <v>0</v>
      </c>
      <c r="HY36" s="715" t="b">
        <f t="shared" si="62"/>
        <v>0</v>
      </c>
      <c r="HZ36" s="715" t="b">
        <f t="shared" si="63"/>
        <v>0</v>
      </c>
      <c r="IA36" s="716" t="b">
        <f t="shared" si="64"/>
        <v>0</v>
      </c>
      <c r="IB36" s="717" t="b">
        <f t="shared" si="65"/>
        <v>0</v>
      </c>
      <c r="IC36" s="1449"/>
      <c r="ID36" s="1447"/>
      <c r="IE36" s="664"/>
      <c r="IF36" s="1055"/>
      <c r="IG36" s="1055"/>
      <c r="IH36" s="1055"/>
      <c r="II36" s="1055"/>
      <c r="IJ36" s="1055"/>
      <c r="IK36" s="1055"/>
      <c r="IL36" s="1055"/>
      <c r="IM36" s="1055"/>
      <c r="IN36" s="1056"/>
      <c r="IO36" s="662"/>
      <c r="IP36" s="1057"/>
      <c r="IQ36" s="1057"/>
      <c r="IR36" s="1057"/>
      <c r="IS36" s="1057"/>
      <c r="IT36" s="1057"/>
      <c r="IU36" s="1057"/>
      <c r="IV36" s="1057"/>
      <c r="IW36" s="1057"/>
      <c r="IX36" s="1058"/>
      <c r="IY36" s="664"/>
      <c r="IZ36" s="1055"/>
      <c r="JA36" s="1055"/>
      <c r="JB36" s="1055"/>
      <c r="JC36" s="1055"/>
      <c r="JD36" s="1055"/>
      <c r="JE36" s="1055"/>
      <c r="JF36" s="1055"/>
      <c r="JG36" s="1055"/>
      <c r="JH36" s="1059"/>
      <c r="JI36" s="662"/>
      <c r="JJ36" s="1057"/>
      <c r="JK36" s="1057"/>
      <c r="JL36" s="1057"/>
      <c r="JM36" s="1057"/>
      <c r="JN36" s="1057"/>
      <c r="JO36" s="1057"/>
      <c r="JP36" s="1057"/>
      <c r="JQ36" s="1057"/>
      <c r="JR36" s="1058"/>
      <c r="JS36" s="664"/>
      <c r="JT36" s="1055"/>
      <c r="JU36" s="1055"/>
      <c r="JV36" s="1055"/>
      <c r="JW36" s="1055"/>
      <c r="JX36" s="1059"/>
      <c r="JY36" s="1055"/>
      <c r="JZ36" s="1055"/>
      <c r="KA36" s="1055"/>
      <c r="KB36" s="1056"/>
      <c r="KC36" s="662"/>
      <c r="KD36" s="1057"/>
      <c r="KE36" s="1057"/>
      <c r="KF36" s="1057"/>
      <c r="KG36" s="1057"/>
      <c r="KH36" s="1057"/>
      <c r="KI36" s="1057"/>
      <c r="KJ36" s="1057"/>
      <c r="KK36" s="1057"/>
      <c r="KL36" s="1058"/>
      <c r="KM36" s="664"/>
      <c r="KN36" s="1055"/>
      <c r="KO36" s="1055"/>
      <c r="KP36" s="1055"/>
      <c r="KQ36" s="1055"/>
      <c r="KR36" s="1055"/>
      <c r="KS36" s="1055"/>
      <c r="KT36" s="1055"/>
      <c r="KU36" s="1055"/>
      <c r="KV36" s="1056"/>
      <c r="KW36" s="662"/>
      <c r="KX36" s="1057"/>
      <c r="KY36" s="1057"/>
      <c r="KZ36" s="1057"/>
      <c r="LA36" s="1057"/>
      <c r="LB36" s="1057"/>
      <c r="LC36" s="1057"/>
      <c r="LD36" s="1057"/>
      <c r="LE36" s="1057"/>
      <c r="LF36" s="1058"/>
      <c r="LG36" s="1060"/>
      <c r="LH36" s="1055"/>
      <c r="LI36" s="1055"/>
      <c r="LJ36" s="1055"/>
      <c r="LK36" s="1055"/>
      <c r="LL36" s="1055"/>
      <c r="LM36" s="1055"/>
      <c r="LN36" s="1055"/>
      <c r="LO36" s="1055"/>
      <c r="LP36" s="1055"/>
      <c r="LQ36" s="1059"/>
      <c r="LR36" s="739">
        <f t="shared" si="5"/>
        <v>0</v>
      </c>
      <c r="LS36" s="740" t="b">
        <f t="shared" si="66"/>
        <v>0</v>
      </c>
      <c r="LT36" s="741">
        <f t="shared" si="6"/>
        <v>0</v>
      </c>
      <c r="LU36" s="742" t="b">
        <f t="shared" si="67"/>
        <v>0</v>
      </c>
      <c r="LV36" s="743">
        <f t="shared" si="84"/>
        <v>0</v>
      </c>
      <c r="LW36" s="744" t="b">
        <f t="shared" si="68"/>
        <v>0</v>
      </c>
      <c r="LX36" s="745">
        <f t="shared" si="8"/>
        <v>0</v>
      </c>
      <c r="LY36" s="746" t="b">
        <f t="shared" si="69"/>
        <v>0</v>
      </c>
      <c r="LZ36" s="764">
        <f t="shared" si="9"/>
        <v>0</v>
      </c>
      <c r="MA36" s="765" t="b">
        <f t="shared" si="70"/>
        <v>0</v>
      </c>
      <c r="MB36" s="766">
        <f t="shared" si="85"/>
        <v>0</v>
      </c>
      <c r="MC36" s="767" t="b">
        <f t="shared" si="71"/>
        <v>0</v>
      </c>
      <c r="MD36" s="768">
        <f t="shared" si="11"/>
        <v>0</v>
      </c>
      <c r="ME36" s="769" t="b">
        <f t="shared" si="72"/>
        <v>0</v>
      </c>
      <c r="MF36" s="770">
        <f t="shared" si="86"/>
        <v>0</v>
      </c>
      <c r="MG36" s="771" t="b">
        <f t="shared" si="73"/>
        <v>0</v>
      </c>
      <c r="MH36" s="772">
        <f t="shared" si="87"/>
        <v>0</v>
      </c>
      <c r="MI36" s="773" t="b">
        <f t="shared" si="74"/>
        <v>0</v>
      </c>
      <c r="MJ36" s="774">
        <f t="shared" si="88"/>
        <v>0</v>
      </c>
      <c r="MK36" s="775" t="b">
        <f t="shared" si="75"/>
        <v>0</v>
      </c>
      <c r="ML36" s="776">
        <f t="shared" si="89"/>
        <v>0</v>
      </c>
      <c r="MM36" s="777" t="b">
        <f t="shared" si="76"/>
        <v>0</v>
      </c>
      <c r="MN36" s="778">
        <f t="shared" si="90"/>
        <v>0</v>
      </c>
      <c r="MO36" s="779" t="b">
        <f t="shared" si="77"/>
        <v>0</v>
      </c>
      <c r="MP36" s="884">
        <f t="shared" si="91"/>
        <v>0</v>
      </c>
      <c r="MQ36" s="885" t="b">
        <f t="shared" si="78"/>
        <v>0</v>
      </c>
      <c r="MR36" s="1449"/>
      <c r="MS36" s="645"/>
      <c r="MT36" s="646"/>
      <c r="MU36" s="647"/>
      <c r="MV36" s="648"/>
      <c r="MW36" s="649"/>
      <c r="MX36" s="657"/>
      <c r="MY36" s="658"/>
      <c r="MZ36" s="659"/>
      <c r="NA36" s="660"/>
      <c r="NB36" s="661"/>
      <c r="NC36" s="662"/>
      <c r="ND36" s="666"/>
      <c r="NE36" s="664"/>
      <c r="NF36" s="665"/>
      <c r="NG36" s="1575" t="b">
        <f t="shared" si="93"/>
        <v>0</v>
      </c>
      <c r="NH36" s="1575" t="b">
        <f t="shared" si="93"/>
        <v>0</v>
      </c>
      <c r="NI36" s="1575" t="b">
        <f t="shared" si="93"/>
        <v>0</v>
      </c>
      <c r="NJ36" s="1575" t="b">
        <f t="shared" si="93"/>
        <v>0</v>
      </c>
      <c r="NK36" s="1575" t="b">
        <f t="shared" si="93"/>
        <v>0</v>
      </c>
      <c r="NL36" s="1575" t="b">
        <f t="shared" si="93"/>
        <v>0</v>
      </c>
      <c r="NM36" s="1575" t="b">
        <f t="shared" si="93"/>
        <v>0</v>
      </c>
      <c r="NN36" s="1575" t="b">
        <f t="shared" si="93"/>
        <v>0</v>
      </c>
      <c r="NO36" s="1575" t="b">
        <f t="shared" si="92"/>
        <v>0</v>
      </c>
      <c r="NP36" s="1576" t="b">
        <f t="shared" si="92"/>
        <v>0</v>
      </c>
      <c r="NQ36" s="1576" t="b">
        <f t="shared" si="92"/>
        <v>0</v>
      </c>
      <c r="NR36" s="1576" t="b">
        <f t="shared" si="92"/>
        <v>0</v>
      </c>
      <c r="NS36" s="1575" t="b">
        <f t="shared" si="92"/>
        <v>0</v>
      </c>
      <c r="NT36" s="1445"/>
    </row>
    <row r="37" spans="1:384" s="1446" customFormat="1" ht="21.95" customHeight="1" thickBot="1" x14ac:dyDescent="0.35">
      <c r="A37" s="1600">
        <v>25</v>
      </c>
      <c r="B37" s="1601"/>
      <c r="C37" s="1602"/>
      <c r="D37" s="1601"/>
      <c r="E37" s="1515"/>
      <c r="F37" s="89"/>
      <c r="G37" s="90"/>
      <c r="H37" s="100"/>
      <c r="I37" s="100"/>
      <c r="J37" s="1558"/>
      <c r="K37" s="1565">
        <f t="shared" si="79"/>
        <v>0</v>
      </c>
      <c r="L37" s="1562"/>
      <c r="M37" s="1178"/>
      <c r="N37" s="1179"/>
      <c r="O37" s="1195"/>
      <c r="P37" s="1197"/>
      <c r="Q37" s="1197"/>
      <c r="R37" s="1197"/>
      <c r="S37" s="1197"/>
      <c r="T37" s="1197"/>
      <c r="U37" s="1197"/>
      <c r="V37" s="1198"/>
      <c r="W37" s="1532" t="b">
        <f t="shared" si="81"/>
        <v>0</v>
      </c>
      <c r="X37" s="1531" t="b">
        <f t="shared" si="19"/>
        <v>0</v>
      </c>
      <c r="Y37" s="1531" t="b">
        <f t="shared" si="20"/>
        <v>0</v>
      </c>
      <c r="Z37" s="1531" t="b">
        <f t="shared" si="21"/>
        <v>0</v>
      </c>
      <c r="AA37" s="1531" t="b">
        <f t="shared" si="22"/>
        <v>0</v>
      </c>
      <c r="AB37" s="1531" t="b">
        <f t="shared" si="23"/>
        <v>0</v>
      </c>
      <c r="AC37" s="1531" t="b">
        <f t="shared" si="24"/>
        <v>0</v>
      </c>
      <c r="AD37" s="1533" t="b">
        <f t="shared" si="25"/>
        <v>0</v>
      </c>
      <c r="AE37" s="1178"/>
      <c r="AF37" s="1181"/>
      <c r="AG37" s="103"/>
      <c r="AH37" s="104"/>
      <c r="AI37" s="104"/>
      <c r="AJ37" s="104"/>
      <c r="AK37" s="104"/>
      <c r="AL37" s="104"/>
      <c r="AM37" s="104"/>
      <c r="AN37" s="104"/>
      <c r="AO37" s="104"/>
      <c r="AP37" s="105"/>
      <c r="AQ37" s="1667"/>
      <c r="AR37" s="103"/>
      <c r="AS37" s="104"/>
      <c r="AT37" s="104"/>
      <c r="AU37" s="104"/>
      <c r="AV37" s="104"/>
      <c r="AW37" s="104"/>
      <c r="AX37" s="104"/>
      <c r="AY37" s="104"/>
      <c r="AZ37" s="104"/>
      <c r="BA37" s="105"/>
      <c r="BB37" s="1645">
        <f t="shared" si="0"/>
        <v>0</v>
      </c>
      <c r="BC37" s="382">
        <f t="shared" si="1"/>
        <v>0</v>
      </c>
      <c r="BD37" s="1647" t="e">
        <f t="shared" si="26"/>
        <v>#DIV/0!</v>
      </c>
      <c r="BE37" s="367" t="e">
        <f t="shared" si="27"/>
        <v>#DIV/0!</v>
      </c>
      <c r="BF37" s="368" t="e">
        <f t="shared" si="28"/>
        <v>#DIV/0!</v>
      </c>
      <c r="BG37" s="369" t="e">
        <f t="shared" si="2"/>
        <v>#DIV/0!</v>
      </c>
      <c r="BH37" s="370" t="e">
        <f t="shared" si="3"/>
        <v>#DIV/0!</v>
      </c>
      <c r="BI37" s="371" t="e">
        <f t="shared" si="4"/>
        <v>#DIV/0!</v>
      </c>
      <c r="BJ37" s="372" t="e">
        <f t="shared" si="29"/>
        <v>#DIV/0!</v>
      </c>
      <c r="BK37" s="372" t="e">
        <f t="shared" si="30"/>
        <v>#DIV/0!</v>
      </c>
      <c r="BL37" s="379" t="e">
        <f t="shared" si="31"/>
        <v>#DIV/0!</v>
      </c>
      <c r="BM37" s="99"/>
      <c r="BN37" s="1181"/>
      <c r="BO37" s="1838"/>
      <c r="BP37" s="1839"/>
      <c r="BQ37" s="1839"/>
      <c r="BR37" s="1839"/>
      <c r="BS37" s="1839"/>
      <c r="BT37" s="1839"/>
      <c r="BU37" s="1839"/>
      <c r="BV37" s="1839"/>
      <c r="BW37" s="1839"/>
      <c r="BX37" s="1839"/>
      <c r="BY37" s="1839"/>
      <c r="BZ37" s="1839"/>
      <c r="CA37" s="1839"/>
      <c r="CB37" s="1839"/>
      <c r="CC37" s="1839"/>
      <c r="CD37" s="1839"/>
      <c r="CE37" s="1839"/>
      <c r="CF37" s="1839"/>
      <c r="CG37" s="1839"/>
      <c r="CH37" s="1839"/>
      <c r="CI37" s="1839"/>
      <c r="CJ37" s="1839"/>
      <c r="CK37" s="1839"/>
      <c r="CL37" s="1839"/>
      <c r="CM37" s="1839"/>
      <c r="CN37" s="1839"/>
      <c r="CO37" s="1839"/>
      <c r="CP37" s="1839"/>
      <c r="CQ37" s="1839"/>
      <c r="CR37" s="1839"/>
      <c r="CS37" s="1839"/>
      <c r="CT37" s="1839"/>
      <c r="CU37" s="1839"/>
      <c r="CV37" s="1839"/>
      <c r="CW37" s="1839"/>
      <c r="CX37" s="1839"/>
      <c r="CY37" s="1839"/>
      <c r="CZ37" s="1839"/>
      <c r="DA37" s="1839"/>
      <c r="DB37" s="1840"/>
      <c r="DC37" s="1831">
        <f t="shared" si="32"/>
        <v>0</v>
      </c>
      <c r="DD37" s="1832">
        <f t="shared" si="33"/>
        <v>0</v>
      </c>
      <c r="DE37" s="1833">
        <f t="shared" si="34"/>
        <v>0</v>
      </c>
      <c r="DF37" s="1831">
        <f t="shared" si="35"/>
        <v>0</v>
      </c>
      <c r="DG37" s="1832">
        <f t="shared" si="36"/>
        <v>0</v>
      </c>
      <c r="DH37" s="1833">
        <f t="shared" si="37"/>
        <v>0</v>
      </c>
      <c r="DI37" s="1831">
        <f t="shared" si="38"/>
        <v>0</v>
      </c>
      <c r="DJ37" s="1832">
        <f t="shared" si="39"/>
        <v>0</v>
      </c>
      <c r="DK37" s="1832">
        <f t="shared" si="40"/>
        <v>0</v>
      </c>
      <c r="DL37" s="1833">
        <f t="shared" si="41"/>
        <v>0</v>
      </c>
      <c r="DM37" s="1834">
        <f t="shared" si="42"/>
        <v>0</v>
      </c>
      <c r="DN37" s="1835">
        <f t="shared" si="43"/>
        <v>0</v>
      </c>
      <c r="DO37" s="1836">
        <f t="shared" si="44"/>
        <v>0</v>
      </c>
      <c r="DP37" s="1837">
        <f t="shared" si="45"/>
        <v>0</v>
      </c>
      <c r="DQ37" s="1837">
        <f t="shared" si="46"/>
        <v>0</v>
      </c>
      <c r="DR37" s="1192"/>
      <c r="DS37" s="1210"/>
      <c r="DT37" s="1211"/>
      <c r="DU37" s="1212"/>
      <c r="DV37" s="1213"/>
      <c r="DW37" s="1180"/>
      <c r="DX37" s="1178"/>
      <c r="DY37" s="1181"/>
      <c r="DZ37" s="1195"/>
      <c r="EA37" s="1196"/>
      <c r="EB37" s="1195"/>
      <c r="EC37" s="1197"/>
      <c r="ED37" s="1196"/>
      <c r="EE37" s="1191"/>
      <c r="EF37" s="1192"/>
      <c r="EG37" s="1195"/>
      <c r="EH37" s="1196"/>
      <c r="EI37" s="1195"/>
      <c r="EJ37" s="1197"/>
      <c r="EK37" s="1198"/>
      <c r="EL37" s="1199"/>
      <c r="EM37" s="1179"/>
      <c r="EN37" s="1178"/>
      <c r="EO37" s="1688"/>
      <c r="EP37" s="1680"/>
      <c r="EQ37" s="1675"/>
      <c r="ER37" s="1498"/>
      <c r="ES37" s="1498"/>
      <c r="ET37" s="1499"/>
      <c r="EU37" s="1500"/>
      <c r="EV37" s="1501"/>
      <c r="EW37" s="1501"/>
      <c r="EX37" s="1501"/>
      <c r="EY37" s="1501"/>
      <c r="EZ37" s="1501"/>
      <c r="FA37" s="1501"/>
      <c r="FB37" s="1502"/>
      <c r="FC37" s="1689"/>
      <c r="FD37" s="1444"/>
      <c r="FE37" s="2219"/>
      <c r="FF37" s="2220"/>
      <c r="FG37" s="2220"/>
      <c r="FH37" s="2220"/>
      <c r="FI37" s="2220"/>
      <c r="FJ37" s="2220"/>
      <c r="FK37" s="2220"/>
      <c r="FL37" s="2220"/>
      <c r="FM37" s="2220"/>
      <c r="FN37" s="2220"/>
      <c r="FO37" s="2220"/>
      <c r="FP37" s="2220"/>
      <c r="FQ37" s="2220"/>
      <c r="FR37" s="2220"/>
      <c r="FS37" s="2220"/>
      <c r="FT37" s="2220"/>
      <c r="FU37" s="2220"/>
      <c r="FV37" s="2220"/>
      <c r="FW37" s="2220"/>
      <c r="FX37" s="2220"/>
      <c r="FY37" s="2220"/>
      <c r="FZ37" s="2220"/>
      <c r="GA37" s="2220"/>
      <c r="GB37" s="2220"/>
      <c r="GC37" s="2220"/>
      <c r="GD37" s="2220"/>
      <c r="GE37" s="2220"/>
      <c r="GF37" s="2220"/>
      <c r="GG37" s="2220"/>
      <c r="GH37" s="2220"/>
      <c r="GI37" s="2220"/>
      <c r="GJ37" s="2220"/>
      <c r="GK37" s="2220"/>
      <c r="GL37" s="2220"/>
      <c r="GM37" s="2220"/>
      <c r="GN37" s="2220"/>
      <c r="GO37" s="2220"/>
      <c r="GP37" s="2220"/>
      <c r="GQ37" s="2220"/>
      <c r="GR37" s="2220"/>
      <c r="GS37" s="2220"/>
      <c r="GT37" s="2220"/>
      <c r="GU37" s="2220"/>
      <c r="GV37" s="2220"/>
      <c r="GW37" s="2220"/>
      <c r="GX37" s="2221"/>
      <c r="GY37" s="2198">
        <f t="shared" si="47"/>
        <v>0</v>
      </c>
      <c r="GZ37" s="399" t="b">
        <f t="shared" si="82"/>
        <v>0</v>
      </c>
      <c r="HA37" s="2199">
        <f t="shared" si="48"/>
        <v>0</v>
      </c>
      <c r="HB37" s="2211" t="b">
        <f t="shared" si="49"/>
        <v>0</v>
      </c>
      <c r="HC37" s="2201">
        <f t="shared" si="50"/>
        <v>0</v>
      </c>
      <c r="HD37" s="400" t="b">
        <f t="shared" si="51"/>
        <v>0</v>
      </c>
      <c r="HE37" s="2202">
        <f t="shared" si="52"/>
        <v>0</v>
      </c>
      <c r="HF37" s="401" t="b">
        <f t="shared" si="53"/>
        <v>0</v>
      </c>
      <c r="HG37" s="2203">
        <f t="shared" si="54"/>
        <v>0</v>
      </c>
      <c r="HH37" s="2212" t="b">
        <f t="shared" si="55"/>
        <v>0</v>
      </c>
      <c r="HI37" s="2205">
        <f t="shared" si="56"/>
        <v>0</v>
      </c>
      <c r="HJ37" s="395" t="b">
        <f t="shared" si="57"/>
        <v>0</v>
      </c>
      <c r="HK37" s="2206">
        <f t="shared" si="58"/>
        <v>0</v>
      </c>
      <c r="HL37" s="1007" t="b">
        <f t="shared" si="59"/>
        <v>0</v>
      </c>
      <c r="HM37" s="1447"/>
      <c r="HN37" s="1448"/>
      <c r="HO37" s="905"/>
      <c r="HP37" s="906"/>
      <c r="HQ37" s="907"/>
      <c r="HR37" s="908"/>
      <c r="HS37" s="909"/>
      <c r="HT37" s="910"/>
      <c r="HU37" s="911"/>
      <c r="HV37" s="714" t="b">
        <f t="shared" si="83"/>
        <v>0</v>
      </c>
      <c r="HW37" s="715" t="b">
        <f t="shared" si="83"/>
        <v>0</v>
      </c>
      <c r="HX37" s="715" t="b">
        <f t="shared" si="61"/>
        <v>0</v>
      </c>
      <c r="HY37" s="715" t="b">
        <f t="shared" si="62"/>
        <v>0</v>
      </c>
      <c r="HZ37" s="715" t="b">
        <f t="shared" si="63"/>
        <v>0</v>
      </c>
      <c r="IA37" s="716" t="b">
        <f t="shared" si="64"/>
        <v>0</v>
      </c>
      <c r="IB37" s="717" t="b">
        <f t="shared" si="65"/>
        <v>0</v>
      </c>
      <c r="IC37" s="1449"/>
      <c r="ID37" s="1447"/>
      <c r="IE37" s="664"/>
      <c r="IF37" s="1055"/>
      <c r="IG37" s="1055"/>
      <c r="IH37" s="1055"/>
      <c r="II37" s="1055"/>
      <c r="IJ37" s="1055"/>
      <c r="IK37" s="1055"/>
      <c r="IL37" s="1055"/>
      <c r="IM37" s="1055"/>
      <c r="IN37" s="1056"/>
      <c r="IO37" s="662"/>
      <c r="IP37" s="1057"/>
      <c r="IQ37" s="1057"/>
      <c r="IR37" s="1057"/>
      <c r="IS37" s="1057"/>
      <c r="IT37" s="1057"/>
      <c r="IU37" s="1057"/>
      <c r="IV37" s="1057"/>
      <c r="IW37" s="1057"/>
      <c r="IX37" s="1058"/>
      <c r="IY37" s="664"/>
      <c r="IZ37" s="1055"/>
      <c r="JA37" s="1055"/>
      <c r="JB37" s="1055"/>
      <c r="JC37" s="1055"/>
      <c r="JD37" s="1055"/>
      <c r="JE37" s="1055"/>
      <c r="JF37" s="1055"/>
      <c r="JG37" s="1055"/>
      <c r="JH37" s="1059"/>
      <c r="JI37" s="662"/>
      <c r="JJ37" s="1057"/>
      <c r="JK37" s="1057"/>
      <c r="JL37" s="1057"/>
      <c r="JM37" s="1057"/>
      <c r="JN37" s="1057"/>
      <c r="JO37" s="1057"/>
      <c r="JP37" s="1057"/>
      <c r="JQ37" s="1057"/>
      <c r="JR37" s="1058"/>
      <c r="JS37" s="664"/>
      <c r="JT37" s="1055"/>
      <c r="JU37" s="1055"/>
      <c r="JV37" s="1055"/>
      <c r="JW37" s="1055"/>
      <c r="JX37" s="1059"/>
      <c r="JY37" s="1055"/>
      <c r="JZ37" s="1055"/>
      <c r="KA37" s="1055"/>
      <c r="KB37" s="1056"/>
      <c r="KC37" s="662"/>
      <c r="KD37" s="1057"/>
      <c r="KE37" s="1057"/>
      <c r="KF37" s="1057"/>
      <c r="KG37" s="1057"/>
      <c r="KH37" s="1057"/>
      <c r="KI37" s="1057"/>
      <c r="KJ37" s="1057"/>
      <c r="KK37" s="1057"/>
      <c r="KL37" s="1058"/>
      <c r="KM37" s="664"/>
      <c r="KN37" s="1055"/>
      <c r="KO37" s="1055"/>
      <c r="KP37" s="1055"/>
      <c r="KQ37" s="1055"/>
      <c r="KR37" s="1055"/>
      <c r="KS37" s="1055"/>
      <c r="KT37" s="1055"/>
      <c r="KU37" s="1055"/>
      <c r="KV37" s="1056"/>
      <c r="KW37" s="662"/>
      <c r="KX37" s="1057"/>
      <c r="KY37" s="1057"/>
      <c r="KZ37" s="1057"/>
      <c r="LA37" s="1057"/>
      <c r="LB37" s="1057"/>
      <c r="LC37" s="1057"/>
      <c r="LD37" s="1057"/>
      <c r="LE37" s="1057"/>
      <c r="LF37" s="1058"/>
      <c r="LG37" s="1060"/>
      <c r="LH37" s="1055"/>
      <c r="LI37" s="1055"/>
      <c r="LJ37" s="1055"/>
      <c r="LK37" s="1055"/>
      <c r="LL37" s="1055"/>
      <c r="LM37" s="1055"/>
      <c r="LN37" s="1055"/>
      <c r="LO37" s="1055"/>
      <c r="LP37" s="1055"/>
      <c r="LQ37" s="1059"/>
      <c r="LR37" s="739">
        <f t="shared" si="5"/>
        <v>0</v>
      </c>
      <c r="LS37" s="740" t="b">
        <f t="shared" si="66"/>
        <v>0</v>
      </c>
      <c r="LT37" s="741">
        <f t="shared" si="6"/>
        <v>0</v>
      </c>
      <c r="LU37" s="742" t="b">
        <f t="shared" si="67"/>
        <v>0</v>
      </c>
      <c r="LV37" s="743">
        <f t="shared" si="84"/>
        <v>0</v>
      </c>
      <c r="LW37" s="744" t="b">
        <f t="shared" si="68"/>
        <v>0</v>
      </c>
      <c r="LX37" s="745">
        <f t="shared" si="8"/>
        <v>0</v>
      </c>
      <c r="LY37" s="746" t="b">
        <f t="shared" si="69"/>
        <v>0</v>
      </c>
      <c r="LZ37" s="764">
        <f t="shared" si="9"/>
        <v>0</v>
      </c>
      <c r="MA37" s="765" t="b">
        <f t="shared" si="70"/>
        <v>0</v>
      </c>
      <c r="MB37" s="766">
        <f t="shared" si="85"/>
        <v>0</v>
      </c>
      <c r="MC37" s="767" t="b">
        <f t="shared" si="71"/>
        <v>0</v>
      </c>
      <c r="MD37" s="768">
        <f t="shared" si="11"/>
        <v>0</v>
      </c>
      <c r="ME37" s="769" t="b">
        <f t="shared" si="72"/>
        <v>0</v>
      </c>
      <c r="MF37" s="770">
        <f t="shared" si="86"/>
        <v>0</v>
      </c>
      <c r="MG37" s="771" t="b">
        <f t="shared" si="73"/>
        <v>0</v>
      </c>
      <c r="MH37" s="772">
        <f t="shared" si="87"/>
        <v>0</v>
      </c>
      <c r="MI37" s="773" t="b">
        <f t="shared" si="74"/>
        <v>0</v>
      </c>
      <c r="MJ37" s="774">
        <f t="shared" si="88"/>
        <v>0</v>
      </c>
      <c r="MK37" s="775" t="b">
        <f t="shared" si="75"/>
        <v>0</v>
      </c>
      <c r="ML37" s="776">
        <f t="shared" si="89"/>
        <v>0</v>
      </c>
      <c r="MM37" s="777" t="b">
        <f t="shared" si="76"/>
        <v>0</v>
      </c>
      <c r="MN37" s="778">
        <f t="shared" si="90"/>
        <v>0</v>
      </c>
      <c r="MO37" s="779" t="b">
        <f t="shared" si="77"/>
        <v>0</v>
      </c>
      <c r="MP37" s="884">
        <f t="shared" si="91"/>
        <v>0</v>
      </c>
      <c r="MQ37" s="885" t="b">
        <f t="shared" si="78"/>
        <v>0</v>
      </c>
      <c r="MR37" s="1449"/>
      <c r="MS37" s="645"/>
      <c r="MT37" s="646"/>
      <c r="MU37" s="647"/>
      <c r="MV37" s="648"/>
      <c r="MW37" s="649"/>
      <c r="MX37" s="657"/>
      <c r="MY37" s="658"/>
      <c r="MZ37" s="659"/>
      <c r="NA37" s="660"/>
      <c r="NB37" s="661"/>
      <c r="NC37" s="662"/>
      <c r="ND37" s="663"/>
      <c r="NE37" s="664"/>
      <c r="NF37" s="665"/>
      <c r="NG37" s="1575" t="b">
        <f t="shared" si="93"/>
        <v>0</v>
      </c>
      <c r="NH37" s="1575" t="b">
        <f t="shared" si="93"/>
        <v>0</v>
      </c>
      <c r="NI37" s="1575" t="b">
        <f t="shared" si="93"/>
        <v>0</v>
      </c>
      <c r="NJ37" s="1575" t="b">
        <f t="shared" si="93"/>
        <v>0</v>
      </c>
      <c r="NK37" s="1575" t="b">
        <f t="shared" si="93"/>
        <v>0</v>
      </c>
      <c r="NL37" s="1575" t="b">
        <f t="shared" si="93"/>
        <v>0</v>
      </c>
      <c r="NM37" s="1575" t="b">
        <f t="shared" si="93"/>
        <v>0</v>
      </c>
      <c r="NN37" s="1575" t="b">
        <f t="shared" si="93"/>
        <v>0</v>
      </c>
      <c r="NO37" s="1575" t="b">
        <f t="shared" si="92"/>
        <v>0</v>
      </c>
      <c r="NP37" s="1576" t="b">
        <f t="shared" si="92"/>
        <v>0</v>
      </c>
      <c r="NQ37" s="1576" t="b">
        <f t="shared" si="92"/>
        <v>0</v>
      </c>
      <c r="NR37" s="1576" t="b">
        <f t="shared" si="92"/>
        <v>0</v>
      </c>
      <c r="NS37" s="1575" t="b">
        <f t="shared" si="92"/>
        <v>0</v>
      </c>
      <c r="NT37" s="1445"/>
    </row>
    <row r="38" spans="1:384" s="1446" customFormat="1" ht="21.95" customHeight="1" thickBot="1" x14ac:dyDescent="0.35">
      <c r="A38" s="1600">
        <v>26</v>
      </c>
      <c r="B38" s="1601"/>
      <c r="C38" s="1602"/>
      <c r="D38" s="1601"/>
      <c r="E38" s="1515"/>
      <c r="F38" s="89"/>
      <c r="G38" s="90"/>
      <c r="H38" s="100"/>
      <c r="I38" s="100"/>
      <c r="J38" s="1558"/>
      <c r="K38" s="1565">
        <f t="shared" si="79"/>
        <v>0</v>
      </c>
      <c r="L38" s="1562"/>
      <c r="M38" s="1178"/>
      <c r="N38" s="1179"/>
      <c r="O38" s="1195"/>
      <c r="P38" s="1197"/>
      <c r="Q38" s="1197"/>
      <c r="R38" s="1197"/>
      <c r="S38" s="1197"/>
      <c r="T38" s="1197"/>
      <c r="U38" s="1197"/>
      <c r="V38" s="1198"/>
      <c r="W38" s="1532" t="b">
        <f t="shared" si="81"/>
        <v>0</v>
      </c>
      <c r="X38" s="1531" t="b">
        <f t="shared" si="19"/>
        <v>0</v>
      </c>
      <c r="Y38" s="1531" t="b">
        <f t="shared" si="20"/>
        <v>0</v>
      </c>
      <c r="Z38" s="1531" t="b">
        <f t="shared" si="21"/>
        <v>0</v>
      </c>
      <c r="AA38" s="1531" t="b">
        <f t="shared" si="22"/>
        <v>0</v>
      </c>
      <c r="AB38" s="1531" t="b">
        <f t="shared" si="23"/>
        <v>0</v>
      </c>
      <c r="AC38" s="1531" t="b">
        <f t="shared" si="24"/>
        <v>0</v>
      </c>
      <c r="AD38" s="1533" t="b">
        <f t="shared" si="25"/>
        <v>0</v>
      </c>
      <c r="AE38" s="1178"/>
      <c r="AF38" s="1181"/>
      <c r="AG38" s="103"/>
      <c r="AH38" s="104"/>
      <c r="AI38" s="104"/>
      <c r="AJ38" s="104"/>
      <c r="AK38" s="104"/>
      <c r="AL38" s="104"/>
      <c r="AM38" s="104"/>
      <c r="AN38" s="104"/>
      <c r="AO38" s="104"/>
      <c r="AP38" s="105"/>
      <c r="AQ38" s="1667"/>
      <c r="AR38" s="103"/>
      <c r="AS38" s="104"/>
      <c r="AT38" s="104"/>
      <c r="AU38" s="104"/>
      <c r="AV38" s="104"/>
      <c r="AW38" s="104"/>
      <c r="AX38" s="104"/>
      <c r="AY38" s="104"/>
      <c r="AZ38" s="104"/>
      <c r="BA38" s="105"/>
      <c r="BB38" s="1645">
        <f t="shared" si="0"/>
        <v>0</v>
      </c>
      <c r="BC38" s="382">
        <f t="shared" si="1"/>
        <v>0</v>
      </c>
      <c r="BD38" s="1647" t="e">
        <f t="shared" si="26"/>
        <v>#DIV/0!</v>
      </c>
      <c r="BE38" s="367" t="e">
        <f t="shared" si="27"/>
        <v>#DIV/0!</v>
      </c>
      <c r="BF38" s="368" t="e">
        <f t="shared" si="28"/>
        <v>#DIV/0!</v>
      </c>
      <c r="BG38" s="369" t="e">
        <f t="shared" si="2"/>
        <v>#DIV/0!</v>
      </c>
      <c r="BH38" s="370" t="e">
        <f t="shared" si="3"/>
        <v>#DIV/0!</v>
      </c>
      <c r="BI38" s="371" t="e">
        <f t="shared" si="4"/>
        <v>#DIV/0!</v>
      </c>
      <c r="BJ38" s="372" t="e">
        <f t="shared" si="29"/>
        <v>#DIV/0!</v>
      </c>
      <c r="BK38" s="372" t="e">
        <f t="shared" si="30"/>
        <v>#DIV/0!</v>
      </c>
      <c r="BL38" s="379" t="e">
        <f t="shared" si="31"/>
        <v>#DIV/0!</v>
      </c>
      <c r="BM38" s="99"/>
      <c r="BN38" s="1181"/>
      <c r="BO38" s="1838"/>
      <c r="BP38" s="1839"/>
      <c r="BQ38" s="1839"/>
      <c r="BR38" s="1839"/>
      <c r="BS38" s="1839"/>
      <c r="BT38" s="1839"/>
      <c r="BU38" s="1839"/>
      <c r="BV38" s="1839"/>
      <c r="BW38" s="1839"/>
      <c r="BX38" s="1839"/>
      <c r="BY38" s="1839"/>
      <c r="BZ38" s="1839"/>
      <c r="CA38" s="1839"/>
      <c r="CB38" s="1839"/>
      <c r="CC38" s="1839"/>
      <c r="CD38" s="1839"/>
      <c r="CE38" s="1839"/>
      <c r="CF38" s="1839"/>
      <c r="CG38" s="1839"/>
      <c r="CH38" s="1839"/>
      <c r="CI38" s="1839"/>
      <c r="CJ38" s="1839"/>
      <c r="CK38" s="1839"/>
      <c r="CL38" s="1839"/>
      <c r="CM38" s="1839"/>
      <c r="CN38" s="1839"/>
      <c r="CO38" s="1839"/>
      <c r="CP38" s="1839"/>
      <c r="CQ38" s="1839"/>
      <c r="CR38" s="1839"/>
      <c r="CS38" s="1839"/>
      <c r="CT38" s="1839"/>
      <c r="CU38" s="1839"/>
      <c r="CV38" s="1839"/>
      <c r="CW38" s="1839"/>
      <c r="CX38" s="1839"/>
      <c r="CY38" s="1839"/>
      <c r="CZ38" s="1839"/>
      <c r="DA38" s="1839"/>
      <c r="DB38" s="1840"/>
      <c r="DC38" s="1831">
        <f t="shared" si="32"/>
        <v>0</v>
      </c>
      <c r="DD38" s="1832">
        <f t="shared" si="33"/>
        <v>0</v>
      </c>
      <c r="DE38" s="1833">
        <f t="shared" si="34"/>
        <v>0</v>
      </c>
      <c r="DF38" s="1831">
        <f t="shared" si="35"/>
        <v>0</v>
      </c>
      <c r="DG38" s="1832">
        <f t="shared" si="36"/>
        <v>0</v>
      </c>
      <c r="DH38" s="1833">
        <f t="shared" si="37"/>
        <v>0</v>
      </c>
      <c r="DI38" s="1831">
        <f t="shared" si="38"/>
        <v>0</v>
      </c>
      <c r="DJ38" s="1832">
        <f t="shared" si="39"/>
        <v>0</v>
      </c>
      <c r="DK38" s="1832">
        <f t="shared" si="40"/>
        <v>0</v>
      </c>
      <c r="DL38" s="1833">
        <f t="shared" si="41"/>
        <v>0</v>
      </c>
      <c r="DM38" s="1834">
        <f t="shared" si="42"/>
        <v>0</v>
      </c>
      <c r="DN38" s="1835">
        <f t="shared" si="43"/>
        <v>0</v>
      </c>
      <c r="DO38" s="1836">
        <f t="shared" si="44"/>
        <v>0</v>
      </c>
      <c r="DP38" s="1837">
        <f t="shared" si="45"/>
        <v>0</v>
      </c>
      <c r="DQ38" s="1837">
        <f t="shared" si="46"/>
        <v>0</v>
      </c>
      <c r="DR38" s="1192"/>
      <c r="DS38" s="1210"/>
      <c r="DT38" s="1211"/>
      <c r="DU38" s="1212"/>
      <c r="DV38" s="1213"/>
      <c r="DW38" s="1180"/>
      <c r="DX38" s="1178"/>
      <c r="DY38" s="1181"/>
      <c r="DZ38" s="1195"/>
      <c r="EA38" s="1196"/>
      <c r="EB38" s="1195"/>
      <c r="EC38" s="1197"/>
      <c r="ED38" s="1196"/>
      <c r="EE38" s="1191"/>
      <c r="EF38" s="1192"/>
      <c r="EG38" s="1195"/>
      <c r="EH38" s="1196"/>
      <c r="EI38" s="1195"/>
      <c r="EJ38" s="1197"/>
      <c r="EK38" s="1198"/>
      <c r="EL38" s="1199"/>
      <c r="EM38" s="1179"/>
      <c r="EN38" s="1178"/>
      <c r="EO38" s="1688"/>
      <c r="EP38" s="1680"/>
      <c r="EQ38" s="1675"/>
      <c r="ER38" s="1498"/>
      <c r="ES38" s="1498"/>
      <c r="ET38" s="1499"/>
      <c r="EU38" s="1500"/>
      <c r="EV38" s="1501"/>
      <c r="EW38" s="1501"/>
      <c r="EX38" s="1501"/>
      <c r="EY38" s="1501"/>
      <c r="EZ38" s="1501"/>
      <c r="FA38" s="1501"/>
      <c r="FB38" s="1502"/>
      <c r="FC38" s="1689"/>
      <c r="FD38" s="1444"/>
      <c r="FE38" s="2219"/>
      <c r="FF38" s="2220"/>
      <c r="FG38" s="2220"/>
      <c r="FH38" s="2220"/>
      <c r="FI38" s="2220"/>
      <c r="FJ38" s="2220"/>
      <c r="FK38" s="2220"/>
      <c r="FL38" s="2220"/>
      <c r="FM38" s="2220"/>
      <c r="FN38" s="2220"/>
      <c r="FO38" s="2220"/>
      <c r="FP38" s="2220"/>
      <c r="FQ38" s="2220"/>
      <c r="FR38" s="2220"/>
      <c r="FS38" s="2220"/>
      <c r="FT38" s="2220"/>
      <c r="FU38" s="2220"/>
      <c r="FV38" s="2220"/>
      <c r="FW38" s="2220"/>
      <c r="FX38" s="2220"/>
      <c r="FY38" s="2220"/>
      <c r="FZ38" s="2220"/>
      <c r="GA38" s="2220"/>
      <c r="GB38" s="2220"/>
      <c r="GC38" s="2220"/>
      <c r="GD38" s="2220"/>
      <c r="GE38" s="2220"/>
      <c r="GF38" s="2220"/>
      <c r="GG38" s="2220"/>
      <c r="GH38" s="2220"/>
      <c r="GI38" s="2220"/>
      <c r="GJ38" s="2220"/>
      <c r="GK38" s="2220"/>
      <c r="GL38" s="2220"/>
      <c r="GM38" s="2220"/>
      <c r="GN38" s="2220"/>
      <c r="GO38" s="2220"/>
      <c r="GP38" s="2220"/>
      <c r="GQ38" s="2220"/>
      <c r="GR38" s="2220"/>
      <c r="GS38" s="2220"/>
      <c r="GT38" s="2220"/>
      <c r="GU38" s="2220"/>
      <c r="GV38" s="2220"/>
      <c r="GW38" s="2220"/>
      <c r="GX38" s="2221"/>
      <c r="GY38" s="2198">
        <f t="shared" si="47"/>
        <v>0</v>
      </c>
      <c r="GZ38" s="399" t="b">
        <f t="shared" si="82"/>
        <v>0</v>
      </c>
      <c r="HA38" s="2199">
        <f t="shared" si="48"/>
        <v>0</v>
      </c>
      <c r="HB38" s="2211" t="b">
        <f t="shared" si="49"/>
        <v>0</v>
      </c>
      <c r="HC38" s="2201">
        <f t="shared" si="50"/>
        <v>0</v>
      </c>
      <c r="HD38" s="400" t="b">
        <f t="shared" si="51"/>
        <v>0</v>
      </c>
      <c r="HE38" s="2202">
        <f t="shared" si="52"/>
        <v>0</v>
      </c>
      <c r="HF38" s="401" t="b">
        <f t="shared" si="53"/>
        <v>0</v>
      </c>
      <c r="HG38" s="2203">
        <f t="shared" si="54"/>
        <v>0</v>
      </c>
      <c r="HH38" s="2212" t="b">
        <f t="shared" si="55"/>
        <v>0</v>
      </c>
      <c r="HI38" s="2205">
        <f t="shared" si="56"/>
        <v>0</v>
      </c>
      <c r="HJ38" s="395" t="b">
        <f t="shared" si="57"/>
        <v>0</v>
      </c>
      <c r="HK38" s="2206">
        <f t="shared" si="58"/>
        <v>0</v>
      </c>
      <c r="HL38" s="1007" t="b">
        <f t="shared" si="59"/>
        <v>0</v>
      </c>
      <c r="HM38" s="1447"/>
      <c r="HN38" s="1448"/>
      <c r="HO38" s="905"/>
      <c r="HP38" s="906"/>
      <c r="HQ38" s="907"/>
      <c r="HR38" s="908"/>
      <c r="HS38" s="909"/>
      <c r="HT38" s="910"/>
      <c r="HU38" s="911"/>
      <c r="HV38" s="714" t="b">
        <f t="shared" si="83"/>
        <v>0</v>
      </c>
      <c r="HW38" s="715" t="b">
        <f t="shared" si="83"/>
        <v>0</v>
      </c>
      <c r="HX38" s="715" t="b">
        <f t="shared" si="61"/>
        <v>0</v>
      </c>
      <c r="HY38" s="715" t="b">
        <f t="shared" si="62"/>
        <v>0</v>
      </c>
      <c r="HZ38" s="715" t="b">
        <f t="shared" si="63"/>
        <v>0</v>
      </c>
      <c r="IA38" s="716" t="b">
        <f t="shared" si="64"/>
        <v>0</v>
      </c>
      <c r="IB38" s="717" t="b">
        <f t="shared" si="65"/>
        <v>0</v>
      </c>
      <c r="IC38" s="1449"/>
      <c r="ID38" s="1447"/>
      <c r="IE38" s="664"/>
      <c r="IF38" s="1055"/>
      <c r="IG38" s="1055"/>
      <c r="IH38" s="1055"/>
      <c r="II38" s="1055"/>
      <c r="IJ38" s="1055"/>
      <c r="IK38" s="1055"/>
      <c r="IL38" s="1055"/>
      <c r="IM38" s="1055"/>
      <c r="IN38" s="1056"/>
      <c r="IO38" s="662"/>
      <c r="IP38" s="1057"/>
      <c r="IQ38" s="1057"/>
      <c r="IR38" s="1057"/>
      <c r="IS38" s="1057"/>
      <c r="IT38" s="1057"/>
      <c r="IU38" s="1057"/>
      <c r="IV38" s="1057"/>
      <c r="IW38" s="1057"/>
      <c r="IX38" s="1058"/>
      <c r="IY38" s="664"/>
      <c r="IZ38" s="1055"/>
      <c r="JA38" s="1055"/>
      <c r="JB38" s="1055"/>
      <c r="JC38" s="1055"/>
      <c r="JD38" s="1055"/>
      <c r="JE38" s="1055"/>
      <c r="JF38" s="1055"/>
      <c r="JG38" s="1055"/>
      <c r="JH38" s="1059"/>
      <c r="JI38" s="662"/>
      <c r="JJ38" s="1057"/>
      <c r="JK38" s="1057"/>
      <c r="JL38" s="1057"/>
      <c r="JM38" s="1057"/>
      <c r="JN38" s="1057"/>
      <c r="JO38" s="1057"/>
      <c r="JP38" s="1057"/>
      <c r="JQ38" s="1057"/>
      <c r="JR38" s="1058"/>
      <c r="JS38" s="664"/>
      <c r="JT38" s="1055"/>
      <c r="JU38" s="1055"/>
      <c r="JV38" s="1055"/>
      <c r="JW38" s="1055"/>
      <c r="JX38" s="1059"/>
      <c r="JY38" s="1055"/>
      <c r="JZ38" s="1055"/>
      <c r="KA38" s="1055"/>
      <c r="KB38" s="1056"/>
      <c r="KC38" s="662"/>
      <c r="KD38" s="1057"/>
      <c r="KE38" s="1057"/>
      <c r="KF38" s="1057"/>
      <c r="KG38" s="1057"/>
      <c r="KH38" s="1057"/>
      <c r="KI38" s="1057"/>
      <c r="KJ38" s="1057"/>
      <c r="KK38" s="1057"/>
      <c r="KL38" s="1058"/>
      <c r="KM38" s="664"/>
      <c r="KN38" s="1055"/>
      <c r="KO38" s="1055"/>
      <c r="KP38" s="1055"/>
      <c r="KQ38" s="1055"/>
      <c r="KR38" s="1055"/>
      <c r="KS38" s="1055"/>
      <c r="KT38" s="1055"/>
      <c r="KU38" s="1055"/>
      <c r="KV38" s="1056"/>
      <c r="KW38" s="662"/>
      <c r="KX38" s="1057"/>
      <c r="KY38" s="1057"/>
      <c r="KZ38" s="1057"/>
      <c r="LA38" s="1057"/>
      <c r="LB38" s="1057"/>
      <c r="LC38" s="1057"/>
      <c r="LD38" s="1057"/>
      <c r="LE38" s="1057"/>
      <c r="LF38" s="1058"/>
      <c r="LG38" s="1060"/>
      <c r="LH38" s="1055"/>
      <c r="LI38" s="1055"/>
      <c r="LJ38" s="1055"/>
      <c r="LK38" s="1055"/>
      <c r="LL38" s="1055"/>
      <c r="LM38" s="1055"/>
      <c r="LN38" s="1055"/>
      <c r="LO38" s="1055"/>
      <c r="LP38" s="1055"/>
      <c r="LQ38" s="1059"/>
      <c r="LR38" s="739">
        <f t="shared" si="5"/>
        <v>0</v>
      </c>
      <c r="LS38" s="740" t="b">
        <f t="shared" si="66"/>
        <v>0</v>
      </c>
      <c r="LT38" s="741">
        <f t="shared" si="6"/>
        <v>0</v>
      </c>
      <c r="LU38" s="742" t="b">
        <f t="shared" si="67"/>
        <v>0</v>
      </c>
      <c r="LV38" s="743">
        <f t="shared" si="84"/>
        <v>0</v>
      </c>
      <c r="LW38" s="744" t="b">
        <f t="shared" si="68"/>
        <v>0</v>
      </c>
      <c r="LX38" s="745">
        <f t="shared" si="8"/>
        <v>0</v>
      </c>
      <c r="LY38" s="746" t="b">
        <f t="shared" si="69"/>
        <v>0</v>
      </c>
      <c r="LZ38" s="764">
        <f t="shared" si="9"/>
        <v>0</v>
      </c>
      <c r="MA38" s="765" t="b">
        <f t="shared" si="70"/>
        <v>0</v>
      </c>
      <c r="MB38" s="766">
        <f t="shared" si="85"/>
        <v>0</v>
      </c>
      <c r="MC38" s="767" t="b">
        <f t="shared" si="71"/>
        <v>0</v>
      </c>
      <c r="MD38" s="768">
        <f t="shared" si="11"/>
        <v>0</v>
      </c>
      <c r="ME38" s="769" t="b">
        <f t="shared" si="72"/>
        <v>0</v>
      </c>
      <c r="MF38" s="770">
        <f t="shared" si="86"/>
        <v>0</v>
      </c>
      <c r="MG38" s="771" t="b">
        <f t="shared" si="73"/>
        <v>0</v>
      </c>
      <c r="MH38" s="772">
        <f t="shared" si="87"/>
        <v>0</v>
      </c>
      <c r="MI38" s="773" t="b">
        <f t="shared" si="74"/>
        <v>0</v>
      </c>
      <c r="MJ38" s="774">
        <f t="shared" si="88"/>
        <v>0</v>
      </c>
      <c r="MK38" s="775" t="b">
        <f t="shared" si="75"/>
        <v>0</v>
      </c>
      <c r="ML38" s="776">
        <f t="shared" si="89"/>
        <v>0</v>
      </c>
      <c r="MM38" s="777" t="b">
        <f t="shared" si="76"/>
        <v>0</v>
      </c>
      <c r="MN38" s="778">
        <f t="shared" si="90"/>
        <v>0</v>
      </c>
      <c r="MO38" s="779" t="b">
        <f t="shared" si="77"/>
        <v>0</v>
      </c>
      <c r="MP38" s="884">
        <f t="shared" si="91"/>
        <v>0</v>
      </c>
      <c r="MQ38" s="885" t="b">
        <f t="shared" si="78"/>
        <v>0</v>
      </c>
      <c r="MR38" s="1449"/>
      <c r="MS38" s="645"/>
      <c r="MT38" s="646"/>
      <c r="MU38" s="647"/>
      <c r="MV38" s="648"/>
      <c r="MW38" s="649"/>
      <c r="MX38" s="657"/>
      <c r="MY38" s="658"/>
      <c r="MZ38" s="659"/>
      <c r="NA38" s="660"/>
      <c r="NB38" s="661"/>
      <c r="NC38" s="662"/>
      <c r="ND38" s="666"/>
      <c r="NE38" s="664"/>
      <c r="NF38" s="665"/>
      <c r="NG38" s="1575" t="b">
        <f t="shared" si="93"/>
        <v>0</v>
      </c>
      <c r="NH38" s="1575" t="b">
        <f t="shared" si="93"/>
        <v>0</v>
      </c>
      <c r="NI38" s="1575" t="b">
        <f t="shared" si="93"/>
        <v>0</v>
      </c>
      <c r="NJ38" s="1575" t="b">
        <f t="shared" si="93"/>
        <v>0</v>
      </c>
      <c r="NK38" s="1575" t="b">
        <f t="shared" si="93"/>
        <v>0</v>
      </c>
      <c r="NL38" s="1575" t="b">
        <f t="shared" si="93"/>
        <v>0</v>
      </c>
      <c r="NM38" s="1575" t="b">
        <f t="shared" si="93"/>
        <v>0</v>
      </c>
      <c r="NN38" s="1575" t="b">
        <f t="shared" si="93"/>
        <v>0</v>
      </c>
      <c r="NO38" s="1575" t="b">
        <f t="shared" si="92"/>
        <v>0</v>
      </c>
      <c r="NP38" s="1576" t="b">
        <f t="shared" si="92"/>
        <v>0</v>
      </c>
      <c r="NQ38" s="1576" t="b">
        <f t="shared" si="92"/>
        <v>0</v>
      </c>
      <c r="NR38" s="1576" t="b">
        <f t="shared" si="92"/>
        <v>0</v>
      </c>
      <c r="NS38" s="1575" t="b">
        <f t="shared" si="92"/>
        <v>0</v>
      </c>
      <c r="NT38" s="1445"/>
    </row>
    <row r="39" spans="1:384" s="1446" customFormat="1" ht="21.95" customHeight="1" thickBot="1" x14ac:dyDescent="0.35">
      <c r="A39" s="1600">
        <v>27</v>
      </c>
      <c r="B39" s="1601"/>
      <c r="C39" s="1602"/>
      <c r="D39" s="1601"/>
      <c r="E39" s="1515"/>
      <c r="F39" s="89"/>
      <c r="G39" s="90"/>
      <c r="H39" s="100"/>
      <c r="I39" s="100"/>
      <c r="J39" s="1558"/>
      <c r="K39" s="1565">
        <f t="shared" si="79"/>
        <v>0</v>
      </c>
      <c r="L39" s="1562"/>
      <c r="M39" s="1178"/>
      <c r="N39" s="1179"/>
      <c r="O39" s="1195"/>
      <c r="P39" s="1197"/>
      <c r="Q39" s="1197"/>
      <c r="R39" s="1197"/>
      <c r="S39" s="1197"/>
      <c r="T39" s="1197"/>
      <c r="U39" s="1197"/>
      <c r="V39" s="1198"/>
      <c r="W39" s="1532" t="b">
        <f t="shared" si="81"/>
        <v>0</v>
      </c>
      <c r="X39" s="1531" t="b">
        <f t="shared" si="19"/>
        <v>0</v>
      </c>
      <c r="Y39" s="1531" t="b">
        <f t="shared" si="20"/>
        <v>0</v>
      </c>
      <c r="Z39" s="1531" t="b">
        <f t="shared" si="21"/>
        <v>0</v>
      </c>
      <c r="AA39" s="1531" t="b">
        <f t="shared" si="22"/>
        <v>0</v>
      </c>
      <c r="AB39" s="1531" t="b">
        <f t="shared" si="23"/>
        <v>0</v>
      </c>
      <c r="AC39" s="1531" t="b">
        <f t="shared" si="24"/>
        <v>0</v>
      </c>
      <c r="AD39" s="1533" t="b">
        <f t="shared" si="25"/>
        <v>0</v>
      </c>
      <c r="AE39" s="1178"/>
      <c r="AF39" s="1181"/>
      <c r="AG39" s="103"/>
      <c r="AH39" s="104"/>
      <c r="AI39" s="104"/>
      <c r="AJ39" s="104"/>
      <c r="AK39" s="104"/>
      <c r="AL39" s="104"/>
      <c r="AM39" s="104"/>
      <c r="AN39" s="104"/>
      <c r="AO39" s="104"/>
      <c r="AP39" s="105"/>
      <c r="AQ39" s="1667"/>
      <c r="AR39" s="103"/>
      <c r="AS39" s="104"/>
      <c r="AT39" s="104"/>
      <c r="AU39" s="104"/>
      <c r="AV39" s="104"/>
      <c r="AW39" s="104"/>
      <c r="AX39" s="104"/>
      <c r="AY39" s="104"/>
      <c r="AZ39" s="104"/>
      <c r="BA39" s="105"/>
      <c r="BB39" s="1645">
        <f t="shared" si="0"/>
        <v>0</v>
      </c>
      <c r="BC39" s="382">
        <f t="shared" si="1"/>
        <v>0</v>
      </c>
      <c r="BD39" s="1647" t="e">
        <f t="shared" si="26"/>
        <v>#DIV/0!</v>
      </c>
      <c r="BE39" s="367" t="e">
        <f t="shared" si="27"/>
        <v>#DIV/0!</v>
      </c>
      <c r="BF39" s="368" t="e">
        <f t="shared" si="28"/>
        <v>#DIV/0!</v>
      </c>
      <c r="BG39" s="369" t="e">
        <f t="shared" si="2"/>
        <v>#DIV/0!</v>
      </c>
      <c r="BH39" s="370" t="e">
        <f t="shared" si="3"/>
        <v>#DIV/0!</v>
      </c>
      <c r="BI39" s="371" t="e">
        <f t="shared" si="4"/>
        <v>#DIV/0!</v>
      </c>
      <c r="BJ39" s="372" t="e">
        <f t="shared" si="29"/>
        <v>#DIV/0!</v>
      </c>
      <c r="BK39" s="372" t="e">
        <f t="shared" si="30"/>
        <v>#DIV/0!</v>
      </c>
      <c r="BL39" s="379" t="e">
        <f t="shared" si="31"/>
        <v>#DIV/0!</v>
      </c>
      <c r="BM39" s="99"/>
      <c r="BN39" s="1181"/>
      <c r="BO39" s="1838"/>
      <c r="BP39" s="1839"/>
      <c r="BQ39" s="1839"/>
      <c r="BR39" s="1839"/>
      <c r="BS39" s="1839"/>
      <c r="BT39" s="1839"/>
      <c r="BU39" s="1839"/>
      <c r="BV39" s="1839"/>
      <c r="BW39" s="1839"/>
      <c r="BX39" s="1839"/>
      <c r="BY39" s="1839"/>
      <c r="BZ39" s="1839"/>
      <c r="CA39" s="1839"/>
      <c r="CB39" s="1839"/>
      <c r="CC39" s="1839"/>
      <c r="CD39" s="1839"/>
      <c r="CE39" s="1839"/>
      <c r="CF39" s="1839"/>
      <c r="CG39" s="1839"/>
      <c r="CH39" s="1839"/>
      <c r="CI39" s="1839"/>
      <c r="CJ39" s="1839"/>
      <c r="CK39" s="1839"/>
      <c r="CL39" s="1839"/>
      <c r="CM39" s="1839"/>
      <c r="CN39" s="1839"/>
      <c r="CO39" s="1839"/>
      <c r="CP39" s="1839"/>
      <c r="CQ39" s="1839"/>
      <c r="CR39" s="1839"/>
      <c r="CS39" s="1839"/>
      <c r="CT39" s="1839"/>
      <c r="CU39" s="1839"/>
      <c r="CV39" s="1839"/>
      <c r="CW39" s="1839"/>
      <c r="CX39" s="1839"/>
      <c r="CY39" s="1839"/>
      <c r="CZ39" s="1839"/>
      <c r="DA39" s="1839"/>
      <c r="DB39" s="1840"/>
      <c r="DC39" s="1831">
        <f t="shared" si="32"/>
        <v>0</v>
      </c>
      <c r="DD39" s="1832">
        <f t="shared" si="33"/>
        <v>0</v>
      </c>
      <c r="DE39" s="1833">
        <f t="shared" si="34"/>
        <v>0</v>
      </c>
      <c r="DF39" s="1831">
        <f t="shared" si="35"/>
        <v>0</v>
      </c>
      <c r="DG39" s="1832">
        <f t="shared" si="36"/>
        <v>0</v>
      </c>
      <c r="DH39" s="1833">
        <f t="shared" si="37"/>
        <v>0</v>
      </c>
      <c r="DI39" s="1831">
        <f t="shared" si="38"/>
        <v>0</v>
      </c>
      <c r="DJ39" s="1832">
        <f t="shared" si="39"/>
        <v>0</v>
      </c>
      <c r="DK39" s="1832">
        <f t="shared" si="40"/>
        <v>0</v>
      </c>
      <c r="DL39" s="1833">
        <f t="shared" si="41"/>
        <v>0</v>
      </c>
      <c r="DM39" s="1834">
        <f t="shared" si="42"/>
        <v>0</v>
      </c>
      <c r="DN39" s="1835">
        <f t="shared" si="43"/>
        <v>0</v>
      </c>
      <c r="DO39" s="1836">
        <f t="shared" si="44"/>
        <v>0</v>
      </c>
      <c r="DP39" s="1837">
        <f t="shared" si="45"/>
        <v>0</v>
      </c>
      <c r="DQ39" s="1837">
        <f t="shared" si="46"/>
        <v>0</v>
      </c>
      <c r="DR39" s="1192"/>
      <c r="DS39" s="1210"/>
      <c r="DT39" s="1211"/>
      <c r="DU39" s="1212"/>
      <c r="DV39" s="1213"/>
      <c r="DW39" s="1180"/>
      <c r="DX39" s="1178"/>
      <c r="DY39" s="1181"/>
      <c r="DZ39" s="1195"/>
      <c r="EA39" s="1196"/>
      <c r="EB39" s="1195"/>
      <c r="EC39" s="1197"/>
      <c r="ED39" s="1196"/>
      <c r="EE39" s="1191"/>
      <c r="EF39" s="1192"/>
      <c r="EG39" s="1195"/>
      <c r="EH39" s="1196"/>
      <c r="EI39" s="1195"/>
      <c r="EJ39" s="1197"/>
      <c r="EK39" s="1198"/>
      <c r="EL39" s="1199"/>
      <c r="EM39" s="1179"/>
      <c r="EN39" s="1178"/>
      <c r="EO39" s="1688"/>
      <c r="EP39" s="1680"/>
      <c r="EQ39" s="1675"/>
      <c r="ER39" s="1498"/>
      <c r="ES39" s="1498"/>
      <c r="ET39" s="1499"/>
      <c r="EU39" s="1500"/>
      <c r="EV39" s="1501"/>
      <c r="EW39" s="1501"/>
      <c r="EX39" s="1501"/>
      <c r="EY39" s="1501"/>
      <c r="EZ39" s="1501"/>
      <c r="FA39" s="1501"/>
      <c r="FB39" s="1502"/>
      <c r="FC39" s="1689"/>
      <c r="FD39" s="1444"/>
      <c r="FE39" s="2222"/>
      <c r="FF39" s="2223"/>
      <c r="FG39" s="2223"/>
      <c r="FH39" s="2223"/>
      <c r="FI39" s="2223"/>
      <c r="FJ39" s="2223"/>
      <c r="FK39" s="2223"/>
      <c r="FL39" s="2223"/>
      <c r="FM39" s="2223"/>
      <c r="FN39" s="2223"/>
      <c r="FO39" s="2223"/>
      <c r="FP39" s="2223"/>
      <c r="FQ39" s="2223"/>
      <c r="FR39" s="2223"/>
      <c r="FS39" s="2223"/>
      <c r="FT39" s="2223"/>
      <c r="FU39" s="2223"/>
      <c r="FV39" s="2223"/>
      <c r="FW39" s="2223"/>
      <c r="FX39" s="2223"/>
      <c r="FY39" s="2223"/>
      <c r="FZ39" s="2223"/>
      <c r="GA39" s="2223"/>
      <c r="GB39" s="2223"/>
      <c r="GC39" s="2223"/>
      <c r="GD39" s="2223"/>
      <c r="GE39" s="2223"/>
      <c r="GF39" s="2223"/>
      <c r="GG39" s="2223"/>
      <c r="GH39" s="2223"/>
      <c r="GI39" s="2223"/>
      <c r="GJ39" s="2223"/>
      <c r="GK39" s="2223"/>
      <c r="GL39" s="2223"/>
      <c r="GM39" s="2223"/>
      <c r="GN39" s="2223"/>
      <c r="GO39" s="2223"/>
      <c r="GP39" s="2223"/>
      <c r="GQ39" s="2223"/>
      <c r="GR39" s="2223"/>
      <c r="GS39" s="2223"/>
      <c r="GT39" s="2223"/>
      <c r="GU39" s="2223"/>
      <c r="GV39" s="2223"/>
      <c r="GW39" s="2223"/>
      <c r="GX39" s="2224"/>
      <c r="GY39" s="2198">
        <f t="shared" si="47"/>
        <v>0</v>
      </c>
      <c r="GZ39" s="399" t="b">
        <f t="shared" si="82"/>
        <v>0</v>
      </c>
      <c r="HA39" s="2199">
        <f t="shared" si="48"/>
        <v>0</v>
      </c>
      <c r="HB39" s="2211" t="b">
        <f t="shared" si="49"/>
        <v>0</v>
      </c>
      <c r="HC39" s="2201">
        <f t="shared" si="50"/>
        <v>0</v>
      </c>
      <c r="HD39" s="400" t="b">
        <f t="shared" si="51"/>
        <v>0</v>
      </c>
      <c r="HE39" s="2202">
        <f t="shared" si="52"/>
        <v>0</v>
      </c>
      <c r="HF39" s="401" t="b">
        <f t="shared" si="53"/>
        <v>0</v>
      </c>
      <c r="HG39" s="2203">
        <f t="shared" si="54"/>
        <v>0</v>
      </c>
      <c r="HH39" s="2212" t="b">
        <f t="shared" si="55"/>
        <v>0</v>
      </c>
      <c r="HI39" s="2205">
        <f t="shared" si="56"/>
        <v>0</v>
      </c>
      <c r="HJ39" s="395" t="b">
        <f t="shared" si="57"/>
        <v>0</v>
      </c>
      <c r="HK39" s="2206">
        <f t="shared" si="58"/>
        <v>0</v>
      </c>
      <c r="HL39" s="1007" t="b">
        <f t="shared" si="59"/>
        <v>0</v>
      </c>
      <c r="HM39" s="1447"/>
      <c r="HN39" s="1448"/>
      <c r="HO39" s="905"/>
      <c r="HP39" s="906"/>
      <c r="HQ39" s="907"/>
      <c r="HR39" s="908"/>
      <c r="HS39" s="909"/>
      <c r="HT39" s="910"/>
      <c r="HU39" s="911"/>
      <c r="HV39" s="714" t="b">
        <f t="shared" si="83"/>
        <v>0</v>
      </c>
      <c r="HW39" s="715" t="b">
        <f t="shared" si="83"/>
        <v>0</v>
      </c>
      <c r="HX39" s="715" t="b">
        <f t="shared" si="61"/>
        <v>0</v>
      </c>
      <c r="HY39" s="715" t="b">
        <f t="shared" si="62"/>
        <v>0</v>
      </c>
      <c r="HZ39" s="715" t="b">
        <f t="shared" si="63"/>
        <v>0</v>
      </c>
      <c r="IA39" s="716" t="b">
        <f t="shared" si="64"/>
        <v>0</v>
      </c>
      <c r="IB39" s="717" t="b">
        <f t="shared" si="65"/>
        <v>0</v>
      </c>
      <c r="IC39" s="1449"/>
      <c r="ID39" s="1447"/>
      <c r="IE39" s="664"/>
      <c r="IF39" s="1055"/>
      <c r="IG39" s="1055"/>
      <c r="IH39" s="1055"/>
      <c r="II39" s="1055"/>
      <c r="IJ39" s="1055"/>
      <c r="IK39" s="1055"/>
      <c r="IL39" s="1055"/>
      <c r="IM39" s="1055"/>
      <c r="IN39" s="1056"/>
      <c r="IO39" s="662"/>
      <c r="IP39" s="1057"/>
      <c r="IQ39" s="1057"/>
      <c r="IR39" s="1057"/>
      <c r="IS39" s="1057"/>
      <c r="IT39" s="1057"/>
      <c r="IU39" s="1057"/>
      <c r="IV39" s="1057"/>
      <c r="IW39" s="1057"/>
      <c r="IX39" s="1058"/>
      <c r="IY39" s="664"/>
      <c r="IZ39" s="1055"/>
      <c r="JA39" s="1055"/>
      <c r="JB39" s="1055"/>
      <c r="JC39" s="1055"/>
      <c r="JD39" s="1055"/>
      <c r="JE39" s="1055"/>
      <c r="JF39" s="1055"/>
      <c r="JG39" s="1055"/>
      <c r="JH39" s="1059"/>
      <c r="JI39" s="662"/>
      <c r="JJ39" s="1057"/>
      <c r="JK39" s="1057"/>
      <c r="JL39" s="1057"/>
      <c r="JM39" s="1057"/>
      <c r="JN39" s="1057"/>
      <c r="JO39" s="1057"/>
      <c r="JP39" s="1057"/>
      <c r="JQ39" s="1057"/>
      <c r="JR39" s="1058"/>
      <c r="JS39" s="664"/>
      <c r="JT39" s="1055"/>
      <c r="JU39" s="1055"/>
      <c r="JV39" s="1055"/>
      <c r="JW39" s="1055"/>
      <c r="JX39" s="1059"/>
      <c r="JY39" s="1055"/>
      <c r="JZ39" s="1055"/>
      <c r="KA39" s="1055"/>
      <c r="KB39" s="1056"/>
      <c r="KC39" s="662"/>
      <c r="KD39" s="1057"/>
      <c r="KE39" s="1057"/>
      <c r="KF39" s="1057"/>
      <c r="KG39" s="1057"/>
      <c r="KH39" s="1057"/>
      <c r="KI39" s="1057"/>
      <c r="KJ39" s="1057"/>
      <c r="KK39" s="1057"/>
      <c r="KL39" s="1058"/>
      <c r="KM39" s="664"/>
      <c r="KN39" s="1055"/>
      <c r="KO39" s="1055"/>
      <c r="KP39" s="1055"/>
      <c r="KQ39" s="1055"/>
      <c r="KR39" s="1055"/>
      <c r="KS39" s="1055"/>
      <c r="KT39" s="1055"/>
      <c r="KU39" s="1055"/>
      <c r="KV39" s="1056"/>
      <c r="KW39" s="662"/>
      <c r="KX39" s="1057"/>
      <c r="KY39" s="1057"/>
      <c r="KZ39" s="1057"/>
      <c r="LA39" s="1057"/>
      <c r="LB39" s="1057"/>
      <c r="LC39" s="1057"/>
      <c r="LD39" s="1057"/>
      <c r="LE39" s="1057"/>
      <c r="LF39" s="1058"/>
      <c r="LG39" s="1060"/>
      <c r="LH39" s="1055"/>
      <c r="LI39" s="1055"/>
      <c r="LJ39" s="1055"/>
      <c r="LK39" s="1055"/>
      <c r="LL39" s="1055"/>
      <c r="LM39" s="1055"/>
      <c r="LN39" s="1055"/>
      <c r="LO39" s="1055"/>
      <c r="LP39" s="1055"/>
      <c r="LQ39" s="1059"/>
      <c r="LR39" s="739">
        <f t="shared" si="5"/>
        <v>0</v>
      </c>
      <c r="LS39" s="740" t="b">
        <f t="shared" si="66"/>
        <v>0</v>
      </c>
      <c r="LT39" s="741">
        <f t="shared" si="6"/>
        <v>0</v>
      </c>
      <c r="LU39" s="742" t="b">
        <f t="shared" si="67"/>
        <v>0</v>
      </c>
      <c r="LV39" s="743">
        <f t="shared" si="84"/>
        <v>0</v>
      </c>
      <c r="LW39" s="744" t="b">
        <f t="shared" si="68"/>
        <v>0</v>
      </c>
      <c r="LX39" s="745">
        <f t="shared" si="8"/>
        <v>0</v>
      </c>
      <c r="LY39" s="746" t="b">
        <f t="shared" si="69"/>
        <v>0</v>
      </c>
      <c r="LZ39" s="764">
        <f t="shared" si="9"/>
        <v>0</v>
      </c>
      <c r="MA39" s="765" t="b">
        <f t="shared" si="70"/>
        <v>0</v>
      </c>
      <c r="MB39" s="766">
        <f t="shared" si="85"/>
        <v>0</v>
      </c>
      <c r="MC39" s="767" t="b">
        <f t="shared" si="71"/>
        <v>0</v>
      </c>
      <c r="MD39" s="768">
        <f t="shared" si="11"/>
        <v>0</v>
      </c>
      <c r="ME39" s="769" t="b">
        <f t="shared" si="72"/>
        <v>0</v>
      </c>
      <c r="MF39" s="770">
        <f t="shared" si="86"/>
        <v>0</v>
      </c>
      <c r="MG39" s="771" t="b">
        <f t="shared" si="73"/>
        <v>0</v>
      </c>
      <c r="MH39" s="772">
        <f t="shared" si="87"/>
        <v>0</v>
      </c>
      <c r="MI39" s="773" t="b">
        <f t="shared" si="74"/>
        <v>0</v>
      </c>
      <c r="MJ39" s="774">
        <f t="shared" si="88"/>
        <v>0</v>
      </c>
      <c r="MK39" s="775" t="b">
        <f t="shared" si="75"/>
        <v>0</v>
      </c>
      <c r="ML39" s="776">
        <f t="shared" si="89"/>
        <v>0</v>
      </c>
      <c r="MM39" s="777" t="b">
        <f t="shared" si="76"/>
        <v>0</v>
      </c>
      <c r="MN39" s="778">
        <f t="shared" si="90"/>
        <v>0</v>
      </c>
      <c r="MO39" s="779" t="b">
        <f t="shared" si="77"/>
        <v>0</v>
      </c>
      <c r="MP39" s="884">
        <f t="shared" si="91"/>
        <v>0</v>
      </c>
      <c r="MQ39" s="885" t="b">
        <f t="shared" si="78"/>
        <v>0</v>
      </c>
      <c r="MR39" s="1449"/>
      <c r="MS39" s="645"/>
      <c r="MT39" s="646"/>
      <c r="MU39" s="647"/>
      <c r="MV39" s="648"/>
      <c r="MW39" s="649"/>
      <c r="MX39" s="657"/>
      <c r="MY39" s="658"/>
      <c r="MZ39" s="659"/>
      <c r="NA39" s="660"/>
      <c r="NB39" s="661"/>
      <c r="NC39" s="662"/>
      <c r="ND39" s="663"/>
      <c r="NE39" s="664"/>
      <c r="NF39" s="665"/>
      <c r="NG39" s="1575" t="b">
        <f t="shared" si="93"/>
        <v>0</v>
      </c>
      <c r="NH39" s="1575" t="b">
        <f t="shared" si="93"/>
        <v>0</v>
      </c>
      <c r="NI39" s="1575" t="b">
        <f t="shared" si="93"/>
        <v>0</v>
      </c>
      <c r="NJ39" s="1575" t="b">
        <f t="shared" si="93"/>
        <v>0</v>
      </c>
      <c r="NK39" s="1575" t="b">
        <f t="shared" si="93"/>
        <v>0</v>
      </c>
      <c r="NL39" s="1575" t="b">
        <f t="shared" si="93"/>
        <v>0</v>
      </c>
      <c r="NM39" s="1575" t="b">
        <f t="shared" si="93"/>
        <v>0</v>
      </c>
      <c r="NN39" s="1575" t="b">
        <f t="shared" si="93"/>
        <v>0</v>
      </c>
      <c r="NO39" s="1575" t="b">
        <f t="shared" si="92"/>
        <v>0</v>
      </c>
      <c r="NP39" s="1576" t="b">
        <f t="shared" si="92"/>
        <v>0</v>
      </c>
      <c r="NQ39" s="1576" t="b">
        <f t="shared" si="92"/>
        <v>0</v>
      </c>
      <c r="NR39" s="1576" t="b">
        <f t="shared" si="92"/>
        <v>0</v>
      </c>
      <c r="NS39" s="1575" t="b">
        <f t="shared" si="92"/>
        <v>0</v>
      </c>
      <c r="NT39" s="1445"/>
    </row>
    <row r="40" spans="1:384" s="1446" customFormat="1" ht="21.95" customHeight="1" thickBot="1" x14ac:dyDescent="0.35">
      <c r="A40" s="1600">
        <v>28</v>
      </c>
      <c r="B40" s="1601"/>
      <c r="C40" s="1602"/>
      <c r="D40" s="1601"/>
      <c r="E40" s="1515"/>
      <c r="F40" s="89"/>
      <c r="G40" s="90"/>
      <c r="H40" s="100"/>
      <c r="I40" s="100"/>
      <c r="J40" s="1558"/>
      <c r="K40" s="1565">
        <f t="shared" si="79"/>
        <v>0</v>
      </c>
      <c r="L40" s="1562"/>
      <c r="M40" s="1178"/>
      <c r="N40" s="1179"/>
      <c r="O40" s="1195"/>
      <c r="P40" s="1197"/>
      <c r="Q40" s="1197"/>
      <c r="R40" s="1197"/>
      <c r="S40" s="1197"/>
      <c r="T40" s="1197"/>
      <c r="U40" s="1197"/>
      <c r="V40" s="1198"/>
      <c r="W40" s="1532" t="b">
        <f t="shared" si="81"/>
        <v>0</v>
      </c>
      <c r="X40" s="1531" t="b">
        <f t="shared" si="19"/>
        <v>0</v>
      </c>
      <c r="Y40" s="1531" t="b">
        <f t="shared" si="20"/>
        <v>0</v>
      </c>
      <c r="Z40" s="1531" t="b">
        <f t="shared" si="21"/>
        <v>0</v>
      </c>
      <c r="AA40" s="1531" t="b">
        <f t="shared" si="22"/>
        <v>0</v>
      </c>
      <c r="AB40" s="1531" t="b">
        <f t="shared" si="23"/>
        <v>0</v>
      </c>
      <c r="AC40" s="1531" t="b">
        <f t="shared" si="24"/>
        <v>0</v>
      </c>
      <c r="AD40" s="1533" t="b">
        <f t="shared" si="25"/>
        <v>0</v>
      </c>
      <c r="AE40" s="1178"/>
      <c r="AF40" s="1181"/>
      <c r="AG40" s="103"/>
      <c r="AH40" s="104"/>
      <c r="AI40" s="104"/>
      <c r="AJ40" s="104"/>
      <c r="AK40" s="104"/>
      <c r="AL40" s="104"/>
      <c r="AM40" s="104"/>
      <c r="AN40" s="104"/>
      <c r="AO40" s="104"/>
      <c r="AP40" s="105"/>
      <c r="AQ40" s="1667"/>
      <c r="AR40" s="103"/>
      <c r="AS40" s="104"/>
      <c r="AT40" s="104"/>
      <c r="AU40" s="104"/>
      <c r="AV40" s="104"/>
      <c r="AW40" s="104"/>
      <c r="AX40" s="104"/>
      <c r="AY40" s="104"/>
      <c r="AZ40" s="104"/>
      <c r="BA40" s="105"/>
      <c r="BB40" s="1645">
        <f t="shared" ref="BB40:BB45" si="94">SUM(AG40:AP40)</f>
        <v>0</v>
      </c>
      <c r="BC40" s="382">
        <f t="shared" ref="BC40:BC45" si="95">COUNT(AG40:AP40)</f>
        <v>0</v>
      </c>
      <c r="BD40" s="1647" t="e">
        <f t="shared" si="26"/>
        <v>#DIV/0!</v>
      </c>
      <c r="BE40" s="367" t="e">
        <f t="shared" si="27"/>
        <v>#DIV/0!</v>
      </c>
      <c r="BF40" s="368" t="e">
        <f t="shared" si="28"/>
        <v>#DIV/0!</v>
      </c>
      <c r="BG40" s="369" t="e">
        <f t="shared" ref="BG40:BG45" si="96">SQRT((POWER(AG40-BD40,2)+POWER(AH40-BD40,2)+POWER(AI40-BD40,2)+POWER(AJ40-BD40,2)+POWER(AK40-BD40,2)+POWER(AL40-BD40,2)+POWER(AM40-BD40,2)+POWER(AN40-BD40,2)+POWER(AO40-BD40,2)+POWER(AP40-BD40,2))/(BC40-1))</f>
        <v>#DIV/0!</v>
      </c>
      <c r="BH40" s="370" t="e">
        <f t="shared" si="3"/>
        <v>#DIV/0!</v>
      </c>
      <c r="BI40" s="371" t="e">
        <f t="shared" ref="BI40:BI45" si="97">SQRT(POWER(((AG40-BD40)*(AR40-BE40)+(AH40-BD40)*(AS40-BE40)+(AI40-BD40)*(AT40-BE40)+(AJ40-BD40)*(AU40-BE40)+(AK40-BD40)*(AV40-BE40)+(AL40-BD40)*(AW40-BE40)+(AM40-BD40)*(AX40-BE40)+(AN40-BD40)*(AY40-BE40)+(AO40-BD40)*(AZ40-BE40)+(AP40-BD40)*(BA40-BE40))/(BG40*BH40*(BC40-1)),2))</f>
        <v>#DIV/0!</v>
      </c>
      <c r="BJ40" s="372" t="e">
        <f t="shared" si="29"/>
        <v>#DIV/0!</v>
      </c>
      <c r="BK40" s="372" t="e">
        <f t="shared" si="30"/>
        <v>#DIV/0!</v>
      </c>
      <c r="BL40" s="379" t="e">
        <f t="shared" si="31"/>
        <v>#DIV/0!</v>
      </c>
      <c r="BM40" s="99"/>
      <c r="BN40" s="1181"/>
      <c r="BO40" s="1838"/>
      <c r="BP40" s="1839"/>
      <c r="BQ40" s="1839"/>
      <c r="BR40" s="1839"/>
      <c r="BS40" s="1839"/>
      <c r="BT40" s="1839"/>
      <c r="BU40" s="1839"/>
      <c r="BV40" s="1839"/>
      <c r="BW40" s="1839"/>
      <c r="BX40" s="1839"/>
      <c r="BY40" s="1839"/>
      <c r="BZ40" s="1839"/>
      <c r="CA40" s="1839"/>
      <c r="CB40" s="1839"/>
      <c r="CC40" s="1839"/>
      <c r="CD40" s="1839"/>
      <c r="CE40" s="1839"/>
      <c r="CF40" s="1839"/>
      <c r="CG40" s="1839"/>
      <c r="CH40" s="1839"/>
      <c r="CI40" s="1839"/>
      <c r="CJ40" s="1839"/>
      <c r="CK40" s="1839"/>
      <c r="CL40" s="1839"/>
      <c r="CM40" s="1839"/>
      <c r="CN40" s="1839"/>
      <c r="CO40" s="1839"/>
      <c r="CP40" s="1839"/>
      <c r="CQ40" s="1839"/>
      <c r="CR40" s="1839"/>
      <c r="CS40" s="1839"/>
      <c r="CT40" s="1839"/>
      <c r="CU40" s="1839"/>
      <c r="CV40" s="1839"/>
      <c r="CW40" s="1839"/>
      <c r="CX40" s="1839"/>
      <c r="CY40" s="1839"/>
      <c r="CZ40" s="1839"/>
      <c r="DA40" s="1839"/>
      <c r="DB40" s="1840"/>
      <c r="DC40" s="1831">
        <f t="shared" si="32"/>
        <v>0</v>
      </c>
      <c r="DD40" s="1832">
        <f t="shared" si="33"/>
        <v>0</v>
      </c>
      <c r="DE40" s="1833">
        <f t="shared" si="34"/>
        <v>0</v>
      </c>
      <c r="DF40" s="1831">
        <f t="shared" si="35"/>
        <v>0</v>
      </c>
      <c r="DG40" s="1832">
        <f t="shared" si="36"/>
        <v>0</v>
      </c>
      <c r="DH40" s="1833">
        <f t="shared" si="37"/>
        <v>0</v>
      </c>
      <c r="DI40" s="1831">
        <f t="shared" si="38"/>
        <v>0</v>
      </c>
      <c r="DJ40" s="1832">
        <f t="shared" si="39"/>
        <v>0</v>
      </c>
      <c r="DK40" s="1832">
        <f t="shared" si="40"/>
        <v>0</v>
      </c>
      <c r="DL40" s="1833">
        <f t="shared" si="41"/>
        <v>0</v>
      </c>
      <c r="DM40" s="1834">
        <f t="shared" si="42"/>
        <v>0</v>
      </c>
      <c r="DN40" s="1835">
        <f t="shared" si="43"/>
        <v>0</v>
      </c>
      <c r="DO40" s="1836">
        <f t="shared" si="44"/>
        <v>0</v>
      </c>
      <c r="DP40" s="1837">
        <f t="shared" si="45"/>
        <v>0</v>
      </c>
      <c r="DQ40" s="1837">
        <f t="shared" si="46"/>
        <v>0</v>
      </c>
      <c r="DR40" s="1192"/>
      <c r="DS40" s="1210"/>
      <c r="DT40" s="1211"/>
      <c r="DU40" s="1212"/>
      <c r="DV40" s="1213"/>
      <c r="DW40" s="1180"/>
      <c r="DX40" s="1178"/>
      <c r="DY40" s="1181"/>
      <c r="DZ40" s="1195"/>
      <c r="EA40" s="1196"/>
      <c r="EB40" s="1195"/>
      <c r="EC40" s="1197"/>
      <c r="ED40" s="1196"/>
      <c r="EE40" s="1191"/>
      <c r="EF40" s="1192"/>
      <c r="EG40" s="1195"/>
      <c r="EH40" s="1196"/>
      <c r="EI40" s="1195"/>
      <c r="EJ40" s="1197"/>
      <c r="EK40" s="1198"/>
      <c r="EL40" s="1199"/>
      <c r="EM40" s="1179"/>
      <c r="EN40" s="1178"/>
      <c r="EO40" s="1688"/>
      <c r="EP40" s="1680"/>
      <c r="EQ40" s="1675"/>
      <c r="ER40" s="1498"/>
      <c r="ES40" s="1498"/>
      <c r="ET40" s="1499"/>
      <c r="EU40" s="1500"/>
      <c r="EV40" s="1501"/>
      <c r="EW40" s="1501"/>
      <c r="EX40" s="1501"/>
      <c r="EY40" s="1501"/>
      <c r="EZ40" s="1501"/>
      <c r="FA40" s="1501"/>
      <c r="FB40" s="1502"/>
      <c r="FC40" s="1689"/>
      <c r="FD40" s="1444"/>
      <c r="FE40" s="2219"/>
      <c r="FF40" s="2220"/>
      <c r="FG40" s="2220"/>
      <c r="FH40" s="2220"/>
      <c r="FI40" s="2220"/>
      <c r="FJ40" s="2220"/>
      <c r="FK40" s="2220"/>
      <c r="FL40" s="2220"/>
      <c r="FM40" s="2220"/>
      <c r="FN40" s="2220"/>
      <c r="FO40" s="2220"/>
      <c r="FP40" s="2220"/>
      <c r="FQ40" s="2220"/>
      <c r="FR40" s="2220"/>
      <c r="FS40" s="2220"/>
      <c r="FT40" s="2220"/>
      <c r="FU40" s="2220"/>
      <c r="FV40" s="2220"/>
      <c r="FW40" s="2220"/>
      <c r="FX40" s="2220"/>
      <c r="FY40" s="2220"/>
      <c r="FZ40" s="2220"/>
      <c r="GA40" s="2220"/>
      <c r="GB40" s="2220"/>
      <c r="GC40" s="2220"/>
      <c r="GD40" s="2220"/>
      <c r="GE40" s="2220"/>
      <c r="GF40" s="2220"/>
      <c r="GG40" s="2220"/>
      <c r="GH40" s="2220"/>
      <c r="GI40" s="2220"/>
      <c r="GJ40" s="2220"/>
      <c r="GK40" s="2220"/>
      <c r="GL40" s="2220"/>
      <c r="GM40" s="2220"/>
      <c r="GN40" s="2220"/>
      <c r="GO40" s="2220"/>
      <c r="GP40" s="2220"/>
      <c r="GQ40" s="2220"/>
      <c r="GR40" s="2220"/>
      <c r="GS40" s="2220"/>
      <c r="GT40" s="2220"/>
      <c r="GU40" s="2220"/>
      <c r="GV40" s="2220"/>
      <c r="GW40" s="2220"/>
      <c r="GX40" s="2221"/>
      <c r="GY40" s="2198">
        <f t="shared" si="47"/>
        <v>0</v>
      </c>
      <c r="GZ40" s="399" t="b">
        <f t="shared" si="82"/>
        <v>0</v>
      </c>
      <c r="HA40" s="2199">
        <f t="shared" si="48"/>
        <v>0</v>
      </c>
      <c r="HB40" s="2211" t="b">
        <f t="shared" si="49"/>
        <v>0</v>
      </c>
      <c r="HC40" s="2201">
        <f t="shared" si="50"/>
        <v>0</v>
      </c>
      <c r="HD40" s="400" t="b">
        <f t="shared" si="51"/>
        <v>0</v>
      </c>
      <c r="HE40" s="2202">
        <f t="shared" si="52"/>
        <v>0</v>
      </c>
      <c r="HF40" s="401" t="b">
        <f t="shared" si="53"/>
        <v>0</v>
      </c>
      <c r="HG40" s="2203">
        <f t="shared" si="54"/>
        <v>0</v>
      </c>
      <c r="HH40" s="2212" t="b">
        <f t="shared" si="55"/>
        <v>0</v>
      </c>
      <c r="HI40" s="2205">
        <f t="shared" si="56"/>
        <v>0</v>
      </c>
      <c r="HJ40" s="395" t="b">
        <f t="shared" si="57"/>
        <v>0</v>
      </c>
      <c r="HK40" s="2206">
        <f t="shared" si="58"/>
        <v>0</v>
      </c>
      <c r="HL40" s="1007" t="b">
        <f t="shared" si="59"/>
        <v>0</v>
      </c>
      <c r="HM40" s="1447"/>
      <c r="HN40" s="1448"/>
      <c r="HO40" s="905"/>
      <c r="HP40" s="906"/>
      <c r="HQ40" s="907"/>
      <c r="HR40" s="908"/>
      <c r="HS40" s="909"/>
      <c r="HT40" s="910"/>
      <c r="HU40" s="911"/>
      <c r="HV40" s="714" t="b">
        <f t="shared" si="83"/>
        <v>0</v>
      </c>
      <c r="HW40" s="715" t="b">
        <f t="shared" si="83"/>
        <v>0</v>
      </c>
      <c r="HX40" s="715" t="b">
        <f t="shared" si="61"/>
        <v>0</v>
      </c>
      <c r="HY40" s="715" t="b">
        <f t="shared" si="62"/>
        <v>0</v>
      </c>
      <c r="HZ40" s="715" t="b">
        <f t="shared" si="63"/>
        <v>0</v>
      </c>
      <c r="IA40" s="716" t="b">
        <f t="shared" si="64"/>
        <v>0</v>
      </c>
      <c r="IB40" s="717" t="b">
        <f t="shared" si="65"/>
        <v>0</v>
      </c>
      <c r="IC40" s="1449"/>
      <c r="ID40" s="1447"/>
      <c r="IE40" s="1063"/>
      <c r="IF40" s="1064"/>
      <c r="IG40" s="1064"/>
      <c r="IH40" s="1064"/>
      <c r="II40" s="1064"/>
      <c r="IJ40" s="1064"/>
      <c r="IK40" s="1064"/>
      <c r="IL40" s="1064"/>
      <c r="IM40" s="1064"/>
      <c r="IN40" s="1065"/>
      <c r="IO40" s="662"/>
      <c r="IP40" s="1057"/>
      <c r="IQ40" s="1057"/>
      <c r="IR40" s="1057"/>
      <c r="IS40" s="1057"/>
      <c r="IT40" s="1057"/>
      <c r="IU40" s="1057"/>
      <c r="IV40" s="1057"/>
      <c r="IW40" s="1057"/>
      <c r="IX40" s="1058"/>
      <c r="IY40" s="664"/>
      <c r="IZ40" s="1055"/>
      <c r="JA40" s="1055"/>
      <c r="JB40" s="1055"/>
      <c r="JC40" s="1055"/>
      <c r="JD40" s="1055"/>
      <c r="JE40" s="1055"/>
      <c r="JF40" s="1055"/>
      <c r="JG40" s="1055"/>
      <c r="JH40" s="1059"/>
      <c r="JI40" s="662"/>
      <c r="JJ40" s="1057"/>
      <c r="JK40" s="1057"/>
      <c r="JL40" s="1057"/>
      <c r="JM40" s="1057"/>
      <c r="JN40" s="1057"/>
      <c r="JO40" s="1057"/>
      <c r="JP40" s="1057"/>
      <c r="JQ40" s="1057"/>
      <c r="JR40" s="1058"/>
      <c r="JS40" s="664"/>
      <c r="JT40" s="1055"/>
      <c r="JU40" s="1055"/>
      <c r="JV40" s="1055"/>
      <c r="JW40" s="1055"/>
      <c r="JX40" s="1059"/>
      <c r="JY40" s="1055"/>
      <c r="JZ40" s="1055"/>
      <c r="KA40" s="1055"/>
      <c r="KB40" s="1056"/>
      <c r="KC40" s="662"/>
      <c r="KD40" s="1057"/>
      <c r="KE40" s="1057"/>
      <c r="KF40" s="1057"/>
      <c r="KG40" s="1057"/>
      <c r="KH40" s="1057"/>
      <c r="KI40" s="1057"/>
      <c r="KJ40" s="1057"/>
      <c r="KK40" s="1057"/>
      <c r="KL40" s="1058"/>
      <c r="KM40" s="664"/>
      <c r="KN40" s="1055"/>
      <c r="KO40" s="1055"/>
      <c r="KP40" s="1055"/>
      <c r="KQ40" s="1055"/>
      <c r="KR40" s="1055"/>
      <c r="KS40" s="1055"/>
      <c r="KT40" s="1055"/>
      <c r="KU40" s="1055"/>
      <c r="KV40" s="1056"/>
      <c r="KW40" s="662"/>
      <c r="KX40" s="1057"/>
      <c r="KY40" s="1057"/>
      <c r="KZ40" s="1057"/>
      <c r="LA40" s="1057"/>
      <c r="LB40" s="1057"/>
      <c r="LC40" s="1057"/>
      <c r="LD40" s="1057"/>
      <c r="LE40" s="1057"/>
      <c r="LF40" s="1058"/>
      <c r="LG40" s="1060"/>
      <c r="LH40" s="1055"/>
      <c r="LI40" s="1055"/>
      <c r="LJ40" s="1055"/>
      <c r="LK40" s="1055"/>
      <c r="LL40" s="1055"/>
      <c r="LM40" s="1055"/>
      <c r="LN40" s="1055"/>
      <c r="LO40" s="1055"/>
      <c r="LP40" s="1055"/>
      <c r="LQ40" s="1059"/>
      <c r="LR40" s="739">
        <f t="shared" si="5"/>
        <v>0</v>
      </c>
      <c r="LS40" s="740" t="b">
        <f t="shared" si="66"/>
        <v>0</v>
      </c>
      <c r="LT40" s="741">
        <f t="shared" si="6"/>
        <v>0</v>
      </c>
      <c r="LU40" s="742" t="b">
        <f t="shared" si="67"/>
        <v>0</v>
      </c>
      <c r="LV40" s="743">
        <f t="shared" si="84"/>
        <v>0</v>
      </c>
      <c r="LW40" s="744" t="b">
        <f t="shared" si="68"/>
        <v>0</v>
      </c>
      <c r="LX40" s="745">
        <f t="shared" si="8"/>
        <v>0</v>
      </c>
      <c r="LY40" s="746" t="b">
        <f t="shared" si="69"/>
        <v>0</v>
      </c>
      <c r="LZ40" s="764">
        <f t="shared" si="9"/>
        <v>0</v>
      </c>
      <c r="MA40" s="765" t="b">
        <f t="shared" si="70"/>
        <v>0</v>
      </c>
      <c r="MB40" s="766">
        <f t="shared" si="85"/>
        <v>0</v>
      </c>
      <c r="MC40" s="767" t="b">
        <f t="shared" si="71"/>
        <v>0</v>
      </c>
      <c r="MD40" s="768">
        <f t="shared" si="11"/>
        <v>0</v>
      </c>
      <c r="ME40" s="769" t="b">
        <f t="shared" si="72"/>
        <v>0</v>
      </c>
      <c r="MF40" s="770">
        <f t="shared" si="86"/>
        <v>0</v>
      </c>
      <c r="MG40" s="771" t="b">
        <f t="shared" si="73"/>
        <v>0</v>
      </c>
      <c r="MH40" s="772">
        <f t="shared" si="87"/>
        <v>0</v>
      </c>
      <c r="MI40" s="773" t="b">
        <f t="shared" si="74"/>
        <v>0</v>
      </c>
      <c r="MJ40" s="774">
        <f t="shared" si="88"/>
        <v>0</v>
      </c>
      <c r="MK40" s="775" t="b">
        <f t="shared" si="75"/>
        <v>0</v>
      </c>
      <c r="ML40" s="776">
        <f t="shared" si="89"/>
        <v>0</v>
      </c>
      <c r="MM40" s="777" t="b">
        <f t="shared" si="76"/>
        <v>0</v>
      </c>
      <c r="MN40" s="778">
        <f t="shared" si="90"/>
        <v>0</v>
      </c>
      <c r="MO40" s="779" t="b">
        <f t="shared" si="77"/>
        <v>0</v>
      </c>
      <c r="MP40" s="884">
        <f t="shared" si="91"/>
        <v>0</v>
      </c>
      <c r="MQ40" s="885" t="b">
        <f t="shared" si="78"/>
        <v>0</v>
      </c>
      <c r="MR40" s="1449"/>
      <c r="MS40" s="645"/>
      <c r="MT40" s="646"/>
      <c r="MU40" s="647"/>
      <c r="MV40" s="648"/>
      <c r="MW40" s="649"/>
      <c r="MX40" s="657"/>
      <c r="MY40" s="658"/>
      <c r="MZ40" s="659"/>
      <c r="NA40" s="660"/>
      <c r="NB40" s="661"/>
      <c r="NC40" s="662"/>
      <c r="ND40" s="666"/>
      <c r="NE40" s="664"/>
      <c r="NF40" s="665"/>
      <c r="NG40" s="1575" t="b">
        <f t="shared" si="93"/>
        <v>0</v>
      </c>
      <c r="NH40" s="1575" t="b">
        <f t="shared" si="93"/>
        <v>0</v>
      </c>
      <c r="NI40" s="1575" t="b">
        <f t="shared" si="93"/>
        <v>0</v>
      </c>
      <c r="NJ40" s="1575" t="b">
        <f t="shared" si="93"/>
        <v>0</v>
      </c>
      <c r="NK40" s="1575" t="b">
        <f t="shared" si="93"/>
        <v>0</v>
      </c>
      <c r="NL40" s="1575" t="b">
        <f t="shared" si="93"/>
        <v>0</v>
      </c>
      <c r="NM40" s="1575" t="b">
        <f t="shared" si="93"/>
        <v>0</v>
      </c>
      <c r="NN40" s="1575" t="b">
        <f t="shared" si="93"/>
        <v>0</v>
      </c>
      <c r="NO40" s="1575" t="b">
        <f t="shared" si="92"/>
        <v>0</v>
      </c>
      <c r="NP40" s="1576" t="b">
        <f t="shared" si="92"/>
        <v>0</v>
      </c>
      <c r="NQ40" s="1576" t="b">
        <f t="shared" si="92"/>
        <v>0</v>
      </c>
      <c r="NR40" s="1576" t="b">
        <f t="shared" si="92"/>
        <v>0</v>
      </c>
      <c r="NS40" s="1575" t="b">
        <f t="shared" si="92"/>
        <v>0</v>
      </c>
      <c r="NT40" s="1445"/>
    </row>
    <row r="41" spans="1:384" s="1446" customFormat="1" ht="21.95" customHeight="1" thickBot="1" x14ac:dyDescent="0.35">
      <c r="A41" s="1600">
        <v>29</v>
      </c>
      <c r="B41" s="1601"/>
      <c r="C41" s="1602"/>
      <c r="D41" s="1601"/>
      <c r="E41" s="1515"/>
      <c r="F41" s="89"/>
      <c r="G41" s="90"/>
      <c r="H41" s="100"/>
      <c r="I41" s="100"/>
      <c r="J41" s="1558"/>
      <c r="K41" s="1565">
        <f t="shared" si="79"/>
        <v>0</v>
      </c>
      <c r="L41" s="1562"/>
      <c r="M41" s="1178"/>
      <c r="N41" s="1179"/>
      <c r="O41" s="1195"/>
      <c r="P41" s="1197"/>
      <c r="Q41" s="1197"/>
      <c r="R41" s="1197"/>
      <c r="S41" s="1197"/>
      <c r="T41" s="1197"/>
      <c r="U41" s="1197"/>
      <c r="V41" s="1198"/>
      <c r="W41" s="1532" t="b">
        <f t="shared" si="81"/>
        <v>0</v>
      </c>
      <c r="X41" s="1531" t="b">
        <f t="shared" si="19"/>
        <v>0</v>
      </c>
      <c r="Y41" s="1531" t="b">
        <f t="shared" si="20"/>
        <v>0</v>
      </c>
      <c r="Z41" s="1531" t="b">
        <f t="shared" si="21"/>
        <v>0</v>
      </c>
      <c r="AA41" s="1531" t="b">
        <f t="shared" si="22"/>
        <v>0</v>
      </c>
      <c r="AB41" s="1531" t="b">
        <f t="shared" si="23"/>
        <v>0</v>
      </c>
      <c r="AC41" s="1531" t="b">
        <f t="shared" si="24"/>
        <v>0</v>
      </c>
      <c r="AD41" s="1533" t="b">
        <f t="shared" si="25"/>
        <v>0</v>
      </c>
      <c r="AE41" s="1178"/>
      <c r="AF41" s="1181"/>
      <c r="AG41" s="103"/>
      <c r="AH41" s="104"/>
      <c r="AI41" s="104"/>
      <c r="AJ41" s="104"/>
      <c r="AK41" s="104"/>
      <c r="AL41" s="104"/>
      <c r="AM41" s="104"/>
      <c r="AN41" s="104"/>
      <c r="AO41" s="104"/>
      <c r="AP41" s="105"/>
      <c r="AQ41" s="1667"/>
      <c r="AR41" s="103"/>
      <c r="AS41" s="104"/>
      <c r="AT41" s="104"/>
      <c r="AU41" s="104"/>
      <c r="AV41" s="104"/>
      <c r="AW41" s="104"/>
      <c r="AX41" s="104"/>
      <c r="AY41" s="104"/>
      <c r="AZ41" s="104"/>
      <c r="BA41" s="105"/>
      <c r="BB41" s="1645">
        <f t="shared" si="94"/>
        <v>0</v>
      </c>
      <c r="BC41" s="382">
        <f t="shared" si="95"/>
        <v>0</v>
      </c>
      <c r="BD41" s="1647" t="e">
        <f t="shared" si="26"/>
        <v>#DIV/0!</v>
      </c>
      <c r="BE41" s="367" t="e">
        <f t="shared" si="27"/>
        <v>#DIV/0!</v>
      </c>
      <c r="BF41" s="368" t="e">
        <f t="shared" si="28"/>
        <v>#DIV/0!</v>
      </c>
      <c r="BG41" s="369" t="e">
        <f t="shared" si="96"/>
        <v>#DIV/0!</v>
      </c>
      <c r="BH41" s="370" t="e">
        <f t="shared" si="3"/>
        <v>#DIV/0!</v>
      </c>
      <c r="BI41" s="371" t="e">
        <f t="shared" si="97"/>
        <v>#DIV/0!</v>
      </c>
      <c r="BJ41" s="372" t="e">
        <f t="shared" si="29"/>
        <v>#DIV/0!</v>
      </c>
      <c r="BK41" s="372" t="e">
        <f t="shared" si="30"/>
        <v>#DIV/0!</v>
      </c>
      <c r="BL41" s="379" t="e">
        <f t="shared" si="31"/>
        <v>#DIV/0!</v>
      </c>
      <c r="BM41" s="99"/>
      <c r="BN41" s="1181"/>
      <c r="BO41" s="1838"/>
      <c r="BP41" s="1839"/>
      <c r="BQ41" s="1839"/>
      <c r="BR41" s="1839"/>
      <c r="BS41" s="1839"/>
      <c r="BT41" s="1839"/>
      <c r="BU41" s="1839"/>
      <c r="BV41" s="1839"/>
      <c r="BW41" s="1839"/>
      <c r="BX41" s="1839"/>
      <c r="BY41" s="1839"/>
      <c r="BZ41" s="1839"/>
      <c r="CA41" s="1839"/>
      <c r="CB41" s="1839"/>
      <c r="CC41" s="1839"/>
      <c r="CD41" s="1839"/>
      <c r="CE41" s="1839"/>
      <c r="CF41" s="1839"/>
      <c r="CG41" s="1839"/>
      <c r="CH41" s="1839"/>
      <c r="CI41" s="1839"/>
      <c r="CJ41" s="1839"/>
      <c r="CK41" s="1839"/>
      <c r="CL41" s="1839"/>
      <c r="CM41" s="1839"/>
      <c r="CN41" s="1839"/>
      <c r="CO41" s="1839"/>
      <c r="CP41" s="1839"/>
      <c r="CQ41" s="1839"/>
      <c r="CR41" s="1839"/>
      <c r="CS41" s="1839"/>
      <c r="CT41" s="1839"/>
      <c r="CU41" s="1839"/>
      <c r="CV41" s="1839"/>
      <c r="CW41" s="1839"/>
      <c r="CX41" s="1839"/>
      <c r="CY41" s="1839"/>
      <c r="CZ41" s="1839"/>
      <c r="DA41" s="1839"/>
      <c r="DB41" s="1840"/>
      <c r="DC41" s="1831">
        <f t="shared" si="32"/>
        <v>0</v>
      </c>
      <c r="DD41" s="1832">
        <f t="shared" si="33"/>
        <v>0</v>
      </c>
      <c r="DE41" s="1833">
        <f t="shared" si="34"/>
        <v>0</v>
      </c>
      <c r="DF41" s="1831">
        <f t="shared" si="35"/>
        <v>0</v>
      </c>
      <c r="DG41" s="1832">
        <f t="shared" si="36"/>
        <v>0</v>
      </c>
      <c r="DH41" s="1833">
        <f t="shared" si="37"/>
        <v>0</v>
      </c>
      <c r="DI41" s="1831">
        <f t="shared" si="38"/>
        <v>0</v>
      </c>
      <c r="DJ41" s="1832">
        <f t="shared" si="39"/>
        <v>0</v>
      </c>
      <c r="DK41" s="1832">
        <f t="shared" si="40"/>
        <v>0</v>
      </c>
      <c r="DL41" s="1833">
        <f t="shared" si="41"/>
        <v>0</v>
      </c>
      <c r="DM41" s="1834">
        <f t="shared" si="42"/>
        <v>0</v>
      </c>
      <c r="DN41" s="1835">
        <f t="shared" si="43"/>
        <v>0</v>
      </c>
      <c r="DO41" s="1836">
        <f t="shared" si="44"/>
        <v>0</v>
      </c>
      <c r="DP41" s="1837">
        <f t="shared" si="45"/>
        <v>0</v>
      </c>
      <c r="DQ41" s="1837">
        <f t="shared" si="46"/>
        <v>0</v>
      </c>
      <c r="DR41" s="1192"/>
      <c r="DS41" s="1210"/>
      <c r="DT41" s="1211"/>
      <c r="DU41" s="1212"/>
      <c r="DV41" s="1213"/>
      <c r="DW41" s="1180"/>
      <c r="DX41" s="1178"/>
      <c r="DY41" s="1181"/>
      <c r="DZ41" s="1195"/>
      <c r="EA41" s="1196"/>
      <c r="EB41" s="1195"/>
      <c r="EC41" s="1197"/>
      <c r="ED41" s="1196"/>
      <c r="EE41" s="1191"/>
      <c r="EF41" s="1192"/>
      <c r="EG41" s="1195"/>
      <c r="EH41" s="1196"/>
      <c r="EI41" s="1195"/>
      <c r="EJ41" s="1197"/>
      <c r="EK41" s="1198"/>
      <c r="EL41" s="1199"/>
      <c r="EM41" s="1179"/>
      <c r="EN41" s="1178"/>
      <c r="EO41" s="1688"/>
      <c r="EP41" s="1680"/>
      <c r="EQ41" s="1675"/>
      <c r="ER41" s="1498"/>
      <c r="ES41" s="1498"/>
      <c r="ET41" s="1499"/>
      <c r="EU41" s="1500"/>
      <c r="EV41" s="1501"/>
      <c r="EW41" s="1501"/>
      <c r="EX41" s="1501"/>
      <c r="EY41" s="1501"/>
      <c r="EZ41" s="1501"/>
      <c r="FA41" s="1501"/>
      <c r="FB41" s="1502"/>
      <c r="FC41" s="1689"/>
      <c r="FD41" s="1444"/>
      <c r="FE41" s="2219"/>
      <c r="FF41" s="2220"/>
      <c r="FG41" s="2220"/>
      <c r="FH41" s="2220"/>
      <c r="FI41" s="2220"/>
      <c r="FJ41" s="2220"/>
      <c r="FK41" s="2220"/>
      <c r="FL41" s="2220"/>
      <c r="FM41" s="2220"/>
      <c r="FN41" s="2220"/>
      <c r="FO41" s="2220"/>
      <c r="FP41" s="2220"/>
      <c r="FQ41" s="2220"/>
      <c r="FR41" s="2220"/>
      <c r="FS41" s="2220"/>
      <c r="FT41" s="2220"/>
      <c r="FU41" s="2220"/>
      <c r="FV41" s="2220"/>
      <c r="FW41" s="2220"/>
      <c r="FX41" s="2220"/>
      <c r="FY41" s="2220"/>
      <c r="FZ41" s="2220"/>
      <c r="GA41" s="2220"/>
      <c r="GB41" s="2220"/>
      <c r="GC41" s="2220"/>
      <c r="GD41" s="2220"/>
      <c r="GE41" s="2220"/>
      <c r="GF41" s="2220"/>
      <c r="GG41" s="2220"/>
      <c r="GH41" s="2220"/>
      <c r="GI41" s="2220"/>
      <c r="GJ41" s="2220"/>
      <c r="GK41" s="2220"/>
      <c r="GL41" s="2220"/>
      <c r="GM41" s="2220"/>
      <c r="GN41" s="2220"/>
      <c r="GO41" s="2220"/>
      <c r="GP41" s="2220"/>
      <c r="GQ41" s="2220"/>
      <c r="GR41" s="2220"/>
      <c r="GS41" s="2220"/>
      <c r="GT41" s="2220"/>
      <c r="GU41" s="2220"/>
      <c r="GV41" s="2220"/>
      <c r="GW41" s="2220"/>
      <c r="GX41" s="2221"/>
      <c r="GY41" s="2198">
        <f t="shared" si="47"/>
        <v>0</v>
      </c>
      <c r="GZ41" s="399" t="b">
        <f t="shared" si="82"/>
        <v>0</v>
      </c>
      <c r="HA41" s="2199">
        <f t="shared" si="48"/>
        <v>0</v>
      </c>
      <c r="HB41" s="2211" t="b">
        <f t="shared" si="49"/>
        <v>0</v>
      </c>
      <c r="HC41" s="2201">
        <f t="shared" si="50"/>
        <v>0</v>
      </c>
      <c r="HD41" s="400" t="b">
        <f t="shared" si="51"/>
        <v>0</v>
      </c>
      <c r="HE41" s="2202">
        <f t="shared" si="52"/>
        <v>0</v>
      </c>
      <c r="HF41" s="401" t="b">
        <f t="shared" si="53"/>
        <v>0</v>
      </c>
      <c r="HG41" s="2203">
        <f t="shared" si="54"/>
        <v>0</v>
      </c>
      <c r="HH41" s="2212" t="b">
        <f t="shared" si="55"/>
        <v>0</v>
      </c>
      <c r="HI41" s="2205">
        <f t="shared" si="56"/>
        <v>0</v>
      </c>
      <c r="HJ41" s="395" t="b">
        <f t="shared" si="57"/>
        <v>0</v>
      </c>
      <c r="HK41" s="2206">
        <f t="shared" si="58"/>
        <v>0</v>
      </c>
      <c r="HL41" s="1007" t="b">
        <f t="shared" si="59"/>
        <v>0</v>
      </c>
      <c r="HM41" s="1447"/>
      <c r="HN41" s="1448"/>
      <c r="HO41" s="905"/>
      <c r="HP41" s="906"/>
      <c r="HQ41" s="907"/>
      <c r="HR41" s="908"/>
      <c r="HS41" s="909"/>
      <c r="HT41" s="910"/>
      <c r="HU41" s="911"/>
      <c r="HV41" s="714" t="b">
        <f t="shared" si="83"/>
        <v>0</v>
      </c>
      <c r="HW41" s="715" t="b">
        <f t="shared" si="83"/>
        <v>0</v>
      </c>
      <c r="HX41" s="715" t="b">
        <f t="shared" si="61"/>
        <v>0</v>
      </c>
      <c r="HY41" s="715" t="b">
        <f t="shared" si="62"/>
        <v>0</v>
      </c>
      <c r="HZ41" s="715" t="b">
        <f t="shared" si="63"/>
        <v>0</v>
      </c>
      <c r="IA41" s="716" t="b">
        <f t="shared" si="64"/>
        <v>0</v>
      </c>
      <c r="IB41" s="717" t="b">
        <f t="shared" si="65"/>
        <v>0</v>
      </c>
      <c r="IC41" s="1449"/>
      <c r="ID41" s="1447"/>
      <c r="IE41" s="664"/>
      <c r="IF41" s="1055"/>
      <c r="IG41" s="1055"/>
      <c r="IH41" s="1055"/>
      <c r="II41" s="1055"/>
      <c r="IJ41" s="1055"/>
      <c r="IK41" s="1055"/>
      <c r="IL41" s="1055"/>
      <c r="IM41" s="1055"/>
      <c r="IN41" s="1056"/>
      <c r="IO41" s="662"/>
      <c r="IP41" s="1057"/>
      <c r="IQ41" s="1057"/>
      <c r="IR41" s="1057"/>
      <c r="IS41" s="1057"/>
      <c r="IT41" s="1057"/>
      <c r="IU41" s="1057"/>
      <c r="IV41" s="1057"/>
      <c r="IW41" s="1057"/>
      <c r="IX41" s="1058"/>
      <c r="IY41" s="664"/>
      <c r="IZ41" s="1055"/>
      <c r="JA41" s="1055"/>
      <c r="JB41" s="1055"/>
      <c r="JC41" s="1055"/>
      <c r="JD41" s="1055"/>
      <c r="JE41" s="1055"/>
      <c r="JF41" s="1055"/>
      <c r="JG41" s="1055"/>
      <c r="JH41" s="1059"/>
      <c r="JI41" s="662"/>
      <c r="JJ41" s="1057"/>
      <c r="JK41" s="1057"/>
      <c r="JL41" s="1057"/>
      <c r="JM41" s="1057"/>
      <c r="JN41" s="1057"/>
      <c r="JO41" s="1057"/>
      <c r="JP41" s="1057"/>
      <c r="JQ41" s="1057"/>
      <c r="JR41" s="1058"/>
      <c r="JS41" s="664"/>
      <c r="JT41" s="1055"/>
      <c r="JU41" s="1055"/>
      <c r="JV41" s="1055"/>
      <c r="JW41" s="1055"/>
      <c r="JX41" s="1059"/>
      <c r="JY41" s="1055"/>
      <c r="JZ41" s="1055"/>
      <c r="KA41" s="1055"/>
      <c r="KB41" s="1056"/>
      <c r="KC41" s="662"/>
      <c r="KD41" s="1057"/>
      <c r="KE41" s="1057"/>
      <c r="KF41" s="1057"/>
      <c r="KG41" s="1057"/>
      <c r="KH41" s="1057"/>
      <c r="KI41" s="1057"/>
      <c r="KJ41" s="1057"/>
      <c r="KK41" s="1057"/>
      <c r="KL41" s="1058"/>
      <c r="KM41" s="664"/>
      <c r="KN41" s="1055"/>
      <c r="KO41" s="1055"/>
      <c r="KP41" s="1055"/>
      <c r="KQ41" s="1055"/>
      <c r="KR41" s="1055"/>
      <c r="KS41" s="1055"/>
      <c r="KT41" s="1055"/>
      <c r="KU41" s="1055"/>
      <c r="KV41" s="1056"/>
      <c r="KW41" s="662"/>
      <c r="KX41" s="1057"/>
      <c r="KY41" s="1057"/>
      <c r="KZ41" s="1057"/>
      <c r="LA41" s="1057"/>
      <c r="LB41" s="1057"/>
      <c r="LC41" s="1057"/>
      <c r="LD41" s="1057"/>
      <c r="LE41" s="1057"/>
      <c r="LF41" s="1058"/>
      <c r="LG41" s="1060"/>
      <c r="LH41" s="1055"/>
      <c r="LI41" s="1055"/>
      <c r="LJ41" s="1055"/>
      <c r="LK41" s="1055"/>
      <c r="LL41" s="1055"/>
      <c r="LM41" s="1055"/>
      <c r="LN41" s="1055"/>
      <c r="LO41" s="1055"/>
      <c r="LP41" s="1055"/>
      <c r="LQ41" s="1059"/>
      <c r="LR41" s="739">
        <f t="shared" si="5"/>
        <v>0</v>
      </c>
      <c r="LS41" s="740" t="b">
        <f t="shared" si="66"/>
        <v>0</v>
      </c>
      <c r="LT41" s="741">
        <f t="shared" si="6"/>
        <v>0</v>
      </c>
      <c r="LU41" s="742" t="b">
        <f t="shared" si="67"/>
        <v>0</v>
      </c>
      <c r="LV41" s="743">
        <f t="shared" si="84"/>
        <v>0</v>
      </c>
      <c r="LW41" s="744" t="b">
        <f t="shared" si="68"/>
        <v>0</v>
      </c>
      <c r="LX41" s="745">
        <f t="shared" si="8"/>
        <v>0</v>
      </c>
      <c r="LY41" s="746" t="b">
        <f t="shared" si="69"/>
        <v>0</v>
      </c>
      <c r="LZ41" s="764">
        <f t="shared" si="9"/>
        <v>0</v>
      </c>
      <c r="MA41" s="765" t="b">
        <f t="shared" si="70"/>
        <v>0</v>
      </c>
      <c r="MB41" s="766">
        <f t="shared" si="85"/>
        <v>0</v>
      </c>
      <c r="MC41" s="767" t="b">
        <f t="shared" si="71"/>
        <v>0</v>
      </c>
      <c r="MD41" s="768">
        <f t="shared" si="11"/>
        <v>0</v>
      </c>
      <c r="ME41" s="769" t="b">
        <f t="shared" si="72"/>
        <v>0</v>
      </c>
      <c r="MF41" s="770">
        <f t="shared" si="86"/>
        <v>0</v>
      </c>
      <c r="MG41" s="771" t="b">
        <f t="shared" si="73"/>
        <v>0</v>
      </c>
      <c r="MH41" s="772">
        <f t="shared" si="87"/>
        <v>0</v>
      </c>
      <c r="MI41" s="773" t="b">
        <f t="shared" si="74"/>
        <v>0</v>
      </c>
      <c r="MJ41" s="774">
        <f t="shared" si="88"/>
        <v>0</v>
      </c>
      <c r="MK41" s="775" t="b">
        <f t="shared" si="75"/>
        <v>0</v>
      </c>
      <c r="ML41" s="776">
        <f t="shared" si="89"/>
        <v>0</v>
      </c>
      <c r="MM41" s="777" t="b">
        <f t="shared" si="76"/>
        <v>0</v>
      </c>
      <c r="MN41" s="778">
        <f t="shared" si="90"/>
        <v>0</v>
      </c>
      <c r="MO41" s="779" t="b">
        <f t="shared" si="77"/>
        <v>0</v>
      </c>
      <c r="MP41" s="884">
        <f t="shared" si="91"/>
        <v>0</v>
      </c>
      <c r="MQ41" s="885" t="b">
        <f t="shared" si="78"/>
        <v>0</v>
      </c>
      <c r="MR41" s="1449"/>
      <c r="MS41" s="645"/>
      <c r="MT41" s="646"/>
      <c r="MU41" s="647"/>
      <c r="MV41" s="648"/>
      <c r="MW41" s="649"/>
      <c r="MX41" s="657"/>
      <c r="MY41" s="658"/>
      <c r="MZ41" s="659"/>
      <c r="NA41" s="660"/>
      <c r="NB41" s="661"/>
      <c r="NC41" s="662"/>
      <c r="ND41" s="663"/>
      <c r="NE41" s="664"/>
      <c r="NF41" s="665"/>
      <c r="NG41" s="1575" t="b">
        <f t="shared" si="93"/>
        <v>0</v>
      </c>
      <c r="NH41" s="1575" t="b">
        <f t="shared" si="93"/>
        <v>0</v>
      </c>
      <c r="NI41" s="1575" t="b">
        <f t="shared" si="93"/>
        <v>0</v>
      </c>
      <c r="NJ41" s="1575" t="b">
        <f t="shared" si="93"/>
        <v>0</v>
      </c>
      <c r="NK41" s="1575" t="b">
        <f t="shared" si="93"/>
        <v>0</v>
      </c>
      <c r="NL41" s="1575" t="b">
        <f t="shared" si="93"/>
        <v>0</v>
      </c>
      <c r="NM41" s="1575" t="b">
        <f t="shared" si="93"/>
        <v>0</v>
      </c>
      <c r="NN41" s="1575" t="b">
        <f t="shared" si="93"/>
        <v>0</v>
      </c>
      <c r="NO41" s="1575" t="b">
        <f t="shared" si="92"/>
        <v>0</v>
      </c>
      <c r="NP41" s="1576" t="b">
        <f t="shared" si="92"/>
        <v>0</v>
      </c>
      <c r="NQ41" s="1576" t="b">
        <f t="shared" si="92"/>
        <v>0</v>
      </c>
      <c r="NR41" s="1576" t="b">
        <f t="shared" si="92"/>
        <v>0</v>
      </c>
      <c r="NS41" s="1575" t="b">
        <f t="shared" si="92"/>
        <v>0</v>
      </c>
      <c r="NT41" s="1445"/>
    </row>
    <row r="42" spans="1:384" s="1446" customFormat="1" ht="21.95" customHeight="1" thickBot="1" x14ac:dyDescent="0.35">
      <c r="A42" s="1600">
        <v>30</v>
      </c>
      <c r="B42" s="1601"/>
      <c r="C42" s="1602"/>
      <c r="D42" s="1601"/>
      <c r="E42" s="1515"/>
      <c r="F42" s="89"/>
      <c r="G42" s="90"/>
      <c r="H42" s="100"/>
      <c r="I42" s="100"/>
      <c r="J42" s="1558"/>
      <c r="K42" s="1565">
        <f t="shared" si="79"/>
        <v>0</v>
      </c>
      <c r="L42" s="1562"/>
      <c r="M42" s="1178"/>
      <c r="N42" s="1179"/>
      <c r="O42" s="1195"/>
      <c r="P42" s="1197"/>
      <c r="Q42" s="1197"/>
      <c r="R42" s="1197"/>
      <c r="S42" s="1197"/>
      <c r="T42" s="1197"/>
      <c r="U42" s="1197"/>
      <c r="V42" s="1198"/>
      <c r="W42" s="1532" t="b">
        <f t="shared" si="81"/>
        <v>0</v>
      </c>
      <c r="X42" s="1531" t="b">
        <f t="shared" si="19"/>
        <v>0</v>
      </c>
      <c r="Y42" s="1531" t="b">
        <f t="shared" si="20"/>
        <v>0</v>
      </c>
      <c r="Z42" s="1531" t="b">
        <f t="shared" si="21"/>
        <v>0</v>
      </c>
      <c r="AA42" s="1531" t="b">
        <f t="shared" si="22"/>
        <v>0</v>
      </c>
      <c r="AB42" s="1531" t="b">
        <f t="shared" si="23"/>
        <v>0</v>
      </c>
      <c r="AC42" s="1531" t="b">
        <f t="shared" si="24"/>
        <v>0</v>
      </c>
      <c r="AD42" s="1533" t="b">
        <f t="shared" si="25"/>
        <v>0</v>
      </c>
      <c r="AE42" s="1178"/>
      <c r="AF42" s="1181"/>
      <c r="AG42" s="103"/>
      <c r="AH42" s="104"/>
      <c r="AI42" s="104"/>
      <c r="AJ42" s="104"/>
      <c r="AK42" s="104"/>
      <c r="AL42" s="104"/>
      <c r="AM42" s="104"/>
      <c r="AN42" s="104"/>
      <c r="AO42" s="104"/>
      <c r="AP42" s="105"/>
      <c r="AQ42" s="1667"/>
      <c r="AR42" s="103"/>
      <c r="AS42" s="104"/>
      <c r="AT42" s="104"/>
      <c r="AU42" s="104"/>
      <c r="AV42" s="104"/>
      <c r="AW42" s="104"/>
      <c r="AX42" s="104"/>
      <c r="AY42" s="104"/>
      <c r="AZ42" s="104"/>
      <c r="BA42" s="105"/>
      <c r="BB42" s="1645">
        <f t="shared" si="94"/>
        <v>0</v>
      </c>
      <c r="BC42" s="382">
        <f t="shared" si="95"/>
        <v>0</v>
      </c>
      <c r="BD42" s="1647" t="e">
        <f t="shared" si="26"/>
        <v>#DIV/0!</v>
      </c>
      <c r="BE42" s="367" t="e">
        <f t="shared" si="27"/>
        <v>#DIV/0!</v>
      </c>
      <c r="BF42" s="368" t="e">
        <f t="shared" si="28"/>
        <v>#DIV/0!</v>
      </c>
      <c r="BG42" s="369" t="e">
        <f t="shared" si="96"/>
        <v>#DIV/0!</v>
      </c>
      <c r="BH42" s="370" t="e">
        <f t="shared" si="3"/>
        <v>#DIV/0!</v>
      </c>
      <c r="BI42" s="371" t="e">
        <f t="shared" si="97"/>
        <v>#DIV/0!</v>
      </c>
      <c r="BJ42" s="372" t="e">
        <f t="shared" si="29"/>
        <v>#DIV/0!</v>
      </c>
      <c r="BK42" s="372" t="e">
        <f t="shared" si="30"/>
        <v>#DIV/0!</v>
      </c>
      <c r="BL42" s="379" t="e">
        <f t="shared" si="31"/>
        <v>#DIV/0!</v>
      </c>
      <c r="BM42" s="99"/>
      <c r="BN42" s="1181"/>
      <c r="BO42" s="1838"/>
      <c r="BP42" s="1839"/>
      <c r="BQ42" s="1839"/>
      <c r="BR42" s="1839"/>
      <c r="BS42" s="1839"/>
      <c r="BT42" s="1839"/>
      <c r="BU42" s="1839"/>
      <c r="BV42" s="1839"/>
      <c r="BW42" s="1839"/>
      <c r="BX42" s="1839"/>
      <c r="BY42" s="1839"/>
      <c r="BZ42" s="1839"/>
      <c r="CA42" s="1839"/>
      <c r="CB42" s="1839"/>
      <c r="CC42" s="1839"/>
      <c r="CD42" s="1839"/>
      <c r="CE42" s="1839"/>
      <c r="CF42" s="1839"/>
      <c r="CG42" s="1839"/>
      <c r="CH42" s="1839"/>
      <c r="CI42" s="1839"/>
      <c r="CJ42" s="1839"/>
      <c r="CK42" s="1839"/>
      <c r="CL42" s="1839"/>
      <c r="CM42" s="1839"/>
      <c r="CN42" s="1839"/>
      <c r="CO42" s="1839"/>
      <c r="CP42" s="1839"/>
      <c r="CQ42" s="1839"/>
      <c r="CR42" s="1839"/>
      <c r="CS42" s="1839"/>
      <c r="CT42" s="1839"/>
      <c r="CU42" s="1839"/>
      <c r="CV42" s="1839"/>
      <c r="CW42" s="1839"/>
      <c r="CX42" s="1839"/>
      <c r="CY42" s="1839"/>
      <c r="CZ42" s="1839"/>
      <c r="DA42" s="1839"/>
      <c r="DB42" s="1840"/>
      <c r="DC42" s="1831">
        <f t="shared" si="32"/>
        <v>0</v>
      </c>
      <c r="DD42" s="1832">
        <f t="shared" si="33"/>
        <v>0</v>
      </c>
      <c r="DE42" s="1833">
        <f t="shared" si="34"/>
        <v>0</v>
      </c>
      <c r="DF42" s="1831">
        <f t="shared" si="35"/>
        <v>0</v>
      </c>
      <c r="DG42" s="1832">
        <f t="shared" si="36"/>
        <v>0</v>
      </c>
      <c r="DH42" s="1833">
        <f t="shared" si="37"/>
        <v>0</v>
      </c>
      <c r="DI42" s="1831">
        <f t="shared" si="38"/>
        <v>0</v>
      </c>
      <c r="DJ42" s="1832">
        <f t="shared" si="39"/>
        <v>0</v>
      </c>
      <c r="DK42" s="1832">
        <f t="shared" si="40"/>
        <v>0</v>
      </c>
      <c r="DL42" s="1833">
        <f t="shared" si="41"/>
        <v>0</v>
      </c>
      <c r="DM42" s="1834">
        <f t="shared" si="42"/>
        <v>0</v>
      </c>
      <c r="DN42" s="1835">
        <f t="shared" si="43"/>
        <v>0</v>
      </c>
      <c r="DO42" s="1836">
        <f t="shared" si="44"/>
        <v>0</v>
      </c>
      <c r="DP42" s="1837">
        <f t="shared" si="45"/>
        <v>0</v>
      </c>
      <c r="DQ42" s="1837">
        <f t="shared" si="46"/>
        <v>0</v>
      </c>
      <c r="DR42" s="1192"/>
      <c r="DS42" s="1210"/>
      <c r="DT42" s="1211"/>
      <c r="DU42" s="1212"/>
      <c r="DV42" s="1213"/>
      <c r="DW42" s="1180"/>
      <c r="DX42" s="1178"/>
      <c r="DY42" s="1181"/>
      <c r="DZ42" s="1195"/>
      <c r="EA42" s="1196"/>
      <c r="EB42" s="1195"/>
      <c r="EC42" s="1197"/>
      <c r="ED42" s="1196"/>
      <c r="EE42" s="1191"/>
      <c r="EF42" s="1192"/>
      <c r="EG42" s="1195"/>
      <c r="EH42" s="1196"/>
      <c r="EI42" s="1195"/>
      <c r="EJ42" s="1197"/>
      <c r="EK42" s="1198"/>
      <c r="EL42" s="1199"/>
      <c r="EM42" s="1179"/>
      <c r="EN42" s="1178"/>
      <c r="EO42" s="1688"/>
      <c r="EP42" s="1680"/>
      <c r="EQ42" s="1675"/>
      <c r="ER42" s="1498"/>
      <c r="ES42" s="1498"/>
      <c r="ET42" s="1499"/>
      <c r="EU42" s="1500"/>
      <c r="EV42" s="1501"/>
      <c r="EW42" s="1501"/>
      <c r="EX42" s="1501"/>
      <c r="EY42" s="1501"/>
      <c r="EZ42" s="1501"/>
      <c r="FA42" s="1501"/>
      <c r="FB42" s="1502"/>
      <c r="FC42" s="1689"/>
      <c r="FD42" s="1444"/>
      <c r="FE42" s="2222"/>
      <c r="FF42" s="2223"/>
      <c r="FG42" s="2223"/>
      <c r="FH42" s="2223"/>
      <c r="FI42" s="2223"/>
      <c r="FJ42" s="2223"/>
      <c r="FK42" s="2223"/>
      <c r="FL42" s="2223"/>
      <c r="FM42" s="2223"/>
      <c r="FN42" s="2223"/>
      <c r="FO42" s="2223"/>
      <c r="FP42" s="2223"/>
      <c r="FQ42" s="2223"/>
      <c r="FR42" s="2223"/>
      <c r="FS42" s="2223"/>
      <c r="FT42" s="2223"/>
      <c r="FU42" s="2223"/>
      <c r="FV42" s="2223"/>
      <c r="FW42" s="2223"/>
      <c r="FX42" s="2223"/>
      <c r="FY42" s="2223"/>
      <c r="FZ42" s="2223"/>
      <c r="GA42" s="2223"/>
      <c r="GB42" s="2223"/>
      <c r="GC42" s="2223"/>
      <c r="GD42" s="2223"/>
      <c r="GE42" s="2223"/>
      <c r="GF42" s="2223"/>
      <c r="GG42" s="2223"/>
      <c r="GH42" s="2223"/>
      <c r="GI42" s="2223"/>
      <c r="GJ42" s="2223"/>
      <c r="GK42" s="2223"/>
      <c r="GL42" s="2223"/>
      <c r="GM42" s="2223"/>
      <c r="GN42" s="2223"/>
      <c r="GO42" s="2223"/>
      <c r="GP42" s="2223"/>
      <c r="GQ42" s="2223"/>
      <c r="GR42" s="2223"/>
      <c r="GS42" s="2223"/>
      <c r="GT42" s="2223"/>
      <c r="GU42" s="2223"/>
      <c r="GV42" s="2223"/>
      <c r="GW42" s="2223"/>
      <c r="GX42" s="2224"/>
      <c r="GY42" s="2198">
        <f t="shared" si="47"/>
        <v>0</v>
      </c>
      <c r="GZ42" s="399" t="b">
        <f t="shared" si="82"/>
        <v>0</v>
      </c>
      <c r="HA42" s="2199">
        <f t="shared" si="48"/>
        <v>0</v>
      </c>
      <c r="HB42" s="2211" t="b">
        <f t="shared" si="49"/>
        <v>0</v>
      </c>
      <c r="HC42" s="2201">
        <f t="shared" si="50"/>
        <v>0</v>
      </c>
      <c r="HD42" s="400" t="b">
        <f t="shared" si="51"/>
        <v>0</v>
      </c>
      <c r="HE42" s="2202">
        <f t="shared" si="52"/>
        <v>0</v>
      </c>
      <c r="HF42" s="401" t="b">
        <f t="shared" si="53"/>
        <v>0</v>
      </c>
      <c r="HG42" s="2203">
        <f t="shared" si="54"/>
        <v>0</v>
      </c>
      <c r="HH42" s="2212" t="b">
        <f t="shared" si="55"/>
        <v>0</v>
      </c>
      <c r="HI42" s="2205">
        <f t="shared" si="56"/>
        <v>0</v>
      </c>
      <c r="HJ42" s="395" t="b">
        <f t="shared" si="57"/>
        <v>0</v>
      </c>
      <c r="HK42" s="2206">
        <f t="shared" si="58"/>
        <v>0</v>
      </c>
      <c r="HL42" s="1007" t="b">
        <f t="shared" si="59"/>
        <v>0</v>
      </c>
      <c r="HM42" s="1447"/>
      <c r="HN42" s="1448"/>
      <c r="HO42" s="905"/>
      <c r="HP42" s="906"/>
      <c r="HQ42" s="907"/>
      <c r="HR42" s="908"/>
      <c r="HS42" s="909"/>
      <c r="HT42" s="910"/>
      <c r="HU42" s="911"/>
      <c r="HV42" s="714" t="b">
        <f t="shared" si="83"/>
        <v>0</v>
      </c>
      <c r="HW42" s="715" t="b">
        <f t="shared" si="83"/>
        <v>0</v>
      </c>
      <c r="HX42" s="715" t="b">
        <f t="shared" si="61"/>
        <v>0</v>
      </c>
      <c r="HY42" s="715" t="b">
        <f t="shared" si="62"/>
        <v>0</v>
      </c>
      <c r="HZ42" s="715" t="b">
        <f t="shared" si="63"/>
        <v>0</v>
      </c>
      <c r="IA42" s="716" t="b">
        <f t="shared" si="64"/>
        <v>0</v>
      </c>
      <c r="IB42" s="717" t="b">
        <f t="shared" si="65"/>
        <v>0</v>
      </c>
      <c r="IC42" s="1449"/>
      <c r="ID42" s="1447"/>
      <c r="IE42" s="664"/>
      <c r="IF42" s="1055"/>
      <c r="IG42" s="1055"/>
      <c r="IH42" s="1055"/>
      <c r="II42" s="1055"/>
      <c r="IJ42" s="1055"/>
      <c r="IK42" s="1055"/>
      <c r="IL42" s="1055"/>
      <c r="IM42" s="1055"/>
      <c r="IN42" s="1056"/>
      <c r="IO42" s="662"/>
      <c r="IP42" s="1057"/>
      <c r="IQ42" s="1057"/>
      <c r="IR42" s="1057"/>
      <c r="IS42" s="1057"/>
      <c r="IT42" s="1057"/>
      <c r="IU42" s="1057"/>
      <c r="IV42" s="1057"/>
      <c r="IW42" s="1057"/>
      <c r="IX42" s="1058"/>
      <c r="IY42" s="664"/>
      <c r="IZ42" s="1055"/>
      <c r="JA42" s="1055"/>
      <c r="JB42" s="1055"/>
      <c r="JC42" s="1055"/>
      <c r="JD42" s="1055"/>
      <c r="JE42" s="1055"/>
      <c r="JF42" s="1055"/>
      <c r="JG42" s="1055"/>
      <c r="JH42" s="1059"/>
      <c r="JI42" s="662"/>
      <c r="JJ42" s="1057"/>
      <c r="JK42" s="1057"/>
      <c r="JL42" s="1057"/>
      <c r="JM42" s="1057"/>
      <c r="JN42" s="1057"/>
      <c r="JO42" s="1057"/>
      <c r="JP42" s="1057"/>
      <c r="JQ42" s="1057"/>
      <c r="JR42" s="1058"/>
      <c r="JS42" s="664"/>
      <c r="JT42" s="1055"/>
      <c r="JU42" s="1055"/>
      <c r="JV42" s="1055"/>
      <c r="JW42" s="1055"/>
      <c r="JX42" s="1059"/>
      <c r="JY42" s="1055"/>
      <c r="JZ42" s="1055"/>
      <c r="KA42" s="1055"/>
      <c r="KB42" s="1056"/>
      <c r="KC42" s="662"/>
      <c r="KD42" s="1057"/>
      <c r="KE42" s="1057"/>
      <c r="KF42" s="1057"/>
      <c r="KG42" s="1057"/>
      <c r="KH42" s="1057"/>
      <c r="KI42" s="1057"/>
      <c r="KJ42" s="1057"/>
      <c r="KK42" s="1057"/>
      <c r="KL42" s="1058"/>
      <c r="KM42" s="664"/>
      <c r="KN42" s="1055"/>
      <c r="KO42" s="1055"/>
      <c r="KP42" s="1055"/>
      <c r="KQ42" s="1055"/>
      <c r="KR42" s="1055"/>
      <c r="KS42" s="1055"/>
      <c r="KT42" s="1055"/>
      <c r="KU42" s="1055"/>
      <c r="KV42" s="1056"/>
      <c r="KW42" s="662"/>
      <c r="KX42" s="1057"/>
      <c r="KY42" s="1057"/>
      <c r="KZ42" s="1057"/>
      <c r="LA42" s="1057"/>
      <c r="LB42" s="1057"/>
      <c r="LC42" s="1057"/>
      <c r="LD42" s="1057"/>
      <c r="LE42" s="1057"/>
      <c r="LF42" s="1058"/>
      <c r="LG42" s="1060"/>
      <c r="LH42" s="1055"/>
      <c r="LI42" s="1055"/>
      <c r="LJ42" s="1055"/>
      <c r="LK42" s="1055"/>
      <c r="LL42" s="1055"/>
      <c r="LM42" s="1055"/>
      <c r="LN42" s="1055"/>
      <c r="LO42" s="1055"/>
      <c r="LP42" s="1055"/>
      <c r="LQ42" s="1059"/>
      <c r="LR42" s="739">
        <f t="shared" si="5"/>
        <v>0</v>
      </c>
      <c r="LS42" s="740" t="b">
        <f t="shared" si="66"/>
        <v>0</v>
      </c>
      <c r="LT42" s="741">
        <f t="shared" si="6"/>
        <v>0</v>
      </c>
      <c r="LU42" s="742" t="b">
        <f t="shared" si="67"/>
        <v>0</v>
      </c>
      <c r="LV42" s="743">
        <f t="shared" si="84"/>
        <v>0</v>
      </c>
      <c r="LW42" s="744" t="b">
        <f t="shared" si="68"/>
        <v>0</v>
      </c>
      <c r="LX42" s="745">
        <f t="shared" si="8"/>
        <v>0</v>
      </c>
      <c r="LY42" s="746" t="b">
        <f t="shared" si="69"/>
        <v>0</v>
      </c>
      <c r="LZ42" s="764">
        <f t="shared" si="9"/>
        <v>0</v>
      </c>
      <c r="MA42" s="765" t="b">
        <f t="shared" si="70"/>
        <v>0</v>
      </c>
      <c r="MB42" s="766">
        <f t="shared" si="85"/>
        <v>0</v>
      </c>
      <c r="MC42" s="767" t="b">
        <f t="shared" si="71"/>
        <v>0</v>
      </c>
      <c r="MD42" s="768">
        <f t="shared" si="11"/>
        <v>0</v>
      </c>
      <c r="ME42" s="769" t="b">
        <f t="shared" si="72"/>
        <v>0</v>
      </c>
      <c r="MF42" s="770">
        <f t="shared" si="86"/>
        <v>0</v>
      </c>
      <c r="MG42" s="771" t="b">
        <f t="shared" si="73"/>
        <v>0</v>
      </c>
      <c r="MH42" s="772">
        <f t="shared" si="87"/>
        <v>0</v>
      </c>
      <c r="MI42" s="773" t="b">
        <f t="shared" si="74"/>
        <v>0</v>
      </c>
      <c r="MJ42" s="774">
        <f t="shared" si="88"/>
        <v>0</v>
      </c>
      <c r="MK42" s="775" t="b">
        <f t="shared" si="75"/>
        <v>0</v>
      </c>
      <c r="ML42" s="776">
        <f t="shared" si="89"/>
        <v>0</v>
      </c>
      <c r="MM42" s="777" t="b">
        <f t="shared" si="76"/>
        <v>0</v>
      </c>
      <c r="MN42" s="778">
        <f t="shared" si="90"/>
        <v>0</v>
      </c>
      <c r="MO42" s="779" t="b">
        <f t="shared" si="77"/>
        <v>0</v>
      </c>
      <c r="MP42" s="884">
        <f t="shared" si="91"/>
        <v>0</v>
      </c>
      <c r="MQ42" s="885" t="b">
        <f t="shared" si="78"/>
        <v>0</v>
      </c>
      <c r="MR42" s="1449"/>
      <c r="MS42" s="645"/>
      <c r="MT42" s="646"/>
      <c r="MU42" s="647"/>
      <c r="MV42" s="648"/>
      <c r="MW42" s="649"/>
      <c r="MX42" s="657"/>
      <c r="MY42" s="658"/>
      <c r="MZ42" s="659"/>
      <c r="NA42" s="660"/>
      <c r="NB42" s="661"/>
      <c r="NC42" s="662"/>
      <c r="ND42" s="666"/>
      <c r="NE42" s="664"/>
      <c r="NF42" s="665"/>
      <c r="NG42" s="1575" t="b">
        <f t="shared" si="93"/>
        <v>0</v>
      </c>
      <c r="NH42" s="1575" t="b">
        <f t="shared" si="93"/>
        <v>0</v>
      </c>
      <c r="NI42" s="1575" t="b">
        <f t="shared" si="93"/>
        <v>0</v>
      </c>
      <c r="NJ42" s="1575" t="b">
        <f t="shared" si="93"/>
        <v>0</v>
      </c>
      <c r="NK42" s="1575" t="b">
        <f t="shared" si="93"/>
        <v>0</v>
      </c>
      <c r="NL42" s="1575" t="b">
        <f t="shared" si="93"/>
        <v>0</v>
      </c>
      <c r="NM42" s="1575" t="b">
        <f t="shared" si="93"/>
        <v>0</v>
      </c>
      <c r="NN42" s="1575" t="b">
        <f t="shared" si="93"/>
        <v>0</v>
      </c>
      <c r="NO42" s="1575" t="b">
        <f t="shared" si="92"/>
        <v>0</v>
      </c>
      <c r="NP42" s="1576" t="b">
        <f t="shared" si="92"/>
        <v>0</v>
      </c>
      <c r="NQ42" s="1576" t="b">
        <f t="shared" si="92"/>
        <v>0</v>
      </c>
      <c r="NR42" s="1576" t="b">
        <f t="shared" si="92"/>
        <v>0</v>
      </c>
      <c r="NS42" s="1575" t="b">
        <f t="shared" si="92"/>
        <v>0</v>
      </c>
      <c r="NT42" s="1445"/>
    </row>
    <row r="43" spans="1:384" s="1446" customFormat="1" ht="21.95" customHeight="1" thickBot="1" x14ac:dyDescent="0.35">
      <c r="A43" s="1600">
        <v>31</v>
      </c>
      <c r="B43" s="1601"/>
      <c r="C43" s="1602"/>
      <c r="D43" s="1601"/>
      <c r="E43" s="1515"/>
      <c r="F43" s="89"/>
      <c r="G43" s="90"/>
      <c r="H43" s="100"/>
      <c r="I43" s="100"/>
      <c r="J43" s="1558"/>
      <c r="K43" s="1565">
        <f t="shared" si="79"/>
        <v>0</v>
      </c>
      <c r="L43" s="1562"/>
      <c r="M43" s="1178"/>
      <c r="N43" s="1179"/>
      <c r="O43" s="1195"/>
      <c r="P43" s="1197"/>
      <c r="Q43" s="1197"/>
      <c r="R43" s="1197"/>
      <c r="S43" s="1197"/>
      <c r="T43" s="1197"/>
      <c r="U43" s="1197"/>
      <c r="V43" s="1198"/>
      <c r="W43" s="1532" t="b">
        <f t="shared" si="81"/>
        <v>0</v>
      </c>
      <c r="X43" s="1531" t="b">
        <f t="shared" si="19"/>
        <v>0</v>
      </c>
      <c r="Y43" s="1531" t="b">
        <f t="shared" si="20"/>
        <v>0</v>
      </c>
      <c r="Z43" s="1531" t="b">
        <f t="shared" si="21"/>
        <v>0</v>
      </c>
      <c r="AA43" s="1531" t="b">
        <f t="shared" si="22"/>
        <v>0</v>
      </c>
      <c r="AB43" s="1531" t="b">
        <f t="shared" si="23"/>
        <v>0</v>
      </c>
      <c r="AC43" s="1531" t="b">
        <f t="shared" si="24"/>
        <v>0</v>
      </c>
      <c r="AD43" s="1533" t="b">
        <f t="shared" si="25"/>
        <v>0</v>
      </c>
      <c r="AE43" s="1178"/>
      <c r="AF43" s="1181"/>
      <c r="AG43" s="103"/>
      <c r="AH43" s="104"/>
      <c r="AI43" s="104"/>
      <c r="AJ43" s="104"/>
      <c r="AK43" s="104"/>
      <c r="AL43" s="104"/>
      <c r="AM43" s="104"/>
      <c r="AN43" s="104"/>
      <c r="AO43" s="104"/>
      <c r="AP43" s="105"/>
      <c r="AQ43" s="1667"/>
      <c r="AR43" s="103"/>
      <c r="AS43" s="104"/>
      <c r="AT43" s="104"/>
      <c r="AU43" s="104"/>
      <c r="AV43" s="104"/>
      <c r="AW43" s="104"/>
      <c r="AX43" s="104"/>
      <c r="AY43" s="104"/>
      <c r="AZ43" s="104"/>
      <c r="BA43" s="105"/>
      <c r="BB43" s="1645">
        <f t="shared" si="94"/>
        <v>0</v>
      </c>
      <c r="BC43" s="382">
        <f t="shared" si="95"/>
        <v>0</v>
      </c>
      <c r="BD43" s="1647" t="e">
        <f t="shared" si="26"/>
        <v>#DIV/0!</v>
      </c>
      <c r="BE43" s="367" t="e">
        <f t="shared" si="27"/>
        <v>#DIV/0!</v>
      </c>
      <c r="BF43" s="368" t="e">
        <f t="shared" si="28"/>
        <v>#DIV/0!</v>
      </c>
      <c r="BG43" s="369" t="e">
        <f t="shared" si="96"/>
        <v>#DIV/0!</v>
      </c>
      <c r="BH43" s="370" t="e">
        <f t="shared" si="3"/>
        <v>#DIV/0!</v>
      </c>
      <c r="BI43" s="371" t="e">
        <f t="shared" si="97"/>
        <v>#DIV/0!</v>
      </c>
      <c r="BJ43" s="372" t="e">
        <f t="shared" si="29"/>
        <v>#DIV/0!</v>
      </c>
      <c r="BK43" s="372" t="e">
        <f t="shared" si="30"/>
        <v>#DIV/0!</v>
      </c>
      <c r="BL43" s="379" t="e">
        <f t="shared" si="31"/>
        <v>#DIV/0!</v>
      </c>
      <c r="BM43" s="99"/>
      <c r="BN43" s="1181"/>
      <c r="BO43" s="1838"/>
      <c r="BP43" s="1839"/>
      <c r="BQ43" s="1839"/>
      <c r="BR43" s="1839"/>
      <c r="BS43" s="1839"/>
      <c r="BT43" s="1839"/>
      <c r="BU43" s="1839"/>
      <c r="BV43" s="1839"/>
      <c r="BW43" s="1839"/>
      <c r="BX43" s="1839"/>
      <c r="BY43" s="1839"/>
      <c r="BZ43" s="1839"/>
      <c r="CA43" s="1839"/>
      <c r="CB43" s="1839"/>
      <c r="CC43" s="1839"/>
      <c r="CD43" s="1839"/>
      <c r="CE43" s="1839"/>
      <c r="CF43" s="1839"/>
      <c r="CG43" s="1839"/>
      <c r="CH43" s="1839"/>
      <c r="CI43" s="1839"/>
      <c r="CJ43" s="1839"/>
      <c r="CK43" s="1839"/>
      <c r="CL43" s="1839"/>
      <c r="CM43" s="1839"/>
      <c r="CN43" s="1839"/>
      <c r="CO43" s="1839"/>
      <c r="CP43" s="1839"/>
      <c r="CQ43" s="1839"/>
      <c r="CR43" s="1839"/>
      <c r="CS43" s="1839"/>
      <c r="CT43" s="1839"/>
      <c r="CU43" s="1839"/>
      <c r="CV43" s="1839"/>
      <c r="CW43" s="1839"/>
      <c r="CX43" s="1839"/>
      <c r="CY43" s="1839"/>
      <c r="CZ43" s="1839"/>
      <c r="DA43" s="1839"/>
      <c r="DB43" s="1840"/>
      <c r="DC43" s="1831">
        <f t="shared" si="32"/>
        <v>0</v>
      </c>
      <c r="DD43" s="1832">
        <f t="shared" si="33"/>
        <v>0</v>
      </c>
      <c r="DE43" s="1833">
        <f t="shared" si="34"/>
        <v>0</v>
      </c>
      <c r="DF43" s="1831">
        <f t="shared" si="35"/>
        <v>0</v>
      </c>
      <c r="DG43" s="1832">
        <f t="shared" si="36"/>
        <v>0</v>
      </c>
      <c r="DH43" s="1833">
        <f t="shared" si="37"/>
        <v>0</v>
      </c>
      <c r="DI43" s="1831">
        <f t="shared" si="38"/>
        <v>0</v>
      </c>
      <c r="DJ43" s="1832">
        <f t="shared" si="39"/>
        <v>0</v>
      </c>
      <c r="DK43" s="1832">
        <f t="shared" si="40"/>
        <v>0</v>
      </c>
      <c r="DL43" s="1833">
        <f t="shared" si="41"/>
        <v>0</v>
      </c>
      <c r="DM43" s="1834">
        <f t="shared" si="42"/>
        <v>0</v>
      </c>
      <c r="DN43" s="1835">
        <f t="shared" si="43"/>
        <v>0</v>
      </c>
      <c r="DO43" s="1836">
        <f t="shared" si="44"/>
        <v>0</v>
      </c>
      <c r="DP43" s="1837">
        <f t="shared" si="45"/>
        <v>0</v>
      </c>
      <c r="DQ43" s="1837">
        <f t="shared" si="46"/>
        <v>0</v>
      </c>
      <c r="DR43" s="1192"/>
      <c r="DS43" s="1210"/>
      <c r="DT43" s="1211"/>
      <c r="DU43" s="1212"/>
      <c r="DV43" s="1213"/>
      <c r="DW43" s="1180"/>
      <c r="DX43" s="1178"/>
      <c r="DY43" s="1181"/>
      <c r="DZ43" s="1195"/>
      <c r="EA43" s="1196"/>
      <c r="EB43" s="1195"/>
      <c r="EC43" s="1197"/>
      <c r="ED43" s="1196"/>
      <c r="EE43" s="1191"/>
      <c r="EF43" s="1192"/>
      <c r="EG43" s="1195"/>
      <c r="EH43" s="1196"/>
      <c r="EI43" s="1195"/>
      <c r="EJ43" s="1197"/>
      <c r="EK43" s="1198"/>
      <c r="EL43" s="1199"/>
      <c r="EM43" s="1179"/>
      <c r="EN43" s="1178"/>
      <c r="EO43" s="1688"/>
      <c r="EP43" s="1680"/>
      <c r="EQ43" s="1675"/>
      <c r="ER43" s="1498"/>
      <c r="ES43" s="1498"/>
      <c r="ET43" s="1499"/>
      <c r="EU43" s="1500"/>
      <c r="EV43" s="1501"/>
      <c r="EW43" s="1501"/>
      <c r="EX43" s="1501"/>
      <c r="EY43" s="1501"/>
      <c r="EZ43" s="1501"/>
      <c r="FA43" s="1501"/>
      <c r="FB43" s="1502"/>
      <c r="FC43" s="1689"/>
      <c r="FD43" s="1444"/>
      <c r="FE43" s="2219"/>
      <c r="FF43" s="2220"/>
      <c r="FG43" s="2220"/>
      <c r="FH43" s="2220"/>
      <c r="FI43" s="2220"/>
      <c r="FJ43" s="2220"/>
      <c r="FK43" s="2220"/>
      <c r="FL43" s="2220"/>
      <c r="FM43" s="2220"/>
      <c r="FN43" s="2220"/>
      <c r="FO43" s="2220"/>
      <c r="FP43" s="2220"/>
      <c r="FQ43" s="2220"/>
      <c r="FR43" s="2220"/>
      <c r="FS43" s="2220"/>
      <c r="FT43" s="2220"/>
      <c r="FU43" s="2220"/>
      <c r="FV43" s="2220"/>
      <c r="FW43" s="2220"/>
      <c r="FX43" s="2220"/>
      <c r="FY43" s="2220"/>
      <c r="FZ43" s="2220"/>
      <c r="GA43" s="2220"/>
      <c r="GB43" s="2220"/>
      <c r="GC43" s="2220"/>
      <c r="GD43" s="2220"/>
      <c r="GE43" s="2220"/>
      <c r="GF43" s="2220"/>
      <c r="GG43" s="2220"/>
      <c r="GH43" s="2220"/>
      <c r="GI43" s="2220"/>
      <c r="GJ43" s="2220"/>
      <c r="GK43" s="2220"/>
      <c r="GL43" s="2220"/>
      <c r="GM43" s="2220"/>
      <c r="GN43" s="2220"/>
      <c r="GO43" s="2220"/>
      <c r="GP43" s="2220"/>
      <c r="GQ43" s="2220"/>
      <c r="GR43" s="2220"/>
      <c r="GS43" s="2220"/>
      <c r="GT43" s="2220"/>
      <c r="GU43" s="2220"/>
      <c r="GV43" s="2220"/>
      <c r="GW43" s="2220"/>
      <c r="GX43" s="2221"/>
      <c r="GY43" s="2198">
        <f t="shared" si="47"/>
        <v>0</v>
      </c>
      <c r="GZ43" s="399" t="b">
        <f t="shared" si="82"/>
        <v>0</v>
      </c>
      <c r="HA43" s="2199">
        <f t="shared" si="48"/>
        <v>0</v>
      </c>
      <c r="HB43" s="2211" t="b">
        <f t="shared" si="49"/>
        <v>0</v>
      </c>
      <c r="HC43" s="2201">
        <f t="shared" si="50"/>
        <v>0</v>
      </c>
      <c r="HD43" s="400" t="b">
        <f t="shared" si="51"/>
        <v>0</v>
      </c>
      <c r="HE43" s="2202">
        <f t="shared" si="52"/>
        <v>0</v>
      </c>
      <c r="HF43" s="401" t="b">
        <f t="shared" si="53"/>
        <v>0</v>
      </c>
      <c r="HG43" s="2203">
        <f t="shared" si="54"/>
        <v>0</v>
      </c>
      <c r="HH43" s="2212" t="b">
        <f t="shared" si="55"/>
        <v>0</v>
      </c>
      <c r="HI43" s="2205">
        <f t="shared" si="56"/>
        <v>0</v>
      </c>
      <c r="HJ43" s="395" t="b">
        <f t="shared" si="57"/>
        <v>0</v>
      </c>
      <c r="HK43" s="2206">
        <f t="shared" si="58"/>
        <v>0</v>
      </c>
      <c r="HL43" s="1007" t="b">
        <f t="shared" si="59"/>
        <v>0</v>
      </c>
      <c r="HM43" s="1447"/>
      <c r="HN43" s="1448"/>
      <c r="HO43" s="905"/>
      <c r="HP43" s="906"/>
      <c r="HQ43" s="907"/>
      <c r="HR43" s="908"/>
      <c r="HS43" s="909"/>
      <c r="HT43" s="910"/>
      <c r="HU43" s="911"/>
      <c r="HV43" s="714" t="b">
        <f t="shared" si="83"/>
        <v>0</v>
      </c>
      <c r="HW43" s="715" t="b">
        <f t="shared" si="83"/>
        <v>0</v>
      </c>
      <c r="HX43" s="715" t="b">
        <f t="shared" si="61"/>
        <v>0</v>
      </c>
      <c r="HY43" s="715" t="b">
        <f t="shared" si="62"/>
        <v>0</v>
      </c>
      <c r="HZ43" s="715" t="b">
        <f t="shared" si="63"/>
        <v>0</v>
      </c>
      <c r="IA43" s="716" t="b">
        <f t="shared" si="64"/>
        <v>0</v>
      </c>
      <c r="IB43" s="717" t="b">
        <f t="shared" si="65"/>
        <v>0</v>
      </c>
      <c r="IC43" s="1449"/>
      <c r="ID43" s="1447"/>
      <c r="IE43" s="664"/>
      <c r="IF43" s="1055"/>
      <c r="IG43" s="1055"/>
      <c r="IH43" s="1055"/>
      <c r="II43" s="1055"/>
      <c r="IJ43" s="1055"/>
      <c r="IK43" s="1055"/>
      <c r="IL43" s="1055"/>
      <c r="IM43" s="1055"/>
      <c r="IN43" s="1056"/>
      <c r="IO43" s="662"/>
      <c r="IP43" s="1057"/>
      <c r="IQ43" s="1057"/>
      <c r="IR43" s="1057"/>
      <c r="IS43" s="1057"/>
      <c r="IT43" s="1057"/>
      <c r="IU43" s="1057"/>
      <c r="IV43" s="1057"/>
      <c r="IW43" s="1057"/>
      <c r="IX43" s="1058"/>
      <c r="IY43" s="664"/>
      <c r="IZ43" s="1055"/>
      <c r="JA43" s="1055"/>
      <c r="JB43" s="1055"/>
      <c r="JC43" s="1055"/>
      <c r="JD43" s="1055"/>
      <c r="JE43" s="1055"/>
      <c r="JF43" s="1055"/>
      <c r="JG43" s="1055"/>
      <c r="JH43" s="1059"/>
      <c r="JI43" s="662"/>
      <c r="JJ43" s="1057"/>
      <c r="JK43" s="1057"/>
      <c r="JL43" s="1057"/>
      <c r="JM43" s="1057"/>
      <c r="JN43" s="1057"/>
      <c r="JO43" s="1057"/>
      <c r="JP43" s="1057"/>
      <c r="JQ43" s="1057"/>
      <c r="JR43" s="1058"/>
      <c r="JS43" s="664"/>
      <c r="JT43" s="1055"/>
      <c r="JU43" s="1055"/>
      <c r="JV43" s="1055"/>
      <c r="JW43" s="1055"/>
      <c r="JX43" s="1059"/>
      <c r="JY43" s="1055"/>
      <c r="JZ43" s="1055"/>
      <c r="KA43" s="1055"/>
      <c r="KB43" s="1056"/>
      <c r="KC43" s="662"/>
      <c r="KD43" s="1057"/>
      <c r="KE43" s="1057"/>
      <c r="KF43" s="1057"/>
      <c r="KG43" s="1057"/>
      <c r="KH43" s="1057"/>
      <c r="KI43" s="1057"/>
      <c r="KJ43" s="1057"/>
      <c r="KK43" s="1057"/>
      <c r="KL43" s="1058"/>
      <c r="KM43" s="664"/>
      <c r="KN43" s="1055"/>
      <c r="KO43" s="1055"/>
      <c r="KP43" s="1055"/>
      <c r="KQ43" s="1055"/>
      <c r="KR43" s="1055"/>
      <c r="KS43" s="1055"/>
      <c r="KT43" s="1055"/>
      <c r="KU43" s="1055"/>
      <c r="KV43" s="1056"/>
      <c r="KW43" s="662"/>
      <c r="KX43" s="1057"/>
      <c r="KY43" s="1057"/>
      <c r="KZ43" s="1057"/>
      <c r="LA43" s="1057"/>
      <c r="LB43" s="1057"/>
      <c r="LC43" s="1057"/>
      <c r="LD43" s="1057"/>
      <c r="LE43" s="1057"/>
      <c r="LF43" s="1058"/>
      <c r="LG43" s="1060"/>
      <c r="LH43" s="1055"/>
      <c r="LI43" s="1055"/>
      <c r="LJ43" s="1055"/>
      <c r="LK43" s="1055"/>
      <c r="LL43" s="1055"/>
      <c r="LM43" s="1055"/>
      <c r="LN43" s="1055"/>
      <c r="LO43" s="1055"/>
      <c r="LP43" s="1055"/>
      <c r="LQ43" s="1059"/>
      <c r="LR43" s="739">
        <f t="shared" si="5"/>
        <v>0</v>
      </c>
      <c r="LS43" s="740" t="b">
        <f t="shared" si="66"/>
        <v>0</v>
      </c>
      <c r="LT43" s="741">
        <f t="shared" si="6"/>
        <v>0</v>
      </c>
      <c r="LU43" s="742" t="b">
        <f t="shared" si="67"/>
        <v>0</v>
      </c>
      <c r="LV43" s="743">
        <f t="shared" si="84"/>
        <v>0</v>
      </c>
      <c r="LW43" s="744" t="b">
        <f t="shared" si="68"/>
        <v>0</v>
      </c>
      <c r="LX43" s="745">
        <f t="shared" si="8"/>
        <v>0</v>
      </c>
      <c r="LY43" s="746" t="b">
        <f t="shared" si="69"/>
        <v>0</v>
      </c>
      <c r="LZ43" s="764">
        <f t="shared" si="9"/>
        <v>0</v>
      </c>
      <c r="MA43" s="765" t="b">
        <f t="shared" si="70"/>
        <v>0</v>
      </c>
      <c r="MB43" s="766">
        <f t="shared" si="85"/>
        <v>0</v>
      </c>
      <c r="MC43" s="767" t="b">
        <f t="shared" si="71"/>
        <v>0</v>
      </c>
      <c r="MD43" s="768">
        <f t="shared" si="11"/>
        <v>0</v>
      </c>
      <c r="ME43" s="769" t="b">
        <f t="shared" si="72"/>
        <v>0</v>
      </c>
      <c r="MF43" s="770">
        <f t="shared" si="86"/>
        <v>0</v>
      </c>
      <c r="MG43" s="771" t="b">
        <f t="shared" si="73"/>
        <v>0</v>
      </c>
      <c r="MH43" s="772">
        <f t="shared" si="87"/>
        <v>0</v>
      </c>
      <c r="MI43" s="773" t="b">
        <f t="shared" si="74"/>
        <v>0</v>
      </c>
      <c r="MJ43" s="774">
        <f t="shared" si="88"/>
        <v>0</v>
      </c>
      <c r="MK43" s="775" t="b">
        <f t="shared" si="75"/>
        <v>0</v>
      </c>
      <c r="ML43" s="776">
        <f t="shared" si="89"/>
        <v>0</v>
      </c>
      <c r="MM43" s="777" t="b">
        <f t="shared" si="76"/>
        <v>0</v>
      </c>
      <c r="MN43" s="778">
        <f t="shared" si="90"/>
        <v>0</v>
      </c>
      <c r="MO43" s="779" t="b">
        <f t="shared" si="77"/>
        <v>0</v>
      </c>
      <c r="MP43" s="884">
        <f t="shared" si="91"/>
        <v>0</v>
      </c>
      <c r="MQ43" s="885" t="b">
        <f t="shared" si="78"/>
        <v>0</v>
      </c>
      <c r="MR43" s="1449"/>
      <c r="MS43" s="645"/>
      <c r="MT43" s="646"/>
      <c r="MU43" s="647"/>
      <c r="MV43" s="648"/>
      <c r="MW43" s="649"/>
      <c r="MX43" s="657"/>
      <c r="MY43" s="658"/>
      <c r="MZ43" s="659"/>
      <c r="NA43" s="660"/>
      <c r="NB43" s="661"/>
      <c r="NC43" s="662"/>
      <c r="ND43" s="663"/>
      <c r="NE43" s="664"/>
      <c r="NF43" s="665"/>
      <c r="NG43" s="1575" t="b">
        <f t="shared" si="93"/>
        <v>0</v>
      </c>
      <c r="NH43" s="1575" t="b">
        <f t="shared" si="93"/>
        <v>0</v>
      </c>
      <c r="NI43" s="1575" t="b">
        <f t="shared" si="93"/>
        <v>0</v>
      </c>
      <c r="NJ43" s="1575" t="b">
        <f t="shared" si="93"/>
        <v>0</v>
      </c>
      <c r="NK43" s="1575" t="b">
        <f t="shared" si="93"/>
        <v>0</v>
      </c>
      <c r="NL43" s="1575" t="b">
        <f t="shared" si="93"/>
        <v>0</v>
      </c>
      <c r="NM43" s="1575" t="b">
        <f t="shared" si="93"/>
        <v>0</v>
      </c>
      <c r="NN43" s="1575" t="b">
        <f t="shared" si="93"/>
        <v>0</v>
      </c>
      <c r="NO43" s="1575" t="b">
        <f t="shared" si="92"/>
        <v>0</v>
      </c>
      <c r="NP43" s="1576" t="b">
        <f t="shared" si="92"/>
        <v>0</v>
      </c>
      <c r="NQ43" s="1576" t="b">
        <f t="shared" si="92"/>
        <v>0</v>
      </c>
      <c r="NR43" s="1576" t="b">
        <f t="shared" si="92"/>
        <v>0</v>
      </c>
      <c r="NS43" s="1575" t="b">
        <f t="shared" si="92"/>
        <v>0</v>
      </c>
      <c r="NT43" s="1445"/>
    </row>
    <row r="44" spans="1:384" s="1446" customFormat="1" ht="21.95" customHeight="1" thickBot="1" x14ac:dyDescent="0.35">
      <c r="A44" s="1600">
        <v>32</v>
      </c>
      <c r="B44" s="1601"/>
      <c r="C44" s="1602"/>
      <c r="D44" s="1601"/>
      <c r="E44" s="1515"/>
      <c r="F44" s="89"/>
      <c r="G44" s="90"/>
      <c r="H44" s="100"/>
      <c r="I44" s="100"/>
      <c r="J44" s="1558"/>
      <c r="K44" s="1565">
        <f t="shared" si="79"/>
        <v>0</v>
      </c>
      <c r="L44" s="1562"/>
      <c r="M44" s="1178"/>
      <c r="N44" s="1179"/>
      <c r="O44" s="1195"/>
      <c r="P44" s="1197"/>
      <c r="Q44" s="1197"/>
      <c r="R44" s="1197"/>
      <c r="S44" s="1197"/>
      <c r="T44" s="1197"/>
      <c r="U44" s="1197"/>
      <c r="V44" s="1198"/>
      <c r="W44" s="1532" t="b">
        <f t="shared" si="81"/>
        <v>0</v>
      </c>
      <c r="X44" s="1531" t="b">
        <f t="shared" si="19"/>
        <v>0</v>
      </c>
      <c r="Y44" s="1531" t="b">
        <f t="shared" si="20"/>
        <v>0</v>
      </c>
      <c r="Z44" s="1531" t="b">
        <f t="shared" si="21"/>
        <v>0</v>
      </c>
      <c r="AA44" s="1531" t="b">
        <f t="shared" si="22"/>
        <v>0</v>
      </c>
      <c r="AB44" s="1531" t="b">
        <f t="shared" si="23"/>
        <v>0</v>
      </c>
      <c r="AC44" s="1531" t="b">
        <f t="shared" si="24"/>
        <v>0</v>
      </c>
      <c r="AD44" s="1533" t="b">
        <f t="shared" si="25"/>
        <v>0</v>
      </c>
      <c r="AE44" s="1178"/>
      <c r="AF44" s="1181"/>
      <c r="AG44" s="103"/>
      <c r="AH44" s="104"/>
      <c r="AI44" s="104"/>
      <c r="AJ44" s="104"/>
      <c r="AK44" s="104"/>
      <c r="AL44" s="104"/>
      <c r="AM44" s="104"/>
      <c r="AN44" s="104"/>
      <c r="AO44" s="104"/>
      <c r="AP44" s="105"/>
      <c r="AQ44" s="1667"/>
      <c r="AR44" s="103"/>
      <c r="AS44" s="104"/>
      <c r="AT44" s="104"/>
      <c r="AU44" s="104"/>
      <c r="AV44" s="104"/>
      <c r="AW44" s="104"/>
      <c r="AX44" s="104"/>
      <c r="AY44" s="104"/>
      <c r="AZ44" s="104"/>
      <c r="BA44" s="105"/>
      <c r="BB44" s="1645">
        <f t="shared" si="94"/>
        <v>0</v>
      </c>
      <c r="BC44" s="382">
        <f t="shared" si="95"/>
        <v>0</v>
      </c>
      <c r="BD44" s="1647" t="e">
        <f t="shared" si="26"/>
        <v>#DIV/0!</v>
      </c>
      <c r="BE44" s="367" t="e">
        <f t="shared" si="27"/>
        <v>#DIV/0!</v>
      </c>
      <c r="BF44" s="368" t="e">
        <f t="shared" si="28"/>
        <v>#DIV/0!</v>
      </c>
      <c r="BG44" s="369" t="e">
        <f t="shared" si="96"/>
        <v>#DIV/0!</v>
      </c>
      <c r="BH44" s="370" t="e">
        <f t="shared" si="3"/>
        <v>#DIV/0!</v>
      </c>
      <c r="BI44" s="371" t="e">
        <f t="shared" si="97"/>
        <v>#DIV/0!</v>
      </c>
      <c r="BJ44" s="372" t="e">
        <f t="shared" si="29"/>
        <v>#DIV/0!</v>
      </c>
      <c r="BK44" s="372" t="e">
        <f t="shared" si="30"/>
        <v>#DIV/0!</v>
      </c>
      <c r="BL44" s="379" t="e">
        <f t="shared" si="31"/>
        <v>#DIV/0!</v>
      </c>
      <c r="BM44" s="99"/>
      <c r="BN44" s="1181"/>
      <c r="BO44" s="1838"/>
      <c r="BP44" s="1839"/>
      <c r="BQ44" s="1839"/>
      <c r="BR44" s="1839"/>
      <c r="BS44" s="1839"/>
      <c r="BT44" s="1839"/>
      <c r="BU44" s="1839"/>
      <c r="BV44" s="1839"/>
      <c r="BW44" s="1839"/>
      <c r="BX44" s="1839"/>
      <c r="BY44" s="1839"/>
      <c r="BZ44" s="1839"/>
      <c r="CA44" s="1839"/>
      <c r="CB44" s="1839"/>
      <c r="CC44" s="1839"/>
      <c r="CD44" s="1839"/>
      <c r="CE44" s="1839"/>
      <c r="CF44" s="1839"/>
      <c r="CG44" s="1839"/>
      <c r="CH44" s="1839"/>
      <c r="CI44" s="1839"/>
      <c r="CJ44" s="1839"/>
      <c r="CK44" s="1839"/>
      <c r="CL44" s="1839"/>
      <c r="CM44" s="1839"/>
      <c r="CN44" s="1839"/>
      <c r="CO44" s="1839"/>
      <c r="CP44" s="1839"/>
      <c r="CQ44" s="1839"/>
      <c r="CR44" s="1839"/>
      <c r="CS44" s="1839"/>
      <c r="CT44" s="1839"/>
      <c r="CU44" s="1839"/>
      <c r="CV44" s="1839"/>
      <c r="CW44" s="1839"/>
      <c r="CX44" s="1839"/>
      <c r="CY44" s="1839"/>
      <c r="CZ44" s="1839"/>
      <c r="DA44" s="1839"/>
      <c r="DB44" s="1840"/>
      <c r="DC44" s="1831">
        <f t="shared" si="32"/>
        <v>0</v>
      </c>
      <c r="DD44" s="1832">
        <f t="shared" si="33"/>
        <v>0</v>
      </c>
      <c r="DE44" s="1833">
        <f t="shared" si="34"/>
        <v>0</v>
      </c>
      <c r="DF44" s="1831">
        <f t="shared" si="35"/>
        <v>0</v>
      </c>
      <c r="DG44" s="1832">
        <f t="shared" si="36"/>
        <v>0</v>
      </c>
      <c r="DH44" s="1833">
        <f t="shared" si="37"/>
        <v>0</v>
      </c>
      <c r="DI44" s="1831">
        <f t="shared" si="38"/>
        <v>0</v>
      </c>
      <c r="DJ44" s="1832">
        <f t="shared" si="39"/>
        <v>0</v>
      </c>
      <c r="DK44" s="1832">
        <f t="shared" si="40"/>
        <v>0</v>
      </c>
      <c r="DL44" s="1833">
        <f t="shared" si="41"/>
        <v>0</v>
      </c>
      <c r="DM44" s="1834">
        <f t="shared" si="42"/>
        <v>0</v>
      </c>
      <c r="DN44" s="1835">
        <f t="shared" si="43"/>
        <v>0</v>
      </c>
      <c r="DO44" s="1836">
        <f t="shared" si="44"/>
        <v>0</v>
      </c>
      <c r="DP44" s="1837">
        <f t="shared" si="45"/>
        <v>0</v>
      </c>
      <c r="DQ44" s="1837">
        <f t="shared" si="46"/>
        <v>0</v>
      </c>
      <c r="DR44" s="1192"/>
      <c r="DS44" s="1210"/>
      <c r="DT44" s="1211"/>
      <c r="DU44" s="1212"/>
      <c r="DV44" s="1213"/>
      <c r="DW44" s="1180"/>
      <c r="DX44" s="1178"/>
      <c r="DY44" s="1181"/>
      <c r="DZ44" s="1195"/>
      <c r="EA44" s="1196"/>
      <c r="EB44" s="1195"/>
      <c r="EC44" s="1197"/>
      <c r="ED44" s="1196"/>
      <c r="EE44" s="1191"/>
      <c r="EF44" s="1192"/>
      <c r="EG44" s="1195"/>
      <c r="EH44" s="1196"/>
      <c r="EI44" s="1195"/>
      <c r="EJ44" s="1197"/>
      <c r="EK44" s="1198"/>
      <c r="EL44" s="1199"/>
      <c r="EM44" s="1179"/>
      <c r="EN44" s="1178"/>
      <c r="EO44" s="1688"/>
      <c r="EP44" s="1680"/>
      <c r="EQ44" s="1675"/>
      <c r="ER44" s="1498"/>
      <c r="ES44" s="1498"/>
      <c r="ET44" s="1499"/>
      <c r="EU44" s="1500"/>
      <c r="EV44" s="1501"/>
      <c r="EW44" s="1501"/>
      <c r="EX44" s="1501"/>
      <c r="EY44" s="1501"/>
      <c r="EZ44" s="1501"/>
      <c r="FA44" s="1501"/>
      <c r="FB44" s="1502"/>
      <c r="FC44" s="1689"/>
      <c r="FD44" s="1444"/>
      <c r="FE44" s="2222"/>
      <c r="FF44" s="2223"/>
      <c r="FG44" s="2223"/>
      <c r="FH44" s="2223"/>
      <c r="FI44" s="2223"/>
      <c r="FJ44" s="2223"/>
      <c r="FK44" s="2223"/>
      <c r="FL44" s="2223"/>
      <c r="FM44" s="2223"/>
      <c r="FN44" s="2223"/>
      <c r="FO44" s="2223"/>
      <c r="FP44" s="2223"/>
      <c r="FQ44" s="2223"/>
      <c r="FR44" s="2223"/>
      <c r="FS44" s="2223"/>
      <c r="FT44" s="2223"/>
      <c r="FU44" s="2223"/>
      <c r="FV44" s="2223"/>
      <c r="FW44" s="2223"/>
      <c r="FX44" s="2223"/>
      <c r="FY44" s="2223"/>
      <c r="FZ44" s="2223"/>
      <c r="GA44" s="2223"/>
      <c r="GB44" s="2223"/>
      <c r="GC44" s="2223"/>
      <c r="GD44" s="2223"/>
      <c r="GE44" s="2223"/>
      <c r="GF44" s="2223"/>
      <c r="GG44" s="2223"/>
      <c r="GH44" s="2223"/>
      <c r="GI44" s="2223"/>
      <c r="GJ44" s="2223"/>
      <c r="GK44" s="2223"/>
      <c r="GL44" s="2223"/>
      <c r="GM44" s="2223"/>
      <c r="GN44" s="2223"/>
      <c r="GO44" s="2223"/>
      <c r="GP44" s="2223"/>
      <c r="GQ44" s="2223"/>
      <c r="GR44" s="2223"/>
      <c r="GS44" s="2223"/>
      <c r="GT44" s="2223"/>
      <c r="GU44" s="2223"/>
      <c r="GV44" s="2223"/>
      <c r="GW44" s="2223"/>
      <c r="GX44" s="2224"/>
      <c r="GY44" s="2198">
        <f t="shared" si="47"/>
        <v>0</v>
      </c>
      <c r="GZ44" s="399" t="b">
        <f t="shared" si="82"/>
        <v>0</v>
      </c>
      <c r="HA44" s="2199">
        <f t="shared" si="48"/>
        <v>0</v>
      </c>
      <c r="HB44" s="2211" t="b">
        <f t="shared" si="49"/>
        <v>0</v>
      </c>
      <c r="HC44" s="2201">
        <f t="shared" si="50"/>
        <v>0</v>
      </c>
      <c r="HD44" s="400" t="b">
        <f t="shared" si="51"/>
        <v>0</v>
      </c>
      <c r="HE44" s="2202">
        <f t="shared" si="52"/>
        <v>0</v>
      </c>
      <c r="HF44" s="401" t="b">
        <f t="shared" si="53"/>
        <v>0</v>
      </c>
      <c r="HG44" s="2203">
        <f t="shared" si="54"/>
        <v>0</v>
      </c>
      <c r="HH44" s="2212" t="b">
        <f t="shared" si="55"/>
        <v>0</v>
      </c>
      <c r="HI44" s="2205">
        <f t="shared" si="56"/>
        <v>0</v>
      </c>
      <c r="HJ44" s="395" t="b">
        <f t="shared" si="57"/>
        <v>0</v>
      </c>
      <c r="HK44" s="2206">
        <f t="shared" si="58"/>
        <v>0</v>
      </c>
      <c r="HL44" s="1007" t="b">
        <f t="shared" si="59"/>
        <v>0</v>
      </c>
      <c r="HM44" s="1447"/>
      <c r="HN44" s="1448"/>
      <c r="HO44" s="905"/>
      <c r="HP44" s="906"/>
      <c r="HQ44" s="907"/>
      <c r="HR44" s="908"/>
      <c r="HS44" s="909"/>
      <c r="HT44" s="910"/>
      <c r="HU44" s="911"/>
      <c r="HV44" s="714" t="b">
        <f t="shared" si="83"/>
        <v>0</v>
      </c>
      <c r="HW44" s="715" t="b">
        <f t="shared" si="83"/>
        <v>0</v>
      </c>
      <c r="HX44" s="715" t="b">
        <f t="shared" si="61"/>
        <v>0</v>
      </c>
      <c r="HY44" s="715" t="b">
        <f t="shared" si="62"/>
        <v>0</v>
      </c>
      <c r="HZ44" s="715" t="b">
        <f t="shared" si="63"/>
        <v>0</v>
      </c>
      <c r="IA44" s="716" t="b">
        <f t="shared" si="64"/>
        <v>0</v>
      </c>
      <c r="IB44" s="717" t="b">
        <f t="shared" si="65"/>
        <v>0</v>
      </c>
      <c r="IC44" s="1449"/>
      <c r="ID44" s="1447"/>
      <c r="IE44" s="664"/>
      <c r="IF44" s="1055"/>
      <c r="IG44" s="1055"/>
      <c r="IH44" s="1055"/>
      <c r="II44" s="1055"/>
      <c r="IJ44" s="1055"/>
      <c r="IK44" s="1055"/>
      <c r="IL44" s="1055"/>
      <c r="IM44" s="1055"/>
      <c r="IN44" s="1056"/>
      <c r="IO44" s="662"/>
      <c r="IP44" s="1057"/>
      <c r="IQ44" s="1057"/>
      <c r="IR44" s="1057"/>
      <c r="IS44" s="1057"/>
      <c r="IT44" s="1057"/>
      <c r="IU44" s="1057"/>
      <c r="IV44" s="1057"/>
      <c r="IW44" s="1057"/>
      <c r="IX44" s="1058"/>
      <c r="IY44" s="664"/>
      <c r="IZ44" s="1055"/>
      <c r="JA44" s="1055"/>
      <c r="JB44" s="1055"/>
      <c r="JC44" s="1055"/>
      <c r="JD44" s="1055"/>
      <c r="JE44" s="1055"/>
      <c r="JF44" s="1055"/>
      <c r="JG44" s="1055"/>
      <c r="JH44" s="1059"/>
      <c r="JI44" s="662"/>
      <c r="JJ44" s="1057"/>
      <c r="JK44" s="1057"/>
      <c r="JL44" s="1057"/>
      <c r="JM44" s="1057"/>
      <c r="JN44" s="1057"/>
      <c r="JO44" s="1057"/>
      <c r="JP44" s="1057"/>
      <c r="JQ44" s="1057"/>
      <c r="JR44" s="1058"/>
      <c r="JS44" s="664"/>
      <c r="JT44" s="1055"/>
      <c r="JU44" s="1055"/>
      <c r="JV44" s="1055"/>
      <c r="JW44" s="1055"/>
      <c r="JX44" s="1059"/>
      <c r="JY44" s="1055"/>
      <c r="JZ44" s="1055"/>
      <c r="KA44" s="1055"/>
      <c r="KB44" s="1056"/>
      <c r="KC44" s="662"/>
      <c r="KD44" s="1057"/>
      <c r="KE44" s="1057"/>
      <c r="KF44" s="1057"/>
      <c r="KG44" s="1057"/>
      <c r="KH44" s="1057"/>
      <c r="KI44" s="1057"/>
      <c r="KJ44" s="1057"/>
      <c r="KK44" s="1057"/>
      <c r="KL44" s="1058"/>
      <c r="KM44" s="664"/>
      <c r="KN44" s="1055"/>
      <c r="KO44" s="1055"/>
      <c r="KP44" s="1055"/>
      <c r="KQ44" s="1055"/>
      <c r="KR44" s="1055"/>
      <c r="KS44" s="1055"/>
      <c r="KT44" s="1055"/>
      <c r="KU44" s="1055"/>
      <c r="KV44" s="1056"/>
      <c r="KW44" s="662"/>
      <c r="KX44" s="1057"/>
      <c r="KY44" s="1057"/>
      <c r="KZ44" s="1057"/>
      <c r="LA44" s="1057"/>
      <c r="LB44" s="1057"/>
      <c r="LC44" s="1057"/>
      <c r="LD44" s="1057"/>
      <c r="LE44" s="1057"/>
      <c r="LF44" s="1058"/>
      <c r="LG44" s="1060"/>
      <c r="LH44" s="1055"/>
      <c r="LI44" s="1055"/>
      <c r="LJ44" s="1055"/>
      <c r="LK44" s="1055"/>
      <c r="LL44" s="1055"/>
      <c r="LM44" s="1055"/>
      <c r="LN44" s="1055"/>
      <c r="LO44" s="1055"/>
      <c r="LP44" s="1055"/>
      <c r="LQ44" s="1059"/>
      <c r="LR44" s="739">
        <f t="shared" si="5"/>
        <v>0</v>
      </c>
      <c r="LS44" s="740" t="b">
        <f t="shared" si="66"/>
        <v>0</v>
      </c>
      <c r="LT44" s="741">
        <f t="shared" si="6"/>
        <v>0</v>
      </c>
      <c r="LU44" s="742" t="b">
        <f t="shared" si="67"/>
        <v>0</v>
      </c>
      <c r="LV44" s="743">
        <f t="shared" si="84"/>
        <v>0</v>
      </c>
      <c r="LW44" s="744" t="b">
        <f t="shared" si="68"/>
        <v>0</v>
      </c>
      <c r="LX44" s="745">
        <f t="shared" si="8"/>
        <v>0</v>
      </c>
      <c r="LY44" s="746" t="b">
        <f t="shared" si="69"/>
        <v>0</v>
      </c>
      <c r="LZ44" s="764">
        <f t="shared" si="9"/>
        <v>0</v>
      </c>
      <c r="MA44" s="765" t="b">
        <f t="shared" si="70"/>
        <v>0</v>
      </c>
      <c r="MB44" s="766">
        <f t="shared" si="85"/>
        <v>0</v>
      </c>
      <c r="MC44" s="767" t="b">
        <f t="shared" si="71"/>
        <v>0</v>
      </c>
      <c r="MD44" s="768">
        <f t="shared" si="11"/>
        <v>0</v>
      </c>
      <c r="ME44" s="769" t="b">
        <f t="shared" si="72"/>
        <v>0</v>
      </c>
      <c r="MF44" s="770">
        <f t="shared" si="86"/>
        <v>0</v>
      </c>
      <c r="MG44" s="771" t="b">
        <f t="shared" si="73"/>
        <v>0</v>
      </c>
      <c r="MH44" s="772">
        <f t="shared" si="87"/>
        <v>0</v>
      </c>
      <c r="MI44" s="773" t="b">
        <f t="shared" si="74"/>
        <v>0</v>
      </c>
      <c r="MJ44" s="774">
        <f t="shared" si="88"/>
        <v>0</v>
      </c>
      <c r="MK44" s="775" t="b">
        <f t="shared" si="75"/>
        <v>0</v>
      </c>
      <c r="ML44" s="776">
        <f t="shared" si="89"/>
        <v>0</v>
      </c>
      <c r="MM44" s="777" t="b">
        <f t="shared" si="76"/>
        <v>0</v>
      </c>
      <c r="MN44" s="778">
        <f t="shared" si="90"/>
        <v>0</v>
      </c>
      <c r="MO44" s="779" t="b">
        <f t="shared" si="77"/>
        <v>0</v>
      </c>
      <c r="MP44" s="884">
        <f t="shared" si="91"/>
        <v>0</v>
      </c>
      <c r="MQ44" s="885" t="b">
        <f t="shared" si="78"/>
        <v>0</v>
      </c>
      <c r="MR44" s="1449"/>
      <c r="MS44" s="645"/>
      <c r="MT44" s="646"/>
      <c r="MU44" s="647"/>
      <c r="MV44" s="648"/>
      <c r="MW44" s="649"/>
      <c r="MX44" s="657"/>
      <c r="MY44" s="658"/>
      <c r="MZ44" s="659"/>
      <c r="NA44" s="660"/>
      <c r="NB44" s="661"/>
      <c r="NC44" s="662"/>
      <c r="ND44" s="666"/>
      <c r="NE44" s="664"/>
      <c r="NF44" s="665"/>
      <c r="NG44" s="1575" t="b">
        <f t="shared" si="93"/>
        <v>0</v>
      </c>
      <c r="NH44" s="1575" t="b">
        <f t="shared" si="93"/>
        <v>0</v>
      </c>
      <c r="NI44" s="1575" t="b">
        <f t="shared" si="93"/>
        <v>0</v>
      </c>
      <c r="NJ44" s="1575" t="b">
        <f t="shared" si="93"/>
        <v>0</v>
      </c>
      <c r="NK44" s="1575" t="b">
        <f t="shared" si="93"/>
        <v>0</v>
      </c>
      <c r="NL44" s="1575" t="b">
        <f t="shared" si="93"/>
        <v>0</v>
      </c>
      <c r="NM44" s="1575" t="b">
        <f t="shared" si="93"/>
        <v>0</v>
      </c>
      <c r="NN44" s="1575" t="b">
        <f t="shared" si="93"/>
        <v>0</v>
      </c>
      <c r="NO44" s="1575" t="b">
        <f t="shared" si="92"/>
        <v>0</v>
      </c>
      <c r="NP44" s="1576" t="b">
        <f t="shared" si="92"/>
        <v>0</v>
      </c>
      <c r="NQ44" s="1576" t="b">
        <f t="shared" si="92"/>
        <v>0</v>
      </c>
      <c r="NR44" s="1576" t="b">
        <f t="shared" si="92"/>
        <v>0</v>
      </c>
      <c r="NS44" s="1575" t="b">
        <f t="shared" si="92"/>
        <v>0</v>
      </c>
      <c r="NT44" s="1445"/>
    </row>
    <row r="45" spans="1:384" s="1451" customFormat="1" ht="21.95" customHeight="1" thickBot="1" x14ac:dyDescent="0.35">
      <c r="A45" s="1603">
        <v>33</v>
      </c>
      <c r="B45" s="1604"/>
      <c r="C45" s="1605"/>
      <c r="D45" s="1604"/>
      <c r="E45" s="1516"/>
      <c r="F45" s="106"/>
      <c r="G45" s="107"/>
      <c r="H45" s="108"/>
      <c r="I45" s="108"/>
      <c r="J45" s="1559"/>
      <c r="K45" s="1566">
        <f t="shared" si="79"/>
        <v>0</v>
      </c>
      <c r="L45" s="1563"/>
      <c r="M45" s="23"/>
      <c r="N45" s="3"/>
      <c r="O45" s="1200"/>
      <c r="P45" s="1202"/>
      <c r="Q45" s="1202"/>
      <c r="R45" s="1202"/>
      <c r="S45" s="1202"/>
      <c r="T45" s="1202"/>
      <c r="U45" s="1202"/>
      <c r="V45" s="1203"/>
      <c r="W45" s="1534" t="b">
        <f t="shared" si="81"/>
        <v>0</v>
      </c>
      <c r="X45" s="1535" t="b">
        <f t="shared" si="19"/>
        <v>0</v>
      </c>
      <c r="Y45" s="1535" t="b">
        <f t="shared" si="20"/>
        <v>0</v>
      </c>
      <c r="Z45" s="1535" t="b">
        <f t="shared" si="21"/>
        <v>0</v>
      </c>
      <c r="AA45" s="1535" t="b">
        <f t="shared" si="22"/>
        <v>0</v>
      </c>
      <c r="AB45" s="1535" t="b">
        <f t="shared" si="23"/>
        <v>0</v>
      </c>
      <c r="AC45" s="1535" t="b">
        <f t="shared" si="24"/>
        <v>0</v>
      </c>
      <c r="AD45" s="1536" t="b">
        <f t="shared" si="25"/>
        <v>0</v>
      </c>
      <c r="AE45" s="347"/>
      <c r="AF45" s="27"/>
      <c r="AG45" s="109"/>
      <c r="AH45" s="110"/>
      <c r="AI45" s="110"/>
      <c r="AJ45" s="110"/>
      <c r="AK45" s="110"/>
      <c r="AL45" s="110"/>
      <c r="AM45" s="110"/>
      <c r="AN45" s="110"/>
      <c r="AO45" s="110"/>
      <c r="AP45" s="111"/>
      <c r="AQ45" s="1668"/>
      <c r="AR45" s="109"/>
      <c r="AS45" s="110"/>
      <c r="AT45" s="110"/>
      <c r="AU45" s="110"/>
      <c r="AV45" s="110"/>
      <c r="AW45" s="110"/>
      <c r="AX45" s="110"/>
      <c r="AY45" s="110"/>
      <c r="AZ45" s="110"/>
      <c r="BA45" s="111"/>
      <c r="BB45" s="1646">
        <f t="shared" si="94"/>
        <v>0</v>
      </c>
      <c r="BC45" s="383">
        <f t="shared" si="95"/>
        <v>0</v>
      </c>
      <c r="BD45" s="1648" t="e">
        <f t="shared" si="26"/>
        <v>#DIV/0!</v>
      </c>
      <c r="BE45" s="373" t="e">
        <f t="shared" si="27"/>
        <v>#DIV/0!</v>
      </c>
      <c r="BF45" s="374" t="e">
        <f t="shared" si="28"/>
        <v>#DIV/0!</v>
      </c>
      <c r="BG45" s="375" t="e">
        <f t="shared" si="96"/>
        <v>#DIV/0!</v>
      </c>
      <c r="BH45" s="376" t="e">
        <f t="shared" si="3"/>
        <v>#DIV/0!</v>
      </c>
      <c r="BI45" s="377" t="e">
        <f t="shared" si="97"/>
        <v>#DIV/0!</v>
      </c>
      <c r="BJ45" s="378" t="e">
        <f t="shared" si="29"/>
        <v>#DIV/0!</v>
      </c>
      <c r="BK45" s="378" t="e">
        <f t="shared" si="30"/>
        <v>#DIV/0!</v>
      </c>
      <c r="BL45" s="380" t="e">
        <f t="shared" si="31"/>
        <v>#DIV/0!</v>
      </c>
      <c r="BM45" s="9"/>
      <c r="BN45" s="1182"/>
      <c r="BO45" s="1841"/>
      <c r="BP45" s="1842"/>
      <c r="BQ45" s="1842"/>
      <c r="BR45" s="1842"/>
      <c r="BS45" s="1842"/>
      <c r="BT45" s="1842"/>
      <c r="BU45" s="1842"/>
      <c r="BV45" s="1842"/>
      <c r="BW45" s="1842"/>
      <c r="BX45" s="1842"/>
      <c r="BY45" s="1842"/>
      <c r="BZ45" s="1842"/>
      <c r="CA45" s="1842"/>
      <c r="CB45" s="1842"/>
      <c r="CC45" s="1842"/>
      <c r="CD45" s="1842"/>
      <c r="CE45" s="1842"/>
      <c r="CF45" s="1842"/>
      <c r="CG45" s="1842"/>
      <c r="CH45" s="1842"/>
      <c r="CI45" s="1842"/>
      <c r="CJ45" s="1842"/>
      <c r="CK45" s="1842"/>
      <c r="CL45" s="1842"/>
      <c r="CM45" s="1842"/>
      <c r="CN45" s="1842"/>
      <c r="CO45" s="1842"/>
      <c r="CP45" s="1842"/>
      <c r="CQ45" s="1842"/>
      <c r="CR45" s="1842"/>
      <c r="CS45" s="1842"/>
      <c r="CT45" s="1842"/>
      <c r="CU45" s="1842"/>
      <c r="CV45" s="1842"/>
      <c r="CW45" s="1842"/>
      <c r="CX45" s="1842"/>
      <c r="CY45" s="1842"/>
      <c r="CZ45" s="1842"/>
      <c r="DA45" s="1842"/>
      <c r="DB45" s="1843"/>
      <c r="DC45" s="1844">
        <f t="shared" si="32"/>
        <v>0</v>
      </c>
      <c r="DD45" s="1845">
        <f t="shared" si="33"/>
        <v>0</v>
      </c>
      <c r="DE45" s="1846">
        <f t="shared" si="34"/>
        <v>0</v>
      </c>
      <c r="DF45" s="1844">
        <f t="shared" si="35"/>
        <v>0</v>
      </c>
      <c r="DG45" s="1845">
        <f t="shared" si="36"/>
        <v>0</v>
      </c>
      <c r="DH45" s="1846">
        <f t="shared" si="37"/>
        <v>0</v>
      </c>
      <c r="DI45" s="1844">
        <f t="shared" si="38"/>
        <v>0</v>
      </c>
      <c r="DJ45" s="1845">
        <f t="shared" si="39"/>
        <v>0</v>
      </c>
      <c r="DK45" s="1845">
        <f t="shared" si="40"/>
        <v>0</v>
      </c>
      <c r="DL45" s="1846">
        <f t="shared" si="41"/>
        <v>0</v>
      </c>
      <c r="DM45" s="1834">
        <f t="shared" si="42"/>
        <v>0</v>
      </c>
      <c r="DN45" s="1835">
        <f t="shared" si="43"/>
        <v>0</v>
      </c>
      <c r="DO45" s="1836">
        <f t="shared" si="44"/>
        <v>0</v>
      </c>
      <c r="DP45" s="1837">
        <f t="shared" si="45"/>
        <v>0</v>
      </c>
      <c r="DQ45" s="1837">
        <f t="shared" si="46"/>
        <v>0</v>
      </c>
      <c r="DR45" s="1192"/>
      <c r="DS45" s="1214"/>
      <c r="DT45" s="1215"/>
      <c r="DU45" s="1216"/>
      <c r="DV45" s="1217"/>
      <c r="DW45" s="1218"/>
      <c r="DX45" s="347"/>
      <c r="DY45" s="1182"/>
      <c r="DZ45" s="1200"/>
      <c r="EA45" s="1201"/>
      <c r="EB45" s="1200"/>
      <c r="EC45" s="1202"/>
      <c r="ED45" s="1201"/>
      <c r="EE45" s="1191"/>
      <c r="EF45" s="1192"/>
      <c r="EG45" s="1200"/>
      <c r="EH45" s="1201"/>
      <c r="EI45" s="1200"/>
      <c r="EJ45" s="1202"/>
      <c r="EK45" s="1203"/>
      <c r="EL45" s="1204"/>
      <c r="EM45" s="3"/>
      <c r="EN45" s="347"/>
      <c r="EO45" s="1690"/>
      <c r="EP45" s="1681"/>
      <c r="EQ45" s="1676"/>
      <c r="ER45" s="1503"/>
      <c r="ES45" s="1503"/>
      <c r="ET45" s="1504"/>
      <c r="EU45" s="1505"/>
      <c r="EV45" s="1506"/>
      <c r="EW45" s="1506"/>
      <c r="EX45" s="1506"/>
      <c r="EY45" s="1506"/>
      <c r="EZ45" s="1506"/>
      <c r="FA45" s="1506"/>
      <c r="FB45" s="1507"/>
      <c r="FC45" s="1691"/>
      <c r="FD45" s="1450"/>
      <c r="FE45" s="2228"/>
      <c r="FF45" s="2229"/>
      <c r="FG45" s="2229"/>
      <c r="FH45" s="2229"/>
      <c r="FI45" s="2229"/>
      <c r="FJ45" s="2229"/>
      <c r="FK45" s="2229"/>
      <c r="FL45" s="2229"/>
      <c r="FM45" s="2229"/>
      <c r="FN45" s="2229"/>
      <c r="FO45" s="2229"/>
      <c r="FP45" s="2229"/>
      <c r="FQ45" s="2229"/>
      <c r="FR45" s="2229"/>
      <c r="FS45" s="2229"/>
      <c r="FT45" s="2229"/>
      <c r="FU45" s="2229"/>
      <c r="FV45" s="2229"/>
      <c r="FW45" s="2229"/>
      <c r="FX45" s="2229"/>
      <c r="FY45" s="2229"/>
      <c r="FZ45" s="2229"/>
      <c r="GA45" s="2229"/>
      <c r="GB45" s="2229"/>
      <c r="GC45" s="2229"/>
      <c r="GD45" s="2229"/>
      <c r="GE45" s="2229"/>
      <c r="GF45" s="2229"/>
      <c r="GG45" s="2229"/>
      <c r="GH45" s="2229"/>
      <c r="GI45" s="2229"/>
      <c r="GJ45" s="2229"/>
      <c r="GK45" s="2229"/>
      <c r="GL45" s="2229"/>
      <c r="GM45" s="2229"/>
      <c r="GN45" s="2229"/>
      <c r="GO45" s="2229"/>
      <c r="GP45" s="2229"/>
      <c r="GQ45" s="2229"/>
      <c r="GR45" s="2229"/>
      <c r="GS45" s="2229"/>
      <c r="GT45" s="2229"/>
      <c r="GU45" s="2229"/>
      <c r="GV45" s="2229"/>
      <c r="GW45" s="2229"/>
      <c r="GX45" s="2230"/>
      <c r="GY45" s="2198">
        <f t="shared" si="47"/>
        <v>0</v>
      </c>
      <c r="GZ45" s="462" t="b">
        <f t="shared" si="82"/>
        <v>0</v>
      </c>
      <c r="HA45" s="2199">
        <f t="shared" si="48"/>
        <v>0</v>
      </c>
      <c r="HB45" s="2213" t="b">
        <f t="shared" si="49"/>
        <v>0</v>
      </c>
      <c r="HC45" s="2201">
        <f t="shared" si="50"/>
        <v>0</v>
      </c>
      <c r="HD45" s="463" t="b">
        <f t="shared" si="51"/>
        <v>0</v>
      </c>
      <c r="HE45" s="2202">
        <f t="shared" si="52"/>
        <v>0</v>
      </c>
      <c r="HF45" s="464" t="b">
        <f t="shared" si="53"/>
        <v>0</v>
      </c>
      <c r="HG45" s="2203">
        <f t="shared" si="54"/>
        <v>0</v>
      </c>
      <c r="HH45" s="2214" t="b">
        <f t="shared" si="55"/>
        <v>0</v>
      </c>
      <c r="HI45" s="2205">
        <f t="shared" si="56"/>
        <v>0</v>
      </c>
      <c r="HJ45" s="465" t="b">
        <f t="shared" si="57"/>
        <v>0</v>
      </c>
      <c r="HK45" s="2206">
        <f t="shared" si="58"/>
        <v>0</v>
      </c>
      <c r="HL45" s="2215" t="b">
        <f t="shared" si="59"/>
        <v>0</v>
      </c>
      <c r="HM45" s="432"/>
      <c r="HN45" s="991"/>
      <c r="HO45" s="912"/>
      <c r="HP45" s="913"/>
      <c r="HQ45" s="914"/>
      <c r="HR45" s="915"/>
      <c r="HS45" s="916"/>
      <c r="HT45" s="917"/>
      <c r="HU45" s="918"/>
      <c r="HV45" s="718" t="b">
        <f t="shared" si="83"/>
        <v>0</v>
      </c>
      <c r="HW45" s="719" t="b">
        <f t="shared" si="83"/>
        <v>0</v>
      </c>
      <c r="HX45" s="719" t="b">
        <f t="shared" si="61"/>
        <v>0</v>
      </c>
      <c r="HY45" s="719" t="b">
        <f t="shared" si="62"/>
        <v>0</v>
      </c>
      <c r="HZ45" s="719" t="b">
        <f t="shared" si="63"/>
        <v>0</v>
      </c>
      <c r="IA45" s="720" t="b">
        <f t="shared" si="64"/>
        <v>0</v>
      </c>
      <c r="IB45" s="721" t="b">
        <f t="shared" si="65"/>
        <v>0</v>
      </c>
      <c r="IC45" s="433"/>
      <c r="ID45" s="432"/>
      <c r="IE45" s="664"/>
      <c r="IF45" s="1055"/>
      <c r="IG45" s="1055"/>
      <c r="IH45" s="1055"/>
      <c r="II45" s="1055"/>
      <c r="IJ45" s="1055"/>
      <c r="IK45" s="1055"/>
      <c r="IL45" s="1055"/>
      <c r="IM45" s="1055"/>
      <c r="IN45" s="1056"/>
      <c r="IO45" s="662"/>
      <c r="IP45" s="1057"/>
      <c r="IQ45" s="1057"/>
      <c r="IR45" s="1057"/>
      <c r="IS45" s="1057"/>
      <c r="IT45" s="1057"/>
      <c r="IU45" s="1057"/>
      <c r="IV45" s="1057"/>
      <c r="IW45" s="1057"/>
      <c r="IX45" s="1058"/>
      <c r="IY45" s="664"/>
      <c r="IZ45" s="1055"/>
      <c r="JA45" s="1055"/>
      <c r="JB45" s="1055"/>
      <c r="JC45" s="1055"/>
      <c r="JD45" s="1055"/>
      <c r="JE45" s="1055"/>
      <c r="JF45" s="1055"/>
      <c r="JG45" s="1055"/>
      <c r="JH45" s="1059"/>
      <c r="JI45" s="662"/>
      <c r="JJ45" s="1057"/>
      <c r="JK45" s="1057"/>
      <c r="JL45" s="1057"/>
      <c r="JM45" s="1057"/>
      <c r="JN45" s="1057"/>
      <c r="JO45" s="1057"/>
      <c r="JP45" s="1057"/>
      <c r="JQ45" s="1057"/>
      <c r="JR45" s="1058"/>
      <c r="JS45" s="664"/>
      <c r="JT45" s="1055"/>
      <c r="JU45" s="1055"/>
      <c r="JV45" s="1055"/>
      <c r="JW45" s="1055"/>
      <c r="JX45" s="1059"/>
      <c r="JY45" s="1055"/>
      <c r="JZ45" s="1055"/>
      <c r="KA45" s="1055"/>
      <c r="KB45" s="1056"/>
      <c r="KC45" s="662"/>
      <c r="KD45" s="1057"/>
      <c r="KE45" s="1057"/>
      <c r="KF45" s="1057"/>
      <c r="KG45" s="1057"/>
      <c r="KH45" s="1057"/>
      <c r="KI45" s="1057"/>
      <c r="KJ45" s="1057"/>
      <c r="KK45" s="1057"/>
      <c r="KL45" s="1058"/>
      <c r="KM45" s="664"/>
      <c r="KN45" s="1055"/>
      <c r="KO45" s="1055"/>
      <c r="KP45" s="1055"/>
      <c r="KQ45" s="1055"/>
      <c r="KR45" s="1055"/>
      <c r="KS45" s="1055"/>
      <c r="KT45" s="1055"/>
      <c r="KU45" s="1055"/>
      <c r="KV45" s="1056"/>
      <c r="KW45" s="662"/>
      <c r="KX45" s="1057"/>
      <c r="KY45" s="1057"/>
      <c r="KZ45" s="1057"/>
      <c r="LA45" s="1057"/>
      <c r="LB45" s="1057"/>
      <c r="LC45" s="1057"/>
      <c r="LD45" s="1057"/>
      <c r="LE45" s="1057"/>
      <c r="LF45" s="1058"/>
      <c r="LG45" s="1060"/>
      <c r="LH45" s="1055"/>
      <c r="LI45" s="1055"/>
      <c r="LJ45" s="1055"/>
      <c r="LK45" s="1055"/>
      <c r="LL45" s="1055"/>
      <c r="LM45" s="1055"/>
      <c r="LN45" s="1055"/>
      <c r="LO45" s="1055"/>
      <c r="LP45" s="1055"/>
      <c r="LQ45" s="1059"/>
      <c r="LR45" s="739">
        <f t="shared" si="5"/>
        <v>0</v>
      </c>
      <c r="LS45" s="740" t="b">
        <f t="shared" si="66"/>
        <v>0</v>
      </c>
      <c r="LT45" s="741">
        <f t="shared" si="6"/>
        <v>0</v>
      </c>
      <c r="LU45" s="742" t="b">
        <f t="shared" si="67"/>
        <v>0</v>
      </c>
      <c r="LV45" s="743">
        <f t="shared" si="84"/>
        <v>0</v>
      </c>
      <c r="LW45" s="744" t="b">
        <f t="shared" si="68"/>
        <v>0</v>
      </c>
      <c r="LX45" s="745">
        <f t="shared" si="8"/>
        <v>0</v>
      </c>
      <c r="LY45" s="746" t="b">
        <f t="shared" si="69"/>
        <v>0</v>
      </c>
      <c r="LZ45" s="764">
        <f t="shared" si="9"/>
        <v>0</v>
      </c>
      <c r="MA45" s="765" t="b">
        <f t="shared" si="70"/>
        <v>0</v>
      </c>
      <c r="MB45" s="766">
        <f t="shared" si="85"/>
        <v>0</v>
      </c>
      <c r="MC45" s="767" t="b">
        <f t="shared" si="71"/>
        <v>0</v>
      </c>
      <c r="MD45" s="768">
        <f t="shared" si="11"/>
        <v>0</v>
      </c>
      <c r="ME45" s="769" t="b">
        <f t="shared" si="72"/>
        <v>0</v>
      </c>
      <c r="MF45" s="770">
        <f t="shared" si="86"/>
        <v>0</v>
      </c>
      <c r="MG45" s="771" t="b">
        <f t="shared" si="73"/>
        <v>0</v>
      </c>
      <c r="MH45" s="772">
        <f t="shared" si="87"/>
        <v>0</v>
      </c>
      <c r="MI45" s="773" t="b">
        <f t="shared" si="74"/>
        <v>0</v>
      </c>
      <c r="MJ45" s="774">
        <f t="shared" si="88"/>
        <v>0</v>
      </c>
      <c r="MK45" s="775" t="b">
        <f t="shared" si="75"/>
        <v>0</v>
      </c>
      <c r="ML45" s="776">
        <f t="shared" si="89"/>
        <v>0</v>
      </c>
      <c r="MM45" s="777" t="b">
        <f t="shared" si="76"/>
        <v>0</v>
      </c>
      <c r="MN45" s="778">
        <f t="shared" si="90"/>
        <v>0</v>
      </c>
      <c r="MO45" s="779" t="b">
        <f t="shared" si="77"/>
        <v>0</v>
      </c>
      <c r="MP45" s="884">
        <f t="shared" si="91"/>
        <v>0</v>
      </c>
      <c r="MQ45" s="885" t="b">
        <f t="shared" si="78"/>
        <v>0</v>
      </c>
      <c r="MR45" s="433"/>
      <c r="MS45" s="645"/>
      <c r="MT45" s="646"/>
      <c r="MU45" s="647"/>
      <c r="MV45" s="648"/>
      <c r="MW45" s="649"/>
      <c r="MX45" s="657"/>
      <c r="MY45" s="658"/>
      <c r="MZ45" s="659"/>
      <c r="NA45" s="660"/>
      <c r="NB45" s="661"/>
      <c r="NC45" s="662"/>
      <c r="ND45" s="663"/>
      <c r="NE45" s="664"/>
      <c r="NF45" s="665"/>
      <c r="NG45" s="1575" t="b">
        <f t="shared" si="93"/>
        <v>0</v>
      </c>
      <c r="NH45" s="1575" t="b">
        <f t="shared" si="93"/>
        <v>0</v>
      </c>
      <c r="NI45" s="1575" t="b">
        <f t="shared" si="93"/>
        <v>0</v>
      </c>
      <c r="NJ45" s="1575" t="b">
        <f t="shared" si="93"/>
        <v>0</v>
      </c>
      <c r="NK45" s="1575" t="b">
        <f t="shared" si="93"/>
        <v>0</v>
      </c>
      <c r="NL45" s="1575" t="b">
        <f t="shared" si="93"/>
        <v>0</v>
      </c>
      <c r="NM45" s="1575" t="b">
        <f t="shared" si="93"/>
        <v>0</v>
      </c>
      <c r="NN45" s="1575" t="b">
        <f t="shared" si="93"/>
        <v>0</v>
      </c>
      <c r="NO45" s="1575" t="b">
        <f t="shared" si="92"/>
        <v>0</v>
      </c>
      <c r="NP45" s="1576" t="b">
        <f t="shared" si="92"/>
        <v>0</v>
      </c>
      <c r="NQ45" s="1576" t="b">
        <f t="shared" si="92"/>
        <v>0</v>
      </c>
      <c r="NR45" s="1576" t="b">
        <f t="shared" si="92"/>
        <v>0</v>
      </c>
      <c r="NS45" s="1575" t="b">
        <f t="shared" si="92"/>
        <v>0</v>
      </c>
      <c r="NT45" s="1445"/>
    </row>
    <row r="46" spans="1:384" s="1451" customFormat="1" ht="31.5" customHeight="1" thickBot="1" x14ac:dyDescent="0.45">
      <c r="A46" s="1"/>
      <c r="B46" s="1662"/>
      <c r="C46" s="1662"/>
      <c r="D46" s="1663"/>
      <c r="E46" s="1664"/>
      <c r="F46" s="1662"/>
      <c r="G46" s="1662"/>
      <c r="H46" s="1662"/>
      <c r="I46" s="1662"/>
      <c r="J46" s="1662"/>
      <c r="K46" s="1662"/>
      <c r="L46" s="1662"/>
      <c r="M46" s="347"/>
      <c r="N46" s="2870" t="s">
        <v>153</v>
      </c>
      <c r="O46" s="2871"/>
      <c r="P46" s="2871"/>
      <c r="Q46" s="2871"/>
      <c r="R46" s="2871"/>
      <c r="S46" s="2871"/>
      <c r="T46" s="2871"/>
      <c r="U46" s="2871"/>
      <c r="V46" s="2871"/>
      <c r="W46" s="2871"/>
      <c r="X46" s="2871"/>
      <c r="Y46" s="2871"/>
      <c r="Z46" s="2871"/>
      <c r="AA46" s="2871"/>
      <c r="AB46" s="2871"/>
      <c r="AC46" s="2871"/>
      <c r="AD46" s="2872"/>
      <c r="AE46" s="347"/>
      <c r="AF46" s="1182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3"/>
      <c r="BB46" s="3"/>
      <c r="BC46" s="3"/>
      <c r="BD46" s="3"/>
      <c r="BE46" s="3"/>
      <c r="BF46" s="10"/>
      <c r="BG46" s="10"/>
      <c r="BH46" s="10"/>
      <c r="BI46" s="10"/>
      <c r="BJ46" s="10"/>
      <c r="BK46" s="10"/>
      <c r="BL46" s="1665"/>
      <c r="BM46" s="10"/>
      <c r="BN46" s="1182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1771"/>
      <c r="DD46" s="1771"/>
      <c r="DE46" s="1771"/>
      <c r="DF46" s="1771"/>
      <c r="DG46" s="1771"/>
      <c r="DH46" s="1771"/>
      <c r="DI46" s="1771"/>
      <c r="DJ46" s="1771"/>
      <c r="DK46" s="1771"/>
      <c r="DL46" s="1771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47"/>
      <c r="DY46" s="1182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47"/>
      <c r="EO46" s="1690"/>
      <c r="EP46" s="1672"/>
      <c r="EQ46" s="1443"/>
      <c r="ER46" s="1443"/>
      <c r="ES46" s="1443"/>
      <c r="ET46" s="1443"/>
      <c r="EU46" s="1443"/>
      <c r="EV46" s="1443"/>
      <c r="EW46" s="1443"/>
      <c r="EX46" s="1443"/>
      <c r="EY46" s="1443"/>
      <c r="EZ46" s="1443"/>
      <c r="FA46" s="1443"/>
      <c r="FB46" s="1443"/>
      <c r="FC46" s="1691"/>
      <c r="FD46" s="1450"/>
      <c r="FE46" s="439"/>
      <c r="FF46" s="432"/>
      <c r="FG46" s="432"/>
      <c r="FH46" s="432"/>
      <c r="FI46" s="432"/>
      <c r="FJ46" s="432"/>
      <c r="FK46" s="432"/>
      <c r="FL46" s="432"/>
      <c r="FM46" s="432"/>
      <c r="FN46" s="432"/>
      <c r="FO46" s="432"/>
      <c r="FP46" s="432"/>
      <c r="FQ46" s="432"/>
      <c r="FR46" s="432"/>
      <c r="FS46" s="432"/>
      <c r="FT46" s="432"/>
      <c r="FU46" s="432"/>
      <c r="FV46" s="432"/>
      <c r="FW46" s="432"/>
      <c r="FX46" s="432"/>
      <c r="FY46" s="432"/>
      <c r="FZ46" s="432"/>
      <c r="GA46" s="432"/>
      <c r="GB46" s="432"/>
      <c r="GC46" s="432"/>
      <c r="GD46" s="432"/>
      <c r="GE46" s="432"/>
      <c r="GF46" s="432"/>
      <c r="GG46" s="432"/>
      <c r="GH46" s="432"/>
      <c r="GI46" s="432"/>
      <c r="GJ46" s="432"/>
      <c r="GK46" s="432"/>
      <c r="GL46" s="432"/>
      <c r="GM46" s="432"/>
      <c r="GN46" s="432"/>
      <c r="GO46" s="432"/>
      <c r="GP46" s="432"/>
      <c r="GQ46" s="432"/>
      <c r="GR46" s="432"/>
      <c r="GS46" s="432"/>
      <c r="GT46" s="432"/>
      <c r="GU46" s="432"/>
      <c r="GV46" s="432"/>
      <c r="GW46" s="432"/>
      <c r="GX46" s="432"/>
      <c r="GY46" s="432"/>
      <c r="GZ46" s="432"/>
      <c r="HA46" s="432"/>
      <c r="HB46" s="432"/>
      <c r="HC46" s="432"/>
      <c r="HD46" s="432"/>
      <c r="HE46" s="432"/>
      <c r="HF46" s="432"/>
      <c r="HG46" s="432"/>
      <c r="HH46" s="432"/>
      <c r="HI46" s="432"/>
      <c r="HJ46" s="432"/>
      <c r="HK46" s="432"/>
      <c r="HL46" s="432"/>
      <c r="HM46" s="432"/>
      <c r="HN46" s="439"/>
      <c r="HO46" s="432"/>
      <c r="HP46" s="432"/>
      <c r="HQ46" s="432"/>
      <c r="HR46" s="432"/>
      <c r="HS46" s="432"/>
      <c r="HT46" s="432"/>
      <c r="HU46" s="432"/>
      <c r="HV46" s="432"/>
      <c r="HW46" s="432"/>
      <c r="HX46" s="432"/>
      <c r="HY46" s="432"/>
      <c r="HZ46" s="432"/>
      <c r="IA46" s="432"/>
      <c r="IB46" s="432"/>
      <c r="IC46" s="433"/>
      <c r="ID46" s="432"/>
      <c r="IE46" s="812"/>
      <c r="IF46" s="812"/>
      <c r="IG46" s="812"/>
      <c r="IH46" s="812"/>
      <c r="II46" s="812"/>
      <c r="IJ46" s="812"/>
      <c r="IK46" s="812"/>
      <c r="IL46" s="812"/>
      <c r="IM46" s="812"/>
      <c r="IN46" s="812"/>
      <c r="IO46" s="812"/>
      <c r="IP46" s="812"/>
      <c r="IQ46" s="812"/>
      <c r="IR46" s="812"/>
      <c r="IS46" s="812"/>
      <c r="IT46" s="812"/>
      <c r="IU46" s="812"/>
      <c r="IV46" s="812"/>
      <c r="IW46" s="812"/>
      <c r="IX46" s="812"/>
      <c r="IY46" s="812"/>
      <c r="IZ46" s="812"/>
      <c r="JA46" s="812"/>
      <c r="JB46" s="812"/>
      <c r="JC46" s="812"/>
      <c r="JD46" s="812"/>
      <c r="JE46" s="812"/>
      <c r="JF46" s="812"/>
      <c r="JG46" s="812"/>
      <c r="JH46" s="812"/>
      <c r="JI46" s="812"/>
      <c r="JJ46" s="812"/>
      <c r="JK46" s="812"/>
      <c r="JL46" s="812"/>
      <c r="JM46" s="812"/>
      <c r="JN46" s="812"/>
      <c r="JO46" s="812"/>
      <c r="JP46" s="812"/>
      <c r="JQ46" s="812"/>
      <c r="JR46" s="812"/>
      <c r="JS46" s="812"/>
      <c r="JT46" s="812"/>
      <c r="JU46" s="812"/>
      <c r="JV46" s="812"/>
      <c r="JW46" s="812"/>
      <c r="JX46" s="812"/>
      <c r="JY46" s="812"/>
      <c r="JZ46" s="812"/>
      <c r="KA46" s="812"/>
      <c r="KB46" s="812"/>
      <c r="KC46" s="812"/>
      <c r="KD46" s="812"/>
      <c r="KE46" s="812"/>
      <c r="KF46" s="812"/>
      <c r="KG46" s="812"/>
      <c r="KH46" s="812"/>
      <c r="KI46" s="812"/>
      <c r="KJ46" s="812"/>
      <c r="KK46" s="812"/>
      <c r="KL46" s="812"/>
      <c r="KM46" s="812"/>
      <c r="KN46" s="812"/>
      <c r="KO46" s="812"/>
      <c r="KP46" s="812"/>
      <c r="KQ46" s="812"/>
      <c r="KR46" s="812"/>
      <c r="KS46" s="812"/>
      <c r="KT46" s="812"/>
      <c r="KU46" s="812"/>
      <c r="KV46" s="812"/>
      <c r="KW46" s="812"/>
      <c r="KX46" s="812"/>
      <c r="KY46" s="812"/>
      <c r="KZ46" s="812"/>
      <c r="LA46" s="812"/>
      <c r="LB46" s="812"/>
      <c r="LC46" s="812"/>
      <c r="LD46" s="812"/>
      <c r="LE46" s="812"/>
      <c r="LF46" s="812"/>
      <c r="LG46" s="432"/>
      <c r="LH46" s="432"/>
      <c r="LI46" s="432"/>
      <c r="LJ46" s="432"/>
      <c r="LK46" s="432"/>
      <c r="LL46" s="432"/>
      <c r="LM46" s="432"/>
      <c r="LN46" s="432"/>
      <c r="LO46" s="432"/>
      <c r="LP46" s="432"/>
      <c r="LQ46" s="432"/>
      <c r="LR46" s="432"/>
      <c r="LS46" s="432"/>
      <c r="LT46" s="432"/>
      <c r="LU46" s="432"/>
      <c r="LV46" s="432"/>
      <c r="LW46" s="432"/>
      <c r="LX46" s="432"/>
      <c r="LY46" s="432"/>
      <c r="LZ46" s="432"/>
      <c r="MA46" s="432"/>
      <c r="MB46" s="432"/>
      <c r="MC46" s="432"/>
      <c r="MD46" s="432"/>
      <c r="ME46" s="432"/>
      <c r="MF46" s="432"/>
      <c r="MG46" s="432"/>
      <c r="MH46" s="432"/>
      <c r="MI46" s="432"/>
      <c r="MJ46" s="432"/>
      <c r="MK46" s="432"/>
      <c r="ML46" s="432"/>
      <c r="MM46" s="432"/>
      <c r="MN46" s="432"/>
      <c r="MO46" s="432"/>
      <c r="MP46" s="432"/>
      <c r="MQ46" s="432"/>
      <c r="MR46" s="433"/>
      <c r="MS46" s="612"/>
      <c r="MT46" s="432"/>
      <c r="MU46" s="432"/>
      <c r="MV46" s="432"/>
      <c r="MW46" s="432"/>
      <c r="MX46" s="432"/>
      <c r="MY46" s="432"/>
      <c r="MZ46" s="432"/>
      <c r="NA46" s="432"/>
      <c r="NB46" s="432"/>
      <c r="NC46" s="432"/>
      <c r="ND46" s="432"/>
      <c r="NE46" s="432"/>
      <c r="NF46" s="432"/>
      <c r="NG46" s="432"/>
      <c r="NH46" s="432"/>
      <c r="NI46" s="432"/>
      <c r="NJ46" s="432"/>
      <c r="NK46" s="432"/>
      <c r="NL46" s="432"/>
      <c r="NM46" s="432"/>
      <c r="NN46" s="432"/>
      <c r="NO46" s="432"/>
      <c r="NP46" s="432"/>
      <c r="NQ46" s="432"/>
      <c r="NR46" s="432"/>
      <c r="NS46" s="432"/>
      <c r="NT46" s="1445"/>
    </row>
    <row r="47" spans="1:384" s="76" customFormat="1" ht="27.75" customHeight="1" thickBot="1" x14ac:dyDescent="0.35">
      <c r="A47" s="1236"/>
      <c r="B47" s="1236"/>
      <c r="C47" s="1236"/>
      <c r="D47" s="1540"/>
      <c r="E47" s="1518"/>
      <c r="F47" s="1237"/>
      <c r="G47" s="1237"/>
      <c r="H47" s="2981" t="s">
        <v>101</v>
      </c>
      <c r="I47" s="2982"/>
      <c r="J47" s="2983"/>
      <c r="K47" s="2984"/>
      <c r="L47" s="1227"/>
      <c r="M47" s="1238"/>
      <c r="N47" s="2885" t="s">
        <v>21</v>
      </c>
      <c r="O47" s="2886"/>
      <c r="P47" s="2835" t="s">
        <v>46</v>
      </c>
      <c r="Q47" s="2836"/>
      <c r="R47" s="2835" t="s">
        <v>47</v>
      </c>
      <c r="S47" s="2836"/>
      <c r="T47" s="2835" t="s">
        <v>48</v>
      </c>
      <c r="U47" s="2836"/>
      <c r="V47" s="2835" t="s">
        <v>49</v>
      </c>
      <c r="W47" s="2836"/>
      <c r="X47" s="2749" t="s">
        <v>50</v>
      </c>
      <c r="Y47" s="2750"/>
      <c r="Z47" s="2835" t="s">
        <v>51</v>
      </c>
      <c r="AA47" s="2836"/>
      <c r="AB47" s="2749" t="s">
        <v>52</v>
      </c>
      <c r="AC47" s="2750"/>
      <c r="AD47" s="2835" t="s">
        <v>53</v>
      </c>
      <c r="AE47" s="2836"/>
      <c r="AF47" s="1227"/>
      <c r="AG47" s="1239"/>
      <c r="AH47" s="1227"/>
      <c r="AI47" s="1227"/>
      <c r="AJ47" s="1227"/>
      <c r="AK47" s="1227"/>
      <c r="AL47" s="1227"/>
      <c r="AM47" s="1227"/>
      <c r="AN47" s="1227"/>
      <c r="AO47" s="1227"/>
      <c r="AP47" s="1227"/>
      <c r="AQ47" s="1227"/>
      <c r="AR47" s="1227"/>
      <c r="AS47" s="1227"/>
      <c r="AT47" s="1227"/>
      <c r="AU47" s="1227"/>
      <c r="AV47" s="1227"/>
      <c r="AW47" s="1227"/>
      <c r="AX47" s="1227"/>
      <c r="AY47" s="2839" t="s">
        <v>34</v>
      </c>
      <c r="AZ47" s="2840"/>
      <c r="BA47" s="1240" t="s">
        <v>11</v>
      </c>
      <c r="BB47" s="1612" t="s">
        <v>12</v>
      </c>
      <c r="BC47" s="1242"/>
      <c r="BD47" s="2837" t="s">
        <v>35</v>
      </c>
      <c r="BE47" s="2838"/>
      <c r="BF47" s="1240" t="s">
        <v>11</v>
      </c>
      <c r="BG47" s="1243" t="s">
        <v>12</v>
      </c>
      <c r="BH47" s="1242"/>
      <c r="BI47" s="2837" t="s">
        <v>36</v>
      </c>
      <c r="BJ47" s="2838"/>
      <c r="BK47" s="1244" t="s">
        <v>11</v>
      </c>
      <c r="BL47" s="1243" t="s">
        <v>12</v>
      </c>
      <c r="BM47" s="1227"/>
      <c r="BN47" s="1235"/>
      <c r="CD47" s="1227"/>
      <c r="CE47" s="1227"/>
      <c r="CF47" s="1227"/>
      <c r="CG47" s="1227"/>
      <c r="CH47" s="1227"/>
      <c r="CI47" s="1227"/>
      <c r="CJ47" s="1227"/>
      <c r="CK47" s="1227"/>
      <c r="CL47" s="1227"/>
      <c r="CM47" s="1227"/>
      <c r="CN47" s="1227"/>
      <c r="CO47" s="1227"/>
      <c r="CP47" s="1227"/>
      <c r="CQ47" s="1227"/>
      <c r="CR47" s="1227"/>
      <c r="CS47" s="1227"/>
      <c r="CT47" s="1227"/>
      <c r="CU47" s="1227"/>
      <c r="CV47" s="1227"/>
      <c r="CW47" s="1227"/>
      <c r="CX47" s="1227"/>
      <c r="CY47" s="1227"/>
      <c r="CZ47" s="1227"/>
      <c r="DA47" s="1227"/>
      <c r="DB47" s="1227"/>
      <c r="DC47" s="1221"/>
      <c r="DD47" s="1221"/>
      <c r="DE47" s="1221"/>
      <c r="DF47" s="1221"/>
      <c r="DG47" s="1221"/>
      <c r="DH47" s="1652"/>
      <c r="DI47" s="2738" t="s">
        <v>60</v>
      </c>
      <c r="DJ47" s="2739"/>
      <c r="DK47" s="2739"/>
      <c r="DL47" s="2740"/>
      <c r="DM47" s="1652"/>
      <c r="DO47" s="2738" t="s">
        <v>57</v>
      </c>
      <c r="DP47" s="2739"/>
      <c r="DQ47" s="2739"/>
      <c r="DR47" s="2740"/>
      <c r="DT47" s="2738" t="s">
        <v>58</v>
      </c>
      <c r="DU47" s="2739"/>
      <c r="DV47" s="2739"/>
      <c r="DW47" s="2740"/>
      <c r="DX47" s="1238"/>
      <c r="DY47" s="1235"/>
      <c r="DZ47" s="2873" t="s">
        <v>67</v>
      </c>
      <c r="EA47" s="2874"/>
      <c r="EB47" s="2874"/>
      <c r="EC47" s="2875"/>
      <c r="ED47" s="1227"/>
      <c r="EE47" s="2873" t="s">
        <v>68</v>
      </c>
      <c r="EF47" s="2874"/>
      <c r="EG47" s="2874"/>
      <c r="EH47" s="2875"/>
      <c r="EI47" s="1227"/>
      <c r="EJ47" s="1227"/>
      <c r="EK47" s="1227"/>
      <c r="EL47" s="1227"/>
      <c r="EM47" s="1227"/>
      <c r="EN47" s="1238"/>
      <c r="EO47" s="1692"/>
      <c r="EP47" s="1245"/>
      <c r="EQ47" s="1246"/>
      <c r="ER47" s="3064" t="s">
        <v>230</v>
      </c>
      <c r="ES47" s="3065"/>
      <c r="ET47" s="3065"/>
      <c r="EU47" s="3065"/>
      <c r="EV47" s="3065"/>
      <c r="EW47" s="3065"/>
      <c r="EX47" s="3065"/>
      <c r="EY47" s="3066"/>
      <c r="EZ47" s="1671"/>
      <c r="FA47" s="2575" t="s">
        <v>237</v>
      </c>
      <c r="FB47" s="2576"/>
      <c r="FC47" s="2577"/>
      <c r="FD47" s="1248"/>
      <c r="FE47" s="1232"/>
      <c r="FF47" s="434"/>
      <c r="FG47" s="434"/>
      <c r="FH47" s="434"/>
      <c r="FI47" s="434"/>
      <c r="FJ47" s="434"/>
      <c r="FK47" s="434"/>
      <c r="FL47" s="434"/>
      <c r="FM47" s="434"/>
      <c r="FN47" s="434"/>
      <c r="FO47" s="434"/>
      <c r="FP47" s="434"/>
      <c r="FQ47" s="434"/>
      <c r="FR47" s="434"/>
      <c r="FS47" s="434"/>
      <c r="FT47" s="434"/>
      <c r="FU47" s="434"/>
      <c r="FV47" s="434"/>
      <c r="FW47" s="434"/>
      <c r="FX47" s="434"/>
      <c r="FY47" s="434"/>
      <c r="FZ47" s="434"/>
      <c r="GA47" s="434"/>
      <c r="GB47" s="434"/>
      <c r="GC47" s="434"/>
      <c r="GD47" s="434"/>
      <c r="GE47" s="434"/>
      <c r="GF47" s="434"/>
      <c r="GG47" s="434"/>
      <c r="GH47" s="434"/>
      <c r="GI47" s="434"/>
      <c r="GJ47" s="434"/>
      <c r="GK47" s="434"/>
      <c r="GL47" s="434"/>
      <c r="GM47" s="434"/>
      <c r="GN47" s="434"/>
      <c r="GO47" s="434"/>
      <c r="GP47" s="434"/>
      <c r="GQ47" s="434"/>
      <c r="GR47" s="434"/>
      <c r="GS47" s="434"/>
      <c r="GT47" s="639"/>
      <c r="GU47" s="639"/>
      <c r="GV47" s="639"/>
      <c r="GW47" s="639"/>
      <c r="GX47" s="639"/>
      <c r="GY47" s="2491" t="s">
        <v>376</v>
      </c>
      <c r="GZ47" s="2492"/>
      <c r="HA47" s="2354" t="s">
        <v>11</v>
      </c>
      <c r="HB47" s="2354" t="s">
        <v>12</v>
      </c>
      <c r="HC47" s="639"/>
      <c r="HD47" s="2310" t="s">
        <v>377</v>
      </c>
      <c r="HE47" s="2311"/>
      <c r="HF47" s="2314" t="s">
        <v>11</v>
      </c>
      <c r="HG47" s="2314" t="s">
        <v>12</v>
      </c>
      <c r="HH47" s="639"/>
      <c r="HI47" s="2487" t="s">
        <v>378</v>
      </c>
      <c r="HJ47" s="2488"/>
      <c r="HK47" s="2352" t="s">
        <v>11</v>
      </c>
      <c r="HL47" s="2352" t="s">
        <v>12</v>
      </c>
      <c r="HM47" s="639"/>
      <c r="HN47" s="1229"/>
      <c r="HO47" s="2491" t="s">
        <v>376</v>
      </c>
      <c r="HP47" s="2492"/>
      <c r="HQ47" s="2354" t="s">
        <v>11</v>
      </c>
      <c r="HR47" s="2354" t="s">
        <v>12</v>
      </c>
      <c r="HS47" s="639"/>
      <c r="HT47" s="2310" t="s">
        <v>377</v>
      </c>
      <c r="HU47" s="2311"/>
      <c r="HV47" s="2314" t="s">
        <v>11</v>
      </c>
      <c r="HW47" s="451" t="s">
        <v>12</v>
      </c>
      <c r="HX47" s="639"/>
      <c r="HY47" s="2487" t="s">
        <v>378</v>
      </c>
      <c r="HZ47" s="2488"/>
      <c r="IA47" s="2352" t="s">
        <v>11</v>
      </c>
      <c r="IB47" s="2352" t="s">
        <v>12</v>
      </c>
      <c r="IC47" s="1249"/>
      <c r="ID47" s="639"/>
      <c r="IE47" s="466"/>
      <c r="IF47" s="466"/>
      <c r="IG47" s="466"/>
      <c r="IH47" s="466"/>
      <c r="II47" s="466"/>
      <c r="IJ47" s="466"/>
      <c r="IK47" s="466"/>
      <c r="IL47" s="466"/>
      <c r="IM47" s="466"/>
      <c r="IN47" s="466"/>
      <c r="IO47" s="466"/>
      <c r="IP47" s="466"/>
      <c r="IQ47" s="466"/>
      <c r="IR47" s="466"/>
      <c r="IS47" s="466"/>
      <c r="IT47" s="466"/>
      <c r="IU47" s="466"/>
      <c r="IV47" s="466"/>
      <c r="IW47" s="466"/>
      <c r="IX47" s="466"/>
      <c r="IY47" s="466"/>
      <c r="IZ47" s="466"/>
      <c r="JA47" s="466"/>
      <c r="JB47" s="466"/>
      <c r="JC47" s="466"/>
      <c r="JD47" s="466"/>
      <c r="JE47" s="466"/>
      <c r="JF47" s="466"/>
      <c r="JG47" s="466"/>
      <c r="JH47" s="466"/>
      <c r="JI47" s="466"/>
      <c r="JJ47" s="466"/>
      <c r="JK47" s="466"/>
      <c r="JL47" s="466"/>
      <c r="JM47" s="466"/>
      <c r="JN47" s="466"/>
      <c r="JO47" s="466"/>
      <c r="JP47" s="466"/>
      <c r="JQ47" s="466"/>
      <c r="JR47" s="466"/>
      <c r="JS47" s="466"/>
      <c r="JT47" s="466"/>
      <c r="JU47" s="466"/>
      <c r="JV47" s="466"/>
      <c r="JW47" s="466"/>
      <c r="JX47" s="466"/>
      <c r="JY47" s="466"/>
      <c r="JZ47" s="466"/>
      <c r="KA47" s="466"/>
      <c r="KB47" s="466"/>
      <c r="KC47" s="466"/>
      <c r="KD47" s="466"/>
      <c r="KE47" s="466"/>
      <c r="KF47" s="466"/>
      <c r="KG47" s="466"/>
      <c r="KH47" s="466"/>
      <c r="KI47" s="466"/>
      <c r="KJ47" s="466"/>
      <c r="KK47" s="466"/>
      <c r="KL47" s="466"/>
      <c r="KM47" s="466"/>
      <c r="KN47" s="466"/>
      <c r="KO47" s="466"/>
      <c r="KP47" s="466"/>
      <c r="KQ47" s="466"/>
      <c r="KR47" s="466"/>
      <c r="KS47" s="466"/>
      <c r="KT47" s="466"/>
      <c r="KU47" s="466"/>
      <c r="KV47" s="466"/>
      <c r="KW47" s="466"/>
      <c r="KX47" s="466"/>
      <c r="KY47" s="466"/>
      <c r="KZ47" s="466"/>
      <c r="LA47" s="466"/>
      <c r="LB47" s="466"/>
      <c r="LC47" s="1247"/>
      <c r="LD47" s="1247"/>
      <c r="LE47" s="1247"/>
      <c r="LF47" s="1247"/>
      <c r="LG47" s="1247"/>
      <c r="LH47" s="1247"/>
      <c r="LI47" s="1247"/>
      <c r="LJ47" s="1247"/>
      <c r="LK47" s="1247"/>
      <c r="LL47" s="1247"/>
      <c r="LM47" s="1247"/>
      <c r="LN47" s="1247"/>
      <c r="LO47" s="2481" t="s">
        <v>327</v>
      </c>
      <c r="LP47" s="2482"/>
      <c r="LQ47" s="2482"/>
      <c r="LR47" s="2482"/>
      <c r="LS47" s="2483"/>
      <c r="LT47" s="2571" t="s">
        <v>11</v>
      </c>
      <c r="LU47" s="2573" t="s">
        <v>12</v>
      </c>
      <c r="LV47" s="466"/>
      <c r="LW47" s="2509" t="s">
        <v>338</v>
      </c>
      <c r="LX47" s="2510"/>
      <c r="LY47" s="2511"/>
      <c r="LZ47" s="2531" t="s">
        <v>11</v>
      </c>
      <c r="MA47" s="1073" t="s">
        <v>12</v>
      </c>
      <c r="MB47" s="639"/>
      <c r="MC47" s="639"/>
      <c r="MD47" s="2473" t="s">
        <v>331</v>
      </c>
      <c r="ME47" s="2474"/>
      <c r="MF47" s="780" t="s">
        <v>11</v>
      </c>
      <c r="MG47" s="781" t="s">
        <v>12</v>
      </c>
      <c r="MH47" s="466"/>
      <c r="MI47" s="2501" t="s">
        <v>333</v>
      </c>
      <c r="MJ47" s="2502"/>
      <c r="MK47" s="782" t="s">
        <v>11</v>
      </c>
      <c r="ML47" s="783" t="s">
        <v>12</v>
      </c>
      <c r="MM47" s="466"/>
      <c r="MN47" s="2505" t="s">
        <v>339</v>
      </c>
      <c r="MO47" s="2506"/>
      <c r="MP47" s="784" t="s">
        <v>11</v>
      </c>
      <c r="MQ47" s="785" t="s">
        <v>12</v>
      </c>
      <c r="MR47" s="1249"/>
      <c r="MS47" s="1250"/>
      <c r="MT47" s="639"/>
      <c r="MU47" s="2457" t="s">
        <v>327</v>
      </c>
      <c r="MV47" s="2458"/>
      <c r="MW47" s="2461" t="s">
        <v>11</v>
      </c>
      <c r="MX47" s="2463" t="s">
        <v>12</v>
      </c>
      <c r="MY47" s="614"/>
      <c r="MZ47" s="2465" t="s">
        <v>338</v>
      </c>
      <c r="NA47" s="2466"/>
      <c r="NB47" s="2469" t="s">
        <v>11</v>
      </c>
      <c r="NC47" s="2471" t="s">
        <v>12</v>
      </c>
      <c r="ND47" s="526"/>
      <c r="NE47" s="2473" t="s">
        <v>331</v>
      </c>
      <c r="NF47" s="2474"/>
      <c r="NG47" s="2477" t="s">
        <v>11</v>
      </c>
      <c r="NH47" s="2479" t="s">
        <v>12</v>
      </c>
      <c r="NI47" s="526"/>
      <c r="NJ47" s="2497" t="s">
        <v>333</v>
      </c>
      <c r="NK47" s="2498"/>
      <c r="NL47" s="2495" t="s">
        <v>11</v>
      </c>
      <c r="NM47" s="2515" t="s">
        <v>12</v>
      </c>
      <c r="NN47" s="526"/>
      <c r="NO47" s="2517" t="s">
        <v>339</v>
      </c>
      <c r="NP47" s="2518"/>
      <c r="NQ47" s="2445" t="s">
        <v>11</v>
      </c>
      <c r="NR47" s="2447" t="s">
        <v>12</v>
      </c>
      <c r="NS47" s="639"/>
      <c r="NT47" s="608"/>
    </row>
    <row r="48" spans="1:384" ht="27.75" customHeight="1" thickBot="1" x14ac:dyDescent="0.3">
      <c r="A48" s="1236"/>
      <c r="B48" s="1236"/>
      <c r="C48" s="1236"/>
      <c r="D48" s="1540"/>
      <c r="E48" s="1518"/>
      <c r="F48" s="1237"/>
      <c r="G48" s="1237"/>
      <c r="H48" s="2856"/>
      <c r="I48" s="2857"/>
      <c r="J48" s="1622" t="s">
        <v>11</v>
      </c>
      <c r="K48" s="1220" t="s">
        <v>12</v>
      </c>
      <c r="L48" s="4"/>
      <c r="M48" s="1226"/>
      <c r="N48" s="2887"/>
      <c r="O48" s="2888"/>
      <c r="P48" s="1251" t="s">
        <v>11</v>
      </c>
      <c r="Q48" s="1252" t="s">
        <v>12</v>
      </c>
      <c r="R48" s="1251" t="s">
        <v>11</v>
      </c>
      <c r="S48" s="1252" t="s">
        <v>12</v>
      </c>
      <c r="T48" s="1251" t="s">
        <v>11</v>
      </c>
      <c r="U48" s="1252" t="s">
        <v>12</v>
      </c>
      <c r="V48" s="1251" t="s">
        <v>11</v>
      </c>
      <c r="W48" s="1252" t="s">
        <v>12</v>
      </c>
      <c r="X48" s="1253" t="s">
        <v>11</v>
      </c>
      <c r="Y48" s="1254" t="s">
        <v>12</v>
      </c>
      <c r="Z48" s="1251" t="s">
        <v>11</v>
      </c>
      <c r="AA48" s="1252" t="s">
        <v>12</v>
      </c>
      <c r="AB48" s="1253" t="s">
        <v>11</v>
      </c>
      <c r="AC48" s="1254" t="s">
        <v>12</v>
      </c>
      <c r="AD48" s="1636" t="s">
        <v>11</v>
      </c>
      <c r="AE48" s="1637" t="s">
        <v>12</v>
      </c>
      <c r="AF48" s="4"/>
      <c r="AG48" s="88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2831" t="s">
        <v>204</v>
      </c>
      <c r="AZ48" s="2832"/>
      <c r="BA48" s="120">
        <f>COUNTIF(BJ13:BJ45,"ОЧЕНЬ НИЗКАЯ")</f>
        <v>0</v>
      </c>
      <c r="BB48" s="121" t="e">
        <f>BA48*100/BA53</f>
        <v>#DIV/0!</v>
      </c>
      <c r="BC48" s="4"/>
      <c r="BD48" s="2831" t="s">
        <v>204</v>
      </c>
      <c r="BE48" s="2832"/>
      <c r="BF48" s="120">
        <f>COUNTIF(BK13:BK45,"ОЧЕНЬ НИЗКАЯ")</f>
        <v>0</v>
      </c>
      <c r="BG48" s="121" t="e">
        <f>BF48*100/BF53</f>
        <v>#DIV/0!</v>
      </c>
      <c r="BH48" s="4"/>
      <c r="BI48" s="2889" t="s">
        <v>296</v>
      </c>
      <c r="BJ48" s="2890"/>
      <c r="BK48" s="129">
        <f>COUNTIF(BL13:BL45,"1.НИЗКИЙ")</f>
        <v>0</v>
      </c>
      <c r="BL48" s="121" t="e">
        <f>BK48*100/BK51</f>
        <v>#DIV/0!</v>
      </c>
      <c r="BM48" s="4"/>
      <c r="BN48" s="1223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1309"/>
      <c r="DD48" s="1309"/>
      <c r="DE48" s="1309"/>
      <c r="DF48" s="1309"/>
      <c r="DG48" s="1309"/>
      <c r="DH48" s="1652"/>
      <c r="DI48" s="2755" t="s">
        <v>21</v>
      </c>
      <c r="DJ48" s="2756"/>
      <c r="DK48" s="1255" t="s">
        <v>11</v>
      </c>
      <c r="DL48" s="1256" t="s">
        <v>12</v>
      </c>
      <c r="DM48" s="1652"/>
      <c r="DO48" s="2755" t="s">
        <v>21</v>
      </c>
      <c r="DP48" s="2980"/>
      <c r="DQ48" s="1257" t="s">
        <v>11</v>
      </c>
      <c r="DR48" s="1256" t="s">
        <v>12</v>
      </c>
      <c r="DT48" s="2841" t="s">
        <v>21</v>
      </c>
      <c r="DU48" s="2842"/>
      <c r="DV48" s="1258" t="s">
        <v>11</v>
      </c>
      <c r="DW48" s="1259" t="s">
        <v>12</v>
      </c>
      <c r="DX48" s="1226"/>
      <c r="DY48" s="1223"/>
      <c r="DZ48" s="2833" t="s">
        <v>21</v>
      </c>
      <c r="EA48" s="2834"/>
      <c r="EB48" s="1260" t="s">
        <v>11</v>
      </c>
      <c r="EC48" s="1261" t="s">
        <v>12</v>
      </c>
      <c r="ED48" s="4"/>
      <c r="EE48" s="2848" t="s">
        <v>21</v>
      </c>
      <c r="EF48" s="2849"/>
      <c r="EG48" s="1260" t="s">
        <v>11</v>
      </c>
      <c r="EH48" s="1261" t="s">
        <v>12</v>
      </c>
      <c r="EI48" s="4"/>
      <c r="EJ48" s="4"/>
      <c r="EK48" s="4"/>
      <c r="EL48" s="4"/>
      <c r="EM48" s="4"/>
      <c r="EN48" s="1226"/>
      <c r="EO48" s="1693"/>
      <c r="EP48" s="1262"/>
      <c r="EQ48" s="1263"/>
      <c r="ER48" s="3067" t="s">
        <v>215</v>
      </c>
      <c r="ES48" s="3068"/>
      <c r="ET48" s="3067" t="s">
        <v>216</v>
      </c>
      <c r="EU48" s="3068"/>
      <c r="EV48" s="3069" t="s">
        <v>217</v>
      </c>
      <c r="EW48" s="3070"/>
      <c r="EX48" s="3067" t="s">
        <v>218</v>
      </c>
      <c r="EY48" s="3068"/>
      <c r="FA48" s="2578" t="s">
        <v>233</v>
      </c>
      <c r="FB48" s="2579"/>
      <c r="FC48" s="2580"/>
      <c r="FD48" s="1264"/>
      <c r="FE48" s="1232"/>
      <c r="FF48" s="434"/>
      <c r="FG48" s="434"/>
      <c r="FH48" s="434"/>
      <c r="FI48" s="434"/>
      <c r="FJ48" s="434"/>
      <c r="FK48" s="434"/>
      <c r="FL48" s="434"/>
      <c r="FM48" s="434"/>
      <c r="FN48" s="434"/>
      <c r="FO48" s="434"/>
      <c r="FP48" s="434"/>
      <c r="FQ48" s="434"/>
      <c r="FR48" s="434"/>
      <c r="FS48" s="434"/>
      <c r="FT48" s="434"/>
      <c r="FU48" s="434"/>
      <c r="FV48" s="434"/>
      <c r="FW48" s="434"/>
      <c r="FX48" s="434"/>
      <c r="FY48" s="434"/>
      <c r="FZ48" s="434"/>
      <c r="GA48" s="434"/>
      <c r="GB48" s="434"/>
      <c r="GC48" s="434"/>
      <c r="GD48" s="434"/>
      <c r="GE48" s="434"/>
      <c r="GF48" s="434"/>
      <c r="GG48" s="434"/>
      <c r="GH48" s="434"/>
      <c r="GI48" s="434"/>
      <c r="GJ48" s="434"/>
      <c r="GK48" s="434"/>
      <c r="GL48" s="434"/>
      <c r="GM48" s="434"/>
      <c r="GN48" s="434"/>
      <c r="GO48" s="434"/>
      <c r="GP48" s="434"/>
      <c r="GQ48" s="434"/>
      <c r="GR48" s="434"/>
      <c r="GS48" s="434"/>
      <c r="GT48" s="434"/>
      <c r="GU48" s="434"/>
      <c r="GV48" s="434"/>
      <c r="GW48" s="434"/>
      <c r="GX48" s="434"/>
      <c r="GY48" s="2493"/>
      <c r="GZ48" s="2494"/>
      <c r="HA48" s="2355"/>
      <c r="HB48" s="2355"/>
      <c r="HC48" s="434"/>
      <c r="HD48" s="2312"/>
      <c r="HE48" s="2313"/>
      <c r="HF48" s="2316"/>
      <c r="HG48" s="2316"/>
      <c r="HH48" s="434"/>
      <c r="HI48" s="2489"/>
      <c r="HJ48" s="2490"/>
      <c r="HK48" s="2353"/>
      <c r="HL48" s="2353"/>
      <c r="HM48" s="434"/>
      <c r="HN48" s="1232"/>
      <c r="HO48" s="2493"/>
      <c r="HP48" s="2494"/>
      <c r="HQ48" s="2355"/>
      <c r="HR48" s="2355"/>
      <c r="HS48" s="434"/>
      <c r="HT48" s="2312"/>
      <c r="HU48" s="2313"/>
      <c r="HV48" s="2316"/>
      <c r="HW48" s="452"/>
      <c r="HX48" s="434"/>
      <c r="HY48" s="2489"/>
      <c r="HZ48" s="2490"/>
      <c r="IA48" s="2353"/>
      <c r="IB48" s="2353"/>
      <c r="IC48" s="1233"/>
      <c r="ID48" s="434"/>
      <c r="IE48" s="466"/>
      <c r="IF48" s="466"/>
      <c r="IG48" s="466"/>
      <c r="IH48" s="466"/>
      <c r="II48" s="466"/>
      <c r="IJ48" s="466"/>
      <c r="IK48" s="466"/>
      <c r="IL48" s="466"/>
      <c r="IM48" s="466"/>
      <c r="IN48" s="466"/>
      <c r="IO48" s="466"/>
      <c r="IP48" s="466"/>
      <c r="IQ48" s="466"/>
      <c r="IR48" s="466"/>
      <c r="IS48" s="466"/>
      <c r="IT48" s="466"/>
      <c r="IU48" s="466"/>
      <c r="IV48" s="466"/>
      <c r="IW48" s="466"/>
      <c r="IX48" s="466"/>
      <c r="IY48" s="466"/>
      <c r="IZ48" s="466"/>
      <c r="JA48" s="466"/>
      <c r="JB48" s="466"/>
      <c r="JC48" s="466"/>
      <c r="JD48" s="466"/>
      <c r="JE48" s="466"/>
      <c r="JF48" s="466"/>
      <c r="JG48" s="466"/>
      <c r="JH48" s="466"/>
      <c r="JI48" s="466"/>
      <c r="JJ48" s="466"/>
      <c r="JK48" s="466"/>
      <c r="JL48" s="466"/>
      <c r="JM48" s="466"/>
      <c r="JN48" s="466"/>
      <c r="JO48" s="466"/>
      <c r="JP48" s="466"/>
      <c r="JQ48" s="466"/>
      <c r="JR48" s="466"/>
      <c r="JS48" s="466"/>
      <c r="JT48" s="466"/>
      <c r="JU48" s="466"/>
      <c r="JV48" s="466"/>
      <c r="JW48" s="466"/>
      <c r="JX48" s="466"/>
      <c r="JY48" s="466"/>
      <c r="JZ48" s="466"/>
      <c r="KA48" s="466"/>
      <c r="KB48" s="466"/>
      <c r="KC48" s="466"/>
      <c r="KD48" s="466"/>
      <c r="KE48" s="466"/>
      <c r="KF48" s="466"/>
      <c r="KG48" s="466"/>
      <c r="KH48" s="466"/>
      <c r="KI48" s="466"/>
      <c r="KJ48" s="466"/>
      <c r="KK48" s="466"/>
      <c r="KL48" s="466"/>
      <c r="KM48" s="466"/>
      <c r="KN48" s="466"/>
      <c r="KO48" s="466"/>
      <c r="KP48" s="466"/>
      <c r="KQ48" s="466"/>
      <c r="KR48" s="466"/>
      <c r="KS48" s="466"/>
      <c r="KT48" s="466"/>
      <c r="KU48" s="466"/>
      <c r="KV48" s="466"/>
      <c r="KW48" s="466"/>
      <c r="KX48" s="466"/>
      <c r="KY48" s="466"/>
      <c r="KZ48" s="466"/>
      <c r="LA48" s="466"/>
      <c r="LB48" s="466"/>
      <c r="LC48" s="434"/>
      <c r="LD48" s="434"/>
      <c r="LE48" s="434"/>
      <c r="LF48" s="434"/>
      <c r="LG48" s="434"/>
      <c r="LH48" s="434"/>
      <c r="LI48" s="434"/>
      <c r="LJ48" s="434"/>
      <c r="LK48" s="434"/>
      <c r="LL48" s="434"/>
      <c r="LM48" s="434"/>
      <c r="LN48" s="434"/>
      <c r="LO48" s="2484"/>
      <c r="LP48" s="2485"/>
      <c r="LQ48" s="2485"/>
      <c r="LR48" s="2485"/>
      <c r="LS48" s="2486"/>
      <c r="LT48" s="2572"/>
      <c r="LU48" s="2574"/>
      <c r="LV48" s="466"/>
      <c r="LW48" s="2512"/>
      <c r="LX48" s="2513"/>
      <c r="LY48" s="2514"/>
      <c r="LZ48" s="2532"/>
      <c r="MA48" s="1074"/>
      <c r="MB48" s="434"/>
      <c r="MC48" s="434"/>
      <c r="MD48" s="2475"/>
      <c r="ME48" s="2476"/>
      <c r="MF48" s="791"/>
      <c r="MG48" s="792"/>
      <c r="MH48" s="466"/>
      <c r="MI48" s="2503"/>
      <c r="MJ48" s="2504"/>
      <c r="MK48" s="793"/>
      <c r="ML48" s="794"/>
      <c r="MM48" s="466"/>
      <c r="MN48" s="2507"/>
      <c r="MO48" s="2508"/>
      <c r="MP48" s="795"/>
      <c r="MQ48" s="796"/>
      <c r="MR48" s="1233"/>
      <c r="MS48" s="1250"/>
      <c r="MT48" s="434"/>
      <c r="MU48" s="2459"/>
      <c r="MV48" s="2460"/>
      <c r="MW48" s="2462"/>
      <c r="MX48" s="2464"/>
      <c r="MY48" s="614"/>
      <c r="MZ48" s="2467"/>
      <c r="NA48" s="2468"/>
      <c r="NB48" s="2470"/>
      <c r="NC48" s="2472"/>
      <c r="ND48" s="526"/>
      <c r="NE48" s="2475"/>
      <c r="NF48" s="2476"/>
      <c r="NG48" s="2478"/>
      <c r="NH48" s="2480"/>
      <c r="NI48" s="526"/>
      <c r="NJ48" s="2499"/>
      <c r="NK48" s="2500"/>
      <c r="NL48" s="2496"/>
      <c r="NM48" s="2516"/>
      <c r="NN48" s="526"/>
      <c r="NO48" s="2519"/>
      <c r="NP48" s="2520"/>
      <c r="NQ48" s="2446"/>
      <c r="NR48" s="2448"/>
      <c r="NS48" s="434"/>
    </row>
    <row r="49" spans="1:384" ht="27.75" customHeight="1" thickBot="1" x14ac:dyDescent="0.35">
      <c r="A49" s="1236"/>
      <c r="B49" s="1236"/>
      <c r="C49" s="1236"/>
      <c r="D49" s="1541"/>
      <c r="E49" s="1519"/>
      <c r="F49" s="1236"/>
      <c r="G49" s="1236"/>
      <c r="H49" s="2987" t="s">
        <v>13</v>
      </c>
      <c r="I49" s="2988"/>
      <c r="J49" s="112">
        <f>COUNTIF(L13:L45,1)</f>
        <v>0</v>
      </c>
      <c r="K49" s="113" t="e">
        <f>J49*100/J55</f>
        <v>#DIV/0!</v>
      </c>
      <c r="L49" s="4"/>
      <c r="M49" s="1226"/>
      <c r="N49" s="2846" t="s">
        <v>111</v>
      </c>
      <c r="O49" s="2847"/>
      <c r="P49" s="1265">
        <f>COUNTIF(W13:W45,1)</f>
        <v>0</v>
      </c>
      <c r="Q49" s="1266" t="e">
        <f>P49*100/P54</f>
        <v>#DIV/0!</v>
      </c>
      <c r="R49" s="1265">
        <f>COUNTIF(X13:X45,1)</f>
        <v>0</v>
      </c>
      <c r="S49" s="1267" t="e">
        <f>R49*100/R54</f>
        <v>#DIV/0!</v>
      </c>
      <c r="T49" s="1265">
        <f>COUNTIF(Y13:Y45,1)</f>
        <v>0</v>
      </c>
      <c r="U49" s="1266" t="e">
        <f>T49*100/T54</f>
        <v>#DIV/0!</v>
      </c>
      <c r="V49" s="1265">
        <f>COUNTIF(Z13:Z45,1)</f>
        <v>0</v>
      </c>
      <c r="W49" s="1266" t="e">
        <f>V49*100/V54</f>
        <v>#DIV/0!</v>
      </c>
      <c r="X49" s="1268">
        <f>COUNTIF(AA13:AA45,1)</f>
        <v>0</v>
      </c>
      <c r="Y49" s="1269" t="e">
        <f>X49*100/X54</f>
        <v>#DIV/0!</v>
      </c>
      <c r="Z49" s="1265">
        <f>COUNTIF(AB13:AB45,1)</f>
        <v>0</v>
      </c>
      <c r="AA49" s="1267" t="e">
        <f>Z49*100/Z54</f>
        <v>#DIV/0!</v>
      </c>
      <c r="AB49" s="1268">
        <f>COUNTIF(AC13:AC45,1)</f>
        <v>0</v>
      </c>
      <c r="AC49" s="1269" t="e">
        <f>AB49*100/AB54</f>
        <v>#DIV/0!</v>
      </c>
      <c r="AD49" s="1634">
        <f>COUNTIF(AD13:AD44,1)</f>
        <v>0</v>
      </c>
      <c r="AE49" s="1640" t="e">
        <f>AD49*100/AD54</f>
        <v>#DIV/0!</v>
      </c>
      <c r="AF49" s="4"/>
      <c r="AG49" s="13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2827" t="s">
        <v>205</v>
      </c>
      <c r="AZ49" s="2828"/>
      <c r="BA49" s="122">
        <f>COUNTIF(BJ13:BJ45,"НИЗКАЯ")</f>
        <v>0</v>
      </c>
      <c r="BB49" s="123" t="e">
        <f>BA49*100/BA53</f>
        <v>#DIV/0!</v>
      </c>
      <c r="BC49" s="4"/>
      <c r="BD49" s="2827" t="s">
        <v>205</v>
      </c>
      <c r="BE49" s="2828"/>
      <c r="BF49" s="122">
        <f>COUNTIF(BK13:BK45,"НИЗКАЯ")</f>
        <v>0</v>
      </c>
      <c r="BG49" s="123" t="e">
        <f>BF49*100/BF53</f>
        <v>#DIV/0!</v>
      </c>
      <c r="BH49" s="4"/>
      <c r="BI49" s="2844" t="s">
        <v>297</v>
      </c>
      <c r="BJ49" s="2845"/>
      <c r="BK49" s="130">
        <f>COUNTIF(BL13:BL45,"2.СРЕДНИЙ")</f>
        <v>0</v>
      </c>
      <c r="BL49" s="123" t="e">
        <f>BK49*100/BK51</f>
        <v>#DIV/0!</v>
      </c>
      <c r="BM49" s="4"/>
      <c r="BN49" s="1223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1309"/>
      <c r="DD49" s="1309"/>
      <c r="DE49" s="1309"/>
      <c r="DF49" s="1309"/>
      <c r="DG49" s="1309"/>
      <c r="DH49" s="1652"/>
      <c r="DI49" s="2567" t="s">
        <v>61</v>
      </c>
      <c r="DJ49" s="2568"/>
      <c r="DK49" s="1270">
        <f>COUNTIF(DS13:DS45,1)</f>
        <v>0</v>
      </c>
      <c r="DL49" s="1271" t="e">
        <f>DK49*100/DK52</f>
        <v>#DIV/0!</v>
      </c>
      <c r="DM49" s="1652"/>
      <c r="DO49" s="2567" t="s">
        <v>61</v>
      </c>
      <c r="DP49" s="2843"/>
      <c r="DQ49" s="1272">
        <f>COUNTIF(DT13:DT45,1)</f>
        <v>0</v>
      </c>
      <c r="DR49" s="1184" t="e">
        <f>DQ49*100/DQ52</f>
        <v>#DIV/0!</v>
      </c>
      <c r="DT49" s="2565" t="s">
        <v>61</v>
      </c>
      <c r="DU49" s="2566"/>
      <c r="DV49" s="1273">
        <f>COUNTIF(DU13:DU45,1)</f>
        <v>0</v>
      </c>
      <c r="DW49" s="1274" t="e">
        <f>DV49*100/DV52</f>
        <v>#DIV/0!</v>
      </c>
      <c r="DX49" s="1226"/>
      <c r="DY49" s="1223"/>
      <c r="DZ49" s="2666" t="s">
        <v>73</v>
      </c>
      <c r="EA49" s="2667"/>
      <c r="EB49" s="1275">
        <f>COUNTIF(EG13:EG45,1)</f>
        <v>0</v>
      </c>
      <c r="EC49" s="1276" t="e">
        <f>EB49*100/EB53</f>
        <v>#DIV/0!</v>
      </c>
      <c r="ED49" s="4"/>
      <c r="EE49" s="2569" t="s">
        <v>73</v>
      </c>
      <c r="EF49" s="2570"/>
      <c r="EG49" s="1275">
        <f>COUNTIF(EH13:EH45,1)</f>
        <v>0</v>
      </c>
      <c r="EH49" s="1276" t="e">
        <f>EG49*100/EG53</f>
        <v>#DIV/0!</v>
      </c>
      <c r="EI49" s="4"/>
      <c r="EJ49" s="4"/>
      <c r="EK49" s="4"/>
      <c r="EL49" s="4"/>
      <c r="EM49" s="4"/>
      <c r="EN49" s="1226"/>
      <c r="EO49" s="1694"/>
      <c r="EP49" s="1277"/>
      <c r="EQ49" s="1278"/>
      <c r="ER49" s="1279" t="s">
        <v>11</v>
      </c>
      <c r="ES49" s="1280" t="s">
        <v>12</v>
      </c>
      <c r="ET49" s="1281" t="s">
        <v>11</v>
      </c>
      <c r="EU49" s="1282" t="s">
        <v>12</v>
      </c>
      <c r="EV49" s="1279" t="s">
        <v>11</v>
      </c>
      <c r="EW49" s="1280" t="s">
        <v>12</v>
      </c>
      <c r="EX49" s="1281" t="s">
        <v>11</v>
      </c>
      <c r="EY49" s="1282" t="s">
        <v>12</v>
      </c>
      <c r="FA49" s="2581" t="s">
        <v>234</v>
      </c>
      <c r="FB49" s="2582"/>
      <c r="FC49" s="2583"/>
      <c r="FD49" s="1264"/>
      <c r="FE49" s="1232"/>
      <c r="FF49" s="434"/>
      <c r="FG49" s="434"/>
      <c r="FH49" s="434"/>
      <c r="FI49" s="434"/>
      <c r="FJ49" s="434"/>
      <c r="FK49" s="434"/>
      <c r="FL49" s="434"/>
      <c r="FM49" s="434"/>
      <c r="FN49" s="434"/>
      <c r="FO49" s="434"/>
      <c r="FP49" s="434"/>
      <c r="FQ49" s="434"/>
      <c r="FR49" s="434"/>
      <c r="FS49" s="434"/>
      <c r="FT49" s="434"/>
      <c r="FU49" s="434"/>
      <c r="FV49" s="434"/>
      <c r="FW49" s="434"/>
      <c r="FX49" s="434"/>
      <c r="FY49" s="434"/>
      <c r="FZ49" s="434"/>
      <c r="GA49" s="434"/>
      <c r="GB49" s="434"/>
      <c r="GC49" s="434"/>
      <c r="GD49" s="434"/>
      <c r="GE49" s="434"/>
      <c r="GF49" s="434"/>
      <c r="GG49" s="434"/>
      <c r="GH49" s="434"/>
      <c r="GI49" s="434"/>
      <c r="GJ49" s="434"/>
      <c r="GK49" s="434"/>
      <c r="GL49" s="434"/>
      <c r="GM49" s="434"/>
      <c r="GN49" s="434"/>
      <c r="GO49" s="434"/>
      <c r="GP49" s="434"/>
      <c r="GQ49" s="434"/>
      <c r="GR49" s="434"/>
      <c r="GS49" s="434"/>
      <c r="GT49" s="434"/>
      <c r="GU49" s="434"/>
      <c r="GV49" s="434"/>
      <c r="GW49" s="434"/>
      <c r="GX49" s="434"/>
      <c r="GY49" s="2449" t="s">
        <v>324</v>
      </c>
      <c r="GZ49" s="2450"/>
      <c r="HA49" s="402">
        <f>COUNTIFS(GZ13:GZ45,"ВЫСОКИЙ")</f>
        <v>0</v>
      </c>
      <c r="HB49" s="403" t="e">
        <f>HA49*100/HA52</f>
        <v>#DIV/0!</v>
      </c>
      <c r="HC49" s="434"/>
      <c r="HD49" s="2317" t="s">
        <v>324</v>
      </c>
      <c r="HE49" s="2451"/>
      <c r="HF49" s="410">
        <f>COUNTIFS(HB13:HB45,"ВЫСОКИЙ")</f>
        <v>0</v>
      </c>
      <c r="HG49" s="411" t="e">
        <f>HF49*100/HF52</f>
        <v>#DIV/0!</v>
      </c>
      <c r="HH49" s="434"/>
      <c r="HI49" s="2452" t="s">
        <v>324</v>
      </c>
      <c r="HJ49" s="2453"/>
      <c r="HK49" s="418">
        <f>COUNTIFS(HD13:HD45,"ВЫСОКИЙ")</f>
        <v>0</v>
      </c>
      <c r="HL49" s="419" t="e">
        <f>HK49*100/HK52</f>
        <v>#DIV/0!</v>
      </c>
      <c r="HM49" s="434"/>
      <c r="HN49" s="1232"/>
      <c r="HO49" s="2449" t="s">
        <v>324</v>
      </c>
      <c r="HP49" s="2450"/>
      <c r="HQ49" s="402">
        <f>COUNTIFS(HV13:HV45,"ВЫСОКИЙ")</f>
        <v>0</v>
      </c>
      <c r="HR49" s="403" t="e">
        <f>HQ49*100/HQ52</f>
        <v>#DIV/0!</v>
      </c>
      <c r="HS49" s="434"/>
      <c r="HT49" s="2317" t="s">
        <v>324</v>
      </c>
      <c r="HU49" s="2451"/>
      <c r="HV49" s="410">
        <f>COUNTIFS(HW13:HW45,"ВЫСОКИЙ")</f>
        <v>0</v>
      </c>
      <c r="HW49" s="411" t="e">
        <f>HV49*100/HV52</f>
        <v>#DIV/0!</v>
      </c>
      <c r="HX49" s="434"/>
      <c r="HY49" s="2452" t="s">
        <v>324</v>
      </c>
      <c r="HZ49" s="2453"/>
      <c r="IA49" s="418">
        <f>COUNTIFS(HX13:HX45,"ВЫСОКИЙ")</f>
        <v>0</v>
      </c>
      <c r="IB49" s="419" t="e">
        <f>IA49*100/IA52</f>
        <v>#DIV/0!</v>
      </c>
      <c r="IC49" s="1233"/>
      <c r="ID49" s="434"/>
      <c r="IE49" s="466"/>
      <c r="IF49" s="466"/>
      <c r="IG49" s="466"/>
      <c r="IH49" s="466"/>
      <c r="II49" s="466"/>
      <c r="IJ49" s="466"/>
      <c r="IK49" s="466"/>
      <c r="IL49" s="466"/>
      <c r="IM49" s="466"/>
      <c r="IN49" s="466"/>
      <c r="IO49" s="466"/>
      <c r="IP49" s="466"/>
      <c r="IQ49" s="466"/>
      <c r="IR49" s="466"/>
      <c r="IS49" s="466"/>
      <c r="IT49" s="466"/>
      <c r="IU49" s="466"/>
      <c r="IV49" s="466"/>
      <c r="IW49" s="466"/>
      <c r="IX49" s="466"/>
      <c r="IY49" s="466"/>
      <c r="IZ49" s="466"/>
      <c r="JA49" s="466"/>
      <c r="JB49" s="466"/>
      <c r="JC49" s="466"/>
      <c r="JD49" s="466"/>
      <c r="JE49" s="466"/>
      <c r="JF49" s="466"/>
      <c r="JG49" s="466"/>
      <c r="JH49" s="466"/>
      <c r="JI49" s="466"/>
      <c r="JJ49" s="466"/>
      <c r="JK49" s="466"/>
      <c r="JL49" s="466"/>
      <c r="JM49" s="466"/>
      <c r="JN49" s="466"/>
      <c r="JO49" s="466"/>
      <c r="JP49" s="466"/>
      <c r="JQ49" s="466"/>
      <c r="JR49" s="466"/>
      <c r="JS49" s="466"/>
      <c r="JT49" s="466"/>
      <c r="JU49" s="466"/>
      <c r="JV49" s="466"/>
      <c r="JW49" s="466"/>
      <c r="JX49" s="466"/>
      <c r="JY49" s="466"/>
      <c r="JZ49" s="466"/>
      <c r="KA49" s="466"/>
      <c r="KB49" s="466"/>
      <c r="KC49" s="466"/>
      <c r="KD49" s="466"/>
      <c r="KE49" s="466"/>
      <c r="KF49" s="466"/>
      <c r="KG49" s="466"/>
      <c r="KH49" s="466"/>
      <c r="KI49" s="466"/>
      <c r="KJ49" s="466"/>
      <c r="KK49" s="466"/>
      <c r="KL49" s="466"/>
      <c r="KM49" s="466"/>
      <c r="KN49" s="466"/>
      <c r="KO49" s="466"/>
      <c r="KP49" s="466"/>
      <c r="KQ49" s="466"/>
      <c r="KR49" s="466"/>
      <c r="KS49" s="466"/>
      <c r="KT49" s="466"/>
      <c r="KU49" s="466"/>
      <c r="KV49" s="466"/>
      <c r="KW49" s="466"/>
      <c r="KX49" s="466"/>
      <c r="KY49" s="466"/>
      <c r="KZ49" s="466"/>
      <c r="LA49" s="466"/>
      <c r="LB49" s="466"/>
      <c r="LC49" s="434"/>
      <c r="LD49" s="434"/>
      <c r="LE49" s="434"/>
      <c r="LF49" s="434"/>
      <c r="LG49" s="434"/>
      <c r="LH49" s="434"/>
      <c r="LI49" s="434"/>
      <c r="LJ49" s="434"/>
      <c r="LK49" s="434"/>
      <c r="LL49" s="434"/>
      <c r="LM49" s="434"/>
      <c r="LN49" s="434"/>
      <c r="LO49" s="1283" t="s">
        <v>342</v>
      </c>
      <c r="LP49" s="1284"/>
      <c r="LQ49" s="1284"/>
      <c r="LR49" s="1284"/>
      <c r="LS49" s="1285"/>
      <c r="LT49" s="801">
        <f>COUNTIFS(LS13:LS45,"У-П")</f>
        <v>0</v>
      </c>
      <c r="LU49" s="802" t="e">
        <f>LT49*100/LT53</f>
        <v>#DIV/0!</v>
      </c>
      <c r="LV49" s="977"/>
      <c r="LW49" s="2454" t="s">
        <v>342</v>
      </c>
      <c r="LX49" s="2455"/>
      <c r="LY49" s="2456"/>
      <c r="LZ49" s="936">
        <f>COUNTIFS(LW13:LW45,"У-П")</f>
        <v>0</v>
      </c>
      <c r="MA49" s="939" t="e">
        <f>LZ49*100/LZ53</f>
        <v>#DIV/0!</v>
      </c>
      <c r="MB49" s="1286"/>
      <c r="MC49" s="1286"/>
      <c r="MD49" s="940" t="s">
        <v>342</v>
      </c>
      <c r="ME49" s="941"/>
      <c r="MF49" s="803">
        <f>COUNTIFS(MA13:MA45,"У-П")</f>
        <v>0</v>
      </c>
      <c r="MG49" s="942" t="e">
        <f>MF49*100/MF53</f>
        <v>#DIV/0!</v>
      </c>
      <c r="MH49" s="977"/>
      <c r="MI49" s="943" t="s">
        <v>342</v>
      </c>
      <c r="MJ49" s="944"/>
      <c r="MK49" s="804">
        <f>COUNTIFS(ME13:ME45,"У-П")</f>
        <v>0</v>
      </c>
      <c r="ML49" s="945" t="e">
        <f>MK49*100/MK53</f>
        <v>#DIV/0!</v>
      </c>
      <c r="MM49" s="977"/>
      <c r="MN49" s="946" t="s">
        <v>342</v>
      </c>
      <c r="MO49" s="947"/>
      <c r="MP49" s="805">
        <f>COUNTIFS(MI13:MI45,"У-П")</f>
        <v>0</v>
      </c>
      <c r="MQ49" s="948" t="e">
        <f>MP49*100/MP53</f>
        <v>#DIV/0!</v>
      </c>
      <c r="MR49" s="1287"/>
      <c r="MS49" s="1288"/>
      <c r="MT49" s="434"/>
      <c r="MU49" s="615" t="s">
        <v>342</v>
      </c>
      <c r="MV49" s="616"/>
      <c r="MW49" s="575">
        <f>COUNTIFS(NG13:NG45,"У-П")</f>
        <v>0</v>
      </c>
      <c r="MX49" s="576" t="e">
        <f>MW49*100/MW53</f>
        <v>#DIV/0!</v>
      </c>
      <c r="MY49" s="506"/>
      <c r="MZ49" s="472" t="s">
        <v>342</v>
      </c>
      <c r="NA49" s="473"/>
      <c r="NB49" s="467">
        <f>COUNTIFS(NI13:NI45,"У-П")</f>
        <v>0</v>
      </c>
      <c r="NC49" s="572" t="e">
        <f>NB49*100/NB53</f>
        <v>#DIV/0!</v>
      </c>
      <c r="ND49" s="474"/>
      <c r="NE49" s="475" t="s">
        <v>342</v>
      </c>
      <c r="NF49" s="476"/>
      <c r="NG49" s="468">
        <f>COUNTIFS(NK13:NK45,"У-П")</f>
        <v>0</v>
      </c>
      <c r="NH49" s="477" t="e">
        <f>NG49*100/NG53</f>
        <v>#DIV/0!</v>
      </c>
      <c r="NI49" s="526"/>
      <c r="NJ49" s="478" t="s">
        <v>342</v>
      </c>
      <c r="NK49" s="479"/>
      <c r="NL49" s="469">
        <f>COUNTIFS(NM13:NM45,"У-П")</f>
        <v>0</v>
      </c>
      <c r="NM49" s="581" t="e">
        <f>NL49*100/NL53</f>
        <v>#DIV/0!</v>
      </c>
      <c r="NN49" s="526"/>
      <c r="NO49" s="480" t="s">
        <v>342</v>
      </c>
      <c r="NP49" s="481"/>
      <c r="NQ49" s="470">
        <f>COUNTIFS(NO13:NO45,"У-П")</f>
        <v>0</v>
      </c>
      <c r="NR49" s="482" t="e">
        <f>NQ49*100/NQ53</f>
        <v>#DIV/0!</v>
      </c>
      <c r="NS49" s="434"/>
    </row>
    <row r="50" spans="1:384" ht="27.75" customHeight="1" thickBot="1" x14ac:dyDescent="0.35">
      <c r="A50" s="1236"/>
      <c r="B50" s="1236"/>
      <c r="C50" s="1236"/>
      <c r="D50" s="1541"/>
      <c r="E50" s="1519"/>
      <c r="F50" s="1236"/>
      <c r="G50" s="1236"/>
      <c r="H50" s="2829" t="s">
        <v>14</v>
      </c>
      <c r="I50" s="2830"/>
      <c r="J50" s="114">
        <f>COUNTIF(L13:L45,2)</f>
        <v>0</v>
      </c>
      <c r="K50" s="115" t="e">
        <f>J50*100/J55</f>
        <v>#DIV/0!</v>
      </c>
      <c r="L50" s="4"/>
      <c r="M50" s="1226"/>
      <c r="N50" s="2854" t="s">
        <v>112</v>
      </c>
      <c r="O50" s="2855"/>
      <c r="P50" s="1289">
        <f>COUNTIF(W13:W45,2)</f>
        <v>0</v>
      </c>
      <c r="Q50" s="1290" t="e">
        <f>P50*100/P54</f>
        <v>#DIV/0!</v>
      </c>
      <c r="R50" s="1289">
        <f>COUNTIF(X13:X45,2)</f>
        <v>0</v>
      </c>
      <c r="S50" s="1291" t="e">
        <f>R50*100/R54</f>
        <v>#DIV/0!</v>
      </c>
      <c r="T50" s="1289">
        <f>COUNTIF(Y13:Y45,2)</f>
        <v>0</v>
      </c>
      <c r="U50" s="1290" t="e">
        <f>T50*100/T54</f>
        <v>#DIV/0!</v>
      </c>
      <c r="V50" s="1289">
        <f>COUNTIF(Z13:Z45,2)</f>
        <v>0</v>
      </c>
      <c r="W50" s="1290" t="e">
        <f>V50*100/V54</f>
        <v>#DIV/0!</v>
      </c>
      <c r="X50" s="1292">
        <f>COUNTIF(AA13:AA45,2)</f>
        <v>0</v>
      </c>
      <c r="Y50" s="1293" t="e">
        <f>X50*100/X54</f>
        <v>#DIV/0!</v>
      </c>
      <c r="Z50" s="1289">
        <f>COUNTIF(AB13:AB45,2)</f>
        <v>0</v>
      </c>
      <c r="AA50" s="1291" t="e">
        <f>Z50*100/Z54</f>
        <v>#DIV/0!</v>
      </c>
      <c r="AB50" s="1292">
        <f>COUNTIF(AC13:AC45,2)</f>
        <v>0</v>
      </c>
      <c r="AC50" s="1293" t="e">
        <f>AB50*100/AB54</f>
        <v>#DIV/0!</v>
      </c>
      <c r="AD50" s="1635">
        <f>COUNTIF(AD13:AD44,2)</f>
        <v>0</v>
      </c>
      <c r="AE50" s="1641" t="e">
        <f>AD50*100/AD54</f>
        <v>#DIV/0!</v>
      </c>
      <c r="AF50" s="4"/>
      <c r="AG50" s="13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2827" t="s">
        <v>206</v>
      </c>
      <c r="AZ50" s="2828"/>
      <c r="BA50" s="122">
        <f>COUNTIF(BJ13:BJ45,"СРЕДНЯЯ")</f>
        <v>0</v>
      </c>
      <c r="BB50" s="123" t="e">
        <f>BA50*100/BA53</f>
        <v>#DIV/0!</v>
      </c>
      <c r="BC50" s="4"/>
      <c r="BD50" s="2827" t="s">
        <v>206</v>
      </c>
      <c r="BE50" s="2828"/>
      <c r="BF50" s="122">
        <f>COUNTIF(BK13:BK45,"СРЕДНЯЯ")</f>
        <v>0</v>
      </c>
      <c r="BG50" s="123" t="e">
        <f>BF50*100/BF53</f>
        <v>#DIV/0!</v>
      </c>
      <c r="BH50" s="4"/>
      <c r="BI50" s="2850" t="s">
        <v>298</v>
      </c>
      <c r="BJ50" s="2851"/>
      <c r="BK50" s="131">
        <f>COUNTIF(BL13:BL45,"3.ВЫСОКИЙ")</f>
        <v>0</v>
      </c>
      <c r="BL50" s="125" t="e">
        <f>BK50*100/BK51</f>
        <v>#DIV/0!</v>
      </c>
      <c r="BM50" s="4"/>
      <c r="BN50" s="1223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1309"/>
      <c r="DD50" s="1309"/>
      <c r="DE50" s="1309"/>
      <c r="DF50" s="1309"/>
      <c r="DG50" s="1309"/>
      <c r="DH50" s="1652"/>
      <c r="DI50" s="2567" t="s">
        <v>62</v>
      </c>
      <c r="DJ50" s="2568"/>
      <c r="DK50" s="1270">
        <f>COUNTIF(DS13:DS45,2)</f>
        <v>0</v>
      </c>
      <c r="DL50" s="1271" t="e">
        <f>DK50*100/DK52</f>
        <v>#DIV/0!</v>
      </c>
      <c r="DM50" s="1652"/>
      <c r="DO50" s="2567" t="s">
        <v>62</v>
      </c>
      <c r="DP50" s="2843"/>
      <c r="DQ50" s="1272">
        <f>COUNTIF(DT13:DT45,2)</f>
        <v>0</v>
      </c>
      <c r="DR50" s="1184" t="e">
        <f>DQ50*100/DQ52</f>
        <v>#DIV/0!</v>
      </c>
      <c r="DT50" s="2567" t="s">
        <v>62</v>
      </c>
      <c r="DU50" s="2568"/>
      <c r="DV50" s="1183">
        <f>COUNTIF(DU13:DU45,2)</f>
        <v>0</v>
      </c>
      <c r="DW50" s="1184" t="e">
        <f>DV50*100/DV52</f>
        <v>#DIV/0!</v>
      </c>
      <c r="DX50" s="1226"/>
      <c r="DY50" s="1223"/>
      <c r="DZ50" s="2604" t="s">
        <v>74</v>
      </c>
      <c r="EA50" s="2605"/>
      <c r="EB50" s="1294">
        <f>COUNTIF(EG13:EG45,2)</f>
        <v>0</v>
      </c>
      <c r="EC50" s="1295" t="e">
        <f>EB50*100/EB53</f>
        <v>#DIV/0!</v>
      </c>
      <c r="ED50" s="4"/>
      <c r="EE50" s="2626" t="s">
        <v>74</v>
      </c>
      <c r="EF50" s="2627"/>
      <c r="EG50" s="1294">
        <f>COUNTIF(EH13:EH45,2)</f>
        <v>0</v>
      </c>
      <c r="EH50" s="1295" t="e">
        <f>EG50*100/EG53</f>
        <v>#DIV/0!</v>
      </c>
      <c r="EI50" s="4"/>
      <c r="EJ50" s="4"/>
      <c r="EK50" s="4"/>
      <c r="EL50" s="4"/>
      <c r="EM50" s="4"/>
      <c r="EN50" s="1226"/>
      <c r="EO50" s="1694"/>
      <c r="EP50" s="2591" t="s">
        <v>231</v>
      </c>
      <c r="EQ50" s="2592"/>
      <c r="ER50" s="1265">
        <f>COUNTIF(EQ13:EQ45,1)</f>
        <v>0</v>
      </c>
      <c r="ES50" s="1267" t="e">
        <f>ER50*100/ER53</f>
        <v>#DIV/0!</v>
      </c>
      <c r="ET50" s="1265">
        <f>COUNTIF(ER13:ER45,1)</f>
        <v>0</v>
      </c>
      <c r="EU50" s="1267" t="e">
        <f>ET50*100/ET53</f>
        <v>#DIV/0!</v>
      </c>
      <c r="EV50" s="1265">
        <f>COUNTIF(ES13:ES45,1)</f>
        <v>0</v>
      </c>
      <c r="EW50" s="1267" t="e">
        <f>EV50*100/EV53</f>
        <v>#DIV/0!</v>
      </c>
      <c r="EX50" s="1265">
        <f>COUNTIF(ET13:ET45,1)</f>
        <v>0</v>
      </c>
      <c r="EY50" s="1267" t="e">
        <f>EX50*100/EX53</f>
        <v>#DIV/0!</v>
      </c>
      <c r="FA50" s="2587" t="s">
        <v>236</v>
      </c>
      <c r="FB50" s="2589" t="s">
        <v>235</v>
      </c>
      <c r="FC50" s="2590"/>
      <c r="FD50" s="1296"/>
      <c r="FE50" s="1232"/>
      <c r="FF50" s="434"/>
      <c r="FG50" s="434"/>
      <c r="FH50" s="434"/>
      <c r="FI50" s="434"/>
      <c r="FJ50" s="434"/>
      <c r="FK50" s="434"/>
      <c r="FL50" s="434"/>
      <c r="FM50" s="434"/>
      <c r="FN50" s="434"/>
      <c r="FO50" s="434"/>
      <c r="FP50" s="434"/>
      <c r="FQ50" s="434"/>
      <c r="FR50" s="434"/>
      <c r="FS50" s="434"/>
      <c r="FT50" s="434"/>
      <c r="FU50" s="434"/>
      <c r="FV50" s="434"/>
      <c r="FW50" s="434"/>
      <c r="FX50" s="434"/>
      <c r="FY50" s="434"/>
      <c r="FZ50" s="434"/>
      <c r="GA50" s="434"/>
      <c r="GB50" s="434"/>
      <c r="GC50" s="434"/>
      <c r="GD50" s="434"/>
      <c r="GE50" s="434"/>
      <c r="GF50" s="434"/>
      <c r="GG50" s="434"/>
      <c r="GH50" s="434"/>
      <c r="GI50" s="434"/>
      <c r="GJ50" s="434"/>
      <c r="GK50" s="434"/>
      <c r="GL50" s="434"/>
      <c r="GM50" s="434"/>
      <c r="GN50" s="434"/>
      <c r="GO50" s="434"/>
      <c r="GP50" s="434"/>
      <c r="GQ50" s="434"/>
      <c r="GR50" s="434"/>
      <c r="GS50" s="434"/>
      <c r="GT50" s="434"/>
      <c r="GU50" s="434"/>
      <c r="GV50" s="434"/>
      <c r="GW50" s="434"/>
      <c r="GX50" s="434"/>
      <c r="GY50" s="2347" t="s">
        <v>325</v>
      </c>
      <c r="GZ50" s="2348"/>
      <c r="HA50" s="406">
        <f>COUNTIFS(GZ13:GZ45,"СРЕДНИЙ")</f>
        <v>0</v>
      </c>
      <c r="HB50" s="426" t="e">
        <f>HA50*100/HA52</f>
        <v>#DIV/0!</v>
      </c>
      <c r="HC50" s="434"/>
      <c r="HD50" s="2319" t="s">
        <v>325</v>
      </c>
      <c r="HE50" s="2547"/>
      <c r="HF50" s="414">
        <f>COUNTIFS(HB13:HB45,"СРЕДНИЙ")</f>
        <v>0</v>
      </c>
      <c r="HG50" s="428" t="e">
        <f>HF50*100/HF52</f>
        <v>#DIV/0!</v>
      </c>
      <c r="HH50" s="434"/>
      <c r="HI50" s="2548" t="s">
        <v>325</v>
      </c>
      <c r="HJ50" s="2549"/>
      <c r="HK50" s="422">
        <f>COUNTIFS(HD13:HD45,"СРЕДНИЙ")</f>
        <v>0</v>
      </c>
      <c r="HL50" s="430" t="e">
        <f>HK50*100/HK52</f>
        <v>#DIV/0!</v>
      </c>
      <c r="HM50" s="434"/>
      <c r="HN50" s="1232"/>
      <c r="HO50" s="2347" t="s">
        <v>325</v>
      </c>
      <c r="HP50" s="2348"/>
      <c r="HQ50" s="406">
        <f>COUNTIFS(HV13:HV45,"СРЕДНИЙ")</f>
        <v>0</v>
      </c>
      <c r="HR50" s="426" t="e">
        <f>HQ50*100/HQ52</f>
        <v>#DIV/0!</v>
      </c>
      <c r="HS50" s="434"/>
      <c r="HT50" s="2319" t="s">
        <v>325</v>
      </c>
      <c r="HU50" s="2547"/>
      <c r="HV50" s="414">
        <f>COUNTIFS(HW13:HW45,"СРЕДНИЙ")</f>
        <v>0</v>
      </c>
      <c r="HW50" s="428" t="e">
        <f>HV50*100/HV52</f>
        <v>#DIV/0!</v>
      </c>
      <c r="HX50" s="434"/>
      <c r="HY50" s="2548" t="s">
        <v>325</v>
      </c>
      <c r="HZ50" s="2549"/>
      <c r="IA50" s="422">
        <f>COUNTIFS(HX13:HX45,"СРЕДНИЙ")</f>
        <v>0</v>
      </c>
      <c r="IB50" s="430" t="e">
        <f>IA50*100/IA52</f>
        <v>#DIV/0!</v>
      </c>
      <c r="IC50" s="1233"/>
      <c r="ID50" s="434"/>
      <c r="IE50" s="466"/>
      <c r="IF50" s="466"/>
      <c r="IG50" s="466"/>
      <c r="IH50" s="466"/>
      <c r="II50" s="466"/>
      <c r="IJ50" s="466"/>
      <c r="IK50" s="466"/>
      <c r="IL50" s="466"/>
      <c r="IM50" s="466"/>
      <c r="IN50" s="466"/>
      <c r="IO50" s="466"/>
      <c r="IP50" s="466"/>
      <c r="IQ50" s="466"/>
      <c r="IR50" s="466"/>
      <c r="IS50" s="466"/>
      <c r="IT50" s="466"/>
      <c r="IU50" s="466"/>
      <c r="IV50" s="466"/>
      <c r="IW50" s="466"/>
      <c r="IX50" s="466"/>
      <c r="IY50" s="466"/>
      <c r="IZ50" s="466"/>
      <c r="JA50" s="466"/>
      <c r="JB50" s="466"/>
      <c r="JC50" s="466"/>
      <c r="JD50" s="466"/>
      <c r="JE50" s="466"/>
      <c r="JF50" s="466"/>
      <c r="JG50" s="466"/>
      <c r="JH50" s="466"/>
      <c r="JI50" s="466"/>
      <c r="JJ50" s="466"/>
      <c r="JK50" s="466"/>
      <c r="JL50" s="466"/>
      <c r="JM50" s="466"/>
      <c r="JN50" s="466"/>
      <c r="JO50" s="466"/>
      <c r="JP50" s="466"/>
      <c r="JQ50" s="466"/>
      <c r="JR50" s="466"/>
      <c r="JS50" s="466"/>
      <c r="JT50" s="466"/>
      <c r="JU50" s="466"/>
      <c r="JV50" s="466"/>
      <c r="JW50" s="466"/>
      <c r="JX50" s="466"/>
      <c r="JY50" s="466"/>
      <c r="JZ50" s="466"/>
      <c r="KA50" s="466"/>
      <c r="KB50" s="466"/>
      <c r="KC50" s="466"/>
      <c r="KD50" s="466"/>
      <c r="KE50" s="466"/>
      <c r="KF50" s="466"/>
      <c r="KG50" s="466"/>
      <c r="KH50" s="466"/>
      <c r="KI50" s="466"/>
      <c r="KJ50" s="466"/>
      <c r="KK50" s="466"/>
      <c r="KL50" s="466"/>
      <c r="KM50" s="466"/>
      <c r="KN50" s="466"/>
      <c r="KO50" s="466"/>
      <c r="KP50" s="466"/>
      <c r="KQ50" s="466"/>
      <c r="KR50" s="466"/>
      <c r="KS50" s="466"/>
      <c r="KT50" s="466"/>
      <c r="KU50" s="466"/>
      <c r="KV50" s="466"/>
      <c r="KW50" s="466"/>
      <c r="KX50" s="466"/>
      <c r="KY50" s="466"/>
      <c r="KZ50" s="466"/>
      <c r="LA50" s="466"/>
      <c r="LB50" s="466"/>
      <c r="LC50" s="434"/>
      <c r="LD50" s="434"/>
      <c r="LE50" s="434"/>
      <c r="LF50" s="434"/>
      <c r="LG50" s="434"/>
      <c r="LH50" s="434"/>
      <c r="LI50" s="434"/>
      <c r="LJ50" s="434"/>
      <c r="LK50" s="434"/>
      <c r="LL50" s="434"/>
      <c r="LM50" s="434"/>
      <c r="LN50" s="434"/>
      <c r="LO50" s="1297" t="s">
        <v>343</v>
      </c>
      <c r="LP50" s="1298"/>
      <c r="LQ50" s="1298"/>
      <c r="LR50" s="1298"/>
      <c r="LS50" s="1299"/>
      <c r="LT50" s="813">
        <f>COUNTIFS(LS13:LS45,"С-П")</f>
        <v>0</v>
      </c>
      <c r="LU50" s="814" t="e">
        <f>LT50*100/LT53</f>
        <v>#DIV/0!</v>
      </c>
      <c r="LV50" s="977"/>
      <c r="LW50" s="2553" t="s">
        <v>343</v>
      </c>
      <c r="LX50" s="2554"/>
      <c r="LY50" s="2555"/>
      <c r="LZ50" s="937">
        <f>COUNTIFS(LW13:LW45,"С-П")</f>
        <v>0</v>
      </c>
      <c r="MA50" s="953" t="e">
        <f>LZ50*100/LZ53</f>
        <v>#DIV/0!</v>
      </c>
      <c r="MB50" s="1286"/>
      <c r="MC50" s="1286"/>
      <c r="MD50" s="954" t="s">
        <v>343</v>
      </c>
      <c r="ME50" s="955"/>
      <c r="MF50" s="815">
        <f>COUNTIFS(MA13:MA45,"С-П")</f>
        <v>0</v>
      </c>
      <c r="MG50" s="956" t="e">
        <f>MF50*100/MF53</f>
        <v>#DIV/0!</v>
      </c>
      <c r="MH50" s="977"/>
      <c r="MI50" s="957" t="s">
        <v>343</v>
      </c>
      <c r="MJ50" s="958"/>
      <c r="MK50" s="816">
        <f>COUNTIFS(ME13:ME45,"С-П")</f>
        <v>0</v>
      </c>
      <c r="ML50" s="959" t="e">
        <f>MK50*100/MK53</f>
        <v>#DIV/0!</v>
      </c>
      <c r="MM50" s="977"/>
      <c r="MN50" s="960" t="s">
        <v>343</v>
      </c>
      <c r="MO50" s="961"/>
      <c r="MP50" s="817">
        <f>COUNTIFS(MI13:MI45,"С-П")</f>
        <v>0</v>
      </c>
      <c r="MQ50" s="962" t="e">
        <f>MP50*100/MP53</f>
        <v>#DIV/0!</v>
      </c>
      <c r="MR50" s="1287"/>
      <c r="MS50" s="1288"/>
      <c r="MT50" s="434"/>
      <c r="MU50" s="617" t="s">
        <v>343</v>
      </c>
      <c r="MV50" s="618"/>
      <c r="MW50" s="577">
        <f>COUNTIFS(NG13:NG45,"С-П")</f>
        <v>0</v>
      </c>
      <c r="MX50" s="578" t="e">
        <f>MW50*100/MW53</f>
        <v>#DIV/0!</v>
      </c>
      <c r="MY50" s="506"/>
      <c r="MZ50" s="487" t="s">
        <v>343</v>
      </c>
      <c r="NA50" s="488"/>
      <c r="NB50" s="489">
        <f>COUNTIFS(NI13:NI45,"С-П")</f>
        <v>0</v>
      </c>
      <c r="NC50" s="573" t="e">
        <f>NB50*100/NB53</f>
        <v>#DIV/0!</v>
      </c>
      <c r="ND50" s="474"/>
      <c r="NE50" s="490" t="s">
        <v>343</v>
      </c>
      <c r="NF50" s="491"/>
      <c r="NG50" s="492">
        <f>COUNTIFS(NK13:NK45,"С-П")</f>
        <v>0</v>
      </c>
      <c r="NH50" s="493" t="e">
        <f>NG50*100/NG53</f>
        <v>#DIV/0!</v>
      </c>
      <c r="NI50" s="526"/>
      <c r="NJ50" s="494" t="s">
        <v>343</v>
      </c>
      <c r="NK50" s="495"/>
      <c r="NL50" s="496">
        <f>COUNTIFS(NM13:NM45,"С-П")</f>
        <v>0</v>
      </c>
      <c r="NM50" s="582" t="e">
        <f>NL50*100/NL53</f>
        <v>#DIV/0!</v>
      </c>
      <c r="NN50" s="526"/>
      <c r="NO50" s="497" t="s">
        <v>343</v>
      </c>
      <c r="NP50" s="498"/>
      <c r="NQ50" s="499">
        <f>COUNTIFS(NO13:NO45,"С-П")</f>
        <v>0</v>
      </c>
      <c r="NR50" s="500" t="e">
        <f>NQ50*100/NQ53</f>
        <v>#DIV/0!</v>
      </c>
      <c r="NS50" s="434"/>
    </row>
    <row r="51" spans="1:384" ht="27.75" customHeight="1" thickBot="1" x14ac:dyDescent="0.35">
      <c r="A51" s="1236"/>
      <c r="B51" s="1236"/>
      <c r="C51" s="1236"/>
      <c r="D51" s="1541"/>
      <c r="E51" s="1519"/>
      <c r="F51" s="1236"/>
      <c r="G51" s="1236"/>
      <c r="H51" s="2829" t="s">
        <v>15</v>
      </c>
      <c r="I51" s="2830"/>
      <c r="J51" s="114">
        <f>COUNTIF(L13:L45,3)</f>
        <v>0</v>
      </c>
      <c r="K51" s="115" t="e">
        <f>J51*100/J55</f>
        <v>#DIV/0!</v>
      </c>
      <c r="L51" s="4"/>
      <c r="M51" s="1226"/>
      <c r="N51" s="2854" t="s">
        <v>114</v>
      </c>
      <c r="O51" s="2855"/>
      <c r="P51" s="1289">
        <f>COUNTIF(W13:W45,3)</f>
        <v>0</v>
      </c>
      <c r="Q51" s="1290" t="e">
        <f>P51*100/P54</f>
        <v>#DIV/0!</v>
      </c>
      <c r="R51" s="1289">
        <f>COUNTIF(X13:X45,3)</f>
        <v>0</v>
      </c>
      <c r="S51" s="1291" t="e">
        <f>R51*100/R54</f>
        <v>#DIV/0!</v>
      </c>
      <c r="T51" s="1289">
        <f>COUNTIF(Y13:Y45,3)</f>
        <v>0</v>
      </c>
      <c r="U51" s="1290" t="e">
        <f>T51*100/T54</f>
        <v>#DIV/0!</v>
      </c>
      <c r="V51" s="1289">
        <f>COUNTIF(Z13:Z45,3)</f>
        <v>0</v>
      </c>
      <c r="W51" s="1290" t="e">
        <f>V51*100/V54</f>
        <v>#DIV/0!</v>
      </c>
      <c r="X51" s="1292">
        <f>COUNTIF(AA13:AA45,3)</f>
        <v>0</v>
      </c>
      <c r="Y51" s="1293" t="e">
        <f>X51*100/X54</f>
        <v>#DIV/0!</v>
      </c>
      <c r="Z51" s="1289">
        <f>COUNTIF(AB13:AB45,3)</f>
        <v>0</v>
      </c>
      <c r="AA51" s="1291" t="e">
        <f>Z51*100/Z54</f>
        <v>#DIV/0!</v>
      </c>
      <c r="AB51" s="1292">
        <f>COUNTIF(AC13:AC45,3)</f>
        <v>0</v>
      </c>
      <c r="AC51" s="1293" t="e">
        <f>AB51*100/AB54</f>
        <v>#DIV/0!</v>
      </c>
      <c r="AD51" s="1635">
        <f>COUNTIF(AD13:AD44,3)</f>
        <v>0</v>
      </c>
      <c r="AE51" s="1641" t="e">
        <f>AD51*100/AD54</f>
        <v>#DIV/0!</v>
      </c>
      <c r="AF51" s="4"/>
      <c r="AG51" s="11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2827" t="s">
        <v>207</v>
      </c>
      <c r="AZ51" s="2828"/>
      <c r="BA51" s="122">
        <f>COUNTIF(BJ13:BJ45,"ВЫСОКАЯ")</f>
        <v>0</v>
      </c>
      <c r="BB51" s="123" t="e">
        <f>BA51*100/BA53</f>
        <v>#DIV/0!</v>
      </c>
      <c r="BC51" s="4"/>
      <c r="BD51" s="2827" t="s">
        <v>207</v>
      </c>
      <c r="BE51" s="2828"/>
      <c r="BF51" s="122">
        <f>COUNTIF(BK13:BK45,"ВЫСОКАЯ")</f>
        <v>0</v>
      </c>
      <c r="BG51" s="123" t="e">
        <f>BF51*100/BF53</f>
        <v>#DIV/0!</v>
      </c>
      <c r="BH51" s="4"/>
      <c r="BI51" s="2852" t="s">
        <v>19</v>
      </c>
      <c r="BJ51" s="2853"/>
      <c r="BK51" s="128">
        <f>SUM(BK48:BK50)</f>
        <v>0</v>
      </c>
      <c r="BL51" s="4"/>
      <c r="BM51" s="4"/>
      <c r="BN51" s="1223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1309"/>
      <c r="DD51" s="1309"/>
      <c r="DE51" s="1309"/>
      <c r="DF51" s="1309"/>
      <c r="DG51" s="1309"/>
      <c r="DH51" s="1652"/>
      <c r="DI51" s="2675" t="s">
        <v>63</v>
      </c>
      <c r="DJ51" s="2676"/>
      <c r="DK51" s="1300">
        <f>COUNTIF(DS13:DS45,3)</f>
        <v>0</v>
      </c>
      <c r="DL51" s="1301" t="e">
        <f>DK51*100/DK52</f>
        <v>#DIV/0!</v>
      </c>
      <c r="DM51" s="1652"/>
      <c r="DO51" s="2675" t="s">
        <v>63</v>
      </c>
      <c r="DP51" s="2689"/>
      <c r="DQ51" s="1302">
        <f>COUNTIF(DT13:DT45,3)</f>
        <v>0</v>
      </c>
      <c r="DR51" s="1186" t="e">
        <f>DQ51*100/DQ52</f>
        <v>#DIV/0!</v>
      </c>
      <c r="DT51" s="2675" t="s">
        <v>63</v>
      </c>
      <c r="DU51" s="2676"/>
      <c r="DV51" s="1185">
        <f>COUNTIF(DU13:DU45,3)</f>
        <v>0</v>
      </c>
      <c r="DW51" s="1186" t="e">
        <f>DV51*100/DV52</f>
        <v>#DIV/0!</v>
      </c>
      <c r="DX51" s="1226"/>
      <c r="DY51" s="1223"/>
      <c r="DZ51" s="2604" t="s">
        <v>75</v>
      </c>
      <c r="EA51" s="2605"/>
      <c r="EB51" s="1294">
        <f>COUNTIF(EG13:EG45,3)</f>
        <v>0</v>
      </c>
      <c r="EC51" s="1295" t="e">
        <f>EB51*100/EB53</f>
        <v>#DIV/0!</v>
      </c>
      <c r="ED51" s="4"/>
      <c r="EE51" s="2626" t="s">
        <v>75</v>
      </c>
      <c r="EF51" s="2627"/>
      <c r="EG51" s="1294">
        <f>COUNTIF(EH13:EH45,3)</f>
        <v>0</v>
      </c>
      <c r="EH51" s="1295" t="e">
        <f>EG51*100/EG53</f>
        <v>#DIV/0!</v>
      </c>
      <c r="EI51" s="4"/>
      <c r="EJ51" s="4"/>
      <c r="EK51" s="4"/>
      <c r="EL51" s="4"/>
      <c r="EM51" s="4"/>
      <c r="EN51" s="1226"/>
      <c r="EO51" s="1694"/>
      <c r="EP51" s="2593" t="s">
        <v>239</v>
      </c>
      <c r="EQ51" s="2594"/>
      <c r="ER51" s="1677">
        <f>COUNTIF(EQ13:EQ45,2)</f>
        <v>0</v>
      </c>
      <c r="ES51" s="1678" t="e">
        <f>ER51*100/ER53</f>
        <v>#DIV/0!</v>
      </c>
      <c r="ET51" s="1677">
        <f>COUNTIF(ER13:ER45,2)</f>
        <v>0</v>
      </c>
      <c r="EU51" s="1678" t="e">
        <f>ET51*100/ET53</f>
        <v>#DIV/0!</v>
      </c>
      <c r="EV51" s="1677">
        <f>COUNTIF(ES13:ES45,2)</f>
        <v>0</v>
      </c>
      <c r="EW51" s="1678" t="e">
        <f>EV51*100/EV53</f>
        <v>#DIV/0!</v>
      </c>
      <c r="EX51" s="1677">
        <f>COUNTIF(ET13:ET45,2)</f>
        <v>0</v>
      </c>
      <c r="EY51" s="1678" t="e">
        <f>EX51*100/EX53</f>
        <v>#DIV/0!</v>
      </c>
      <c r="FA51" s="2588"/>
      <c r="FB51" s="2589" t="s">
        <v>238</v>
      </c>
      <c r="FC51" s="2590"/>
      <c r="FD51" s="1296"/>
      <c r="FE51" s="1232"/>
      <c r="FF51" s="434"/>
      <c r="FG51" s="434"/>
      <c r="FH51" s="434"/>
      <c r="FI51" s="434"/>
      <c r="FJ51" s="434"/>
      <c r="FK51" s="434"/>
      <c r="FL51" s="434"/>
      <c r="FM51" s="434"/>
      <c r="FN51" s="434"/>
      <c r="FO51" s="434"/>
      <c r="FP51" s="434"/>
      <c r="FQ51" s="434"/>
      <c r="FR51" s="434"/>
      <c r="FS51" s="434"/>
      <c r="FT51" s="434"/>
      <c r="FU51" s="434"/>
      <c r="FV51" s="434"/>
      <c r="FW51" s="434"/>
      <c r="FX51" s="434"/>
      <c r="FY51" s="434"/>
      <c r="FZ51" s="434"/>
      <c r="GA51" s="434"/>
      <c r="GB51" s="434"/>
      <c r="GC51" s="434"/>
      <c r="GD51" s="434"/>
      <c r="GE51" s="434"/>
      <c r="GF51" s="434"/>
      <c r="GG51" s="434"/>
      <c r="GH51" s="434"/>
      <c r="GI51" s="434"/>
      <c r="GJ51" s="434"/>
      <c r="GK51" s="434"/>
      <c r="GL51" s="434"/>
      <c r="GM51" s="434"/>
      <c r="GN51" s="434"/>
      <c r="GO51" s="434"/>
      <c r="GP51" s="434"/>
      <c r="GQ51" s="434"/>
      <c r="GR51" s="434"/>
      <c r="GS51" s="434"/>
      <c r="GT51" s="434"/>
      <c r="GU51" s="434"/>
      <c r="GV51" s="434"/>
      <c r="GW51" s="434"/>
      <c r="GX51" s="434"/>
      <c r="GY51" s="2545" t="s">
        <v>209</v>
      </c>
      <c r="GZ51" s="2546"/>
      <c r="HA51" s="922">
        <f>COUNTIFS(GZ13:GZ45,"НИЗКИЙ")</f>
        <v>0</v>
      </c>
      <c r="HB51" s="427" t="e">
        <f>HA51*100/HA52</f>
        <v>#DIV/0!</v>
      </c>
      <c r="HC51" s="434"/>
      <c r="HD51" s="2327" t="s">
        <v>209</v>
      </c>
      <c r="HE51" s="2542"/>
      <c r="HF51" s="931">
        <f>COUNTIFS(HB13:HB45,"НИЗКИЙ")</f>
        <v>0</v>
      </c>
      <c r="HG51" s="429" t="e">
        <f>HF51*100/HF52</f>
        <v>#DIV/0!</v>
      </c>
      <c r="HH51" s="434"/>
      <c r="HI51" s="2543" t="s">
        <v>209</v>
      </c>
      <c r="HJ51" s="2544"/>
      <c r="HK51" s="923">
        <f>COUNTIFS(HD13:HD45,"НИЗКИЙ")</f>
        <v>0</v>
      </c>
      <c r="HL51" s="431" t="e">
        <f>HK51*100/HK52</f>
        <v>#DIV/0!</v>
      </c>
      <c r="HM51" s="434"/>
      <c r="HN51" s="1232"/>
      <c r="HO51" s="2545" t="s">
        <v>209</v>
      </c>
      <c r="HP51" s="2546"/>
      <c r="HQ51" s="922">
        <f>COUNTIFS(HV13:HV45,"НИЗКИЙ")</f>
        <v>0</v>
      </c>
      <c r="HR51" s="427" t="e">
        <f>HQ51*100/HQ52</f>
        <v>#DIV/0!</v>
      </c>
      <c r="HS51" s="434"/>
      <c r="HT51" s="2327" t="s">
        <v>209</v>
      </c>
      <c r="HU51" s="2542"/>
      <c r="HV51" s="931">
        <f>COUNTIFS(HW13:HW45,"НИЗКИЙ")</f>
        <v>0</v>
      </c>
      <c r="HW51" s="429" t="e">
        <f>HV51*100/HV52</f>
        <v>#DIV/0!</v>
      </c>
      <c r="HX51" s="434"/>
      <c r="HY51" s="2543" t="s">
        <v>209</v>
      </c>
      <c r="HZ51" s="2544"/>
      <c r="IA51" s="923">
        <f>COUNTIFS(HX13:HX45,"НИЗКИЙ")</f>
        <v>0</v>
      </c>
      <c r="IB51" s="431" t="e">
        <f>IA51*100/IA52</f>
        <v>#DIV/0!</v>
      </c>
      <c r="IC51" s="1233"/>
      <c r="ID51" s="434"/>
      <c r="IE51" s="466"/>
      <c r="IF51" s="466"/>
      <c r="IG51" s="466"/>
      <c r="IH51" s="466"/>
      <c r="II51" s="466"/>
      <c r="IJ51" s="466"/>
      <c r="IK51" s="466"/>
      <c r="IL51" s="466"/>
      <c r="IM51" s="466"/>
      <c r="IN51" s="466"/>
      <c r="IO51" s="466"/>
      <c r="IP51" s="466"/>
      <c r="IQ51" s="466"/>
      <c r="IR51" s="466"/>
      <c r="IS51" s="466"/>
      <c r="IT51" s="466"/>
      <c r="IU51" s="466"/>
      <c r="IV51" s="466"/>
      <c r="IW51" s="466"/>
      <c r="IX51" s="466"/>
      <c r="IY51" s="466"/>
      <c r="IZ51" s="466"/>
      <c r="JA51" s="466"/>
      <c r="JB51" s="466"/>
      <c r="JC51" s="466"/>
      <c r="JD51" s="466"/>
      <c r="JE51" s="466"/>
      <c r="JF51" s="466"/>
      <c r="JG51" s="466"/>
      <c r="JH51" s="466"/>
      <c r="JI51" s="466"/>
      <c r="JJ51" s="466"/>
      <c r="JK51" s="466"/>
      <c r="JL51" s="466"/>
      <c r="JM51" s="466"/>
      <c r="JN51" s="466"/>
      <c r="JO51" s="466"/>
      <c r="JP51" s="466"/>
      <c r="JQ51" s="466"/>
      <c r="JR51" s="466"/>
      <c r="JS51" s="466"/>
      <c r="JT51" s="466"/>
      <c r="JU51" s="466"/>
      <c r="JV51" s="466"/>
      <c r="JW51" s="466"/>
      <c r="JX51" s="466"/>
      <c r="JY51" s="466"/>
      <c r="JZ51" s="466"/>
      <c r="KA51" s="466"/>
      <c r="KB51" s="466"/>
      <c r="KC51" s="466"/>
      <c r="KD51" s="466"/>
      <c r="KE51" s="466"/>
      <c r="KF51" s="466"/>
      <c r="KG51" s="466"/>
      <c r="KH51" s="466"/>
      <c r="KI51" s="466"/>
      <c r="KJ51" s="466"/>
      <c r="KK51" s="466"/>
      <c r="KL51" s="466"/>
      <c r="KM51" s="466"/>
      <c r="KN51" s="466"/>
      <c r="KO51" s="466"/>
      <c r="KP51" s="466"/>
      <c r="KQ51" s="466"/>
      <c r="KR51" s="466"/>
      <c r="KS51" s="466"/>
      <c r="KT51" s="466"/>
      <c r="KU51" s="466"/>
      <c r="KV51" s="466"/>
      <c r="KW51" s="466"/>
      <c r="KX51" s="466"/>
      <c r="KY51" s="466"/>
      <c r="KZ51" s="466"/>
      <c r="LA51" s="466"/>
      <c r="LB51" s="466"/>
      <c r="LC51" s="434"/>
      <c r="LD51" s="434"/>
      <c r="LE51" s="434"/>
      <c r="LF51" s="434"/>
      <c r="LG51" s="434"/>
      <c r="LH51" s="434"/>
      <c r="LI51" s="434"/>
      <c r="LJ51" s="434"/>
      <c r="LK51" s="434"/>
      <c r="LL51" s="434"/>
      <c r="LM51" s="434"/>
      <c r="LN51" s="434"/>
      <c r="LO51" s="2550" t="s">
        <v>344</v>
      </c>
      <c r="LP51" s="2551"/>
      <c r="LQ51" s="2551"/>
      <c r="LR51" s="2551"/>
      <c r="LS51" s="2552"/>
      <c r="LT51" s="813">
        <f>COUNTIFS(LS13:LS45,"С-Н")</f>
        <v>0</v>
      </c>
      <c r="LU51" s="814" t="e">
        <f>LT51*100/LT53</f>
        <v>#DIV/0!</v>
      </c>
      <c r="LV51" s="977"/>
      <c r="LW51" s="2553" t="s">
        <v>344</v>
      </c>
      <c r="LX51" s="2554"/>
      <c r="LY51" s="2555"/>
      <c r="LZ51" s="937">
        <f>COUNTIFS(LW13:LW45,"С-Н")</f>
        <v>0</v>
      </c>
      <c r="MA51" s="953" t="e">
        <f>LZ51*100/LZ53</f>
        <v>#DIV/0!</v>
      </c>
      <c r="MB51" s="1286"/>
      <c r="MC51" s="1286"/>
      <c r="MD51" s="954" t="s">
        <v>344</v>
      </c>
      <c r="ME51" s="955"/>
      <c r="MF51" s="815">
        <f>COUNTIFS(MA13:MA45,"С-Н")</f>
        <v>0</v>
      </c>
      <c r="MG51" s="956" t="e">
        <f>MF51*100/MF53</f>
        <v>#DIV/0!</v>
      </c>
      <c r="MH51" s="977"/>
      <c r="MI51" s="957" t="s">
        <v>344</v>
      </c>
      <c r="MJ51" s="958"/>
      <c r="MK51" s="816">
        <f>COUNTIFS(ME13:ME45,"С-Н")</f>
        <v>0</v>
      </c>
      <c r="ML51" s="959" t="e">
        <f>MK51*100/MK53</f>
        <v>#DIV/0!</v>
      </c>
      <c r="MM51" s="977"/>
      <c r="MN51" s="960" t="s">
        <v>344</v>
      </c>
      <c r="MO51" s="961"/>
      <c r="MP51" s="817">
        <f>COUNTIFS(MI13:MI45,"С-Н")</f>
        <v>0</v>
      </c>
      <c r="MQ51" s="962" t="e">
        <f>MP51*100/MP53</f>
        <v>#DIV/0!</v>
      </c>
      <c r="MR51" s="1287"/>
      <c r="MS51" s="1288"/>
      <c r="MT51" s="434"/>
      <c r="MU51" s="617" t="s">
        <v>344</v>
      </c>
      <c r="MV51" s="618"/>
      <c r="MW51" s="577">
        <f>COUNTIFS(NG13:NG45,"С-Н")</f>
        <v>0</v>
      </c>
      <c r="MX51" s="578" t="e">
        <f>MW51*100/MW53</f>
        <v>#DIV/0!</v>
      </c>
      <c r="MY51" s="506"/>
      <c r="MZ51" s="487" t="s">
        <v>344</v>
      </c>
      <c r="NA51" s="488"/>
      <c r="NB51" s="489">
        <f>COUNTIFS(NI13:NI45,"С-Н")</f>
        <v>0</v>
      </c>
      <c r="NC51" s="573" t="e">
        <f>NB51*100/NB53</f>
        <v>#DIV/0!</v>
      </c>
      <c r="ND51" s="506"/>
      <c r="NE51" s="490" t="s">
        <v>344</v>
      </c>
      <c r="NF51" s="491"/>
      <c r="NG51" s="492">
        <f>COUNTIFS(NK13:NK45,"С-Н")</f>
        <v>0</v>
      </c>
      <c r="NH51" s="493" t="e">
        <f>NG51*100/NG53</f>
        <v>#DIV/0!</v>
      </c>
      <c r="NI51" s="526"/>
      <c r="NJ51" s="494" t="s">
        <v>344</v>
      </c>
      <c r="NK51" s="495"/>
      <c r="NL51" s="496">
        <f>COUNTIFS(NM13:NM45,"С-Н")</f>
        <v>0</v>
      </c>
      <c r="NM51" s="582" t="e">
        <f>NL51*100/NL53</f>
        <v>#DIV/0!</v>
      </c>
      <c r="NN51" s="526"/>
      <c r="NO51" s="497" t="s">
        <v>344</v>
      </c>
      <c r="NP51" s="498"/>
      <c r="NQ51" s="499">
        <f>COUNTIFS(NO13:NO45,"С-Н")</f>
        <v>0</v>
      </c>
      <c r="NR51" s="500" t="e">
        <f>NQ51*100/NQ53</f>
        <v>#DIV/0!</v>
      </c>
      <c r="NS51" s="434"/>
    </row>
    <row r="52" spans="1:384" ht="27.75" customHeight="1" thickBot="1" x14ac:dyDescent="0.4">
      <c r="A52" s="1224"/>
      <c r="B52" s="1236"/>
      <c r="C52" s="1236"/>
      <c r="D52" s="1541"/>
      <c r="E52" s="1519"/>
      <c r="F52" s="1236"/>
      <c r="G52" s="1236"/>
      <c r="H52" s="2829" t="s">
        <v>16</v>
      </c>
      <c r="I52" s="2830"/>
      <c r="J52" s="114">
        <f>COUNTIF(L13:L45,4)</f>
        <v>0</v>
      </c>
      <c r="K52" s="115" t="e">
        <f>J52*100/J55</f>
        <v>#DIV/0!</v>
      </c>
      <c r="L52" s="4"/>
      <c r="M52" s="1226"/>
      <c r="N52" s="2854" t="s">
        <v>113</v>
      </c>
      <c r="O52" s="2855"/>
      <c r="P52" s="1289">
        <f>COUNTIF(W13:W45,4)</f>
        <v>0</v>
      </c>
      <c r="Q52" s="1290" t="e">
        <f>P52*100/P54</f>
        <v>#DIV/0!</v>
      </c>
      <c r="R52" s="1289">
        <f>COUNTIF(X13:X45,4)</f>
        <v>0</v>
      </c>
      <c r="S52" s="1291" t="e">
        <f>R52*100/R54</f>
        <v>#DIV/0!</v>
      </c>
      <c r="T52" s="1289">
        <f>COUNTIF(Y13:Y45,4)</f>
        <v>0</v>
      </c>
      <c r="U52" s="1290" t="e">
        <f>T52*100/T54</f>
        <v>#DIV/0!</v>
      </c>
      <c r="V52" s="1289">
        <f>COUNTIF(Z13:Z45,4)</f>
        <v>0</v>
      </c>
      <c r="W52" s="1290" t="e">
        <f>V52*100/V54</f>
        <v>#DIV/0!</v>
      </c>
      <c r="X52" s="1292">
        <f>COUNTIF(AA13:AA45,4)</f>
        <v>0</v>
      </c>
      <c r="Y52" s="1293" t="e">
        <f>X52*100/X54</f>
        <v>#DIV/0!</v>
      </c>
      <c r="Z52" s="1289">
        <f>COUNTIF(AB13:AB45,4)</f>
        <v>0</v>
      </c>
      <c r="AA52" s="1291" t="e">
        <f>Z52*100/Z54</f>
        <v>#DIV/0!</v>
      </c>
      <c r="AB52" s="1292">
        <f>COUNTIF(AC13:AC45,4)</f>
        <v>0</v>
      </c>
      <c r="AC52" s="1293" t="e">
        <f>AB52*100/AB54</f>
        <v>#DIV/0!</v>
      </c>
      <c r="AD52" s="1635">
        <f>COUNTIF(AD13:AD44,4)</f>
        <v>0</v>
      </c>
      <c r="AE52" s="1641" t="e">
        <f>AD52*100/AD54</f>
        <v>#DIV/0!</v>
      </c>
      <c r="AF52" s="4"/>
      <c r="AG52" s="4"/>
      <c r="AH52" s="13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2639" t="s">
        <v>208</v>
      </c>
      <c r="AZ52" s="2640"/>
      <c r="BA52" s="124">
        <f>COUNTIF(BJ13:BJ45,"ОЧЕНЬ ВЫСОКАЯ")</f>
        <v>0</v>
      </c>
      <c r="BB52" s="125" t="e">
        <f>BA52*100/BA53</f>
        <v>#DIV/0!</v>
      </c>
      <c r="BC52" s="1307"/>
      <c r="BD52" s="2639" t="s">
        <v>208</v>
      </c>
      <c r="BE52" s="2640"/>
      <c r="BF52" s="126">
        <f>COUNTIF(BK13:BK45,"ОЧЕНЬ ВЫСОКАЯ")</f>
        <v>0</v>
      </c>
      <c r="BG52" s="125" t="e">
        <f>BF52*100/BF53</f>
        <v>#DIV/0!</v>
      </c>
      <c r="BH52" s="4"/>
      <c r="BI52" s="4"/>
      <c r="BJ52" s="4"/>
      <c r="BK52" s="4"/>
      <c r="BL52" s="4"/>
      <c r="BM52" s="4"/>
      <c r="BN52" s="1223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1309"/>
      <c r="DD52" s="1309"/>
      <c r="DE52" s="1309"/>
      <c r="DF52" s="1309"/>
      <c r="DG52" s="1309"/>
      <c r="DH52" s="1652"/>
      <c r="DI52" s="2989" t="s">
        <v>19</v>
      </c>
      <c r="DJ52" s="2990"/>
      <c r="DK52" s="1308">
        <f>SUM(DK49:DK51)</f>
        <v>0</v>
      </c>
      <c r="DL52" s="1309"/>
      <c r="DM52" s="1652"/>
      <c r="DO52" s="2628" t="s">
        <v>19</v>
      </c>
      <c r="DP52" s="2737"/>
      <c r="DQ52" s="1310">
        <f>SUM(DQ49:DQ51)</f>
        <v>0</v>
      </c>
      <c r="DR52" s="4"/>
      <c r="DT52" s="2628" t="s">
        <v>19</v>
      </c>
      <c r="DU52" s="2737"/>
      <c r="DV52" s="1311">
        <f>SUM(DV49:DV51)</f>
        <v>0</v>
      </c>
      <c r="DW52" s="1312"/>
      <c r="DX52" s="1226"/>
      <c r="DY52" s="1223"/>
      <c r="DZ52" s="2673" t="s">
        <v>76</v>
      </c>
      <c r="EA52" s="2674"/>
      <c r="EB52" s="1313">
        <f>COUNTIF(EG13:EG45,4)</f>
        <v>0</v>
      </c>
      <c r="EC52" s="1314" t="e">
        <f>EB52*100/EB53</f>
        <v>#DIV/0!</v>
      </c>
      <c r="ED52" s="4"/>
      <c r="EE52" s="2883" t="s">
        <v>76</v>
      </c>
      <c r="EF52" s="2884"/>
      <c r="EG52" s="1313">
        <f>COUNTIF(EH13:EH45,4)</f>
        <v>0</v>
      </c>
      <c r="EH52" s="1314" t="e">
        <f>EG52*100/EG53</f>
        <v>#DIV/0!</v>
      </c>
      <c r="EI52" s="4"/>
      <c r="EJ52" s="4"/>
      <c r="EK52" s="4"/>
      <c r="EL52" s="4"/>
      <c r="EM52" s="4"/>
      <c r="EN52" s="1226"/>
      <c r="EO52" s="1695"/>
      <c r="EP52" s="3078" t="s">
        <v>401</v>
      </c>
      <c r="EQ52" s="3079"/>
      <c r="ER52" s="1705">
        <f>COUNTIF(EP13:EP45,1)</f>
        <v>0</v>
      </c>
      <c r="ES52" s="1706" t="e">
        <f>ER52*100/ER53</f>
        <v>#DIV/0!</v>
      </c>
      <c r="ET52" s="1705">
        <f>ER52</f>
        <v>0</v>
      </c>
      <c r="EU52" s="1707" t="e">
        <f>ET52*100/ET53</f>
        <v>#DIV/0!</v>
      </c>
      <c r="EV52" s="1705">
        <f>ER52</f>
        <v>0</v>
      </c>
      <c r="EW52" s="1707" t="e">
        <f>EV52*100/EV53</f>
        <v>#DIV/0!</v>
      </c>
      <c r="EX52" s="1705">
        <f>ER52</f>
        <v>0</v>
      </c>
      <c r="EY52" s="1707" t="e">
        <f>EX52*100/EX53</f>
        <v>#DIV/0!</v>
      </c>
      <c r="FA52" s="4"/>
      <c r="FB52" s="1230"/>
      <c r="FC52" s="1238"/>
      <c r="FD52" s="1231"/>
      <c r="FE52" s="1232"/>
      <c r="FF52" s="434"/>
      <c r="FG52" s="434"/>
      <c r="FH52" s="434"/>
      <c r="FI52" s="434"/>
      <c r="FJ52" s="434"/>
      <c r="FK52" s="434"/>
      <c r="FL52" s="434"/>
      <c r="FM52" s="434"/>
      <c r="FN52" s="434"/>
      <c r="FO52" s="434"/>
      <c r="FP52" s="434"/>
      <c r="FQ52" s="434"/>
      <c r="FR52" s="434"/>
      <c r="FS52" s="434"/>
      <c r="FT52" s="434"/>
      <c r="FU52" s="434"/>
      <c r="FV52" s="434"/>
      <c r="FW52" s="434"/>
      <c r="FX52" s="434"/>
      <c r="FY52" s="434"/>
      <c r="FZ52" s="434"/>
      <c r="GA52" s="434"/>
      <c r="GB52" s="434"/>
      <c r="GC52" s="434"/>
      <c r="GD52" s="434"/>
      <c r="GE52" s="434"/>
      <c r="GF52" s="434"/>
      <c r="GG52" s="434"/>
      <c r="GH52" s="434"/>
      <c r="GI52" s="434"/>
      <c r="GJ52" s="434"/>
      <c r="GK52" s="434"/>
      <c r="GL52" s="434"/>
      <c r="GM52" s="434"/>
      <c r="GN52" s="434"/>
      <c r="GO52" s="434"/>
      <c r="GP52" s="434"/>
      <c r="GQ52" s="434"/>
      <c r="GR52" s="434"/>
      <c r="GS52" s="434"/>
      <c r="GT52" s="434"/>
      <c r="GU52" s="434"/>
      <c r="GV52" s="434"/>
      <c r="GW52" s="434"/>
      <c r="GX52" s="434"/>
      <c r="GY52" s="448" t="s">
        <v>19</v>
      </c>
      <c r="GZ52" s="448"/>
      <c r="HA52" s="435">
        <f>SUM(HA49:HA51)</f>
        <v>0</v>
      </c>
      <c r="HB52" s="436"/>
      <c r="HC52" s="434"/>
      <c r="HD52" s="453" t="s">
        <v>19</v>
      </c>
      <c r="HE52" s="453"/>
      <c r="HF52" s="440">
        <f>SUM(HF49:HF51)</f>
        <v>0</v>
      </c>
      <c r="HG52" s="441"/>
      <c r="HH52" s="434"/>
      <c r="HI52" s="455" t="s">
        <v>19</v>
      </c>
      <c r="HJ52" s="455"/>
      <c r="HK52" s="444">
        <f>SUM(HK49:HK51)</f>
        <v>0</v>
      </c>
      <c r="HL52" s="445"/>
      <c r="HM52" s="434"/>
      <c r="HN52" s="1232"/>
      <c r="HO52" s="448" t="s">
        <v>19</v>
      </c>
      <c r="HP52" s="448"/>
      <c r="HQ52" s="435">
        <f>SUM(HQ49:HQ51)</f>
        <v>0</v>
      </c>
      <c r="HR52" s="436"/>
      <c r="HS52" s="434"/>
      <c r="HT52" s="453" t="s">
        <v>19</v>
      </c>
      <c r="HU52" s="453"/>
      <c r="HV52" s="440">
        <f>SUM(HV49:HV51)</f>
        <v>0</v>
      </c>
      <c r="HW52" s="441"/>
      <c r="HX52" s="434"/>
      <c r="HY52" s="455" t="s">
        <v>19</v>
      </c>
      <c r="HZ52" s="455"/>
      <c r="IA52" s="444">
        <f>SUM(IA49:IA51)</f>
        <v>0</v>
      </c>
      <c r="IB52" s="445"/>
      <c r="IC52" s="1233"/>
      <c r="ID52" s="434"/>
      <c r="IE52" s="466"/>
      <c r="IF52" s="466"/>
      <c r="IG52" s="466"/>
      <c r="IH52" s="466"/>
      <c r="II52" s="466"/>
      <c r="IJ52" s="466"/>
      <c r="IK52" s="466"/>
      <c r="IL52" s="466"/>
      <c r="IM52" s="466"/>
      <c r="IN52" s="466"/>
      <c r="IO52" s="466"/>
      <c r="IP52" s="466"/>
      <c r="IQ52" s="466"/>
      <c r="IR52" s="466"/>
      <c r="IS52" s="466"/>
      <c r="IT52" s="466"/>
      <c r="IU52" s="466"/>
      <c r="IV52" s="466"/>
      <c r="IW52" s="466"/>
      <c r="IX52" s="466"/>
      <c r="IY52" s="466"/>
      <c r="IZ52" s="466"/>
      <c r="JA52" s="466"/>
      <c r="JB52" s="466"/>
      <c r="JC52" s="466"/>
      <c r="JD52" s="466"/>
      <c r="JE52" s="466"/>
      <c r="JF52" s="466"/>
      <c r="JG52" s="466"/>
      <c r="JH52" s="466"/>
      <c r="JI52" s="466"/>
      <c r="JJ52" s="466"/>
      <c r="JK52" s="466"/>
      <c r="JL52" s="466"/>
      <c r="JM52" s="466"/>
      <c r="JN52" s="466"/>
      <c r="JO52" s="466"/>
      <c r="JP52" s="466"/>
      <c r="JQ52" s="466"/>
      <c r="JR52" s="466"/>
      <c r="JS52" s="466"/>
      <c r="JT52" s="466"/>
      <c r="JU52" s="466"/>
      <c r="JV52" s="466"/>
      <c r="JW52" s="466"/>
      <c r="JX52" s="466"/>
      <c r="JY52" s="466"/>
      <c r="JZ52" s="466"/>
      <c r="KA52" s="466"/>
      <c r="KB52" s="466"/>
      <c r="KC52" s="466"/>
      <c r="KD52" s="466"/>
      <c r="KE52" s="466"/>
      <c r="KF52" s="466"/>
      <c r="KG52" s="466"/>
      <c r="KH52" s="466"/>
      <c r="KI52" s="466"/>
      <c r="KJ52" s="466"/>
      <c r="KK52" s="466"/>
      <c r="KL52" s="466"/>
      <c r="KM52" s="466"/>
      <c r="KN52" s="466"/>
      <c r="KO52" s="466"/>
      <c r="KP52" s="466"/>
      <c r="KQ52" s="466"/>
      <c r="KR52" s="466"/>
      <c r="KS52" s="466"/>
      <c r="KT52" s="466"/>
      <c r="KU52" s="466"/>
      <c r="KV52" s="466"/>
      <c r="KW52" s="466"/>
      <c r="KX52" s="466"/>
      <c r="KY52" s="466"/>
      <c r="KZ52" s="466"/>
      <c r="LA52" s="466"/>
      <c r="LB52" s="466"/>
      <c r="LC52" s="434"/>
      <c r="LD52" s="434"/>
      <c r="LE52" s="434"/>
      <c r="LF52" s="434"/>
      <c r="LG52" s="434"/>
      <c r="LH52" s="434"/>
      <c r="LI52" s="434"/>
      <c r="LJ52" s="434"/>
      <c r="LK52" s="434"/>
      <c r="LL52" s="434"/>
      <c r="LM52" s="434"/>
      <c r="LN52" s="434"/>
      <c r="LO52" s="1316" t="s">
        <v>345</v>
      </c>
      <c r="LP52" s="1317"/>
      <c r="LQ52" s="1317"/>
      <c r="LR52" s="1317"/>
      <c r="LS52" s="1318"/>
      <c r="LT52" s="823">
        <f>COUNTIFS(LS13:LS45,"У-Н")</f>
        <v>0</v>
      </c>
      <c r="LU52" s="824" t="e">
        <f>LT52*100/LT53</f>
        <v>#DIV/0!</v>
      </c>
      <c r="LV52" s="977"/>
      <c r="LW52" s="2428" t="s">
        <v>345</v>
      </c>
      <c r="LX52" s="2429"/>
      <c r="LY52" s="2430"/>
      <c r="LZ52" s="938">
        <f>COUNTIFS(LW13:LW45,"У-Н")</f>
        <v>0</v>
      </c>
      <c r="MA52" s="967" t="e">
        <f>LZ52*100/LZ53</f>
        <v>#DIV/0!</v>
      </c>
      <c r="MB52" s="1286"/>
      <c r="MC52" s="1286"/>
      <c r="MD52" s="968" t="s">
        <v>345</v>
      </c>
      <c r="ME52" s="969"/>
      <c r="MF52" s="825">
        <f>COUNTIFS(MA13:MA45,"У-Н")</f>
        <v>0</v>
      </c>
      <c r="MG52" s="970" t="e">
        <f>MF52*100/MF53</f>
        <v>#DIV/0!</v>
      </c>
      <c r="MH52" s="977"/>
      <c r="MI52" s="971" t="s">
        <v>345</v>
      </c>
      <c r="MJ52" s="972"/>
      <c r="MK52" s="826">
        <f>COUNTIFS(ME13:ME45,"У-Н")</f>
        <v>0</v>
      </c>
      <c r="ML52" s="973" t="e">
        <f>MK52*100/MK53</f>
        <v>#DIV/0!</v>
      </c>
      <c r="MM52" s="977"/>
      <c r="MN52" s="974" t="s">
        <v>345</v>
      </c>
      <c r="MO52" s="975"/>
      <c r="MP52" s="827">
        <f>COUNTIFS(MI13:MI45,"У-Н")</f>
        <v>0</v>
      </c>
      <c r="MQ52" s="976" t="e">
        <f>MP52*100/MP53</f>
        <v>#DIV/0!</v>
      </c>
      <c r="MR52" s="1287"/>
      <c r="MS52" s="1288"/>
      <c r="MT52" s="434"/>
      <c r="MU52" s="619" t="s">
        <v>345</v>
      </c>
      <c r="MV52" s="620"/>
      <c r="MW52" s="579">
        <f>COUNTIFS(NG13:NG45,"У-Н")</f>
        <v>0</v>
      </c>
      <c r="MX52" s="580" t="e">
        <f>MW52*100/MW53</f>
        <v>#DIV/0!</v>
      </c>
      <c r="MY52" s="506"/>
      <c r="MZ52" s="507" t="s">
        <v>345</v>
      </c>
      <c r="NA52" s="508"/>
      <c r="NB52" s="509">
        <f>COUNTIFS(NI13:NI45,"У-Н")</f>
        <v>0</v>
      </c>
      <c r="NC52" s="574" t="e">
        <f>NB52*100/NB53</f>
        <v>#DIV/0!</v>
      </c>
      <c r="ND52" s="474"/>
      <c r="NE52" s="510" t="s">
        <v>345</v>
      </c>
      <c r="NF52" s="511"/>
      <c r="NG52" s="512">
        <f>COUNTIFS(NK13:NK45,"У-Н")</f>
        <v>0</v>
      </c>
      <c r="NH52" s="513" t="e">
        <f>NG52*100/NG53</f>
        <v>#DIV/0!</v>
      </c>
      <c r="NI52" s="526"/>
      <c r="NJ52" s="514" t="s">
        <v>345</v>
      </c>
      <c r="NK52" s="515"/>
      <c r="NL52" s="516">
        <f>COUNTIFS(NM13:NM45,"У-Н")</f>
        <v>0</v>
      </c>
      <c r="NM52" s="583" t="e">
        <f>NL52*100/NL53</f>
        <v>#DIV/0!</v>
      </c>
      <c r="NN52" s="526"/>
      <c r="NO52" s="517" t="s">
        <v>345</v>
      </c>
      <c r="NP52" s="518"/>
      <c r="NQ52" s="519">
        <f>COUNTIFS(NO13:NO45,"У-Н")</f>
        <v>0</v>
      </c>
      <c r="NR52" s="520" t="e">
        <f>NQ52*100/NQ53</f>
        <v>#DIV/0!</v>
      </c>
      <c r="NS52" s="434"/>
    </row>
    <row r="53" spans="1:384" ht="27.75" customHeight="1" thickBot="1" x14ac:dyDescent="0.4">
      <c r="A53" s="1224"/>
      <c r="B53" s="1221"/>
      <c r="C53" s="1221"/>
      <c r="D53" s="1540"/>
      <c r="E53" s="1518"/>
      <c r="F53" s="1237"/>
      <c r="G53" s="1237"/>
      <c r="H53" s="2829" t="s">
        <v>17</v>
      </c>
      <c r="I53" s="2830"/>
      <c r="J53" s="114">
        <f>COUNTIF(L13:L45,5)</f>
        <v>0</v>
      </c>
      <c r="K53" s="115" t="e">
        <f>J53*100/J55</f>
        <v>#DIV/0!</v>
      </c>
      <c r="L53" s="4"/>
      <c r="M53" s="1226"/>
      <c r="N53" s="2751" t="s">
        <v>115</v>
      </c>
      <c r="O53" s="2752"/>
      <c r="P53" s="1303">
        <f>COUNTIF(W13:W45,5)</f>
        <v>0</v>
      </c>
      <c r="Q53" s="1319" t="e">
        <f>P53*100/P54</f>
        <v>#DIV/0!</v>
      </c>
      <c r="R53" s="1303">
        <f>COUNTIF(X13:X45,5)</f>
        <v>0</v>
      </c>
      <c r="S53" s="1305" t="e">
        <f>R53*100/R54</f>
        <v>#DIV/0!</v>
      </c>
      <c r="T53" s="1303">
        <f>COUNTIF(Y13:Y45,5)</f>
        <v>0</v>
      </c>
      <c r="U53" s="1319" t="e">
        <f>T53*100/T54</f>
        <v>#DIV/0!</v>
      </c>
      <c r="V53" s="1303">
        <f>COUNTIF(Z13:Z45,5)</f>
        <v>0</v>
      </c>
      <c r="W53" s="1319" t="e">
        <f>V53*100/V54</f>
        <v>#DIV/0!</v>
      </c>
      <c r="X53" s="1306">
        <f>COUNTIF(AA13:AA45,5)</f>
        <v>0</v>
      </c>
      <c r="Y53" s="1304" t="e">
        <f>X53*100/X54</f>
        <v>#DIV/0!</v>
      </c>
      <c r="Z53" s="1303">
        <f>COUNTIF(AB13:AB45,5)</f>
        <v>0</v>
      </c>
      <c r="AA53" s="1305" t="e">
        <f>Z53*100/Z54</f>
        <v>#DIV/0!</v>
      </c>
      <c r="AB53" s="1306">
        <f>COUNTIF(AC13:AC45,5)</f>
        <v>0</v>
      </c>
      <c r="AC53" s="1304" t="e">
        <f>AB53*100/AB54</f>
        <v>#DIV/0!</v>
      </c>
      <c r="AD53" s="1638">
        <f>COUNTIF(AD13:AD44,5)</f>
        <v>0</v>
      </c>
      <c r="AE53" s="1642" t="e">
        <f>AD53*100/AD54</f>
        <v>#DIV/0!</v>
      </c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2637" t="s">
        <v>19</v>
      </c>
      <c r="AZ53" s="2638"/>
      <c r="BA53" s="119">
        <f>SUM(BA48:BA52)</f>
        <v>0</v>
      </c>
      <c r="BB53" s="12"/>
      <c r="BC53" s="1320"/>
      <c r="BD53" s="2641" t="s">
        <v>19</v>
      </c>
      <c r="BE53" s="2642"/>
      <c r="BF53" s="127">
        <f>SUM(BF48:BF52)</f>
        <v>0</v>
      </c>
      <c r="BG53" s="4"/>
      <c r="BH53" s="4"/>
      <c r="BI53" s="4"/>
      <c r="BJ53" s="4"/>
      <c r="BK53" s="4"/>
      <c r="BL53" s="4"/>
      <c r="BM53" s="4"/>
      <c r="BN53" s="1223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1309"/>
      <c r="DD53" s="1309"/>
      <c r="DE53" s="1309"/>
      <c r="DF53" s="1309"/>
      <c r="DG53" s="1309"/>
      <c r="DH53" s="1652"/>
      <c r="DI53" s="1652"/>
      <c r="DJ53" s="1652"/>
      <c r="DK53" s="1652"/>
      <c r="DL53" s="1652"/>
      <c r="DM53" s="1652"/>
      <c r="DN53" s="1652"/>
      <c r="DO53" s="1652"/>
      <c r="DP53" s="1652"/>
      <c r="DQ53" s="1652"/>
      <c r="DR53" s="4"/>
      <c r="DS53" s="4"/>
      <c r="DT53" s="4"/>
      <c r="DU53" s="4"/>
      <c r="DV53" s="4"/>
      <c r="DW53" s="4"/>
      <c r="DX53" s="1226"/>
      <c r="DY53" s="1223"/>
      <c r="DZ53" s="2628" t="s">
        <v>19</v>
      </c>
      <c r="EA53" s="2629"/>
      <c r="EB53" s="1321">
        <f>SUM(EB49:EB52)</f>
        <v>0</v>
      </c>
      <c r="EC53" s="4"/>
      <c r="ED53" s="4"/>
      <c r="EE53" s="2628" t="s">
        <v>19</v>
      </c>
      <c r="EF53" s="2629"/>
      <c r="EG53" s="1321">
        <f>SUM(EG49:EG52)</f>
        <v>0</v>
      </c>
      <c r="EH53" s="4"/>
      <c r="EI53" s="4"/>
      <c r="EJ53" s="4"/>
      <c r="EK53" s="4"/>
      <c r="EL53" s="4"/>
      <c r="EM53" s="4"/>
      <c r="EN53" s="1226"/>
      <c r="EO53" s="1695"/>
      <c r="EP53" s="1697"/>
      <c r="EQ53" s="1697"/>
      <c r="ER53" s="1315">
        <f>SUM(ER50:ER52)</f>
        <v>0</v>
      </c>
      <c r="ES53" s="1682"/>
      <c r="ET53" s="1315">
        <f>SUM(ET50:ET52)</f>
        <v>0</v>
      </c>
      <c r="EU53" s="1315"/>
      <c r="EV53" s="1315">
        <f>SUM(EV50:EV52)</f>
        <v>0</v>
      </c>
      <c r="EW53" s="1315"/>
      <c r="EX53" s="1315">
        <f>SUM(EX50:EX52)</f>
        <v>0</v>
      </c>
      <c r="EY53" s="1230"/>
      <c r="FA53" s="1230"/>
      <c r="FB53" s="1230"/>
      <c r="FC53" s="1238"/>
      <c r="FD53" s="1231"/>
      <c r="FE53" s="1232"/>
      <c r="FF53" s="434"/>
      <c r="FG53" s="434"/>
      <c r="FH53" s="434"/>
      <c r="FI53" s="434"/>
      <c r="FJ53" s="434"/>
      <c r="FK53" s="434"/>
      <c r="FL53" s="434"/>
      <c r="FM53" s="434"/>
      <c r="FN53" s="434"/>
      <c r="FO53" s="434"/>
      <c r="FP53" s="434"/>
      <c r="FQ53" s="434"/>
      <c r="FR53" s="434"/>
      <c r="FS53" s="434"/>
      <c r="FT53" s="434"/>
      <c r="FU53" s="434"/>
      <c r="FV53" s="434"/>
      <c r="FW53" s="434"/>
      <c r="FX53" s="434"/>
      <c r="FY53" s="434"/>
      <c r="FZ53" s="434"/>
      <c r="GA53" s="434"/>
      <c r="GB53" s="434"/>
      <c r="GC53" s="434"/>
      <c r="GD53" s="434"/>
      <c r="GE53" s="434"/>
      <c r="GF53" s="434"/>
      <c r="GG53" s="434"/>
      <c r="GH53" s="434"/>
      <c r="GI53" s="434"/>
      <c r="GJ53" s="434"/>
      <c r="GK53" s="434"/>
      <c r="GL53" s="434"/>
      <c r="GM53" s="434"/>
      <c r="GN53" s="434"/>
      <c r="GO53" s="434"/>
      <c r="GP53" s="434"/>
      <c r="GQ53" s="434"/>
      <c r="GR53" s="434"/>
      <c r="GS53" s="434"/>
      <c r="GT53" s="434"/>
      <c r="GU53" s="434"/>
      <c r="GV53" s="434"/>
      <c r="GW53" s="434"/>
      <c r="GX53" s="434"/>
      <c r="GY53" s="434"/>
      <c r="GZ53" s="434"/>
      <c r="HA53" s="434"/>
      <c r="HB53" s="434"/>
      <c r="HC53" s="434"/>
      <c r="HD53" s="434"/>
      <c r="HE53" s="434"/>
      <c r="HF53" s="434"/>
      <c r="HG53" s="434"/>
      <c r="HH53" s="434"/>
      <c r="HI53" s="434"/>
      <c r="HJ53" s="434"/>
      <c r="HK53" s="434"/>
      <c r="HL53" s="434"/>
      <c r="HM53" s="434"/>
      <c r="HN53" s="1232"/>
      <c r="HO53" s="434"/>
      <c r="HP53" s="434"/>
      <c r="HQ53" s="434"/>
      <c r="HR53" s="434"/>
      <c r="HS53" s="434"/>
      <c r="HT53" s="434"/>
      <c r="HU53" s="434"/>
      <c r="HV53" s="434"/>
      <c r="HW53" s="434"/>
      <c r="HX53" s="434"/>
      <c r="HY53" s="434"/>
      <c r="HZ53" s="434"/>
      <c r="IA53" s="434"/>
      <c r="IB53" s="434"/>
      <c r="IC53" s="1233"/>
      <c r="ID53" s="434"/>
      <c r="IE53" s="466"/>
      <c r="IF53" s="466"/>
      <c r="IG53" s="466"/>
      <c r="IH53" s="466"/>
      <c r="II53" s="466"/>
      <c r="IJ53" s="466"/>
      <c r="IK53" s="466"/>
      <c r="IL53" s="466"/>
      <c r="IM53" s="466"/>
      <c r="IN53" s="466"/>
      <c r="IO53" s="466"/>
      <c r="IP53" s="466"/>
      <c r="IQ53" s="466"/>
      <c r="IR53" s="466"/>
      <c r="IS53" s="466"/>
      <c r="IT53" s="466"/>
      <c r="IU53" s="466"/>
      <c r="IV53" s="466"/>
      <c r="IW53" s="466"/>
      <c r="IX53" s="466"/>
      <c r="IY53" s="466"/>
      <c r="IZ53" s="466"/>
      <c r="JA53" s="466"/>
      <c r="JB53" s="466"/>
      <c r="JC53" s="466"/>
      <c r="JD53" s="466"/>
      <c r="JE53" s="466"/>
      <c r="JF53" s="466"/>
      <c r="JG53" s="466"/>
      <c r="JH53" s="466"/>
      <c r="JI53" s="466"/>
      <c r="JJ53" s="466"/>
      <c r="JK53" s="466"/>
      <c r="JL53" s="466"/>
      <c r="JM53" s="466"/>
      <c r="JN53" s="466"/>
      <c r="JO53" s="466"/>
      <c r="JP53" s="466"/>
      <c r="JQ53" s="466"/>
      <c r="JR53" s="466"/>
      <c r="JS53" s="466"/>
      <c r="JT53" s="466"/>
      <c r="JU53" s="466"/>
      <c r="JV53" s="466"/>
      <c r="JW53" s="466"/>
      <c r="JX53" s="466"/>
      <c r="JY53" s="466"/>
      <c r="JZ53" s="466"/>
      <c r="KA53" s="466"/>
      <c r="KB53" s="466"/>
      <c r="KC53" s="466"/>
      <c r="KD53" s="466"/>
      <c r="KE53" s="466"/>
      <c r="KF53" s="466"/>
      <c r="KG53" s="466"/>
      <c r="KH53" s="466"/>
      <c r="KI53" s="466"/>
      <c r="KJ53" s="466"/>
      <c r="KK53" s="466"/>
      <c r="KL53" s="466"/>
      <c r="KM53" s="466"/>
      <c r="KN53" s="466"/>
      <c r="KO53" s="466"/>
      <c r="KP53" s="466"/>
      <c r="KQ53" s="466"/>
      <c r="KR53" s="466"/>
      <c r="KS53" s="466"/>
      <c r="KT53" s="466"/>
      <c r="KU53" s="466"/>
      <c r="KV53" s="466"/>
      <c r="KW53" s="466"/>
      <c r="KX53" s="466"/>
      <c r="KY53" s="466"/>
      <c r="KZ53" s="466"/>
      <c r="LA53" s="466"/>
      <c r="LB53" s="466"/>
      <c r="LC53" s="434"/>
      <c r="LD53" s="434"/>
      <c r="LE53" s="434"/>
      <c r="LF53" s="434"/>
      <c r="LG53" s="434"/>
      <c r="LH53" s="434"/>
      <c r="LI53" s="434"/>
      <c r="LJ53" s="434"/>
      <c r="LK53" s="434"/>
      <c r="LL53" s="434"/>
      <c r="LM53" s="434"/>
      <c r="LN53" s="434"/>
      <c r="LO53" s="466"/>
      <c r="LP53" s="466"/>
      <c r="LQ53" s="466"/>
      <c r="LR53" s="466"/>
      <c r="LS53" s="466"/>
      <c r="LT53" s="613">
        <f>SUM(LT49:LT52)</f>
        <v>0</v>
      </c>
      <c r="LU53" s="466"/>
      <c r="LV53" s="466"/>
      <c r="LW53" s="466"/>
      <c r="LX53" s="466"/>
      <c r="LY53" s="434"/>
      <c r="LZ53" s="613">
        <f>SUM(LZ49:LZ52)</f>
        <v>0</v>
      </c>
      <c r="MA53" s="466"/>
      <c r="MB53" s="434"/>
      <c r="MC53" s="434"/>
      <c r="MD53" s="466"/>
      <c r="ME53" s="466"/>
      <c r="MF53" s="613">
        <f>SUM(MF49:MF52)</f>
        <v>0</v>
      </c>
      <c r="MG53" s="992"/>
      <c r="MH53" s="466"/>
      <c r="MI53" s="466"/>
      <c r="MJ53" s="466"/>
      <c r="MK53" s="613">
        <f>SUM(MK49:MK52)</f>
        <v>0</v>
      </c>
      <c r="ML53" s="466"/>
      <c r="MM53" s="466"/>
      <c r="MN53" s="466"/>
      <c r="MO53" s="466"/>
      <c r="MP53" s="613">
        <f>SUM(MP49:MP52)</f>
        <v>0</v>
      </c>
      <c r="MQ53" s="992"/>
      <c r="MR53" s="1287"/>
      <c r="MS53" s="1322"/>
      <c r="MT53" s="434"/>
      <c r="MU53" s="526"/>
      <c r="MV53" s="526"/>
      <c r="MW53" s="610">
        <f>SUM(MW49:MW52)</f>
        <v>0</v>
      </c>
      <c r="MX53" s="526"/>
      <c r="MY53" s="526"/>
      <c r="MZ53" s="526"/>
      <c r="NA53" s="526"/>
      <c r="NB53" s="610">
        <f>SUM(NB49:NB52)</f>
        <v>0</v>
      </c>
      <c r="NC53" s="526"/>
      <c r="ND53" s="526"/>
      <c r="NE53" s="526"/>
      <c r="NF53" s="526"/>
      <c r="NG53" s="610">
        <f>SUM(NG49:NG52)</f>
        <v>0</v>
      </c>
      <c r="NH53" s="611"/>
      <c r="NI53" s="526"/>
      <c r="NJ53" s="526"/>
      <c r="NK53" s="526"/>
      <c r="NL53" s="610">
        <f>SUM(NL49:NL52)</f>
        <v>0</v>
      </c>
      <c r="NM53" s="526"/>
      <c r="NN53" s="526"/>
      <c r="NO53" s="526"/>
      <c r="NP53" s="526"/>
      <c r="NQ53" s="610">
        <f>SUM(NQ49:NQ52)</f>
        <v>0</v>
      </c>
      <c r="NR53" s="611"/>
      <c r="NS53" s="434"/>
    </row>
    <row r="54" spans="1:384" ht="27.75" customHeight="1" thickBot="1" x14ac:dyDescent="0.4">
      <c r="A54" s="1224"/>
      <c r="B54" s="1221"/>
      <c r="C54" s="1221"/>
      <c r="D54" s="1540"/>
      <c r="E54" s="1518"/>
      <c r="F54" s="1237"/>
      <c r="G54" s="1237"/>
      <c r="H54" s="2985" t="s">
        <v>18</v>
      </c>
      <c r="I54" s="2986"/>
      <c r="J54" s="116">
        <f>COUNTIF(L13:L45,6)</f>
        <v>0</v>
      </c>
      <c r="K54" s="117" t="e">
        <f>J54*100/J55</f>
        <v>#DIV/0!</v>
      </c>
      <c r="L54" s="4"/>
      <c r="M54" s="1226"/>
      <c r="N54" s="2733" t="s">
        <v>19</v>
      </c>
      <c r="O54" s="2734"/>
      <c r="P54" s="1323">
        <f>SUM(P49:P53)</f>
        <v>0</v>
      </c>
      <c r="Q54" s="1324"/>
      <c r="R54" s="1323">
        <f>SUM(R49:R53)</f>
        <v>0</v>
      </c>
      <c r="S54" s="1324"/>
      <c r="T54" s="1323">
        <f>SUM(T49:T53)</f>
        <v>0</v>
      </c>
      <c r="U54" s="1324"/>
      <c r="V54" s="1323">
        <f>SUM(V49:V53)</f>
        <v>0</v>
      </c>
      <c r="W54" s="1324"/>
      <c r="X54" s="1325">
        <f>SUM(X49:X53)</f>
        <v>0</v>
      </c>
      <c r="Y54" s="1326"/>
      <c r="Z54" s="1323">
        <f>SUM(Z49:Z53)</f>
        <v>0</v>
      </c>
      <c r="AA54" s="1324"/>
      <c r="AB54" s="1325">
        <f>SUM(AB49:AB53)</f>
        <v>0</v>
      </c>
      <c r="AC54" s="1326"/>
      <c r="AD54" s="1323">
        <f>SUM(AD49:AD53)</f>
        <v>0</v>
      </c>
      <c r="AE54" s="1639"/>
      <c r="AF54" s="4"/>
      <c r="AG54" s="4"/>
      <c r="AH54" s="1227"/>
      <c r="AI54" s="1227"/>
      <c r="AJ54" s="1227"/>
      <c r="AK54" s="1227"/>
      <c r="AL54" s="1327"/>
      <c r="AM54" s="1327"/>
      <c r="AN54" s="1327"/>
      <c r="AO54" s="11"/>
      <c r="AP54" s="11"/>
      <c r="AQ54" s="11"/>
      <c r="AR54" s="1327"/>
      <c r="AS54" s="11"/>
      <c r="AT54" s="11"/>
      <c r="AU54" s="11"/>
      <c r="AV54" s="1328"/>
      <c r="AW54" s="1329"/>
      <c r="AX54" s="1330"/>
      <c r="AY54" s="1329"/>
      <c r="AZ54" s="1329"/>
      <c r="BA54" s="1227"/>
      <c r="BB54" s="1227"/>
      <c r="BC54" s="1227"/>
      <c r="BD54" s="1227"/>
      <c r="BE54" s="1085"/>
      <c r="BF54" s="4"/>
      <c r="BG54" s="1331"/>
      <c r="BH54" s="1312"/>
      <c r="BI54" s="1312"/>
      <c r="BJ54" s="1312"/>
      <c r="BK54" s="4"/>
      <c r="BL54" s="1320"/>
      <c r="BM54" s="4"/>
      <c r="BN54" s="1223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T54" s="1847"/>
      <c r="CU54" s="1847"/>
      <c r="CV54" s="1847"/>
      <c r="CW54" s="1847"/>
      <c r="CX54" s="1847"/>
      <c r="CY54" s="1847"/>
      <c r="CZ54" s="1847"/>
      <c r="DA54" s="1847"/>
      <c r="DB54" s="1847"/>
      <c r="DC54" s="1847"/>
      <c r="DD54" s="1847"/>
      <c r="DE54" s="1847"/>
      <c r="DF54" s="1847"/>
      <c r="DG54" s="1847"/>
      <c r="DH54" s="1652"/>
      <c r="DI54" s="2668" t="s">
        <v>64</v>
      </c>
      <c r="DJ54" s="2669"/>
      <c r="DK54" s="2669"/>
      <c r="DL54" s="2669"/>
      <c r="DM54" s="2669"/>
      <c r="DN54" s="2669"/>
      <c r="DO54" s="2670"/>
      <c r="DP54" s="1652"/>
      <c r="DQ54" s="2686" t="s">
        <v>65</v>
      </c>
      <c r="DR54" s="2687"/>
      <c r="DS54" s="2687"/>
      <c r="DT54" s="2687"/>
      <c r="DU54" s="2687"/>
      <c r="DV54" s="2687"/>
      <c r="DW54" s="2688"/>
      <c r="DX54" s="1226"/>
      <c r="DY54" s="1223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1226"/>
      <c r="EO54" s="1696"/>
      <c r="EP54" s="1697"/>
      <c r="EQ54" s="1697"/>
      <c r="ER54" s="1230"/>
      <c r="ES54" s="1230"/>
      <c r="ET54" s="1230"/>
      <c r="EU54" s="1230"/>
      <c r="EV54" s="1230"/>
      <c r="EW54" s="1230"/>
      <c r="EX54" s="1230"/>
      <c r="EY54" s="1230"/>
      <c r="FA54" s="4"/>
      <c r="FB54" s="4"/>
      <c r="FC54" s="1226"/>
      <c r="FD54" s="1332"/>
      <c r="FE54" s="1232"/>
      <c r="FF54" s="434"/>
      <c r="FG54" s="434"/>
      <c r="FH54" s="434"/>
      <c r="FI54" s="434"/>
      <c r="FJ54" s="434"/>
      <c r="FK54" s="434"/>
      <c r="FL54" s="434"/>
      <c r="FM54" s="434"/>
      <c r="FN54" s="434"/>
      <c r="FO54" s="434"/>
      <c r="FP54" s="434"/>
      <c r="FQ54" s="434"/>
      <c r="FR54" s="434"/>
      <c r="FS54" s="434"/>
      <c r="FT54" s="434"/>
      <c r="FU54" s="434"/>
      <c r="FV54" s="434"/>
      <c r="FW54" s="434"/>
      <c r="FX54" s="434"/>
      <c r="FY54" s="434"/>
      <c r="FZ54" s="434"/>
      <c r="GA54" s="434"/>
      <c r="GB54" s="434"/>
      <c r="GC54" s="434"/>
      <c r="GD54" s="434"/>
      <c r="GE54" s="434"/>
      <c r="GF54" s="434"/>
      <c r="GG54" s="434"/>
      <c r="GH54" s="434"/>
      <c r="GI54" s="434"/>
      <c r="GJ54" s="434"/>
      <c r="GK54" s="434"/>
      <c r="GL54" s="434"/>
      <c r="GM54" s="434"/>
      <c r="GN54" s="434"/>
      <c r="GO54" s="434"/>
      <c r="GP54" s="434"/>
      <c r="GQ54" s="434"/>
      <c r="GR54" s="434"/>
      <c r="GS54" s="434"/>
      <c r="GT54" s="434"/>
      <c r="GU54" s="434"/>
      <c r="GV54" s="434"/>
      <c r="GW54" s="434"/>
      <c r="GX54" s="434"/>
      <c r="GY54" s="2412" t="s">
        <v>379</v>
      </c>
      <c r="GZ54" s="2413"/>
      <c r="HA54" s="2416" t="s">
        <v>11</v>
      </c>
      <c r="HB54" s="2416" t="s">
        <v>12</v>
      </c>
      <c r="HC54" s="434"/>
      <c r="HD54" s="2418" t="s">
        <v>380</v>
      </c>
      <c r="HE54" s="2419"/>
      <c r="HF54" s="2422" t="s">
        <v>11</v>
      </c>
      <c r="HG54" s="2422" t="s">
        <v>12</v>
      </c>
      <c r="HH54" s="434"/>
      <c r="HI54" s="2431" t="s">
        <v>381</v>
      </c>
      <c r="HJ54" s="2432"/>
      <c r="HK54" s="2435" t="s">
        <v>11</v>
      </c>
      <c r="HL54" s="2435" t="s">
        <v>12</v>
      </c>
      <c r="HM54" s="434"/>
      <c r="HN54" s="1232"/>
      <c r="HO54" s="2412" t="s">
        <v>379</v>
      </c>
      <c r="HP54" s="2413"/>
      <c r="HQ54" s="2416" t="s">
        <v>11</v>
      </c>
      <c r="HR54" s="2416" t="s">
        <v>12</v>
      </c>
      <c r="HS54" s="434"/>
      <c r="HT54" s="2418" t="s">
        <v>380</v>
      </c>
      <c r="HU54" s="2419"/>
      <c r="HV54" s="2422" t="s">
        <v>11</v>
      </c>
      <c r="HW54" s="2422" t="s">
        <v>12</v>
      </c>
      <c r="HX54" s="434"/>
      <c r="HY54" s="2431" t="s">
        <v>381</v>
      </c>
      <c r="HZ54" s="2432"/>
      <c r="IA54" s="2435" t="s">
        <v>11</v>
      </c>
      <c r="IB54" s="2435" t="s">
        <v>12</v>
      </c>
      <c r="IC54" s="1233"/>
      <c r="ID54" s="434"/>
      <c r="IE54" s="466"/>
      <c r="IF54" s="466"/>
      <c r="IG54" s="466"/>
      <c r="IH54" s="466"/>
      <c r="II54" s="466"/>
      <c r="IJ54" s="466"/>
      <c r="IK54" s="466"/>
      <c r="IL54" s="466"/>
      <c r="IM54" s="466"/>
      <c r="IN54" s="466"/>
      <c r="IO54" s="466"/>
      <c r="IP54" s="466"/>
      <c r="IQ54" s="466"/>
      <c r="IR54" s="466"/>
      <c r="IS54" s="466"/>
      <c r="IT54" s="466"/>
      <c r="IU54" s="466"/>
      <c r="IV54" s="466"/>
      <c r="IW54" s="466"/>
      <c r="IX54" s="466"/>
      <c r="IY54" s="466"/>
      <c r="IZ54" s="466"/>
      <c r="JA54" s="466"/>
      <c r="JB54" s="466"/>
      <c r="JC54" s="466"/>
      <c r="JD54" s="466"/>
      <c r="JE54" s="466"/>
      <c r="JF54" s="466"/>
      <c r="JG54" s="466"/>
      <c r="JH54" s="466"/>
      <c r="JI54" s="466"/>
      <c r="JJ54" s="466"/>
      <c r="JK54" s="466"/>
      <c r="JL54" s="466"/>
      <c r="JM54" s="466"/>
      <c r="JN54" s="466"/>
      <c r="JO54" s="466"/>
      <c r="JP54" s="466"/>
      <c r="JQ54" s="466"/>
      <c r="JR54" s="466"/>
      <c r="JS54" s="466"/>
      <c r="JT54" s="466"/>
      <c r="JU54" s="466"/>
      <c r="JV54" s="466"/>
      <c r="JW54" s="466"/>
      <c r="JX54" s="466"/>
      <c r="JY54" s="466"/>
      <c r="JZ54" s="466"/>
      <c r="KA54" s="466"/>
      <c r="KB54" s="466"/>
      <c r="KC54" s="466"/>
      <c r="KD54" s="466"/>
      <c r="KE54" s="466"/>
      <c r="KF54" s="466"/>
      <c r="KG54" s="466"/>
      <c r="KH54" s="466"/>
      <c r="KI54" s="466"/>
      <c r="KJ54" s="466"/>
      <c r="KK54" s="466"/>
      <c r="KL54" s="466"/>
      <c r="KM54" s="466"/>
      <c r="KN54" s="466"/>
      <c r="KO54" s="466"/>
      <c r="KP54" s="466"/>
      <c r="KQ54" s="466"/>
      <c r="KR54" s="466"/>
      <c r="KS54" s="466"/>
      <c r="KT54" s="466"/>
      <c r="KU54" s="466"/>
      <c r="KV54" s="466"/>
      <c r="KW54" s="466"/>
      <c r="KX54" s="466"/>
      <c r="KY54" s="466"/>
      <c r="KZ54" s="466"/>
      <c r="LA54" s="466"/>
      <c r="LB54" s="466"/>
      <c r="LC54" s="434"/>
      <c r="LD54" s="434"/>
      <c r="LE54" s="434"/>
      <c r="LF54" s="434"/>
      <c r="LG54" s="434"/>
      <c r="LH54" s="434"/>
      <c r="LI54" s="434"/>
      <c r="LJ54" s="434"/>
      <c r="LK54" s="434"/>
      <c r="LL54" s="434"/>
      <c r="LM54" s="434"/>
      <c r="LN54" s="434"/>
      <c r="LO54" s="2398" t="s">
        <v>328</v>
      </c>
      <c r="LP54" s="2410"/>
      <c r="LQ54" s="2410"/>
      <c r="LR54" s="2410"/>
      <c r="LS54" s="2399"/>
      <c r="LT54" s="2424" t="s">
        <v>11</v>
      </c>
      <c r="LU54" s="2426" t="s">
        <v>12</v>
      </c>
      <c r="LV54" s="981"/>
      <c r="LW54" s="2437" t="s">
        <v>330</v>
      </c>
      <c r="LX54" s="2438"/>
      <c r="LY54" s="2439"/>
      <c r="LZ54" s="2443" t="s">
        <v>11</v>
      </c>
      <c r="MA54" s="835" t="s">
        <v>12</v>
      </c>
      <c r="MB54" s="1333"/>
      <c r="MC54" s="1333"/>
      <c r="MD54" s="2255" t="s">
        <v>332</v>
      </c>
      <c r="ME54" s="2256"/>
      <c r="MF54" s="787" t="s">
        <v>11</v>
      </c>
      <c r="MG54" s="836" t="s">
        <v>12</v>
      </c>
      <c r="MH54" s="981"/>
      <c r="MI54" s="2247" t="s">
        <v>346</v>
      </c>
      <c r="MJ54" s="2248"/>
      <c r="MK54" s="837" t="s">
        <v>11</v>
      </c>
      <c r="ML54" s="838" t="s">
        <v>12</v>
      </c>
      <c r="MM54" s="981"/>
      <c r="MN54" s="2251" t="s">
        <v>347</v>
      </c>
      <c r="MO54" s="2252"/>
      <c r="MP54" s="983" t="s">
        <v>11</v>
      </c>
      <c r="MQ54" s="839" t="s">
        <v>12</v>
      </c>
      <c r="MR54" s="1287"/>
      <c r="MS54" s="1250"/>
      <c r="MT54" s="434"/>
      <c r="MU54" s="2398" t="s">
        <v>328</v>
      </c>
      <c r="MV54" s="2399"/>
      <c r="MW54" s="2237" t="s">
        <v>11</v>
      </c>
      <c r="MX54" s="2402" t="s">
        <v>12</v>
      </c>
      <c r="MY54" s="614"/>
      <c r="MZ54" s="2287" t="s">
        <v>330</v>
      </c>
      <c r="NA54" s="2288"/>
      <c r="NB54" s="2404" t="s">
        <v>11</v>
      </c>
      <c r="NC54" s="2406" t="s">
        <v>12</v>
      </c>
      <c r="ND54" s="526"/>
      <c r="NE54" s="2382" t="s">
        <v>332</v>
      </c>
      <c r="NF54" s="2383"/>
      <c r="NG54" s="2386" t="s">
        <v>11</v>
      </c>
      <c r="NH54" s="2408" t="s">
        <v>12</v>
      </c>
      <c r="NI54" s="526"/>
      <c r="NJ54" s="2243" t="s">
        <v>346</v>
      </c>
      <c r="NK54" s="2244"/>
      <c r="NL54" s="2283" t="s">
        <v>11</v>
      </c>
      <c r="NM54" s="2285" t="s">
        <v>12</v>
      </c>
      <c r="NN54" s="526"/>
      <c r="NO54" s="2287" t="s">
        <v>347</v>
      </c>
      <c r="NP54" s="2288"/>
      <c r="NQ54" s="2404" t="s">
        <v>11</v>
      </c>
      <c r="NR54" s="2390" t="s">
        <v>12</v>
      </c>
      <c r="NS54" s="434"/>
    </row>
    <row r="55" spans="1:384" ht="27.75" customHeight="1" thickBot="1" x14ac:dyDescent="0.4">
      <c r="A55" s="1224"/>
      <c r="B55" s="1221"/>
      <c r="C55" s="1221"/>
      <c r="D55" s="1539"/>
      <c r="E55" s="1517"/>
      <c r="F55" s="1221"/>
      <c r="G55" s="1221"/>
      <c r="H55" s="1221"/>
      <c r="I55" s="1222" t="s">
        <v>19</v>
      </c>
      <c r="J55" s="118">
        <f>SUM(J49:J54)</f>
        <v>0</v>
      </c>
      <c r="K55" s="4"/>
      <c r="L55" s="4"/>
      <c r="M55" s="1226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1226"/>
      <c r="AF55" s="1223"/>
      <c r="AG55" s="4"/>
      <c r="AH55" s="1237"/>
      <c r="AI55" s="12"/>
      <c r="AJ55" s="12"/>
      <c r="AK55" s="12"/>
      <c r="AL55" s="1312"/>
      <c r="AM55" s="1312"/>
      <c r="AN55" s="1312"/>
      <c r="AO55" s="4"/>
      <c r="AP55" s="4"/>
      <c r="AQ55" s="4"/>
      <c r="AR55" s="12"/>
      <c r="AS55" s="12"/>
      <c r="AT55" s="12"/>
      <c r="AU55" s="12"/>
      <c r="AV55" s="1227"/>
      <c r="AW55" s="1227"/>
      <c r="AX55" s="1227"/>
      <c r="AY55" s="1327"/>
      <c r="AZ55" s="1237"/>
      <c r="BA55" s="1330"/>
      <c r="BB55" s="1330"/>
      <c r="BC55" s="1330"/>
      <c r="BD55" s="1330"/>
      <c r="BE55" s="1330"/>
      <c r="BF55" s="1330"/>
      <c r="BG55" s="1330"/>
      <c r="BH55" s="4"/>
      <c r="BI55" s="4"/>
      <c r="BJ55" s="4"/>
      <c r="BK55" s="4"/>
      <c r="BL55" s="1320"/>
      <c r="BM55" s="4"/>
      <c r="BN55" s="1223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W55" s="1848"/>
      <c r="CX55" s="1848"/>
      <c r="CY55" s="1848"/>
      <c r="CZ55" s="1848"/>
      <c r="DA55" s="1848"/>
      <c r="DB55" s="1848"/>
      <c r="DC55" s="1848"/>
      <c r="DD55" s="1848"/>
      <c r="DE55" s="1848"/>
      <c r="DF55" s="1848"/>
      <c r="DG55" s="1848"/>
      <c r="DH55" s="1652"/>
      <c r="DI55" s="2680" t="s">
        <v>21</v>
      </c>
      <c r="DJ55" s="2681"/>
      <c r="DK55" s="2681"/>
      <c r="DL55" s="2681"/>
      <c r="DM55" s="2682"/>
      <c r="DN55" s="1334" t="s">
        <v>11</v>
      </c>
      <c r="DO55" s="1335" t="s">
        <v>12</v>
      </c>
      <c r="DQ55" s="2680" t="s">
        <v>21</v>
      </c>
      <c r="DR55" s="2681"/>
      <c r="DS55" s="2681"/>
      <c r="DT55" s="2681"/>
      <c r="DU55" s="2682"/>
      <c r="DV55" s="1336" t="s">
        <v>11</v>
      </c>
      <c r="DW55" s="1337" t="s">
        <v>12</v>
      </c>
      <c r="DX55" s="1226"/>
      <c r="DY55" s="1223"/>
      <c r="DZ55" s="1187"/>
      <c r="EA55" s="1187"/>
      <c r="EB55" s="1187"/>
      <c r="EC55" s="1187"/>
      <c r="ED55" s="1187"/>
      <c r="EE55" s="1187"/>
      <c r="EF55" s="1187"/>
      <c r="EG55" s="1187"/>
      <c r="EH55" s="1187"/>
      <c r="EI55" s="1187"/>
      <c r="EJ55" s="1187"/>
      <c r="EK55" s="1187"/>
      <c r="EL55" s="1187"/>
      <c r="EM55" s="1187"/>
      <c r="EN55" s="1226"/>
      <c r="EO55" s="1696"/>
      <c r="EP55" s="1698"/>
      <c r="EQ55" s="1699"/>
      <c r="ER55" s="3071" t="s">
        <v>232</v>
      </c>
      <c r="ES55" s="3072"/>
      <c r="ET55" s="3072"/>
      <c r="EU55" s="3072"/>
      <c r="EV55" s="3072"/>
      <c r="EW55" s="3072"/>
      <c r="EX55" s="3072"/>
      <c r="EY55" s="3073"/>
      <c r="FA55" s="4"/>
      <c r="FB55" s="4"/>
      <c r="FC55" s="1226"/>
      <c r="FD55" s="1332"/>
      <c r="FE55" s="1232"/>
      <c r="FF55" s="434"/>
      <c r="FG55" s="434"/>
      <c r="FH55" s="434"/>
      <c r="FI55" s="434"/>
      <c r="FJ55" s="434"/>
      <c r="FK55" s="434"/>
      <c r="FL55" s="434"/>
      <c r="FM55" s="434"/>
      <c r="FN55" s="434"/>
      <c r="FO55" s="434"/>
      <c r="FP55" s="434"/>
      <c r="FQ55" s="434"/>
      <c r="FR55" s="434"/>
      <c r="FS55" s="434"/>
      <c r="FT55" s="434"/>
      <c r="FU55" s="434"/>
      <c r="FV55" s="434"/>
      <c r="FW55" s="434"/>
      <c r="FX55" s="434"/>
      <c r="FY55" s="434"/>
      <c r="FZ55" s="434"/>
      <c r="GA55" s="434"/>
      <c r="GB55" s="434"/>
      <c r="GC55" s="434"/>
      <c r="GD55" s="434"/>
      <c r="GE55" s="434"/>
      <c r="GF55" s="434"/>
      <c r="GG55" s="434"/>
      <c r="GH55" s="434"/>
      <c r="GI55" s="434"/>
      <c r="GJ55" s="434"/>
      <c r="GK55" s="434"/>
      <c r="GL55" s="434"/>
      <c r="GM55" s="434"/>
      <c r="GN55" s="434"/>
      <c r="GO55" s="434"/>
      <c r="GP55" s="434"/>
      <c r="GQ55" s="434"/>
      <c r="GR55" s="434"/>
      <c r="GS55" s="434"/>
      <c r="GT55" s="434"/>
      <c r="GU55" s="434"/>
      <c r="GV55" s="434"/>
      <c r="GW55" s="434"/>
      <c r="GX55" s="434"/>
      <c r="GY55" s="2414"/>
      <c r="GZ55" s="2415"/>
      <c r="HA55" s="2417"/>
      <c r="HB55" s="2417"/>
      <c r="HC55" s="434"/>
      <c r="HD55" s="2420"/>
      <c r="HE55" s="2421"/>
      <c r="HF55" s="2423"/>
      <c r="HG55" s="2423"/>
      <c r="HH55" s="434"/>
      <c r="HI55" s="2433"/>
      <c r="HJ55" s="2434"/>
      <c r="HK55" s="2436"/>
      <c r="HL55" s="2436"/>
      <c r="HM55" s="434"/>
      <c r="HN55" s="1232"/>
      <c r="HO55" s="2414"/>
      <c r="HP55" s="2415"/>
      <c r="HQ55" s="2417"/>
      <c r="HR55" s="2417"/>
      <c r="HS55" s="434"/>
      <c r="HT55" s="2420"/>
      <c r="HU55" s="2421"/>
      <c r="HV55" s="2423"/>
      <c r="HW55" s="2423"/>
      <c r="HX55" s="434"/>
      <c r="HY55" s="2433"/>
      <c r="HZ55" s="2434"/>
      <c r="IA55" s="2436"/>
      <c r="IB55" s="2436"/>
      <c r="IC55" s="1233"/>
      <c r="ID55" s="434"/>
      <c r="IE55" s="434"/>
      <c r="IF55" s="434"/>
      <c r="IG55" s="434"/>
      <c r="IH55" s="434"/>
      <c r="II55" s="434"/>
      <c r="IJ55" s="434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4"/>
      <c r="JH55" s="434"/>
      <c r="JI55" s="434"/>
      <c r="JJ55" s="434"/>
      <c r="JK55" s="434"/>
      <c r="JL55" s="434"/>
      <c r="JM55" s="434"/>
      <c r="JN55" s="434"/>
      <c r="JO55" s="434"/>
      <c r="JP55" s="434"/>
      <c r="JQ55" s="434"/>
      <c r="JR55" s="434"/>
      <c r="JS55" s="434"/>
      <c r="JT55" s="434"/>
      <c r="JU55" s="434"/>
      <c r="JV55" s="434"/>
      <c r="JW55" s="434"/>
      <c r="JX55" s="434"/>
      <c r="JY55" s="434"/>
      <c r="JZ55" s="434"/>
      <c r="KA55" s="434"/>
      <c r="KB55" s="434"/>
      <c r="KC55" s="434"/>
      <c r="KD55" s="434"/>
      <c r="KE55" s="434"/>
      <c r="KF55" s="434"/>
      <c r="KG55" s="434"/>
      <c r="KH55" s="434"/>
      <c r="KI55" s="434"/>
      <c r="KJ55" s="434"/>
      <c r="KK55" s="434"/>
      <c r="KL55" s="434"/>
      <c r="KM55" s="434"/>
      <c r="KN55" s="434"/>
      <c r="KO55" s="434"/>
      <c r="KP55" s="434"/>
      <c r="KQ55" s="434"/>
      <c r="KR55" s="434"/>
      <c r="KS55" s="434"/>
      <c r="KT55" s="434"/>
      <c r="KU55" s="434"/>
      <c r="KV55" s="434"/>
      <c r="KW55" s="434"/>
      <c r="KX55" s="434"/>
      <c r="KY55" s="434"/>
      <c r="KZ55" s="434"/>
      <c r="LA55" s="434"/>
      <c r="LB55" s="434"/>
      <c r="LC55" s="434"/>
      <c r="LD55" s="434"/>
      <c r="LE55" s="434"/>
      <c r="LF55" s="434"/>
      <c r="LG55" s="434"/>
      <c r="LH55" s="434"/>
      <c r="LI55" s="434"/>
      <c r="LJ55" s="434"/>
      <c r="LK55" s="434"/>
      <c r="LL55" s="434"/>
      <c r="LM55" s="434"/>
      <c r="LN55" s="434"/>
      <c r="LO55" s="2400"/>
      <c r="LP55" s="2411"/>
      <c r="LQ55" s="2411"/>
      <c r="LR55" s="2411"/>
      <c r="LS55" s="2401"/>
      <c r="LT55" s="2425"/>
      <c r="LU55" s="2427"/>
      <c r="LV55" s="981"/>
      <c r="LW55" s="2440"/>
      <c r="LX55" s="2441"/>
      <c r="LY55" s="2442"/>
      <c r="LZ55" s="2444"/>
      <c r="MA55" s="841"/>
      <c r="MB55" s="1333"/>
      <c r="MC55" s="1333"/>
      <c r="MD55" s="2257"/>
      <c r="ME55" s="2258"/>
      <c r="MF55" s="797"/>
      <c r="MG55" s="842"/>
      <c r="MH55" s="981"/>
      <c r="MI55" s="2249"/>
      <c r="MJ55" s="2250"/>
      <c r="MK55" s="843"/>
      <c r="ML55" s="844"/>
      <c r="MM55" s="981"/>
      <c r="MN55" s="2253"/>
      <c r="MO55" s="2254"/>
      <c r="MP55" s="984"/>
      <c r="MQ55" s="845"/>
      <c r="MR55" s="1233"/>
      <c r="MS55" s="1250"/>
      <c r="MT55" s="434"/>
      <c r="MU55" s="2400"/>
      <c r="MV55" s="2401"/>
      <c r="MW55" s="2239"/>
      <c r="MX55" s="2403"/>
      <c r="MY55" s="614"/>
      <c r="MZ55" s="2289"/>
      <c r="NA55" s="2290"/>
      <c r="NB55" s="2405"/>
      <c r="NC55" s="2407"/>
      <c r="ND55" s="526"/>
      <c r="NE55" s="2384"/>
      <c r="NF55" s="2385"/>
      <c r="NG55" s="2387"/>
      <c r="NH55" s="2409"/>
      <c r="NI55" s="526"/>
      <c r="NJ55" s="2245"/>
      <c r="NK55" s="2246"/>
      <c r="NL55" s="2284"/>
      <c r="NM55" s="2286"/>
      <c r="NN55" s="526"/>
      <c r="NO55" s="2289"/>
      <c r="NP55" s="2290"/>
      <c r="NQ55" s="2405"/>
      <c r="NR55" s="2391"/>
      <c r="NS55" s="434"/>
    </row>
    <row r="56" spans="1:384" ht="42.75" customHeight="1" thickBot="1" x14ac:dyDescent="0.4">
      <c r="A56" s="1224"/>
      <c r="B56" s="1221"/>
      <c r="C56" s="4"/>
      <c r="D56" s="1226"/>
      <c r="E56" s="1223"/>
      <c r="F56" s="4"/>
      <c r="G56" s="1221"/>
      <c r="H56" s="1520"/>
      <c r="I56" s="4"/>
      <c r="J56" s="4"/>
      <c r="K56" s="4"/>
      <c r="L56" s="1221"/>
      <c r="M56" s="1226"/>
      <c r="N56" s="4"/>
      <c r="O56" s="2719" t="s">
        <v>109</v>
      </c>
      <c r="P56" s="2720"/>
      <c r="Q56" s="2720"/>
      <c r="R56" s="2720"/>
      <c r="S56" s="2720"/>
      <c r="T56" s="2720"/>
      <c r="U56" s="2720"/>
      <c r="V56" s="2720"/>
      <c r="W56" s="2720"/>
      <c r="X56" s="2720"/>
      <c r="Y56" s="2720"/>
      <c r="Z56" s="2720"/>
      <c r="AA56" s="2720"/>
      <c r="AB56" s="2720"/>
      <c r="AC56" s="2720"/>
      <c r="AD56" s="2721"/>
      <c r="AE56" s="1226"/>
      <c r="AF56" s="1223"/>
      <c r="AG56" s="13"/>
      <c r="AH56" s="1237"/>
      <c r="AI56" s="12"/>
      <c r="AJ56" s="12"/>
      <c r="AK56" s="12"/>
      <c r="AL56" s="1312"/>
      <c r="AM56" s="1312"/>
      <c r="AN56" s="1312"/>
      <c r="AO56" s="4"/>
      <c r="AP56" s="4"/>
      <c r="AQ56" s="4"/>
      <c r="AR56" s="12"/>
      <c r="AS56" s="12"/>
      <c r="AT56" s="1328"/>
      <c r="AU56" s="1328"/>
      <c r="AV56" s="1227"/>
      <c r="AW56" s="1227"/>
      <c r="AX56" s="1227"/>
      <c r="AY56" s="1327"/>
      <c r="AZ56" s="2595" t="s">
        <v>37</v>
      </c>
      <c r="BA56" s="2596"/>
      <c r="BB56" s="2596"/>
      <c r="BC56" s="2596"/>
      <c r="BD56" s="2596"/>
      <c r="BE56" s="2596"/>
      <c r="BF56" s="2596"/>
      <c r="BG56" s="2596"/>
      <c r="BH56" s="2596"/>
      <c r="BI56" s="2596"/>
      <c r="BJ56" s="2596"/>
      <c r="BK56" s="2596"/>
      <c r="BL56" s="2597"/>
      <c r="BM56" s="4"/>
      <c r="BN56" s="1223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W56" s="1849"/>
      <c r="CX56" s="1849"/>
      <c r="CY56" s="1849"/>
      <c r="CZ56" s="1849"/>
      <c r="DA56" s="1849"/>
      <c r="DB56" s="1849"/>
      <c r="DC56" s="1849"/>
      <c r="DD56" s="1849"/>
      <c r="DE56" s="1849"/>
      <c r="DF56" s="1849"/>
      <c r="DI56" s="2651" t="s">
        <v>154</v>
      </c>
      <c r="DJ56" s="2652"/>
      <c r="DK56" s="2652"/>
      <c r="DL56" s="2652"/>
      <c r="DM56" s="2653"/>
      <c r="DN56" s="1338">
        <f>COUNTIF(DV13:DV45,1)</f>
        <v>0</v>
      </c>
      <c r="DO56" s="1339" t="e">
        <f>DN56*100/DN61</f>
        <v>#DIV/0!</v>
      </c>
      <c r="DQ56" s="2683" t="s">
        <v>159</v>
      </c>
      <c r="DR56" s="2684"/>
      <c r="DS56" s="2684"/>
      <c r="DT56" s="2684"/>
      <c r="DU56" s="2685"/>
      <c r="DV56" s="1340">
        <f>COUNTIF(DW13:DW45,1)</f>
        <v>0</v>
      </c>
      <c r="DW56" s="1341" t="e">
        <f>DV56*100/DV68</f>
        <v>#DIV/0!</v>
      </c>
      <c r="DX56" s="1226"/>
      <c r="DY56" s="1223"/>
      <c r="DZ56" s="2663" t="s">
        <v>69</v>
      </c>
      <c r="EA56" s="2664"/>
      <c r="EB56" s="2664"/>
      <c r="EC56" s="2665"/>
      <c r="ED56" s="1187"/>
      <c r="EE56" s="2663" t="s">
        <v>80</v>
      </c>
      <c r="EF56" s="2664"/>
      <c r="EG56" s="2664"/>
      <c r="EH56" s="2665"/>
      <c r="EI56" s="1187"/>
      <c r="EJ56" s="2663" t="s">
        <v>71</v>
      </c>
      <c r="EK56" s="2664"/>
      <c r="EL56" s="2664"/>
      <c r="EM56" s="2665"/>
      <c r="EN56" s="1226"/>
      <c r="EO56" s="1696"/>
      <c r="EP56" s="1700"/>
      <c r="EQ56" s="1701"/>
      <c r="ER56" s="3074" t="s">
        <v>220</v>
      </c>
      <c r="ES56" s="3075"/>
      <c r="ET56" s="3074" t="s">
        <v>221</v>
      </c>
      <c r="EU56" s="3075"/>
      <c r="EV56" s="3074" t="s">
        <v>222</v>
      </c>
      <c r="EW56" s="3075"/>
      <c r="EX56" s="3074" t="s">
        <v>223</v>
      </c>
      <c r="EY56" s="3075"/>
      <c r="FA56" s="4"/>
      <c r="FB56" s="4"/>
      <c r="FC56" s="1226"/>
      <c r="FD56" s="1332"/>
      <c r="FE56" s="1232"/>
      <c r="FF56" s="434"/>
      <c r="FG56" s="434"/>
      <c r="FH56" s="434"/>
      <c r="FI56" s="434"/>
      <c r="FJ56" s="434"/>
      <c r="FK56" s="434"/>
      <c r="FL56" s="434"/>
      <c r="FM56" s="434"/>
      <c r="FN56" s="434"/>
      <c r="FO56" s="434"/>
      <c r="FP56" s="434"/>
      <c r="FQ56" s="434"/>
      <c r="FR56" s="434"/>
      <c r="FS56" s="434"/>
      <c r="FT56" s="434"/>
      <c r="FU56" s="434"/>
      <c r="FV56" s="434"/>
      <c r="FW56" s="434"/>
      <c r="FX56" s="434"/>
      <c r="FY56" s="434"/>
      <c r="FZ56" s="434"/>
      <c r="GA56" s="434"/>
      <c r="GB56" s="434"/>
      <c r="GC56" s="434"/>
      <c r="GD56" s="434"/>
      <c r="GE56" s="434"/>
      <c r="GF56" s="434"/>
      <c r="GG56" s="434"/>
      <c r="GH56" s="434"/>
      <c r="GI56" s="434"/>
      <c r="GJ56" s="434"/>
      <c r="GK56" s="434"/>
      <c r="GL56" s="434"/>
      <c r="GM56" s="434"/>
      <c r="GN56" s="434"/>
      <c r="GO56" s="434"/>
      <c r="GP56" s="434"/>
      <c r="GQ56" s="434"/>
      <c r="GR56" s="434"/>
      <c r="GS56" s="434"/>
      <c r="GT56" s="434"/>
      <c r="GU56" s="434"/>
      <c r="GV56" s="434"/>
      <c r="GW56" s="434"/>
      <c r="GX56" s="434"/>
      <c r="GY56" s="2392" t="s">
        <v>324</v>
      </c>
      <c r="GZ56" s="2393"/>
      <c r="HA56" s="404">
        <f>COUNTIFS(HF13:HF45,"ВЫСОКИЙ")</f>
        <v>0</v>
      </c>
      <c r="HB56" s="405" t="e">
        <f>HA56*100/HA59</f>
        <v>#DIV/0!</v>
      </c>
      <c r="HC56" s="434"/>
      <c r="HD56" s="2394" t="s">
        <v>324</v>
      </c>
      <c r="HE56" s="2395"/>
      <c r="HF56" s="412">
        <f>COUNTIFS(HH13:HH45,"ВЫСОКИЙ")</f>
        <v>0</v>
      </c>
      <c r="HG56" s="413" t="e">
        <f>HF56*100/HF59</f>
        <v>#DIV/0!</v>
      </c>
      <c r="HH56" s="434"/>
      <c r="HI56" s="2396" t="s">
        <v>324</v>
      </c>
      <c r="HJ56" s="2397"/>
      <c r="HK56" s="420">
        <f>COUNTIFS(HJ13:HJ45,"ВЫСОКИЙ")</f>
        <v>0</v>
      </c>
      <c r="HL56" s="421" t="e">
        <f>HK56*100/HK59</f>
        <v>#DIV/0!</v>
      </c>
      <c r="HM56" s="434"/>
      <c r="HN56" s="1232"/>
      <c r="HO56" s="2392" t="s">
        <v>324</v>
      </c>
      <c r="HP56" s="2393"/>
      <c r="HQ56" s="404">
        <f>COUNTIFS(HY13:HY45,"ВЫСОКИЙ")</f>
        <v>0</v>
      </c>
      <c r="HR56" s="405" t="e">
        <f>HQ56*100/HQ59</f>
        <v>#DIV/0!</v>
      </c>
      <c r="HS56" s="434"/>
      <c r="HT56" s="2394" t="s">
        <v>324</v>
      </c>
      <c r="HU56" s="2395"/>
      <c r="HV56" s="412">
        <f>COUNTIFS(HZ13:HZ45,"ВЫСОКИЙ")</f>
        <v>0</v>
      </c>
      <c r="HW56" s="413" t="e">
        <f>HV56*100/HV59</f>
        <v>#DIV/0!</v>
      </c>
      <c r="HX56" s="434"/>
      <c r="HY56" s="2396" t="s">
        <v>324</v>
      </c>
      <c r="HZ56" s="2397"/>
      <c r="IA56" s="420">
        <f>COUNTIFS(IA13:IA45,"ВЫСОКИЙ")</f>
        <v>0</v>
      </c>
      <c r="IB56" s="421" t="e">
        <f>IA56*100/IA59</f>
        <v>#DIV/0!</v>
      </c>
      <c r="IC56" s="1233"/>
      <c r="ID56" s="434"/>
      <c r="IE56" s="434"/>
      <c r="IF56" s="434"/>
      <c r="IG56" s="434"/>
      <c r="IH56" s="434"/>
      <c r="II56" s="434"/>
      <c r="IJ56" s="434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4"/>
      <c r="JH56" s="434"/>
      <c r="JI56" s="434"/>
      <c r="JJ56" s="434"/>
      <c r="JK56" s="434"/>
      <c r="JL56" s="434"/>
      <c r="JM56" s="434"/>
      <c r="JN56" s="434"/>
      <c r="JO56" s="434"/>
      <c r="JP56" s="434"/>
      <c r="JQ56" s="434"/>
      <c r="JR56" s="434"/>
      <c r="JS56" s="434"/>
      <c r="JT56" s="434"/>
      <c r="JU56" s="434"/>
      <c r="JV56" s="434"/>
      <c r="JW56" s="434"/>
      <c r="JX56" s="434"/>
      <c r="JY56" s="434"/>
      <c r="JZ56" s="434"/>
      <c r="KA56" s="434"/>
      <c r="KB56" s="434"/>
      <c r="KC56" s="434"/>
      <c r="KD56" s="434"/>
      <c r="KE56" s="434"/>
      <c r="KF56" s="434"/>
      <c r="KG56" s="434"/>
      <c r="KH56" s="434"/>
      <c r="KI56" s="434"/>
      <c r="KJ56" s="434"/>
      <c r="KK56" s="434"/>
      <c r="KL56" s="434"/>
      <c r="KM56" s="434"/>
      <c r="KN56" s="434"/>
      <c r="KO56" s="434"/>
      <c r="KP56" s="434"/>
      <c r="KQ56" s="434"/>
      <c r="KR56" s="434"/>
      <c r="KS56" s="434"/>
      <c r="KT56" s="434"/>
      <c r="KU56" s="434"/>
      <c r="KV56" s="434"/>
      <c r="KW56" s="434"/>
      <c r="KX56" s="434"/>
      <c r="KY56" s="434"/>
      <c r="KZ56" s="434"/>
      <c r="LA56" s="434"/>
      <c r="LB56" s="434"/>
      <c r="LC56" s="434"/>
      <c r="LD56" s="434"/>
      <c r="LE56" s="434"/>
      <c r="LF56" s="434"/>
      <c r="LG56" s="434"/>
      <c r="LH56" s="434"/>
      <c r="LI56" s="434"/>
      <c r="LJ56" s="434"/>
      <c r="LK56" s="434"/>
      <c r="LL56" s="434"/>
      <c r="LM56" s="434"/>
      <c r="LN56" s="434"/>
      <c r="LO56" s="856" t="s">
        <v>342</v>
      </c>
      <c r="LP56" s="1346"/>
      <c r="LQ56" s="1346"/>
      <c r="LR56" s="1346"/>
      <c r="LS56" s="857"/>
      <c r="LT56" s="847">
        <f>COUNTIFS(LU13:LU45,"У-П")</f>
        <v>0</v>
      </c>
      <c r="LU56" s="848" t="e">
        <f>LT56*100/LT60</f>
        <v>#DIV/0!</v>
      </c>
      <c r="LV56" s="466"/>
      <c r="LW56" s="2556" t="s">
        <v>342</v>
      </c>
      <c r="LX56" s="2557"/>
      <c r="LY56" s="2558"/>
      <c r="LZ56" s="933">
        <f>COUNTIFS(LY13:LY45,"У-П")</f>
        <v>0</v>
      </c>
      <c r="MA56" s="1490" t="e">
        <f>LZ56*100/LZ60</f>
        <v>#DIV/0!</v>
      </c>
      <c r="MB56" s="434"/>
      <c r="MC56" s="434"/>
      <c r="MD56" s="807" t="s">
        <v>342</v>
      </c>
      <c r="ME56" s="808"/>
      <c r="MF56" s="809">
        <f>COUNTIFS(MC13:MC45,"У-П")</f>
        <v>0</v>
      </c>
      <c r="MG56" s="810" t="e">
        <f>MF56*100/MF60</f>
        <v>#DIV/0!</v>
      </c>
      <c r="MH56" s="466"/>
      <c r="MI56" s="851" t="s">
        <v>342</v>
      </c>
      <c r="MJ56" s="852"/>
      <c r="MK56" s="853">
        <f>COUNTIFS(MG13:MG45,"У-П")</f>
        <v>0</v>
      </c>
      <c r="ML56" s="854" t="e">
        <f>MK56*100/MK60</f>
        <v>#DIV/0!</v>
      </c>
      <c r="MM56" s="466"/>
      <c r="MN56" s="1075" t="s">
        <v>342</v>
      </c>
      <c r="MO56" s="1076"/>
      <c r="MP56" s="849">
        <f>COUNTIFS(MK13:MK45,"У-П")</f>
        <v>0</v>
      </c>
      <c r="MQ56" s="855" t="e">
        <f>MP56*100/MP60</f>
        <v>#DIV/0!</v>
      </c>
      <c r="MR56" s="1233"/>
      <c r="MS56" s="1288"/>
      <c r="MT56" s="434"/>
      <c r="MU56" s="621" t="s">
        <v>342</v>
      </c>
      <c r="MV56" s="622"/>
      <c r="MW56" s="530">
        <f>COUNTIFS(NH13:NH45,"У-П")</f>
        <v>0</v>
      </c>
      <c r="MX56" s="531" t="e">
        <f>MW56*100/MW60</f>
        <v>#DIV/0!</v>
      </c>
      <c r="MY56" s="506"/>
      <c r="MZ56" s="532" t="s">
        <v>342</v>
      </c>
      <c r="NA56" s="533"/>
      <c r="NB56" s="527">
        <f>COUNTIFS(NJ13:NJ45,"У-П")</f>
        <v>0</v>
      </c>
      <c r="NC56" s="537" t="e">
        <f>NB56*100/NB60</f>
        <v>#DIV/0!</v>
      </c>
      <c r="ND56" s="526"/>
      <c r="NE56" s="483" t="s">
        <v>342</v>
      </c>
      <c r="NF56" s="484"/>
      <c r="NG56" s="471">
        <f>COUNTIFS(NL13:NL45,"У-П")</f>
        <v>0</v>
      </c>
      <c r="NH56" s="485" t="e">
        <f>NG56*100/NG60</f>
        <v>#DIV/0!</v>
      </c>
      <c r="NI56" s="526"/>
      <c r="NJ56" s="535" t="s">
        <v>342</v>
      </c>
      <c r="NK56" s="536"/>
      <c r="NL56" s="528">
        <f>COUNTIFS(NN13:NN45,"У-П")</f>
        <v>0</v>
      </c>
      <c r="NM56" s="584" t="e">
        <f>NL56*100/NL60</f>
        <v>#DIV/0!</v>
      </c>
      <c r="NN56" s="526"/>
      <c r="NO56" s="532" t="s">
        <v>342</v>
      </c>
      <c r="NP56" s="533"/>
      <c r="NQ56" s="527">
        <f>COUNTIFS(NP13:NP45,"У-П")</f>
        <v>0</v>
      </c>
      <c r="NR56" s="537" t="e">
        <f>NQ56*100/NQ60</f>
        <v>#DIV/0!</v>
      </c>
      <c r="NS56" s="434"/>
    </row>
    <row r="57" spans="1:384" ht="40.5" customHeight="1" thickBot="1" x14ac:dyDescent="0.4">
      <c r="A57" s="1224"/>
      <c r="B57" s="2977" t="s">
        <v>184</v>
      </c>
      <c r="C57" s="2978"/>
      <c r="D57" s="2978"/>
      <c r="E57" s="2978"/>
      <c r="F57" s="2978"/>
      <c r="G57" s="2978"/>
      <c r="H57" s="2978"/>
      <c r="I57" s="2978"/>
      <c r="J57" s="2978"/>
      <c r="K57" s="2979"/>
      <c r="L57" s="4"/>
      <c r="M57" s="1226"/>
      <c r="N57" s="4"/>
      <c r="O57" s="2722"/>
      <c r="P57" s="2723"/>
      <c r="Q57" s="2723"/>
      <c r="R57" s="2723"/>
      <c r="S57" s="2723"/>
      <c r="T57" s="2723"/>
      <c r="U57" s="2723"/>
      <c r="V57" s="2723"/>
      <c r="W57" s="2723"/>
      <c r="X57" s="2723"/>
      <c r="Y57" s="2723"/>
      <c r="Z57" s="2723"/>
      <c r="AA57" s="2723"/>
      <c r="AB57" s="2723"/>
      <c r="AC57" s="2723"/>
      <c r="AD57" s="2724"/>
      <c r="AE57" s="1226"/>
      <c r="AF57" s="1223"/>
      <c r="AG57" s="1347"/>
      <c r="AH57" s="1348"/>
      <c r="AI57" s="1349"/>
      <c r="AJ57" s="1349"/>
      <c r="AK57" s="1349"/>
      <c r="AL57" s="1350"/>
      <c r="AM57" s="1350"/>
      <c r="AN57" s="1350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2598"/>
      <c r="BA57" s="2599"/>
      <c r="BB57" s="2599"/>
      <c r="BC57" s="2599"/>
      <c r="BD57" s="2599"/>
      <c r="BE57" s="2599"/>
      <c r="BF57" s="2599"/>
      <c r="BG57" s="2599"/>
      <c r="BH57" s="2599"/>
      <c r="BI57" s="2599"/>
      <c r="BJ57" s="2599"/>
      <c r="BK57" s="2599"/>
      <c r="BL57" s="2600"/>
      <c r="BM57" s="4"/>
      <c r="BN57" s="1223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W57" s="1849"/>
      <c r="CX57" s="1849"/>
      <c r="CY57" s="1849"/>
      <c r="CZ57" s="1849"/>
      <c r="DA57" s="1849"/>
      <c r="DB57" s="1849"/>
      <c r="DC57" s="1849"/>
      <c r="DD57" s="1849"/>
      <c r="DE57" s="1849"/>
      <c r="DF57" s="1849"/>
      <c r="DI57" s="2654" t="s">
        <v>155</v>
      </c>
      <c r="DJ57" s="2655"/>
      <c r="DK57" s="2655"/>
      <c r="DL57" s="2655"/>
      <c r="DM57" s="2656"/>
      <c r="DN57" s="1351">
        <f>COUNTIF(DV13:DV45,2)</f>
        <v>0</v>
      </c>
      <c r="DO57" s="1352" t="e">
        <f>DN57*100/DN61</f>
        <v>#DIV/0!</v>
      </c>
      <c r="DQ57" s="2645" t="s">
        <v>160</v>
      </c>
      <c r="DR57" s="2646"/>
      <c r="DS57" s="2646"/>
      <c r="DT57" s="2646"/>
      <c r="DU57" s="2647"/>
      <c r="DV57" s="1351">
        <f>COUNTIF(DW13:DW45,2)</f>
        <v>0</v>
      </c>
      <c r="DW57" s="1352" t="e">
        <f>DV57*100/DV68</f>
        <v>#DIV/0!</v>
      </c>
      <c r="DX57" s="1226"/>
      <c r="DY57" s="1223"/>
      <c r="DZ57" s="2648" t="s">
        <v>21</v>
      </c>
      <c r="EA57" s="2650"/>
      <c r="EB57" s="1353" t="s">
        <v>11</v>
      </c>
      <c r="EC57" s="1354" t="s">
        <v>12</v>
      </c>
      <c r="ED57" s="1187"/>
      <c r="EE57" s="2622" t="s">
        <v>21</v>
      </c>
      <c r="EF57" s="2623"/>
      <c r="EG57" s="1353" t="s">
        <v>11</v>
      </c>
      <c r="EH57" s="1354" t="s">
        <v>12</v>
      </c>
      <c r="EI57" s="1187"/>
      <c r="EJ57" s="2622" t="s">
        <v>21</v>
      </c>
      <c r="EK57" s="2623"/>
      <c r="EL57" s="1353" t="s">
        <v>11</v>
      </c>
      <c r="EM57" s="1354" t="s">
        <v>12</v>
      </c>
      <c r="EN57" s="1226"/>
      <c r="EO57" s="1696"/>
      <c r="EP57" s="1702"/>
      <c r="EQ57" s="1703"/>
      <c r="ER57" s="1342" t="s">
        <v>11</v>
      </c>
      <c r="ES57" s="1343" t="s">
        <v>12</v>
      </c>
      <c r="ET57" s="1344" t="s">
        <v>11</v>
      </c>
      <c r="EU57" s="1345" t="s">
        <v>12</v>
      </c>
      <c r="EV57" s="1342" t="s">
        <v>11</v>
      </c>
      <c r="EW57" s="1343" t="s">
        <v>12</v>
      </c>
      <c r="EX57" s="1344" t="s">
        <v>11</v>
      </c>
      <c r="EY57" s="1345" t="s">
        <v>12</v>
      </c>
      <c r="FA57" s="4"/>
      <c r="FB57" s="4"/>
      <c r="FC57" s="1226"/>
      <c r="FD57" s="1332"/>
      <c r="FE57" s="1232"/>
      <c r="FF57" s="434"/>
      <c r="FG57" s="434"/>
      <c r="FH57" s="434"/>
      <c r="FI57" s="434"/>
      <c r="FJ57" s="434"/>
      <c r="FK57" s="434"/>
      <c r="FL57" s="434"/>
      <c r="FM57" s="434"/>
      <c r="FN57" s="434"/>
      <c r="FO57" s="434"/>
      <c r="FP57" s="434"/>
      <c r="FQ57" s="434"/>
      <c r="FR57" s="434"/>
      <c r="FS57" s="434"/>
      <c r="FT57" s="434"/>
      <c r="FU57" s="434"/>
      <c r="FV57" s="434"/>
      <c r="FW57" s="434"/>
      <c r="FX57" s="434"/>
      <c r="FY57" s="434"/>
      <c r="FZ57" s="434"/>
      <c r="GA57" s="434"/>
      <c r="GB57" s="434"/>
      <c r="GC57" s="434"/>
      <c r="GD57" s="434"/>
      <c r="GE57" s="434"/>
      <c r="GF57" s="434"/>
      <c r="GG57" s="434"/>
      <c r="GH57" s="434"/>
      <c r="GI57" s="434"/>
      <c r="GJ57" s="434"/>
      <c r="GK57" s="434"/>
      <c r="GL57" s="434"/>
      <c r="GM57" s="434"/>
      <c r="GN57" s="434"/>
      <c r="GO57" s="434"/>
      <c r="GP57" s="434"/>
      <c r="GQ57" s="434"/>
      <c r="GR57" s="434"/>
      <c r="GS57" s="434"/>
      <c r="GT57" s="434"/>
      <c r="GU57" s="434"/>
      <c r="GV57" s="434"/>
      <c r="GW57" s="434"/>
      <c r="GX57" s="434"/>
      <c r="GY57" s="2366" t="s">
        <v>325</v>
      </c>
      <c r="GZ57" s="2367"/>
      <c r="HA57" s="407">
        <f>COUNTIFS(HF13:HF45,"СРЕДНИЙ")</f>
        <v>0</v>
      </c>
      <c r="HB57" s="408" t="e">
        <f>HA57*100/HA59</f>
        <v>#DIV/0!</v>
      </c>
      <c r="HC57" s="434"/>
      <c r="HD57" s="2358" t="s">
        <v>325</v>
      </c>
      <c r="HE57" s="2359"/>
      <c r="HF57" s="415">
        <f>COUNTIFS(HH13:HH45,"СРЕДНИЙ")</f>
        <v>0</v>
      </c>
      <c r="HG57" s="416" t="e">
        <f>HF57*100/HF59</f>
        <v>#DIV/0!</v>
      </c>
      <c r="HH57" s="434"/>
      <c r="HI57" s="2364" t="s">
        <v>325</v>
      </c>
      <c r="HJ57" s="2365"/>
      <c r="HK57" s="423">
        <f>COUNTIFS(HJ13:HJ45,"СРЕДНИЙ")</f>
        <v>0</v>
      </c>
      <c r="HL57" s="424" t="e">
        <f>HK57*100/HK59</f>
        <v>#DIV/0!</v>
      </c>
      <c r="HM57" s="434"/>
      <c r="HN57" s="1232"/>
      <c r="HO57" s="2366" t="s">
        <v>325</v>
      </c>
      <c r="HP57" s="2367"/>
      <c r="HQ57" s="407">
        <f>COUNTIFS(HY13:HY45,"СРЕДНИЙ")</f>
        <v>0</v>
      </c>
      <c r="HR57" s="408" t="e">
        <f>HQ57*100/HQ59</f>
        <v>#DIV/0!</v>
      </c>
      <c r="HS57" s="434"/>
      <c r="HT57" s="2358" t="s">
        <v>325</v>
      </c>
      <c r="HU57" s="2359"/>
      <c r="HV57" s="415">
        <f>COUNTIFS(HZ13:HZ45,"СРЕДНИЙ")</f>
        <v>0</v>
      </c>
      <c r="HW57" s="416" t="e">
        <f>HV57*100/HV59</f>
        <v>#DIV/0!</v>
      </c>
      <c r="HX57" s="434"/>
      <c r="HY57" s="2364" t="s">
        <v>325</v>
      </c>
      <c r="HZ57" s="2365"/>
      <c r="IA57" s="423">
        <f>COUNTIFS(IA13:IA45,"СРЕДНИЙ")</f>
        <v>0</v>
      </c>
      <c r="IB57" s="424" t="e">
        <f>IA57*100/IA59</f>
        <v>#DIV/0!</v>
      </c>
      <c r="IC57" s="1233"/>
      <c r="ID57" s="434"/>
      <c r="IE57" s="434"/>
      <c r="IF57" s="434"/>
      <c r="IG57" s="434"/>
      <c r="IH57" s="434"/>
      <c r="II57" s="434"/>
      <c r="IJ57" s="434"/>
      <c r="IK57" s="434"/>
      <c r="IL57" s="434"/>
      <c r="IM57" s="434"/>
      <c r="IN57" s="434"/>
      <c r="IO57" s="434"/>
      <c r="IP57" s="434"/>
      <c r="IQ57" s="434"/>
      <c r="IR57" s="434"/>
      <c r="IS57" s="434"/>
      <c r="IT57" s="434"/>
      <c r="IU57" s="434"/>
      <c r="IV57" s="434"/>
      <c r="IW57" s="434"/>
      <c r="IX57" s="434"/>
      <c r="IY57" s="434"/>
      <c r="IZ57" s="434"/>
      <c r="JA57" s="434"/>
      <c r="JB57" s="434"/>
      <c r="JC57" s="434"/>
      <c r="JD57" s="434"/>
      <c r="JE57" s="434"/>
      <c r="JF57" s="434"/>
      <c r="JG57" s="434"/>
      <c r="JH57" s="434"/>
      <c r="JI57" s="434"/>
      <c r="JJ57" s="434"/>
      <c r="JK57" s="434"/>
      <c r="JL57" s="434"/>
      <c r="JM57" s="434"/>
      <c r="JN57" s="434"/>
      <c r="JO57" s="434"/>
      <c r="JP57" s="434"/>
      <c r="JQ57" s="434"/>
      <c r="JR57" s="434"/>
      <c r="JS57" s="434"/>
      <c r="JT57" s="434"/>
      <c r="JU57" s="434"/>
      <c r="JV57" s="434"/>
      <c r="JW57" s="434"/>
      <c r="JX57" s="434"/>
      <c r="JY57" s="434"/>
      <c r="JZ57" s="434"/>
      <c r="KA57" s="434"/>
      <c r="KB57" s="434"/>
      <c r="KC57" s="434"/>
      <c r="KD57" s="434"/>
      <c r="KE57" s="434"/>
      <c r="KF57" s="434"/>
      <c r="KG57" s="434"/>
      <c r="KH57" s="434"/>
      <c r="KI57" s="434"/>
      <c r="KJ57" s="434"/>
      <c r="KK57" s="434"/>
      <c r="KL57" s="434"/>
      <c r="KM57" s="434"/>
      <c r="KN57" s="434"/>
      <c r="KO57" s="434"/>
      <c r="KP57" s="434"/>
      <c r="KQ57" s="434"/>
      <c r="KR57" s="434"/>
      <c r="KS57" s="434"/>
      <c r="KT57" s="434"/>
      <c r="KU57" s="434"/>
      <c r="KV57" s="434"/>
      <c r="KW57" s="434"/>
      <c r="KX57" s="434"/>
      <c r="KY57" s="434"/>
      <c r="KZ57" s="434"/>
      <c r="LA57" s="434"/>
      <c r="LB57" s="434"/>
      <c r="LC57" s="434"/>
      <c r="LD57" s="434"/>
      <c r="LE57" s="434"/>
      <c r="LF57" s="434"/>
      <c r="LG57" s="434"/>
      <c r="LH57" s="434"/>
      <c r="LI57" s="434"/>
      <c r="LJ57" s="434"/>
      <c r="LK57" s="434"/>
      <c r="LL57" s="434"/>
      <c r="LM57" s="434"/>
      <c r="LN57" s="434"/>
      <c r="LO57" s="869" t="s">
        <v>343</v>
      </c>
      <c r="LP57" s="1355"/>
      <c r="LQ57" s="1355"/>
      <c r="LR57" s="1355"/>
      <c r="LS57" s="870"/>
      <c r="LT57" s="860">
        <f>COUNTIFS(LU13:LU45,"С-П")</f>
        <v>0</v>
      </c>
      <c r="LU57" s="861" t="e">
        <f>LT57*100/LT60</f>
        <v>#DIV/0!</v>
      </c>
      <c r="LV57" s="466"/>
      <c r="LW57" s="2231" t="s">
        <v>343</v>
      </c>
      <c r="LX57" s="2232"/>
      <c r="LY57" s="2233"/>
      <c r="LZ57" s="934">
        <f>COUNTIFS(LY13:LY45,"С-П")</f>
        <v>0</v>
      </c>
      <c r="MA57" s="1491" t="e">
        <f>LZ57*100/LZ60</f>
        <v>#DIV/0!</v>
      </c>
      <c r="MB57" s="434"/>
      <c r="MC57" s="434"/>
      <c r="MD57" s="818" t="s">
        <v>343</v>
      </c>
      <c r="ME57" s="819"/>
      <c r="MF57" s="820">
        <f>COUNTIFS(MC13:MC45,"С-П")</f>
        <v>0</v>
      </c>
      <c r="MG57" s="821" t="e">
        <f>MF57*100/MF60</f>
        <v>#DIV/0!</v>
      </c>
      <c r="MH57" s="466"/>
      <c r="MI57" s="864" t="s">
        <v>343</v>
      </c>
      <c r="MJ57" s="865"/>
      <c r="MK57" s="866">
        <f>COUNTIFS(MG13:MG45,"С-П")</f>
        <v>0</v>
      </c>
      <c r="ML57" s="867" t="e">
        <f>MK57*100/MK60</f>
        <v>#DIV/0!</v>
      </c>
      <c r="MM57" s="466"/>
      <c r="MN57" s="1077" t="s">
        <v>343</v>
      </c>
      <c r="MO57" s="1078"/>
      <c r="MP57" s="862">
        <f>COUNTIFS(MK13:MK45,"С-П")</f>
        <v>0</v>
      </c>
      <c r="MQ57" s="868" t="e">
        <f>MP57*100/MP60</f>
        <v>#DIV/0!</v>
      </c>
      <c r="MR57" s="1233"/>
      <c r="MS57" s="1288"/>
      <c r="MT57" s="434"/>
      <c r="MU57" s="551" t="s">
        <v>343</v>
      </c>
      <c r="MV57" s="623"/>
      <c r="MW57" s="541">
        <f>COUNTIFS(NH13:NH45,"С-П")</f>
        <v>0</v>
      </c>
      <c r="MX57" s="1097" t="e">
        <f>MW57*100/MW60</f>
        <v>#DIV/0!</v>
      </c>
      <c r="MY57" s="506"/>
      <c r="MZ57" s="543" t="s">
        <v>343</v>
      </c>
      <c r="NA57" s="544"/>
      <c r="NB57" s="545">
        <f>COUNTIFS(NJ13:NJ45,"С-П")</f>
        <v>0</v>
      </c>
      <c r="NC57" s="550" t="e">
        <f>NB57*100/NB60</f>
        <v>#DIV/0!</v>
      </c>
      <c r="ND57" s="526"/>
      <c r="NE57" s="501" t="s">
        <v>343</v>
      </c>
      <c r="NF57" s="502"/>
      <c r="NG57" s="503">
        <f>COUNTIFS(NL13:NL45,"С-П")</f>
        <v>0</v>
      </c>
      <c r="NH57" s="504" t="e">
        <f>NG57*100/NG60</f>
        <v>#DIV/0!</v>
      </c>
      <c r="NI57" s="526"/>
      <c r="NJ57" s="547" t="s">
        <v>343</v>
      </c>
      <c r="NK57" s="548"/>
      <c r="NL57" s="549">
        <f>COUNTIFS(NN13:NN45,"С-П")</f>
        <v>0</v>
      </c>
      <c r="NM57" s="585" t="e">
        <f>NL57*100/NL60</f>
        <v>#DIV/0!</v>
      </c>
      <c r="NN57" s="526"/>
      <c r="NO57" s="543" t="s">
        <v>343</v>
      </c>
      <c r="NP57" s="544"/>
      <c r="NQ57" s="545">
        <f>COUNTIFS(NP13:NP45,"С-П")</f>
        <v>0</v>
      </c>
      <c r="NR57" s="550" t="e">
        <f>NQ57*100/NQ60</f>
        <v>#DIV/0!</v>
      </c>
      <c r="NS57" s="434"/>
    </row>
    <row r="58" spans="1:384" ht="27.75" customHeight="1" thickBot="1" x14ac:dyDescent="0.35">
      <c r="A58" s="1224"/>
      <c r="B58" s="2968" t="s">
        <v>20</v>
      </c>
      <c r="C58" s="2969"/>
      <c r="D58" s="2970"/>
      <c r="E58" s="1521" t="s">
        <v>183</v>
      </c>
      <c r="F58" s="1356" t="s">
        <v>173</v>
      </c>
      <c r="G58" s="1357" t="s">
        <v>174</v>
      </c>
      <c r="H58" s="1358" t="s">
        <v>299</v>
      </c>
      <c r="I58" s="1359" t="s">
        <v>300</v>
      </c>
      <c r="J58" s="1360" t="s">
        <v>301</v>
      </c>
      <c r="K58" s="1361" t="s">
        <v>21</v>
      </c>
      <c r="L58" s="4"/>
      <c r="M58" s="1226"/>
      <c r="N58" s="4"/>
      <c r="O58" s="2722"/>
      <c r="P58" s="2723"/>
      <c r="Q58" s="2723"/>
      <c r="R58" s="2723"/>
      <c r="S58" s="2723"/>
      <c r="T58" s="2723"/>
      <c r="U58" s="2723"/>
      <c r="V58" s="2723"/>
      <c r="W58" s="2723"/>
      <c r="X58" s="2723"/>
      <c r="Y58" s="2723"/>
      <c r="Z58" s="2723"/>
      <c r="AA58" s="2723"/>
      <c r="AB58" s="2723"/>
      <c r="AC58" s="2723"/>
      <c r="AD58" s="2724"/>
      <c r="AE58" s="1226"/>
      <c r="AF58" s="1223"/>
      <c r="AG58" s="1362"/>
      <c r="AH58" s="13"/>
      <c r="AI58" s="1349"/>
      <c r="AJ58" s="1349"/>
      <c r="AK58" s="1349"/>
      <c r="AL58" s="1350"/>
      <c r="AM58" s="1350"/>
      <c r="AN58" s="1350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2601"/>
      <c r="BA58" s="2602"/>
      <c r="BB58" s="2602"/>
      <c r="BC58" s="2602"/>
      <c r="BD58" s="2602"/>
      <c r="BE58" s="2602"/>
      <c r="BF58" s="2602"/>
      <c r="BG58" s="2602"/>
      <c r="BH58" s="2602"/>
      <c r="BI58" s="2602"/>
      <c r="BJ58" s="2602"/>
      <c r="BK58" s="2602"/>
      <c r="BL58" s="2603"/>
      <c r="BM58" s="4"/>
      <c r="BN58" s="1223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W58" s="1849"/>
      <c r="CX58" s="1849"/>
      <c r="CY58" s="1849"/>
      <c r="CZ58" s="1849"/>
      <c r="DA58" s="1849"/>
      <c r="DB58" s="1849"/>
      <c r="DC58" s="1849"/>
      <c r="DD58" s="1849"/>
      <c r="DE58" s="1849"/>
      <c r="DF58" s="1849"/>
      <c r="DI58" s="2654" t="s">
        <v>156</v>
      </c>
      <c r="DJ58" s="2655"/>
      <c r="DK58" s="2655"/>
      <c r="DL58" s="2655"/>
      <c r="DM58" s="2656"/>
      <c r="DN58" s="1351">
        <f>COUNTIF(DV13:DV45,3)</f>
        <v>0</v>
      </c>
      <c r="DO58" s="1352" t="e">
        <f>DN58*100/DN61</f>
        <v>#DIV/0!</v>
      </c>
      <c r="DQ58" s="2645" t="s">
        <v>161</v>
      </c>
      <c r="DR58" s="2646"/>
      <c r="DS58" s="2646"/>
      <c r="DT58" s="2646"/>
      <c r="DU58" s="2647"/>
      <c r="DV58" s="1351">
        <f>COUNTIF(DW13:DW45,3)</f>
        <v>0</v>
      </c>
      <c r="DW58" s="1352" t="e">
        <f>DV58*100/DV68</f>
        <v>#DIV/0!</v>
      </c>
      <c r="DX58" s="1226"/>
      <c r="DY58" s="1223"/>
      <c r="DZ58" s="2666" t="s">
        <v>77</v>
      </c>
      <c r="EA58" s="2667"/>
      <c r="EB58" s="1275">
        <f>COUNTIF(EI13:EI45,1)</f>
        <v>0</v>
      </c>
      <c r="EC58" s="1363" t="e">
        <f>EB58*100/EB61</f>
        <v>#DIV/0!</v>
      </c>
      <c r="ED58" s="1187"/>
      <c r="EE58" s="2630" t="s">
        <v>77</v>
      </c>
      <c r="EF58" s="2631"/>
      <c r="EG58" s="1275">
        <f>COUNTIF(EJ13:EJ45,1)</f>
        <v>0</v>
      </c>
      <c r="EH58" s="1364" t="e">
        <f>EG58*100/EG61</f>
        <v>#DIV/0!</v>
      </c>
      <c r="EI58" s="1187"/>
      <c r="EJ58" s="2612" t="s">
        <v>77</v>
      </c>
      <c r="EK58" s="2613"/>
      <c r="EL58" s="1365">
        <f>COUNTIF(EK13:EK45,1)</f>
        <v>0</v>
      </c>
      <c r="EM58" s="1364" t="e">
        <f>EL58*100/EL61</f>
        <v>#DIV/0!</v>
      </c>
      <c r="EN58" s="1226"/>
      <c r="EO58" s="1696"/>
      <c r="EP58" s="3080" t="s">
        <v>231</v>
      </c>
      <c r="EQ58" s="3081"/>
      <c r="ER58" s="1265">
        <f>COUNTIF(EU13:EU45,1)</f>
        <v>0</v>
      </c>
      <c r="ES58" s="1267" t="e">
        <f>ER58*100/ER61</f>
        <v>#DIV/0!</v>
      </c>
      <c r="ET58" s="1268">
        <f>COUNTIF(EV13:EV45,1)</f>
        <v>0</v>
      </c>
      <c r="EU58" s="1269" t="e">
        <f>ET58*100/ET61</f>
        <v>#DIV/0!</v>
      </c>
      <c r="EV58" s="1265">
        <f>COUNTIF(EW13:EW45,1)</f>
        <v>0</v>
      </c>
      <c r="EW58" s="1267" t="e">
        <f>EV58*100/EV61</f>
        <v>#DIV/0!</v>
      </c>
      <c r="EX58" s="1265">
        <f>COUNTIF(EX13:EX45,1)</f>
        <v>0</v>
      </c>
      <c r="EY58" s="1267" t="e">
        <f>EX58*100/EX61</f>
        <v>#DIV/0!</v>
      </c>
      <c r="FA58" s="4"/>
      <c r="FB58" s="4"/>
      <c r="FC58" s="1226"/>
      <c r="FD58" s="1332"/>
      <c r="FE58" s="1232"/>
      <c r="FF58" s="434"/>
      <c r="FG58" s="434"/>
      <c r="FH58" s="434"/>
      <c r="FI58" s="434"/>
      <c r="FJ58" s="434"/>
      <c r="FK58" s="434"/>
      <c r="FL58" s="434"/>
      <c r="FM58" s="434"/>
      <c r="FN58" s="434"/>
      <c r="FO58" s="434"/>
      <c r="FP58" s="434"/>
      <c r="FQ58" s="434"/>
      <c r="FR58" s="434"/>
      <c r="FS58" s="434"/>
      <c r="FT58" s="434"/>
      <c r="FU58" s="434"/>
      <c r="FV58" s="434"/>
      <c r="FW58" s="434"/>
      <c r="FX58" s="434"/>
      <c r="FY58" s="434"/>
      <c r="FZ58" s="434"/>
      <c r="GA58" s="434"/>
      <c r="GB58" s="434"/>
      <c r="GC58" s="434"/>
      <c r="GD58" s="434"/>
      <c r="GE58" s="434"/>
      <c r="GF58" s="434"/>
      <c r="GG58" s="434"/>
      <c r="GH58" s="434"/>
      <c r="GI58" s="434"/>
      <c r="GJ58" s="434"/>
      <c r="GK58" s="434"/>
      <c r="GL58" s="434"/>
      <c r="GM58" s="434"/>
      <c r="GN58" s="434"/>
      <c r="GO58" s="434"/>
      <c r="GP58" s="434"/>
      <c r="GQ58" s="434"/>
      <c r="GR58" s="434"/>
      <c r="GS58" s="434"/>
      <c r="GT58" s="434"/>
      <c r="GU58" s="434"/>
      <c r="GV58" s="434"/>
      <c r="GW58" s="434"/>
      <c r="GX58" s="434"/>
      <c r="GY58" s="2360" t="s">
        <v>209</v>
      </c>
      <c r="GZ58" s="2361"/>
      <c r="HA58" s="927">
        <f>COUNTIFS(HF13:HF45,"НИЗКИЙ")</f>
        <v>0</v>
      </c>
      <c r="HB58" s="409" t="e">
        <f>HA58*100/HA59</f>
        <v>#DIV/0!</v>
      </c>
      <c r="HC58" s="434"/>
      <c r="HD58" s="2343" t="s">
        <v>209</v>
      </c>
      <c r="HE58" s="2344"/>
      <c r="HF58" s="928">
        <f>COUNTIFS(HH13:HH45,"НИЗКИЙ")</f>
        <v>0</v>
      </c>
      <c r="HG58" s="417" t="e">
        <f>HF58*100/HF59</f>
        <v>#DIV/0!</v>
      </c>
      <c r="HH58" s="434"/>
      <c r="HI58" s="2345" t="s">
        <v>209</v>
      </c>
      <c r="HJ58" s="2346"/>
      <c r="HK58" s="929">
        <f>COUNTIFS(HJ13:HJ45,"НИЗКИЙ")</f>
        <v>0</v>
      </c>
      <c r="HL58" s="425" t="e">
        <f>HK58*100/HK59</f>
        <v>#DIV/0!</v>
      </c>
      <c r="HM58" s="434"/>
      <c r="HN58" s="1232"/>
      <c r="HO58" s="2360" t="s">
        <v>209</v>
      </c>
      <c r="HP58" s="2361"/>
      <c r="HQ58" s="927">
        <f>COUNTIFS(HY13:HY45,"НИЗКИЙ")</f>
        <v>0</v>
      </c>
      <c r="HR58" s="409" t="e">
        <f>HQ58*100/HQ59</f>
        <v>#DIV/0!</v>
      </c>
      <c r="HS58" s="434"/>
      <c r="HT58" s="2343" t="s">
        <v>209</v>
      </c>
      <c r="HU58" s="2344"/>
      <c r="HV58" s="928">
        <f>COUNTIFS(HZ13:HZ45,"НИЗКИЙ")</f>
        <v>0</v>
      </c>
      <c r="HW58" s="417" t="e">
        <f>HV58*100/HV59</f>
        <v>#DIV/0!</v>
      </c>
      <c r="HX58" s="434"/>
      <c r="HY58" s="2345" t="s">
        <v>209</v>
      </c>
      <c r="HZ58" s="2346"/>
      <c r="IA58" s="929">
        <f>COUNTIFS(IA13:IA45,"НИЗКИЙ")</f>
        <v>0</v>
      </c>
      <c r="IB58" s="425" t="e">
        <f>IA58*100/IA59</f>
        <v>#DIV/0!</v>
      </c>
      <c r="IC58" s="1233"/>
      <c r="ID58" s="434"/>
      <c r="IE58" s="434"/>
      <c r="IF58" s="434"/>
      <c r="IG58" s="434"/>
      <c r="IH58" s="434"/>
      <c r="II58" s="434"/>
      <c r="IJ58" s="434"/>
      <c r="IK58" s="434"/>
      <c r="IL58" s="434"/>
      <c r="IM58" s="434"/>
      <c r="IN58" s="434"/>
      <c r="IO58" s="434"/>
      <c r="IP58" s="434"/>
      <c r="IQ58" s="434"/>
      <c r="IR58" s="434"/>
      <c r="IS58" s="434"/>
      <c r="IT58" s="434"/>
      <c r="IU58" s="434"/>
      <c r="IV58" s="434"/>
      <c r="IW58" s="434"/>
      <c r="IX58" s="434"/>
      <c r="IY58" s="434"/>
      <c r="IZ58" s="434"/>
      <c r="JA58" s="434"/>
      <c r="JB58" s="434"/>
      <c r="JC58" s="434"/>
      <c r="JD58" s="434"/>
      <c r="JE58" s="434"/>
      <c r="JF58" s="434"/>
      <c r="JG58" s="434"/>
      <c r="JH58" s="434"/>
      <c r="JI58" s="434"/>
      <c r="JJ58" s="434"/>
      <c r="JK58" s="434"/>
      <c r="JL58" s="434"/>
      <c r="JM58" s="434"/>
      <c r="JN58" s="434"/>
      <c r="JO58" s="434"/>
      <c r="JP58" s="434"/>
      <c r="JQ58" s="434"/>
      <c r="JR58" s="434"/>
      <c r="JS58" s="434"/>
      <c r="JT58" s="434"/>
      <c r="JU58" s="434"/>
      <c r="JV58" s="434"/>
      <c r="JW58" s="434"/>
      <c r="JX58" s="434"/>
      <c r="JY58" s="434"/>
      <c r="JZ58" s="434"/>
      <c r="KA58" s="434"/>
      <c r="KB58" s="434"/>
      <c r="KC58" s="434"/>
      <c r="KD58" s="434"/>
      <c r="KE58" s="434"/>
      <c r="KF58" s="434"/>
      <c r="KG58" s="434"/>
      <c r="KH58" s="434"/>
      <c r="KI58" s="434"/>
      <c r="KJ58" s="434"/>
      <c r="KK58" s="434"/>
      <c r="KL58" s="434"/>
      <c r="KM58" s="434"/>
      <c r="KN58" s="434"/>
      <c r="KO58" s="434"/>
      <c r="KP58" s="434"/>
      <c r="KQ58" s="434"/>
      <c r="KR58" s="434"/>
      <c r="KS58" s="434"/>
      <c r="KT58" s="434"/>
      <c r="KU58" s="434"/>
      <c r="KV58" s="434"/>
      <c r="KW58" s="434"/>
      <c r="KX58" s="434"/>
      <c r="KY58" s="434"/>
      <c r="KZ58" s="434"/>
      <c r="LA58" s="434"/>
      <c r="LB58" s="434"/>
      <c r="LC58" s="434"/>
      <c r="LD58" s="434"/>
      <c r="LE58" s="434"/>
      <c r="LF58" s="434"/>
      <c r="LG58" s="434"/>
      <c r="LH58" s="434"/>
      <c r="LI58" s="434"/>
      <c r="LJ58" s="434"/>
      <c r="LK58" s="434"/>
      <c r="LL58" s="434"/>
      <c r="LM58" s="434"/>
      <c r="LN58" s="434"/>
      <c r="LO58" s="2539" t="s">
        <v>344</v>
      </c>
      <c r="LP58" s="2540"/>
      <c r="LQ58" s="2540"/>
      <c r="LR58" s="2540"/>
      <c r="LS58" s="2541"/>
      <c r="LT58" s="860">
        <f>COUNTIFS(LU13:LU45,"С-Н")</f>
        <v>0</v>
      </c>
      <c r="LU58" s="861" t="e">
        <f>LT58*100/LT60</f>
        <v>#DIV/0!</v>
      </c>
      <c r="LV58" s="466"/>
      <c r="LW58" s="2231" t="s">
        <v>344</v>
      </c>
      <c r="LX58" s="2232"/>
      <c r="LY58" s="2233"/>
      <c r="LZ58" s="934">
        <f>COUNTIFS(LY13:LY45,"С-Н")</f>
        <v>0</v>
      </c>
      <c r="MA58" s="1491" t="e">
        <f>LZ58*100/LZ60</f>
        <v>#DIV/0!</v>
      </c>
      <c r="MB58" s="434"/>
      <c r="MC58" s="434"/>
      <c r="MD58" s="818" t="s">
        <v>344</v>
      </c>
      <c r="ME58" s="819"/>
      <c r="MF58" s="820">
        <f>COUNTIFS(MC13:MC45,"С-Н")</f>
        <v>0</v>
      </c>
      <c r="MG58" s="821" t="e">
        <f>MF58*100/MF60</f>
        <v>#DIV/0!</v>
      </c>
      <c r="MH58" s="466"/>
      <c r="MI58" s="864" t="s">
        <v>344</v>
      </c>
      <c r="MJ58" s="865"/>
      <c r="MK58" s="866">
        <f>COUNTIFS(MG13:MG45,"С-Н")</f>
        <v>0</v>
      </c>
      <c r="ML58" s="867" t="e">
        <f>MK58*100/MK60</f>
        <v>#DIV/0!</v>
      </c>
      <c r="MM58" s="466"/>
      <c r="MN58" s="1077" t="s">
        <v>344</v>
      </c>
      <c r="MO58" s="1078"/>
      <c r="MP58" s="862">
        <f>COUNTIFS(MK13:MK45,"С-Н")</f>
        <v>0</v>
      </c>
      <c r="MQ58" s="868" t="e">
        <f>MP58*100/MP60</f>
        <v>#DIV/0!</v>
      </c>
      <c r="MR58" s="1233"/>
      <c r="MS58" s="1288"/>
      <c r="MT58" s="434"/>
      <c r="MU58" s="551" t="s">
        <v>344</v>
      </c>
      <c r="MV58" s="623"/>
      <c r="MW58" s="541">
        <f>COUNTIFS(NH13:NH45,"С-Н")</f>
        <v>0</v>
      </c>
      <c r="MX58" s="1097" t="e">
        <f>MW58*100/MW60</f>
        <v>#DIV/0!</v>
      </c>
      <c r="MY58" s="506"/>
      <c r="MZ58" s="543" t="s">
        <v>344</v>
      </c>
      <c r="NA58" s="544"/>
      <c r="NB58" s="545">
        <f>COUNTIFS(NJ13:NJ45,"С-Н")</f>
        <v>0</v>
      </c>
      <c r="NC58" s="550" t="e">
        <f>NB58*100/NB60</f>
        <v>#DIV/0!</v>
      </c>
      <c r="ND58" s="526"/>
      <c r="NE58" s="501" t="s">
        <v>344</v>
      </c>
      <c r="NF58" s="502"/>
      <c r="NG58" s="503">
        <f>COUNTIFS(NL13:NL45,"С-Н")</f>
        <v>0</v>
      </c>
      <c r="NH58" s="504" t="e">
        <f>NG58*100/NG60</f>
        <v>#DIV/0!</v>
      </c>
      <c r="NI58" s="526"/>
      <c r="NJ58" s="547" t="s">
        <v>344</v>
      </c>
      <c r="NK58" s="548"/>
      <c r="NL58" s="549">
        <f>COUNTIFS(NN13:NN45,"С-Н")</f>
        <v>0</v>
      </c>
      <c r="NM58" s="585" t="e">
        <f>NL58*100/NL60</f>
        <v>#DIV/0!</v>
      </c>
      <c r="NN58" s="526"/>
      <c r="NO58" s="543" t="s">
        <v>344</v>
      </c>
      <c r="NP58" s="544"/>
      <c r="NQ58" s="545">
        <f>COUNTIFS(NP13:NP45,"С-Н")</f>
        <v>0</v>
      </c>
      <c r="NR58" s="550" t="e">
        <f>NQ58*100/NQ60</f>
        <v>#DIV/0!</v>
      </c>
      <c r="NS58" s="434"/>
    </row>
    <row r="59" spans="1:384" s="39" customFormat="1" ht="27.75" customHeight="1" thickBot="1" x14ac:dyDescent="0.35">
      <c r="A59" s="1224"/>
      <c r="B59" s="2974" t="s">
        <v>198</v>
      </c>
      <c r="C59" s="2975"/>
      <c r="D59" s="2976"/>
      <c r="E59" s="1522" t="s">
        <v>177</v>
      </c>
      <c r="F59" s="1366" t="s">
        <v>175</v>
      </c>
      <c r="G59" s="1367" t="s">
        <v>176</v>
      </c>
      <c r="H59" s="1368" t="s">
        <v>302</v>
      </c>
      <c r="I59" s="1369" t="s">
        <v>303</v>
      </c>
      <c r="J59" s="1370" t="s">
        <v>303</v>
      </c>
      <c r="K59" s="1371">
        <v>1</v>
      </c>
      <c r="L59" s="4"/>
      <c r="M59" s="1226"/>
      <c r="N59" s="4"/>
      <c r="O59" s="2725"/>
      <c r="P59" s="2726"/>
      <c r="Q59" s="2726"/>
      <c r="R59" s="2726"/>
      <c r="S59" s="2726"/>
      <c r="T59" s="2726"/>
      <c r="U59" s="2726"/>
      <c r="V59" s="2726"/>
      <c r="W59" s="2726"/>
      <c r="X59" s="2726"/>
      <c r="Y59" s="2726"/>
      <c r="Z59" s="2726"/>
      <c r="AA59" s="2726"/>
      <c r="AB59" s="2726"/>
      <c r="AC59" s="2726"/>
      <c r="AD59" s="2727"/>
      <c r="AE59" s="1226"/>
      <c r="AF59" s="1223"/>
      <c r="AG59" s="1362"/>
      <c r="AH59" s="13"/>
      <c r="AI59" s="1349"/>
      <c r="AJ59" s="1349"/>
      <c r="AK59" s="1349"/>
      <c r="AL59" s="1350"/>
      <c r="AM59" s="1350"/>
      <c r="AN59" s="1350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1330"/>
      <c r="BA59" s="1330"/>
      <c r="BB59" s="1330"/>
      <c r="BC59" s="1330"/>
      <c r="BD59" s="1330"/>
      <c r="BE59" s="1330"/>
      <c r="BF59" s="1330"/>
      <c r="BG59" s="1330"/>
      <c r="BH59" s="1330"/>
      <c r="BI59" s="1330"/>
      <c r="BJ59" s="1330"/>
      <c r="BK59" s="1330"/>
      <c r="BL59" s="1228"/>
      <c r="BM59" s="1227"/>
      <c r="BN59" s="1223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W59" s="1849"/>
      <c r="CX59" s="1849"/>
      <c r="CY59" s="1849"/>
      <c r="CZ59" s="1849"/>
      <c r="DA59" s="1849"/>
      <c r="DB59" s="1849"/>
      <c r="DC59" s="1849"/>
      <c r="DD59" s="1849"/>
      <c r="DE59" s="1849"/>
      <c r="DF59" s="1849"/>
      <c r="DI59" s="2654" t="s">
        <v>157</v>
      </c>
      <c r="DJ59" s="2655"/>
      <c r="DK59" s="2655"/>
      <c r="DL59" s="2655"/>
      <c r="DM59" s="2656"/>
      <c r="DN59" s="1351">
        <f>COUNTIF(DV13:DV45,4)</f>
        <v>0</v>
      </c>
      <c r="DO59" s="1352" t="e">
        <f>DN59*100/DN61</f>
        <v>#DIV/0!</v>
      </c>
      <c r="DQ59" s="2645" t="s">
        <v>162</v>
      </c>
      <c r="DR59" s="2646"/>
      <c r="DS59" s="2646"/>
      <c r="DT59" s="2646"/>
      <c r="DU59" s="2647"/>
      <c r="DV59" s="1351">
        <f>COUNTIF(DW13:DW45,4)</f>
        <v>0</v>
      </c>
      <c r="DW59" s="1352" t="e">
        <f>DV59*100/DV68</f>
        <v>#DIV/0!</v>
      </c>
      <c r="DX59" s="1226"/>
      <c r="DY59" s="1223"/>
      <c r="DZ59" s="2604" t="s">
        <v>78</v>
      </c>
      <c r="EA59" s="2605"/>
      <c r="EB59" s="1294">
        <f>COUNTIF(EI13:EI45,2)</f>
        <v>0</v>
      </c>
      <c r="EC59" s="1372" t="e">
        <f>EB59*100/EB61</f>
        <v>#DIV/0!</v>
      </c>
      <c r="ED59" s="1187"/>
      <c r="EE59" s="2632" t="s">
        <v>78</v>
      </c>
      <c r="EF59" s="2633"/>
      <c r="EG59" s="1294">
        <f>COUNTIF(EJ13:EJ45,2)</f>
        <v>0</v>
      </c>
      <c r="EH59" s="1373" t="e">
        <f>EG59*100/EG61</f>
        <v>#DIV/0!</v>
      </c>
      <c r="EI59" s="1187"/>
      <c r="EJ59" s="2614" t="s">
        <v>78</v>
      </c>
      <c r="EK59" s="2615"/>
      <c r="EL59" s="1374">
        <f>COUNTIF(EK13:EK45,2)</f>
        <v>0</v>
      </c>
      <c r="EM59" s="1373" t="e">
        <f>EL59*100/EL61</f>
        <v>#DIV/0!</v>
      </c>
      <c r="EN59" s="1226"/>
      <c r="EO59" s="1695"/>
      <c r="EP59" s="3060" t="s">
        <v>239</v>
      </c>
      <c r="EQ59" s="3061"/>
      <c r="ER59" s="1303">
        <f>COUNTIF(EU13:EU45,2)</f>
        <v>0</v>
      </c>
      <c r="ES59" s="1305" t="e">
        <f>ER59*100/ER61</f>
        <v>#DIV/0!</v>
      </c>
      <c r="ET59" s="1306">
        <f>COUNTIF(EV13:EV45,2)</f>
        <v>0</v>
      </c>
      <c r="EU59" s="1304" t="e">
        <f>ET59*100/ET61</f>
        <v>#DIV/0!</v>
      </c>
      <c r="EV59" s="1303">
        <f>COUNTIF(EW13:EW45,2)</f>
        <v>0</v>
      </c>
      <c r="EW59" s="1305" t="e">
        <f>EV59*100/EV61</f>
        <v>#DIV/0!</v>
      </c>
      <c r="EX59" s="1303">
        <f>COUNTIF(EX13:EX45,2)</f>
        <v>0</v>
      </c>
      <c r="EY59" s="1305" t="e">
        <f>EX59*100/EX61</f>
        <v>#DIV/0!</v>
      </c>
      <c r="EZ59" s="14"/>
      <c r="FA59" s="4"/>
      <c r="FB59" s="4"/>
      <c r="FC59" s="1226"/>
      <c r="FD59" s="1332"/>
      <c r="FE59" s="1223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49" t="s">
        <v>19</v>
      </c>
      <c r="GZ59" s="449"/>
      <c r="HA59" s="437">
        <f>SUM(HA56:HA58)</f>
        <v>0</v>
      </c>
      <c r="HB59" s="438"/>
      <c r="HC59" s="4"/>
      <c r="HD59" s="454" t="s">
        <v>19</v>
      </c>
      <c r="HE59" s="454"/>
      <c r="HF59" s="442">
        <f>SUM(HF56:HF58)</f>
        <v>0</v>
      </c>
      <c r="HG59" s="443"/>
      <c r="HH59" s="4"/>
      <c r="HI59" s="456" t="s">
        <v>19</v>
      </c>
      <c r="HJ59" s="456"/>
      <c r="HK59" s="446">
        <f>SUM(HK56:HK58)</f>
        <v>0</v>
      </c>
      <c r="HL59" s="447"/>
      <c r="HM59" s="4"/>
      <c r="HN59" s="1223"/>
      <c r="HO59" s="449" t="s">
        <v>19</v>
      </c>
      <c r="HP59" s="449"/>
      <c r="HQ59" s="437">
        <f>SUM(HQ56:HQ58)</f>
        <v>0</v>
      </c>
      <c r="HR59" s="438"/>
      <c r="HS59" s="4"/>
      <c r="HT59" s="454" t="s">
        <v>19</v>
      </c>
      <c r="HU59" s="454"/>
      <c r="HV59" s="442">
        <f>SUM(HV56:HV58)</f>
        <v>0</v>
      </c>
      <c r="HW59" s="443"/>
      <c r="HX59" s="4"/>
      <c r="HY59" s="456" t="s">
        <v>19</v>
      </c>
      <c r="HZ59" s="456"/>
      <c r="IA59" s="446">
        <f>SUM(IA56:IA58)</f>
        <v>0</v>
      </c>
      <c r="IB59" s="447"/>
      <c r="IC59" s="1226"/>
      <c r="ID59" s="4"/>
      <c r="IE59" s="434"/>
      <c r="IF59" s="434"/>
      <c r="IG59" s="434"/>
      <c r="IH59" s="434"/>
      <c r="II59" s="434"/>
      <c r="IJ59" s="434"/>
      <c r="IK59" s="434"/>
      <c r="IL59" s="434"/>
      <c r="IM59" s="434"/>
      <c r="IN59" s="434"/>
      <c r="IO59" s="434"/>
      <c r="IP59" s="434"/>
      <c r="IQ59" s="434"/>
      <c r="IR59" s="434"/>
      <c r="IS59" s="434"/>
      <c r="IT59" s="434"/>
      <c r="IU59" s="434"/>
      <c r="IV59" s="434"/>
      <c r="IW59" s="434"/>
      <c r="IX59" s="434"/>
      <c r="IY59" s="434"/>
      <c r="IZ59" s="434"/>
      <c r="JA59" s="434"/>
      <c r="JB59" s="434"/>
      <c r="JC59" s="434"/>
      <c r="JD59" s="434"/>
      <c r="JE59" s="434"/>
      <c r="JF59" s="434"/>
      <c r="JG59" s="434"/>
      <c r="JH59" s="434"/>
      <c r="JI59" s="434"/>
      <c r="JJ59" s="434"/>
      <c r="JK59" s="434"/>
      <c r="JL59" s="434"/>
      <c r="JM59" s="434"/>
      <c r="JN59" s="434"/>
      <c r="JO59" s="434"/>
      <c r="JP59" s="434"/>
      <c r="JQ59" s="434"/>
      <c r="JR59" s="434"/>
      <c r="JS59" s="434"/>
      <c r="JT59" s="434"/>
      <c r="JU59" s="434"/>
      <c r="JV59" s="434"/>
      <c r="JW59" s="434"/>
      <c r="JX59" s="434"/>
      <c r="JY59" s="434"/>
      <c r="JZ59" s="434"/>
      <c r="KA59" s="434"/>
      <c r="KB59" s="434"/>
      <c r="KC59" s="434"/>
      <c r="KD59" s="434"/>
      <c r="KE59" s="434"/>
      <c r="KF59" s="434"/>
      <c r="KG59" s="434"/>
      <c r="KH59" s="434"/>
      <c r="KI59" s="434"/>
      <c r="KJ59" s="434"/>
      <c r="KK59" s="434"/>
      <c r="KL59" s="434"/>
      <c r="KM59" s="434"/>
      <c r="KN59" s="434"/>
      <c r="KO59" s="434"/>
      <c r="KP59" s="434"/>
      <c r="KQ59" s="434"/>
      <c r="KR59" s="434"/>
      <c r="KS59" s="434"/>
      <c r="KT59" s="434"/>
      <c r="KU59" s="434"/>
      <c r="KV59" s="434"/>
      <c r="KW59" s="434"/>
      <c r="KX59" s="434"/>
      <c r="KY59" s="434"/>
      <c r="KZ59" s="434"/>
      <c r="LA59" s="434"/>
      <c r="LB59" s="434"/>
      <c r="LC59" s="1225"/>
      <c r="LD59" s="1225"/>
      <c r="LE59" s="1225"/>
      <c r="LF59" s="1225"/>
      <c r="LG59" s="1225"/>
      <c r="LH59" s="1225"/>
      <c r="LI59" s="1225"/>
      <c r="LJ59" s="1225"/>
      <c r="LK59" s="1225"/>
      <c r="LL59" s="1225"/>
      <c r="LM59" s="1225"/>
      <c r="LN59" s="1225"/>
      <c r="LO59" s="881" t="s">
        <v>345</v>
      </c>
      <c r="LP59" s="1376"/>
      <c r="LQ59" s="1376"/>
      <c r="LR59" s="1376"/>
      <c r="LS59" s="882"/>
      <c r="LT59" s="872">
        <f>COUNTIFS(LU13:LU45,"У-Н")</f>
        <v>0</v>
      </c>
      <c r="LU59" s="873" t="e">
        <f>LT59*100/LT60</f>
        <v>#DIV/0!</v>
      </c>
      <c r="LV59" s="466"/>
      <c r="LW59" s="2234" t="s">
        <v>345</v>
      </c>
      <c r="LX59" s="2235"/>
      <c r="LY59" s="2236"/>
      <c r="LZ59" s="935">
        <f>COUNTIFS(LY13:LY45,"У-Н")</f>
        <v>0</v>
      </c>
      <c r="MA59" s="1492" t="e">
        <f>LZ59*100/LZ60</f>
        <v>#DIV/0!</v>
      </c>
      <c r="MB59" s="4"/>
      <c r="MC59" s="4"/>
      <c r="MD59" s="829" t="s">
        <v>345</v>
      </c>
      <c r="ME59" s="830"/>
      <c r="MF59" s="831">
        <f>COUNTIFS(MC13:MC45,"У-Н")</f>
        <v>0</v>
      </c>
      <c r="MG59" s="832" t="e">
        <f>MF59*100/MF60</f>
        <v>#DIV/0!</v>
      </c>
      <c r="MH59" s="466"/>
      <c r="MI59" s="876" t="s">
        <v>345</v>
      </c>
      <c r="MJ59" s="877"/>
      <c r="MK59" s="878">
        <f>COUNTIFS(MG13:MG45,"У-Н")</f>
        <v>0</v>
      </c>
      <c r="ML59" s="879" t="e">
        <f>MK59*100/MK60</f>
        <v>#DIV/0!</v>
      </c>
      <c r="MM59" s="466"/>
      <c r="MN59" s="1079" t="s">
        <v>345</v>
      </c>
      <c r="MO59" s="1080"/>
      <c r="MP59" s="874">
        <f>COUNTIFS(MK13:MK45,"У-Н")</f>
        <v>0</v>
      </c>
      <c r="MQ59" s="880" t="e">
        <f>MP59*100/MP60</f>
        <v>#DIV/0!</v>
      </c>
      <c r="MR59" s="1233"/>
      <c r="MS59" s="1288"/>
      <c r="MT59" s="4"/>
      <c r="MU59" s="624" t="s">
        <v>345</v>
      </c>
      <c r="MV59" s="625"/>
      <c r="MW59" s="554">
        <f>COUNTIFS(NH13:NH45,"У-Н")</f>
        <v>0</v>
      </c>
      <c r="MX59" s="1098" t="e">
        <f>MW59*100/MW60</f>
        <v>#DIV/0!</v>
      </c>
      <c r="MY59" s="506"/>
      <c r="MZ59" s="556" t="s">
        <v>345</v>
      </c>
      <c r="NA59" s="557"/>
      <c r="NB59" s="558">
        <f>COUNTIFS(NJ13:NJ45,"У-Н")</f>
        <v>0</v>
      </c>
      <c r="NC59" s="563" t="e">
        <f>NB59*100/NB60</f>
        <v>#DIV/0!</v>
      </c>
      <c r="ND59" s="526"/>
      <c r="NE59" s="521" t="s">
        <v>345</v>
      </c>
      <c r="NF59" s="522"/>
      <c r="NG59" s="523">
        <f>COUNTIFS(NL13:NL45,"У-Н")</f>
        <v>0</v>
      </c>
      <c r="NH59" s="524" t="e">
        <f>NG59*100/NG60</f>
        <v>#DIV/0!</v>
      </c>
      <c r="NI59" s="526"/>
      <c r="NJ59" s="560" t="s">
        <v>345</v>
      </c>
      <c r="NK59" s="561"/>
      <c r="NL59" s="562">
        <f>COUNTIFS(NN13:NN45,"У-Н")</f>
        <v>0</v>
      </c>
      <c r="NM59" s="586" t="e">
        <f>NL59*100/NL60</f>
        <v>#DIV/0!</v>
      </c>
      <c r="NN59" s="526"/>
      <c r="NO59" s="556" t="s">
        <v>345</v>
      </c>
      <c r="NP59" s="557"/>
      <c r="NQ59" s="558">
        <f>COUNTIFS(NP13:NP45,"У-Н")</f>
        <v>0</v>
      </c>
      <c r="NR59" s="563" t="e">
        <f>NQ59*100/NQ60</f>
        <v>#DIV/0!</v>
      </c>
      <c r="NS59" s="4"/>
      <c r="NT59" s="608"/>
    </row>
    <row r="60" spans="1:384" s="39" customFormat="1" ht="27.75" customHeight="1" thickBot="1" x14ac:dyDescent="0.4">
      <c r="A60" s="1224"/>
      <c r="B60" s="2971" t="s">
        <v>199</v>
      </c>
      <c r="C60" s="2972"/>
      <c r="D60" s="2973"/>
      <c r="E60" s="1523" t="s">
        <v>178</v>
      </c>
      <c r="F60" s="1377" t="s">
        <v>186</v>
      </c>
      <c r="G60" s="1378" t="s">
        <v>187</v>
      </c>
      <c r="H60" s="1379" t="s">
        <v>304</v>
      </c>
      <c r="I60" s="1380" t="s">
        <v>305</v>
      </c>
      <c r="J60" s="1381" t="s">
        <v>305</v>
      </c>
      <c r="K60" s="1382">
        <v>2</v>
      </c>
      <c r="L60" s="4"/>
      <c r="M60" s="1226"/>
      <c r="N60" s="4"/>
      <c r="O60" s="4"/>
      <c r="P60" s="1383"/>
      <c r="Q60" s="1383"/>
      <c r="R60" s="1383"/>
      <c r="S60" s="1383"/>
      <c r="T60" s="1383"/>
      <c r="U60" s="1383"/>
      <c r="V60" s="1383"/>
      <c r="W60" s="1383"/>
      <c r="X60" s="1383"/>
      <c r="Y60" s="1383"/>
      <c r="Z60" s="1383"/>
      <c r="AA60" s="1383"/>
      <c r="AB60" s="1383"/>
      <c r="AC60" s="1383"/>
      <c r="AD60" s="1383"/>
      <c r="AE60" s="1226"/>
      <c r="AF60" s="1223"/>
      <c r="AG60" s="1227"/>
      <c r="AH60" s="1227"/>
      <c r="AI60" s="1227"/>
      <c r="AJ60" s="1384"/>
      <c r="AK60" s="1384"/>
      <c r="AL60" s="1227"/>
      <c r="AM60" s="1227"/>
      <c r="AN60" s="1227"/>
      <c r="AO60" s="1227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1330"/>
      <c r="BA60" s="1330"/>
      <c r="BB60" s="1330"/>
      <c r="BC60" s="1330"/>
      <c r="BD60" s="1330"/>
      <c r="BE60" s="1330"/>
      <c r="BF60" s="1330"/>
      <c r="BG60" s="1330"/>
      <c r="BH60" s="1330"/>
      <c r="BI60" s="1330"/>
      <c r="BJ60" s="1330"/>
      <c r="BK60" s="1330"/>
      <c r="BL60" s="1228"/>
      <c r="BM60" s="1227"/>
      <c r="BN60" s="1223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W60" s="1849"/>
      <c r="CX60" s="1849"/>
      <c r="CY60" s="1849"/>
      <c r="CZ60" s="1849"/>
      <c r="DA60" s="1849"/>
      <c r="DB60" s="1849"/>
      <c r="DC60" s="1849"/>
      <c r="DD60" s="1849"/>
      <c r="DE60" s="1849"/>
      <c r="DF60" s="1849"/>
      <c r="DI60" s="2677" t="s">
        <v>158</v>
      </c>
      <c r="DJ60" s="2678"/>
      <c r="DK60" s="2678"/>
      <c r="DL60" s="2678"/>
      <c r="DM60" s="2679"/>
      <c r="DN60" s="1385">
        <f>COUNTIF(DV13:DV45,5)</f>
        <v>0</v>
      </c>
      <c r="DO60" s="1386" t="e">
        <f>DN60*100/DN61</f>
        <v>#DIV/0!</v>
      </c>
      <c r="DQ60" s="2645" t="s">
        <v>163</v>
      </c>
      <c r="DR60" s="2646"/>
      <c r="DS60" s="2646"/>
      <c r="DT60" s="2646"/>
      <c r="DU60" s="2647"/>
      <c r="DV60" s="1351">
        <f>COUNTIF(DW13:DW45,5)</f>
        <v>0</v>
      </c>
      <c r="DW60" s="1352" t="e">
        <f>DV60*100/DV68</f>
        <v>#DIV/0!</v>
      </c>
      <c r="DX60" s="1226"/>
      <c r="DY60" s="1223"/>
      <c r="DZ60" s="2673" t="s">
        <v>79</v>
      </c>
      <c r="EA60" s="2674"/>
      <c r="EB60" s="1313">
        <f>COUNTIF(EI13:EI45,3)</f>
        <v>0</v>
      </c>
      <c r="EC60" s="1387" t="e">
        <f>EB60*100/EB61</f>
        <v>#DIV/0!</v>
      </c>
      <c r="ED60" s="1187"/>
      <c r="EE60" s="2620" t="s">
        <v>79</v>
      </c>
      <c r="EF60" s="2621"/>
      <c r="EG60" s="1313">
        <f>COUNTIF(EJ13:EJ45,3)</f>
        <v>0</v>
      </c>
      <c r="EH60" s="1388" t="e">
        <f>EG60*100/EG61</f>
        <v>#DIV/0!</v>
      </c>
      <c r="EI60" s="1187"/>
      <c r="EJ60" s="2618" t="s">
        <v>79</v>
      </c>
      <c r="EK60" s="2619"/>
      <c r="EL60" s="1389">
        <f>COUNTIF(EK13:EK45,3)</f>
        <v>0</v>
      </c>
      <c r="EM60" s="1388" t="e">
        <f>EL60*100/EL61</f>
        <v>#DIV/0!</v>
      </c>
      <c r="EN60" s="1226"/>
      <c r="EO60" s="1695"/>
      <c r="EP60" s="3062" t="s">
        <v>401</v>
      </c>
      <c r="EQ60" s="3063"/>
      <c r="ER60" s="1705">
        <f>ER52</f>
        <v>0</v>
      </c>
      <c r="ES60" s="1706" t="e">
        <f>ER60*100/ER61</f>
        <v>#DIV/0!</v>
      </c>
      <c r="ET60" s="1705">
        <f>ER52</f>
        <v>0</v>
      </c>
      <c r="EU60" s="1707" t="e">
        <f>ET60*100/ET61</f>
        <v>#DIV/0!</v>
      </c>
      <c r="EV60" s="1705">
        <f>ER52</f>
        <v>0</v>
      </c>
      <c r="EW60" s="1707" t="e">
        <f>EV60*100/EV61</f>
        <v>#DIV/0!</v>
      </c>
      <c r="EX60" s="1705">
        <f>ER52</f>
        <v>0</v>
      </c>
      <c r="EY60" s="1707" t="e">
        <f>EX60*100/EX61</f>
        <v>#DIV/0!</v>
      </c>
      <c r="EZ60" s="14"/>
      <c r="FA60" s="1230"/>
      <c r="FB60" s="1230"/>
      <c r="FC60" s="1238"/>
      <c r="FD60" s="1231"/>
      <c r="FE60" s="1223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34"/>
      <c r="GU60" s="434"/>
      <c r="GV60" s="434"/>
      <c r="GW60" s="434"/>
      <c r="GX60" s="434"/>
      <c r="GY60" s="434"/>
      <c r="GZ60" s="434"/>
      <c r="HA60" s="434"/>
      <c r="HB60" s="434"/>
      <c r="HC60" s="434"/>
      <c r="HD60" s="434"/>
      <c r="HE60" s="434"/>
      <c r="HF60" s="434"/>
      <c r="HG60" s="434"/>
      <c r="HH60" s="434"/>
      <c r="HI60" s="434"/>
      <c r="HJ60" s="434"/>
      <c r="HK60" s="4"/>
      <c r="HL60" s="4"/>
      <c r="HM60" s="4"/>
      <c r="HN60" s="1223"/>
      <c r="HO60" s="434"/>
      <c r="HP60" s="434"/>
      <c r="HQ60" s="434"/>
      <c r="HR60" s="434"/>
      <c r="HS60" s="434"/>
      <c r="HT60" s="434"/>
      <c r="HU60" s="434"/>
      <c r="HV60" s="434"/>
      <c r="HW60" s="434"/>
      <c r="HX60" s="434"/>
      <c r="HY60" s="434"/>
      <c r="HZ60" s="434"/>
      <c r="IA60" s="4"/>
      <c r="IB60" s="4"/>
      <c r="IC60" s="1226"/>
      <c r="ID60" s="4"/>
      <c r="IE60" s="434"/>
      <c r="IF60" s="434"/>
      <c r="IG60" s="434"/>
      <c r="IH60" s="434"/>
      <c r="II60" s="434"/>
      <c r="IJ60" s="434"/>
      <c r="IK60" s="434"/>
      <c r="IL60" s="434"/>
      <c r="IM60" s="434"/>
      <c r="IN60" s="434"/>
      <c r="IO60" s="434"/>
      <c r="IP60" s="434"/>
      <c r="IQ60" s="434"/>
      <c r="IR60" s="434"/>
      <c r="IS60" s="434"/>
      <c r="IT60" s="434"/>
      <c r="IU60" s="434"/>
      <c r="IV60" s="434"/>
      <c r="IW60" s="434"/>
      <c r="IX60" s="434"/>
      <c r="IY60" s="434"/>
      <c r="IZ60" s="434"/>
      <c r="JA60" s="434"/>
      <c r="JB60" s="434"/>
      <c r="JC60" s="434"/>
      <c r="JD60" s="434"/>
      <c r="JE60" s="434"/>
      <c r="JF60" s="434"/>
      <c r="JG60" s="434"/>
      <c r="JH60" s="434"/>
      <c r="JI60" s="434"/>
      <c r="JJ60" s="434"/>
      <c r="JK60" s="434"/>
      <c r="JL60" s="434"/>
      <c r="JM60" s="434"/>
      <c r="JN60" s="434"/>
      <c r="JO60" s="434"/>
      <c r="JP60" s="434"/>
      <c r="JQ60" s="434"/>
      <c r="JR60" s="434"/>
      <c r="JS60" s="434"/>
      <c r="JT60" s="434"/>
      <c r="JU60" s="434"/>
      <c r="JV60" s="434"/>
      <c r="JW60" s="434"/>
      <c r="JX60" s="434"/>
      <c r="JY60" s="434"/>
      <c r="JZ60" s="434"/>
      <c r="KA60" s="434"/>
      <c r="KB60" s="434"/>
      <c r="KC60" s="434"/>
      <c r="KD60" s="434"/>
      <c r="KE60" s="434"/>
      <c r="KF60" s="434"/>
      <c r="KG60" s="434"/>
      <c r="KH60" s="434"/>
      <c r="KI60" s="434"/>
      <c r="KJ60" s="434"/>
      <c r="KK60" s="434"/>
      <c r="KL60" s="434"/>
      <c r="KM60" s="434"/>
      <c r="KN60" s="434"/>
      <c r="KO60" s="434"/>
      <c r="KP60" s="434"/>
      <c r="KQ60" s="434"/>
      <c r="KR60" s="434"/>
      <c r="KS60" s="434"/>
      <c r="KT60" s="434"/>
      <c r="KU60" s="434"/>
      <c r="KV60" s="434"/>
      <c r="KW60" s="434"/>
      <c r="KX60" s="434"/>
      <c r="KY60" s="434"/>
      <c r="KZ60" s="434"/>
      <c r="LA60" s="434"/>
      <c r="LB60" s="434"/>
      <c r="LC60" s="1225"/>
      <c r="LD60" s="1225"/>
      <c r="LE60" s="1225"/>
      <c r="LF60" s="1225"/>
      <c r="LG60" s="1225"/>
      <c r="LH60" s="1225"/>
      <c r="LI60" s="1225"/>
      <c r="LJ60" s="1225"/>
      <c r="LK60" s="1225"/>
      <c r="LL60" s="1225"/>
      <c r="LM60" s="1225"/>
      <c r="LN60" s="1225"/>
      <c r="LO60" s="466"/>
      <c r="LP60" s="466"/>
      <c r="LQ60" s="466"/>
      <c r="LR60" s="466"/>
      <c r="LS60" s="466"/>
      <c r="LT60" s="613">
        <f>SUM(LT56:LT59)</f>
        <v>0</v>
      </c>
      <c r="LU60" s="466"/>
      <c r="LV60" s="466"/>
      <c r="LW60" s="466"/>
      <c r="LX60" s="466"/>
      <c r="LY60" s="4"/>
      <c r="LZ60" s="613">
        <f>SUM(LZ56:LZ59)</f>
        <v>0</v>
      </c>
      <c r="MA60" s="466"/>
      <c r="MB60" s="466"/>
      <c r="MC60" s="466"/>
      <c r="MD60" s="1225"/>
      <c r="ME60" s="466"/>
      <c r="MF60" s="613">
        <f>SUM(MF56:MF59)</f>
        <v>0</v>
      </c>
      <c r="MG60" s="466"/>
      <c r="MH60" s="466"/>
      <c r="MI60" s="1225"/>
      <c r="MJ60" s="466"/>
      <c r="MK60" s="613">
        <f>SUM(MK56:MK59)</f>
        <v>0</v>
      </c>
      <c r="ML60" s="466"/>
      <c r="MM60" s="466"/>
      <c r="MN60" s="1225"/>
      <c r="MO60" s="466"/>
      <c r="MP60" s="613">
        <f>SUM(MP56:MP59)</f>
        <v>0</v>
      </c>
      <c r="MQ60" s="466"/>
      <c r="MR60" s="1233"/>
      <c r="MS60" s="1234"/>
      <c r="MT60" s="4"/>
      <c r="MU60" s="466"/>
      <c r="MV60" s="466"/>
      <c r="MW60" s="613">
        <f>SUM(MW56:MW59)</f>
        <v>0</v>
      </c>
      <c r="MX60" s="466"/>
      <c r="MY60" s="466"/>
      <c r="MZ60" s="466"/>
      <c r="NA60" s="466"/>
      <c r="NB60" s="610">
        <f>SUM(NB56:NB59)</f>
        <v>0</v>
      </c>
      <c r="NC60" s="526"/>
      <c r="ND60" s="526"/>
      <c r="NE60" s="526"/>
      <c r="NF60" s="526"/>
      <c r="NG60" s="610">
        <f>SUM(NG56:NG59)</f>
        <v>0</v>
      </c>
      <c r="NH60" s="526"/>
      <c r="NI60" s="526"/>
      <c r="NJ60" s="526"/>
      <c r="NK60" s="526"/>
      <c r="NL60" s="610">
        <f>SUM(NL56:NL59)</f>
        <v>0</v>
      </c>
      <c r="NM60" s="526"/>
      <c r="NN60" s="526"/>
      <c r="NO60" s="526"/>
      <c r="NP60" s="526"/>
      <c r="NQ60" s="610">
        <f>SUM(NQ56:NQ59)</f>
        <v>0</v>
      </c>
      <c r="NR60" s="526"/>
      <c r="NS60" s="4"/>
      <c r="NT60" s="608"/>
    </row>
    <row r="61" spans="1:384" s="39" customFormat="1" ht="27.75" customHeight="1" thickBot="1" x14ac:dyDescent="0.4">
      <c r="A61" s="1224"/>
      <c r="B61" s="2971" t="s">
        <v>200</v>
      </c>
      <c r="C61" s="2972"/>
      <c r="D61" s="2973"/>
      <c r="E61" s="1523" t="s">
        <v>179</v>
      </c>
      <c r="F61" s="1377" t="s">
        <v>190</v>
      </c>
      <c r="G61" s="1378" t="s">
        <v>191</v>
      </c>
      <c r="H61" s="1379" t="s">
        <v>22</v>
      </c>
      <c r="I61" s="1380" t="s">
        <v>185</v>
      </c>
      <c r="J61" s="1381" t="s">
        <v>306</v>
      </c>
      <c r="K61" s="1382">
        <v>3</v>
      </c>
      <c r="L61" s="4"/>
      <c r="M61" s="1226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1226"/>
      <c r="AF61" s="1223"/>
      <c r="AG61" s="1227"/>
      <c r="AH61" s="1227"/>
      <c r="AI61" s="1227"/>
      <c r="AJ61" s="1384"/>
      <c r="AK61" s="1384"/>
      <c r="AL61" s="1227"/>
      <c r="AM61" s="1227"/>
      <c r="AN61" s="1227"/>
      <c r="AO61" s="1227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1390"/>
      <c r="BD61" s="1390"/>
      <c r="BE61" s="1390"/>
      <c r="BF61" s="4"/>
      <c r="BG61" s="1227"/>
      <c r="BH61" s="1227"/>
      <c r="BI61" s="1227"/>
      <c r="BJ61" s="1227"/>
      <c r="BK61" s="1227"/>
      <c r="BL61" s="1228"/>
      <c r="BM61" s="1227"/>
      <c r="BN61" s="1223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W61" s="1227"/>
      <c r="CX61" s="1227"/>
      <c r="CY61" s="1227"/>
      <c r="CZ61" s="1227"/>
      <c r="DA61" s="1227"/>
      <c r="DB61" s="1227"/>
      <c r="DC61" s="1221"/>
      <c r="DD61" s="1221"/>
      <c r="DE61" s="1221"/>
      <c r="DF61" s="1221"/>
      <c r="DI61" s="1227"/>
      <c r="DJ61" s="1227"/>
      <c r="DK61" s="1227"/>
      <c r="DL61" s="2671" t="s">
        <v>19</v>
      </c>
      <c r="DM61" s="2672"/>
      <c r="DN61" s="1391">
        <f>SUM(DN56:DN60)</f>
        <v>0</v>
      </c>
      <c r="DO61" s="1312"/>
      <c r="DQ61" s="2645" t="s">
        <v>164</v>
      </c>
      <c r="DR61" s="2646"/>
      <c r="DS61" s="2646"/>
      <c r="DT61" s="2646"/>
      <c r="DU61" s="2647"/>
      <c r="DV61" s="1351">
        <f>COUNTIF(DW13:DW45,6)</f>
        <v>0</v>
      </c>
      <c r="DW61" s="1352" t="e">
        <f>DV61*100/DV68</f>
        <v>#DIV/0!</v>
      </c>
      <c r="DX61" s="1226"/>
      <c r="DY61" s="1223"/>
      <c r="DZ61" s="2609" t="s">
        <v>19</v>
      </c>
      <c r="EA61" s="2611"/>
      <c r="EB61" s="1392">
        <f>SUM(EB58:EB60)</f>
        <v>0</v>
      </c>
      <c r="EC61" s="1187"/>
      <c r="ED61" s="1187"/>
      <c r="EE61" s="2616" t="s">
        <v>19</v>
      </c>
      <c r="EF61" s="2617"/>
      <c r="EG61" s="1392">
        <f>SUM(EG58:EG60)</f>
        <v>0</v>
      </c>
      <c r="EH61" s="1187"/>
      <c r="EI61" s="1187"/>
      <c r="EJ61" s="2624" t="s">
        <v>19</v>
      </c>
      <c r="EK61" s="2625"/>
      <c r="EL61" s="1393">
        <f>SUM(EL58:EL60)</f>
        <v>0</v>
      </c>
      <c r="EM61" s="1187"/>
      <c r="EN61" s="1226"/>
      <c r="EO61" s="1695"/>
      <c r="EP61" s="1704"/>
      <c r="EQ61" s="1704"/>
      <c r="ER61" s="1375">
        <f>SUM(ER58:ER60)</f>
        <v>0</v>
      </c>
      <c r="ES61" s="1375"/>
      <c r="ET61" s="1375">
        <f>SUM(ET58:ET60)</f>
        <v>0</v>
      </c>
      <c r="EU61" s="1375"/>
      <c r="EV61" s="1375">
        <f>SUM(EV58:EV60)</f>
        <v>0</v>
      </c>
      <c r="EW61" s="1375"/>
      <c r="EX61" s="1375">
        <f>SUM(EX58:EX60)</f>
        <v>0</v>
      </c>
      <c r="EY61" s="1375"/>
      <c r="EZ61" s="14"/>
      <c r="FA61" s="1230"/>
      <c r="FB61" s="1230"/>
      <c r="FC61" s="1238"/>
      <c r="FD61" s="1231"/>
      <c r="FE61" s="1223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34"/>
      <c r="GZ61" s="4"/>
      <c r="HA61" s="4"/>
      <c r="HB61" s="4"/>
      <c r="HC61" s="4"/>
      <c r="HD61" s="4"/>
      <c r="HE61" s="434"/>
      <c r="HF61" s="434"/>
      <c r="HG61" s="434"/>
      <c r="HH61" s="434"/>
      <c r="HI61" s="2376" t="s">
        <v>372</v>
      </c>
      <c r="HJ61" s="2377"/>
      <c r="HK61" s="2380" t="s">
        <v>11</v>
      </c>
      <c r="HL61" s="2380" t="s">
        <v>12</v>
      </c>
      <c r="HM61" s="4"/>
      <c r="HN61" s="1223"/>
      <c r="HO61" s="434"/>
      <c r="HP61" s="4"/>
      <c r="HQ61" s="4"/>
      <c r="HR61" s="4"/>
      <c r="HS61" s="4"/>
      <c r="HT61" s="4"/>
      <c r="HU61" s="434"/>
      <c r="HV61" s="434"/>
      <c r="HW61" s="434"/>
      <c r="HX61" s="434"/>
      <c r="HY61" s="2376" t="s">
        <v>372</v>
      </c>
      <c r="HZ61" s="2377"/>
      <c r="IA61" s="2380" t="s">
        <v>11</v>
      </c>
      <c r="IB61" s="2380" t="s">
        <v>12</v>
      </c>
      <c r="IC61" s="1226"/>
      <c r="ID61" s="4"/>
      <c r="IE61" s="434"/>
      <c r="IF61" s="434"/>
      <c r="IG61" s="434"/>
      <c r="IH61" s="434"/>
      <c r="II61" s="434"/>
      <c r="IJ61" s="434"/>
      <c r="IK61" s="434"/>
      <c r="IL61" s="434"/>
      <c r="IM61" s="434"/>
      <c r="IN61" s="434"/>
      <c r="IO61" s="434"/>
      <c r="IP61" s="434"/>
      <c r="IQ61" s="434"/>
      <c r="IR61" s="434"/>
      <c r="IS61" s="434"/>
      <c r="IT61" s="434"/>
      <c r="IU61" s="434"/>
      <c r="IV61" s="434"/>
      <c r="IW61" s="434"/>
      <c r="IX61" s="434"/>
      <c r="IY61" s="434"/>
      <c r="IZ61" s="434"/>
      <c r="JA61" s="434"/>
      <c r="JB61" s="434"/>
      <c r="JC61" s="434"/>
      <c r="JD61" s="434"/>
      <c r="JE61" s="434"/>
      <c r="JF61" s="434"/>
      <c r="JG61" s="434"/>
      <c r="JH61" s="434"/>
      <c r="JI61" s="434"/>
      <c r="JJ61" s="434"/>
      <c r="JK61" s="434"/>
      <c r="JL61" s="434"/>
      <c r="JM61" s="434"/>
      <c r="JN61" s="434"/>
      <c r="JO61" s="434"/>
      <c r="JP61" s="434"/>
      <c r="JQ61" s="434"/>
      <c r="JR61" s="434"/>
      <c r="JS61" s="434"/>
      <c r="JT61" s="434"/>
      <c r="JU61" s="434"/>
      <c r="JV61" s="434"/>
      <c r="JW61" s="434"/>
      <c r="JX61" s="434"/>
      <c r="JY61" s="434"/>
      <c r="JZ61" s="434"/>
      <c r="KA61" s="434"/>
      <c r="KB61" s="434"/>
      <c r="KC61" s="434"/>
      <c r="KD61" s="434"/>
      <c r="KE61" s="434"/>
      <c r="KF61" s="434"/>
      <c r="KG61" s="434"/>
      <c r="KH61" s="434"/>
      <c r="KI61" s="434"/>
      <c r="KJ61" s="434"/>
      <c r="KK61" s="434"/>
      <c r="KL61" s="434"/>
      <c r="KM61" s="434"/>
      <c r="KN61" s="434"/>
      <c r="KO61" s="434"/>
      <c r="KP61" s="434"/>
      <c r="KQ61" s="434"/>
      <c r="KR61" s="434"/>
      <c r="KS61" s="434"/>
      <c r="KT61" s="434"/>
      <c r="KU61" s="434"/>
      <c r="KV61" s="434"/>
      <c r="KW61" s="434"/>
      <c r="KX61" s="434"/>
      <c r="KY61" s="434"/>
      <c r="KZ61" s="434"/>
      <c r="LA61" s="434"/>
      <c r="LB61" s="434"/>
      <c r="LC61" s="1225"/>
      <c r="LD61" s="1225"/>
      <c r="LE61" s="1225"/>
      <c r="LF61" s="1225"/>
      <c r="LG61" s="1225"/>
      <c r="LH61" s="1225"/>
      <c r="LI61" s="1225"/>
      <c r="LJ61" s="1225"/>
      <c r="LK61" s="1225"/>
      <c r="LL61" s="1225"/>
      <c r="LM61" s="1225"/>
      <c r="LN61" s="1225"/>
      <c r="LO61" s="434"/>
      <c r="LP61" s="434"/>
      <c r="LQ61" s="434"/>
      <c r="LR61" s="434"/>
      <c r="LS61" s="434"/>
      <c r="LT61" s="434"/>
      <c r="LU61" s="434"/>
      <c r="LV61" s="434"/>
      <c r="LW61" s="434"/>
      <c r="LX61" s="434"/>
      <c r="LY61" s="434"/>
      <c r="LZ61" s="434"/>
      <c r="MA61" s="434"/>
      <c r="MB61" s="434"/>
      <c r="MC61" s="434"/>
      <c r="MD61" s="2255" t="s">
        <v>340</v>
      </c>
      <c r="ME61" s="2256"/>
      <c r="MF61" s="787" t="s">
        <v>11</v>
      </c>
      <c r="MG61" s="788" t="s">
        <v>12</v>
      </c>
      <c r="MH61" s="434"/>
      <c r="MI61" s="2259" t="s">
        <v>348</v>
      </c>
      <c r="MJ61" s="2260"/>
      <c r="MK61" s="985" t="s">
        <v>11</v>
      </c>
      <c r="ML61" s="840" t="s">
        <v>12</v>
      </c>
      <c r="MM61" s="434"/>
      <c r="MN61" s="2263" t="s">
        <v>341</v>
      </c>
      <c r="MO61" s="2264"/>
      <c r="MP61" s="789" t="s">
        <v>11</v>
      </c>
      <c r="MQ61" s="790" t="s">
        <v>12</v>
      </c>
      <c r="MR61" s="1233"/>
      <c r="MS61" s="139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2382" t="s">
        <v>340</v>
      </c>
      <c r="NF61" s="2383"/>
      <c r="NG61" s="2386" t="s">
        <v>11</v>
      </c>
      <c r="NH61" s="2388" t="s">
        <v>12</v>
      </c>
      <c r="NI61" s="4"/>
      <c r="NJ61" s="2237" t="s">
        <v>348</v>
      </c>
      <c r="NK61" s="2238"/>
      <c r="NL61" s="2275" t="s">
        <v>11</v>
      </c>
      <c r="NM61" s="2277" t="s">
        <v>12</v>
      </c>
      <c r="NN61" s="4"/>
      <c r="NO61" s="2279" t="s">
        <v>341</v>
      </c>
      <c r="NP61" s="2280"/>
      <c r="NQ61" s="2368" t="s">
        <v>11</v>
      </c>
      <c r="NR61" s="2370" t="s">
        <v>12</v>
      </c>
      <c r="NS61" s="4"/>
      <c r="NT61" s="608"/>
    </row>
    <row r="62" spans="1:384" s="39" customFormat="1" ht="48" customHeight="1" thickBot="1" x14ac:dyDescent="0.4">
      <c r="A62" s="1224"/>
      <c r="B62" s="2971" t="s">
        <v>201</v>
      </c>
      <c r="C62" s="2972"/>
      <c r="D62" s="2973"/>
      <c r="E62" s="1523" t="s">
        <v>180</v>
      </c>
      <c r="F62" s="1377" t="s">
        <v>192</v>
      </c>
      <c r="G62" s="1378" t="s">
        <v>193</v>
      </c>
      <c r="H62" s="1379" t="s">
        <v>188</v>
      </c>
      <c r="I62" s="1380" t="s">
        <v>189</v>
      </c>
      <c r="J62" s="1381" t="s">
        <v>307</v>
      </c>
      <c r="K62" s="1382">
        <v>4</v>
      </c>
      <c r="L62" s="4"/>
      <c r="M62" s="1226"/>
      <c r="N62" s="4"/>
      <c r="O62" s="4"/>
      <c r="P62" s="4"/>
      <c r="Q62" s="2730" t="s">
        <v>110</v>
      </c>
      <c r="R62" s="2731"/>
      <c r="S62" s="2731"/>
      <c r="T62" s="2731"/>
      <c r="U62" s="2731"/>
      <c r="V62" s="2731"/>
      <c r="W62" s="2731"/>
      <c r="X62" s="2731"/>
      <c r="Y62" s="2731"/>
      <c r="Z62" s="2731"/>
      <c r="AA62" s="2732"/>
      <c r="AB62" s="4"/>
      <c r="AC62" s="4"/>
      <c r="AD62" s="4"/>
      <c r="AE62" s="1226"/>
      <c r="AF62" s="1223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1223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W62" s="4"/>
      <c r="CX62" s="4"/>
      <c r="CY62" s="4"/>
      <c r="CZ62" s="4"/>
      <c r="DA62" s="4"/>
      <c r="DB62" s="4"/>
      <c r="DC62" s="1309"/>
      <c r="DD62" s="1309"/>
      <c r="DE62" s="1309"/>
      <c r="DF62" s="1309"/>
      <c r="DG62" s="1309"/>
      <c r="DH62" s="1309"/>
      <c r="DI62" s="4"/>
      <c r="DJ62" s="4"/>
      <c r="DQ62" s="2645" t="s">
        <v>165</v>
      </c>
      <c r="DR62" s="2646"/>
      <c r="DS62" s="2646"/>
      <c r="DT62" s="2646"/>
      <c r="DU62" s="2647"/>
      <c r="DV62" s="1351">
        <f>COUNTIF(DW13:DW45,7)</f>
        <v>0</v>
      </c>
      <c r="DW62" s="1352" t="e">
        <f>DV62*100/DV68</f>
        <v>#DIV/0!</v>
      </c>
      <c r="DX62" s="1226"/>
      <c r="DY62" s="1223"/>
      <c r="DZ62" s="1187"/>
      <c r="EA62" s="1187"/>
      <c r="EB62" s="1187"/>
      <c r="EC62" s="1187"/>
      <c r="ED62" s="1187"/>
      <c r="EE62" s="1187"/>
      <c r="EF62" s="1187"/>
      <c r="EG62" s="1187"/>
      <c r="EH62" s="1187"/>
      <c r="EI62" s="1187"/>
      <c r="EJ62" s="1187"/>
      <c r="EK62" s="1187"/>
      <c r="EL62" s="1187"/>
      <c r="EM62" s="1187"/>
      <c r="EN62" s="1226"/>
      <c r="EO62" s="1695"/>
      <c r="EP62" s="1704"/>
      <c r="EQ62" s="1704"/>
      <c r="ER62" s="14"/>
      <c r="ES62" s="14"/>
      <c r="ET62" s="14"/>
      <c r="EU62" s="14"/>
      <c r="EV62" s="14"/>
      <c r="EW62" s="14"/>
      <c r="EX62" s="14"/>
      <c r="EY62" s="14"/>
      <c r="EZ62" s="14"/>
      <c r="FA62" s="1230"/>
      <c r="FB62" s="1230"/>
      <c r="FC62" s="1238"/>
      <c r="FD62" s="1231"/>
      <c r="FE62" s="1223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34"/>
      <c r="GZ62" s="4"/>
      <c r="HA62" s="4"/>
      <c r="HB62" s="4"/>
      <c r="HC62" s="4"/>
      <c r="HD62" s="4"/>
      <c r="HE62" s="434"/>
      <c r="HF62" s="434"/>
      <c r="HG62" s="434"/>
      <c r="HH62" s="434"/>
      <c r="HI62" s="2378"/>
      <c r="HJ62" s="2379"/>
      <c r="HK62" s="2381"/>
      <c r="HL62" s="2381"/>
      <c r="HM62" s="4"/>
      <c r="HN62" s="1223"/>
      <c r="HO62" s="434"/>
      <c r="HP62" s="4"/>
      <c r="HQ62" s="4"/>
      <c r="HR62" s="4"/>
      <c r="HS62" s="4"/>
      <c r="HT62" s="4"/>
      <c r="HU62" s="434"/>
      <c r="HV62" s="434"/>
      <c r="HW62" s="434"/>
      <c r="HX62" s="434"/>
      <c r="HY62" s="2378"/>
      <c r="HZ62" s="2379"/>
      <c r="IA62" s="2381"/>
      <c r="IB62" s="2381"/>
      <c r="IC62" s="1226"/>
      <c r="ID62" s="4"/>
      <c r="IE62" s="434"/>
      <c r="IF62" s="434"/>
      <c r="IG62" s="434"/>
      <c r="IH62" s="434"/>
      <c r="II62" s="434"/>
      <c r="IJ62" s="434"/>
      <c r="IK62" s="434"/>
      <c r="IL62" s="434"/>
      <c r="IM62" s="434"/>
      <c r="IN62" s="434"/>
      <c r="IO62" s="434"/>
      <c r="IP62" s="434"/>
      <c r="IQ62" s="434"/>
      <c r="IR62" s="434"/>
      <c r="IS62" s="434"/>
      <c r="IT62" s="434"/>
      <c r="IU62" s="434"/>
      <c r="IV62" s="434"/>
      <c r="IW62" s="434"/>
      <c r="IX62" s="434"/>
      <c r="IY62" s="434"/>
      <c r="IZ62" s="434"/>
      <c r="JA62" s="434"/>
      <c r="JB62" s="434"/>
      <c r="JC62" s="434"/>
      <c r="JD62" s="434"/>
      <c r="JE62" s="434"/>
      <c r="JF62" s="434"/>
      <c r="JG62" s="434"/>
      <c r="JH62" s="434"/>
      <c r="JI62" s="434"/>
      <c r="JJ62" s="434"/>
      <c r="JK62" s="434"/>
      <c r="JL62" s="434"/>
      <c r="JM62" s="434"/>
      <c r="JN62" s="434"/>
      <c r="JO62" s="434"/>
      <c r="JP62" s="434"/>
      <c r="JQ62" s="434"/>
      <c r="JR62" s="434"/>
      <c r="JS62" s="434"/>
      <c r="JT62" s="434"/>
      <c r="JU62" s="434"/>
      <c r="JV62" s="434"/>
      <c r="JW62" s="434"/>
      <c r="JX62" s="434"/>
      <c r="JY62" s="434"/>
      <c r="JZ62" s="434"/>
      <c r="KA62" s="434"/>
      <c r="KB62" s="434"/>
      <c r="KC62" s="434"/>
      <c r="KD62" s="434"/>
      <c r="KE62" s="434"/>
      <c r="KF62" s="434"/>
      <c r="KG62" s="434"/>
      <c r="KH62" s="434"/>
      <c r="KI62" s="434"/>
      <c r="KJ62" s="434"/>
      <c r="KK62" s="434"/>
      <c r="KL62" s="434"/>
      <c r="KM62" s="434"/>
      <c r="KN62" s="434"/>
      <c r="KO62" s="434"/>
      <c r="KP62" s="434"/>
      <c r="KQ62" s="434"/>
      <c r="KR62" s="434"/>
      <c r="KS62" s="434"/>
      <c r="KT62" s="434"/>
      <c r="KU62" s="434"/>
      <c r="KV62" s="434"/>
      <c r="KW62" s="434"/>
      <c r="KX62" s="434"/>
      <c r="KY62" s="434"/>
      <c r="KZ62" s="434"/>
      <c r="LA62" s="434"/>
      <c r="LB62" s="434"/>
      <c r="LC62" s="1225"/>
      <c r="LD62" s="1225"/>
      <c r="LE62" s="1225"/>
      <c r="LF62" s="1225"/>
      <c r="LG62" s="1225"/>
      <c r="LH62" s="1225"/>
      <c r="LI62" s="1225"/>
      <c r="LJ62" s="1225"/>
      <c r="LK62" s="1225"/>
      <c r="LL62" s="1225"/>
      <c r="LM62" s="1225"/>
      <c r="LN62" s="1225"/>
      <c r="LO62" s="434"/>
      <c r="LP62" s="434"/>
      <c r="LQ62" s="434"/>
      <c r="LR62" s="434"/>
      <c r="LS62" s="434"/>
      <c r="LT62" s="434"/>
      <c r="LU62" s="434"/>
      <c r="LV62" s="434"/>
      <c r="LW62" s="434"/>
      <c r="LX62" s="434"/>
      <c r="LY62" s="434"/>
      <c r="LZ62" s="434"/>
      <c r="MA62" s="434"/>
      <c r="MB62" s="434"/>
      <c r="MC62" s="434"/>
      <c r="MD62" s="2257"/>
      <c r="ME62" s="2258"/>
      <c r="MF62" s="797"/>
      <c r="MG62" s="798"/>
      <c r="MH62" s="434"/>
      <c r="MI62" s="2261"/>
      <c r="MJ62" s="2262"/>
      <c r="MK62" s="986"/>
      <c r="ML62" s="846"/>
      <c r="MM62" s="434"/>
      <c r="MN62" s="2265"/>
      <c r="MO62" s="2266"/>
      <c r="MP62" s="799"/>
      <c r="MQ62" s="800"/>
      <c r="MR62" s="1233"/>
      <c r="MS62" s="139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2384"/>
      <c r="NF62" s="2385"/>
      <c r="NG62" s="2387"/>
      <c r="NH62" s="2389"/>
      <c r="NI62" s="4"/>
      <c r="NJ62" s="2239"/>
      <c r="NK62" s="2240"/>
      <c r="NL62" s="2276"/>
      <c r="NM62" s="2278"/>
      <c r="NN62" s="4"/>
      <c r="NO62" s="2281"/>
      <c r="NP62" s="2282"/>
      <c r="NQ62" s="2369"/>
      <c r="NR62" s="2371"/>
      <c r="NS62" s="4"/>
      <c r="NT62" s="608"/>
    </row>
    <row r="63" spans="1:384" s="39" customFormat="1" ht="27.75" customHeight="1" thickBot="1" x14ac:dyDescent="0.4">
      <c r="A63" s="1224"/>
      <c r="B63" s="2971" t="s">
        <v>202</v>
      </c>
      <c r="C63" s="2972"/>
      <c r="D63" s="2973"/>
      <c r="E63" s="1523" t="s">
        <v>181</v>
      </c>
      <c r="F63" s="1377" t="s">
        <v>194</v>
      </c>
      <c r="G63" s="1378" t="s">
        <v>195</v>
      </c>
      <c r="H63" s="1379" t="s">
        <v>308</v>
      </c>
      <c r="I63" s="1380" t="s">
        <v>309</v>
      </c>
      <c r="J63" s="1381" t="s">
        <v>310</v>
      </c>
      <c r="K63" s="1382">
        <v>5</v>
      </c>
      <c r="L63" s="4"/>
      <c r="M63" s="1226"/>
      <c r="N63" s="4"/>
      <c r="O63" s="4"/>
      <c r="P63" s="4"/>
      <c r="Q63" s="2735" t="s">
        <v>21</v>
      </c>
      <c r="R63" s="2736"/>
      <c r="S63" s="1395" t="s">
        <v>102</v>
      </c>
      <c r="T63" s="1396" t="s">
        <v>103</v>
      </c>
      <c r="U63" s="1396" t="s">
        <v>104</v>
      </c>
      <c r="V63" s="1396" t="s">
        <v>105</v>
      </c>
      <c r="W63" s="1396" t="s">
        <v>106</v>
      </c>
      <c r="X63" s="1397" t="s">
        <v>107</v>
      </c>
      <c r="Y63" s="1396" t="s">
        <v>108</v>
      </c>
      <c r="Z63" s="1398" t="s">
        <v>93</v>
      </c>
      <c r="AA63" s="1399" t="s">
        <v>21</v>
      </c>
      <c r="AB63" s="1400"/>
      <c r="AC63" s="11"/>
      <c r="AD63" s="1400"/>
      <c r="AE63" s="1226"/>
      <c r="AF63" s="1223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1223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W63" s="4"/>
      <c r="CX63" s="4"/>
      <c r="CY63" s="4"/>
      <c r="CZ63" s="4"/>
      <c r="DA63" s="4"/>
      <c r="DB63" s="4"/>
      <c r="DC63" s="1309"/>
      <c r="DD63" s="1309"/>
      <c r="DE63" s="1309"/>
      <c r="DF63" s="1309"/>
      <c r="DG63" s="1309"/>
      <c r="DH63" s="1309"/>
      <c r="DI63" s="4"/>
      <c r="DJ63" s="4"/>
      <c r="DQ63" s="2645" t="s">
        <v>166</v>
      </c>
      <c r="DR63" s="2646"/>
      <c r="DS63" s="2646"/>
      <c r="DT63" s="2646"/>
      <c r="DU63" s="2647"/>
      <c r="DV63" s="1351">
        <f>COUNTIF(DW13:DW45,8)</f>
        <v>0</v>
      </c>
      <c r="DW63" s="1352" t="e">
        <f>DV63*100/DV68</f>
        <v>#DIV/0!</v>
      </c>
      <c r="DX63" s="1226"/>
      <c r="DY63" s="1223"/>
      <c r="DZ63" s="1187"/>
      <c r="EA63" s="1187"/>
      <c r="EB63" s="1187"/>
      <c r="EC63" s="1187"/>
      <c r="ED63" s="1187"/>
      <c r="EE63" s="1187"/>
      <c r="EF63" s="1187"/>
      <c r="EG63" s="1187"/>
      <c r="EH63" s="1187"/>
      <c r="EI63" s="1187"/>
      <c r="EJ63" s="1187"/>
      <c r="EK63" s="1187"/>
      <c r="EL63" s="1187"/>
      <c r="EM63" s="1187"/>
      <c r="EN63" s="1226"/>
      <c r="EO63" s="1695"/>
      <c r="EP63" s="1698"/>
      <c r="EQ63" s="1699"/>
      <c r="ER63" s="3071" t="s">
        <v>232</v>
      </c>
      <c r="ES63" s="3072"/>
      <c r="ET63" s="3072"/>
      <c r="EU63" s="3072"/>
      <c r="EV63" s="3072"/>
      <c r="EW63" s="3072"/>
      <c r="EX63" s="3072"/>
      <c r="EY63" s="3073"/>
      <c r="EZ63" s="14"/>
      <c r="FA63" s="1230"/>
      <c r="FB63" s="1230"/>
      <c r="FC63" s="1238"/>
      <c r="FD63" s="1231"/>
      <c r="FE63" s="1223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34"/>
      <c r="GZ63" s="4"/>
      <c r="HA63" s="4"/>
      <c r="HB63" s="4"/>
      <c r="HC63" s="4"/>
      <c r="HD63" s="4"/>
      <c r="HE63" s="434"/>
      <c r="HF63" s="434"/>
      <c r="HG63" s="434"/>
      <c r="HH63" s="434"/>
      <c r="HI63" s="2372" t="s">
        <v>324</v>
      </c>
      <c r="HJ63" s="2373"/>
      <c r="HK63" s="723">
        <f>COUNTIFS(HL13:HL45,"ВЫСОКИЙ")</f>
        <v>0</v>
      </c>
      <c r="HL63" s="724" t="e">
        <f>HK63*100/HK66</f>
        <v>#DIV/0!</v>
      </c>
      <c r="HM63" s="4"/>
      <c r="HN63" s="1223"/>
      <c r="HO63" s="434"/>
      <c r="HP63" s="4"/>
      <c r="HQ63" s="4"/>
      <c r="HR63" s="4"/>
      <c r="HS63" s="4"/>
      <c r="HT63" s="4"/>
      <c r="HU63" s="434"/>
      <c r="HV63" s="434"/>
      <c r="HW63" s="434"/>
      <c r="HX63" s="434"/>
      <c r="HY63" s="2372" t="s">
        <v>324</v>
      </c>
      <c r="HZ63" s="2373"/>
      <c r="IA63" s="723">
        <f>COUNTIFS(IB13:IB45,"ВЫСОКИЙ")</f>
        <v>0</v>
      </c>
      <c r="IB63" s="724" t="e">
        <f>IA63*100/IA66</f>
        <v>#DIV/0!</v>
      </c>
      <c r="IC63" s="1226"/>
      <c r="ID63" s="4"/>
      <c r="IE63" s="434"/>
      <c r="IF63" s="434"/>
      <c r="IG63" s="434"/>
      <c r="IH63" s="434"/>
      <c r="II63" s="434"/>
      <c r="IJ63" s="434"/>
      <c r="IK63" s="434"/>
      <c r="IL63" s="434"/>
      <c r="IM63" s="434"/>
      <c r="IN63" s="434"/>
      <c r="IO63" s="434"/>
      <c r="IP63" s="434"/>
      <c r="IQ63" s="434"/>
      <c r="IR63" s="434"/>
      <c r="IS63" s="434"/>
      <c r="IT63" s="434"/>
      <c r="IU63" s="434"/>
      <c r="IV63" s="434"/>
      <c r="IW63" s="434"/>
      <c r="IX63" s="434"/>
      <c r="IY63" s="434"/>
      <c r="IZ63" s="434"/>
      <c r="JA63" s="434"/>
      <c r="JB63" s="434"/>
      <c r="JC63" s="434"/>
      <c r="JD63" s="434"/>
      <c r="JE63" s="434"/>
      <c r="JF63" s="434"/>
      <c r="JG63" s="434"/>
      <c r="JH63" s="434"/>
      <c r="JI63" s="434"/>
      <c r="JJ63" s="434"/>
      <c r="JK63" s="434"/>
      <c r="JL63" s="434"/>
      <c r="JM63" s="434"/>
      <c r="JN63" s="434"/>
      <c r="JO63" s="434"/>
      <c r="JP63" s="434"/>
      <c r="JQ63" s="434"/>
      <c r="JR63" s="434"/>
      <c r="JS63" s="434"/>
      <c r="JT63" s="434"/>
      <c r="JU63" s="434"/>
      <c r="JV63" s="434"/>
      <c r="JW63" s="434"/>
      <c r="JX63" s="434"/>
      <c r="JY63" s="434"/>
      <c r="JZ63" s="434"/>
      <c r="KA63" s="434"/>
      <c r="KB63" s="434"/>
      <c r="KC63" s="434"/>
      <c r="KD63" s="434"/>
      <c r="KE63" s="434"/>
      <c r="KF63" s="434"/>
      <c r="KG63" s="434"/>
      <c r="KH63" s="434"/>
      <c r="KI63" s="434"/>
      <c r="KJ63" s="434"/>
      <c r="KK63" s="434"/>
      <c r="KL63" s="434"/>
      <c r="KM63" s="434"/>
      <c r="KN63" s="434"/>
      <c r="KO63" s="434"/>
      <c r="KP63" s="434"/>
      <c r="KQ63" s="434"/>
      <c r="KR63" s="434"/>
      <c r="KS63" s="434"/>
      <c r="KT63" s="434"/>
      <c r="KU63" s="434"/>
      <c r="KV63" s="434"/>
      <c r="KW63" s="434"/>
      <c r="KX63" s="434"/>
      <c r="KY63" s="434"/>
      <c r="KZ63" s="434"/>
      <c r="LA63" s="434"/>
      <c r="LB63" s="434"/>
      <c r="LC63" s="1225"/>
      <c r="LD63" s="1225"/>
      <c r="LE63" s="1225"/>
      <c r="LF63" s="1225"/>
      <c r="LG63" s="1225"/>
      <c r="LH63" s="1225"/>
      <c r="LI63" s="1225"/>
      <c r="LJ63" s="1225"/>
      <c r="LK63" s="1225"/>
      <c r="LL63" s="1225"/>
      <c r="LM63" s="1225"/>
      <c r="LN63" s="1225"/>
      <c r="LO63" s="434"/>
      <c r="LP63" s="434"/>
      <c r="LQ63" s="434"/>
      <c r="LR63" s="434"/>
      <c r="LS63" s="434"/>
      <c r="LT63" s="434"/>
      <c r="LU63" s="434"/>
      <c r="LV63" s="434"/>
      <c r="LW63" s="434"/>
      <c r="LX63" s="434"/>
      <c r="LY63" s="434"/>
      <c r="LZ63" s="434"/>
      <c r="MA63" s="434"/>
      <c r="MB63" s="434"/>
      <c r="MC63" s="434"/>
      <c r="MD63" s="949" t="s">
        <v>342</v>
      </c>
      <c r="ME63" s="950"/>
      <c r="MF63" s="809">
        <f>COUNTIFS(MM13:MM45,"У-П")</f>
        <v>0</v>
      </c>
      <c r="MG63" s="951" t="e">
        <f>MF63*100/MF67</f>
        <v>#DIV/0!</v>
      </c>
      <c r="MH63" s="434"/>
      <c r="MI63" s="856" t="s">
        <v>342</v>
      </c>
      <c r="MJ63" s="857"/>
      <c r="MK63" s="858">
        <f>COUNTIFS(MO13:MO45,"У-П")</f>
        <v>0</v>
      </c>
      <c r="ML63" s="859" t="e">
        <f>MK63*100/MK67</f>
        <v>#DIV/0!</v>
      </c>
      <c r="MM63" s="434"/>
      <c r="MN63" s="2267" t="s">
        <v>342</v>
      </c>
      <c r="MO63" s="2268"/>
      <c r="MP63" s="811">
        <f>COUNTIFS(MQ13:MQ45,"У-П")</f>
        <v>0</v>
      </c>
      <c r="MQ63" s="952" t="e">
        <f>MP63*100/MP67</f>
        <v>#DIV/0!</v>
      </c>
      <c r="MR63" s="1233"/>
      <c r="MS63" s="139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83" t="s">
        <v>342</v>
      </c>
      <c r="NF63" s="484"/>
      <c r="NG63" s="471">
        <f>COUNTIFS(NQ13:NQ45,"У-П")</f>
        <v>0</v>
      </c>
      <c r="NH63" s="485" t="e">
        <f>NG63*100/NG67</f>
        <v>#DIV/0!</v>
      </c>
      <c r="NI63" s="4"/>
      <c r="NJ63" s="538" t="s">
        <v>342</v>
      </c>
      <c r="NK63" s="539"/>
      <c r="NL63" s="529">
        <f>COUNTIFS(NR13:NR45,"У-П")</f>
        <v>0</v>
      </c>
      <c r="NM63" s="540" t="e">
        <f>NL63*100/NL67</f>
        <v>#DIV/0!</v>
      </c>
      <c r="NN63" s="4"/>
      <c r="NO63" s="2374" t="s">
        <v>342</v>
      </c>
      <c r="NP63" s="2375"/>
      <c r="NQ63" s="587">
        <f>COUNTIFS(NS13:NS45,"У-П")</f>
        <v>0</v>
      </c>
      <c r="NR63" s="486" t="e">
        <f>NQ63*100/NQ67</f>
        <v>#DIV/0!</v>
      </c>
      <c r="NS63" s="4"/>
      <c r="NT63" s="608"/>
    </row>
    <row r="64" spans="1:384" s="39" customFormat="1" ht="27.75" customHeight="1" thickBot="1" x14ac:dyDescent="0.4">
      <c r="A64" s="1224"/>
      <c r="B64" s="2965" t="s">
        <v>203</v>
      </c>
      <c r="C64" s="2966"/>
      <c r="D64" s="2967"/>
      <c r="E64" s="1524" t="s">
        <v>182</v>
      </c>
      <c r="F64" s="1401" t="s">
        <v>196</v>
      </c>
      <c r="G64" s="1402" t="s">
        <v>197</v>
      </c>
      <c r="H64" s="1403" t="s">
        <v>311</v>
      </c>
      <c r="I64" s="1404" t="s">
        <v>312</v>
      </c>
      <c r="J64" s="1405" t="s">
        <v>313</v>
      </c>
      <c r="K64" s="1406">
        <v>6</v>
      </c>
      <c r="L64" s="4"/>
      <c r="M64" s="1226"/>
      <c r="N64" s="4"/>
      <c r="O64" s="4"/>
      <c r="P64" s="4"/>
      <c r="Q64" s="2728" t="s">
        <v>111</v>
      </c>
      <c r="R64" s="2729"/>
      <c r="S64" s="1407" t="s">
        <v>116</v>
      </c>
      <c r="T64" s="1408" t="s">
        <v>117</v>
      </c>
      <c r="U64" s="1408" t="s">
        <v>118</v>
      </c>
      <c r="V64" s="1408" t="s">
        <v>119</v>
      </c>
      <c r="W64" s="1408" t="s">
        <v>116</v>
      </c>
      <c r="X64" s="1408" t="s">
        <v>120</v>
      </c>
      <c r="Y64" s="1408" t="s">
        <v>121</v>
      </c>
      <c r="Z64" s="1409" t="s">
        <v>122</v>
      </c>
      <c r="AA64" s="1410">
        <v>1</v>
      </c>
      <c r="AB64" s="11"/>
      <c r="AC64" s="11"/>
      <c r="AD64" s="11"/>
      <c r="AE64" s="1226"/>
      <c r="AF64" s="1223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1411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1223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W64" s="4"/>
      <c r="CX64" s="4"/>
      <c r="CY64" s="4"/>
      <c r="CZ64" s="4"/>
      <c r="DA64" s="4"/>
      <c r="DB64" s="4"/>
      <c r="DC64" s="1309"/>
      <c r="DD64" s="1309"/>
      <c r="DE64" s="1309"/>
      <c r="DF64" s="1309"/>
      <c r="DG64" s="1309"/>
      <c r="DH64" s="1309"/>
      <c r="DI64" s="4"/>
      <c r="DJ64" s="4"/>
      <c r="DQ64" s="2654" t="s">
        <v>167</v>
      </c>
      <c r="DR64" s="2655"/>
      <c r="DS64" s="2655"/>
      <c r="DT64" s="2655"/>
      <c r="DU64" s="2656"/>
      <c r="DV64" s="1351">
        <f>COUNTIF(DW13:DW45,9)</f>
        <v>0</v>
      </c>
      <c r="DW64" s="1352" t="e">
        <f>DV64*100/DV68</f>
        <v>#DIV/0!</v>
      </c>
      <c r="DX64" s="1226"/>
      <c r="DY64" s="1223"/>
      <c r="DZ64" s="2660" t="s">
        <v>82</v>
      </c>
      <c r="EA64" s="2661"/>
      <c r="EB64" s="2661"/>
      <c r="EC64" s="2661"/>
      <c r="ED64" s="2661"/>
      <c r="EE64" s="2662"/>
      <c r="EF64" s="1187"/>
      <c r="EG64" s="1187"/>
      <c r="EH64" s="1187"/>
      <c r="EI64" s="1187"/>
      <c r="EJ64" s="1187"/>
      <c r="EK64" s="1187"/>
      <c r="EL64" s="1187"/>
      <c r="EM64" s="1187"/>
      <c r="EN64" s="1226"/>
      <c r="EO64" s="1695"/>
      <c r="EP64" s="1700"/>
      <c r="EQ64" s="1701"/>
      <c r="ER64" s="3074" t="s">
        <v>224</v>
      </c>
      <c r="ES64" s="3075"/>
      <c r="ET64" s="3074" t="s">
        <v>225</v>
      </c>
      <c r="EU64" s="3075"/>
      <c r="EV64" s="3074" t="s">
        <v>226</v>
      </c>
      <c r="EW64" s="3075"/>
      <c r="EX64" s="3076" t="s">
        <v>227</v>
      </c>
      <c r="EY64" s="3077"/>
      <c r="EZ64" s="14"/>
      <c r="FA64" s="1230"/>
      <c r="FB64" s="1230"/>
      <c r="FC64" s="1238"/>
      <c r="FD64" s="1231"/>
      <c r="FE64" s="1223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34"/>
      <c r="GZ64" s="4"/>
      <c r="HA64" s="4"/>
      <c r="HB64" s="4"/>
      <c r="HC64" s="4"/>
      <c r="HD64" s="4"/>
      <c r="HE64" s="434"/>
      <c r="HF64" s="434"/>
      <c r="HG64" s="434"/>
      <c r="HH64" s="434"/>
      <c r="HI64" s="2362" t="s">
        <v>325</v>
      </c>
      <c r="HJ64" s="2363"/>
      <c r="HK64" s="725">
        <f>COUNTIFS(HL13:HL45,"СРЕДНИЙ")</f>
        <v>0</v>
      </c>
      <c r="HL64" s="726" t="e">
        <f>HK64*100/HK66</f>
        <v>#DIV/0!</v>
      </c>
      <c r="HM64" s="4"/>
      <c r="HN64" s="1223"/>
      <c r="HO64" s="434"/>
      <c r="HP64" s="4"/>
      <c r="HQ64" s="4"/>
      <c r="HR64" s="4"/>
      <c r="HS64" s="4"/>
      <c r="HT64" s="4"/>
      <c r="HU64" s="434"/>
      <c r="HV64" s="434"/>
      <c r="HW64" s="434"/>
      <c r="HX64" s="434"/>
      <c r="HY64" s="2362" t="s">
        <v>325</v>
      </c>
      <c r="HZ64" s="2363"/>
      <c r="IA64" s="725">
        <f>COUNTIFS(IB13:IB45,"СРЕДНИЙ")</f>
        <v>0</v>
      </c>
      <c r="IB64" s="726" t="e">
        <f>IA64*100/IA66</f>
        <v>#DIV/0!</v>
      </c>
      <c r="IC64" s="1226"/>
      <c r="ID64" s="4"/>
      <c r="IE64" s="434"/>
      <c r="IF64" s="434"/>
      <c r="IG64" s="434"/>
      <c r="IH64" s="434"/>
      <c r="II64" s="434"/>
      <c r="IJ64" s="434"/>
      <c r="IK64" s="434"/>
      <c r="IL64" s="434"/>
      <c r="IM64" s="434"/>
      <c r="IN64" s="434"/>
      <c r="IO64" s="434"/>
      <c r="IP64" s="434"/>
      <c r="IQ64" s="434"/>
      <c r="IR64" s="434"/>
      <c r="IS64" s="434"/>
      <c r="IT64" s="434"/>
      <c r="IU64" s="434"/>
      <c r="IV64" s="434"/>
      <c r="IW64" s="434"/>
      <c r="IX64" s="434"/>
      <c r="IY64" s="434"/>
      <c r="IZ64" s="434"/>
      <c r="JA64" s="434"/>
      <c r="JB64" s="434"/>
      <c r="JC64" s="434"/>
      <c r="JD64" s="434"/>
      <c r="JE64" s="434"/>
      <c r="JF64" s="434"/>
      <c r="JG64" s="434"/>
      <c r="JH64" s="434"/>
      <c r="JI64" s="434"/>
      <c r="JJ64" s="434"/>
      <c r="JK64" s="434"/>
      <c r="JL64" s="434"/>
      <c r="JM64" s="434"/>
      <c r="JN64" s="434"/>
      <c r="JO64" s="434"/>
      <c r="JP64" s="434"/>
      <c r="JQ64" s="434"/>
      <c r="JR64" s="434"/>
      <c r="JS64" s="434"/>
      <c r="JT64" s="434"/>
      <c r="JU64" s="434"/>
      <c r="JV64" s="434"/>
      <c r="JW64" s="434"/>
      <c r="JX64" s="434"/>
      <c r="JY64" s="434"/>
      <c r="JZ64" s="434"/>
      <c r="KA64" s="434"/>
      <c r="KB64" s="434"/>
      <c r="KC64" s="434"/>
      <c r="KD64" s="434"/>
      <c r="KE64" s="434"/>
      <c r="KF64" s="434"/>
      <c r="KG64" s="434"/>
      <c r="KH64" s="434"/>
      <c r="KI64" s="434"/>
      <c r="KJ64" s="434"/>
      <c r="KK64" s="434"/>
      <c r="KL64" s="434"/>
      <c r="KM64" s="434"/>
      <c r="KN64" s="434"/>
      <c r="KO64" s="434"/>
      <c r="KP64" s="434"/>
      <c r="KQ64" s="434"/>
      <c r="KR64" s="434"/>
      <c r="KS64" s="434"/>
      <c r="KT64" s="434"/>
      <c r="KU64" s="434"/>
      <c r="KV64" s="434"/>
      <c r="KW64" s="434"/>
      <c r="KX64" s="434"/>
      <c r="KY64" s="434"/>
      <c r="KZ64" s="434"/>
      <c r="LA64" s="434"/>
      <c r="LB64" s="434"/>
      <c r="LC64" s="1225"/>
      <c r="LD64" s="1225"/>
      <c r="LE64" s="1225"/>
      <c r="LF64" s="1225"/>
      <c r="LG64" s="1225"/>
      <c r="LH64" s="1225"/>
      <c r="LI64" s="1225"/>
      <c r="LJ64" s="1225"/>
      <c r="LK64" s="1225"/>
      <c r="LL64" s="1225"/>
      <c r="LM64" s="1225"/>
      <c r="LN64" s="1225"/>
      <c r="LO64" s="434"/>
      <c r="LP64" s="434"/>
      <c r="LQ64" s="434"/>
      <c r="LR64" s="434"/>
      <c r="LS64" s="434"/>
      <c r="LT64" s="434"/>
      <c r="LU64" s="434"/>
      <c r="LV64" s="434"/>
      <c r="LW64" s="434"/>
      <c r="LX64" s="434"/>
      <c r="LY64" s="434"/>
      <c r="LZ64" s="434"/>
      <c r="MA64" s="434"/>
      <c r="MB64" s="434"/>
      <c r="MC64" s="434"/>
      <c r="MD64" s="963" t="s">
        <v>343</v>
      </c>
      <c r="ME64" s="964"/>
      <c r="MF64" s="820">
        <f>COUNTIFS(MM13:MM45,"С-П")</f>
        <v>0</v>
      </c>
      <c r="MG64" s="965" t="e">
        <f>MF64*100/MF67</f>
        <v>#DIV/0!</v>
      </c>
      <c r="MH64" s="434"/>
      <c r="MI64" s="869" t="s">
        <v>343</v>
      </c>
      <c r="MJ64" s="870"/>
      <c r="MK64" s="860">
        <f>COUNTIFS(MO13:MO45,"С-П")</f>
        <v>0</v>
      </c>
      <c r="ML64" s="871" t="e">
        <f>MK64*100/MK67</f>
        <v>#DIV/0!</v>
      </c>
      <c r="MM64" s="434"/>
      <c r="MN64" s="2269" t="s">
        <v>343</v>
      </c>
      <c r="MO64" s="2270"/>
      <c r="MP64" s="822">
        <f>COUNTIFS(MQ13:MQ45,"С-П")</f>
        <v>0</v>
      </c>
      <c r="MQ64" s="966" t="e">
        <f>MP64*100/MP67</f>
        <v>#DIV/0!</v>
      </c>
      <c r="MR64" s="1233"/>
      <c r="MS64" s="139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501" t="s">
        <v>343</v>
      </c>
      <c r="NF64" s="502"/>
      <c r="NG64" s="503">
        <f>COUNTIFS(NQ13:NQ45,"С-П")</f>
        <v>0</v>
      </c>
      <c r="NH64" s="504" t="e">
        <f>NG64*100/NG67</f>
        <v>#DIV/0!</v>
      </c>
      <c r="NI64" s="4"/>
      <c r="NJ64" s="551" t="s">
        <v>343</v>
      </c>
      <c r="NK64" s="552"/>
      <c r="NL64" s="541">
        <f>COUNTIFS(NR13:NR45,"С-П")</f>
        <v>0</v>
      </c>
      <c r="NM64" s="553" t="e">
        <f>NL64*100/NL67</f>
        <v>#DIV/0!</v>
      </c>
      <c r="NN64" s="4"/>
      <c r="NO64" s="2271" t="s">
        <v>343</v>
      </c>
      <c r="NP64" s="2272"/>
      <c r="NQ64" s="588">
        <f>COUNTIFS(NS13:NS45,"С-П")</f>
        <v>0</v>
      </c>
      <c r="NR64" s="505" t="e">
        <f>NQ64*100/NQ67</f>
        <v>#DIV/0!</v>
      </c>
      <c r="NS64" s="4"/>
      <c r="NT64" s="608"/>
    </row>
    <row r="65" spans="1:384" s="39" customFormat="1" ht="27.75" customHeight="1" thickBot="1" x14ac:dyDescent="0.4">
      <c r="A65" s="1224"/>
      <c r="B65" s="4"/>
      <c r="C65" s="4"/>
      <c r="D65" s="1226"/>
      <c r="E65" s="1223"/>
      <c r="F65" s="4"/>
      <c r="G65" s="4"/>
      <c r="H65" s="4"/>
      <c r="I65" s="4"/>
      <c r="J65" s="4"/>
      <c r="K65" s="4"/>
      <c r="L65" s="4"/>
      <c r="M65" s="1226"/>
      <c r="N65" s="4"/>
      <c r="O65" s="4"/>
      <c r="P65" s="4"/>
      <c r="Q65" s="2711" t="s">
        <v>112</v>
      </c>
      <c r="R65" s="2712"/>
      <c r="S65" s="1412" t="s">
        <v>123</v>
      </c>
      <c r="T65" s="1413" t="s">
        <v>124</v>
      </c>
      <c r="U65" s="1413" t="s">
        <v>125</v>
      </c>
      <c r="V65" s="1413" t="s">
        <v>126</v>
      </c>
      <c r="W65" s="1413" t="s">
        <v>127</v>
      </c>
      <c r="X65" s="1413" t="s">
        <v>128</v>
      </c>
      <c r="Y65" s="1413" t="s">
        <v>129</v>
      </c>
      <c r="Z65" s="1414" t="s">
        <v>130</v>
      </c>
      <c r="AA65" s="1415">
        <v>2</v>
      </c>
      <c r="AB65" s="11"/>
      <c r="AC65" s="11"/>
      <c r="AD65" s="11"/>
      <c r="AE65" s="1226"/>
      <c r="AF65" s="1223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1416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1223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W65" s="4"/>
      <c r="CX65" s="4"/>
      <c r="CY65" s="4"/>
      <c r="CZ65" s="4"/>
      <c r="DA65" s="4"/>
      <c r="DB65" s="4"/>
      <c r="DC65" s="1309"/>
      <c r="DD65" s="1309"/>
      <c r="DE65" s="1309"/>
      <c r="DF65" s="1309"/>
      <c r="DG65" s="1309"/>
      <c r="DH65" s="1309"/>
      <c r="DI65" s="4"/>
      <c r="DJ65" s="4"/>
      <c r="DQ65" s="2654" t="s">
        <v>168</v>
      </c>
      <c r="DR65" s="2655"/>
      <c r="DS65" s="2655"/>
      <c r="DT65" s="2655"/>
      <c r="DU65" s="2656"/>
      <c r="DV65" s="1351">
        <f>COUNTIF(DW13:DW45,10)</f>
        <v>0</v>
      </c>
      <c r="DW65" s="1352" t="e">
        <f>DV65*100/DV68</f>
        <v>#DIV/0!</v>
      </c>
      <c r="DX65" s="1226"/>
      <c r="DY65" s="1223"/>
      <c r="DZ65" s="2648" t="s">
        <v>21</v>
      </c>
      <c r="EA65" s="2649"/>
      <c r="EB65" s="2649"/>
      <c r="EC65" s="2650"/>
      <c r="ED65" s="1417" t="s">
        <v>11</v>
      </c>
      <c r="EE65" s="1353" t="s">
        <v>12</v>
      </c>
      <c r="EF65" s="1187"/>
      <c r="EG65" s="1187"/>
      <c r="EH65" s="1187"/>
      <c r="EI65" s="1187"/>
      <c r="EJ65" s="1187"/>
      <c r="EK65" s="1187"/>
      <c r="EL65" s="1187"/>
      <c r="EM65" s="1187"/>
      <c r="EN65" s="1226"/>
      <c r="EO65" s="1695"/>
      <c r="EP65" s="1702"/>
      <c r="EQ65" s="1703"/>
      <c r="ER65" s="1342" t="s">
        <v>11</v>
      </c>
      <c r="ES65" s="1343" t="s">
        <v>12</v>
      </c>
      <c r="ET65" s="1344" t="s">
        <v>11</v>
      </c>
      <c r="EU65" s="1345" t="s">
        <v>12</v>
      </c>
      <c r="EV65" s="1342" t="s">
        <v>11</v>
      </c>
      <c r="EW65" s="1343" t="s">
        <v>12</v>
      </c>
      <c r="EX65" s="1344" t="s">
        <v>11</v>
      </c>
      <c r="EY65" s="1345" t="s">
        <v>12</v>
      </c>
      <c r="EZ65" s="14"/>
      <c r="FA65" s="1230"/>
      <c r="FB65" s="1230"/>
      <c r="FC65" s="1238"/>
      <c r="FD65" s="1231"/>
      <c r="FE65" s="1223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34"/>
      <c r="GZ65" s="4"/>
      <c r="HA65" s="4"/>
      <c r="HB65" s="4"/>
      <c r="HC65" s="4"/>
      <c r="HD65" s="4"/>
      <c r="HE65" s="434"/>
      <c r="HF65" s="434"/>
      <c r="HG65" s="434"/>
      <c r="HH65" s="434"/>
      <c r="HI65" s="2356" t="s">
        <v>209</v>
      </c>
      <c r="HJ65" s="2357"/>
      <c r="HK65" s="930">
        <f>COUNTIFS(HL13:HL45,"НИЗКИЙ")</f>
        <v>0</v>
      </c>
      <c r="HL65" s="727" t="e">
        <f>HK65*100/HK66</f>
        <v>#DIV/0!</v>
      </c>
      <c r="HM65" s="4"/>
      <c r="HN65" s="1223"/>
      <c r="HO65" s="434"/>
      <c r="HP65" s="4"/>
      <c r="HQ65" s="4"/>
      <c r="HR65" s="4"/>
      <c r="HS65" s="4"/>
      <c r="HT65" s="4"/>
      <c r="HU65" s="434"/>
      <c r="HV65" s="434"/>
      <c r="HW65" s="434"/>
      <c r="HX65" s="434"/>
      <c r="HY65" s="2356" t="s">
        <v>209</v>
      </c>
      <c r="HZ65" s="2357"/>
      <c r="IA65" s="930">
        <f>COUNTIFS(IB13:IB45,"НИЗКИЙ")</f>
        <v>0</v>
      </c>
      <c r="IB65" s="727" t="e">
        <f>IA65*100/IA66</f>
        <v>#DIV/0!</v>
      </c>
      <c r="IC65" s="1226"/>
      <c r="ID65" s="4"/>
      <c r="IE65" s="434"/>
      <c r="IF65" s="434"/>
      <c r="IG65" s="434"/>
      <c r="IH65" s="434"/>
      <c r="II65" s="434"/>
      <c r="IJ65" s="434"/>
      <c r="IK65" s="434"/>
      <c r="IL65" s="434"/>
      <c r="IM65" s="434"/>
      <c r="IN65" s="434"/>
      <c r="IO65" s="434"/>
      <c r="IP65" s="434"/>
      <c r="IQ65" s="434"/>
      <c r="IR65" s="434"/>
      <c r="IS65" s="434"/>
      <c r="IT65" s="434"/>
      <c r="IU65" s="434"/>
      <c r="IV65" s="434"/>
      <c r="IW65" s="434"/>
      <c r="IX65" s="434"/>
      <c r="IY65" s="434"/>
      <c r="IZ65" s="434"/>
      <c r="JA65" s="434"/>
      <c r="JB65" s="434"/>
      <c r="JC65" s="434"/>
      <c r="JD65" s="434"/>
      <c r="JE65" s="434"/>
      <c r="JF65" s="434"/>
      <c r="JG65" s="434"/>
      <c r="JH65" s="434"/>
      <c r="JI65" s="434"/>
      <c r="JJ65" s="434"/>
      <c r="JK65" s="434"/>
      <c r="JL65" s="434"/>
      <c r="JM65" s="434"/>
      <c r="JN65" s="434"/>
      <c r="JO65" s="434"/>
      <c r="JP65" s="434"/>
      <c r="JQ65" s="434"/>
      <c r="JR65" s="434"/>
      <c r="JS65" s="434"/>
      <c r="JT65" s="434"/>
      <c r="JU65" s="434"/>
      <c r="JV65" s="434"/>
      <c r="JW65" s="434"/>
      <c r="JX65" s="434"/>
      <c r="JY65" s="434"/>
      <c r="JZ65" s="434"/>
      <c r="KA65" s="434"/>
      <c r="KB65" s="434"/>
      <c r="KC65" s="434"/>
      <c r="KD65" s="434"/>
      <c r="KE65" s="434"/>
      <c r="KF65" s="434"/>
      <c r="KG65" s="434"/>
      <c r="KH65" s="434"/>
      <c r="KI65" s="434"/>
      <c r="KJ65" s="434"/>
      <c r="KK65" s="434"/>
      <c r="KL65" s="434"/>
      <c r="KM65" s="434"/>
      <c r="KN65" s="434"/>
      <c r="KO65" s="434"/>
      <c r="KP65" s="434"/>
      <c r="KQ65" s="434"/>
      <c r="KR65" s="434"/>
      <c r="KS65" s="434"/>
      <c r="KT65" s="434"/>
      <c r="KU65" s="434"/>
      <c r="KV65" s="434"/>
      <c r="KW65" s="434"/>
      <c r="KX65" s="434"/>
      <c r="KY65" s="434"/>
      <c r="KZ65" s="434"/>
      <c r="LA65" s="434"/>
      <c r="LB65" s="434"/>
      <c r="LC65" s="1225"/>
      <c r="LD65" s="1225"/>
      <c r="LE65" s="1225"/>
      <c r="LF65" s="1225"/>
      <c r="LG65" s="1225"/>
      <c r="LH65" s="1225"/>
      <c r="LI65" s="1225"/>
      <c r="LJ65" s="1225"/>
      <c r="LK65" s="1225"/>
      <c r="LL65" s="1225"/>
      <c r="LM65" s="1225"/>
      <c r="LN65" s="1225"/>
      <c r="LO65" s="434"/>
      <c r="LP65" s="434"/>
      <c r="LQ65" s="434"/>
      <c r="LR65" s="434"/>
      <c r="LS65" s="434"/>
      <c r="LT65" s="434"/>
      <c r="LU65" s="434"/>
      <c r="LV65" s="434"/>
      <c r="LW65" s="434"/>
      <c r="LX65" s="434"/>
      <c r="LY65" s="434"/>
      <c r="LZ65" s="434"/>
      <c r="MA65" s="434"/>
      <c r="MB65" s="434"/>
      <c r="MC65" s="434"/>
      <c r="MD65" s="963" t="s">
        <v>344</v>
      </c>
      <c r="ME65" s="964"/>
      <c r="MF65" s="820">
        <f>COUNTIFS(MM13:MM45,"С-Н")</f>
        <v>0</v>
      </c>
      <c r="MG65" s="965" t="e">
        <f>MF65*100/MF67</f>
        <v>#DIV/0!</v>
      </c>
      <c r="MH65" s="434"/>
      <c r="MI65" s="869" t="s">
        <v>344</v>
      </c>
      <c r="MJ65" s="870"/>
      <c r="MK65" s="860">
        <f>COUNTIFS(MO13:MO45,"С-Н")</f>
        <v>0</v>
      </c>
      <c r="ML65" s="871" t="e">
        <f>MK65*100/MK67</f>
        <v>#DIV/0!</v>
      </c>
      <c r="MM65" s="434"/>
      <c r="MN65" s="2269" t="s">
        <v>344</v>
      </c>
      <c r="MO65" s="2270"/>
      <c r="MP65" s="822">
        <f>COUNTIFS(MQ13:MQ45,"С-Н")</f>
        <v>0</v>
      </c>
      <c r="MQ65" s="966" t="e">
        <f>MP65*100/MP67</f>
        <v>#DIV/0!</v>
      </c>
      <c r="MR65" s="1233"/>
      <c r="MS65" s="139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501" t="s">
        <v>344</v>
      </c>
      <c r="NF65" s="502"/>
      <c r="NG65" s="503">
        <f>COUNTIFS(NQ13:NQ45,"С-Н")</f>
        <v>0</v>
      </c>
      <c r="NH65" s="504" t="e">
        <f>NG65*100/NG67</f>
        <v>#DIV/0!</v>
      </c>
      <c r="NI65" s="4"/>
      <c r="NJ65" s="551" t="s">
        <v>344</v>
      </c>
      <c r="NK65" s="552"/>
      <c r="NL65" s="541">
        <f>COUNTIFS(NR13:NR45,"С-Н")</f>
        <v>0</v>
      </c>
      <c r="NM65" s="553" t="e">
        <f>NL65*100/NL67</f>
        <v>#DIV/0!</v>
      </c>
      <c r="NN65" s="4"/>
      <c r="NO65" s="2271" t="s">
        <v>344</v>
      </c>
      <c r="NP65" s="2272"/>
      <c r="NQ65" s="588">
        <f>COUNTIFS(NS13:NS45,"С-Н")</f>
        <v>0</v>
      </c>
      <c r="NR65" s="505" t="e">
        <f>NQ65*100/NQ67</f>
        <v>#DIV/0!</v>
      </c>
      <c r="NS65" s="4"/>
      <c r="NT65" s="608"/>
    </row>
    <row r="66" spans="1:384" s="39" customFormat="1" ht="27.75" customHeight="1" thickBot="1" x14ac:dyDescent="0.35">
      <c r="A66" s="1224"/>
      <c r="B66" s="1390"/>
      <c r="C66" s="1390"/>
      <c r="D66" s="1542"/>
      <c r="E66" s="1525"/>
      <c r="F66" s="1390"/>
      <c r="G66" s="1390"/>
      <c r="H66" s="1390"/>
      <c r="I66" s="1390"/>
      <c r="J66" s="1390"/>
      <c r="K66" s="1390"/>
      <c r="L66" s="1418"/>
      <c r="M66" s="1226"/>
      <c r="N66" s="4"/>
      <c r="O66" s="4"/>
      <c r="P66" s="4"/>
      <c r="Q66" s="2711" t="s">
        <v>114</v>
      </c>
      <c r="R66" s="2712"/>
      <c r="S66" s="1412" t="s">
        <v>131</v>
      </c>
      <c r="T66" s="1413" t="s">
        <v>132</v>
      </c>
      <c r="U66" s="1413" t="s">
        <v>133</v>
      </c>
      <c r="V66" s="1413" t="s">
        <v>117</v>
      </c>
      <c r="W66" s="1413" t="s">
        <v>124</v>
      </c>
      <c r="X66" s="1413" t="s">
        <v>134</v>
      </c>
      <c r="Y66" s="1413" t="s">
        <v>135</v>
      </c>
      <c r="Z66" s="1414" t="s">
        <v>136</v>
      </c>
      <c r="AA66" s="1415">
        <v>3</v>
      </c>
      <c r="AB66" s="11"/>
      <c r="AC66" s="11"/>
      <c r="AD66" s="11"/>
      <c r="AE66" s="1226"/>
      <c r="AF66" s="1223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1416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1223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W66" s="4"/>
      <c r="CX66" s="4"/>
      <c r="CY66" s="4"/>
      <c r="CZ66" s="4"/>
      <c r="DA66" s="4"/>
      <c r="DB66" s="4"/>
      <c r="DC66" s="1309"/>
      <c r="DD66" s="1309"/>
      <c r="DE66" s="1309"/>
      <c r="DF66" s="1309"/>
      <c r="DG66" s="1309"/>
      <c r="DH66" s="1309"/>
      <c r="DI66" s="4"/>
      <c r="DJ66" s="4"/>
      <c r="DQ66" s="2654" t="s">
        <v>169</v>
      </c>
      <c r="DR66" s="2655"/>
      <c r="DS66" s="2655"/>
      <c r="DT66" s="2655"/>
      <c r="DU66" s="2656"/>
      <c r="DV66" s="1351">
        <f>COUNTIF(DW13:DW45,11)</f>
        <v>0</v>
      </c>
      <c r="DW66" s="1352" t="e">
        <f>DV66*100/DV68</f>
        <v>#DIV/0!</v>
      </c>
      <c r="DX66" s="1226"/>
      <c r="DY66" s="1223"/>
      <c r="DZ66" s="2657" t="s">
        <v>83</v>
      </c>
      <c r="EA66" s="2658"/>
      <c r="EB66" s="2658"/>
      <c r="EC66" s="2659"/>
      <c r="ED66" s="1419">
        <f>COUNTIF(EL13:EL45,1)</f>
        <v>0</v>
      </c>
      <c r="EE66" s="1420" t="e">
        <f>ED66*100/ED76</f>
        <v>#DIV/0!</v>
      </c>
      <c r="EF66" s="1187"/>
      <c r="EG66" s="1187"/>
      <c r="EH66" s="1187"/>
      <c r="EI66" s="1187"/>
      <c r="EJ66" s="1187"/>
      <c r="EK66" s="1187"/>
      <c r="EL66" s="1187"/>
      <c r="EM66" s="1187"/>
      <c r="EN66" s="1226"/>
      <c r="EO66" s="1695"/>
      <c r="EP66" s="3080" t="s">
        <v>231</v>
      </c>
      <c r="EQ66" s="3081"/>
      <c r="ER66" s="1265">
        <f>COUNTIF(EY13:EY45,1)</f>
        <v>0</v>
      </c>
      <c r="ES66" s="1267" t="e">
        <f>ER66*100/ER69</f>
        <v>#DIV/0!</v>
      </c>
      <c r="ET66" s="1268">
        <f>COUNTIF(EZ13:EZ45,1)</f>
        <v>0</v>
      </c>
      <c r="EU66" s="1269" t="e">
        <f>ET66*100/ET69</f>
        <v>#DIV/0!</v>
      </c>
      <c r="EV66" s="1265">
        <f>COUNTIF(FA13:FA45,1)</f>
        <v>0</v>
      </c>
      <c r="EW66" s="1274" t="e">
        <f>EV66*100/EV69</f>
        <v>#DIV/0!</v>
      </c>
      <c r="EX66" s="1268">
        <f>COUNTIF(FB13:FB45,1)</f>
        <v>0</v>
      </c>
      <c r="EY66" s="1267" t="e">
        <f>EX66*100/EX69</f>
        <v>#DIV/0!</v>
      </c>
      <c r="EZ66" s="14"/>
      <c r="FA66" s="1230"/>
      <c r="FB66" s="1230"/>
      <c r="FC66" s="1238"/>
      <c r="FD66" s="1231"/>
      <c r="FE66" s="1223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34"/>
      <c r="GZ66" s="4"/>
      <c r="HA66" s="4"/>
      <c r="HB66" s="4"/>
      <c r="HC66" s="4"/>
      <c r="HD66" s="4"/>
      <c r="HE66" s="434"/>
      <c r="HF66" s="434"/>
      <c r="HG66" s="434"/>
      <c r="HH66" s="434"/>
      <c r="HI66" s="728" t="s">
        <v>19</v>
      </c>
      <c r="HJ66" s="728"/>
      <c r="HK66" s="729">
        <f>SUM(HK63:HK65)</f>
        <v>0</v>
      </c>
      <c r="HL66" s="730"/>
      <c r="HM66" s="4"/>
      <c r="HN66" s="1223"/>
      <c r="HO66" s="434"/>
      <c r="HP66" s="4"/>
      <c r="HQ66" s="4"/>
      <c r="HR66" s="4"/>
      <c r="HS66" s="4"/>
      <c r="HT66" s="4"/>
      <c r="HU66" s="434"/>
      <c r="HV66" s="434"/>
      <c r="HW66" s="434"/>
      <c r="HX66" s="434"/>
      <c r="HY66" s="728" t="s">
        <v>19</v>
      </c>
      <c r="HZ66" s="728"/>
      <c r="IA66" s="729">
        <f>SUM(IA63:IA65)</f>
        <v>0</v>
      </c>
      <c r="IB66" s="730"/>
      <c r="IC66" s="1226"/>
      <c r="ID66" s="4"/>
      <c r="IE66" s="434"/>
      <c r="IF66" s="434"/>
      <c r="IG66" s="434"/>
      <c r="IH66" s="434"/>
      <c r="II66" s="434"/>
      <c r="IJ66" s="434"/>
      <c r="IK66" s="434"/>
      <c r="IL66" s="434"/>
      <c r="IM66" s="434"/>
      <c r="IN66" s="434"/>
      <c r="IO66" s="434"/>
      <c r="IP66" s="434"/>
      <c r="IQ66" s="434"/>
      <c r="IR66" s="434"/>
      <c r="IS66" s="434"/>
      <c r="IT66" s="434"/>
      <c r="IU66" s="434"/>
      <c r="IV66" s="434"/>
      <c r="IW66" s="434"/>
      <c r="IX66" s="434"/>
      <c r="IY66" s="434"/>
      <c r="IZ66" s="434"/>
      <c r="JA66" s="434"/>
      <c r="JB66" s="434"/>
      <c r="JC66" s="434"/>
      <c r="JD66" s="434"/>
      <c r="JE66" s="434"/>
      <c r="JF66" s="434"/>
      <c r="JG66" s="434"/>
      <c r="JH66" s="434"/>
      <c r="JI66" s="434"/>
      <c r="JJ66" s="434"/>
      <c r="JK66" s="434"/>
      <c r="JL66" s="434"/>
      <c r="JM66" s="434"/>
      <c r="JN66" s="434"/>
      <c r="JO66" s="434"/>
      <c r="JP66" s="434"/>
      <c r="JQ66" s="434"/>
      <c r="JR66" s="434"/>
      <c r="JS66" s="434"/>
      <c r="JT66" s="434"/>
      <c r="JU66" s="434"/>
      <c r="JV66" s="434"/>
      <c r="JW66" s="434"/>
      <c r="JX66" s="434"/>
      <c r="JY66" s="434"/>
      <c r="JZ66" s="434"/>
      <c r="KA66" s="434"/>
      <c r="KB66" s="434"/>
      <c r="KC66" s="434"/>
      <c r="KD66" s="434"/>
      <c r="KE66" s="434"/>
      <c r="KF66" s="434"/>
      <c r="KG66" s="434"/>
      <c r="KH66" s="434"/>
      <c r="KI66" s="434"/>
      <c r="KJ66" s="434"/>
      <c r="KK66" s="434"/>
      <c r="KL66" s="434"/>
      <c r="KM66" s="434"/>
      <c r="KN66" s="434"/>
      <c r="KO66" s="434"/>
      <c r="KP66" s="434"/>
      <c r="KQ66" s="434"/>
      <c r="KR66" s="434"/>
      <c r="KS66" s="434"/>
      <c r="KT66" s="434"/>
      <c r="KU66" s="434"/>
      <c r="KV66" s="434"/>
      <c r="KW66" s="434"/>
      <c r="KX66" s="434"/>
      <c r="KY66" s="434"/>
      <c r="KZ66" s="434"/>
      <c r="LA66" s="434"/>
      <c r="LB66" s="434"/>
      <c r="LC66" s="1225"/>
      <c r="LD66" s="1225"/>
      <c r="LE66" s="1225"/>
      <c r="LF66" s="1225"/>
      <c r="LG66" s="1225"/>
      <c r="LH66" s="1225"/>
      <c r="LI66" s="1225"/>
      <c r="LJ66" s="1225"/>
      <c r="LK66" s="1225"/>
      <c r="LL66" s="1225"/>
      <c r="LM66" s="1225"/>
      <c r="LN66" s="1225"/>
      <c r="LO66" s="434"/>
      <c r="LP66" s="434"/>
      <c r="LQ66" s="434"/>
      <c r="LR66" s="434"/>
      <c r="LS66" s="434"/>
      <c r="LT66" s="434"/>
      <c r="LU66" s="434"/>
      <c r="LV66" s="434"/>
      <c r="LW66" s="434"/>
      <c r="LX66" s="434"/>
      <c r="LY66" s="434"/>
      <c r="LZ66" s="434"/>
      <c r="MA66" s="434"/>
      <c r="MB66" s="434"/>
      <c r="MC66" s="434"/>
      <c r="MD66" s="978" t="s">
        <v>345</v>
      </c>
      <c r="ME66" s="979"/>
      <c r="MF66" s="831">
        <f>COUNTIFS(MM13:MM45,"У-Н")</f>
        <v>0</v>
      </c>
      <c r="MG66" s="980" t="e">
        <f>MF66*100/MF67</f>
        <v>#DIV/0!</v>
      </c>
      <c r="MH66" s="434"/>
      <c r="MI66" s="881" t="s">
        <v>345</v>
      </c>
      <c r="MJ66" s="882"/>
      <c r="MK66" s="872">
        <f>COUNTIFS(MO12:MO45,"У-Н")</f>
        <v>0</v>
      </c>
      <c r="ML66" s="883" t="e">
        <f>MK66*100/MK67</f>
        <v>#DIV/0!</v>
      </c>
      <c r="MM66" s="434"/>
      <c r="MN66" s="2241" t="s">
        <v>345</v>
      </c>
      <c r="MO66" s="2242"/>
      <c r="MP66" s="834">
        <f>COUNTIFS(MQ13:MQ45,"У-Н")</f>
        <v>0</v>
      </c>
      <c r="MQ66" s="982" t="e">
        <f>MP66*100/MP67</f>
        <v>#DIV/0!</v>
      </c>
      <c r="MR66" s="1233"/>
      <c r="MS66" s="139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521" t="s">
        <v>345</v>
      </c>
      <c r="NF66" s="522"/>
      <c r="NG66" s="523">
        <f>COUNTIFS(NQ13:NQ45,"У-Н")</f>
        <v>0</v>
      </c>
      <c r="NH66" s="524" t="e">
        <f>NG66*100/NG67</f>
        <v>#DIV/0!</v>
      </c>
      <c r="NI66" s="4"/>
      <c r="NJ66" s="564" t="s">
        <v>345</v>
      </c>
      <c r="NK66" s="565"/>
      <c r="NL66" s="554">
        <f>COUNTIFS(NR12:NR45,"У-Н")</f>
        <v>0</v>
      </c>
      <c r="NM66" s="566" t="e">
        <f>NL66*100/NL67</f>
        <v>#DIV/0!</v>
      </c>
      <c r="NN66" s="4"/>
      <c r="NO66" s="2273" t="s">
        <v>345</v>
      </c>
      <c r="NP66" s="2274"/>
      <c r="NQ66" s="589">
        <f>COUNTIFS(NS13:NS45,"У-Н")</f>
        <v>0</v>
      </c>
      <c r="NR66" s="525" t="e">
        <f>NQ66*100/NQ67</f>
        <v>#DIV/0!</v>
      </c>
      <c r="NS66" s="4"/>
      <c r="NT66" s="608"/>
    </row>
    <row r="67" spans="1:384" s="39" customFormat="1" ht="27.75" customHeight="1" thickBot="1" x14ac:dyDescent="0.35">
      <c r="A67" s="1224"/>
      <c r="B67" s="1390"/>
      <c r="C67" s="1390"/>
      <c r="D67" s="1542"/>
      <c r="E67" s="1525"/>
      <c r="F67" s="2702" t="s">
        <v>172</v>
      </c>
      <c r="G67" s="2703"/>
      <c r="H67" s="2703"/>
      <c r="I67" s="2703"/>
      <c r="J67" s="2703"/>
      <c r="K67" s="2703"/>
      <c r="L67" s="2704"/>
      <c r="M67" s="1431"/>
      <c r="N67" s="4"/>
      <c r="O67" s="4"/>
      <c r="P67" s="4"/>
      <c r="Q67" s="2711" t="s">
        <v>113</v>
      </c>
      <c r="R67" s="2712"/>
      <c r="S67" s="1412" t="s">
        <v>137</v>
      </c>
      <c r="T67" s="1413" t="s">
        <v>138</v>
      </c>
      <c r="U67" s="1413" t="s">
        <v>137</v>
      </c>
      <c r="V67" s="1413" t="s">
        <v>139</v>
      </c>
      <c r="W67" s="1413" t="s">
        <v>140</v>
      </c>
      <c r="X67" s="1413" t="s">
        <v>141</v>
      </c>
      <c r="Y67" s="1413" t="s">
        <v>142</v>
      </c>
      <c r="Z67" s="1414" t="s">
        <v>143</v>
      </c>
      <c r="AA67" s="1415">
        <v>4</v>
      </c>
      <c r="AB67" s="11"/>
      <c r="AC67" s="11"/>
      <c r="AD67" s="11"/>
      <c r="AE67" s="1226"/>
      <c r="AF67" s="1223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1416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1223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W67" s="4"/>
      <c r="CX67" s="4"/>
      <c r="CY67" s="4"/>
      <c r="CZ67" s="4"/>
      <c r="DA67" s="4"/>
      <c r="DB67" s="4"/>
      <c r="DC67" s="1309"/>
      <c r="DD67" s="1309"/>
      <c r="DE67" s="1309"/>
      <c r="DF67" s="1309"/>
      <c r="DG67" s="1309"/>
      <c r="DH67" s="1309"/>
      <c r="DI67" s="4"/>
      <c r="DJ67" s="4"/>
      <c r="DQ67" s="2677" t="s">
        <v>170</v>
      </c>
      <c r="DR67" s="2678"/>
      <c r="DS67" s="2678"/>
      <c r="DT67" s="2678"/>
      <c r="DU67" s="2679"/>
      <c r="DV67" s="1385">
        <f>COUNTIF(DW13:DW45,12)</f>
        <v>0</v>
      </c>
      <c r="DW67" s="1386" t="e">
        <f>DV67*100/DV68</f>
        <v>#DIV/0!</v>
      </c>
      <c r="DX67" s="1226"/>
      <c r="DY67" s="1223"/>
      <c r="DZ67" s="2606" t="s">
        <v>84</v>
      </c>
      <c r="EA67" s="2607"/>
      <c r="EB67" s="2607"/>
      <c r="EC67" s="2608"/>
      <c r="ED67" s="1419">
        <f>COUNTIF(EL13:EL45,2)</f>
        <v>0</v>
      </c>
      <c r="EE67" s="1420" t="e">
        <f>ED67*100/ED76</f>
        <v>#DIV/0!</v>
      </c>
      <c r="EF67" s="1187"/>
      <c r="EG67" s="1187"/>
      <c r="EH67" s="1187"/>
      <c r="EI67" s="1187"/>
      <c r="EJ67" s="1187"/>
      <c r="EK67" s="1187"/>
      <c r="EL67" s="1187"/>
      <c r="EM67" s="1187"/>
      <c r="EN67" s="1226"/>
      <c r="EO67" s="1695"/>
      <c r="EP67" s="3060" t="s">
        <v>239</v>
      </c>
      <c r="EQ67" s="3061"/>
      <c r="ER67" s="1303">
        <f>COUNTIF(EY13:EY45,2)</f>
        <v>0</v>
      </c>
      <c r="ES67" s="1305" t="e">
        <f>ER67*100/ER69</f>
        <v>#DIV/0!</v>
      </c>
      <c r="ET67" s="1306">
        <f>COUNTIF(EZ13:EZ45,2)</f>
        <v>0</v>
      </c>
      <c r="EU67" s="1304" t="e">
        <f>ET67*100/ET69</f>
        <v>#DIV/0!</v>
      </c>
      <c r="EV67" s="1303">
        <f>COUNTIF(FA13:FA45,2)</f>
        <v>0</v>
      </c>
      <c r="EW67" s="1186" t="e">
        <f>EV67*100/EV69</f>
        <v>#DIV/0!</v>
      </c>
      <c r="EX67" s="1306">
        <f>COUNTIF(FB13:FB45,2)</f>
        <v>0</v>
      </c>
      <c r="EY67" s="1305" t="e">
        <f>EX67*100/EX69</f>
        <v>#DIV/0!</v>
      </c>
      <c r="EZ67" s="14"/>
      <c r="FA67" s="1230"/>
      <c r="FB67" s="1230"/>
      <c r="FC67" s="1238"/>
      <c r="FD67" s="1231"/>
      <c r="FE67" s="1223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1223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1226"/>
      <c r="ID67" s="4"/>
      <c r="IE67" s="434"/>
      <c r="IF67" s="434"/>
      <c r="IG67" s="434"/>
      <c r="IH67" s="434"/>
      <c r="II67" s="434"/>
      <c r="IJ67" s="434"/>
      <c r="IK67" s="434"/>
      <c r="IL67" s="434"/>
      <c r="IM67" s="434"/>
      <c r="IN67" s="434"/>
      <c r="IO67" s="434"/>
      <c r="IP67" s="434"/>
      <c r="IQ67" s="434"/>
      <c r="IR67" s="434"/>
      <c r="IS67" s="434"/>
      <c r="IT67" s="434"/>
      <c r="IU67" s="434"/>
      <c r="IV67" s="434"/>
      <c r="IW67" s="434"/>
      <c r="IX67" s="434"/>
      <c r="IY67" s="434"/>
      <c r="IZ67" s="434"/>
      <c r="JA67" s="434"/>
      <c r="JB67" s="434"/>
      <c r="JC67" s="434"/>
      <c r="JD67" s="434"/>
      <c r="JE67" s="434"/>
      <c r="JF67" s="434"/>
      <c r="JG67" s="434"/>
      <c r="JH67" s="434"/>
      <c r="JI67" s="434"/>
      <c r="JJ67" s="434"/>
      <c r="JK67" s="434"/>
      <c r="JL67" s="434"/>
      <c r="JM67" s="434"/>
      <c r="JN67" s="434"/>
      <c r="JO67" s="434"/>
      <c r="JP67" s="434"/>
      <c r="JQ67" s="434"/>
      <c r="JR67" s="434"/>
      <c r="JS67" s="434"/>
      <c r="JT67" s="434"/>
      <c r="JU67" s="434"/>
      <c r="JV67" s="434"/>
      <c r="JW67" s="434"/>
      <c r="JX67" s="434"/>
      <c r="JY67" s="434"/>
      <c r="JZ67" s="434"/>
      <c r="KA67" s="434"/>
      <c r="KB67" s="434"/>
      <c r="KC67" s="434"/>
      <c r="KD67" s="434"/>
      <c r="KE67" s="434"/>
      <c r="KF67" s="434"/>
      <c r="KG67" s="434"/>
      <c r="KH67" s="434"/>
      <c r="KI67" s="434"/>
      <c r="KJ67" s="434"/>
      <c r="KK67" s="434"/>
      <c r="KL67" s="434"/>
      <c r="KM67" s="434"/>
      <c r="KN67" s="434"/>
      <c r="KO67" s="434"/>
      <c r="KP67" s="434"/>
      <c r="KQ67" s="434"/>
      <c r="KR67" s="434"/>
      <c r="KS67" s="434"/>
      <c r="KT67" s="434"/>
      <c r="KU67" s="434"/>
      <c r="KV67" s="434"/>
      <c r="KW67" s="434"/>
      <c r="KX67" s="434"/>
      <c r="KY67" s="434"/>
      <c r="KZ67" s="434"/>
      <c r="LA67" s="434"/>
      <c r="LB67" s="434"/>
      <c r="LC67" s="1225"/>
      <c r="LD67" s="1225"/>
      <c r="LE67" s="1225"/>
      <c r="LF67" s="1225"/>
      <c r="LG67" s="1225"/>
      <c r="LH67" s="1225"/>
      <c r="LI67" s="1225"/>
      <c r="LJ67" s="1225"/>
      <c r="LK67" s="1225"/>
      <c r="LL67" s="1225"/>
      <c r="LM67" s="1225"/>
      <c r="LN67" s="1225"/>
      <c r="LO67" s="434"/>
      <c r="LP67" s="434"/>
      <c r="LQ67" s="434"/>
      <c r="LR67" s="434"/>
      <c r="LS67" s="434"/>
      <c r="LT67" s="434"/>
      <c r="LU67" s="434"/>
      <c r="LV67" s="434"/>
      <c r="LW67" s="434"/>
      <c r="LX67" s="434"/>
      <c r="LY67" s="434"/>
      <c r="LZ67" s="434"/>
      <c r="MA67" s="434"/>
      <c r="MB67" s="434"/>
      <c r="MC67" s="434"/>
      <c r="MD67" s="466"/>
      <c r="ME67" s="466"/>
      <c r="MF67" s="613">
        <f>SUM(MF63:MF66)</f>
        <v>0</v>
      </c>
      <c r="MG67" s="992"/>
      <c r="MH67" s="434"/>
      <c r="MI67" s="1225"/>
      <c r="MJ67" s="466"/>
      <c r="MK67" s="613">
        <f>SUM(MK63:MK66)</f>
        <v>0</v>
      </c>
      <c r="ML67" s="466"/>
      <c r="MM67" s="434"/>
      <c r="MN67" s="466"/>
      <c r="MO67" s="434"/>
      <c r="MP67" s="613">
        <f>SUM(MP63:MP66)</f>
        <v>0</v>
      </c>
      <c r="MQ67" s="992"/>
      <c r="MR67" s="1233"/>
      <c r="MS67" s="139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526"/>
      <c r="NF67" s="526"/>
      <c r="NG67" s="610">
        <f>SUM(NG63:NG66)</f>
        <v>0</v>
      </c>
      <c r="NH67" s="611"/>
      <c r="NI67" s="4"/>
      <c r="NJ67" s="526"/>
      <c r="NK67" s="526"/>
      <c r="NL67" s="610">
        <f>SUM(NL63:NL66)</f>
        <v>0</v>
      </c>
      <c r="NM67" s="526"/>
      <c r="NN67" s="4"/>
      <c r="NO67" s="526"/>
      <c r="NP67" s="4"/>
      <c r="NQ67" s="610">
        <f>SUM(NQ63:NQ66)</f>
        <v>0</v>
      </c>
      <c r="NR67" s="611"/>
      <c r="NS67" s="4"/>
      <c r="NT67" s="608"/>
    </row>
    <row r="68" spans="1:384" s="39" customFormat="1" ht="27.75" customHeight="1" thickBot="1" x14ac:dyDescent="0.4">
      <c r="A68" s="1224"/>
      <c r="B68" s="1418"/>
      <c r="C68" s="1418"/>
      <c r="D68" s="1543"/>
      <c r="E68" s="1526"/>
      <c r="F68" s="2705"/>
      <c r="G68" s="2706"/>
      <c r="H68" s="2706"/>
      <c r="I68" s="2706"/>
      <c r="J68" s="2706"/>
      <c r="K68" s="2706"/>
      <c r="L68" s="2707"/>
      <c r="M68" s="1431"/>
      <c r="N68" s="4"/>
      <c r="O68" s="4"/>
      <c r="P68" s="4"/>
      <c r="Q68" s="2741" t="s">
        <v>115</v>
      </c>
      <c r="R68" s="2742"/>
      <c r="S68" s="1423" t="s">
        <v>144</v>
      </c>
      <c r="T68" s="1424" t="s">
        <v>144</v>
      </c>
      <c r="U68" s="1424" t="s">
        <v>144</v>
      </c>
      <c r="V68" s="1424" t="s">
        <v>145</v>
      </c>
      <c r="W68" s="1424" t="s">
        <v>145</v>
      </c>
      <c r="X68" s="1424" t="s">
        <v>145</v>
      </c>
      <c r="Y68" s="1424" t="s">
        <v>146</v>
      </c>
      <c r="Z68" s="1425" t="s">
        <v>147</v>
      </c>
      <c r="AA68" s="1426">
        <v>5</v>
      </c>
      <c r="AB68" s="11"/>
      <c r="AC68" s="11"/>
      <c r="AD68" s="11"/>
      <c r="AE68" s="1226"/>
      <c r="AF68" s="1223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1416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1223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W68" s="4"/>
      <c r="CX68" s="4"/>
      <c r="CY68" s="4"/>
      <c r="CZ68" s="4"/>
      <c r="DA68" s="4"/>
      <c r="DB68" s="4"/>
      <c r="DC68" s="1309"/>
      <c r="DD68" s="1309"/>
      <c r="DE68" s="1309"/>
      <c r="DF68" s="1309"/>
      <c r="DG68" s="1309"/>
      <c r="DH68" s="1309"/>
      <c r="DI68" s="4"/>
      <c r="DJ68" s="4"/>
      <c r="DQ68" s="4"/>
      <c r="DR68" s="4"/>
      <c r="DS68" s="4"/>
      <c r="DT68" s="2643" t="s">
        <v>19</v>
      </c>
      <c r="DU68" s="2644"/>
      <c r="DV68" s="1391">
        <f>SUM(DV56:DV67)</f>
        <v>0</v>
      </c>
      <c r="DW68" s="1312"/>
      <c r="DX68" s="1226"/>
      <c r="DY68" s="1223"/>
      <c r="DZ68" s="2606" t="s">
        <v>85</v>
      </c>
      <c r="EA68" s="2607"/>
      <c r="EB68" s="2607"/>
      <c r="EC68" s="2608"/>
      <c r="ED68" s="1419">
        <f>COUNTIF(EL13:EL45,3)</f>
        <v>0</v>
      </c>
      <c r="EE68" s="1420" t="e">
        <f>ED68*100/ED76</f>
        <v>#DIV/0!</v>
      </c>
      <c r="EF68" s="1187"/>
      <c r="EG68" s="1187"/>
      <c r="EH68" s="1187"/>
      <c r="EI68" s="1187"/>
      <c r="EJ68" s="1187"/>
      <c r="EK68" s="1187"/>
      <c r="EL68" s="1187"/>
      <c r="EM68" s="1187"/>
      <c r="EN68" s="1226"/>
      <c r="EO68" s="1695"/>
      <c r="EP68" s="3062" t="s">
        <v>401</v>
      </c>
      <c r="EQ68" s="3063"/>
      <c r="ER68" s="1705">
        <f>ER52</f>
        <v>0</v>
      </c>
      <c r="ES68" s="1706" t="e">
        <f>ER68*100/ER69</f>
        <v>#DIV/0!</v>
      </c>
      <c r="ET68" s="1705">
        <f>ER52</f>
        <v>0</v>
      </c>
      <c r="EU68" s="1707" t="e">
        <f>ET68*100/ET69</f>
        <v>#DIV/0!</v>
      </c>
      <c r="EV68" s="1705">
        <f>ER52</f>
        <v>0</v>
      </c>
      <c r="EW68" s="1707" t="e">
        <f>EV68*100/EV69</f>
        <v>#DIV/0!</v>
      </c>
      <c r="EX68" s="1705">
        <f>ER52</f>
        <v>0</v>
      </c>
      <c r="EY68" s="1707" t="e">
        <f>EX68*100/EX69</f>
        <v>#DIV/0!</v>
      </c>
      <c r="EZ68" s="14"/>
      <c r="FA68" s="1230"/>
      <c r="FB68" s="1230"/>
      <c r="FC68" s="1238"/>
      <c r="FD68" s="1231"/>
      <c r="FE68" s="1223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1223"/>
      <c r="HO68" s="4"/>
      <c r="HP68" s="4"/>
      <c r="HQ68" s="4"/>
      <c r="HR68" s="4"/>
      <c r="HS68" s="11"/>
      <c r="HT68" s="4"/>
      <c r="HU68" s="4"/>
      <c r="HV68" s="4"/>
      <c r="HW68" s="4"/>
      <c r="HX68" s="11"/>
      <c r="HY68" s="4"/>
      <c r="HZ68" s="4"/>
      <c r="IA68" s="4"/>
      <c r="IB68" s="4"/>
      <c r="IC68" s="1226"/>
      <c r="ID68" s="4"/>
      <c r="IE68" s="434"/>
      <c r="IF68" s="434"/>
      <c r="IG68" s="434"/>
      <c r="IH68" s="434"/>
      <c r="II68" s="434"/>
      <c r="IJ68" s="434"/>
      <c r="IK68" s="434"/>
      <c r="IL68" s="434"/>
      <c r="IM68" s="434"/>
      <c r="IN68" s="434"/>
      <c r="IO68" s="434"/>
      <c r="IP68" s="434"/>
      <c r="IQ68" s="434"/>
      <c r="IR68" s="434"/>
      <c r="IS68" s="434"/>
      <c r="IT68" s="434"/>
      <c r="IU68" s="434"/>
      <c r="IV68" s="434"/>
      <c r="IW68" s="434"/>
      <c r="IX68" s="434"/>
      <c r="IY68" s="434"/>
      <c r="IZ68" s="434"/>
      <c r="JA68" s="434"/>
      <c r="JB68" s="434"/>
      <c r="JC68" s="434"/>
      <c r="JD68" s="434"/>
      <c r="JE68" s="434"/>
      <c r="JF68" s="434"/>
      <c r="JG68" s="434"/>
      <c r="JH68" s="434"/>
      <c r="JI68" s="434"/>
      <c r="JJ68" s="434"/>
      <c r="JK68" s="434"/>
      <c r="JL68" s="434"/>
      <c r="JM68" s="434"/>
      <c r="JN68" s="434"/>
      <c r="JO68" s="434"/>
      <c r="JP68" s="434"/>
      <c r="JQ68" s="434"/>
      <c r="JR68" s="434"/>
      <c r="JS68" s="434"/>
      <c r="JT68" s="434"/>
      <c r="JU68" s="434"/>
      <c r="JV68" s="434"/>
      <c r="JW68" s="434"/>
      <c r="JX68" s="434"/>
      <c r="JY68" s="434"/>
      <c r="JZ68" s="434"/>
      <c r="KA68" s="434"/>
      <c r="KB68" s="434"/>
      <c r="KC68" s="434"/>
      <c r="KD68" s="434"/>
      <c r="KE68" s="434"/>
      <c r="KF68" s="434"/>
      <c r="KG68" s="434"/>
      <c r="KH68" s="434"/>
      <c r="KI68" s="434"/>
      <c r="KJ68" s="434"/>
      <c r="KK68" s="434"/>
      <c r="KL68" s="434"/>
      <c r="KM68" s="434"/>
      <c r="KN68" s="434"/>
      <c r="KO68" s="434"/>
      <c r="KP68" s="434"/>
      <c r="KQ68" s="434"/>
      <c r="KR68" s="434"/>
      <c r="KS68" s="434"/>
      <c r="KT68" s="434"/>
      <c r="KU68" s="434"/>
      <c r="KV68" s="434"/>
      <c r="KW68" s="434"/>
      <c r="KX68" s="434"/>
      <c r="KY68" s="434"/>
      <c r="KZ68" s="434"/>
      <c r="LA68" s="434"/>
      <c r="LB68" s="434"/>
      <c r="LC68" s="434"/>
      <c r="LD68" s="434"/>
      <c r="LE68" s="434"/>
      <c r="LF68" s="434"/>
      <c r="LG68" s="434"/>
      <c r="LH68" s="434"/>
      <c r="LI68" s="434"/>
      <c r="LJ68" s="434"/>
      <c r="LK68" s="434"/>
      <c r="LL68" s="434"/>
      <c r="LM68" s="434"/>
      <c r="LN68" s="434"/>
      <c r="LO68" s="434"/>
      <c r="LP68" s="434"/>
      <c r="LQ68" s="434"/>
      <c r="LR68" s="434"/>
      <c r="LS68" s="434"/>
      <c r="LT68" s="434"/>
      <c r="LU68" s="434"/>
      <c r="LV68" s="434"/>
      <c r="LW68" s="434"/>
      <c r="LX68" s="434"/>
      <c r="LY68" s="434"/>
      <c r="LZ68" s="434"/>
      <c r="MA68" s="434"/>
      <c r="MB68" s="434"/>
      <c r="MC68" s="434"/>
      <c r="MD68" s="434"/>
      <c r="ME68" s="434"/>
      <c r="MF68" s="434"/>
      <c r="MG68" s="434"/>
      <c r="MH68" s="434"/>
      <c r="MI68" s="434"/>
      <c r="MJ68" s="434"/>
      <c r="MK68" s="434"/>
      <c r="ML68" s="434"/>
      <c r="MM68" s="434"/>
      <c r="MN68" s="434"/>
      <c r="MO68" s="434"/>
      <c r="MP68" s="434"/>
      <c r="MQ68" s="434"/>
      <c r="MR68" s="1233"/>
      <c r="MS68" s="139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608"/>
    </row>
    <row r="69" spans="1:384" s="39" customFormat="1" ht="28.5" customHeight="1" thickBot="1" x14ac:dyDescent="0.35">
      <c r="A69" s="1224"/>
      <c r="B69" s="1221"/>
      <c r="C69" s="4"/>
      <c r="D69" s="1226"/>
      <c r="E69" s="1223"/>
      <c r="F69" s="2708"/>
      <c r="G69" s="2709"/>
      <c r="H69" s="2709"/>
      <c r="I69" s="2709"/>
      <c r="J69" s="2709"/>
      <c r="K69" s="2709"/>
      <c r="L69" s="2710"/>
      <c r="M69" s="1226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1226"/>
      <c r="AF69" s="1223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1416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1223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W69" s="4"/>
      <c r="CX69" s="4"/>
      <c r="CY69" s="4"/>
      <c r="CZ69" s="4"/>
      <c r="DA69" s="4"/>
      <c r="DB69" s="4"/>
      <c r="DC69" s="1309"/>
      <c r="DD69" s="1309"/>
      <c r="DE69" s="1309"/>
      <c r="DF69" s="1309"/>
      <c r="DG69" s="1309"/>
      <c r="DH69" s="1309"/>
      <c r="DI69" s="1309"/>
      <c r="DJ69" s="1309"/>
      <c r="DR69" s="4"/>
      <c r="DS69" s="1427"/>
      <c r="DT69" s="1427"/>
      <c r="DU69" s="1427"/>
      <c r="DV69" s="1427"/>
      <c r="DW69" s="1427"/>
      <c r="DX69" s="1428"/>
      <c r="DY69" s="1223"/>
      <c r="DZ69" s="2606" t="s">
        <v>86</v>
      </c>
      <c r="EA69" s="2607"/>
      <c r="EB69" s="2607"/>
      <c r="EC69" s="2608"/>
      <c r="ED69" s="1419">
        <f>COUNTIF(EL13:EL45,4)</f>
        <v>0</v>
      </c>
      <c r="EE69" s="1420" t="e">
        <f>ED69*100/ED76</f>
        <v>#DIV/0!</v>
      </c>
      <c r="EF69" s="1187"/>
      <c r="EG69" s="1187"/>
      <c r="EH69" s="1187"/>
      <c r="EI69" s="1187"/>
      <c r="EJ69" s="1187"/>
      <c r="EK69" s="1187"/>
      <c r="EL69" s="1187"/>
      <c r="EM69" s="1187"/>
      <c r="EN69" s="1226"/>
      <c r="EO69" s="1695"/>
      <c r="EP69" s="1227"/>
      <c r="EQ69" s="14"/>
      <c r="ER69" s="1375">
        <f>SUM(ER66:ER68)</f>
        <v>0</v>
      </c>
      <c r="ES69" s="1375"/>
      <c r="ET69" s="1375">
        <f>SUM(ET66:ET68)</f>
        <v>0</v>
      </c>
      <c r="EU69" s="1375"/>
      <c r="EV69" s="1375">
        <f>SUM(EV66:EV68)</f>
        <v>0</v>
      </c>
      <c r="EW69" s="1375"/>
      <c r="EX69" s="1375">
        <f>SUM(EX66:EX68)</f>
        <v>0</v>
      </c>
      <c r="EY69" s="1375"/>
      <c r="EZ69" s="14"/>
      <c r="FA69" s="1230"/>
      <c r="FB69" s="1230"/>
      <c r="FC69" s="1238"/>
      <c r="FD69" s="1231"/>
      <c r="FE69" s="1223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1223"/>
      <c r="HO69" s="2310" t="s">
        <v>376</v>
      </c>
      <c r="HP69" s="2311"/>
      <c r="HQ69" s="2314" t="s">
        <v>11</v>
      </c>
      <c r="HR69" s="2314" t="s">
        <v>12</v>
      </c>
      <c r="HS69" s="1087"/>
      <c r="HT69" s="2310" t="s">
        <v>377</v>
      </c>
      <c r="HU69" s="2311"/>
      <c r="HV69" s="2314" t="s">
        <v>11</v>
      </c>
      <c r="HW69" s="2314" t="s">
        <v>12</v>
      </c>
      <c r="HX69" s="1087"/>
      <c r="HY69" s="2310" t="s">
        <v>378</v>
      </c>
      <c r="HZ69" s="2311"/>
      <c r="IA69" s="2314" t="s">
        <v>11</v>
      </c>
      <c r="IB69" s="2314" t="s">
        <v>12</v>
      </c>
      <c r="IC69" s="1226"/>
      <c r="ID69" s="4"/>
      <c r="IE69" s="434"/>
      <c r="IF69" s="434"/>
      <c r="IG69" s="434"/>
      <c r="IH69" s="434"/>
      <c r="II69" s="434"/>
      <c r="IJ69" s="434"/>
      <c r="IK69" s="434"/>
      <c r="IL69" s="434"/>
      <c r="IM69" s="434"/>
      <c r="IN69" s="434"/>
      <c r="IO69" s="434"/>
      <c r="IP69" s="434"/>
      <c r="IQ69" s="434"/>
      <c r="IR69" s="434"/>
      <c r="IS69" s="434"/>
      <c r="IT69" s="434"/>
      <c r="IU69" s="434"/>
      <c r="IV69" s="434"/>
      <c r="IW69" s="434"/>
      <c r="IX69" s="434"/>
      <c r="IY69" s="434"/>
      <c r="IZ69" s="434"/>
      <c r="JA69" s="434"/>
      <c r="JB69" s="434"/>
      <c r="JC69" s="434"/>
      <c r="JD69" s="434"/>
      <c r="JE69" s="434"/>
      <c r="JF69" s="434"/>
      <c r="JG69" s="434"/>
      <c r="JH69" s="434"/>
      <c r="JI69" s="434"/>
      <c r="JJ69" s="434"/>
      <c r="JK69" s="434"/>
      <c r="JL69" s="434"/>
      <c r="JM69" s="434"/>
      <c r="JN69" s="434"/>
      <c r="JO69" s="434"/>
      <c r="JP69" s="434"/>
      <c r="JQ69" s="434"/>
      <c r="JR69" s="434"/>
      <c r="JS69" s="434"/>
      <c r="JT69" s="434"/>
      <c r="JU69" s="434"/>
      <c r="JV69" s="434"/>
      <c r="JW69" s="434"/>
      <c r="JX69" s="434"/>
      <c r="JY69" s="434"/>
      <c r="JZ69" s="434"/>
      <c r="KA69" s="434"/>
      <c r="KB69" s="434"/>
      <c r="KC69" s="434"/>
      <c r="KD69" s="434"/>
      <c r="KE69" s="434"/>
      <c r="KF69" s="434"/>
      <c r="KG69" s="434"/>
      <c r="KH69" s="434"/>
      <c r="KI69" s="434"/>
      <c r="KJ69" s="434"/>
      <c r="KK69" s="434"/>
      <c r="KL69" s="434"/>
      <c r="KM69" s="434"/>
      <c r="KN69" s="434"/>
      <c r="KO69" s="434"/>
      <c r="KP69" s="434"/>
      <c r="KQ69" s="434"/>
      <c r="KR69" s="434"/>
      <c r="KS69" s="434"/>
      <c r="KT69" s="434"/>
      <c r="KU69" s="434"/>
      <c r="KV69" s="434"/>
      <c r="KW69" s="434"/>
      <c r="KX69" s="434"/>
      <c r="KY69" s="434"/>
      <c r="KZ69" s="434"/>
      <c r="LA69" s="434"/>
      <c r="LB69" s="434"/>
      <c r="LC69" s="434"/>
      <c r="LD69" s="434"/>
      <c r="LE69" s="434"/>
      <c r="LF69" s="434"/>
      <c r="LG69" s="434"/>
      <c r="LH69" s="434"/>
      <c r="LI69" s="434"/>
      <c r="LJ69" s="434"/>
      <c r="LK69" s="434"/>
      <c r="LL69" s="434"/>
      <c r="LM69" s="434"/>
      <c r="LN69" s="434"/>
      <c r="LO69" s="434"/>
      <c r="LP69" s="434"/>
      <c r="LQ69" s="434"/>
      <c r="LR69" s="434"/>
      <c r="LS69" s="434"/>
      <c r="LT69" s="434"/>
      <c r="LU69" s="434"/>
      <c r="LV69" s="434"/>
      <c r="LW69" s="434"/>
      <c r="LX69" s="434"/>
      <c r="LY69" s="434"/>
      <c r="LZ69" s="434"/>
      <c r="MA69" s="434"/>
      <c r="MB69" s="434"/>
      <c r="MC69" s="434"/>
      <c r="MD69" s="434"/>
      <c r="ME69" s="434"/>
      <c r="MF69" s="434"/>
      <c r="MG69" s="434"/>
      <c r="MH69" s="434"/>
      <c r="MI69" s="434"/>
      <c r="MJ69" s="434"/>
      <c r="MK69" s="434"/>
      <c r="ML69" s="434"/>
      <c r="MM69" s="434"/>
      <c r="MN69" s="434"/>
      <c r="MO69" s="434"/>
      <c r="MP69" s="434"/>
      <c r="MQ69" s="434"/>
      <c r="MR69" s="1233"/>
      <c r="MS69" s="1394"/>
      <c r="MT69" s="4"/>
      <c r="MU69" s="2329" t="s">
        <v>327</v>
      </c>
      <c r="MV69" s="2330"/>
      <c r="MW69" s="2333" t="s">
        <v>11</v>
      </c>
      <c r="MX69" s="2335" t="s">
        <v>12</v>
      </c>
      <c r="MY69" s="1082"/>
      <c r="MZ69" s="2301" t="s">
        <v>338</v>
      </c>
      <c r="NA69" s="2302"/>
      <c r="NB69" s="2297" t="s">
        <v>11</v>
      </c>
      <c r="NC69" s="2306" t="s">
        <v>12</v>
      </c>
      <c r="ND69" s="1084"/>
      <c r="NE69" s="2301" t="s">
        <v>331</v>
      </c>
      <c r="NF69" s="2302"/>
      <c r="NG69" s="2297" t="s">
        <v>11</v>
      </c>
      <c r="NH69" s="2306" t="s">
        <v>12</v>
      </c>
      <c r="NI69" s="1084"/>
      <c r="NJ69" s="2301" t="s">
        <v>333</v>
      </c>
      <c r="NK69" s="2302"/>
      <c r="NL69" s="2297" t="s">
        <v>11</v>
      </c>
      <c r="NM69" s="2306" t="s">
        <v>12</v>
      </c>
      <c r="NN69" s="1084"/>
      <c r="NO69" s="2301" t="s">
        <v>339</v>
      </c>
      <c r="NP69" s="2302"/>
      <c r="NQ69" s="2297" t="s">
        <v>11</v>
      </c>
      <c r="NR69" s="2306" t="s">
        <v>12</v>
      </c>
      <c r="NS69" s="4"/>
      <c r="NT69" s="608"/>
    </row>
    <row r="70" spans="1:384" ht="28.5" customHeight="1" thickBot="1" x14ac:dyDescent="0.35">
      <c r="A70" s="1224"/>
      <c r="B70" s="1221"/>
      <c r="C70" s="4"/>
      <c r="D70" s="1226"/>
      <c r="E70" s="1223"/>
      <c r="F70" s="4"/>
      <c r="G70" s="4"/>
      <c r="H70" s="4"/>
      <c r="I70" s="4"/>
      <c r="J70" s="4"/>
      <c r="K70" s="1429"/>
      <c r="L70" s="1221"/>
      <c r="M70" s="1226"/>
      <c r="N70" s="4"/>
      <c r="O70" s="4"/>
      <c r="P70" s="4"/>
      <c r="Q70" s="1114"/>
      <c r="R70" s="111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1226"/>
      <c r="AF70" s="1223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12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1223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1309"/>
      <c r="DD70" s="1309"/>
      <c r="DE70" s="1309"/>
      <c r="DF70" s="1309"/>
      <c r="DG70" s="1309"/>
      <c r="DH70" s="1309"/>
      <c r="DI70" s="1309"/>
      <c r="DJ70" s="1309"/>
      <c r="DR70" s="1430"/>
      <c r="DS70" s="1430"/>
      <c r="DT70" s="1430"/>
      <c r="DU70" s="1430"/>
      <c r="DV70" s="1430"/>
      <c r="DW70" s="1430"/>
      <c r="DX70" s="1428"/>
      <c r="DY70" s="1223"/>
      <c r="DZ70" s="2606" t="s">
        <v>87</v>
      </c>
      <c r="EA70" s="2607"/>
      <c r="EB70" s="2607"/>
      <c r="EC70" s="2608"/>
      <c r="ED70" s="1419">
        <f>COUNTIF(EL13:EL45,5)</f>
        <v>0</v>
      </c>
      <c r="EE70" s="1420" t="e">
        <f>ED70*100/ED76</f>
        <v>#DIV/0!</v>
      </c>
      <c r="EF70" s="1187"/>
      <c r="EG70" s="1187"/>
      <c r="EH70" s="1187"/>
      <c r="EI70" s="1187"/>
      <c r="EJ70" s="1187"/>
      <c r="EK70" s="1187"/>
      <c r="EL70" s="1187"/>
      <c r="EM70" s="1187"/>
      <c r="EN70" s="1226"/>
      <c r="EO70" s="1695"/>
      <c r="EP70" s="639"/>
      <c r="FA70" s="1230"/>
      <c r="FB70" s="1230"/>
      <c r="FC70" s="1238"/>
      <c r="FD70" s="1231"/>
      <c r="FE70" s="1232"/>
      <c r="FF70" s="434"/>
      <c r="FG70" s="434"/>
      <c r="FH70" s="434"/>
      <c r="FI70" s="434"/>
      <c r="FJ70" s="434"/>
      <c r="FK70" s="434"/>
      <c r="FL70" s="434"/>
      <c r="FM70" s="434"/>
      <c r="FN70" s="434"/>
      <c r="FO70" s="434"/>
      <c r="FP70" s="434"/>
      <c r="FQ70" s="434"/>
      <c r="FR70" s="434"/>
      <c r="FS70" s="434"/>
      <c r="FT70" s="434"/>
      <c r="FU70" s="434"/>
      <c r="FV70" s="434"/>
      <c r="FW70" s="434"/>
      <c r="FX70" s="434"/>
      <c r="FY70" s="434"/>
      <c r="FZ70" s="434"/>
      <c r="GA70" s="434"/>
      <c r="GB70" s="434"/>
      <c r="GC70" s="434"/>
      <c r="GD70" s="434"/>
      <c r="GE70" s="434"/>
      <c r="GF70" s="434"/>
      <c r="GG70" s="434"/>
      <c r="GH70" s="434"/>
      <c r="GI70" s="434"/>
      <c r="GJ70" s="434"/>
      <c r="GK70" s="434"/>
      <c r="GL70" s="434"/>
      <c r="GM70" s="434"/>
      <c r="GN70" s="434"/>
      <c r="GO70" s="434"/>
      <c r="GP70" s="434"/>
      <c r="GQ70" s="434"/>
      <c r="GR70" s="434"/>
      <c r="GS70" s="434"/>
      <c r="GT70" s="434"/>
      <c r="GU70" s="434"/>
      <c r="GV70" s="434"/>
      <c r="GW70" s="434"/>
      <c r="GX70" s="434"/>
      <c r="GY70" s="434"/>
      <c r="GZ70" s="434"/>
      <c r="HA70" s="434"/>
      <c r="HB70" s="434"/>
      <c r="HC70" s="434"/>
      <c r="HD70" s="434"/>
      <c r="HE70" s="434"/>
      <c r="HF70" s="434"/>
      <c r="HG70" s="434"/>
      <c r="HH70" s="434"/>
      <c r="HI70" s="434"/>
      <c r="HJ70" s="434"/>
      <c r="HK70" s="434"/>
      <c r="HL70" s="434"/>
      <c r="HM70" s="434"/>
      <c r="HN70" s="1232"/>
      <c r="HO70" s="2312"/>
      <c r="HP70" s="2313"/>
      <c r="HQ70" s="2315"/>
      <c r="HR70" s="2316"/>
      <c r="HS70" s="466"/>
      <c r="HT70" s="2312"/>
      <c r="HU70" s="2313"/>
      <c r="HV70" s="2315"/>
      <c r="HW70" s="2316"/>
      <c r="HX70" s="466"/>
      <c r="HY70" s="2312"/>
      <c r="HZ70" s="2313"/>
      <c r="IA70" s="2315"/>
      <c r="IB70" s="2316"/>
      <c r="IC70" s="1233"/>
      <c r="ID70" s="434"/>
      <c r="IE70" s="434"/>
      <c r="IF70" s="434"/>
      <c r="IG70" s="434"/>
      <c r="IH70" s="434"/>
      <c r="II70" s="434"/>
      <c r="IJ70" s="434"/>
      <c r="IK70" s="434"/>
      <c r="IL70" s="434"/>
      <c r="IM70" s="434"/>
      <c r="IN70" s="434"/>
      <c r="IO70" s="434"/>
      <c r="IP70" s="434"/>
      <c r="IQ70" s="434"/>
      <c r="IR70" s="434"/>
      <c r="IS70" s="434"/>
      <c r="IT70" s="434"/>
      <c r="IU70" s="434"/>
      <c r="IV70" s="434"/>
      <c r="IW70" s="434"/>
      <c r="IX70" s="434"/>
      <c r="IY70" s="434"/>
      <c r="IZ70" s="434"/>
      <c r="JA70" s="434"/>
      <c r="JB70" s="434"/>
      <c r="JC70" s="434"/>
      <c r="JD70" s="434"/>
      <c r="JE70" s="434"/>
      <c r="JF70" s="434"/>
      <c r="JG70" s="434"/>
      <c r="JH70" s="434"/>
      <c r="JI70" s="434"/>
      <c r="JJ70" s="434"/>
      <c r="JK70" s="434"/>
      <c r="JL70" s="434"/>
      <c r="JM70" s="434"/>
      <c r="JN70" s="434"/>
      <c r="JO70" s="434"/>
      <c r="JP70" s="434"/>
      <c r="JQ70" s="434"/>
      <c r="JR70" s="434"/>
      <c r="JS70" s="434"/>
      <c r="JT70" s="434"/>
      <c r="JU70" s="434"/>
      <c r="JV70" s="434"/>
      <c r="JW70" s="434"/>
      <c r="JX70" s="434"/>
      <c r="JY70" s="434"/>
      <c r="JZ70" s="434"/>
      <c r="KA70" s="434"/>
      <c r="KB70" s="434"/>
      <c r="KC70" s="434"/>
      <c r="KD70" s="434"/>
      <c r="KE70" s="434"/>
      <c r="KF70" s="434"/>
      <c r="KG70" s="434"/>
      <c r="KH70" s="434"/>
      <c r="KI70" s="434"/>
      <c r="KJ70" s="434"/>
      <c r="KK70" s="434"/>
      <c r="KL70" s="434"/>
      <c r="KM70" s="434"/>
      <c r="KN70" s="434"/>
      <c r="KO70" s="434"/>
      <c r="KP70" s="434"/>
      <c r="KQ70" s="434"/>
      <c r="KR70" s="434"/>
      <c r="KS70" s="434"/>
      <c r="KT70" s="434"/>
      <c r="KU70" s="434"/>
      <c r="KV70" s="434"/>
      <c r="KW70" s="434"/>
      <c r="KX70" s="434"/>
      <c r="KY70" s="434"/>
      <c r="KZ70" s="434"/>
      <c r="LA70" s="434"/>
      <c r="LB70" s="434"/>
      <c r="LC70" s="434"/>
      <c r="LD70" s="434"/>
      <c r="LE70" s="434"/>
      <c r="LF70" s="434"/>
      <c r="LG70" s="434"/>
      <c r="LH70" s="434"/>
      <c r="LI70" s="434"/>
      <c r="LJ70" s="434"/>
      <c r="LK70" s="434"/>
      <c r="LL70" s="434"/>
      <c r="LM70" s="434"/>
      <c r="LN70" s="434"/>
      <c r="LO70" s="434"/>
      <c r="LP70" s="434"/>
      <c r="LQ70" s="434"/>
      <c r="LR70" s="434"/>
      <c r="LS70" s="434"/>
      <c r="LT70" s="434"/>
      <c r="LU70" s="434"/>
      <c r="LV70" s="434"/>
      <c r="LW70" s="434"/>
      <c r="LX70" s="434"/>
      <c r="LY70" s="434"/>
      <c r="LZ70" s="434"/>
      <c r="MA70" s="434"/>
      <c r="MB70" s="434"/>
      <c r="MC70" s="434"/>
      <c r="MD70" s="434"/>
      <c r="ME70" s="434"/>
      <c r="MF70" s="434"/>
      <c r="MG70" s="434"/>
      <c r="MH70" s="434"/>
      <c r="MI70" s="434"/>
      <c r="MJ70" s="434"/>
      <c r="MK70" s="434"/>
      <c r="ML70" s="434"/>
      <c r="MM70" s="434"/>
      <c r="MN70" s="434"/>
      <c r="MO70" s="434"/>
      <c r="MP70" s="434"/>
      <c r="MQ70" s="434"/>
      <c r="MR70" s="1233"/>
      <c r="MS70" s="1234"/>
      <c r="MT70" s="434"/>
      <c r="MU70" s="2331"/>
      <c r="MV70" s="2332"/>
      <c r="MW70" s="2334"/>
      <c r="MX70" s="2336"/>
      <c r="MY70" s="1082"/>
      <c r="MZ70" s="2308"/>
      <c r="NA70" s="2309"/>
      <c r="NB70" s="2305"/>
      <c r="NC70" s="2307"/>
      <c r="ND70" s="1084"/>
      <c r="NE70" s="2308"/>
      <c r="NF70" s="2309"/>
      <c r="NG70" s="2305"/>
      <c r="NH70" s="2307"/>
      <c r="NI70" s="1084"/>
      <c r="NJ70" s="2308"/>
      <c r="NK70" s="2309"/>
      <c r="NL70" s="2305"/>
      <c r="NM70" s="2307"/>
      <c r="NN70" s="1084"/>
      <c r="NO70" s="2308"/>
      <c r="NP70" s="2309"/>
      <c r="NQ70" s="2305"/>
      <c r="NR70" s="2307"/>
      <c r="NS70" s="434"/>
    </row>
    <row r="71" spans="1:384" ht="28.5" customHeight="1" x14ac:dyDescent="0.3">
      <c r="A71" s="1224"/>
      <c r="B71" s="1221"/>
      <c r="C71" s="1421"/>
      <c r="D71" s="1431"/>
      <c r="E71" s="1422"/>
      <c r="F71" s="1421"/>
      <c r="G71" s="1421"/>
      <c r="H71" s="1421"/>
      <c r="I71" s="4"/>
      <c r="J71" s="1221"/>
      <c r="K71" s="1429"/>
      <c r="L71" s="1221"/>
      <c r="M71" s="1226"/>
      <c r="N71" s="4"/>
      <c r="O71" s="4"/>
      <c r="P71" s="4"/>
      <c r="Q71" s="1114"/>
      <c r="R71" s="111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1226"/>
      <c r="AF71" s="1223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1223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1309"/>
      <c r="DD71" s="1309"/>
      <c r="DE71" s="1309"/>
      <c r="DF71" s="1309"/>
      <c r="DG71" s="1309"/>
      <c r="DH71" s="1309"/>
      <c r="DI71" s="1309"/>
      <c r="DJ71" s="1309"/>
      <c r="DR71" s="1817"/>
      <c r="DS71" s="1817"/>
      <c r="DT71" s="1817"/>
      <c r="DU71" s="1817"/>
      <c r="DV71" s="1817"/>
      <c r="DW71" s="1817"/>
      <c r="DX71" s="1428"/>
      <c r="DY71" s="1223"/>
      <c r="DZ71" s="2606" t="s">
        <v>88</v>
      </c>
      <c r="EA71" s="2607"/>
      <c r="EB71" s="2607"/>
      <c r="EC71" s="2608"/>
      <c r="ED71" s="1419">
        <f>COUNTIF(EL13:EL45,6)</f>
        <v>0</v>
      </c>
      <c r="EE71" s="1420" t="e">
        <f>ED71*100/ED76</f>
        <v>#DIV/0!</v>
      </c>
      <c r="EF71" s="1187"/>
      <c r="EG71" s="1187"/>
      <c r="EH71" s="1187"/>
      <c r="EI71" s="1187"/>
      <c r="EJ71" s="1187"/>
      <c r="EK71" s="1187"/>
      <c r="EL71" s="1187"/>
      <c r="EM71" s="1187"/>
      <c r="EN71" s="1226"/>
      <c r="EO71" s="1695"/>
      <c r="EP71" s="639"/>
      <c r="FA71" s="1230"/>
      <c r="FB71" s="1230"/>
      <c r="FC71" s="1238"/>
      <c r="FD71" s="1231"/>
      <c r="FE71" s="1232"/>
      <c r="FF71" s="434"/>
      <c r="FG71" s="434"/>
      <c r="FH71" s="434"/>
      <c r="FI71" s="434"/>
      <c r="FJ71" s="434"/>
      <c r="FK71" s="434"/>
      <c r="FL71" s="434"/>
      <c r="FM71" s="434"/>
      <c r="FN71" s="434"/>
      <c r="FO71" s="434"/>
      <c r="FP71" s="434"/>
      <c r="FQ71" s="434"/>
      <c r="FR71" s="434"/>
      <c r="FS71" s="434"/>
      <c r="FT71" s="434"/>
      <c r="FU71" s="434"/>
      <c r="FV71" s="434"/>
      <c r="FW71" s="434"/>
      <c r="FX71" s="434"/>
      <c r="FY71" s="434"/>
      <c r="FZ71" s="434"/>
      <c r="GA71" s="434"/>
      <c r="GB71" s="434"/>
      <c r="GC71" s="434"/>
      <c r="GD71" s="434"/>
      <c r="GE71" s="434"/>
      <c r="GF71" s="434"/>
      <c r="GG71" s="434"/>
      <c r="GH71" s="434"/>
      <c r="GI71" s="434"/>
      <c r="GJ71" s="434"/>
      <c r="GK71" s="434"/>
      <c r="GL71" s="434"/>
      <c r="GM71" s="434"/>
      <c r="GN71" s="434"/>
      <c r="GO71" s="434"/>
      <c r="GP71" s="434"/>
      <c r="GQ71" s="434"/>
      <c r="GR71" s="434"/>
      <c r="GS71" s="434"/>
      <c r="GT71" s="434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1232"/>
      <c r="HO71" s="2317" t="s">
        <v>324</v>
      </c>
      <c r="HP71" s="2318"/>
      <c r="HQ71" s="410">
        <f>HA49+HQ49</f>
        <v>0</v>
      </c>
      <c r="HR71" s="997" t="e">
        <f>HQ71*100/HQ74</f>
        <v>#DIV/0!</v>
      </c>
      <c r="HS71" s="466"/>
      <c r="HT71" s="2317" t="s">
        <v>324</v>
      </c>
      <c r="HU71" s="2318"/>
      <c r="HV71" s="410">
        <f>HF49+HV49</f>
        <v>0</v>
      </c>
      <c r="HW71" s="997" t="e">
        <f>HV71*100/HV74</f>
        <v>#DIV/0!</v>
      </c>
      <c r="HX71" s="466"/>
      <c r="HY71" s="2317" t="s">
        <v>324</v>
      </c>
      <c r="HZ71" s="2318"/>
      <c r="IA71" s="410">
        <f>HK49+IA49</f>
        <v>0</v>
      </c>
      <c r="IB71" s="997" t="e">
        <f>IA71*100/IA74</f>
        <v>#DIV/0!</v>
      </c>
      <c r="IC71" s="1233"/>
      <c r="ID71" s="434"/>
      <c r="IE71" s="434"/>
      <c r="IF71" s="434"/>
      <c r="IG71" s="434"/>
      <c r="IH71" s="434"/>
      <c r="II71" s="434"/>
      <c r="IJ71" s="434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4"/>
      <c r="JH71" s="434"/>
      <c r="JI71" s="434"/>
      <c r="JJ71" s="434"/>
      <c r="JK71" s="434"/>
      <c r="JL71" s="434"/>
      <c r="JM71" s="434"/>
      <c r="JN71" s="434"/>
      <c r="JO71" s="434"/>
      <c r="JP71" s="434"/>
      <c r="JQ71" s="434"/>
      <c r="JR71" s="434"/>
      <c r="JS71" s="434"/>
      <c r="JT71" s="434"/>
      <c r="JU71" s="434"/>
      <c r="JV71" s="434"/>
      <c r="JW71" s="434"/>
      <c r="JX71" s="434"/>
      <c r="JY71" s="434"/>
      <c r="JZ71" s="434"/>
      <c r="KA71" s="434"/>
      <c r="KB71" s="434"/>
      <c r="KC71" s="434"/>
      <c r="KD71" s="434"/>
      <c r="KE71" s="434"/>
      <c r="KF71" s="434"/>
      <c r="KG71" s="434"/>
      <c r="KH71" s="434"/>
      <c r="KI71" s="434"/>
      <c r="KJ71" s="434"/>
      <c r="KK71" s="434"/>
      <c r="KL71" s="434"/>
      <c r="KM71" s="434"/>
      <c r="KN71" s="434"/>
      <c r="KO71" s="434"/>
      <c r="KP71" s="434"/>
      <c r="KQ71" s="434"/>
      <c r="KR71" s="434"/>
      <c r="KS71" s="434"/>
      <c r="KT71" s="434"/>
      <c r="KU71" s="434"/>
      <c r="KV71" s="434"/>
      <c r="KW71" s="434"/>
      <c r="KX71" s="434"/>
      <c r="KY71" s="434"/>
      <c r="KZ71" s="434"/>
      <c r="LA71" s="434"/>
      <c r="LB71" s="434"/>
      <c r="LC71" s="434"/>
      <c r="LD71" s="434"/>
      <c r="LE71" s="434"/>
      <c r="LF71" s="434"/>
      <c r="LG71" s="434"/>
      <c r="LH71" s="434"/>
      <c r="LI71" s="434"/>
      <c r="LJ71" s="434"/>
      <c r="LK71" s="434"/>
      <c r="LL71" s="434"/>
      <c r="LM71" s="434"/>
      <c r="LN71" s="434"/>
      <c r="LO71" s="434"/>
      <c r="LP71" s="434"/>
      <c r="LQ71" s="434"/>
      <c r="LR71" s="434"/>
      <c r="LS71" s="434"/>
      <c r="LT71" s="434"/>
      <c r="LU71" s="434"/>
      <c r="LV71" s="434"/>
      <c r="LW71" s="434"/>
      <c r="LX71" s="434"/>
      <c r="LY71" s="434"/>
      <c r="LZ71" s="434"/>
      <c r="MA71" s="434"/>
      <c r="MB71" s="434"/>
      <c r="MC71" s="434"/>
      <c r="MD71" s="434"/>
      <c r="ME71" s="434"/>
      <c r="MF71" s="434"/>
      <c r="MG71" s="434"/>
      <c r="MH71" s="434"/>
      <c r="MI71" s="434"/>
      <c r="MJ71" s="434"/>
      <c r="MK71" s="434"/>
      <c r="ML71" s="434"/>
      <c r="MM71" s="434"/>
      <c r="MN71" s="434"/>
      <c r="MO71" s="434"/>
      <c r="MP71" s="434"/>
      <c r="MQ71" s="434"/>
      <c r="MR71" s="1233"/>
      <c r="MS71" s="1234"/>
      <c r="MT71" s="434"/>
      <c r="MU71" s="1009" t="s">
        <v>342</v>
      </c>
      <c r="MV71" s="1025"/>
      <c r="MW71" s="1030">
        <f>LT49+MW49</f>
        <v>0</v>
      </c>
      <c r="MX71" s="1027" t="e">
        <f>MW71*100/MW75</f>
        <v>#DIV/0!</v>
      </c>
      <c r="MY71" s="1083"/>
      <c r="MZ71" s="1010" t="s">
        <v>342</v>
      </c>
      <c r="NA71" s="1033"/>
      <c r="NB71" s="1039">
        <f>LZ49+NB49</f>
        <v>0</v>
      </c>
      <c r="NC71" s="1036" t="e">
        <f>NB71*100/NB75</f>
        <v>#DIV/0!</v>
      </c>
      <c r="ND71" s="1086"/>
      <c r="NE71" s="1010" t="s">
        <v>342</v>
      </c>
      <c r="NF71" s="1033"/>
      <c r="NG71" s="1039">
        <f>MF49+NG49</f>
        <v>0</v>
      </c>
      <c r="NH71" s="1036" t="e">
        <f>NG71*100/NG75</f>
        <v>#DIV/0!</v>
      </c>
      <c r="NI71" s="1084"/>
      <c r="NJ71" s="1010" t="s">
        <v>342</v>
      </c>
      <c r="NK71" s="1033"/>
      <c r="NL71" s="1039">
        <f>MK49+NL49</f>
        <v>0</v>
      </c>
      <c r="NM71" s="1036" t="e">
        <f>NL71*100/NL75</f>
        <v>#DIV/0!</v>
      </c>
      <c r="NN71" s="1084"/>
      <c r="NO71" s="1010" t="s">
        <v>342</v>
      </c>
      <c r="NP71" s="1033"/>
      <c r="NQ71" s="1039">
        <f>MP49+NQ49</f>
        <v>0</v>
      </c>
      <c r="NR71" s="1036" t="e">
        <f>NQ71*100/NQ75</f>
        <v>#DIV/0!</v>
      </c>
      <c r="NS71" s="434"/>
    </row>
    <row r="72" spans="1:384" ht="28.5" customHeight="1" x14ac:dyDescent="0.3">
      <c r="A72" s="1224"/>
      <c r="B72" s="1221"/>
      <c r="C72" s="1421"/>
      <c r="D72" s="1431"/>
      <c r="E72" s="1422"/>
      <c r="F72" s="1421"/>
      <c r="G72" s="1421"/>
      <c r="H72" s="1421"/>
      <c r="I72" s="4"/>
      <c r="J72" s="1221"/>
      <c r="K72" s="1429"/>
      <c r="L72" s="1221"/>
      <c r="M72" s="1226"/>
      <c r="N72" s="4"/>
      <c r="O72" s="4"/>
      <c r="P72" s="4"/>
      <c r="Q72" s="1114"/>
      <c r="R72" s="111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1226"/>
      <c r="AF72" s="1223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1223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1309"/>
      <c r="DD72" s="1309"/>
      <c r="DE72" s="1309"/>
      <c r="DF72" s="1309"/>
      <c r="DG72" s="1309"/>
      <c r="DH72" s="1309"/>
      <c r="DI72" s="1309"/>
      <c r="DJ72" s="1309"/>
      <c r="DK72" s="1309"/>
      <c r="DL72" s="1309"/>
      <c r="DM72" s="1817"/>
      <c r="DN72" s="1817"/>
      <c r="DO72" s="1817"/>
      <c r="DP72" s="1817"/>
      <c r="DQ72" s="1817"/>
      <c r="DR72" s="1817"/>
      <c r="DS72" s="1817"/>
      <c r="DT72" s="1817"/>
      <c r="DU72" s="1817"/>
      <c r="DV72" s="1817"/>
      <c r="DW72" s="1817"/>
      <c r="DX72" s="1428"/>
      <c r="DY72" s="1223"/>
      <c r="DZ72" s="2606" t="s">
        <v>89</v>
      </c>
      <c r="EA72" s="2607"/>
      <c r="EB72" s="2607"/>
      <c r="EC72" s="2608"/>
      <c r="ED72" s="1419">
        <f>COUNTIF(EL13:EL45,7)</f>
        <v>0</v>
      </c>
      <c r="EE72" s="1420" t="e">
        <f>ED72*100/ED76</f>
        <v>#DIV/0!</v>
      </c>
      <c r="EF72" s="1187"/>
      <c r="EG72" s="1187"/>
      <c r="EH72" s="1187"/>
      <c r="EI72" s="1187"/>
      <c r="EJ72" s="1187"/>
      <c r="EK72" s="1187"/>
      <c r="EL72" s="1187"/>
      <c r="EM72" s="1187"/>
      <c r="EN72" s="1226"/>
      <c r="EO72" s="1695"/>
      <c r="EP72" s="639"/>
      <c r="FA72" s="1230"/>
      <c r="FB72" s="1230"/>
      <c r="FC72" s="1238"/>
      <c r="FD72" s="1231"/>
      <c r="FE72" s="1232"/>
      <c r="FF72" s="434"/>
      <c r="FG72" s="434"/>
      <c r="FH72" s="434"/>
      <c r="FI72" s="434"/>
      <c r="FJ72" s="434"/>
      <c r="FK72" s="434"/>
      <c r="FL72" s="434"/>
      <c r="FM72" s="434"/>
      <c r="FN72" s="434"/>
      <c r="FO72" s="434"/>
      <c r="FP72" s="434"/>
      <c r="FQ72" s="434"/>
      <c r="FR72" s="434"/>
      <c r="FS72" s="434"/>
      <c r="FT72" s="434"/>
      <c r="FU72" s="434"/>
      <c r="FV72" s="434"/>
      <c r="FW72" s="434"/>
      <c r="FX72" s="434"/>
      <c r="FY72" s="434"/>
      <c r="FZ72" s="434"/>
      <c r="GA72" s="434"/>
      <c r="GB72" s="434"/>
      <c r="GC72" s="434"/>
      <c r="GD72" s="434"/>
      <c r="GE72" s="434"/>
      <c r="GF72" s="434"/>
      <c r="GG72" s="434"/>
      <c r="GH72" s="434"/>
      <c r="GI72" s="434"/>
      <c r="GJ72" s="434"/>
      <c r="GK72" s="434"/>
      <c r="GL72" s="434"/>
      <c r="GM72" s="434"/>
      <c r="GN72" s="434"/>
      <c r="GO72" s="434"/>
      <c r="GP72" s="434"/>
      <c r="GQ72" s="434"/>
      <c r="GR72" s="434"/>
      <c r="GS72" s="434"/>
      <c r="GT72" s="434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1232"/>
      <c r="HO72" s="2319" t="s">
        <v>325</v>
      </c>
      <c r="HP72" s="2320"/>
      <c r="HQ72" s="998">
        <f>HA50+HQ50</f>
        <v>0</v>
      </c>
      <c r="HR72" s="999" t="e">
        <f>HQ72*100/HQ74</f>
        <v>#DIV/0!</v>
      </c>
      <c r="HS72" s="466"/>
      <c r="HT72" s="2319" t="s">
        <v>325</v>
      </c>
      <c r="HU72" s="2320"/>
      <c r="HV72" s="998">
        <f t="shared" ref="HV72:HV73" si="98">HF50+HV50</f>
        <v>0</v>
      </c>
      <c r="HW72" s="999" t="e">
        <f>HV72*100/HV74</f>
        <v>#DIV/0!</v>
      </c>
      <c r="HX72" s="466"/>
      <c r="HY72" s="2319" t="s">
        <v>325</v>
      </c>
      <c r="HZ72" s="2320"/>
      <c r="IA72" s="998">
        <f t="shared" ref="IA72:IA73" si="99">HK50+IA50</f>
        <v>0</v>
      </c>
      <c r="IB72" s="999" t="e">
        <f>IA72*100/IA74</f>
        <v>#DIV/0!</v>
      </c>
      <c r="IC72" s="1233"/>
      <c r="ID72" s="434"/>
      <c r="IE72" s="434"/>
      <c r="IF72" s="434"/>
      <c r="IG72" s="434"/>
      <c r="IH72" s="434"/>
      <c r="II72" s="434"/>
      <c r="IJ72" s="434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4"/>
      <c r="JH72" s="434"/>
      <c r="JI72" s="434"/>
      <c r="JJ72" s="434"/>
      <c r="JK72" s="434"/>
      <c r="JL72" s="434"/>
      <c r="JM72" s="434"/>
      <c r="JN72" s="434"/>
      <c r="JO72" s="434"/>
      <c r="JP72" s="434"/>
      <c r="JQ72" s="434"/>
      <c r="JR72" s="434"/>
      <c r="JS72" s="434"/>
      <c r="JT72" s="434"/>
      <c r="JU72" s="434"/>
      <c r="JV72" s="434"/>
      <c r="JW72" s="434"/>
      <c r="JX72" s="434"/>
      <c r="JY72" s="434"/>
      <c r="JZ72" s="434"/>
      <c r="KA72" s="434"/>
      <c r="KB72" s="434"/>
      <c r="KC72" s="434"/>
      <c r="KD72" s="434"/>
      <c r="KE72" s="434"/>
      <c r="KF72" s="434"/>
      <c r="KG72" s="434"/>
      <c r="KH72" s="434"/>
      <c r="KI72" s="434"/>
      <c r="KJ72" s="434"/>
      <c r="KK72" s="434"/>
      <c r="KL72" s="434"/>
      <c r="KM72" s="434"/>
      <c r="KN72" s="434"/>
      <c r="KO72" s="434"/>
      <c r="KP72" s="434"/>
      <c r="KQ72" s="434"/>
      <c r="KR72" s="434"/>
      <c r="KS72" s="434"/>
      <c r="KT72" s="434"/>
      <c r="KU72" s="434"/>
      <c r="KV72" s="434"/>
      <c r="KW72" s="434"/>
      <c r="KX72" s="434"/>
      <c r="KY72" s="434"/>
      <c r="KZ72" s="434"/>
      <c r="LA72" s="434"/>
      <c r="LB72" s="434"/>
      <c r="LC72" s="434"/>
      <c r="LD72" s="434"/>
      <c r="LE72" s="434"/>
      <c r="LF72" s="434"/>
      <c r="LG72" s="434"/>
      <c r="LH72" s="434"/>
      <c r="LI72" s="434"/>
      <c r="LJ72" s="434"/>
      <c r="LK72" s="434"/>
      <c r="LL72" s="434"/>
      <c r="LM72" s="434"/>
      <c r="LN72" s="434"/>
      <c r="LO72" s="434"/>
      <c r="LP72" s="434"/>
      <c r="LQ72" s="434"/>
      <c r="LR72" s="434"/>
      <c r="LS72" s="434"/>
      <c r="LT72" s="434"/>
      <c r="LU72" s="434"/>
      <c r="LV72" s="434"/>
      <c r="LW72" s="434"/>
      <c r="LX72" s="434"/>
      <c r="LY72" s="434"/>
      <c r="LZ72" s="434"/>
      <c r="MA72" s="434"/>
      <c r="MB72" s="434"/>
      <c r="MC72" s="434"/>
      <c r="MD72" s="434"/>
      <c r="ME72" s="434"/>
      <c r="MF72" s="434"/>
      <c r="MG72" s="434"/>
      <c r="MH72" s="434"/>
      <c r="MI72" s="434"/>
      <c r="MJ72" s="434"/>
      <c r="MK72" s="434"/>
      <c r="ML72" s="434"/>
      <c r="MM72" s="434"/>
      <c r="MN72" s="434"/>
      <c r="MO72" s="434"/>
      <c r="MP72" s="434"/>
      <c r="MQ72" s="434"/>
      <c r="MR72" s="1233"/>
      <c r="MS72" s="1234"/>
      <c r="MT72" s="434"/>
      <c r="MU72" s="1012" t="s">
        <v>343</v>
      </c>
      <c r="MV72" s="1026"/>
      <c r="MW72" s="1031">
        <f>LT50+MW50</f>
        <v>0</v>
      </c>
      <c r="MX72" s="1028" t="e">
        <f>MW72*100/MW75</f>
        <v>#DIV/0!</v>
      </c>
      <c r="MY72" s="1083"/>
      <c r="MZ72" s="1013" t="s">
        <v>343</v>
      </c>
      <c r="NA72" s="1034"/>
      <c r="NB72" s="1040">
        <f>LZ50+NB50</f>
        <v>0</v>
      </c>
      <c r="NC72" s="1037" t="e">
        <f>NB72*100/NB75</f>
        <v>#DIV/0!</v>
      </c>
      <c r="ND72" s="1086"/>
      <c r="NE72" s="1013" t="s">
        <v>343</v>
      </c>
      <c r="NF72" s="1034"/>
      <c r="NG72" s="1040">
        <f>MF50+NG50</f>
        <v>0</v>
      </c>
      <c r="NH72" s="1037" t="e">
        <f>NG72*100/NG75</f>
        <v>#DIV/0!</v>
      </c>
      <c r="NI72" s="1084"/>
      <c r="NJ72" s="1013" t="s">
        <v>343</v>
      </c>
      <c r="NK72" s="1034"/>
      <c r="NL72" s="1040">
        <f>MK50+NL50</f>
        <v>0</v>
      </c>
      <c r="NM72" s="1037" t="e">
        <f>NL72*100/NL75</f>
        <v>#DIV/0!</v>
      </c>
      <c r="NN72" s="1084"/>
      <c r="NO72" s="1013" t="s">
        <v>343</v>
      </c>
      <c r="NP72" s="1034"/>
      <c r="NQ72" s="1040">
        <f>MP50+NQ50</f>
        <v>0</v>
      </c>
      <c r="NR72" s="1037" t="e">
        <f>NQ72*100/NQ75</f>
        <v>#DIV/0!</v>
      </c>
      <c r="NS72" s="434"/>
    </row>
    <row r="73" spans="1:384" ht="28.5" customHeight="1" thickBot="1" x14ac:dyDescent="0.35">
      <c r="A73" s="1224"/>
      <c r="B73" s="1224"/>
      <c r="C73" s="1421"/>
      <c r="D73" s="1431"/>
      <c r="E73" s="1422"/>
      <c r="F73" s="1421"/>
      <c r="G73" s="1421"/>
      <c r="H73" s="1421"/>
      <c r="I73" s="1221"/>
      <c r="J73" s="4"/>
      <c r="K73" s="1221"/>
      <c r="L73" s="1429"/>
      <c r="M73" s="1226"/>
      <c r="N73" s="4"/>
      <c r="O73" s="4"/>
      <c r="P73" s="4"/>
      <c r="Q73" s="1114"/>
      <c r="R73" s="111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1226"/>
      <c r="AF73" s="1223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1223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1309"/>
      <c r="DD73" s="1309"/>
      <c r="DE73" s="1309"/>
      <c r="DF73" s="1309"/>
      <c r="DG73" s="1309"/>
      <c r="DH73" s="1309"/>
      <c r="DI73" s="1309"/>
      <c r="DJ73" s="1309"/>
      <c r="DK73" s="1309"/>
      <c r="DL73" s="1309"/>
      <c r="DM73" s="1817"/>
      <c r="DN73" s="1817"/>
      <c r="DO73" s="1817"/>
      <c r="DP73" s="1817"/>
      <c r="DQ73" s="1817"/>
      <c r="DR73" s="1817"/>
      <c r="DS73" s="1817"/>
      <c r="DT73" s="1817"/>
      <c r="DU73" s="1817"/>
      <c r="DV73" s="1817"/>
      <c r="DW73" s="1817"/>
      <c r="DX73" s="1428"/>
      <c r="DY73" s="1223"/>
      <c r="DZ73" s="2606" t="s">
        <v>92</v>
      </c>
      <c r="EA73" s="2607"/>
      <c r="EB73" s="2607"/>
      <c r="EC73" s="2608"/>
      <c r="ED73" s="1419">
        <f>COUNTIF(EL13:EL45,8)</f>
        <v>0</v>
      </c>
      <c r="EE73" s="1420" t="e">
        <f>ED73*100/ED76</f>
        <v>#DIV/0!</v>
      </c>
      <c r="EF73" s="1187"/>
      <c r="EG73" s="1187"/>
      <c r="EH73" s="1187"/>
      <c r="EI73" s="1187"/>
      <c r="EJ73" s="1187"/>
      <c r="EK73" s="1187"/>
      <c r="EL73" s="1187"/>
      <c r="EM73" s="1187"/>
      <c r="EN73" s="1226"/>
      <c r="EO73" s="1695"/>
      <c r="EP73" s="639"/>
      <c r="FA73" s="1230"/>
      <c r="FB73" s="1230"/>
      <c r="FC73" s="1238"/>
      <c r="FD73" s="1231"/>
      <c r="FE73" s="1232"/>
      <c r="FF73" s="434"/>
      <c r="FG73" s="434"/>
      <c r="FH73" s="434"/>
      <c r="FI73" s="434"/>
      <c r="FJ73" s="434"/>
      <c r="FK73" s="434"/>
      <c r="FL73" s="434"/>
      <c r="FM73" s="434"/>
      <c r="FN73" s="434"/>
      <c r="FO73" s="434"/>
      <c r="FP73" s="434"/>
      <c r="FQ73" s="434"/>
      <c r="FR73" s="434"/>
      <c r="FS73" s="434"/>
      <c r="FT73" s="434"/>
      <c r="FU73" s="434"/>
      <c r="FV73" s="434"/>
      <c r="FW73" s="434"/>
      <c r="FX73" s="434"/>
      <c r="FY73" s="434"/>
      <c r="FZ73" s="434"/>
      <c r="GA73" s="434"/>
      <c r="GB73" s="434"/>
      <c r="GC73" s="434"/>
      <c r="GD73" s="434"/>
      <c r="GE73" s="434"/>
      <c r="GF73" s="434"/>
      <c r="GG73" s="434"/>
      <c r="GH73" s="434"/>
      <c r="GI73" s="434"/>
      <c r="GJ73" s="434"/>
      <c r="GK73" s="434"/>
      <c r="GL73" s="434"/>
      <c r="GM73" s="434"/>
      <c r="GN73" s="434"/>
      <c r="GO73" s="434"/>
      <c r="GP73" s="434"/>
      <c r="GQ73" s="434"/>
      <c r="GR73" s="434"/>
      <c r="GS73" s="434"/>
      <c r="GT73" s="434"/>
      <c r="GU73" s="434"/>
      <c r="GV73" s="434"/>
      <c r="GW73" s="434"/>
      <c r="GX73" s="434"/>
      <c r="GY73" s="434"/>
      <c r="GZ73" s="434"/>
      <c r="HA73" s="434"/>
      <c r="HB73" s="434"/>
      <c r="HC73" s="434"/>
      <c r="HD73" s="434"/>
      <c r="HE73" s="434"/>
      <c r="HF73" s="434"/>
      <c r="HG73" s="434"/>
      <c r="HH73" s="434"/>
      <c r="HI73" s="434"/>
      <c r="HJ73" s="434"/>
      <c r="HK73" s="434"/>
      <c r="HL73" s="434"/>
      <c r="HM73" s="434"/>
      <c r="HN73" s="1232"/>
      <c r="HO73" s="2327" t="s">
        <v>209</v>
      </c>
      <c r="HP73" s="2328"/>
      <c r="HQ73" s="1000">
        <f>HA51+HQ51</f>
        <v>0</v>
      </c>
      <c r="HR73" s="1001" t="e">
        <f>HQ73*100/HQ74</f>
        <v>#DIV/0!</v>
      </c>
      <c r="HS73" s="466"/>
      <c r="HT73" s="2327" t="s">
        <v>209</v>
      </c>
      <c r="HU73" s="2328"/>
      <c r="HV73" s="1000">
        <f t="shared" si="98"/>
        <v>0</v>
      </c>
      <c r="HW73" s="1001" t="e">
        <f>HV73*100/HV74</f>
        <v>#DIV/0!</v>
      </c>
      <c r="HX73" s="466"/>
      <c r="HY73" s="2327" t="s">
        <v>209</v>
      </c>
      <c r="HZ73" s="2328"/>
      <c r="IA73" s="1000">
        <f t="shared" si="99"/>
        <v>0</v>
      </c>
      <c r="IB73" s="1001" t="e">
        <f>IA73*100/IA74</f>
        <v>#DIV/0!</v>
      </c>
      <c r="IC73" s="1233"/>
      <c r="ID73" s="434"/>
      <c r="IE73" s="434"/>
      <c r="IF73" s="434"/>
      <c r="IG73" s="434"/>
      <c r="IH73" s="434"/>
      <c r="II73" s="434"/>
      <c r="IJ73" s="434"/>
      <c r="IK73" s="434"/>
      <c r="IL73" s="434"/>
      <c r="IM73" s="434"/>
      <c r="IN73" s="434"/>
      <c r="IO73" s="434"/>
      <c r="IP73" s="434"/>
      <c r="IQ73" s="434"/>
      <c r="IR73" s="434"/>
      <c r="IS73" s="434"/>
      <c r="IT73" s="434"/>
      <c r="IU73" s="434"/>
      <c r="IV73" s="434"/>
      <c r="IW73" s="434"/>
      <c r="IX73" s="434"/>
      <c r="IY73" s="434"/>
      <c r="IZ73" s="434"/>
      <c r="JA73" s="434"/>
      <c r="JB73" s="434"/>
      <c r="JC73" s="434"/>
      <c r="JD73" s="434"/>
      <c r="JE73" s="434"/>
      <c r="JF73" s="434"/>
      <c r="JG73" s="434"/>
      <c r="JH73" s="434"/>
      <c r="JI73" s="434"/>
      <c r="JJ73" s="434"/>
      <c r="JK73" s="434"/>
      <c r="JL73" s="434"/>
      <c r="JM73" s="434"/>
      <c r="JN73" s="434"/>
      <c r="JO73" s="434"/>
      <c r="JP73" s="434"/>
      <c r="JQ73" s="434"/>
      <c r="JR73" s="434"/>
      <c r="JS73" s="434"/>
      <c r="JT73" s="434"/>
      <c r="JU73" s="434"/>
      <c r="JV73" s="434"/>
      <c r="JW73" s="434"/>
      <c r="JX73" s="434"/>
      <c r="JY73" s="434"/>
      <c r="JZ73" s="434"/>
      <c r="KA73" s="434"/>
      <c r="KB73" s="434"/>
      <c r="KC73" s="434"/>
      <c r="KD73" s="434"/>
      <c r="KE73" s="434"/>
      <c r="KF73" s="434"/>
      <c r="KG73" s="434"/>
      <c r="KH73" s="434"/>
      <c r="KI73" s="434"/>
      <c r="KJ73" s="434"/>
      <c r="KK73" s="434"/>
      <c r="KL73" s="434"/>
      <c r="KM73" s="434"/>
      <c r="KN73" s="434"/>
      <c r="KO73" s="434"/>
      <c r="KP73" s="434"/>
      <c r="KQ73" s="434"/>
      <c r="KR73" s="434"/>
      <c r="KS73" s="434"/>
      <c r="KT73" s="434"/>
      <c r="KU73" s="434"/>
      <c r="KV73" s="434"/>
      <c r="KW73" s="434"/>
      <c r="KX73" s="434"/>
      <c r="KY73" s="434"/>
      <c r="KZ73" s="434"/>
      <c r="LA73" s="434"/>
      <c r="LB73" s="434"/>
      <c r="LC73" s="434"/>
      <c r="LD73" s="434"/>
      <c r="LE73" s="434"/>
      <c r="LF73" s="434"/>
      <c r="LG73" s="434"/>
      <c r="LH73" s="434"/>
      <c r="LI73" s="434"/>
      <c r="LJ73" s="434"/>
      <c r="LK73" s="434"/>
      <c r="LL73" s="434"/>
      <c r="LM73" s="434"/>
      <c r="LN73" s="434"/>
      <c r="LO73" s="434"/>
      <c r="LP73" s="434"/>
      <c r="LQ73" s="434"/>
      <c r="LR73" s="434"/>
      <c r="LS73" s="434"/>
      <c r="LT73" s="434"/>
      <c r="LU73" s="434"/>
      <c r="LV73" s="434"/>
      <c r="LW73" s="434"/>
      <c r="LX73" s="434"/>
      <c r="LY73" s="434"/>
      <c r="LZ73" s="434"/>
      <c r="MA73" s="434"/>
      <c r="MB73" s="434"/>
      <c r="MC73" s="434"/>
      <c r="MD73" s="434"/>
      <c r="ME73" s="434"/>
      <c r="MF73" s="434"/>
      <c r="MG73" s="434"/>
      <c r="MH73" s="434"/>
      <c r="MI73" s="434"/>
      <c r="MJ73" s="434"/>
      <c r="MK73" s="434"/>
      <c r="ML73" s="434"/>
      <c r="MM73" s="434"/>
      <c r="MN73" s="434"/>
      <c r="MO73" s="434"/>
      <c r="MP73" s="434"/>
      <c r="MQ73" s="434"/>
      <c r="MR73" s="1233"/>
      <c r="MS73" s="1234"/>
      <c r="MT73" s="434"/>
      <c r="MU73" s="1012" t="s">
        <v>344</v>
      </c>
      <c r="MV73" s="1026"/>
      <c r="MW73" s="1031">
        <f>LT51+MW51</f>
        <v>0</v>
      </c>
      <c r="MX73" s="1028" t="e">
        <f>MW73*100/MW75</f>
        <v>#DIV/0!</v>
      </c>
      <c r="MY73" s="1083"/>
      <c r="MZ73" s="1013" t="s">
        <v>344</v>
      </c>
      <c r="NA73" s="1034"/>
      <c r="NB73" s="1040">
        <f>LZ51+NB51</f>
        <v>0</v>
      </c>
      <c r="NC73" s="1037" t="e">
        <f>NB73*100/NB75</f>
        <v>#DIV/0!</v>
      </c>
      <c r="ND73" s="1083"/>
      <c r="NE73" s="1013" t="s">
        <v>344</v>
      </c>
      <c r="NF73" s="1034"/>
      <c r="NG73" s="1040">
        <f>MF51+NG51</f>
        <v>0</v>
      </c>
      <c r="NH73" s="1037" t="e">
        <f>NG73*100/NG75</f>
        <v>#DIV/0!</v>
      </c>
      <c r="NI73" s="1084"/>
      <c r="NJ73" s="1013" t="s">
        <v>344</v>
      </c>
      <c r="NK73" s="1034"/>
      <c r="NL73" s="1040">
        <f>MK51+NL51</f>
        <v>0</v>
      </c>
      <c r="NM73" s="1037" t="e">
        <f>NL73*100/NL75</f>
        <v>#DIV/0!</v>
      </c>
      <c r="NN73" s="1084"/>
      <c r="NO73" s="1013" t="s">
        <v>344</v>
      </c>
      <c r="NP73" s="1034"/>
      <c r="NQ73" s="1040">
        <f>MP51+NQ51</f>
        <v>0</v>
      </c>
      <c r="NR73" s="1037" t="e">
        <f>NQ73*100/NQ75</f>
        <v>#DIV/0!</v>
      </c>
      <c r="NS73" s="434"/>
    </row>
    <row r="74" spans="1:384" ht="28.5" customHeight="1" thickBot="1" x14ac:dyDescent="0.35">
      <c r="A74" s="4"/>
      <c r="B74" s="4"/>
      <c r="C74" s="4"/>
      <c r="D74" s="1226"/>
      <c r="E74" s="1223"/>
      <c r="F74" s="4"/>
      <c r="G74" s="4"/>
      <c r="H74" s="4"/>
      <c r="I74" s="4"/>
      <c r="J74" s="4"/>
      <c r="K74" s="4"/>
      <c r="L74" s="4"/>
      <c r="M74" s="1226"/>
      <c r="N74" s="4"/>
      <c r="O74" s="4"/>
      <c r="P74" s="4"/>
      <c r="Q74" s="1114"/>
      <c r="R74" s="111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1226"/>
      <c r="AF74" s="1223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1223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1309"/>
      <c r="DD74" s="1309"/>
      <c r="DE74" s="1309"/>
      <c r="DF74" s="1309"/>
      <c r="DG74" s="1309"/>
      <c r="DH74" s="1309"/>
      <c r="DI74" s="1309"/>
      <c r="DJ74" s="1309"/>
      <c r="DK74" s="1309"/>
      <c r="DL74" s="1309"/>
      <c r="DM74" s="4"/>
      <c r="DN74" s="4"/>
      <c r="DO74" s="1430"/>
      <c r="DP74" s="1430"/>
      <c r="DQ74" s="1430"/>
      <c r="DR74" s="1430"/>
      <c r="DS74" s="1430"/>
      <c r="DT74" s="1430"/>
      <c r="DU74" s="1430"/>
      <c r="DV74" s="12"/>
      <c r="DW74" s="12"/>
      <c r="DX74" s="1428"/>
      <c r="DY74" s="1223"/>
      <c r="DZ74" s="2606" t="s">
        <v>90</v>
      </c>
      <c r="EA74" s="2607"/>
      <c r="EB74" s="2607"/>
      <c r="EC74" s="2608"/>
      <c r="ED74" s="1419">
        <f>COUNTIF(EL13:EL45,9)</f>
        <v>0</v>
      </c>
      <c r="EE74" s="1420" t="e">
        <f>ED74*100/ED76</f>
        <v>#DIV/0!</v>
      </c>
      <c r="EF74" s="1187"/>
      <c r="EG74" s="1187"/>
      <c r="EH74" s="1187"/>
      <c r="EI74" s="1187"/>
      <c r="EJ74" s="1187"/>
      <c r="EK74" s="1187"/>
      <c r="EL74" s="1187"/>
      <c r="EM74" s="1187"/>
      <c r="EN74" s="1226"/>
      <c r="EO74" s="1695"/>
      <c r="EP74" s="639"/>
      <c r="FA74" s="1230"/>
      <c r="FB74" s="1230"/>
      <c r="FC74" s="1238"/>
      <c r="FD74" s="1231"/>
      <c r="FE74" s="1232"/>
      <c r="FF74" s="434"/>
      <c r="FG74" s="434"/>
      <c r="FH74" s="434"/>
      <c r="FI74" s="434"/>
      <c r="FJ74" s="434"/>
      <c r="FK74" s="434"/>
      <c r="FL74" s="434"/>
      <c r="FM74" s="434"/>
      <c r="FN74" s="434"/>
      <c r="FO74" s="434"/>
      <c r="FP74" s="434"/>
      <c r="FQ74" s="434"/>
      <c r="FR74" s="434"/>
      <c r="FS74" s="434"/>
      <c r="FT74" s="434"/>
      <c r="FU74" s="434"/>
      <c r="FV74" s="434"/>
      <c r="FW74" s="434"/>
      <c r="FX74" s="434"/>
      <c r="FY74" s="434"/>
      <c r="FZ74" s="434"/>
      <c r="GA74" s="434"/>
      <c r="GB74" s="434"/>
      <c r="GC74" s="434"/>
      <c r="GD74" s="434"/>
      <c r="GE74" s="434"/>
      <c r="GF74" s="434"/>
      <c r="GG74" s="434"/>
      <c r="GH74" s="434"/>
      <c r="GI74" s="434"/>
      <c r="GJ74" s="434"/>
      <c r="GK74" s="434"/>
      <c r="GL74" s="434"/>
      <c r="GM74" s="434"/>
      <c r="GN74" s="434"/>
      <c r="GO74" s="434"/>
      <c r="GP74" s="434"/>
      <c r="GQ74" s="434"/>
      <c r="GR74" s="434"/>
      <c r="GS74" s="434"/>
      <c r="GT74" s="434"/>
      <c r="GU74" s="434"/>
      <c r="GV74" s="434"/>
      <c r="GW74" s="434"/>
      <c r="GX74" s="434"/>
      <c r="GY74" s="434"/>
      <c r="GZ74" s="434"/>
      <c r="HA74" s="434"/>
      <c r="HB74" s="434"/>
      <c r="HC74" s="434"/>
      <c r="HD74" s="434"/>
      <c r="HE74" s="434"/>
      <c r="HF74" s="434"/>
      <c r="HG74" s="434"/>
      <c r="HH74" s="434"/>
      <c r="HI74" s="434"/>
      <c r="HJ74" s="434"/>
      <c r="HK74" s="434"/>
      <c r="HL74" s="434"/>
      <c r="HM74" s="434"/>
      <c r="HN74" s="1232"/>
      <c r="HO74" s="453" t="s">
        <v>19</v>
      </c>
      <c r="HP74" s="453"/>
      <c r="HQ74" s="440">
        <f>SUM(HQ71:HQ73)</f>
        <v>0</v>
      </c>
      <c r="HR74" s="441"/>
      <c r="HS74" s="466"/>
      <c r="HT74" s="453" t="s">
        <v>19</v>
      </c>
      <c r="HU74" s="453"/>
      <c r="HV74" s="440">
        <f>SUM(HV71:HV73)</f>
        <v>0</v>
      </c>
      <c r="HW74" s="441"/>
      <c r="HX74" s="466"/>
      <c r="HY74" s="453" t="s">
        <v>19</v>
      </c>
      <c r="HZ74" s="453"/>
      <c r="IA74" s="440">
        <f>SUM(IA71:IA73)</f>
        <v>0</v>
      </c>
      <c r="IB74" s="441"/>
      <c r="IC74" s="1233"/>
      <c r="ID74" s="434"/>
      <c r="IE74" s="434"/>
      <c r="IF74" s="434"/>
      <c r="IG74" s="434"/>
      <c r="IH74" s="434"/>
      <c r="II74" s="434"/>
      <c r="IJ74" s="434"/>
      <c r="IK74" s="434"/>
      <c r="IL74" s="434"/>
      <c r="IM74" s="434"/>
      <c r="IN74" s="434"/>
      <c r="IO74" s="434"/>
      <c r="IP74" s="434"/>
      <c r="IQ74" s="434"/>
      <c r="IR74" s="434"/>
      <c r="IS74" s="434"/>
      <c r="IT74" s="434"/>
      <c r="IU74" s="434"/>
      <c r="IV74" s="434"/>
      <c r="IW74" s="434"/>
      <c r="IX74" s="434"/>
      <c r="IY74" s="434"/>
      <c r="IZ74" s="434"/>
      <c r="JA74" s="434"/>
      <c r="JB74" s="434"/>
      <c r="JC74" s="434"/>
      <c r="JD74" s="434"/>
      <c r="JE74" s="434"/>
      <c r="JF74" s="434"/>
      <c r="JG74" s="434"/>
      <c r="JH74" s="434"/>
      <c r="JI74" s="434"/>
      <c r="JJ74" s="434"/>
      <c r="JK74" s="434"/>
      <c r="JL74" s="434"/>
      <c r="JM74" s="434"/>
      <c r="JN74" s="434"/>
      <c r="JO74" s="434"/>
      <c r="JP74" s="434"/>
      <c r="JQ74" s="434"/>
      <c r="JR74" s="434"/>
      <c r="JS74" s="434"/>
      <c r="JT74" s="434"/>
      <c r="JU74" s="434"/>
      <c r="JV74" s="434"/>
      <c r="JW74" s="434"/>
      <c r="JX74" s="434"/>
      <c r="JY74" s="434"/>
      <c r="JZ74" s="434"/>
      <c r="KA74" s="434"/>
      <c r="KB74" s="434"/>
      <c r="KC74" s="434"/>
      <c r="KD74" s="434"/>
      <c r="KE74" s="434"/>
      <c r="KF74" s="434"/>
      <c r="KG74" s="434"/>
      <c r="KH74" s="434"/>
      <c r="KI74" s="434"/>
      <c r="KJ74" s="434"/>
      <c r="KK74" s="434"/>
      <c r="KL74" s="434"/>
      <c r="KM74" s="434"/>
      <c r="KN74" s="434"/>
      <c r="KO74" s="434"/>
      <c r="KP74" s="434"/>
      <c r="KQ74" s="434"/>
      <c r="KR74" s="434"/>
      <c r="KS74" s="434"/>
      <c r="KT74" s="434"/>
      <c r="KU74" s="434"/>
      <c r="KV74" s="434"/>
      <c r="KW74" s="434"/>
      <c r="KX74" s="434"/>
      <c r="KY74" s="434"/>
      <c r="KZ74" s="434"/>
      <c r="LA74" s="434"/>
      <c r="LB74" s="434"/>
      <c r="LC74" s="434"/>
      <c r="LD74" s="434"/>
      <c r="LE74" s="434"/>
      <c r="LF74" s="434"/>
      <c r="LG74" s="434"/>
      <c r="LH74" s="434"/>
      <c r="LI74" s="434"/>
      <c r="LJ74" s="434"/>
      <c r="LK74" s="434"/>
      <c r="LL74" s="434"/>
      <c r="LM74" s="434"/>
      <c r="LN74" s="434"/>
      <c r="LO74" s="434"/>
      <c r="LP74" s="434"/>
      <c r="LQ74" s="434"/>
      <c r="LR74" s="434"/>
      <c r="LS74" s="434"/>
      <c r="LT74" s="434"/>
      <c r="LU74" s="434"/>
      <c r="LV74" s="434"/>
      <c r="LW74" s="434"/>
      <c r="LX74" s="434"/>
      <c r="LY74" s="434"/>
      <c r="LZ74" s="434"/>
      <c r="MA74" s="434"/>
      <c r="MB74" s="434"/>
      <c r="MC74" s="434"/>
      <c r="MD74" s="434"/>
      <c r="ME74" s="434"/>
      <c r="MF74" s="434"/>
      <c r="MG74" s="434"/>
      <c r="MH74" s="434"/>
      <c r="MI74" s="434"/>
      <c r="MJ74" s="434"/>
      <c r="MK74" s="434"/>
      <c r="ML74" s="434"/>
      <c r="MM74" s="434"/>
      <c r="MN74" s="434"/>
      <c r="MO74" s="434"/>
      <c r="MP74" s="434"/>
      <c r="MQ74" s="434"/>
      <c r="MR74" s="1233"/>
      <c r="MS74" s="1234"/>
      <c r="MT74" s="434"/>
      <c r="MU74" s="1015" t="s">
        <v>345</v>
      </c>
      <c r="MV74" s="1016"/>
      <c r="MW74" s="1032">
        <f>LT52+MW52</f>
        <v>0</v>
      </c>
      <c r="MX74" s="1029" t="e">
        <f>MW74*100/MW75</f>
        <v>#DIV/0!</v>
      </c>
      <c r="MY74" s="1083"/>
      <c r="MZ74" s="1017" t="s">
        <v>345</v>
      </c>
      <c r="NA74" s="1035"/>
      <c r="NB74" s="1041">
        <f>LZ52+NB52</f>
        <v>0</v>
      </c>
      <c r="NC74" s="1038" t="e">
        <f>NB74*100/NB75</f>
        <v>#DIV/0!</v>
      </c>
      <c r="ND74" s="1086"/>
      <c r="NE74" s="1017" t="s">
        <v>345</v>
      </c>
      <c r="NF74" s="1035"/>
      <c r="NG74" s="1041">
        <f>MF52+NG52</f>
        <v>0</v>
      </c>
      <c r="NH74" s="1038" t="e">
        <f>NG74*100/NG75</f>
        <v>#DIV/0!</v>
      </c>
      <c r="NI74" s="1084"/>
      <c r="NJ74" s="1017" t="s">
        <v>345</v>
      </c>
      <c r="NK74" s="1035"/>
      <c r="NL74" s="1041">
        <f>MK52+NL52</f>
        <v>0</v>
      </c>
      <c r="NM74" s="1038" t="e">
        <f>NL74*100/NL75</f>
        <v>#DIV/0!</v>
      </c>
      <c r="NN74" s="1084"/>
      <c r="NO74" s="1017" t="s">
        <v>345</v>
      </c>
      <c r="NP74" s="1035"/>
      <c r="NQ74" s="1041">
        <f>MP52+NQ52</f>
        <v>0</v>
      </c>
      <c r="NR74" s="1038" t="e">
        <f>NQ74*100/NQ75</f>
        <v>#DIV/0!</v>
      </c>
      <c r="NS74" s="434"/>
    </row>
    <row r="75" spans="1:384" ht="28.5" customHeight="1" thickBot="1" x14ac:dyDescent="0.35">
      <c r="A75" s="4"/>
      <c r="B75" s="4"/>
      <c r="C75" s="4"/>
      <c r="D75" s="1226"/>
      <c r="E75" s="1223"/>
      <c r="F75" s="4"/>
      <c r="G75" s="4"/>
      <c r="H75" s="4"/>
      <c r="I75" s="4"/>
      <c r="J75" s="4"/>
      <c r="K75" s="4"/>
      <c r="L75" s="4"/>
      <c r="M75" s="1226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1226"/>
      <c r="AF75" s="1223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1223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1309"/>
      <c r="DD75" s="1309"/>
      <c r="DE75" s="1309"/>
      <c r="DF75" s="1309"/>
      <c r="DG75" s="1309"/>
      <c r="DH75" s="1309"/>
      <c r="DI75" s="1309"/>
      <c r="DJ75" s="1309"/>
      <c r="DK75" s="1309"/>
      <c r="DL75" s="1309"/>
      <c r="DM75" s="4"/>
      <c r="DN75" s="4"/>
      <c r="DO75" s="1430"/>
      <c r="DP75" s="1430"/>
      <c r="DQ75" s="1432"/>
      <c r="DR75" s="1432"/>
      <c r="DS75" s="1432"/>
      <c r="DX75" s="1428"/>
      <c r="DY75" s="1223"/>
      <c r="DZ75" s="2634" t="s">
        <v>91</v>
      </c>
      <c r="EA75" s="2635"/>
      <c r="EB75" s="2635"/>
      <c r="EC75" s="2636"/>
      <c r="ED75" s="1433">
        <f>COUNTIF(EL13:EL45,10)</f>
        <v>0</v>
      </c>
      <c r="EE75" s="1434" t="e">
        <f>ED75*100/ED76</f>
        <v>#DIV/0!</v>
      </c>
      <c r="EF75" s="1187"/>
      <c r="EG75" s="1187"/>
      <c r="EH75" s="1187"/>
      <c r="EI75" s="1187"/>
      <c r="EJ75" s="1187"/>
      <c r="EK75" s="1187"/>
      <c r="EL75" s="1187"/>
      <c r="EM75" s="1187"/>
      <c r="EN75" s="1226"/>
      <c r="EO75" s="1695"/>
      <c r="EP75" s="639"/>
      <c r="FA75" s="1230"/>
      <c r="FB75" s="1230"/>
      <c r="FC75" s="1238"/>
      <c r="FD75" s="1231"/>
      <c r="FE75" s="1232"/>
      <c r="FF75" s="434"/>
      <c r="FG75" s="434"/>
      <c r="FH75" s="434"/>
      <c r="FI75" s="434"/>
      <c r="FJ75" s="434"/>
      <c r="FK75" s="434"/>
      <c r="FL75" s="434"/>
      <c r="FM75" s="434"/>
      <c r="FN75" s="434"/>
      <c r="FO75" s="434"/>
      <c r="FP75" s="434"/>
      <c r="FQ75" s="434"/>
      <c r="FR75" s="434"/>
      <c r="FS75" s="434"/>
      <c r="FT75" s="434"/>
      <c r="FU75" s="434"/>
      <c r="FV75" s="434"/>
      <c r="FW75" s="434"/>
      <c r="FX75" s="434"/>
      <c r="FY75" s="434"/>
      <c r="FZ75" s="434"/>
      <c r="GA75" s="434"/>
      <c r="GB75" s="434"/>
      <c r="GC75" s="434"/>
      <c r="GD75" s="434"/>
      <c r="GE75" s="434"/>
      <c r="GF75" s="434"/>
      <c r="GG75" s="434"/>
      <c r="GH75" s="434"/>
      <c r="GI75" s="434"/>
      <c r="GJ75" s="434"/>
      <c r="GK75" s="434"/>
      <c r="GL75" s="434"/>
      <c r="GM75" s="434"/>
      <c r="GN75" s="434"/>
      <c r="GO75" s="434"/>
      <c r="GP75" s="434"/>
      <c r="GQ75" s="434"/>
      <c r="GR75" s="434"/>
      <c r="GS75" s="434"/>
      <c r="GT75" s="434"/>
      <c r="GU75" s="434"/>
      <c r="GV75" s="434"/>
      <c r="GW75" s="434"/>
      <c r="GX75" s="434"/>
      <c r="GY75" s="434"/>
      <c r="GZ75" s="434"/>
      <c r="HA75" s="434"/>
      <c r="HB75" s="434"/>
      <c r="HC75" s="434"/>
      <c r="HD75" s="434"/>
      <c r="HE75" s="434"/>
      <c r="HF75" s="434"/>
      <c r="HG75" s="434"/>
      <c r="HH75" s="434"/>
      <c r="HI75" s="434"/>
      <c r="HJ75" s="434"/>
      <c r="HK75" s="434"/>
      <c r="HL75" s="434"/>
      <c r="HM75" s="434"/>
      <c r="HN75" s="1232"/>
      <c r="HO75" s="466"/>
      <c r="HP75" s="466"/>
      <c r="HQ75" s="466"/>
      <c r="HR75" s="466"/>
      <c r="HS75" s="466"/>
      <c r="HT75" s="466"/>
      <c r="HU75" s="466"/>
      <c r="HV75" s="466"/>
      <c r="HW75" s="466"/>
      <c r="HX75" s="466"/>
      <c r="HY75" s="466"/>
      <c r="HZ75" s="466"/>
      <c r="IA75" s="466"/>
      <c r="IB75" s="466"/>
      <c r="IC75" s="1287"/>
      <c r="ID75" s="434"/>
      <c r="IE75" s="434"/>
      <c r="IF75" s="434"/>
      <c r="IG75" s="434"/>
      <c r="IH75" s="434"/>
      <c r="II75" s="434"/>
      <c r="IJ75" s="434"/>
      <c r="IK75" s="434"/>
      <c r="IL75" s="434"/>
      <c r="IM75" s="434"/>
      <c r="IN75" s="434"/>
      <c r="IO75" s="434"/>
      <c r="IP75" s="434"/>
      <c r="IQ75" s="434"/>
      <c r="IR75" s="434"/>
      <c r="IS75" s="434"/>
      <c r="IT75" s="434"/>
      <c r="IU75" s="434"/>
      <c r="IV75" s="434"/>
      <c r="IW75" s="434"/>
      <c r="IX75" s="434"/>
      <c r="IY75" s="434"/>
      <c r="IZ75" s="434"/>
      <c r="JA75" s="434"/>
      <c r="JB75" s="434"/>
      <c r="JC75" s="434"/>
      <c r="JD75" s="434"/>
      <c r="JE75" s="434"/>
      <c r="JF75" s="434"/>
      <c r="JG75" s="434"/>
      <c r="JH75" s="434"/>
      <c r="JI75" s="434"/>
      <c r="JJ75" s="434"/>
      <c r="JK75" s="434"/>
      <c r="JL75" s="434"/>
      <c r="JM75" s="434"/>
      <c r="JN75" s="434"/>
      <c r="JO75" s="434"/>
      <c r="JP75" s="434"/>
      <c r="JQ75" s="434"/>
      <c r="JR75" s="434"/>
      <c r="JS75" s="434"/>
      <c r="JT75" s="434"/>
      <c r="JU75" s="434"/>
      <c r="JV75" s="434"/>
      <c r="JW75" s="434"/>
      <c r="JX75" s="434"/>
      <c r="JY75" s="434"/>
      <c r="JZ75" s="434"/>
      <c r="KA75" s="434"/>
      <c r="KB75" s="434"/>
      <c r="KC75" s="434"/>
      <c r="KD75" s="434"/>
      <c r="KE75" s="434"/>
      <c r="KF75" s="434"/>
      <c r="KG75" s="434"/>
      <c r="KH75" s="434"/>
      <c r="KI75" s="434"/>
      <c r="KJ75" s="434"/>
      <c r="KK75" s="434"/>
      <c r="KL75" s="434"/>
      <c r="KM75" s="434"/>
      <c r="KN75" s="434"/>
      <c r="KO75" s="434"/>
      <c r="KP75" s="434"/>
      <c r="KQ75" s="434"/>
      <c r="KR75" s="434"/>
      <c r="KS75" s="434"/>
      <c r="KT75" s="434"/>
      <c r="KU75" s="434"/>
      <c r="KV75" s="434"/>
      <c r="KW75" s="434"/>
      <c r="KX75" s="434"/>
      <c r="KY75" s="434"/>
      <c r="KZ75" s="434"/>
      <c r="LA75" s="434"/>
      <c r="LB75" s="434"/>
      <c r="LC75" s="434"/>
      <c r="LD75" s="434"/>
      <c r="LE75" s="434"/>
      <c r="LF75" s="434"/>
      <c r="LG75" s="434"/>
      <c r="LH75" s="434"/>
      <c r="LI75" s="434"/>
      <c r="LJ75" s="434"/>
      <c r="LK75" s="434"/>
      <c r="LL75" s="434"/>
      <c r="LM75" s="434"/>
      <c r="LN75" s="434"/>
      <c r="LO75" s="434"/>
      <c r="LP75" s="434"/>
      <c r="LQ75" s="434"/>
      <c r="LR75" s="434"/>
      <c r="LS75" s="434"/>
      <c r="LT75" s="434"/>
      <c r="LU75" s="434"/>
      <c r="LV75" s="434"/>
      <c r="LW75" s="434"/>
      <c r="LX75" s="434"/>
      <c r="LY75" s="434"/>
      <c r="LZ75" s="434"/>
      <c r="MA75" s="434"/>
      <c r="MB75" s="434"/>
      <c r="MC75" s="434"/>
      <c r="MD75" s="434"/>
      <c r="ME75" s="434"/>
      <c r="MF75" s="434"/>
      <c r="MG75" s="434"/>
      <c r="MH75" s="434"/>
      <c r="MI75" s="434"/>
      <c r="MJ75" s="434"/>
      <c r="MK75" s="434"/>
      <c r="ML75" s="434"/>
      <c r="MM75" s="434"/>
      <c r="MN75" s="434"/>
      <c r="MO75" s="434"/>
      <c r="MP75" s="434"/>
      <c r="MQ75" s="434"/>
      <c r="MR75" s="1233"/>
      <c r="MS75" s="1234"/>
      <c r="MT75" s="434"/>
      <c r="MU75" s="1008"/>
      <c r="MV75" s="1008"/>
      <c r="MW75" s="1019">
        <f>SUM(MW71:MW74)</f>
        <v>0</v>
      </c>
      <c r="MX75" s="1008"/>
      <c r="MY75" s="1084"/>
      <c r="MZ75" s="1008"/>
      <c r="NA75" s="1008"/>
      <c r="NB75" s="1019">
        <f>SUM(NB71:NB74)</f>
        <v>0</v>
      </c>
      <c r="NC75" s="1008"/>
      <c r="ND75" s="1084"/>
      <c r="NE75" s="1008"/>
      <c r="NF75" s="1008"/>
      <c r="NG75" s="1019">
        <f>SUM(NG71:NG74)</f>
        <v>0</v>
      </c>
      <c r="NH75" s="1020"/>
      <c r="NI75" s="1084"/>
      <c r="NJ75" s="1008"/>
      <c r="NK75" s="1008"/>
      <c r="NL75" s="1019">
        <f>SUM(NL71:NL74)</f>
        <v>0</v>
      </c>
      <c r="NM75" s="1008"/>
      <c r="NN75" s="1084"/>
      <c r="NO75" s="1008"/>
      <c r="NP75" s="1008"/>
      <c r="NQ75" s="1019">
        <f>SUM(NQ71:NQ74)</f>
        <v>0</v>
      </c>
      <c r="NR75" s="1020"/>
      <c r="NS75" s="434"/>
    </row>
    <row r="76" spans="1:384" ht="28.5" customHeight="1" thickBot="1" x14ac:dyDescent="0.35">
      <c r="A76" s="4"/>
      <c r="B76" s="4"/>
      <c r="C76" s="4"/>
      <c r="D76" s="1226"/>
      <c r="E76" s="1223"/>
      <c r="F76" s="4"/>
      <c r="G76" s="4"/>
      <c r="H76" s="4"/>
      <c r="I76" s="4"/>
      <c r="J76" s="4"/>
      <c r="K76" s="4"/>
      <c r="L76" s="4"/>
      <c r="M76" s="1226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1226"/>
      <c r="AF76" s="1223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1223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1227"/>
      <c r="CT76" s="1227"/>
      <c r="CU76" s="1227"/>
      <c r="CV76" s="1227"/>
      <c r="CW76" s="1227"/>
      <c r="CX76" s="1227"/>
      <c r="CY76" s="1227"/>
      <c r="CZ76" s="1227"/>
      <c r="DA76" s="1227"/>
      <c r="DB76" s="1227"/>
      <c r="DC76" s="1221"/>
      <c r="DD76" s="1221"/>
      <c r="DE76" s="1221"/>
      <c r="DF76" s="1221"/>
      <c r="DG76" s="1221"/>
      <c r="DH76" s="1221"/>
      <c r="DI76" s="1221"/>
      <c r="DJ76" s="1221"/>
      <c r="DK76" s="1221"/>
      <c r="DL76" s="1221"/>
      <c r="DM76" s="1227"/>
      <c r="DN76" s="1227"/>
      <c r="DO76" s="1430"/>
      <c r="DP76" s="1430"/>
      <c r="DQ76" s="1432"/>
      <c r="DR76" s="1432"/>
      <c r="DS76" s="1432"/>
      <c r="DX76" s="1428"/>
      <c r="DY76" s="1223"/>
      <c r="DZ76" s="1187"/>
      <c r="EA76" s="2609" t="s">
        <v>19</v>
      </c>
      <c r="EB76" s="2610"/>
      <c r="EC76" s="2611"/>
      <c r="ED76" s="1435">
        <f>SUM(ED66:ED75)</f>
        <v>0</v>
      </c>
      <c r="EE76" s="1187"/>
      <c r="EF76" s="1187"/>
      <c r="EG76" s="1187"/>
      <c r="EH76" s="1187"/>
      <c r="EI76" s="1187"/>
      <c r="EJ76" s="1187"/>
      <c r="EK76" s="1187"/>
      <c r="EL76" s="1187"/>
      <c r="EM76" s="1187"/>
      <c r="EN76" s="1226"/>
      <c r="EO76" s="1695"/>
      <c r="EP76" s="639"/>
      <c r="FA76" s="1230"/>
      <c r="FB76" s="1230"/>
      <c r="FC76" s="1238"/>
      <c r="FD76" s="1231"/>
      <c r="FE76" s="1232"/>
      <c r="FF76" s="434"/>
      <c r="FG76" s="434"/>
      <c r="FH76" s="434"/>
      <c r="FI76" s="434"/>
      <c r="FJ76" s="434"/>
      <c r="FK76" s="434"/>
      <c r="FL76" s="434"/>
      <c r="FM76" s="434"/>
      <c r="FN76" s="434"/>
      <c r="FO76" s="434"/>
      <c r="FP76" s="434"/>
      <c r="FQ76" s="434"/>
      <c r="FR76" s="434"/>
      <c r="FS76" s="434"/>
      <c r="FT76" s="434"/>
      <c r="FU76" s="434"/>
      <c r="FV76" s="434"/>
      <c r="FW76" s="434"/>
      <c r="FX76" s="434"/>
      <c r="FY76" s="434"/>
      <c r="FZ76" s="434"/>
      <c r="GA76" s="434"/>
      <c r="GB76" s="434"/>
      <c r="GC76" s="434"/>
      <c r="GD76" s="434"/>
      <c r="GE76" s="434"/>
      <c r="GF76" s="434"/>
      <c r="GG76" s="434"/>
      <c r="GH76" s="434"/>
      <c r="GI76" s="434"/>
      <c r="GJ76" s="434"/>
      <c r="GK76" s="434"/>
      <c r="GL76" s="434"/>
      <c r="GM76" s="434"/>
      <c r="GN76" s="434"/>
      <c r="GO76" s="434"/>
      <c r="GP76" s="434"/>
      <c r="GQ76" s="434"/>
      <c r="GR76" s="434"/>
      <c r="GS76" s="434"/>
      <c r="GT76" s="434"/>
      <c r="GU76" s="434"/>
      <c r="GV76" s="434"/>
      <c r="GW76" s="434"/>
      <c r="GX76" s="434"/>
      <c r="GY76" s="434"/>
      <c r="GZ76" s="434"/>
      <c r="HA76" s="434"/>
      <c r="HB76" s="434"/>
      <c r="HC76" s="434"/>
      <c r="HD76" s="434"/>
      <c r="HE76" s="434"/>
      <c r="HF76" s="434"/>
      <c r="HG76" s="434"/>
      <c r="HH76" s="434"/>
      <c r="HI76" s="434"/>
      <c r="HJ76" s="434"/>
      <c r="HK76" s="434"/>
      <c r="HL76" s="434"/>
      <c r="HM76" s="434"/>
      <c r="HN76" s="1232"/>
      <c r="HO76" s="2310" t="s">
        <v>379</v>
      </c>
      <c r="HP76" s="2311"/>
      <c r="HQ76" s="2314" t="s">
        <v>11</v>
      </c>
      <c r="HR76" s="2314" t="s">
        <v>12</v>
      </c>
      <c r="HS76" s="466"/>
      <c r="HT76" s="2310" t="s">
        <v>380</v>
      </c>
      <c r="HU76" s="2311"/>
      <c r="HV76" s="2314" t="s">
        <v>11</v>
      </c>
      <c r="HW76" s="2314" t="s">
        <v>12</v>
      </c>
      <c r="HX76" s="466"/>
      <c r="HY76" s="2310" t="s">
        <v>381</v>
      </c>
      <c r="HZ76" s="2311"/>
      <c r="IA76" s="2314" t="s">
        <v>11</v>
      </c>
      <c r="IB76" s="2314" t="s">
        <v>12</v>
      </c>
      <c r="IC76" s="1233"/>
      <c r="ID76" s="434"/>
      <c r="IE76" s="434"/>
      <c r="IF76" s="434"/>
      <c r="IG76" s="434"/>
      <c r="IH76" s="434"/>
      <c r="II76" s="434"/>
      <c r="IJ76" s="434"/>
      <c r="IK76" s="434"/>
      <c r="IL76" s="434"/>
      <c r="IM76" s="434"/>
      <c r="IN76" s="434"/>
      <c r="IO76" s="434"/>
      <c r="IP76" s="434"/>
      <c r="IQ76" s="434"/>
      <c r="IR76" s="434"/>
      <c r="IS76" s="434"/>
      <c r="IT76" s="434"/>
      <c r="IU76" s="434"/>
      <c r="IV76" s="434"/>
      <c r="IW76" s="434"/>
      <c r="IX76" s="434"/>
      <c r="IY76" s="434"/>
      <c r="IZ76" s="434"/>
      <c r="JA76" s="434"/>
      <c r="JB76" s="434"/>
      <c r="JC76" s="434"/>
      <c r="JD76" s="434"/>
      <c r="JE76" s="434"/>
      <c r="JF76" s="434"/>
      <c r="JG76" s="434"/>
      <c r="JH76" s="434"/>
      <c r="JI76" s="434"/>
      <c r="JJ76" s="434"/>
      <c r="JK76" s="434"/>
      <c r="JL76" s="434"/>
      <c r="JM76" s="434"/>
      <c r="JN76" s="434"/>
      <c r="JO76" s="434"/>
      <c r="JP76" s="434"/>
      <c r="JQ76" s="434"/>
      <c r="JR76" s="434"/>
      <c r="JS76" s="434"/>
      <c r="JT76" s="434"/>
      <c r="JU76" s="434"/>
      <c r="JV76" s="434"/>
      <c r="JW76" s="434"/>
      <c r="JX76" s="434"/>
      <c r="JY76" s="434"/>
      <c r="JZ76" s="434"/>
      <c r="KA76" s="434"/>
      <c r="KB76" s="434"/>
      <c r="KC76" s="434"/>
      <c r="KD76" s="434"/>
      <c r="KE76" s="434"/>
      <c r="KF76" s="434"/>
      <c r="KG76" s="434"/>
      <c r="KH76" s="434"/>
      <c r="KI76" s="434"/>
      <c r="KJ76" s="434"/>
      <c r="KK76" s="434"/>
      <c r="KL76" s="434"/>
      <c r="KM76" s="434"/>
      <c r="KN76" s="434"/>
      <c r="KO76" s="434"/>
      <c r="KP76" s="434"/>
      <c r="KQ76" s="434"/>
      <c r="KR76" s="434"/>
      <c r="KS76" s="434"/>
      <c r="KT76" s="434"/>
      <c r="KU76" s="434"/>
      <c r="KV76" s="434"/>
      <c r="KW76" s="434"/>
      <c r="KX76" s="434"/>
      <c r="KY76" s="434"/>
      <c r="KZ76" s="434"/>
      <c r="LA76" s="434"/>
      <c r="LB76" s="434"/>
      <c r="LC76" s="434"/>
      <c r="LD76" s="434"/>
      <c r="LE76" s="434"/>
      <c r="LF76" s="434"/>
      <c r="LG76" s="434"/>
      <c r="LH76" s="434"/>
      <c r="LI76" s="434"/>
      <c r="LJ76" s="434"/>
      <c r="LK76" s="434"/>
      <c r="LL76" s="434"/>
      <c r="LM76" s="434"/>
      <c r="LN76" s="434"/>
      <c r="LO76" s="434"/>
      <c r="LP76" s="434"/>
      <c r="LQ76" s="434"/>
      <c r="LR76" s="434"/>
      <c r="LS76" s="434"/>
      <c r="LT76" s="434"/>
      <c r="LU76" s="434"/>
      <c r="LV76" s="434"/>
      <c r="LW76" s="434"/>
      <c r="LX76" s="434"/>
      <c r="LY76" s="434"/>
      <c r="LZ76" s="434"/>
      <c r="MA76" s="434"/>
      <c r="MB76" s="434"/>
      <c r="MC76" s="434"/>
      <c r="MD76" s="434"/>
      <c r="ME76" s="434"/>
      <c r="MF76" s="434"/>
      <c r="MG76" s="434"/>
      <c r="MH76" s="434"/>
      <c r="MI76" s="434"/>
      <c r="MJ76" s="434"/>
      <c r="MK76" s="434"/>
      <c r="ML76" s="434"/>
      <c r="MM76" s="434"/>
      <c r="MN76" s="434"/>
      <c r="MO76" s="434"/>
      <c r="MP76" s="434"/>
      <c r="MQ76" s="434"/>
      <c r="MR76" s="1233"/>
      <c r="MS76" s="1234"/>
      <c r="MT76" s="434"/>
      <c r="MU76" s="2321" t="s">
        <v>328</v>
      </c>
      <c r="MV76" s="2322"/>
      <c r="MW76" s="2301" t="s">
        <v>11</v>
      </c>
      <c r="MX76" s="2325" t="s">
        <v>12</v>
      </c>
      <c r="MY76" s="1082"/>
      <c r="MZ76" s="2301" t="s">
        <v>330</v>
      </c>
      <c r="NA76" s="2302"/>
      <c r="NB76" s="2297" t="s">
        <v>11</v>
      </c>
      <c r="NC76" s="2306" t="s">
        <v>12</v>
      </c>
      <c r="ND76" s="1084"/>
      <c r="NE76" s="2301" t="s">
        <v>332</v>
      </c>
      <c r="NF76" s="2302"/>
      <c r="NG76" s="2297" t="s">
        <v>11</v>
      </c>
      <c r="NH76" s="2299" t="s">
        <v>12</v>
      </c>
      <c r="NI76" s="1084"/>
      <c r="NJ76" s="2301" t="s">
        <v>346</v>
      </c>
      <c r="NK76" s="2302"/>
      <c r="NL76" s="2297" t="s">
        <v>11</v>
      </c>
      <c r="NM76" s="2306" t="s">
        <v>12</v>
      </c>
      <c r="NN76" s="1084"/>
      <c r="NO76" s="2301" t="s">
        <v>347</v>
      </c>
      <c r="NP76" s="2302"/>
      <c r="NQ76" s="2297" t="s">
        <v>11</v>
      </c>
      <c r="NR76" s="2299" t="s">
        <v>12</v>
      </c>
      <c r="NS76" s="434"/>
    </row>
    <row r="77" spans="1:384" ht="28.5" customHeight="1" thickBot="1" x14ac:dyDescent="0.35">
      <c r="A77" s="4"/>
      <c r="B77" s="4"/>
      <c r="C77" s="4"/>
      <c r="D77" s="1226"/>
      <c r="E77" s="1223"/>
      <c r="F77" s="4"/>
      <c r="G77" s="4"/>
      <c r="H77" s="4"/>
      <c r="I77" s="4"/>
      <c r="J77" s="4"/>
      <c r="K77" s="4"/>
      <c r="L77" s="4"/>
      <c r="M77" s="1226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1226"/>
      <c r="AF77" s="1223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1223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1309"/>
      <c r="DD77" s="1309"/>
      <c r="DE77" s="1309"/>
      <c r="DF77" s="1309"/>
      <c r="DG77" s="1309"/>
      <c r="DH77" s="1309"/>
      <c r="DI77" s="1309"/>
      <c r="DJ77" s="1309"/>
      <c r="DK77" s="1309"/>
      <c r="DL77" s="1309"/>
      <c r="DM77" s="4"/>
      <c r="DN77" s="4"/>
      <c r="DO77" s="1430"/>
      <c r="DP77" s="1430"/>
      <c r="DQ77" s="1432"/>
      <c r="DR77" s="1432"/>
      <c r="DS77" s="1432"/>
      <c r="DX77" s="1428"/>
      <c r="DY77" s="1223"/>
      <c r="DZ77" s="1187"/>
      <c r="EA77" s="1187"/>
      <c r="EB77" s="1187"/>
      <c r="EC77" s="1187"/>
      <c r="ED77" s="1187"/>
      <c r="EE77" s="1187"/>
      <c r="EF77" s="1187"/>
      <c r="EG77" s="1187"/>
      <c r="EH77" s="1187"/>
      <c r="EI77" s="1187"/>
      <c r="EJ77" s="1187"/>
      <c r="EK77" s="1187"/>
      <c r="EL77" s="1187"/>
      <c r="EM77" s="1187"/>
      <c r="EN77" s="1226"/>
      <c r="EO77" s="1695"/>
      <c r="EP77" s="639"/>
      <c r="FA77" s="1230"/>
      <c r="FB77" s="1230"/>
      <c r="FC77" s="1238"/>
      <c r="FD77" s="1231"/>
      <c r="FE77" s="1232"/>
      <c r="FF77" s="434"/>
      <c r="FG77" s="434"/>
      <c r="FH77" s="434"/>
      <c r="FI77" s="434"/>
      <c r="FJ77" s="434"/>
      <c r="FK77" s="434"/>
      <c r="FL77" s="434"/>
      <c r="FM77" s="434"/>
      <c r="FN77" s="434"/>
      <c r="FO77" s="434"/>
      <c r="FP77" s="434"/>
      <c r="FQ77" s="434"/>
      <c r="FR77" s="434"/>
      <c r="FS77" s="434"/>
      <c r="FT77" s="434"/>
      <c r="FU77" s="434"/>
      <c r="FV77" s="434"/>
      <c r="FW77" s="434"/>
      <c r="FX77" s="434"/>
      <c r="FY77" s="434"/>
      <c r="FZ77" s="434"/>
      <c r="GA77" s="434"/>
      <c r="GB77" s="434"/>
      <c r="GC77" s="434"/>
      <c r="GD77" s="434"/>
      <c r="GE77" s="434"/>
      <c r="GF77" s="434"/>
      <c r="GG77" s="434"/>
      <c r="GH77" s="434"/>
      <c r="GI77" s="434"/>
      <c r="GJ77" s="434"/>
      <c r="GK77" s="434"/>
      <c r="GL77" s="434"/>
      <c r="GM77" s="434"/>
      <c r="GN77" s="434"/>
      <c r="GO77" s="434"/>
      <c r="GP77" s="434"/>
      <c r="GQ77" s="434"/>
      <c r="GR77" s="434"/>
      <c r="GS77" s="434"/>
      <c r="GT77" s="434"/>
      <c r="GU77" s="434"/>
      <c r="GV77" s="434"/>
      <c r="GW77" s="434"/>
      <c r="GX77" s="434"/>
      <c r="GY77" s="434"/>
      <c r="GZ77" s="434"/>
      <c r="HA77" s="434"/>
      <c r="HB77" s="434"/>
      <c r="HC77" s="434"/>
      <c r="HD77" s="434"/>
      <c r="HE77" s="434"/>
      <c r="HF77" s="434"/>
      <c r="HG77" s="434"/>
      <c r="HH77" s="434"/>
      <c r="HI77" s="434"/>
      <c r="HJ77" s="434"/>
      <c r="HK77" s="434"/>
      <c r="HL77" s="434"/>
      <c r="HM77" s="434"/>
      <c r="HN77" s="1232"/>
      <c r="HO77" s="2312"/>
      <c r="HP77" s="2313"/>
      <c r="HQ77" s="2315"/>
      <c r="HR77" s="2316"/>
      <c r="HS77" s="466"/>
      <c r="HT77" s="2312"/>
      <c r="HU77" s="2313"/>
      <c r="HV77" s="2315"/>
      <c r="HW77" s="2316"/>
      <c r="HX77" s="466"/>
      <c r="HY77" s="2312"/>
      <c r="HZ77" s="2313"/>
      <c r="IA77" s="2315"/>
      <c r="IB77" s="2316"/>
      <c r="IC77" s="1233"/>
      <c r="ID77" s="434"/>
      <c r="IE77" s="434"/>
      <c r="IF77" s="434"/>
      <c r="IG77" s="434"/>
      <c r="IH77" s="434"/>
      <c r="II77" s="434"/>
      <c r="IJ77" s="434"/>
      <c r="IK77" s="434"/>
      <c r="IL77" s="434"/>
      <c r="IM77" s="434"/>
      <c r="IN77" s="434"/>
      <c r="IO77" s="434"/>
      <c r="IP77" s="434"/>
      <c r="IQ77" s="434"/>
      <c r="IR77" s="434"/>
      <c r="IS77" s="434"/>
      <c r="IT77" s="434"/>
      <c r="IU77" s="434"/>
      <c r="IV77" s="434"/>
      <c r="IW77" s="434"/>
      <c r="IX77" s="434"/>
      <c r="IY77" s="434"/>
      <c r="IZ77" s="434"/>
      <c r="JA77" s="434"/>
      <c r="JB77" s="434"/>
      <c r="JC77" s="434"/>
      <c r="JD77" s="434"/>
      <c r="JE77" s="434"/>
      <c r="JF77" s="434"/>
      <c r="JG77" s="434"/>
      <c r="JH77" s="434"/>
      <c r="JI77" s="434"/>
      <c r="JJ77" s="434"/>
      <c r="JK77" s="434"/>
      <c r="JL77" s="434"/>
      <c r="JM77" s="434"/>
      <c r="JN77" s="434"/>
      <c r="JO77" s="434"/>
      <c r="JP77" s="434"/>
      <c r="JQ77" s="434"/>
      <c r="JR77" s="434"/>
      <c r="JS77" s="434"/>
      <c r="JT77" s="434"/>
      <c r="JU77" s="434"/>
      <c r="JV77" s="434"/>
      <c r="JW77" s="434"/>
      <c r="JX77" s="434"/>
      <c r="JY77" s="434"/>
      <c r="JZ77" s="434"/>
      <c r="KA77" s="434"/>
      <c r="KB77" s="434"/>
      <c r="KC77" s="434"/>
      <c r="KD77" s="434"/>
      <c r="KE77" s="434"/>
      <c r="KF77" s="434"/>
      <c r="KG77" s="434"/>
      <c r="KH77" s="434"/>
      <c r="KI77" s="434"/>
      <c r="KJ77" s="434"/>
      <c r="KK77" s="434"/>
      <c r="KL77" s="434"/>
      <c r="KM77" s="434"/>
      <c r="KN77" s="434"/>
      <c r="KO77" s="434"/>
      <c r="KP77" s="434"/>
      <c r="KQ77" s="434"/>
      <c r="KR77" s="434"/>
      <c r="KS77" s="434"/>
      <c r="KT77" s="434"/>
      <c r="KU77" s="434"/>
      <c r="KV77" s="434"/>
      <c r="KW77" s="434"/>
      <c r="KX77" s="434"/>
      <c r="KY77" s="434"/>
      <c r="KZ77" s="434"/>
      <c r="LA77" s="434"/>
      <c r="LB77" s="434"/>
      <c r="LC77" s="434"/>
      <c r="LD77" s="434"/>
      <c r="LE77" s="434"/>
      <c r="LF77" s="434"/>
      <c r="LG77" s="434"/>
      <c r="LH77" s="434"/>
      <c r="LI77" s="434"/>
      <c r="LJ77" s="434"/>
      <c r="LK77" s="434"/>
      <c r="LL77" s="434"/>
      <c r="LM77" s="434"/>
      <c r="LN77" s="434"/>
      <c r="LO77" s="434"/>
      <c r="LP77" s="434"/>
      <c r="LQ77" s="434"/>
      <c r="LR77" s="434"/>
      <c r="LS77" s="434"/>
      <c r="LT77" s="434"/>
      <c r="LU77" s="434"/>
      <c r="LV77" s="434"/>
      <c r="LW77" s="434"/>
      <c r="LX77" s="434"/>
      <c r="LY77" s="434"/>
      <c r="LZ77" s="434"/>
      <c r="MA77" s="434"/>
      <c r="MB77" s="434"/>
      <c r="MC77" s="434"/>
      <c r="MD77" s="434"/>
      <c r="ME77" s="434"/>
      <c r="MF77" s="434"/>
      <c r="MG77" s="434"/>
      <c r="MH77" s="434"/>
      <c r="MI77" s="434"/>
      <c r="MJ77" s="434"/>
      <c r="MK77" s="434"/>
      <c r="ML77" s="434"/>
      <c r="MM77" s="434"/>
      <c r="MN77" s="434"/>
      <c r="MO77" s="434"/>
      <c r="MP77" s="434"/>
      <c r="MQ77" s="434"/>
      <c r="MR77" s="1233"/>
      <c r="MS77" s="1234"/>
      <c r="MT77" s="434"/>
      <c r="MU77" s="2323"/>
      <c r="MV77" s="2324"/>
      <c r="MW77" s="2303"/>
      <c r="MX77" s="2326"/>
      <c r="MY77" s="1082"/>
      <c r="MZ77" s="2308"/>
      <c r="NA77" s="2309"/>
      <c r="NB77" s="2305"/>
      <c r="NC77" s="2307"/>
      <c r="ND77" s="1084"/>
      <c r="NE77" s="2308"/>
      <c r="NF77" s="2309"/>
      <c r="NG77" s="2305"/>
      <c r="NH77" s="2300"/>
      <c r="NI77" s="1084"/>
      <c r="NJ77" s="2308"/>
      <c r="NK77" s="2309"/>
      <c r="NL77" s="2305"/>
      <c r="NM77" s="2307"/>
      <c r="NN77" s="1084"/>
      <c r="NO77" s="2308"/>
      <c r="NP77" s="2309"/>
      <c r="NQ77" s="2305"/>
      <c r="NR77" s="2300"/>
      <c r="NS77" s="434"/>
    </row>
    <row r="78" spans="1:384" ht="28.5" customHeight="1" thickBot="1" x14ac:dyDescent="0.35">
      <c r="A78" s="4"/>
      <c r="B78" s="4"/>
      <c r="C78" s="4"/>
      <c r="D78" s="1226"/>
      <c r="E78" s="1223"/>
      <c r="F78" s="4"/>
      <c r="G78" s="4"/>
      <c r="H78" s="4"/>
      <c r="I78" s="4"/>
      <c r="J78" s="4"/>
      <c r="K78" s="4"/>
      <c r="L78" s="4"/>
      <c r="M78" s="1226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1226"/>
      <c r="AF78" s="1223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1223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1309"/>
      <c r="DD78" s="1309"/>
      <c r="DE78" s="1309"/>
      <c r="DF78" s="1309"/>
      <c r="DG78" s="1309"/>
      <c r="DH78" s="1309"/>
      <c r="DI78" s="1309"/>
      <c r="DJ78" s="1309"/>
      <c r="DK78" s="1309"/>
      <c r="DL78" s="1309"/>
      <c r="DM78" s="4"/>
      <c r="DN78" s="4"/>
      <c r="DO78" s="11"/>
      <c r="DP78" s="11"/>
      <c r="DQ78" s="1432"/>
      <c r="DR78" s="1432"/>
      <c r="DS78" s="1432"/>
      <c r="DX78" s="1428"/>
      <c r="DY78" s="1223"/>
      <c r="DZ78" s="1187"/>
      <c r="EA78" s="1187"/>
      <c r="EB78" s="1187"/>
      <c r="EC78" s="1187"/>
      <c r="ED78" s="1187"/>
      <c r="EE78" s="1187"/>
      <c r="EF78" s="1187"/>
      <c r="EG78" s="1187"/>
      <c r="EH78" s="1187"/>
      <c r="EI78" s="1187"/>
      <c r="EJ78" s="1187"/>
      <c r="EK78" s="1187"/>
      <c r="EL78" s="1187"/>
      <c r="EM78" s="1187"/>
      <c r="EN78" s="1226"/>
      <c r="EO78" s="1695"/>
      <c r="EP78" s="639"/>
      <c r="FA78" s="1230"/>
      <c r="FB78" s="1230"/>
      <c r="FC78" s="1238"/>
      <c r="FD78" s="1231"/>
      <c r="FE78" s="1232"/>
      <c r="FF78" s="434"/>
      <c r="FG78" s="434"/>
      <c r="FH78" s="434"/>
      <c r="FI78" s="434"/>
      <c r="FJ78" s="434"/>
      <c r="FK78" s="434"/>
      <c r="FL78" s="434"/>
      <c r="FM78" s="434"/>
      <c r="FN78" s="434"/>
      <c r="FO78" s="434"/>
      <c r="FP78" s="434"/>
      <c r="FQ78" s="434"/>
      <c r="FR78" s="434"/>
      <c r="FS78" s="434"/>
      <c r="FT78" s="434"/>
      <c r="FU78" s="434"/>
      <c r="FV78" s="434"/>
      <c r="FW78" s="434"/>
      <c r="FX78" s="434"/>
      <c r="FY78" s="434"/>
      <c r="FZ78" s="434"/>
      <c r="GA78" s="434"/>
      <c r="GB78" s="434"/>
      <c r="GC78" s="434"/>
      <c r="GD78" s="434"/>
      <c r="GE78" s="434"/>
      <c r="GF78" s="434"/>
      <c r="GG78" s="434"/>
      <c r="GH78" s="434"/>
      <c r="GI78" s="434"/>
      <c r="GJ78" s="434"/>
      <c r="GK78" s="434"/>
      <c r="GL78" s="434"/>
      <c r="GM78" s="434"/>
      <c r="GN78" s="434"/>
      <c r="GO78" s="434"/>
      <c r="GP78" s="434"/>
      <c r="GQ78" s="434"/>
      <c r="GR78" s="434"/>
      <c r="GS78" s="434"/>
      <c r="GT78" s="434"/>
      <c r="GU78" s="434"/>
      <c r="GV78" s="434"/>
      <c r="GW78" s="434"/>
      <c r="GX78" s="434"/>
      <c r="GY78" s="434"/>
      <c r="GZ78" s="434"/>
      <c r="HA78" s="434"/>
      <c r="HB78" s="434"/>
      <c r="HC78" s="434"/>
      <c r="HD78" s="434"/>
      <c r="HE78" s="434"/>
      <c r="HF78" s="434"/>
      <c r="HG78" s="434"/>
      <c r="HH78" s="434"/>
      <c r="HI78" s="434"/>
      <c r="HJ78" s="434"/>
      <c r="HK78" s="434"/>
      <c r="HL78" s="434"/>
      <c r="HM78" s="434"/>
      <c r="HN78" s="1232"/>
      <c r="HO78" s="2317" t="s">
        <v>324</v>
      </c>
      <c r="HP78" s="2318"/>
      <c r="HQ78" s="410">
        <f>HA56+HQ56</f>
        <v>0</v>
      </c>
      <c r="HR78" s="997" t="e">
        <f>HQ78*100/HQ81</f>
        <v>#DIV/0!</v>
      </c>
      <c r="HS78" s="466"/>
      <c r="HT78" s="2317" t="s">
        <v>324</v>
      </c>
      <c r="HU78" s="2318"/>
      <c r="HV78" s="410">
        <f>HF56+HV56</f>
        <v>0</v>
      </c>
      <c r="HW78" s="997" t="e">
        <f>HV78*100/HV81</f>
        <v>#DIV/0!</v>
      </c>
      <c r="HX78" s="466"/>
      <c r="HY78" s="2317" t="s">
        <v>324</v>
      </c>
      <c r="HZ78" s="2318"/>
      <c r="IA78" s="410">
        <f>HK56+IA56</f>
        <v>0</v>
      </c>
      <c r="IB78" s="997" t="e">
        <f>IA78*100/IA81</f>
        <v>#DIV/0!</v>
      </c>
      <c r="IC78" s="1233"/>
      <c r="ID78" s="434"/>
      <c r="IE78" s="434"/>
      <c r="IF78" s="434"/>
      <c r="IG78" s="434"/>
      <c r="IH78" s="434"/>
      <c r="II78" s="434"/>
      <c r="IJ78" s="434"/>
      <c r="IK78" s="434"/>
      <c r="IL78" s="434"/>
      <c r="IM78" s="434"/>
      <c r="IN78" s="434"/>
      <c r="IO78" s="434"/>
      <c r="IP78" s="434"/>
      <c r="IQ78" s="434"/>
      <c r="IR78" s="434"/>
      <c r="IS78" s="434"/>
      <c r="IT78" s="434"/>
      <c r="IU78" s="434"/>
      <c r="IV78" s="434"/>
      <c r="IW78" s="434"/>
      <c r="IX78" s="434"/>
      <c r="IY78" s="434"/>
      <c r="IZ78" s="434"/>
      <c r="JA78" s="434"/>
      <c r="JB78" s="434"/>
      <c r="JC78" s="434"/>
      <c r="JD78" s="434"/>
      <c r="JE78" s="434"/>
      <c r="JF78" s="434"/>
      <c r="JG78" s="434"/>
      <c r="JH78" s="434"/>
      <c r="JI78" s="434"/>
      <c r="JJ78" s="434"/>
      <c r="JK78" s="434"/>
      <c r="JL78" s="434"/>
      <c r="JM78" s="434"/>
      <c r="JN78" s="434"/>
      <c r="JO78" s="434"/>
      <c r="JP78" s="434"/>
      <c r="JQ78" s="434"/>
      <c r="JR78" s="434"/>
      <c r="JS78" s="434"/>
      <c r="JT78" s="434"/>
      <c r="JU78" s="434"/>
      <c r="JV78" s="434"/>
      <c r="JW78" s="434"/>
      <c r="JX78" s="434"/>
      <c r="JY78" s="434"/>
      <c r="JZ78" s="434"/>
      <c r="KA78" s="434"/>
      <c r="KB78" s="434"/>
      <c r="KC78" s="434"/>
      <c r="KD78" s="434"/>
      <c r="KE78" s="434"/>
      <c r="KF78" s="434"/>
      <c r="KG78" s="434"/>
      <c r="KH78" s="434"/>
      <c r="KI78" s="434"/>
      <c r="KJ78" s="434"/>
      <c r="KK78" s="434"/>
      <c r="KL78" s="434"/>
      <c r="KM78" s="434"/>
      <c r="KN78" s="434"/>
      <c r="KO78" s="434"/>
      <c r="KP78" s="434"/>
      <c r="KQ78" s="434"/>
      <c r="KR78" s="434"/>
      <c r="KS78" s="434"/>
      <c r="KT78" s="434"/>
      <c r="KU78" s="434"/>
      <c r="KV78" s="434"/>
      <c r="KW78" s="434"/>
      <c r="KX78" s="434"/>
      <c r="KY78" s="434"/>
      <c r="KZ78" s="434"/>
      <c r="LA78" s="434"/>
      <c r="LB78" s="434"/>
      <c r="LC78" s="434"/>
      <c r="LD78" s="434"/>
      <c r="LE78" s="434"/>
      <c r="LF78" s="434"/>
      <c r="LG78" s="434"/>
      <c r="LH78" s="434"/>
      <c r="LI78" s="434"/>
      <c r="LJ78" s="434"/>
      <c r="LK78" s="434"/>
      <c r="LL78" s="434"/>
      <c r="LM78" s="434"/>
      <c r="LN78" s="434"/>
      <c r="LO78" s="434"/>
      <c r="LP78" s="434"/>
      <c r="LQ78" s="434"/>
      <c r="LR78" s="434"/>
      <c r="LS78" s="434"/>
      <c r="LT78" s="434"/>
      <c r="LU78" s="434"/>
      <c r="LV78" s="434"/>
      <c r="LW78" s="434"/>
      <c r="LX78" s="434"/>
      <c r="LY78" s="434"/>
      <c r="LZ78" s="434"/>
      <c r="MA78" s="434"/>
      <c r="MB78" s="434"/>
      <c r="MC78" s="434"/>
      <c r="MD78" s="434"/>
      <c r="ME78" s="434"/>
      <c r="MF78" s="434"/>
      <c r="MG78" s="434"/>
      <c r="MH78" s="434"/>
      <c r="MI78" s="434"/>
      <c r="MJ78" s="434"/>
      <c r="MK78" s="434"/>
      <c r="ML78" s="434"/>
      <c r="MM78" s="434"/>
      <c r="MN78" s="434"/>
      <c r="MO78" s="434"/>
      <c r="MP78" s="434"/>
      <c r="MQ78" s="434"/>
      <c r="MR78" s="1233"/>
      <c r="MS78" s="1234"/>
      <c r="MT78" s="434"/>
      <c r="MU78" s="1021" t="s">
        <v>342</v>
      </c>
      <c r="MV78" s="1042"/>
      <c r="MW78" s="1039">
        <f>LT56+MW56</f>
        <v>0</v>
      </c>
      <c r="MX78" s="1043" t="e">
        <f>MW78*100/MW82</f>
        <v>#DIV/0!</v>
      </c>
      <c r="MY78" s="1083"/>
      <c r="MZ78" s="1010" t="s">
        <v>342</v>
      </c>
      <c r="NA78" s="1033"/>
      <c r="NB78" s="1039">
        <f>LZ56+NB56</f>
        <v>0</v>
      </c>
      <c r="NC78" s="1046" t="e">
        <f>NB78*100/NB82</f>
        <v>#DIV/0!</v>
      </c>
      <c r="ND78" s="1084"/>
      <c r="NE78" s="1010" t="s">
        <v>342</v>
      </c>
      <c r="NF78" s="1033"/>
      <c r="NG78" s="1039">
        <f>MF56+NG56</f>
        <v>0</v>
      </c>
      <c r="NH78" s="1036" t="e">
        <f>NG78*100/NG82</f>
        <v>#DIV/0!</v>
      </c>
      <c r="NI78" s="1084"/>
      <c r="NJ78" s="1010" t="s">
        <v>342</v>
      </c>
      <c r="NK78" s="1033"/>
      <c r="NL78" s="1039">
        <f>MK56+NL56</f>
        <v>0</v>
      </c>
      <c r="NM78" s="1036" t="e">
        <f>NL78*100/NL82</f>
        <v>#DIV/0!</v>
      </c>
      <c r="NN78" s="1084"/>
      <c r="NO78" s="1010" t="s">
        <v>342</v>
      </c>
      <c r="NP78" s="1033"/>
      <c r="NQ78" s="1039">
        <f>MP56+NQ56</f>
        <v>0</v>
      </c>
      <c r="NR78" s="1036" t="e">
        <f>NQ78*100/NQ82</f>
        <v>#DIV/0!</v>
      </c>
      <c r="NS78" s="434"/>
    </row>
    <row r="79" spans="1:384" ht="28.5" customHeight="1" x14ac:dyDescent="0.3">
      <c r="A79" s="4"/>
      <c r="B79" s="4"/>
      <c r="C79" s="4"/>
      <c r="D79" s="1226"/>
      <c r="E79" s="1223"/>
      <c r="F79" s="4"/>
      <c r="G79" s="4"/>
      <c r="H79" s="4"/>
      <c r="I79" s="4"/>
      <c r="J79" s="4"/>
      <c r="K79" s="4"/>
      <c r="L79" s="4"/>
      <c r="M79" s="1226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1226"/>
      <c r="AF79" s="1223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1223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1309"/>
      <c r="DD79" s="1309"/>
      <c r="DE79" s="1309"/>
      <c r="DF79" s="1309"/>
      <c r="DG79" s="1309"/>
      <c r="DH79" s="1309"/>
      <c r="DI79" s="1309"/>
      <c r="DJ79" s="1309"/>
      <c r="DK79" s="1309"/>
      <c r="DL79" s="1309"/>
      <c r="DM79" s="4"/>
      <c r="DN79" s="4"/>
      <c r="DO79" s="11"/>
      <c r="DP79" s="11"/>
      <c r="DQ79" s="1432"/>
      <c r="DR79" s="1432"/>
      <c r="DS79" s="1432"/>
      <c r="DX79" s="1428"/>
      <c r="DY79" s="1223"/>
      <c r="DZ79" s="2595" t="s">
        <v>37</v>
      </c>
      <c r="EA79" s="2596"/>
      <c r="EB79" s="2596"/>
      <c r="EC79" s="2596"/>
      <c r="ED79" s="2596"/>
      <c r="EE79" s="2596"/>
      <c r="EF79" s="2596"/>
      <c r="EG79" s="2596"/>
      <c r="EH79" s="2596"/>
      <c r="EI79" s="2596"/>
      <c r="EJ79" s="2596"/>
      <c r="EK79" s="2596"/>
      <c r="EL79" s="2597"/>
      <c r="EM79" s="1187"/>
      <c r="EN79" s="1226"/>
      <c r="EO79" s="1695"/>
      <c r="EP79" s="639"/>
      <c r="FA79" s="1230"/>
      <c r="FB79" s="1230"/>
      <c r="FC79" s="1238"/>
      <c r="FD79" s="1231"/>
      <c r="FE79" s="1232"/>
      <c r="FF79" s="434"/>
      <c r="FG79" s="434"/>
      <c r="FH79" s="434"/>
      <c r="FI79" s="434"/>
      <c r="FJ79" s="434"/>
      <c r="FK79" s="434"/>
      <c r="FL79" s="434"/>
      <c r="FM79" s="434"/>
      <c r="FN79" s="434"/>
      <c r="FO79" s="434"/>
      <c r="FP79" s="434"/>
      <c r="FQ79" s="434"/>
      <c r="FR79" s="434"/>
      <c r="FS79" s="434"/>
      <c r="FT79" s="434"/>
      <c r="FU79" s="434"/>
      <c r="FV79" s="434"/>
      <c r="FW79" s="434"/>
      <c r="FX79" s="434"/>
      <c r="FY79" s="434"/>
      <c r="FZ79" s="434"/>
      <c r="GA79" s="434"/>
      <c r="GB79" s="434"/>
      <c r="GC79" s="434"/>
      <c r="GD79" s="434"/>
      <c r="GE79" s="434"/>
      <c r="GF79" s="434"/>
      <c r="GG79" s="434"/>
      <c r="GH79" s="434"/>
      <c r="GI79" s="434"/>
      <c r="GJ79" s="434"/>
      <c r="GK79" s="434"/>
      <c r="GL79" s="434"/>
      <c r="GM79" s="434"/>
      <c r="GN79" s="434"/>
      <c r="GO79" s="434"/>
      <c r="GP79" s="434"/>
      <c r="GQ79" s="434"/>
      <c r="GR79" s="434"/>
      <c r="GS79" s="434"/>
      <c r="GT79" s="434"/>
      <c r="GU79" s="434"/>
      <c r="GV79" s="434"/>
      <c r="GW79" s="434"/>
      <c r="GX79" s="434"/>
      <c r="GY79" s="434"/>
      <c r="GZ79" s="434"/>
      <c r="HA79" s="434"/>
      <c r="HB79" s="434"/>
      <c r="HC79" s="434"/>
      <c r="HD79" s="434"/>
      <c r="HE79" s="434"/>
      <c r="HF79" s="434"/>
      <c r="HG79" s="434"/>
      <c r="HH79" s="434"/>
      <c r="HI79" s="434"/>
      <c r="HJ79" s="434"/>
      <c r="HK79" s="434"/>
      <c r="HL79" s="434"/>
      <c r="HM79" s="434"/>
      <c r="HN79" s="1232"/>
      <c r="HO79" s="2319" t="s">
        <v>325</v>
      </c>
      <c r="HP79" s="2320"/>
      <c r="HQ79" s="998">
        <f t="shared" ref="HQ79:HQ80" si="100">HA57+HQ57</f>
        <v>0</v>
      </c>
      <c r="HR79" s="999" t="e">
        <f>HQ79*100/HQ81</f>
        <v>#DIV/0!</v>
      </c>
      <c r="HS79" s="466"/>
      <c r="HT79" s="2319" t="s">
        <v>325</v>
      </c>
      <c r="HU79" s="2320"/>
      <c r="HV79" s="998">
        <f t="shared" ref="HV79:HV80" si="101">HF57+HV57</f>
        <v>0</v>
      </c>
      <c r="HW79" s="999" t="e">
        <f>HV79*100/HV81</f>
        <v>#DIV/0!</v>
      </c>
      <c r="HX79" s="466"/>
      <c r="HY79" s="2319" t="s">
        <v>325</v>
      </c>
      <c r="HZ79" s="2320"/>
      <c r="IA79" s="998">
        <f>HK57+IA57</f>
        <v>0</v>
      </c>
      <c r="IB79" s="999" t="e">
        <f>IA79*100/IA81</f>
        <v>#DIV/0!</v>
      </c>
      <c r="IC79" s="1233"/>
      <c r="ID79" s="434"/>
      <c r="IE79" s="434"/>
      <c r="IF79" s="434"/>
      <c r="IG79" s="434"/>
      <c r="IH79" s="434"/>
      <c r="II79" s="434"/>
      <c r="IJ79" s="434"/>
      <c r="IK79" s="434"/>
      <c r="IL79" s="434"/>
      <c r="IM79" s="434"/>
      <c r="IN79" s="434"/>
      <c r="IO79" s="434"/>
      <c r="IP79" s="434"/>
      <c r="IQ79" s="434"/>
      <c r="IR79" s="434"/>
      <c r="IS79" s="434"/>
      <c r="IT79" s="434"/>
      <c r="IU79" s="434"/>
      <c r="IV79" s="434"/>
      <c r="IW79" s="434"/>
      <c r="IX79" s="434"/>
      <c r="IY79" s="434"/>
      <c r="IZ79" s="434"/>
      <c r="JA79" s="434"/>
      <c r="JB79" s="434"/>
      <c r="JC79" s="434"/>
      <c r="JD79" s="434"/>
      <c r="JE79" s="434"/>
      <c r="JF79" s="434"/>
      <c r="JG79" s="434"/>
      <c r="JH79" s="434"/>
      <c r="JI79" s="434"/>
      <c r="JJ79" s="434"/>
      <c r="JK79" s="434"/>
      <c r="JL79" s="434"/>
      <c r="JM79" s="434"/>
      <c r="JN79" s="434"/>
      <c r="JO79" s="434"/>
      <c r="JP79" s="434"/>
      <c r="JQ79" s="434"/>
      <c r="JR79" s="434"/>
      <c r="JS79" s="434"/>
      <c r="JT79" s="434"/>
      <c r="JU79" s="434"/>
      <c r="JV79" s="434"/>
      <c r="JW79" s="434"/>
      <c r="JX79" s="434"/>
      <c r="JY79" s="434"/>
      <c r="JZ79" s="434"/>
      <c r="KA79" s="434"/>
      <c r="KB79" s="434"/>
      <c r="KC79" s="434"/>
      <c r="KD79" s="434"/>
      <c r="KE79" s="434"/>
      <c r="KF79" s="434"/>
      <c r="KG79" s="434"/>
      <c r="KH79" s="434"/>
      <c r="KI79" s="434"/>
      <c r="KJ79" s="434"/>
      <c r="KK79" s="434"/>
      <c r="KL79" s="434"/>
      <c r="KM79" s="434"/>
      <c r="KN79" s="434"/>
      <c r="KO79" s="434"/>
      <c r="KP79" s="434"/>
      <c r="KQ79" s="434"/>
      <c r="KR79" s="434"/>
      <c r="KS79" s="434"/>
      <c r="KT79" s="434"/>
      <c r="KU79" s="434"/>
      <c r="KV79" s="434"/>
      <c r="KW79" s="434"/>
      <c r="KX79" s="434"/>
      <c r="KY79" s="434"/>
      <c r="KZ79" s="434"/>
      <c r="LA79" s="434"/>
      <c r="LB79" s="434"/>
      <c r="LC79" s="434"/>
      <c r="LD79" s="434"/>
      <c r="LE79" s="434"/>
      <c r="LF79" s="434"/>
      <c r="LG79" s="434"/>
      <c r="LH79" s="434"/>
      <c r="LI79" s="434"/>
      <c r="LJ79" s="434"/>
      <c r="LK79" s="434"/>
      <c r="LL79" s="434"/>
      <c r="LM79" s="434"/>
      <c r="LN79" s="434"/>
      <c r="LO79" s="434"/>
      <c r="LP79" s="434"/>
      <c r="LQ79" s="434"/>
      <c r="LR79" s="434"/>
      <c r="LS79" s="434"/>
      <c r="LT79" s="434"/>
      <c r="LU79" s="434"/>
      <c r="LV79" s="434"/>
      <c r="LW79" s="434"/>
      <c r="LX79" s="434"/>
      <c r="LY79" s="434"/>
      <c r="LZ79" s="434"/>
      <c r="MA79" s="434"/>
      <c r="MB79" s="434"/>
      <c r="MC79" s="434"/>
      <c r="MD79" s="434"/>
      <c r="ME79" s="434"/>
      <c r="MF79" s="434"/>
      <c r="MG79" s="434"/>
      <c r="MH79" s="434"/>
      <c r="MI79" s="434"/>
      <c r="MJ79" s="434"/>
      <c r="MK79" s="434"/>
      <c r="ML79" s="434"/>
      <c r="MM79" s="434"/>
      <c r="MN79" s="434"/>
      <c r="MO79" s="434"/>
      <c r="MP79" s="434"/>
      <c r="MQ79" s="434"/>
      <c r="MR79" s="1233"/>
      <c r="MS79" s="1234"/>
      <c r="MT79" s="434"/>
      <c r="MU79" s="1013" t="s">
        <v>343</v>
      </c>
      <c r="MV79" s="1034"/>
      <c r="MW79" s="1040">
        <f>LT57+MW57</f>
        <v>0</v>
      </c>
      <c r="MX79" s="1044" t="e">
        <f>MW79*100/MW82</f>
        <v>#DIV/0!</v>
      </c>
      <c r="MY79" s="1083"/>
      <c r="MZ79" s="1013" t="s">
        <v>343</v>
      </c>
      <c r="NA79" s="1034"/>
      <c r="NB79" s="1040">
        <f>LZ57+NB57</f>
        <v>0</v>
      </c>
      <c r="NC79" s="1047" t="e">
        <f>NB79*100/NB82</f>
        <v>#DIV/0!</v>
      </c>
      <c r="ND79" s="1084"/>
      <c r="NE79" s="1013" t="s">
        <v>343</v>
      </c>
      <c r="NF79" s="1034"/>
      <c r="NG79" s="1040">
        <f>MF57+NG57</f>
        <v>0</v>
      </c>
      <c r="NH79" s="1037" t="e">
        <f>NG79*100/NG82</f>
        <v>#DIV/0!</v>
      </c>
      <c r="NI79" s="1084"/>
      <c r="NJ79" s="1013" t="s">
        <v>343</v>
      </c>
      <c r="NK79" s="1034"/>
      <c r="NL79" s="1040">
        <f>MK57+NL57</f>
        <v>0</v>
      </c>
      <c r="NM79" s="1037" t="e">
        <f>NL79*100/NL82</f>
        <v>#DIV/0!</v>
      </c>
      <c r="NN79" s="1084"/>
      <c r="NO79" s="1013" t="s">
        <v>343</v>
      </c>
      <c r="NP79" s="1034"/>
      <c r="NQ79" s="1040">
        <f>MP57+NQ57</f>
        <v>0</v>
      </c>
      <c r="NR79" s="1037" t="e">
        <f>NQ79*100/NQ82</f>
        <v>#DIV/0!</v>
      </c>
      <c r="NS79" s="434"/>
    </row>
    <row r="80" spans="1:384" ht="28.5" customHeight="1" thickBot="1" x14ac:dyDescent="0.35">
      <c r="A80" s="4"/>
      <c r="B80" s="4"/>
      <c r="C80" s="4"/>
      <c r="D80" s="1226"/>
      <c r="E80" s="1223"/>
      <c r="F80" s="4"/>
      <c r="G80" s="4"/>
      <c r="H80" s="4"/>
      <c r="I80" s="4"/>
      <c r="J80" s="4"/>
      <c r="K80" s="4"/>
      <c r="L80" s="4"/>
      <c r="M80" s="1226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1226"/>
      <c r="AF80" s="1223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1223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1309"/>
      <c r="DD80" s="1309"/>
      <c r="DE80" s="1309"/>
      <c r="DF80" s="1309"/>
      <c r="DG80" s="1309"/>
      <c r="DH80" s="1309"/>
      <c r="DI80" s="1309"/>
      <c r="DJ80" s="1309"/>
      <c r="DK80" s="1309"/>
      <c r="DL80" s="1309"/>
      <c r="DM80" s="4"/>
      <c r="DN80" s="4"/>
      <c r="DO80" s="11"/>
      <c r="DP80" s="11"/>
      <c r="DQ80" s="1432"/>
      <c r="DR80" s="1432"/>
      <c r="DS80" s="1432"/>
      <c r="DX80" s="1428"/>
      <c r="DY80" s="1223"/>
      <c r="DZ80" s="2598"/>
      <c r="EA80" s="2599"/>
      <c r="EB80" s="2599"/>
      <c r="EC80" s="2599"/>
      <c r="ED80" s="2599"/>
      <c r="EE80" s="2599"/>
      <c r="EF80" s="2599"/>
      <c r="EG80" s="2599"/>
      <c r="EH80" s="2599"/>
      <c r="EI80" s="2599"/>
      <c r="EJ80" s="2599"/>
      <c r="EK80" s="2599"/>
      <c r="EL80" s="2600"/>
      <c r="EM80" s="1187"/>
      <c r="EN80" s="1226"/>
      <c r="EO80" s="1695"/>
      <c r="EP80" s="639"/>
      <c r="FA80" s="1230"/>
      <c r="FB80" s="1230"/>
      <c r="FC80" s="1238"/>
      <c r="FD80" s="1231"/>
      <c r="FE80" s="1232"/>
      <c r="FF80" s="434"/>
      <c r="FG80" s="434"/>
      <c r="FH80" s="434"/>
      <c r="FI80" s="434"/>
      <c r="FJ80" s="434"/>
      <c r="FK80" s="434"/>
      <c r="FL80" s="434"/>
      <c r="FM80" s="434"/>
      <c r="FN80" s="434"/>
      <c r="FO80" s="434"/>
      <c r="FP80" s="434"/>
      <c r="FQ80" s="434"/>
      <c r="FR80" s="434"/>
      <c r="FS80" s="434"/>
      <c r="FT80" s="434"/>
      <c r="FU80" s="434"/>
      <c r="FV80" s="434"/>
      <c r="FW80" s="434"/>
      <c r="FX80" s="434"/>
      <c r="FY80" s="434"/>
      <c r="FZ80" s="434"/>
      <c r="GA80" s="434"/>
      <c r="GB80" s="434"/>
      <c r="GC80" s="434"/>
      <c r="GD80" s="434"/>
      <c r="GE80" s="434"/>
      <c r="GF80" s="434"/>
      <c r="GG80" s="434"/>
      <c r="GH80" s="434"/>
      <c r="GI80" s="434"/>
      <c r="GJ80" s="434"/>
      <c r="GK80" s="434"/>
      <c r="GL80" s="434"/>
      <c r="GM80" s="434"/>
      <c r="GN80" s="434"/>
      <c r="GO80" s="434"/>
      <c r="GP80" s="434"/>
      <c r="GQ80" s="434"/>
      <c r="GR80" s="434"/>
      <c r="GS80" s="434"/>
      <c r="GT80" s="434"/>
      <c r="GU80" s="434"/>
      <c r="GV80" s="434"/>
      <c r="GW80" s="434"/>
      <c r="GX80" s="434"/>
      <c r="GY80" s="434"/>
      <c r="GZ80" s="434"/>
      <c r="HA80" s="434"/>
      <c r="HB80" s="434"/>
      <c r="HC80" s="434"/>
      <c r="HD80" s="434"/>
      <c r="HE80" s="434"/>
      <c r="HF80" s="434"/>
      <c r="HG80" s="434"/>
      <c r="HH80" s="434"/>
      <c r="HI80" s="434"/>
      <c r="HJ80" s="434"/>
      <c r="HK80" s="434"/>
      <c r="HL80" s="434"/>
      <c r="HM80" s="434"/>
      <c r="HN80" s="1232"/>
      <c r="HO80" s="2327" t="s">
        <v>209</v>
      </c>
      <c r="HP80" s="2328"/>
      <c r="HQ80" s="1000">
        <f t="shared" si="100"/>
        <v>0</v>
      </c>
      <c r="HR80" s="1001" t="e">
        <f>HQ80*100/HQ81</f>
        <v>#DIV/0!</v>
      </c>
      <c r="HS80" s="466"/>
      <c r="HT80" s="2327" t="s">
        <v>209</v>
      </c>
      <c r="HU80" s="2328"/>
      <c r="HV80" s="1000">
        <f t="shared" si="101"/>
        <v>0</v>
      </c>
      <c r="HW80" s="1001" t="e">
        <f>HV80*100/HV81</f>
        <v>#DIV/0!</v>
      </c>
      <c r="HX80" s="466"/>
      <c r="HY80" s="2327" t="s">
        <v>209</v>
      </c>
      <c r="HZ80" s="2328"/>
      <c r="IA80" s="1000">
        <f>HK58+IA58</f>
        <v>0</v>
      </c>
      <c r="IB80" s="1001" t="e">
        <f>IA80*100/IA81</f>
        <v>#DIV/0!</v>
      </c>
      <c r="IC80" s="1233"/>
      <c r="ID80" s="434"/>
      <c r="IE80" s="434"/>
      <c r="IF80" s="434"/>
      <c r="IG80" s="434"/>
      <c r="IH80" s="434"/>
      <c r="II80" s="434"/>
      <c r="IJ80" s="434"/>
      <c r="IK80" s="434"/>
      <c r="IL80" s="434"/>
      <c r="IM80" s="434"/>
      <c r="IN80" s="434"/>
      <c r="IO80" s="434"/>
      <c r="IP80" s="434"/>
      <c r="IQ80" s="434"/>
      <c r="IR80" s="434"/>
      <c r="IS80" s="434"/>
      <c r="IT80" s="434"/>
      <c r="IU80" s="434"/>
      <c r="IV80" s="434"/>
      <c r="IW80" s="434"/>
      <c r="IX80" s="434"/>
      <c r="IY80" s="434"/>
      <c r="IZ80" s="434"/>
      <c r="JA80" s="434"/>
      <c r="JB80" s="434"/>
      <c r="JC80" s="434"/>
      <c r="JD80" s="434"/>
      <c r="JE80" s="434"/>
      <c r="JF80" s="434"/>
      <c r="JG80" s="434"/>
      <c r="JH80" s="434"/>
      <c r="JI80" s="434"/>
      <c r="JJ80" s="434"/>
      <c r="JK80" s="434"/>
      <c r="JL80" s="434"/>
      <c r="JM80" s="434"/>
      <c r="JN80" s="434"/>
      <c r="JO80" s="434"/>
      <c r="JP80" s="434"/>
      <c r="JQ80" s="434"/>
      <c r="JR80" s="434"/>
      <c r="JS80" s="434"/>
      <c r="JT80" s="434"/>
      <c r="JU80" s="434"/>
      <c r="JV80" s="434"/>
      <c r="JW80" s="434"/>
      <c r="JX80" s="434"/>
      <c r="JY80" s="434"/>
      <c r="JZ80" s="434"/>
      <c r="KA80" s="434"/>
      <c r="KB80" s="434"/>
      <c r="KC80" s="434"/>
      <c r="KD80" s="434"/>
      <c r="KE80" s="434"/>
      <c r="KF80" s="434"/>
      <c r="KG80" s="434"/>
      <c r="KH80" s="434"/>
      <c r="KI80" s="434"/>
      <c r="KJ80" s="434"/>
      <c r="KK80" s="434"/>
      <c r="KL80" s="434"/>
      <c r="KM80" s="434"/>
      <c r="KN80" s="434"/>
      <c r="KO80" s="434"/>
      <c r="KP80" s="434"/>
      <c r="KQ80" s="434"/>
      <c r="KR80" s="434"/>
      <c r="KS80" s="434"/>
      <c r="KT80" s="434"/>
      <c r="KU80" s="434"/>
      <c r="KV80" s="434"/>
      <c r="KW80" s="434"/>
      <c r="KX80" s="434"/>
      <c r="KY80" s="434"/>
      <c r="KZ80" s="434"/>
      <c r="LA80" s="434"/>
      <c r="LB80" s="434"/>
      <c r="LC80" s="434"/>
      <c r="LD80" s="434"/>
      <c r="LE80" s="434"/>
      <c r="LF80" s="434"/>
      <c r="LG80" s="434"/>
      <c r="LH80" s="434"/>
      <c r="LI80" s="434"/>
      <c r="LJ80" s="434"/>
      <c r="LK80" s="434"/>
      <c r="LL80" s="434"/>
      <c r="LM80" s="434"/>
      <c r="LN80" s="434"/>
      <c r="LO80" s="434"/>
      <c r="LP80" s="434"/>
      <c r="LQ80" s="434"/>
      <c r="LR80" s="434"/>
      <c r="LS80" s="434"/>
      <c r="LT80" s="434"/>
      <c r="LU80" s="434"/>
      <c r="LV80" s="434"/>
      <c r="LW80" s="434"/>
      <c r="LX80" s="434"/>
      <c r="LY80" s="434"/>
      <c r="LZ80" s="434"/>
      <c r="MA80" s="434"/>
      <c r="MB80" s="434"/>
      <c r="MC80" s="434"/>
      <c r="MD80" s="434"/>
      <c r="ME80" s="434"/>
      <c r="MF80" s="434"/>
      <c r="MG80" s="434"/>
      <c r="MH80" s="434"/>
      <c r="MI80" s="434"/>
      <c r="MJ80" s="434"/>
      <c r="MK80" s="434"/>
      <c r="ML80" s="434"/>
      <c r="MM80" s="434"/>
      <c r="MN80" s="434"/>
      <c r="MO80" s="434"/>
      <c r="MP80" s="434"/>
      <c r="MQ80" s="434"/>
      <c r="MR80" s="1233"/>
      <c r="MS80" s="1234"/>
      <c r="MT80" s="434"/>
      <c r="MU80" s="1013" t="s">
        <v>344</v>
      </c>
      <c r="MV80" s="1034"/>
      <c r="MW80" s="1040">
        <f>LT58+MW58</f>
        <v>0</v>
      </c>
      <c r="MX80" s="1044" t="e">
        <f>MW80*100/MW82</f>
        <v>#DIV/0!</v>
      </c>
      <c r="MY80" s="1083"/>
      <c r="MZ80" s="1013" t="s">
        <v>344</v>
      </c>
      <c r="NA80" s="1034"/>
      <c r="NB80" s="1040">
        <f>LZ58+NB58</f>
        <v>0</v>
      </c>
      <c r="NC80" s="1047" t="e">
        <f>NB80*100/NB82</f>
        <v>#DIV/0!</v>
      </c>
      <c r="ND80" s="1084"/>
      <c r="NE80" s="1013" t="s">
        <v>344</v>
      </c>
      <c r="NF80" s="1034"/>
      <c r="NG80" s="1040">
        <f>MF58+NG58</f>
        <v>0</v>
      </c>
      <c r="NH80" s="1037" t="e">
        <f>NG80*100/NG82</f>
        <v>#DIV/0!</v>
      </c>
      <c r="NI80" s="1084"/>
      <c r="NJ80" s="1013" t="s">
        <v>344</v>
      </c>
      <c r="NK80" s="1034"/>
      <c r="NL80" s="1040">
        <f>MK58+NL58</f>
        <v>0</v>
      </c>
      <c r="NM80" s="1037" t="e">
        <f>NL80*100/NL82</f>
        <v>#DIV/0!</v>
      </c>
      <c r="NN80" s="1084"/>
      <c r="NO80" s="1013" t="s">
        <v>344</v>
      </c>
      <c r="NP80" s="1034"/>
      <c r="NQ80" s="1040">
        <f>MP58+NQ58</f>
        <v>0</v>
      </c>
      <c r="NR80" s="1037" t="e">
        <f>NQ80*100/NQ82</f>
        <v>#DIV/0!</v>
      </c>
      <c r="NS80" s="434"/>
    </row>
    <row r="81" spans="1:383" ht="28.5" customHeight="1" thickBot="1" x14ac:dyDescent="0.35">
      <c r="A81" s="4"/>
      <c r="B81" s="4"/>
      <c r="C81" s="4"/>
      <c r="D81" s="1226"/>
      <c r="E81" s="1223"/>
      <c r="F81" s="4"/>
      <c r="G81" s="4"/>
      <c r="H81" s="4"/>
      <c r="I81" s="4"/>
      <c r="J81" s="4"/>
      <c r="K81" s="4"/>
      <c r="L81" s="4"/>
      <c r="M81" s="1226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1226"/>
      <c r="AF81" s="1223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1223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1309"/>
      <c r="DD81" s="1309"/>
      <c r="DE81" s="1309"/>
      <c r="DF81" s="1309"/>
      <c r="DG81" s="1309"/>
      <c r="DH81" s="1309"/>
      <c r="DI81" s="1309"/>
      <c r="DJ81" s="1309"/>
      <c r="DK81" s="1309"/>
      <c r="DL81" s="1309"/>
      <c r="DM81" s="4"/>
      <c r="DN81" s="4"/>
      <c r="DO81" s="11"/>
      <c r="DP81" s="11"/>
      <c r="DQ81" s="1432"/>
      <c r="DR81" s="1432"/>
      <c r="DS81" s="1432"/>
      <c r="DT81" s="1432"/>
      <c r="DU81" s="1432"/>
      <c r="DV81" s="1432"/>
      <c r="DW81" s="1432"/>
      <c r="DX81" s="1428"/>
      <c r="DY81" s="1223"/>
      <c r="DZ81" s="2601"/>
      <c r="EA81" s="2602"/>
      <c r="EB81" s="2602"/>
      <c r="EC81" s="2602"/>
      <c r="ED81" s="2602"/>
      <c r="EE81" s="2602"/>
      <c r="EF81" s="2602"/>
      <c r="EG81" s="2602"/>
      <c r="EH81" s="2602"/>
      <c r="EI81" s="2602"/>
      <c r="EJ81" s="2602"/>
      <c r="EK81" s="2602"/>
      <c r="EL81" s="2603"/>
      <c r="EM81" s="1187"/>
      <c r="EN81" s="1226"/>
      <c r="EO81" s="1695"/>
      <c r="EP81" s="639"/>
      <c r="EQ81" s="1230"/>
      <c r="ER81" s="1230"/>
      <c r="ES81" s="1230"/>
      <c r="ET81" s="1230"/>
      <c r="EU81" s="1230"/>
      <c r="EV81" s="1230"/>
      <c r="EW81" s="1230"/>
      <c r="EX81" s="1230"/>
      <c r="EY81" s="1230"/>
      <c r="EZ81" s="1230"/>
      <c r="FA81" s="1230"/>
      <c r="FB81" s="1230"/>
      <c r="FC81" s="1238"/>
      <c r="FD81" s="1231"/>
      <c r="FE81" s="1232"/>
      <c r="FF81" s="434"/>
      <c r="FG81" s="434"/>
      <c r="FH81" s="434"/>
      <c r="FI81" s="434"/>
      <c r="FJ81" s="434"/>
      <c r="FK81" s="434"/>
      <c r="FL81" s="434"/>
      <c r="FM81" s="434"/>
      <c r="FN81" s="434"/>
      <c r="FO81" s="434"/>
      <c r="FP81" s="434"/>
      <c r="FQ81" s="434"/>
      <c r="FR81" s="434"/>
      <c r="FS81" s="434"/>
      <c r="FT81" s="434"/>
      <c r="FU81" s="434"/>
      <c r="FV81" s="434"/>
      <c r="FW81" s="434"/>
      <c r="FX81" s="434"/>
      <c r="FY81" s="434"/>
      <c r="FZ81" s="434"/>
      <c r="GA81" s="434"/>
      <c r="GB81" s="434"/>
      <c r="GC81" s="434"/>
      <c r="GD81" s="434"/>
      <c r="GE81" s="434"/>
      <c r="GF81" s="434"/>
      <c r="GG81" s="434"/>
      <c r="GH81" s="434"/>
      <c r="GI81" s="434"/>
      <c r="GJ81" s="434"/>
      <c r="GK81" s="434"/>
      <c r="GL81" s="434"/>
      <c r="GM81" s="434"/>
      <c r="GN81" s="434"/>
      <c r="GO81" s="434"/>
      <c r="GP81" s="434"/>
      <c r="GQ81" s="434"/>
      <c r="GR81" s="434"/>
      <c r="GS81" s="434"/>
      <c r="GT81" s="434"/>
      <c r="GU81" s="434"/>
      <c r="GV81" s="434"/>
      <c r="GW81" s="434"/>
      <c r="GX81" s="434"/>
      <c r="GY81" s="434"/>
      <c r="GZ81" s="434"/>
      <c r="HA81" s="434"/>
      <c r="HB81" s="434"/>
      <c r="HC81" s="434"/>
      <c r="HD81" s="434"/>
      <c r="HE81" s="434"/>
      <c r="HF81" s="434"/>
      <c r="HG81" s="434"/>
      <c r="HH81" s="434"/>
      <c r="HI81" s="434"/>
      <c r="HJ81" s="434"/>
      <c r="HK81" s="434"/>
      <c r="HL81" s="434"/>
      <c r="HM81" s="434"/>
      <c r="HN81" s="1232"/>
      <c r="HO81" s="453" t="s">
        <v>19</v>
      </c>
      <c r="HP81" s="453"/>
      <c r="HQ81" s="440">
        <f>SUM(HQ78:HQ80)</f>
        <v>0</v>
      </c>
      <c r="HR81" s="441"/>
      <c r="HS81" s="11"/>
      <c r="HT81" s="453" t="s">
        <v>19</v>
      </c>
      <c r="HU81" s="453"/>
      <c r="HV81" s="440">
        <f>SUM(HV78:HV80)</f>
        <v>0</v>
      </c>
      <c r="HW81" s="441"/>
      <c r="HX81" s="11"/>
      <c r="HY81" s="453" t="s">
        <v>19</v>
      </c>
      <c r="HZ81" s="453"/>
      <c r="IA81" s="440">
        <f>SUM(IA78:IA80)</f>
        <v>0</v>
      </c>
      <c r="IB81" s="441"/>
      <c r="IC81" s="1233"/>
      <c r="ID81" s="434"/>
      <c r="IE81" s="434"/>
      <c r="IF81" s="434"/>
      <c r="IG81" s="434"/>
      <c r="IH81" s="434"/>
      <c r="II81" s="434"/>
      <c r="IJ81" s="434"/>
      <c r="IK81" s="434"/>
      <c r="IL81" s="434"/>
      <c r="IM81" s="434"/>
      <c r="IN81" s="434"/>
      <c r="IO81" s="434"/>
      <c r="IP81" s="434"/>
      <c r="IQ81" s="434"/>
      <c r="IR81" s="434"/>
      <c r="IS81" s="434"/>
      <c r="IT81" s="434"/>
      <c r="IU81" s="434"/>
      <c r="IV81" s="434"/>
      <c r="IW81" s="434"/>
      <c r="IX81" s="434"/>
      <c r="IY81" s="434"/>
      <c r="IZ81" s="434"/>
      <c r="JA81" s="434"/>
      <c r="JB81" s="434"/>
      <c r="JC81" s="434"/>
      <c r="JD81" s="434"/>
      <c r="JE81" s="434"/>
      <c r="JF81" s="434"/>
      <c r="JG81" s="434"/>
      <c r="JH81" s="434"/>
      <c r="JI81" s="434"/>
      <c r="JJ81" s="434"/>
      <c r="JK81" s="434"/>
      <c r="JL81" s="434"/>
      <c r="JM81" s="434"/>
      <c r="JN81" s="434"/>
      <c r="JO81" s="434"/>
      <c r="JP81" s="434"/>
      <c r="JQ81" s="434"/>
      <c r="JR81" s="434"/>
      <c r="JS81" s="434"/>
      <c r="JT81" s="434"/>
      <c r="JU81" s="434"/>
      <c r="JV81" s="434"/>
      <c r="JW81" s="434"/>
      <c r="JX81" s="434"/>
      <c r="JY81" s="434"/>
      <c r="JZ81" s="434"/>
      <c r="KA81" s="434"/>
      <c r="KB81" s="434"/>
      <c r="KC81" s="434"/>
      <c r="KD81" s="434"/>
      <c r="KE81" s="434"/>
      <c r="KF81" s="434"/>
      <c r="KG81" s="434"/>
      <c r="KH81" s="434"/>
      <c r="KI81" s="434"/>
      <c r="KJ81" s="434"/>
      <c r="KK81" s="434"/>
      <c r="KL81" s="434"/>
      <c r="KM81" s="434"/>
      <c r="KN81" s="434"/>
      <c r="KO81" s="434"/>
      <c r="KP81" s="434"/>
      <c r="KQ81" s="434"/>
      <c r="KR81" s="434"/>
      <c r="KS81" s="434"/>
      <c r="KT81" s="434"/>
      <c r="KU81" s="434"/>
      <c r="KV81" s="434"/>
      <c r="KW81" s="434"/>
      <c r="KX81" s="434"/>
      <c r="KY81" s="434"/>
      <c r="KZ81" s="434"/>
      <c r="LA81" s="434"/>
      <c r="LB81" s="434"/>
      <c r="LC81" s="434"/>
      <c r="LD81" s="434"/>
      <c r="LE81" s="434"/>
      <c r="LF81" s="434"/>
      <c r="LG81" s="434"/>
      <c r="LH81" s="434"/>
      <c r="LI81" s="434"/>
      <c r="LJ81" s="434"/>
      <c r="LK81" s="434"/>
      <c r="LL81" s="434"/>
      <c r="LM81" s="434"/>
      <c r="LN81" s="434"/>
      <c r="LO81" s="434"/>
      <c r="LP81" s="434"/>
      <c r="LQ81" s="434"/>
      <c r="LR81" s="434"/>
      <c r="LS81" s="434"/>
      <c r="LT81" s="434"/>
      <c r="LU81" s="434"/>
      <c r="LV81" s="434"/>
      <c r="LW81" s="434"/>
      <c r="LX81" s="434"/>
      <c r="LY81" s="434"/>
      <c r="LZ81" s="434"/>
      <c r="MA81" s="434"/>
      <c r="MB81" s="434"/>
      <c r="MC81" s="434"/>
      <c r="MD81" s="434"/>
      <c r="ME81" s="434"/>
      <c r="MF81" s="434"/>
      <c r="MG81" s="434"/>
      <c r="MH81" s="434"/>
      <c r="MI81" s="434"/>
      <c r="MJ81" s="434"/>
      <c r="MK81" s="434"/>
      <c r="ML81" s="434"/>
      <c r="MM81" s="434"/>
      <c r="MN81" s="434"/>
      <c r="MO81" s="434"/>
      <c r="MP81" s="434"/>
      <c r="MQ81" s="434"/>
      <c r="MR81" s="1233"/>
      <c r="MS81" s="1234"/>
      <c r="MT81" s="434"/>
      <c r="MU81" s="1022" t="s">
        <v>345</v>
      </c>
      <c r="MV81" s="1023"/>
      <c r="MW81" s="1041">
        <f>LT59+MW59</f>
        <v>0</v>
      </c>
      <c r="MX81" s="1045" t="e">
        <f>MW81*100/MW82</f>
        <v>#DIV/0!</v>
      </c>
      <c r="MY81" s="1083"/>
      <c r="MZ81" s="1017" t="s">
        <v>345</v>
      </c>
      <c r="NA81" s="1035"/>
      <c r="NB81" s="1041">
        <f>LZ59+NB59</f>
        <v>0</v>
      </c>
      <c r="NC81" s="1048" t="e">
        <f>NB81*100/NB82</f>
        <v>#DIV/0!</v>
      </c>
      <c r="ND81" s="1084"/>
      <c r="NE81" s="1017" t="s">
        <v>345</v>
      </c>
      <c r="NF81" s="1035"/>
      <c r="NG81" s="1041">
        <f>MF59+NG59</f>
        <v>0</v>
      </c>
      <c r="NH81" s="1038" t="e">
        <f>NG81*100/NG82</f>
        <v>#DIV/0!</v>
      </c>
      <c r="NI81" s="1084"/>
      <c r="NJ81" s="1017" t="s">
        <v>345</v>
      </c>
      <c r="NK81" s="1035"/>
      <c r="NL81" s="1041">
        <f>MK59+NL59</f>
        <v>0</v>
      </c>
      <c r="NM81" s="1038" t="e">
        <f>NL81*100/NL82</f>
        <v>#DIV/0!</v>
      </c>
      <c r="NN81" s="1084"/>
      <c r="NO81" s="1017" t="s">
        <v>345</v>
      </c>
      <c r="NP81" s="1035"/>
      <c r="NQ81" s="1041">
        <f>MP59+NQ59</f>
        <v>0</v>
      </c>
      <c r="NR81" s="1038" t="e">
        <f>NQ81*100/NQ82</f>
        <v>#DIV/0!</v>
      </c>
      <c r="NS81" s="434"/>
    </row>
    <row r="82" spans="1:383" ht="28.5" customHeight="1" thickBot="1" x14ac:dyDescent="0.35">
      <c r="A82" s="4"/>
      <c r="B82" s="4"/>
      <c r="C82" s="4"/>
      <c r="D82" s="1226"/>
      <c r="E82" s="1223"/>
      <c r="F82" s="4"/>
      <c r="G82" s="4"/>
      <c r="H82" s="4"/>
      <c r="I82" s="4"/>
      <c r="J82" s="4"/>
      <c r="K82" s="4"/>
      <c r="L82" s="4"/>
      <c r="M82" s="1226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1226"/>
      <c r="AF82" s="1223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1223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1309"/>
      <c r="DD82" s="1309"/>
      <c r="DE82" s="1309"/>
      <c r="DF82" s="1309"/>
      <c r="DG82" s="1309"/>
      <c r="DH82" s="1309"/>
      <c r="DI82" s="1309"/>
      <c r="DJ82" s="1309"/>
      <c r="DK82" s="1309"/>
      <c r="DL82" s="1309"/>
      <c r="DM82" s="4"/>
      <c r="DN82" s="4"/>
      <c r="DO82" s="11"/>
      <c r="DP82" s="11"/>
      <c r="DQ82" s="1432"/>
      <c r="DR82" s="1432"/>
      <c r="DS82" s="1432"/>
      <c r="DX82" s="1428"/>
      <c r="DY82" s="1223"/>
      <c r="DZ82" s="1187"/>
      <c r="EA82" s="1187"/>
      <c r="EB82" s="1187"/>
      <c r="EC82" s="1187"/>
      <c r="ED82" s="1187"/>
      <c r="EE82" s="1187"/>
      <c r="EF82" s="1187"/>
      <c r="EG82" s="1187"/>
      <c r="EH82" s="1187"/>
      <c r="EI82" s="1187"/>
      <c r="EJ82" s="1187"/>
      <c r="EK82" s="1187"/>
      <c r="EL82" s="1187"/>
      <c r="EM82" s="1187"/>
      <c r="EN82" s="1226"/>
      <c r="EO82" s="1695"/>
      <c r="EP82" s="639"/>
      <c r="EQ82" s="1230"/>
      <c r="ER82" s="1230"/>
      <c r="ES82" s="1230"/>
      <c r="ET82" s="1230"/>
      <c r="EU82" s="1230"/>
      <c r="EV82" s="1230"/>
      <c r="EW82" s="1230"/>
      <c r="EX82" s="1230"/>
      <c r="EY82" s="1230"/>
      <c r="EZ82" s="1230"/>
      <c r="FA82" s="1230"/>
      <c r="FB82" s="1230"/>
      <c r="FC82" s="1238"/>
      <c r="FD82" s="1231"/>
      <c r="FE82" s="1232"/>
      <c r="FF82" s="434"/>
      <c r="FG82" s="434"/>
      <c r="FH82" s="434"/>
      <c r="FI82" s="434"/>
      <c r="FJ82" s="434"/>
      <c r="FK82" s="434"/>
      <c r="FL82" s="434"/>
      <c r="FM82" s="434"/>
      <c r="FN82" s="434"/>
      <c r="FO82" s="434"/>
      <c r="FP82" s="434"/>
      <c r="FQ82" s="434"/>
      <c r="FR82" s="434"/>
      <c r="FS82" s="434"/>
      <c r="FT82" s="434"/>
      <c r="FU82" s="434"/>
      <c r="FV82" s="434"/>
      <c r="FW82" s="434"/>
      <c r="FX82" s="434"/>
      <c r="FY82" s="434"/>
      <c r="FZ82" s="434"/>
      <c r="GA82" s="434"/>
      <c r="GB82" s="434"/>
      <c r="GC82" s="434"/>
      <c r="GD82" s="434"/>
      <c r="GE82" s="434"/>
      <c r="GF82" s="434"/>
      <c r="GG82" s="434"/>
      <c r="GH82" s="434"/>
      <c r="GI82" s="434"/>
      <c r="GJ82" s="434"/>
      <c r="GK82" s="434"/>
      <c r="GL82" s="434"/>
      <c r="GM82" s="434"/>
      <c r="GN82" s="434"/>
      <c r="GO82" s="434"/>
      <c r="GP82" s="434"/>
      <c r="GQ82" s="434"/>
      <c r="GR82" s="434"/>
      <c r="GS82" s="434"/>
      <c r="GT82" s="434"/>
      <c r="GU82" s="434"/>
      <c r="GV82" s="434"/>
      <c r="GW82" s="434"/>
      <c r="GX82" s="434"/>
      <c r="GY82" s="434"/>
      <c r="GZ82" s="434"/>
      <c r="HA82" s="434"/>
      <c r="HB82" s="434"/>
      <c r="HC82" s="434"/>
      <c r="HD82" s="434"/>
      <c r="HE82" s="434"/>
      <c r="HF82" s="434"/>
      <c r="HG82" s="434"/>
      <c r="HH82" s="434"/>
      <c r="HI82" s="434"/>
      <c r="HJ82" s="434"/>
      <c r="HK82" s="434"/>
      <c r="HL82" s="434"/>
      <c r="HM82" s="434"/>
      <c r="HN82" s="1232"/>
      <c r="HO82" s="466"/>
      <c r="HP82" s="466"/>
      <c r="HQ82" s="466"/>
      <c r="HR82" s="466"/>
      <c r="HS82" s="466"/>
      <c r="HT82" s="466"/>
      <c r="HU82" s="466"/>
      <c r="HV82" s="466"/>
      <c r="HW82" s="466"/>
      <c r="HX82" s="466"/>
      <c r="HY82" s="466"/>
      <c r="HZ82" s="466"/>
      <c r="IA82" s="11"/>
      <c r="IB82" s="11"/>
      <c r="IC82" s="1233"/>
      <c r="ID82" s="434"/>
      <c r="IE82" s="434"/>
      <c r="IF82" s="434"/>
      <c r="IG82" s="434"/>
      <c r="IH82" s="434"/>
      <c r="II82" s="434"/>
      <c r="IJ82" s="434"/>
      <c r="IK82" s="434"/>
      <c r="IL82" s="434"/>
      <c r="IM82" s="434"/>
      <c r="IN82" s="434"/>
      <c r="IO82" s="434"/>
      <c r="IP82" s="434"/>
      <c r="IQ82" s="434"/>
      <c r="IR82" s="434"/>
      <c r="IS82" s="434"/>
      <c r="IT82" s="434"/>
      <c r="IU82" s="434"/>
      <c r="IV82" s="434"/>
      <c r="IW82" s="434"/>
      <c r="IX82" s="434"/>
      <c r="IY82" s="434"/>
      <c r="IZ82" s="434"/>
      <c r="JA82" s="434"/>
      <c r="JB82" s="434"/>
      <c r="JC82" s="434"/>
      <c r="JD82" s="434"/>
      <c r="JE82" s="434"/>
      <c r="JF82" s="434"/>
      <c r="JG82" s="434"/>
      <c r="JH82" s="434"/>
      <c r="JI82" s="434"/>
      <c r="JJ82" s="434"/>
      <c r="JK82" s="434"/>
      <c r="JL82" s="434"/>
      <c r="JM82" s="434"/>
      <c r="JN82" s="434"/>
      <c r="JO82" s="434"/>
      <c r="JP82" s="434"/>
      <c r="JQ82" s="434"/>
      <c r="JR82" s="434"/>
      <c r="JS82" s="434"/>
      <c r="JT82" s="434"/>
      <c r="JU82" s="434"/>
      <c r="JV82" s="434"/>
      <c r="JW82" s="434"/>
      <c r="JX82" s="434"/>
      <c r="JY82" s="434"/>
      <c r="JZ82" s="434"/>
      <c r="KA82" s="434"/>
      <c r="KB82" s="434"/>
      <c r="KC82" s="434"/>
      <c r="KD82" s="434"/>
      <c r="KE82" s="434"/>
      <c r="KF82" s="434"/>
      <c r="KG82" s="434"/>
      <c r="KH82" s="434"/>
      <c r="KI82" s="434"/>
      <c r="KJ82" s="434"/>
      <c r="KK82" s="434"/>
      <c r="KL82" s="434"/>
      <c r="KM82" s="434"/>
      <c r="KN82" s="434"/>
      <c r="KO82" s="434"/>
      <c r="KP82" s="434"/>
      <c r="KQ82" s="434"/>
      <c r="KR82" s="434"/>
      <c r="KS82" s="434"/>
      <c r="KT82" s="434"/>
      <c r="KU82" s="434"/>
      <c r="KV82" s="434"/>
      <c r="KW82" s="434"/>
      <c r="KX82" s="434"/>
      <c r="KY82" s="434"/>
      <c r="KZ82" s="434"/>
      <c r="LA82" s="434"/>
      <c r="LB82" s="434"/>
      <c r="LC82" s="434"/>
      <c r="LD82" s="434"/>
      <c r="LE82" s="434"/>
      <c r="LF82" s="434"/>
      <c r="LG82" s="434"/>
      <c r="LH82" s="434"/>
      <c r="LI82" s="434"/>
      <c r="LJ82" s="434"/>
      <c r="LK82" s="434"/>
      <c r="LL82" s="434"/>
      <c r="LM82" s="434"/>
      <c r="LN82" s="434"/>
      <c r="LO82" s="434"/>
      <c r="LP82" s="434"/>
      <c r="LQ82" s="434"/>
      <c r="LR82" s="434"/>
      <c r="LS82" s="434"/>
      <c r="LT82" s="434"/>
      <c r="LU82" s="434"/>
      <c r="LV82" s="434"/>
      <c r="LW82" s="434"/>
      <c r="LX82" s="434"/>
      <c r="LY82" s="434"/>
      <c r="LZ82" s="434"/>
      <c r="MA82" s="434"/>
      <c r="MB82" s="434"/>
      <c r="MC82" s="434"/>
      <c r="MD82" s="434"/>
      <c r="ME82" s="434"/>
      <c r="MF82" s="434"/>
      <c r="MG82" s="434"/>
      <c r="MH82" s="434"/>
      <c r="MI82" s="434"/>
      <c r="MJ82" s="434"/>
      <c r="MK82" s="434"/>
      <c r="ML82" s="434"/>
      <c r="MM82" s="434"/>
      <c r="MN82" s="434"/>
      <c r="MO82" s="434"/>
      <c r="MP82" s="434"/>
      <c r="MQ82" s="434"/>
      <c r="MR82" s="1233"/>
      <c r="MS82" s="1234"/>
      <c r="MT82" s="434"/>
      <c r="MU82" s="1008"/>
      <c r="MV82" s="1008"/>
      <c r="MW82" s="1019">
        <f>SUM(MW78:MW81)</f>
        <v>0</v>
      </c>
      <c r="MX82" s="1008"/>
      <c r="MY82" s="1084"/>
      <c r="MZ82" s="1008"/>
      <c r="NA82" s="1008"/>
      <c r="NB82" s="1019">
        <f>SUM(NB78:NB81)</f>
        <v>0</v>
      </c>
      <c r="NC82" s="1008"/>
      <c r="ND82" s="1084"/>
      <c r="NE82" s="1008"/>
      <c r="NF82" s="1008"/>
      <c r="NG82" s="1019">
        <f>SUM(NG78:NG81)</f>
        <v>0</v>
      </c>
      <c r="NH82" s="1008"/>
      <c r="NI82" s="1084"/>
      <c r="NJ82" s="1008"/>
      <c r="NK82" s="1008"/>
      <c r="NL82" s="1019">
        <f>SUM(NL78:NL81)</f>
        <v>0</v>
      </c>
      <c r="NM82" s="1008"/>
      <c r="NN82" s="1084"/>
      <c r="NO82" s="1008"/>
      <c r="NP82" s="1008"/>
      <c r="NQ82" s="1019">
        <f>SUM(NQ78:NQ81)</f>
        <v>0</v>
      </c>
      <c r="NR82" s="1008"/>
      <c r="NS82" s="434"/>
    </row>
    <row r="83" spans="1:383" ht="28.5" customHeight="1" x14ac:dyDescent="0.3">
      <c r="A83" s="4"/>
      <c r="B83" s="4"/>
      <c r="C83" s="4"/>
      <c r="D83" s="1226"/>
      <c r="E83" s="1223"/>
      <c r="F83" s="4"/>
      <c r="G83" s="4"/>
      <c r="H83" s="4"/>
      <c r="I83" s="4"/>
      <c r="J83" s="4"/>
      <c r="K83" s="4"/>
      <c r="L83" s="4"/>
      <c r="M83" s="1226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1226"/>
      <c r="AF83" s="1223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1223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1309"/>
      <c r="DD83" s="1309"/>
      <c r="DE83" s="1309"/>
      <c r="DF83" s="1309"/>
      <c r="DG83" s="1309"/>
      <c r="DH83" s="1309"/>
      <c r="DI83" s="1309"/>
      <c r="DJ83" s="1309"/>
      <c r="DK83" s="1309"/>
      <c r="DL83" s="1309"/>
      <c r="DM83" s="4"/>
      <c r="DN83" s="4"/>
      <c r="DO83" s="11"/>
      <c r="DP83" s="11"/>
      <c r="DQ83" s="1439"/>
      <c r="DR83" s="1439"/>
      <c r="DS83" s="1439"/>
      <c r="DX83" s="1428"/>
      <c r="DY83" s="1223"/>
      <c r="DZ83" s="1187"/>
      <c r="EA83" s="1187"/>
      <c r="EB83" s="1187"/>
      <c r="EC83" s="1187"/>
      <c r="ED83" s="1187"/>
      <c r="EE83" s="1187"/>
      <c r="EF83" s="1187"/>
      <c r="EG83" s="1187"/>
      <c r="EH83" s="1187"/>
      <c r="EI83" s="1187"/>
      <c r="EJ83" s="1187"/>
      <c r="EK83" s="1187"/>
      <c r="EL83" s="1187"/>
      <c r="EM83" s="1187"/>
      <c r="EN83" s="1226"/>
      <c r="EO83" s="1695"/>
      <c r="EP83" s="639"/>
      <c r="EQ83" s="1230"/>
      <c r="ER83" s="1230"/>
      <c r="ES83" s="1230"/>
      <c r="ET83" s="1230"/>
      <c r="EU83" s="1230"/>
      <c r="EV83" s="1230"/>
      <c r="EW83" s="1230"/>
      <c r="EX83" s="1230"/>
      <c r="EY83" s="1230"/>
      <c r="EZ83" s="1230"/>
      <c r="FA83" s="1230"/>
      <c r="FB83" s="1230"/>
      <c r="FC83" s="1238"/>
      <c r="FD83" s="1231"/>
      <c r="FE83" s="1232"/>
      <c r="FF83" s="434"/>
      <c r="FG83" s="434"/>
      <c r="FH83" s="434"/>
      <c r="FI83" s="434"/>
      <c r="FJ83" s="434"/>
      <c r="FK83" s="434"/>
      <c r="FL83" s="434"/>
      <c r="FM83" s="434"/>
      <c r="FN83" s="434"/>
      <c r="FO83" s="434"/>
      <c r="FP83" s="434"/>
      <c r="FQ83" s="434"/>
      <c r="FR83" s="434"/>
      <c r="FS83" s="434"/>
      <c r="FT83" s="434"/>
      <c r="FU83" s="434"/>
      <c r="FV83" s="434"/>
      <c r="FW83" s="434"/>
      <c r="FX83" s="434"/>
      <c r="FY83" s="434"/>
      <c r="FZ83" s="434"/>
      <c r="GA83" s="434"/>
      <c r="GB83" s="434"/>
      <c r="GC83" s="434"/>
      <c r="GD83" s="434"/>
      <c r="GE83" s="434"/>
      <c r="GF83" s="434"/>
      <c r="GG83" s="434"/>
      <c r="GH83" s="434"/>
      <c r="GI83" s="434"/>
      <c r="GJ83" s="434"/>
      <c r="GK83" s="434"/>
      <c r="GL83" s="434"/>
      <c r="GM83" s="434"/>
      <c r="GN83" s="434"/>
      <c r="GO83" s="434"/>
      <c r="GP83" s="434"/>
      <c r="GQ83" s="434"/>
      <c r="GR83" s="434"/>
      <c r="GS83" s="434"/>
      <c r="GT83" s="434"/>
      <c r="GU83" s="434"/>
      <c r="GV83" s="434"/>
      <c r="GW83" s="434"/>
      <c r="GX83" s="434"/>
      <c r="GY83" s="434"/>
      <c r="GZ83" s="434"/>
      <c r="HA83" s="434"/>
      <c r="HB83" s="434"/>
      <c r="HC83" s="434"/>
      <c r="HD83" s="434"/>
      <c r="HE83" s="434"/>
      <c r="HF83" s="434"/>
      <c r="HG83" s="434"/>
      <c r="HH83" s="434"/>
      <c r="HI83" s="434"/>
      <c r="HJ83" s="434"/>
      <c r="HK83" s="434"/>
      <c r="HL83" s="434"/>
      <c r="HM83" s="434"/>
      <c r="HN83" s="1232"/>
      <c r="HO83" s="466"/>
      <c r="HP83" s="11"/>
      <c r="HQ83" s="11"/>
      <c r="HR83" s="11"/>
      <c r="HS83" s="11"/>
      <c r="HT83" s="11"/>
      <c r="HU83" s="466"/>
      <c r="HV83" s="466"/>
      <c r="HW83" s="466"/>
      <c r="HX83" s="466"/>
      <c r="HY83" s="2310" t="s">
        <v>372</v>
      </c>
      <c r="HZ83" s="2311"/>
      <c r="IA83" s="2314" t="s">
        <v>11</v>
      </c>
      <c r="IB83" s="2314" t="s">
        <v>12</v>
      </c>
      <c r="IC83" s="1233"/>
      <c r="ID83" s="434"/>
      <c r="IE83" s="434"/>
      <c r="IF83" s="434"/>
      <c r="IG83" s="434"/>
      <c r="IH83" s="434"/>
      <c r="II83" s="434"/>
      <c r="IJ83" s="434"/>
      <c r="IK83" s="434"/>
      <c r="IL83" s="434"/>
      <c r="IM83" s="434"/>
      <c r="IN83" s="434"/>
      <c r="IO83" s="434"/>
      <c r="IP83" s="434"/>
      <c r="IQ83" s="434"/>
      <c r="IR83" s="434"/>
      <c r="IS83" s="434"/>
      <c r="IT83" s="434"/>
      <c r="IU83" s="434"/>
      <c r="IV83" s="434"/>
      <c r="IW83" s="434"/>
      <c r="IX83" s="434"/>
      <c r="IY83" s="434"/>
      <c r="IZ83" s="434"/>
      <c r="JA83" s="434"/>
      <c r="JB83" s="434"/>
      <c r="JC83" s="434"/>
      <c r="JD83" s="434"/>
      <c r="JE83" s="434"/>
      <c r="JF83" s="434"/>
      <c r="JG83" s="434"/>
      <c r="JH83" s="434"/>
      <c r="JI83" s="434"/>
      <c r="JJ83" s="434"/>
      <c r="JK83" s="434"/>
      <c r="JL83" s="434"/>
      <c r="JM83" s="434"/>
      <c r="JN83" s="434"/>
      <c r="JO83" s="434"/>
      <c r="JP83" s="434"/>
      <c r="JQ83" s="434"/>
      <c r="JR83" s="434"/>
      <c r="JS83" s="434"/>
      <c r="JT83" s="434"/>
      <c r="JU83" s="434"/>
      <c r="JV83" s="434"/>
      <c r="JW83" s="434"/>
      <c r="JX83" s="434"/>
      <c r="JY83" s="434"/>
      <c r="JZ83" s="434"/>
      <c r="KA83" s="434"/>
      <c r="KB83" s="434"/>
      <c r="KC83" s="434"/>
      <c r="KD83" s="434"/>
      <c r="KE83" s="434"/>
      <c r="KF83" s="434"/>
      <c r="KG83" s="434"/>
      <c r="KH83" s="434"/>
      <c r="KI83" s="434"/>
      <c r="KJ83" s="434"/>
      <c r="KK83" s="434"/>
      <c r="KL83" s="434"/>
      <c r="KM83" s="434"/>
      <c r="KN83" s="434"/>
      <c r="KO83" s="434"/>
      <c r="KP83" s="434"/>
      <c r="KQ83" s="434"/>
      <c r="KR83" s="434"/>
      <c r="KS83" s="434"/>
      <c r="KT83" s="434"/>
      <c r="KU83" s="434"/>
      <c r="KV83" s="434"/>
      <c r="KW83" s="434"/>
      <c r="KX83" s="434"/>
      <c r="KY83" s="434"/>
      <c r="KZ83" s="434"/>
      <c r="LA83" s="434"/>
      <c r="LB83" s="434"/>
      <c r="LC83" s="434"/>
      <c r="LD83" s="434"/>
      <c r="LE83" s="434"/>
      <c r="LF83" s="434"/>
      <c r="LG83" s="434"/>
      <c r="LH83" s="434"/>
      <c r="LI83" s="434"/>
      <c r="LJ83" s="434"/>
      <c r="LK83" s="434"/>
      <c r="LL83" s="434"/>
      <c r="LM83" s="434"/>
      <c r="LN83" s="434"/>
      <c r="LO83" s="434"/>
      <c r="LP83" s="434"/>
      <c r="LQ83" s="434"/>
      <c r="LR83" s="434"/>
      <c r="LS83" s="434"/>
      <c r="LT83" s="434"/>
      <c r="LU83" s="434"/>
      <c r="LV83" s="434"/>
      <c r="LW83" s="434"/>
      <c r="LX83" s="434"/>
      <c r="LY83" s="434"/>
      <c r="LZ83" s="434"/>
      <c r="MA83" s="434"/>
      <c r="MB83" s="434"/>
      <c r="MC83" s="434"/>
      <c r="MD83" s="434"/>
      <c r="ME83" s="434"/>
      <c r="MF83" s="434"/>
      <c r="MG83" s="434"/>
      <c r="MH83" s="434"/>
      <c r="MI83" s="434"/>
      <c r="MJ83" s="434"/>
      <c r="MK83" s="434"/>
      <c r="ML83" s="434"/>
      <c r="MM83" s="434"/>
      <c r="MN83" s="434"/>
      <c r="MO83" s="434"/>
      <c r="MP83" s="434"/>
      <c r="MQ83" s="434"/>
      <c r="MR83" s="1233"/>
      <c r="MS83" s="1234"/>
      <c r="MT83" s="434"/>
      <c r="MU83" s="1085"/>
      <c r="MV83" s="1085"/>
      <c r="MW83" s="1085"/>
      <c r="MX83" s="1085"/>
      <c r="MY83" s="1085"/>
      <c r="MZ83" s="1085"/>
      <c r="NA83" s="1085"/>
      <c r="NB83" s="1085"/>
      <c r="NC83" s="1085"/>
      <c r="ND83" s="1085"/>
      <c r="NE83" s="2301" t="s">
        <v>340</v>
      </c>
      <c r="NF83" s="2302"/>
      <c r="NG83" s="2297" t="s">
        <v>11</v>
      </c>
      <c r="NH83" s="2306" t="s">
        <v>12</v>
      </c>
      <c r="NI83" s="1085"/>
      <c r="NJ83" s="2301" t="s">
        <v>348</v>
      </c>
      <c r="NK83" s="2302"/>
      <c r="NL83" s="2297" t="s">
        <v>11</v>
      </c>
      <c r="NM83" s="2299" t="s">
        <v>12</v>
      </c>
      <c r="NN83" s="1085"/>
      <c r="NO83" s="2301" t="s">
        <v>341</v>
      </c>
      <c r="NP83" s="2302"/>
      <c r="NQ83" s="2297" t="s">
        <v>11</v>
      </c>
      <c r="NR83" s="2306" t="s">
        <v>12</v>
      </c>
      <c r="NS83" s="434"/>
    </row>
    <row r="84" spans="1:383" ht="28.5" customHeight="1" thickBot="1" x14ac:dyDescent="0.35">
      <c r="A84" s="4"/>
      <c r="B84" s="4"/>
      <c r="C84" s="4"/>
      <c r="D84" s="1226"/>
      <c r="E84" s="1223"/>
      <c r="F84" s="4"/>
      <c r="G84" s="4"/>
      <c r="H84" s="4"/>
      <c r="I84" s="4"/>
      <c r="J84" s="4"/>
      <c r="K84" s="4"/>
      <c r="L84" s="4"/>
      <c r="M84" s="1226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1226"/>
      <c r="AF84" s="1223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1223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1309"/>
      <c r="DD84" s="1309"/>
      <c r="DE84" s="1309"/>
      <c r="DF84" s="1309"/>
      <c r="DG84" s="1309"/>
      <c r="DH84" s="1309"/>
      <c r="DI84" s="1309"/>
      <c r="DJ84" s="1309"/>
      <c r="DK84" s="1309"/>
      <c r="DL84" s="1309"/>
      <c r="DM84" s="4"/>
      <c r="DN84" s="4"/>
      <c r="DO84" s="11"/>
      <c r="DP84" s="11"/>
      <c r="DQ84" s="1439"/>
      <c r="DR84" s="1439"/>
      <c r="DS84" s="1439"/>
      <c r="DX84" s="1428"/>
      <c r="DY84" s="1223"/>
      <c r="DZ84" s="1187"/>
      <c r="EA84" s="1187"/>
      <c r="EB84" s="1187"/>
      <c r="EC84" s="1187"/>
      <c r="ED84" s="1187"/>
      <c r="EE84" s="1187"/>
      <c r="EF84" s="1187"/>
      <c r="EG84" s="1187"/>
      <c r="EH84" s="1187"/>
      <c r="EI84" s="1187"/>
      <c r="EJ84" s="1187"/>
      <c r="EK84" s="1187"/>
      <c r="EL84" s="1187"/>
      <c r="EM84" s="1187"/>
      <c r="EN84" s="1226"/>
      <c r="EO84" s="1695"/>
      <c r="EP84" s="639"/>
      <c r="EQ84" s="1230"/>
      <c r="ER84" s="1230"/>
      <c r="ES84" s="1230"/>
      <c r="ET84" s="1230"/>
      <c r="EU84" s="1230"/>
      <c r="EV84" s="1230"/>
      <c r="EW84" s="1230"/>
      <c r="EX84" s="1230"/>
      <c r="EY84" s="1230"/>
      <c r="EZ84" s="1230"/>
      <c r="FA84" s="1230"/>
      <c r="FB84" s="1230"/>
      <c r="FC84" s="1238"/>
      <c r="FD84" s="1231"/>
      <c r="FE84" s="1232"/>
      <c r="FF84" s="434"/>
      <c r="FG84" s="434"/>
      <c r="FH84" s="434"/>
      <c r="FI84" s="434"/>
      <c r="FJ84" s="434"/>
      <c r="FK84" s="434"/>
      <c r="FL84" s="434"/>
      <c r="FM84" s="434"/>
      <c r="FN84" s="434"/>
      <c r="FO84" s="434"/>
      <c r="FP84" s="434"/>
      <c r="FQ84" s="434"/>
      <c r="FR84" s="434"/>
      <c r="FS84" s="434"/>
      <c r="FT84" s="434"/>
      <c r="FU84" s="434"/>
      <c r="FV84" s="434"/>
      <c r="FW84" s="434"/>
      <c r="FX84" s="434"/>
      <c r="FY84" s="434"/>
      <c r="FZ84" s="434"/>
      <c r="GA84" s="434"/>
      <c r="GB84" s="434"/>
      <c r="GC84" s="434"/>
      <c r="GD84" s="434"/>
      <c r="GE84" s="434"/>
      <c r="GF84" s="434"/>
      <c r="GG84" s="434"/>
      <c r="GH84" s="434"/>
      <c r="GI84" s="434"/>
      <c r="GJ84" s="434"/>
      <c r="GK84" s="434"/>
      <c r="GL84" s="434"/>
      <c r="GM84" s="434"/>
      <c r="GN84" s="434"/>
      <c r="GO84" s="434"/>
      <c r="GP84" s="434"/>
      <c r="GQ84" s="434"/>
      <c r="GR84" s="434"/>
      <c r="GS84" s="434"/>
      <c r="GT84" s="434"/>
      <c r="GU84" s="434"/>
      <c r="GV84" s="434"/>
      <c r="GW84" s="434"/>
      <c r="GX84" s="434"/>
      <c r="GY84" s="434"/>
      <c r="GZ84" s="434"/>
      <c r="HA84" s="434"/>
      <c r="HB84" s="434"/>
      <c r="HC84" s="434"/>
      <c r="HD84" s="434"/>
      <c r="HE84" s="434"/>
      <c r="HF84" s="434"/>
      <c r="HG84" s="434"/>
      <c r="HH84" s="434"/>
      <c r="HI84" s="434"/>
      <c r="HJ84" s="434"/>
      <c r="HK84" s="434"/>
      <c r="HL84" s="434"/>
      <c r="HM84" s="434"/>
      <c r="HN84" s="1232"/>
      <c r="HO84" s="466"/>
      <c r="HP84" s="11"/>
      <c r="HQ84" s="11"/>
      <c r="HR84" s="11"/>
      <c r="HS84" s="11"/>
      <c r="HT84" s="11"/>
      <c r="HU84" s="466"/>
      <c r="HV84" s="466"/>
      <c r="HW84" s="466"/>
      <c r="HX84" s="466"/>
      <c r="HY84" s="2312"/>
      <c r="HZ84" s="2313"/>
      <c r="IA84" s="2315"/>
      <c r="IB84" s="2316"/>
      <c r="IC84" s="1233"/>
      <c r="ID84" s="434"/>
      <c r="IE84" s="434"/>
      <c r="IF84" s="434"/>
      <c r="IG84" s="434"/>
      <c r="IH84" s="434"/>
      <c r="II84" s="434"/>
      <c r="IJ84" s="434"/>
      <c r="IK84" s="434"/>
      <c r="IL84" s="434"/>
      <c r="IM84" s="434"/>
      <c r="IN84" s="434"/>
      <c r="IO84" s="434"/>
      <c r="IP84" s="434"/>
      <c r="IQ84" s="434"/>
      <c r="IR84" s="434"/>
      <c r="IS84" s="434"/>
      <c r="IT84" s="434"/>
      <c r="IU84" s="434"/>
      <c r="IV84" s="434"/>
      <c r="IW84" s="434"/>
      <c r="IX84" s="434"/>
      <c r="IY84" s="434"/>
      <c r="IZ84" s="434"/>
      <c r="JA84" s="434"/>
      <c r="JB84" s="434"/>
      <c r="JC84" s="434"/>
      <c r="JD84" s="434"/>
      <c r="JE84" s="434"/>
      <c r="JF84" s="434"/>
      <c r="JG84" s="434"/>
      <c r="JH84" s="434"/>
      <c r="JI84" s="434"/>
      <c r="JJ84" s="434"/>
      <c r="JK84" s="434"/>
      <c r="JL84" s="434"/>
      <c r="JM84" s="434"/>
      <c r="JN84" s="434"/>
      <c r="JO84" s="434"/>
      <c r="JP84" s="434"/>
      <c r="JQ84" s="434"/>
      <c r="JR84" s="434"/>
      <c r="JS84" s="434"/>
      <c r="JT84" s="434"/>
      <c r="JU84" s="434"/>
      <c r="JV84" s="434"/>
      <c r="JW84" s="434"/>
      <c r="JX84" s="434"/>
      <c r="JY84" s="434"/>
      <c r="JZ84" s="434"/>
      <c r="KA84" s="434"/>
      <c r="KB84" s="434"/>
      <c r="KC84" s="434"/>
      <c r="KD84" s="434"/>
      <c r="KE84" s="434"/>
      <c r="KF84" s="434"/>
      <c r="KG84" s="434"/>
      <c r="KH84" s="434"/>
      <c r="KI84" s="434"/>
      <c r="KJ84" s="434"/>
      <c r="KK84" s="434"/>
      <c r="KL84" s="434"/>
      <c r="KM84" s="434"/>
      <c r="KN84" s="434"/>
      <c r="KO84" s="434"/>
      <c r="KP84" s="434"/>
      <c r="KQ84" s="434"/>
      <c r="KR84" s="434"/>
      <c r="KS84" s="434"/>
      <c r="KT84" s="434"/>
      <c r="KU84" s="434"/>
      <c r="KV84" s="434"/>
      <c r="KW84" s="434"/>
      <c r="KX84" s="434"/>
      <c r="KY84" s="434"/>
      <c r="KZ84" s="434"/>
      <c r="LA84" s="434"/>
      <c r="LB84" s="434"/>
      <c r="LC84" s="434"/>
      <c r="LD84" s="434"/>
      <c r="LE84" s="434"/>
      <c r="LF84" s="434"/>
      <c r="LG84" s="434"/>
      <c r="LH84" s="434"/>
      <c r="LI84" s="434"/>
      <c r="LJ84" s="434"/>
      <c r="LK84" s="434"/>
      <c r="LL84" s="434"/>
      <c r="LM84" s="434"/>
      <c r="LN84" s="434"/>
      <c r="LO84" s="434"/>
      <c r="LP84" s="434"/>
      <c r="LQ84" s="434"/>
      <c r="LR84" s="434"/>
      <c r="LS84" s="434"/>
      <c r="LT84" s="434"/>
      <c r="LU84" s="434"/>
      <c r="LV84" s="434"/>
      <c r="LW84" s="434"/>
      <c r="LX84" s="434"/>
      <c r="LY84" s="434"/>
      <c r="LZ84" s="434"/>
      <c r="MA84" s="434"/>
      <c r="MB84" s="434"/>
      <c r="MC84" s="434"/>
      <c r="MD84" s="434"/>
      <c r="ME84" s="434"/>
      <c r="MF84" s="434"/>
      <c r="MG84" s="434"/>
      <c r="MH84" s="434"/>
      <c r="MI84" s="434"/>
      <c r="MJ84" s="434"/>
      <c r="MK84" s="434"/>
      <c r="ML84" s="434"/>
      <c r="MM84" s="434"/>
      <c r="MN84" s="434"/>
      <c r="MO84" s="434"/>
      <c r="MP84" s="434"/>
      <c r="MQ84" s="434"/>
      <c r="MR84" s="1233"/>
      <c r="MS84" s="1234"/>
      <c r="MT84" s="434"/>
      <c r="MU84" s="1085"/>
      <c r="MV84" s="1085"/>
      <c r="MW84" s="1085"/>
      <c r="MX84" s="1085"/>
      <c r="MY84" s="1085"/>
      <c r="MZ84" s="1085"/>
      <c r="NA84" s="1085"/>
      <c r="NB84" s="1085"/>
      <c r="NC84" s="1085"/>
      <c r="ND84" s="1085"/>
      <c r="NE84" s="2308"/>
      <c r="NF84" s="2309"/>
      <c r="NG84" s="2298"/>
      <c r="NH84" s="2307"/>
      <c r="NI84" s="1085"/>
      <c r="NJ84" s="2308"/>
      <c r="NK84" s="2309"/>
      <c r="NL84" s="2298"/>
      <c r="NM84" s="2300"/>
      <c r="NN84" s="1085"/>
      <c r="NO84" s="2303"/>
      <c r="NP84" s="2304"/>
      <c r="NQ84" s="2298"/>
      <c r="NR84" s="2307"/>
      <c r="NS84" s="434"/>
    </row>
    <row r="85" spans="1:383" ht="28.5" customHeight="1" x14ac:dyDescent="0.3">
      <c r="A85" s="4"/>
      <c r="B85" s="4"/>
      <c r="C85" s="4"/>
      <c r="D85" s="1226"/>
      <c r="E85" s="1223"/>
      <c r="F85" s="4"/>
      <c r="G85" s="4"/>
      <c r="H85" s="4"/>
      <c r="I85" s="4"/>
      <c r="J85" s="4"/>
      <c r="K85" s="4"/>
      <c r="L85" s="4"/>
      <c r="M85" s="1226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1226"/>
      <c r="AF85" s="1223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1223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1309"/>
      <c r="DD85" s="1309"/>
      <c r="DE85" s="1309"/>
      <c r="DF85" s="1309"/>
      <c r="DG85" s="1309"/>
      <c r="DH85" s="1309"/>
      <c r="DI85" s="1309"/>
      <c r="DJ85" s="1309"/>
      <c r="DK85" s="1309"/>
      <c r="DL85" s="1309"/>
      <c r="DM85" s="4"/>
      <c r="DN85" s="4"/>
      <c r="DO85" s="11"/>
      <c r="DP85" s="11"/>
      <c r="DQ85" s="1439"/>
      <c r="DR85" s="1439"/>
      <c r="DS85" s="1439"/>
      <c r="DX85" s="1428"/>
      <c r="DY85" s="1223"/>
      <c r="DZ85" s="1187"/>
      <c r="EA85" s="1440"/>
      <c r="EB85" s="1440"/>
      <c r="EC85" s="1440"/>
      <c r="ED85" s="1440"/>
      <c r="EE85" s="1440"/>
      <c r="EF85" s="1440"/>
      <c r="EG85" s="1440"/>
      <c r="EH85" s="1440"/>
      <c r="EI85" s="1187"/>
      <c r="EJ85" s="1187"/>
      <c r="EK85" s="1187"/>
      <c r="EL85" s="1187"/>
      <c r="EM85" s="1187"/>
      <c r="EN85" s="1226"/>
      <c r="EO85" s="1695"/>
      <c r="EP85" s="639"/>
      <c r="EQ85" s="1230"/>
      <c r="ER85" s="1230"/>
      <c r="ES85" s="1230"/>
      <c r="ET85" s="1230"/>
      <c r="EU85" s="1230"/>
      <c r="EV85" s="1230"/>
      <c r="EW85" s="1230"/>
      <c r="EX85" s="1230"/>
      <c r="EY85" s="1230"/>
      <c r="EZ85" s="1230"/>
      <c r="FA85" s="1230"/>
      <c r="FB85" s="1230"/>
      <c r="FC85" s="1238"/>
      <c r="FD85" s="1231"/>
      <c r="FE85" s="1232"/>
      <c r="FF85" s="434"/>
      <c r="FG85" s="434"/>
      <c r="FH85" s="434"/>
      <c r="FI85" s="434"/>
      <c r="FJ85" s="434"/>
      <c r="FK85" s="434"/>
      <c r="FL85" s="434"/>
      <c r="FM85" s="434"/>
      <c r="FN85" s="434"/>
      <c r="FO85" s="434"/>
      <c r="FP85" s="434"/>
      <c r="FQ85" s="434"/>
      <c r="FR85" s="434"/>
      <c r="FS85" s="434"/>
      <c r="FT85" s="434"/>
      <c r="FU85" s="434"/>
      <c r="FV85" s="434"/>
      <c r="FW85" s="434"/>
      <c r="FX85" s="434"/>
      <c r="FY85" s="434"/>
      <c r="FZ85" s="434"/>
      <c r="GA85" s="434"/>
      <c r="GB85" s="434"/>
      <c r="GC85" s="434"/>
      <c r="GD85" s="434"/>
      <c r="GE85" s="434"/>
      <c r="GF85" s="434"/>
      <c r="GG85" s="434"/>
      <c r="GH85" s="434"/>
      <c r="GI85" s="434"/>
      <c r="GJ85" s="434"/>
      <c r="GK85" s="434"/>
      <c r="GL85" s="434"/>
      <c r="GM85" s="434"/>
      <c r="GN85" s="434"/>
      <c r="GO85" s="434"/>
      <c r="GP85" s="434"/>
      <c r="GQ85" s="434"/>
      <c r="GR85" s="434"/>
      <c r="GS85" s="434"/>
      <c r="GT85" s="434"/>
      <c r="GU85" s="434"/>
      <c r="GV85" s="434"/>
      <c r="GW85" s="434"/>
      <c r="GX85" s="434"/>
      <c r="GY85" s="434"/>
      <c r="GZ85" s="434"/>
      <c r="HA85" s="434"/>
      <c r="HB85" s="434"/>
      <c r="HC85" s="434"/>
      <c r="HD85" s="434"/>
      <c r="HE85" s="434"/>
      <c r="HF85" s="434"/>
      <c r="HG85" s="434"/>
      <c r="HH85" s="434"/>
      <c r="HI85" s="434"/>
      <c r="HJ85" s="434"/>
      <c r="HK85" s="434"/>
      <c r="HL85" s="434"/>
      <c r="HM85" s="434"/>
      <c r="HN85" s="1232"/>
      <c r="HO85" s="466"/>
      <c r="HP85" s="11"/>
      <c r="HQ85" s="11"/>
      <c r="HR85" s="11"/>
      <c r="HS85" s="11"/>
      <c r="HT85" s="11"/>
      <c r="HU85" s="466"/>
      <c r="HV85" s="466"/>
      <c r="HW85" s="466"/>
      <c r="HX85" s="466"/>
      <c r="HY85" s="2317" t="s">
        <v>324</v>
      </c>
      <c r="HZ85" s="2318"/>
      <c r="IA85" s="410">
        <f>HK63+IA63</f>
        <v>0</v>
      </c>
      <c r="IB85" s="997" t="e">
        <f>IA85*100/IA88</f>
        <v>#DIV/0!</v>
      </c>
      <c r="IC85" s="1233"/>
      <c r="ID85" s="434"/>
      <c r="IE85" s="434"/>
      <c r="IF85" s="434"/>
      <c r="IG85" s="434"/>
      <c r="IH85" s="434"/>
      <c r="II85" s="434"/>
      <c r="IJ85" s="434"/>
      <c r="IK85" s="434"/>
      <c r="IL85" s="434"/>
      <c r="IM85" s="434"/>
      <c r="IN85" s="434"/>
      <c r="IO85" s="434"/>
      <c r="IP85" s="434"/>
      <c r="IQ85" s="434"/>
      <c r="IR85" s="434"/>
      <c r="IS85" s="434"/>
      <c r="IT85" s="434"/>
      <c r="IU85" s="434"/>
      <c r="IV85" s="434"/>
      <c r="IW85" s="434"/>
      <c r="IX85" s="434"/>
      <c r="IY85" s="434"/>
      <c r="IZ85" s="434"/>
      <c r="JA85" s="434"/>
      <c r="JB85" s="434"/>
      <c r="JC85" s="434"/>
      <c r="JD85" s="434"/>
      <c r="JE85" s="434"/>
      <c r="JF85" s="434"/>
      <c r="JG85" s="434"/>
      <c r="JH85" s="434"/>
      <c r="JI85" s="434"/>
      <c r="JJ85" s="434"/>
      <c r="JK85" s="434"/>
      <c r="JL85" s="434"/>
      <c r="JM85" s="434"/>
      <c r="JN85" s="434"/>
      <c r="JO85" s="434"/>
      <c r="JP85" s="434"/>
      <c r="JQ85" s="434"/>
      <c r="JR85" s="434"/>
      <c r="JS85" s="434"/>
      <c r="JT85" s="434"/>
      <c r="JU85" s="434"/>
      <c r="JV85" s="434"/>
      <c r="JW85" s="434"/>
      <c r="JX85" s="434"/>
      <c r="JY85" s="434"/>
      <c r="JZ85" s="434"/>
      <c r="KA85" s="434"/>
      <c r="KB85" s="434"/>
      <c r="KC85" s="434"/>
      <c r="KD85" s="434"/>
      <c r="KE85" s="434"/>
      <c r="KF85" s="434"/>
      <c r="KG85" s="434"/>
      <c r="KH85" s="434"/>
      <c r="KI85" s="434"/>
      <c r="KJ85" s="434"/>
      <c r="KK85" s="434"/>
      <c r="KL85" s="434"/>
      <c r="KM85" s="434"/>
      <c r="KN85" s="434"/>
      <c r="KO85" s="434"/>
      <c r="KP85" s="434"/>
      <c r="KQ85" s="434"/>
      <c r="KR85" s="434"/>
      <c r="KS85" s="434"/>
      <c r="KT85" s="434"/>
      <c r="KU85" s="434"/>
      <c r="KV85" s="434"/>
      <c r="KW85" s="434"/>
      <c r="KX85" s="434"/>
      <c r="KY85" s="434"/>
      <c r="KZ85" s="434"/>
      <c r="LA85" s="434"/>
      <c r="LB85" s="434"/>
      <c r="LC85" s="434"/>
      <c r="LD85" s="434"/>
      <c r="LE85" s="434"/>
      <c r="LF85" s="434"/>
      <c r="LG85" s="434"/>
      <c r="LH85" s="434"/>
      <c r="LI85" s="434"/>
      <c r="LJ85" s="434"/>
      <c r="LK85" s="434"/>
      <c r="LL85" s="434"/>
      <c r="LM85" s="434"/>
      <c r="LN85" s="434"/>
      <c r="LO85" s="434"/>
      <c r="LP85" s="434"/>
      <c r="LQ85" s="434"/>
      <c r="LR85" s="434"/>
      <c r="LS85" s="434"/>
      <c r="LT85" s="434"/>
      <c r="LU85" s="434"/>
      <c r="LV85" s="434"/>
      <c r="LW85" s="434"/>
      <c r="LX85" s="434"/>
      <c r="LY85" s="434"/>
      <c r="LZ85" s="434"/>
      <c r="MA85" s="434"/>
      <c r="MB85" s="434"/>
      <c r="MC85" s="434"/>
      <c r="MD85" s="434"/>
      <c r="ME85" s="434"/>
      <c r="MF85" s="434"/>
      <c r="MG85" s="434"/>
      <c r="MH85" s="434"/>
      <c r="MI85" s="434"/>
      <c r="MJ85" s="434"/>
      <c r="MK85" s="434"/>
      <c r="ML85" s="434"/>
      <c r="MM85" s="434"/>
      <c r="MN85" s="434"/>
      <c r="MO85" s="434"/>
      <c r="MP85" s="434"/>
      <c r="MQ85" s="434"/>
      <c r="MR85" s="1233"/>
      <c r="MS85" s="1234"/>
      <c r="MT85" s="434"/>
      <c r="MU85" s="1085"/>
      <c r="MV85" s="1085"/>
      <c r="MW85" s="1085"/>
      <c r="MX85" s="1085"/>
      <c r="MY85" s="1085"/>
      <c r="MZ85" s="1085"/>
      <c r="NA85" s="1085"/>
      <c r="NB85" s="1085"/>
      <c r="NC85" s="1085"/>
      <c r="ND85" s="1085"/>
      <c r="NE85" s="1010" t="s">
        <v>342</v>
      </c>
      <c r="NF85" s="1011"/>
      <c r="NG85" s="1039">
        <f>MF63+NG63</f>
        <v>0</v>
      </c>
      <c r="NH85" s="1036" t="e">
        <f>NG85*100/NG89</f>
        <v>#DIV/0!</v>
      </c>
      <c r="NI85" s="1085"/>
      <c r="NJ85" s="1010" t="s">
        <v>342</v>
      </c>
      <c r="NK85" s="1011"/>
      <c r="NL85" s="1039">
        <f>MK63+NL63</f>
        <v>0</v>
      </c>
      <c r="NM85" s="1036" t="e">
        <f>NL85*100/NL89</f>
        <v>#DIV/0!</v>
      </c>
      <c r="NN85" s="1085"/>
      <c r="NO85" s="2291" t="s">
        <v>342</v>
      </c>
      <c r="NP85" s="2292"/>
      <c r="NQ85" s="1039">
        <f>MP63+NQ63</f>
        <v>0</v>
      </c>
      <c r="NR85" s="1036" t="e">
        <f>NQ85*100/NQ89</f>
        <v>#DIV/0!</v>
      </c>
      <c r="NS85" s="434"/>
    </row>
    <row r="86" spans="1:383" ht="28.5" customHeight="1" x14ac:dyDescent="0.3">
      <c r="A86" s="4"/>
      <c r="B86" s="4"/>
      <c r="C86" s="4"/>
      <c r="D86" s="1226"/>
      <c r="E86" s="1223"/>
      <c r="F86" s="4"/>
      <c r="G86" s="4"/>
      <c r="H86" s="4"/>
      <c r="I86" s="4"/>
      <c r="J86" s="4"/>
      <c r="K86" s="4"/>
      <c r="L86" s="4"/>
      <c r="M86" s="1226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1226"/>
      <c r="AF86" s="1223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1223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1309"/>
      <c r="DD86" s="1309"/>
      <c r="DE86" s="1309"/>
      <c r="DF86" s="1309"/>
      <c r="DG86" s="1309"/>
      <c r="DH86" s="1309"/>
      <c r="DI86" s="1309"/>
      <c r="DJ86" s="1309"/>
      <c r="DK86" s="1309"/>
      <c r="DL86" s="1309"/>
      <c r="DM86" s="4"/>
      <c r="DN86" s="4"/>
      <c r="DO86" s="11"/>
      <c r="DP86" s="11"/>
      <c r="DQ86" s="1439"/>
      <c r="DR86" s="1439"/>
      <c r="DS86" s="1439"/>
      <c r="DX86" s="1428"/>
      <c r="DY86" s="1223"/>
      <c r="DZ86" s="1187"/>
      <c r="EA86" s="1441"/>
      <c r="EB86" s="1441"/>
      <c r="EC86" s="1441"/>
      <c r="ED86" s="1441"/>
      <c r="EE86" s="1441"/>
      <c r="EF86" s="1441"/>
      <c r="EG86" s="1441"/>
      <c r="EH86" s="1441"/>
      <c r="EI86" s="1187"/>
      <c r="EJ86" s="1187"/>
      <c r="EK86" s="1187"/>
      <c r="EL86" s="1187"/>
      <c r="EM86" s="1187"/>
      <c r="EN86" s="1226"/>
      <c r="EO86" s="1695"/>
      <c r="EP86" s="639"/>
      <c r="EQ86" s="1230"/>
      <c r="ER86" s="1230"/>
      <c r="ES86" s="1230"/>
      <c r="ET86" s="1230"/>
      <c r="EU86" s="1230"/>
      <c r="EV86" s="1230"/>
      <c r="EW86" s="1230"/>
      <c r="EX86" s="1230"/>
      <c r="EY86" s="1230"/>
      <c r="EZ86" s="1230"/>
      <c r="FA86" s="1230"/>
      <c r="FB86" s="1230"/>
      <c r="FC86" s="1238"/>
      <c r="FD86" s="1231"/>
      <c r="FE86" s="1232"/>
      <c r="FF86" s="434"/>
      <c r="FG86" s="434"/>
      <c r="FH86" s="434"/>
      <c r="FI86" s="434"/>
      <c r="FJ86" s="434"/>
      <c r="FK86" s="434"/>
      <c r="FL86" s="434"/>
      <c r="FM86" s="434"/>
      <c r="FN86" s="434"/>
      <c r="FO86" s="434"/>
      <c r="FP86" s="434"/>
      <c r="FQ86" s="434"/>
      <c r="FR86" s="434"/>
      <c r="FS86" s="434"/>
      <c r="FT86" s="434"/>
      <c r="FU86" s="434"/>
      <c r="FV86" s="434"/>
      <c r="FW86" s="434"/>
      <c r="FX86" s="434"/>
      <c r="FY86" s="434"/>
      <c r="FZ86" s="434"/>
      <c r="GA86" s="434"/>
      <c r="GB86" s="434"/>
      <c r="GC86" s="434"/>
      <c r="GD86" s="434"/>
      <c r="GE86" s="434"/>
      <c r="GF86" s="434"/>
      <c r="GG86" s="434"/>
      <c r="GH86" s="434"/>
      <c r="GI86" s="434"/>
      <c r="GJ86" s="434"/>
      <c r="GK86" s="434"/>
      <c r="GL86" s="434"/>
      <c r="GM86" s="434"/>
      <c r="GN86" s="434"/>
      <c r="GO86" s="434"/>
      <c r="GP86" s="434"/>
      <c r="GQ86" s="434"/>
      <c r="GR86" s="434"/>
      <c r="GS86" s="434"/>
      <c r="GT86" s="434"/>
      <c r="GU86" s="434"/>
      <c r="GV86" s="434"/>
      <c r="GW86" s="434"/>
      <c r="GX86" s="434"/>
      <c r="GY86" s="434"/>
      <c r="GZ86" s="434"/>
      <c r="HA86" s="434"/>
      <c r="HB86" s="434"/>
      <c r="HC86" s="434"/>
      <c r="HD86" s="434"/>
      <c r="HE86" s="434"/>
      <c r="HF86" s="434"/>
      <c r="HG86" s="434"/>
      <c r="HH86" s="434"/>
      <c r="HI86" s="434"/>
      <c r="HJ86" s="434"/>
      <c r="HK86" s="434"/>
      <c r="HL86" s="434"/>
      <c r="HM86" s="434"/>
      <c r="HN86" s="1232"/>
      <c r="HO86" s="466"/>
      <c r="HP86" s="11"/>
      <c r="HQ86" s="11"/>
      <c r="HR86" s="11"/>
      <c r="HS86" s="11"/>
      <c r="HT86" s="11"/>
      <c r="HU86" s="466"/>
      <c r="HV86" s="466"/>
      <c r="HW86" s="466"/>
      <c r="HX86" s="466"/>
      <c r="HY86" s="2319" t="s">
        <v>325</v>
      </c>
      <c r="HZ86" s="2320"/>
      <c r="IA86" s="998">
        <f t="shared" ref="IA86:IA87" si="102">HK64+IA64</f>
        <v>0</v>
      </c>
      <c r="IB86" s="999" t="e">
        <f>IA86*100/IA88</f>
        <v>#DIV/0!</v>
      </c>
      <c r="IC86" s="1233"/>
      <c r="ID86" s="434"/>
      <c r="IE86" s="434"/>
      <c r="IF86" s="434"/>
      <c r="IG86" s="434"/>
      <c r="IH86" s="434"/>
      <c r="II86" s="434"/>
      <c r="IJ86" s="434"/>
      <c r="IK86" s="434"/>
      <c r="IL86" s="434"/>
      <c r="IM86" s="434"/>
      <c r="IN86" s="434"/>
      <c r="IO86" s="434"/>
      <c r="IP86" s="434"/>
      <c r="IQ86" s="434"/>
      <c r="IR86" s="434"/>
      <c r="IS86" s="434"/>
      <c r="IT86" s="434"/>
      <c r="IU86" s="434"/>
      <c r="IV86" s="434"/>
      <c r="IW86" s="434"/>
      <c r="IX86" s="434"/>
      <c r="IY86" s="434"/>
      <c r="IZ86" s="434"/>
      <c r="JA86" s="434"/>
      <c r="JB86" s="434"/>
      <c r="JC86" s="434"/>
      <c r="JD86" s="434"/>
      <c r="JE86" s="434"/>
      <c r="JF86" s="434"/>
      <c r="JG86" s="434"/>
      <c r="JH86" s="434"/>
      <c r="JI86" s="434"/>
      <c r="JJ86" s="434"/>
      <c r="JK86" s="434"/>
      <c r="JL86" s="434"/>
      <c r="JM86" s="434"/>
      <c r="JN86" s="434"/>
      <c r="JO86" s="434"/>
      <c r="JP86" s="434"/>
      <c r="JQ86" s="434"/>
      <c r="JR86" s="434"/>
      <c r="JS86" s="434"/>
      <c r="JT86" s="434"/>
      <c r="JU86" s="434"/>
      <c r="JV86" s="434"/>
      <c r="JW86" s="434"/>
      <c r="JX86" s="434"/>
      <c r="JY86" s="434"/>
      <c r="JZ86" s="434"/>
      <c r="KA86" s="434"/>
      <c r="KB86" s="434"/>
      <c r="KC86" s="434"/>
      <c r="KD86" s="434"/>
      <c r="KE86" s="434"/>
      <c r="KF86" s="434"/>
      <c r="KG86" s="434"/>
      <c r="KH86" s="434"/>
      <c r="KI86" s="434"/>
      <c r="KJ86" s="434"/>
      <c r="KK86" s="434"/>
      <c r="KL86" s="434"/>
      <c r="KM86" s="434"/>
      <c r="KN86" s="434"/>
      <c r="KO86" s="434"/>
      <c r="KP86" s="434"/>
      <c r="KQ86" s="434"/>
      <c r="KR86" s="434"/>
      <c r="KS86" s="434"/>
      <c r="KT86" s="434"/>
      <c r="KU86" s="434"/>
      <c r="KV86" s="434"/>
      <c r="KW86" s="434"/>
      <c r="KX86" s="434"/>
      <c r="KY86" s="434"/>
      <c r="KZ86" s="434"/>
      <c r="LA86" s="434"/>
      <c r="LB86" s="434"/>
      <c r="LC86" s="434"/>
      <c r="LD86" s="434"/>
      <c r="LE86" s="434"/>
      <c r="LF86" s="434"/>
      <c r="LG86" s="434"/>
      <c r="LH86" s="434"/>
      <c r="LI86" s="434"/>
      <c r="LJ86" s="434"/>
      <c r="LK86" s="434"/>
      <c r="LL86" s="434"/>
      <c r="LM86" s="434"/>
      <c r="LN86" s="434"/>
      <c r="LO86" s="434"/>
      <c r="LP86" s="434"/>
      <c r="LQ86" s="434"/>
      <c r="LR86" s="434"/>
      <c r="LS86" s="434"/>
      <c r="LT86" s="434"/>
      <c r="LU86" s="434"/>
      <c r="LV86" s="434"/>
      <c r="LW86" s="434"/>
      <c r="LX86" s="434"/>
      <c r="LY86" s="434"/>
      <c r="LZ86" s="434"/>
      <c r="MA86" s="434"/>
      <c r="MB86" s="434"/>
      <c r="MC86" s="434"/>
      <c r="MD86" s="434"/>
      <c r="ME86" s="434"/>
      <c r="MF86" s="434"/>
      <c r="MG86" s="434"/>
      <c r="MH86" s="434"/>
      <c r="MI86" s="434"/>
      <c r="MJ86" s="434"/>
      <c r="MK86" s="434"/>
      <c r="ML86" s="434"/>
      <c r="MM86" s="434"/>
      <c r="MN86" s="434"/>
      <c r="MO86" s="434"/>
      <c r="MP86" s="434"/>
      <c r="MQ86" s="434"/>
      <c r="MR86" s="1233"/>
      <c r="MS86" s="1234"/>
      <c r="MT86" s="434"/>
      <c r="MU86" s="1085"/>
      <c r="MV86" s="1085"/>
      <c r="MW86" s="1085"/>
      <c r="MX86" s="1085"/>
      <c r="MY86" s="1085"/>
      <c r="MZ86" s="1085"/>
      <c r="NA86" s="1085"/>
      <c r="NB86" s="1085"/>
      <c r="NC86" s="1085"/>
      <c r="ND86" s="1085"/>
      <c r="NE86" s="1013" t="s">
        <v>343</v>
      </c>
      <c r="NF86" s="1014"/>
      <c r="NG86" s="1040">
        <f>MF64+NG64</f>
        <v>0</v>
      </c>
      <c r="NH86" s="1037" t="e">
        <f>NG86*100/NG89</f>
        <v>#DIV/0!</v>
      </c>
      <c r="NI86" s="1085"/>
      <c r="NJ86" s="1013" t="s">
        <v>343</v>
      </c>
      <c r="NK86" s="1014"/>
      <c r="NL86" s="1040">
        <f>MK64+NL64</f>
        <v>0</v>
      </c>
      <c r="NM86" s="1037" t="e">
        <f>NL86*100/NL89</f>
        <v>#DIV/0!</v>
      </c>
      <c r="NN86" s="1085"/>
      <c r="NO86" s="2293" t="s">
        <v>343</v>
      </c>
      <c r="NP86" s="2294"/>
      <c r="NQ86" s="1040">
        <f>MP64+NQ64</f>
        <v>0</v>
      </c>
      <c r="NR86" s="1037" t="e">
        <f>NQ86*100/NQ89</f>
        <v>#DIV/0!</v>
      </c>
      <c r="NS86" s="434"/>
    </row>
    <row r="87" spans="1:383" ht="28.5" customHeight="1" thickBot="1" x14ac:dyDescent="0.4">
      <c r="A87" s="4"/>
      <c r="B87" s="4"/>
      <c r="C87" s="4"/>
      <c r="D87" s="1226"/>
      <c r="E87" s="1223"/>
      <c r="F87" s="4"/>
      <c r="G87" s="4"/>
      <c r="H87" s="4"/>
      <c r="I87" s="4"/>
      <c r="J87" s="4"/>
      <c r="K87" s="4"/>
      <c r="L87" s="4"/>
      <c r="M87" s="1226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1226"/>
      <c r="AF87" s="1223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1223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1309"/>
      <c r="DD87" s="1309"/>
      <c r="DE87" s="1309"/>
      <c r="DF87" s="1309"/>
      <c r="DG87" s="1309"/>
      <c r="DH87" s="1309"/>
      <c r="DI87" s="1309"/>
      <c r="DJ87" s="1309"/>
      <c r="DK87" s="1309"/>
      <c r="DL87" s="1309"/>
      <c r="DM87" s="4"/>
      <c r="DN87" s="4"/>
      <c r="DO87" s="11"/>
      <c r="DP87" s="11"/>
      <c r="DQ87" s="1850"/>
      <c r="DR87" s="1442"/>
      <c r="DS87" s="1442"/>
      <c r="DX87" s="1428"/>
      <c r="DY87" s="1223"/>
      <c r="DZ87" s="1187"/>
      <c r="EA87" s="1441"/>
      <c r="EB87" s="1441"/>
      <c r="EC87" s="1441"/>
      <c r="ED87" s="1441"/>
      <c r="EE87" s="1441"/>
      <c r="EF87" s="1441"/>
      <c r="EG87" s="1441"/>
      <c r="EH87" s="1441"/>
      <c r="EI87" s="1187"/>
      <c r="EJ87" s="1187"/>
      <c r="EK87" s="1187"/>
      <c r="EL87" s="1187"/>
      <c r="EM87" s="1187"/>
      <c r="EN87" s="1226"/>
      <c r="EO87" s="1695"/>
      <c r="EP87" s="639"/>
      <c r="EQ87" s="1230"/>
      <c r="ER87" s="1230"/>
      <c r="ES87" s="1230"/>
      <c r="ET87" s="1230"/>
      <c r="EU87" s="1230"/>
      <c r="EV87" s="1230"/>
      <c r="EW87" s="1230"/>
      <c r="EX87" s="1230"/>
      <c r="EY87" s="1230"/>
      <c r="EZ87" s="1230"/>
      <c r="FA87" s="1230"/>
      <c r="FB87" s="1230"/>
      <c r="FC87" s="1238"/>
      <c r="FD87" s="1231"/>
      <c r="FE87" s="1232"/>
      <c r="FF87" s="434"/>
      <c r="FG87" s="434"/>
      <c r="FH87" s="434"/>
      <c r="FI87" s="434"/>
      <c r="FJ87" s="434"/>
      <c r="FK87" s="434"/>
      <c r="FL87" s="434"/>
      <c r="FM87" s="434"/>
      <c r="FN87" s="434"/>
      <c r="FO87" s="434"/>
      <c r="FP87" s="434"/>
      <c r="FQ87" s="434"/>
      <c r="FR87" s="434"/>
      <c r="FS87" s="434"/>
      <c r="FT87" s="434"/>
      <c r="FU87" s="434"/>
      <c r="FV87" s="434"/>
      <c r="FW87" s="434"/>
      <c r="FX87" s="434"/>
      <c r="FY87" s="434"/>
      <c r="FZ87" s="434"/>
      <c r="GA87" s="434"/>
      <c r="GB87" s="434"/>
      <c r="GC87" s="434"/>
      <c r="GD87" s="434"/>
      <c r="GE87" s="434"/>
      <c r="GF87" s="434"/>
      <c r="GG87" s="434"/>
      <c r="GH87" s="434"/>
      <c r="GI87" s="434"/>
      <c r="GJ87" s="434"/>
      <c r="GK87" s="434"/>
      <c r="GL87" s="434"/>
      <c r="GM87" s="434"/>
      <c r="GN87" s="434"/>
      <c r="GO87" s="434"/>
      <c r="GP87" s="434"/>
      <c r="GQ87" s="434"/>
      <c r="GR87" s="434"/>
      <c r="GS87" s="434"/>
      <c r="GT87" s="434"/>
      <c r="GU87" s="434"/>
      <c r="GV87" s="434"/>
      <c r="GW87" s="434"/>
      <c r="GX87" s="434"/>
      <c r="GY87" s="434"/>
      <c r="GZ87" s="434"/>
      <c r="HA87" s="434"/>
      <c r="HB87" s="434"/>
      <c r="HC87" s="434"/>
      <c r="HD87" s="434"/>
      <c r="HE87" s="434"/>
      <c r="HF87" s="434"/>
      <c r="HG87" s="434"/>
      <c r="HH87" s="434"/>
      <c r="HI87" s="434"/>
      <c r="HJ87" s="434"/>
      <c r="HK87" s="434"/>
      <c r="HL87" s="434"/>
      <c r="HM87" s="434"/>
      <c r="HN87" s="1232"/>
      <c r="HO87" s="466"/>
      <c r="HP87" s="11"/>
      <c r="HQ87" s="11"/>
      <c r="HR87" s="11"/>
      <c r="HS87" s="11"/>
      <c r="HT87" s="11"/>
      <c r="HU87" s="466"/>
      <c r="HV87" s="466"/>
      <c r="HW87" s="466"/>
      <c r="HX87" s="466"/>
      <c r="HY87" s="2327" t="s">
        <v>209</v>
      </c>
      <c r="HZ87" s="2328"/>
      <c r="IA87" s="1000">
        <f t="shared" si="102"/>
        <v>0</v>
      </c>
      <c r="IB87" s="1001" t="e">
        <f>IA87*100/IA88</f>
        <v>#DIV/0!</v>
      </c>
      <c r="IC87" s="1233"/>
      <c r="ID87" s="434"/>
      <c r="IE87" s="434"/>
      <c r="IF87" s="434"/>
      <c r="IG87" s="434"/>
      <c r="IH87" s="434"/>
      <c r="II87" s="434"/>
      <c r="IJ87" s="434"/>
      <c r="IK87" s="434"/>
      <c r="IL87" s="434"/>
      <c r="IM87" s="434"/>
      <c r="IN87" s="434"/>
      <c r="IO87" s="434"/>
      <c r="IP87" s="434"/>
      <c r="IQ87" s="434"/>
      <c r="IR87" s="434"/>
      <c r="IS87" s="434"/>
      <c r="IT87" s="434"/>
      <c r="IU87" s="434"/>
      <c r="IV87" s="434"/>
      <c r="IW87" s="434"/>
      <c r="IX87" s="434"/>
      <c r="IY87" s="434"/>
      <c r="IZ87" s="434"/>
      <c r="JA87" s="434"/>
      <c r="JB87" s="434"/>
      <c r="JC87" s="434"/>
      <c r="JD87" s="434"/>
      <c r="JE87" s="434"/>
      <c r="JF87" s="434"/>
      <c r="JG87" s="434"/>
      <c r="JH87" s="434"/>
      <c r="JI87" s="434"/>
      <c r="JJ87" s="434"/>
      <c r="JK87" s="434"/>
      <c r="JL87" s="434"/>
      <c r="JM87" s="434"/>
      <c r="JN87" s="434"/>
      <c r="JO87" s="434"/>
      <c r="JP87" s="434"/>
      <c r="JQ87" s="434"/>
      <c r="JR87" s="434"/>
      <c r="JS87" s="434"/>
      <c r="JT87" s="434"/>
      <c r="JU87" s="434"/>
      <c r="JV87" s="434"/>
      <c r="JW87" s="434"/>
      <c r="JX87" s="434"/>
      <c r="JY87" s="434"/>
      <c r="JZ87" s="434"/>
      <c r="KA87" s="434"/>
      <c r="KB87" s="434"/>
      <c r="KC87" s="434"/>
      <c r="KD87" s="434"/>
      <c r="KE87" s="434"/>
      <c r="KF87" s="434"/>
      <c r="KG87" s="434"/>
      <c r="KH87" s="434"/>
      <c r="KI87" s="434"/>
      <c r="KJ87" s="434"/>
      <c r="KK87" s="434"/>
      <c r="KL87" s="434"/>
      <c r="KM87" s="434"/>
      <c r="KN87" s="434"/>
      <c r="KO87" s="434"/>
      <c r="KP87" s="434"/>
      <c r="KQ87" s="434"/>
      <c r="KR87" s="434"/>
      <c r="KS87" s="434"/>
      <c r="KT87" s="434"/>
      <c r="KU87" s="434"/>
      <c r="KV87" s="434"/>
      <c r="KW87" s="434"/>
      <c r="KX87" s="434"/>
      <c r="KY87" s="434"/>
      <c r="KZ87" s="434"/>
      <c r="LA87" s="434"/>
      <c r="LB87" s="434"/>
      <c r="LC87" s="434"/>
      <c r="LD87" s="434"/>
      <c r="LE87" s="434"/>
      <c r="LF87" s="434"/>
      <c r="LG87" s="434"/>
      <c r="LH87" s="434"/>
      <c r="LI87" s="434"/>
      <c r="LJ87" s="434"/>
      <c r="LK87" s="434"/>
      <c r="LL87" s="434"/>
      <c r="LM87" s="434"/>
      <c r="LN87" s="434"/>
      <c r="LO87" s="434"/>
      <c r="LP87" s="434"/>
      <c r="LQ87" s="434"/>
      <c r="LR87" s="434"/>
      <c r="LS87" s="434"/>
      <c r="LT87" s="434"/>
      <c r="LU87" s="434"/>
      <c r="LV87" s="434"/>
      <c r="LW87" s="434"/>
      <c r="LX87" s="434"/>
      <c r="LY87" s="434"/>
      <c r="LZ87" s="434"/>
      <c r="MA87" s="434"/>
      <c r="MB87" s="434"/>
      <c r="MC87" s="434"/>
      <c r="MD87" s="434"/>
      <c r="ME87" s="434"/>
      <c r="MF87" s="434"/>
      <c r="MG87" s="434"/>
      <c r="MH87" s="434"/>
      <c r="MI87" s="434"/>
      <c r="MJ87" s="434"/>
      <c r="MK87" s="434"/>
      <c r="ML87" s="434"/>
      <c r="MM87" s="434"/>
      <c r="MN87" s="434"/>
      <c r="MO87" s="434"/>
      <c r="MP87" s="434"/>
      <c r="MQ87" s="434"/>
      <c r="MR87" s="1233"/>
      <c r="MS87" s="1234"/>
      <c r="MT87" s="434"/>
      <c r="MU87" s="1085"/>
      <c r="MV87" s="1085"/>
      <c r="MW87" s="1085"/>
      <c r="MX87" s="1085"/>
      <c r="MY87" s="1085"/>
      <c r="MZ87" s="1085"/>
      <c r="NA87" s="1085"/>
      <c r="NB87" s="1085"/>
      <c r="NC87" s="1085"/>
      <c r="ND87" s="1085"/>
      <c r="NE87" s="1013" t="s">
        <v>344</v>
      </c>
      <c r="NF87" s="1014"/>
      <c r="NG87" s="1040">
        <f>MF65+NG65</f>
        <v>0</v>
      </c>
      <c r="NH87" s="1037" t="e">
        <f>NG87*100/NG89</f>
        <v>#DIV/0!</v>
      </c>
      <c r="NI87" s="1085"/>
      <c r="NJ87" s="1013" t="s">
        <v>344</v>
      </c>
      <c r="NK87" s="1014"/>
      <c r="NL87" s="1040">
        <f>MK65+NL65</f>
        <v>0</v>
      </c>
      <c r="NM87" s="1037" t="e">
        <f>NL87*100/NL89</f>
        <v>#DIV/0!</v>
      </c>
      <c r="NN87" s="1085"/>
      <c r="NO87" s="2293" t="s">
        <v>344</v>
      </c>
      <c r="NP87" s="2294"/>
      <c r="NQ87" s="1040">
        <f>MP65+NQ65</f>
        <v>0</v>
      </c>
      <c r="NR87" s="1037" t="e">
        <f>NQ87*100/NQ89</f>
        <v>#DIV/0!</v>
      </c>
      <c r="NS87" s="434"/>
    </row>
    <row r="88" spans="1:383" ht="28.5" customHeight="1" thickBot="1" x14ac:dyDescent="0.4">
      <c r="A88" s="4"/>
      <c r="B88" s="4"/>
      <c r="C88" s="4"/>
      <c r="D88" s="1226"/>
      <c r="E88" s="1223"/>
      <c r="F88" s="4"/>
      <c r="G88" s="4"/>
      <c r="H88" s="4"/>
      <c r="I88" s="4"/>
      <c r="J88" s="4"/>
      <c r="K88" s="4"/>
      <c r="L88" s="4"/>
      <c r="M88" s="1226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1226"/>
      <c r="AF88" s="1223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1223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1309"/>
      <c r="DD88" s="1309"/>
      <c r="DE88" s="1309"/>
      <c r="DF88" s="1309"/>
      <c r="DG88" s="1309"/>
      <c r="DH88" s="1309"/>
      <c r="DI88" s="1309"/>
      <c r="DJ88" s="1309"/>
      <c r="DK88" s="1309"/>
      <c r="DL88" s="1309"/>
      <c r="DM88" s="4"/>
      <c r="DN88" s="4"/>
      <c r="DO88" s="11"/>
      <c r="DP88" s="11"/>
      <c r="DQ88" s="1850"/>
      <c r="DR88" s="1442"/>
      <c r="DS88" s="1442"/>
      <c r="DX88" s="1428"/>
      <c r="DY88" s="1223"/>
      <c r="DZ88" s="1187"/>
      <c r="EA88" s="1441"/>
      <c r="EB88" s="1441"/>
      <c r="EC88" s="1441"/>
      <c r="ED88" s="1441"/>
      <c r="EE88" s="1441"/>
      <c r="EF88" s="1441"/>
      <c r="EG88" s="1441"/>
      <c r="EH88" s="1441"/>
      <c r="EI88" s="1187"/>
      <c r="EJ88" s="1187"/>
      <c r="EK88" s="1187"/>
      <c r="EL88" s="1187"/>
      <c r="EM88" s="1187"/>
      <c r="EN88" s="1226"/>
      <c r="EO88" s="1695"/>
      <c r="EP88" s="639"/>
      <c r="EQ88" s="1230"/>
      <c r="ER88" s="1230"/>
      <c r="ES88" s="1230"/>
      <c r="ET88" s="1230"/>
      <c r="EU88" s="1230"/>
      <c r="EV88" s="1230"/>
      <c r="EW88" s="1230"/>
      <c r="EX88" s="1230"/>
      <c r="EY88" s="1230"/>
      <c r="EZ88" s="1230"/>
      <c r="FA88" s="1230"/>
      <c r="FB88" s="1230"/>
      <c r="FC88" s="1238"/>
      <c r="FD88" s="1231"/>
      <c r="FE88" s="1232"/>
      <c r="FF88" s="434"/>
      <c r="FG88" s="434"/>
      <c r="FH88" s="434"/>
      <c r="FI88" s="434"/>
      <c r="FJ88" s="434"/>
      <c r="FK88" s="434"/>
      <c r="FL88" s="434"/>
      <c r="FM88" s="434"/>
      <c r="FN88" s="434"/>
      <c r="FO88" s="434"/>
      <c r="FP88" s="434"/>
      <c r="FQ88" s="434"/>
      <c r="FR88" s="434"/>
      <c r="FS88" s="434"/>
      <c r="FT88" s="434"/>
      <c r="FU88" s="434"/>
      <c r="FV88" s="434"/>
      <c r="FW88" s="434"/>
      <c r="FX88" s="434"/>
      <c r="FY88" s="434"/>
      <c r="FZ88" s="434"/>
      <c r="GA88" s="434"/>
      <c r="GB88" s="434"/>
      <c r="GC88" s="434"/>
      <c r="GD88" s="434"/>
      <c r="GE88" s="434"/>
      <c r="GF88" s="434"/>
      <c r="GG88" s="434"/>
      <c r="GH88" s="434"/>
      <c r="GI88" s="434"/>
      <c r="GJ88" s="434"/>
      <c r="GK88" s="434"/>
      <c r="GL88" s="434"/>
      <c r="GM88" s="434"/>
      <c r="GN88" s="434"/>
      <c r="GO88" s="434"/>
      <c r="GP88" s="434"/>
      <c r="GQ88" s="434"/>
      <c r="GR88" s="434"/>
      <c r="GS88" s="434"/>
      <c r="GT88" s="434"/>
      <c r="GU88" s="434"/>
      <c r="GV88" s="434"/>
      <c r="GW88" s="434"/>
      <c r="GX88" s="434"/>
      <c r="GY88" s="434"/>
      <c r="GZ88" s="434"/>
      <c r="HA88" s="434"/>
      <c r="HB88" s="434"/>
      <c r="HC88" s="434"/>
      <c r="HD88" s="434"/>
      <c r="HE88" s="434"/>
      <c r="HF88" s="434"/>
      <c r="HG88" s="434"/>
      <c r="HH88" s="434"/>
      <c r="HI88" s="434"/>
      <c r="HJ88" s="434"/>
      <c r="HK88" s="434"/>
      <c r="HL88" s="434"/>
      <c r="HM88" s="434"/>
      <c r="HN88" s="1232"/>
      <c r="HO88" s="466"/>
      <c r="HP88" s="11"/>
      <c r="HQ88" s="11"/>
      <c r="HR88" s="11"/>
      <c r="HS88" s="11"/>
      <c r="HT88" s="11"/>
      <c r="HU88" s="466"/>
      <c r="HV88" s="466"/>
      <c r="HW88" s="466"/>
      <c r="HX88" s="466"/>
      <c r="HY88" s="453" t="s">
        <v>19</v>
      </c>
      <c r="HZ88" s="453"/>
      <c r="IA88" s="440">
        <f>SUM(IA85:IA87)</f>
        <v>0</v>
      </c>
      <c r="IB88" s="441"/>
      <c r="IC88" s="1233"/>
      <c r="ID88" s="434"/>
      <c r="IE88" s="434"/>
      <c r="IF88" s="434"/>
      <c r="IG88" s="434"/>
      <c r="IH88" s="434"/>
      <c r="II88" s="434"/>
      <c r="IJ88" s="434"/>
      <c r="IK88" s="434"/>
      <c r="IL88" s="434"/>
      <c r="IM88" s="434"/>
      <c r="IN88" s="434"/>
      <c r="IO88" s="434"/>
      <c r="IP88" s="434"/>
      <c r="IQ88" s="434"/>
      <c r="IR88" s="434"/>
      <c r="IS88" s="434"/>
      <c r="IT88" s="434"/>
      <c r="IU88" s="434"/>
      <c r="IV88" s="434"/>
      <c r="IW88" s="434"/>
      <c r="IX88" s="434"/>
      <c r="IY88" s="434"/>
      <c r="IZ88" s="434"/>
      <c r="JA88" s="434"/>
      <c r="JB88" s="434"/>
      <c r="JC88" s="434"/>
      <c r="JD88" s="434"/>
      <c r="JE88" s="434"/>
      <c r="JF88" s="434"/>
      <c r="JG88" s="434"/>
      <c r="JH88" s="434"/>
      <c r="JI88" s="434"/>
      <c r="JJ88" s="434"/>
      <c r="JK88" s="434"/>
      <c r="JL88" s="434"/>
      <c r="JM88" s="434"/>
      <c r="JN88" s="434"/>
      <c r="JO88" s="434"/>
      <c r="JP88" s="434"/>
      <c r="JQ88" s="434"/>
      <c r="JR88" s="434"/>
      <c r="JS88" s="434"/>
      <c r="JT88" s="434"/>
      <c r="JU88" s="434"/>
      <c r="JV88" s="434"/>
      <c r="JW88" s="434"/>
      <c r="JX88" s="434"/>
      <c r="JY88" s="434"/>
      <c r="JZ88" s="434"/>
      <c r="KA88" s="434"/>
      <c r="KB88" s="434"/>
      <c r="KC88" s="434"/>
      <c r="KD88" s="434"/>
      <c r="KE88" s="434"/>
      <c r="KF88" s="434"/>
      <c r="KG88" s="434"/>
      <c r="KH88" s="434"/>
      <c r="KI88" s="434"/>
      <c r="KJ88" s="434"/>
      <c r="KK88" s="434"/>
      <c r="KL88" s="434"/>
      <c r="KM88" s="434"/>
      <c r="KN88" s="434"/>
      <c r="KO88" s="434"/>
      <c r="KP88" s="434"/>
      <c r="KQ88" s="434"/>
      <c r="KR88" s="434"/>
      <c r="KS88" s="434"/>
      <c r="KT88" s="434"/>
      <c r="KU88" s="434"/>
      <c r="KV88" s="434"/>
      <c r="KW88" s="434"/>
      <c r="KX88" s="434"/>
      <c r="KY88" s="434"/>
      <c r="KZ88" s="434"/>
      <c r="LA88" s="434"/>
      <c r="LB88" s="434"/>
      <c r="LC88" s="434"/>
      <c r="LD88" s="434"/>
      <c r="LE88" s="434"/>
      <c r="LF88" s="434"/>
      <c r="LG88" s="434"/>
      <c r="LH88" s="434"/>
      <c r="LI88" s="434"/>
      <c r="LJ88" s="434"/>
      <c r="LK88" s="434"/>
      <c r="LL88" s="434"/>
      <c r="LM88" s="434"/>
      <c r="LN88" s="434"/>
      <c r="LO88" s="434"/>
      <c r="LP88" s="434"/>
      <c r="LQ88" s="434"/>
      <c r="LR88" s="434"/>
      <c r="LS88" s="434"/>
      <c r="LT88" s="434"/>
      <c r="LU88" s="434"/>
      <c r="LV88" s="434"/>
      <c r="LW88" s="434"/>
      <c r="LX88" s="434"/>
      <c r="LY88" s="434"/>
      <c r="LZ88" s="434"/>
      <c r="MA88" s="434"/>
      <c r="MB88" s="434"/>
      <c r="MC88" s="434"/>
      <c r="MD88" s="434"/>
      <c r="ME88" s="434"/>
      <c r="MF88" s="434"/>
      <c r="MG88" s="434"/>
      <c r="MH88" s="434"/>
      <c r="MI88" s="434"/>
      <c r="MJ88" s="434"/>
      <c r="MK88" s="434"/>
      <c r="ML88" s="434"/>
      <c r="MM88" s="434"/>
      <c r="MN88" s="434"/>
      <c r="MO88" s="434"/>
      <c r="MP88" s="434"/>
      <c r="MQ88" s="434"/>
      <c r="MR88" s="1233"/>
      <c r="MS88" s="1234"/>
      <c r="MT88" s="434"/>
      <c r="MU88" s="1085"/>
      <c r="MV88" s="1085"/>
      <c r="MW88" s="1085"/>
      <c r="MX88" s="1085"/>
      <c r="MY88" s="1085"/>
      <c r="MZ88" s="1085"/>
      <c r="NA88" s="1085"/>
      <c r="NB88" s="1085"/>
      <c r="NC88" s="1085"/>
      <c r="ND88" s="1085"/>
      <c r="NE88" s="1017" t="s">
        <v>345</v>
      </c>
      <c r="NF88" s="1018"/>
      <c r="NG88" s="1041">
        <f>MF66+NG66</f>
        <v>0</v>
      </c>
      <c r="NH88" s="1038" t="e">
        <f>NG88*100/NG89</f>
        <v>#DIV/0!</v>
      </c>
      <c r="NI88" s="1085"/>
      <c r="NJ88" s="1017" t="s">
        <v>345</v>
      </c>
      <c r="NK88" s="1018"/>
      <c r="NL88" s="1041">
        <f>MK66+NL66</f>
        <v>0</v>
      </c>
      <c r="NM88" s="1038" t="e">
        <f>NL88*100/NL89</f>
        <v>#DIV/0!</v>
      </c>
      <c r="NN88" s="1085"/>
      <c r="NO88" s="2295" t="s">
        <v>345</v>
      </c>
      <c r="NP88" s="2296"/>
      <c r="NQ88" s="1041">
        <f>MP66+NQ66</f>
        <v>0</v>
      </c>
      <c r="NR88" s="1038" t="e">
        <f>NQ88*100/NQ89</f>
        <v>#DIV/0!</v>
      </c>
      <c r="NS88" s="434"/>
    </row>
    <row r="89" spans="1:383" ht="28.5" customHeight="1" x14ac:dyDescent="0.35">
      <c r="A89" s="4"/>
      <c r="B89" s="4"/>
      <c r="C89" s="4"/>
      <c r="D89" s="1226"/>
      <c r="E89" s="1232"/>
      <c r="F89" s="434"/>
      <c r="G89" s="434"/>
      <c r="H89" s="434"/>
      <c r="I89" s="434"/>
      <c r="J89" s="434"/>
      <c r="K89" s="434"/>
      <c r="L89" s="434"/>
      <c r="M89" s="1233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1226"/>
      <c r="AF89" s="1459"/>
      <c r="AG89" s="1459"/>
      <c r="AH89" s="1459"/>
      <c r="AI89" s="1459"/>
      <c r="AJ89" s="1459"/>
      <c r="AK89" s="1459"/>
      <c r="AL89" s="1459"/>
      <c r="AM89" s="1459"/>
      <c r="AN89" s="1459"/>
      <c r="AO89" s="1459"/>
      <c r="AP89" s="1459"/>
      <c r="AQ89" s="1459"/>
      <c r="AR89" s="1459"/>
      <c r="AS89" s="1459"/>
      <c r="AT89" s="1459"/>
      <c r="AU89" s="1459"/>
      <c r="AV89" s="1459"/>
      <c r="AW89" s="1459"/>
      <c r="AX89" s="1459"/>
      <c r="AY89" s="1459"/>
      <c r="AZ89" s="1459"/>
      <c r="BA89" s="1459"/>
      <c r="BB89" s="1459"/>
      <c r="BC89" s="1459"/>
      <c r="BD89" s="1459"/>
      <c r="BE89" s="1459"/>
      <c r="BF89" s="1459"/>
      <c r="BG89" s="1459"/>
      <c r="BH89" s="1459"/>
      <c r="BI89" s="1459"/>
      <c r="BJ89" s="1459"/>
      <c r="BK89" s="1459"/>
      <c r="BL89" s="1459"/>
      <c r="BM89" s="1459"/>
      <c r="BN89" s="1223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1309"/>
      <c r="DD89" s="1309"/>
      <c r="DE89" s="1309"/>
      <c r="DF89" s="1309"/>
      <c r="DG89" s="1309"/>
      <c r="DH89" s="1309"/>
      <c r="DI89" s="1309"/>
      <c r="DJ89" s="1309"/>
      <c r="DK89" s="1309"/>
      <c r="DL89" s="1309"/>
      <c r="DM89" s="4"/>
      <c r="DN89" s="4"/>
      <c r="DO89" s="11"/>
      <c r="DP89" s="11"/>
      <c r="DQ89" s="1850"/>
      <c r="DR89" s="1442"/>
      <c r="DS89" s="1442"/>
      <c r="DX89" s="1428"/>
      <c r="DY89" s="1223"/>
      <c r="DZ89" s="1187"/>
      <c r="EA89" s="1441"/>
      <c r="EB89" s="1441"/>
      <c r="EC89" s="1441"/>
      <c r="ED89" s="1441"/>
      <c r="EE89" s="1441"/>
      <c r="EF89" s="1441"/>
      <c r="EG89" s="1441"/>
      <c r="EH89" s="1441"/>
      <c r="EI89" s="1187"/>
      <c r="EJ89" s="1187"/>
      <c r="EK89" s="1187"/>
      <c r="EL89" s="1187"/>
      <c r="EM89" s="1187"/>
      <c r="EN89" s="1226"/>
      <c r="EO89" s="1695"/>
      <c r="EP89" s="639"/>
      <c r="EQ89" s="1230"/>
      <c r="ER89" s="1230"/>
      <c r="ES89" s="1230"/>
      <c r="ET89" s="1230"/>
      <c r="EU89" s="1230"/>
      <c r="EV89" s="1230"/>
      <c r="EW89" s="1230"/>
      <c r="EX89" s="1230"/>
      <c r="EY89" s="1230"/>
      <c r="EZ89" s="1230"/>
      <c r="FA89" s="1230"/>
      <c r="FB89" s="1230"/>
      <c r="FC89" s="1238"/>
      <c r="FD89" s="1231"/>
      <c r="FE89" s="1232"/>
      <c r="FF89" s="434"/>
      <c r="FG89" s="434"/>
      <c r="FH89" s="434"/>
      <c r="FI89" s="434"/>
      <c r="FJ89" s="434"/>
      <c r="FK89" s="434"/>
      <c r="FL89" s="434"/>
      <c r="FM89" s="434"/>
      <c r="FN89" s="434"/>
      <c r="FO89" s="434"/>
      <c r="FP89" s="434"/>
      <c r="FQ89" s="434"/>
      <c r="FR89" s="434"/>
      <c r="FS89" s="434"/>
      <c r="FT89" s="434"/>
      <c r="FU89" s="434"/>
      <c r="FV89" s="434"/>
      <c r="FW89" s="434"/>
      <c r="FX89" s="434"/>
      <c r="FY89" s="434"/>
      <c r="FZ89" s="434"/>
      <c r="GA89" s="434"/>
      <c r="GB89" s="434"/>
      <c r="GC89" s="434"/>
      <c r="GD89" s="434"/>
      <c r="GE89" s="434"/>
      <c r="GF89" s="434"/>
      <c r="GG89" s="434"/>
      <c r="GH89" s="434"/>
      <c r="GI89" s="434"/>
      <c r="GJ89" s="434"/>
      <c r="GK89" s="434"/>
      <c r="GL89" s="434"/>
      <c r="GM89" s="434"/>
      <c r="GN89" s="434"/>
      <c r="GO89" s="434"/>
      <c r="GP89" s="434"/>
      <c r="GQ89" s="434"/>
      <c r="GR89" s="434"/>
      <c r="GS89" s="434"/>
      <c r="GT89" s="434"/>
      <c r="GU89" s="434"/>
      <c r="GV89" s="434"/>
      <c r="GW89" s="434"/>
      <c r="GX89" s="434"/>
      <c r="GY89" s="434"/>
      <c r="GZ89" s="434"/>
      <c r="HA89" s="434"/>
      <c r="HB89" s="434"/>
      <c r="HC89" s="434"/>
      <c r="HD89" s="434"/>
      <c r="HE89" s="434"/>
      <c r="HF89" s="434"/>
      <c r="HG89" s="434"/>
      <c r="HH89" s="434"/>
      <c r="HI89" s="434"/>
      <c r="HJ89" s="434"/>
      <c r="HK89" s="434"/>
      <c r="HL89" s="434"/>
      <c r="HM89" s="434"/>
      <c r="HN89" s="1232"/>
      <c r="HO89" s="434"/>
      <c r="HP89" s="434"/>
      <c r="HQ89" s="434"/>
      <c r="HR89" s="434"/>
      <c r="HS89" s="434"/>
      <c r="HT89" s="434"/>
      <c r="HU89" s="434"/>
      <c r="HV89" s="434"/>
      <c r="HW89" s="434"/>
      <c r="HX89" s="434"/>
      <c r="HY89" s="434"/>
      <c r="HZ89" s="434"/>
      <c r="IA89" s="434"/>
      <c r="IB89" s="434"/>
      <c r="IC89" s="1233"/>
      <c r="ID89" s="434"/>
      <c r="IE89" s="434"/>
      <c r="IF89" s="434"/>
      <c r="IG89" s="434"/>
      <c r="IH89" s="434"/>
      <c r="II89" s="434"/>
      <c r="IJ89" s="434"/>
      <c r="IK89" s="434"/>
      <c r="IL89" s="434"/>
      <c r="IM89" s="434"/>
      <c r="IN89" s="434"/>
      <c r="IO89" s="434"/>
      <c r="IP89" s="434"/>
      <c r="IQ89" s="434"/>
      <c r="IR89" s="434"/>
      <c r="IS89" s="434"/>
      <c r="IT89" s="434"/>
      <c r="IU89" s="434"/>
      <c r="IV89" s="434"/>
      <c r="IW89" s="434"/>
      <c r="IX89" s="434"/>
      <c r="IY89" s="434"/>
      <c r="IZ89" s="434"/>
      <c r="JA89" s="434"/>
      <c r="JB89" s="434"/>
      <c r="JC89" s="434"/>
      <c r="JD89" s="434"/>
      <c r="JE89" s="434"/>
      <c r="JF89" s="434"/>
      <c r="JG89" s="434"/>
      <c r="JH89" s="434"/>
      <c r="JI89" s="434"/>
      <c r="JJ89" s="434"/>
      <c r="JK89" s="434"/>
      <c r="JL89" s="434"/>
      <c r="JM89" s="434"/>
      <c r="JN89" s="434"/>
      <c r="JO89" s="434"/>
      <c r="JP89" s="434"/>
      <c r="JQ89" s="434"/>
      <c r="JR89" s="434"/>
      <c r="JS89" s="434"/>
      <c r="JT89" s="434"/>
      <c r="JU89" s="434"/>
      <c r="JV89" s="434"/>
      <c r="JW89" s="434"/>
      <c r="JX89" s="434"/>
      <c r="JY89" s="434"/>
      <c r="JZ89" s="434"/>
      <c r="KA89" s="434"/>
      <c r="KB89" s="434"/>
      <c r="KC89" s="434"/>
      <c r="KD89" s="434"/>
      <c r="KE89" s="434"/>
      <c r="KF89" s="434"/>
      <c r="KG89" s="434"/>
      <c r="KH89" s="434"/>
      <c r="KI89" s="434"/>
      <c r="KJ89" s="434"/>
      <c r="KK89" s="434"/>
      <c r="KL89" s="434"/>
      <c r="KM89" s="434"/>
      <c r="KN89" s="434"/>
      <c r="KO89" s="434"/>
      <c r="KP89" s="434"/>
      <c r="KQ89" s="434"/>
      <c r="KR89" s="434"/>
      <c r="KS89" s="434"/>
      <c r="KT89" s="434"/>
      <c r="KU89" s="434"/>
      <c r="KV89" s="434"/>
      <c r="KW89" s="434"/>
      <c r="KX89" s="434"/>
      <c r="KY89" s="434"/>
      <c r="KZ89" s="434"/>
      <c r="LA89" s="434"/>
      <c r="LB89" s="434"/>
      <c r="LC89" s="434"/>
      <c r="LD89" s="434"/>
      <c r="LE89" s="434"/>
      <c r="LF89" s="434"/>
      <c r="LG89" s="434"/>
      <c r="LH89" s="434"/>
      <c r="LI89" s="434"/>
      <c r="LJ89" s="434"/>
      <c r="LK89" s="434"/>
      <c r="LL89" s="434"/>
      <c r="LM89" s="434"/>
      <c r="LN89" s="434"/>
      <c r="LO89" s="434"/>
      <c r="LP89" s="434"/>
      <c r="LQ89" s="434"/>
      <c r="LR89" s="434"/>
      <c r="LS89" s="434"/>
      <c r="LT89" s="434"/>
      <c r="LU89" s="434"/>
      <c r="LV89" s="434"/>
      <c r="LW89" s="434"/>
      <c r="LX89" s="434"/>
      <c r="LY89" s="434"/>
      <c r="LZ89" s="434"/>
      <c r="MA89" s="434"/>
      <c r="MB89" s="434"/>
      <c r="MC89" s="434"/>
      <c r="MD89" s="434"/>
      <c r="ME89" s="434"/>
      <c r="MF89" s="434"/>
      <c r="MG89" s="434"/>
      <c r="MH89" s="434"/>
      <c r="MI89" s="434"/>
      <c r="MJ89" s="434"/>
      <c r="MK89" s="434"/>
      <c r="ML89" s="434"/>
      <c r="MM89" s="434"/>
      <c r="MN89" s="434"/>
      <c r="MO89" s="434"/>
      <c r="MP89" s="434"/>
      <c r="MQ89" s="434"/>
      <c r="MR89" s="1233"/>
      <c r="MS89" s="1234"/>
      <c r="MT89" s="434"/>
      <c r="MU89" s="1085"/>
      <c r="MV89" s="1085"/>
      <c r="MW89" s="1085"/>
      <c r="MX89" s="1085"/>
      <c r="MY89" s="1085"/>
      <c r="MZ89" s="1085"/>
      <c r="NA89" s="1085"/>
      <c r="NB89" s="1085"/>
      <c r="NC89" s="1085"/>
      <c r="ND89" s="1085"/>
      <c r="NE89" s="1008"/>
      <c r="NF89" s="1008"/>
      <c r="NG89" s="1019">
        <f>SUM(NG85:NG88)</f>
        <v>0</v>
      </c>
      <c r="NH89" s="1020"/>
      <c r="NI89" s="1085"/>
      <c r="NJ89" s="1008"/>
      <c r="NK89" s="1008"/>
      <c r="NL89" s="1019">
        <f>SUM(NL85:NL88)</f>
        <v>0</v>
      </c>
      <c r="NM89" s="1008"/>
      <c r="NN89" s="1085"/>
      <c r="NO89" s="1008"/>
      <c r="NP89" s="1024"/>
      <c r="NQ89" s="1019">
        <f>SUM(NQ85:NQ88)</f>
        <v>0</v>
      </c>
      <c r="NR89" s="1020"/>
      <c r="NS89" s="434"/>
    </row>
    <row r="90" spans="1:383" ht="28.5" customHeight="1" x14ac:dyDescent="0.35">
      <c r="A90" s="4"/>
      <c r="B90" s="4"/>
      <c r="C90" s="4"/>
      <c r="D90" s="1226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1226"/>
      <c r="BN90" s="1223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1309"/>
      <c r="DD90" s="1309"/>
      <c r="DE90" s="1309"/>
      <c r="DF90" s="1309"/>
      <c r="DG90" s="1309"/>
      <c r="DH90" s="1309"/>
      <c r="DI90" s="1309"/>
      <c r="DJ90" s="1309"/>
      <c r="DK90" s="1309"/>
      <c r="DL90" s="1309"/>
      <c r="DM90" s="4"/>
      <c r="DN90" s="4"/>
      <c r="DO90" s="11"/>
      <c r="DP90" s="11"/>
      <c r="DQ90" s="1850"/>
      <c r="DR90" s="1442"/>
      <c r="DS90" s="1442"/>
      <c r="DT90" s="1442"/>
      <c r="DU90" s="1442"/>
      <c r="DV90" s="1442"/>
      <c r="DW90" s="1442"/>
      <c r="DX90" s="1428"/>
      <c r="DY90" s="1223"/>
      <c r="DZ90" s="1187"/>
      <c r="EA90" s="1441"/>
      <c r="EB90" s="1441"/>
      <c r="EC90" s="1441"/>
      <c r="ED90" s="1441"/>
      <c r="EE90" s="1441"/>
      <c r="EF90" s="1441"/>
      <c r="EG90" s="1441"/>
      <c r="EH90" s="1441"/>
      <c r="EI90" s="1187"/>
      <c r="EJ90" s="1187"/>
      <c r="EK90" s="1187"/>
      <c r="EL90" s="1187"/>
      <c r="EM90" s="1187"/>
      <c r="EN90" s="1226"/>
      <c r="EO90" s="1695"/>
      <c r="EP90" s="639"/>
      <c r="EQ90" s="1230"/>
      <c r="ER90" s="1230"/>
      <c r="ES90" s="1230"/>
      <c r="ET90" s="1230"/>
      <c r="EU90" s="1230"/>
      <c r="EV90" s="1230"/>
      <c r="EW90" s="1230"/>
      <c r="EX90" s="1230"/>
      <c r="EY90" s="1230"/>
      <c r="EZ90" s="1230"/>
      <c r="FA90" s="1230"/>
      <c r="FB90" s="1230"/>
      <c r="FC90" s="1238"/>
      <c r="FD90" s="1231"/>
      <c r="FE90" s="1232"/>
      <c r="FF90" s="434"/>
      <c r="FG90" s="434"/>
      <c r="FH90" s="434"/>
      <c r="FI90" s="434"/>
      <c r="FJ90" s="434"/>
      <c r="FK90" s="434"/>
      <c r="FL90" s="434"/>
      <c r="FM90" s="434"/>
      <c r="FN90" s="434"/>
      <c r="FO90" s="434"/>
      <c r="FP90" s="434"/>
      <c r="FQ90" s="434"/>
      <c r="FR90" s="434"/>
      <c r="FS90" s="434"/>
      <c r="FT90" s="434"/>
      <c r="FU90" s="434"/>
      <c r="FV90" s="434"/>
      <c r="FW90" s="434"/>
      <c r="FX90" s="434"/>
      <c r="FY90" s="434"/>
      <c r="FZ90" s="434"/>
      <c r="GA90" s="434"/>
      <c r="GB90" s="434"/>
      <c r="GC90" s="434"/>
      <c r="GD90" s="434"/>
      <c r="GE90" s="434"/>
      <c r="GF90" s="434"/>
      <c r="GG90" s="434"/>
      <c r="GH90" s="434"/>
      <c r="GI90" s="434"/>
      <c r="GJ90" s="434"/>
      <c r="GK90" s="434"/>
      <c r="GL90" s="434"/>
      <c r="GM90" s="434"/>
      <c r="GN90" s="434"/>
      <c r="GO90" s="434"/>
      <c r="GP90" s="434"/>
      <c r="GQ90" s="434"/>
      <c r="GR90" s="434"/>
      <c r="GS90" s="434"/>
      <c r="GT90" s="434"/>
      <c r="GU90" s="434"/>
      <c r="GV90" s="434"/>
      <c r="GW90" s="434"/>
      <c r="GX90" s="434"/>
      <c r="GY90" s="434"/>
      <c r="GZ90" s="434"/>
      <c r="HA90" s="434"/>
      <c r="HB90" s="434"/>
      <c r="HC90" s="434"/>
      <c r="HD90" s="434"/>
      <c r="HE90" s="434"/>
      <c r="HF90" s="434"/>
      <c r="HG90" s="434"/>
      <c r="HH90" s="434"/>
      <c r="HI90" s="434"/>
      <c r="HJ90" s="434"/>
      <c r="HK90" s="434"/>
      <c r="HL90" s="434"/>
      <c r="HM90" s="434"/>
      <c r="HN90" s="1232"/>
      <c r="HO90" s="434"/>
      <c r="HP90" s="434"/>
      <c r="HQ90" s="434"/>
      <c r="HR90" s="434"/>
      <c r="HS90" s="434"/>
      <c r="HT90" s="434"/>
      <c r="HU90" s="434"/>
      <c r="HV90" s="434"/>
      <c r="HW90" s="434"/>
      <c r="HX90" s="434"/>
      <c r="HY90" s="434"/>
      <c r="HZ90" s="434"/>
      <c r="IA90" s="434"/>
      <c r="IB90" s="434"/>
      <c r="IC90" s="1233"/>
      <c r="ID90" s="434"/>
      <c r="IE90" s="434"/>
      <c r="IF90" s="434"/>
      <c r="IG90" s="434"/>
      <c r="IH90" s="434"/>
      <c r="II90" s="434"/>
      <c r="IJ90" s="434"/>
      <c r="IK90" s="434"/>
      <c r="IL90" s="434"/>
      <c r="IM90" s="434"/>
      <c r="IN90" s="434"/>
      <c r="IO90" s="434"/>
      <c r="IP90" s="434"/>
      <c r="IQ90" s="434"/>
      <c r="IR90" s="434"/>
      <c r="IS90" s="434"/>
      <c r="IT90" s="434"/>
      <c r="IU90" s="434"/>
      <c r="IV90" s="434"/>
      <c r="IW90" s="434"/>
      <c r="IX90" s="434"/>
      <c r="IY90" s="434"/>
      <c r="IZ90" s="434"/>
      <c r="JA90" s="434"/>
      <c r="JB90" s="434"/>
      <c r="JC90" s="434"/>
      <c r="JD90" s="434"/>
      <c r="JE90" s="434"/>
      <c r="JF90" s="434"/>
      <c r="JG90" s="434"/>
      <c r="JH90" s="434"/>
      <c r="JI90" s="434"/>
      <c r="JJ90" s="434"/>
      <c r="JK90" s="434"/>
      <c r="JL90" s="434"/>
      <c r="JM90" s="434"/>
      <c r="JN90" s="434"/>
      <c r="JO90" s="434"/>
      <c r="JP90" s="434"/>
      <c r="JQ90" s="434"/>
      <c r="JR90" s="434"/>
      <c r="JS90" s="434"/>
      <c r="JT90" s="434"/>
      <c r="JU90" s="434"/>
      <c r="JV90" s="434"/>
      <c r="JW90" s="434"/>
      <c r="JX90" s="434"/>
      <c r="JY90" s="434"/>
      <c r="JZ90" s="434"/>
      <c r="KA90" s="434"/>
      <c r="KB90" s="434"/>
      <c r="KC90" s="434"/>
      <c r="KD90" s="434"/>
      <c r="KE90" s="434"/>
      <c r="KF90" s="434"/>
      <c r="KG90" s="434"/>
      <c r="KH90" s="434"/>
      <c r="KI90" s="434"/>
      <c r="KJ90" s="434"/>
      <c r="KK90" s="434"/>
      <c r="KL90" s="434"/>
      <c r="KM90" s="434"/>
      <c r="KN90" s="434"/>
      <c r="KO90" s="434"/>
      <c r="KP90" s="434"/>
      <c r="KQ90" s="434"/>
      <c r="KR90" s="434"/>
      <c r="KS90" s="434"/>
      <c r="KT90" s="434"/>
      <c r="KU90" s="434"/>
      <c r="KV90" s="434"/>
      <c r="KW90" s="434"/>
      <c r="KX90" s="434"/>
      <c r="KY90" s="434"/>
      <c r="KZ90" s="434"/>
      <c r="LA90" s="434"/>
      <c r="LB90" s="434"/>
      <c r="LC90" s="434"/>
      <c r="LD90" s="434"/>
      <c r="LE90" s="434"/>
      <c r="LF90" s="434"/>
      <c r="LG90" s="434"/>
      <c r="LH90" s="434"/>
      <c r="LI90" s="434"/>
      <c r="LJ90" s="434"/>
      <c r="LK90" s="434"/>
      <c r="LL90" s="434"/>
      <c r="LM90" s="434"/>
      <c r="LN90" s="434"/>
      <c r="LO90" s="434"/>
      <c r="LP90" s="434"/>
      <c r="LQ90" s="434"/>
      <c r="LR90" s="434"/>
      <c r="LS90" s="434"/>
      <c r="LT90" s="434"/>
      <c r="LU90" s="434"/>
      <c r="LV90" s="434"/>
      <c r="LW90" s="434"/>
      <c r="LX90" s="434"/>
      <c r="LY90" s="434"/>
      <c r="LZ90" s="434"/>
      <c r="MA90" s="434"/>
      <c r="MB90" s="434"/>
      <c r="MC90" s="434"/>
      <c r="MD90" s="434"/>
      <c r="ME90" s="434"/>
      <c r="MF90" s="434"/>
      <c r="MG90" s="434"/>
      <c r="MH90" s="434"/>
      <c r="MI90" s="434"/>
      <c r="MJ90" s="434"/>
      <c r="MK90" s="434"/>
      <c r="ML90" s="434"/>
      <c r="MM90" s="434"/>
      <c r="MN90" s="434"/>
      <c r="MO90" s="434"/>
      <c r="MP90" s="434"/>
      <c r="MQ90" s="434"/>
      <c r="MR90" s="1233"/>
      <c r="MS90" s="1234"/>
      <c r="MT90" s="434"/>
      <c r="MU90" s="434"/>
      <c r="MV90" s="434"/>
      <c r="MW90" s="434"/>
      <c r="MX90" s="434"/>
      <c r="MY90" s="434"/>
      <c r="MZ90" s="434"/>
      <c r="NA90" s="434"/>
      <c r="NB90" s="434"/>
      <c r="NC90" s="434"/>
      <c r="ND90" s="434"/>
      <c r="NE90" s="434"/>
      <c r="NF90" s="434"/>
      <c r="NG90" s="434"/>
      <c r="NH90" s="434"/>
      <c r="NI90" s="434"/>
      <c r="NJ90" s="434"/>
      <c r="NK90" s="434"/>
      <c r="NL90" s="434"/>
      <c r="NM90" s="434"/>
      <c r="NN90" s="434"/>
      <c r="NO90" s="434"/>
      <c r="NP90" s="434"/>
      <c r="NQ90" s="434"/>
      <c r="NR90" s="434"/>
      <c r="NS90" s="434"/>
    </row>
    <row r="91" spans="1:383" ht="28.5" customHeight="1" x14ac:dyDescent="0.35">
      <c r="DO91" s="22"/>
      <c r="DP91" s="22"/>
      <c r="DQ91" s="1851"/>
      <c r="DR91" s="46"/>
      <c r="DS91" s="46"/>
      <c r="DT91" s="46"/>
      <c r="DU91" s="46"/>
      <c r="DV91" s="46"/>
      <c r="DW91" s="46"/>
      <c r="DX91" s="38"/>
      <c r="DZ91" s="56"/>
      <c r="EA91" s="66"/>
      <c r="EB91" s="66"/>
      <c r="EC91" s="66"/>
      <c r="ED91" s="66"/>
      <c r="EE91" s="66"/>
      <c r="EF91" s="66"/>
      <c r="EG91" s="66"/>
      <c r="EH91" s="66"/>
      <c r="EI91" s="56"/>
      <c r="EJ91" s="56"/>
      <c r="EK91" s="56"/>
      <c r="EL91" s="56"/>
      <c r="EM91" s="56"/>
      <c r="EO91" s="1687"/>
      <c r="EP91" s="167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77"/>
      <c r="FD91" s="594"/>
    </row>
    <row r="92" spans="1:383" ht="28.5" customHeight="1" x14ac:dyDescent="0.3">
      <c r="DS92" s="22"/>
      <c r="DT92" s="22"/>
      <c r="DU92" s="22"/>
      <c r="DV92" s="22"/>
      <c r="DW92" s="22"/>
      <c r="DX92" s="38"/>
      <c r="DZ92" s="56"/>
      <c r="EA92" s="66"/>
      <c r="EB92" s="66"/>
      <c r="EC92" s="66"/>
      <c r="ED92" s="66"/>
      <c r="EE92" s="66"/>
      <c r="EF92" s="66"/>
      <c r="EG92" s="66"/>
      <c r="EH92" s="66"/>
      <c r="EI92" s="56"/>
      <c r="EJ92" s="56"/>
      <c r="EK92" s="56"/>
      <c r="EL92" s="56"/>
      <c r="EM92" s="56"/>
      <c r="EO92" s="1687"/>
      <c r="EP92" s="1671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77"/>
      <c r="FD92" s="594"/>
    </row>
    <row r="93" spans="1:383" ht="28.5" customHeight="1" x14ac:dyDescent="0.3">
      <c r="DS93" s="22"/>
      <c r="DT93" s="22"/>
      <c r="DU93" s="22"/>
      <c r="DV93" s="22"/>
      <c r="DW93" s="22"/>
      <c r="DX93" s="38"/>
      <c r="DZ93" s="56"/>
      <c r="EA93" s="66"/>
      <c r="EB93" s="66"/>
      <c r="EC93" s="66"/>
      <c r="ED93" s="66"/>
      <c r="EE93" s="66"/>
      <c r="EF93" s="66"/>
      <c r="EG93" s="66"/>
      <c r="EH93" s="66"/>
      <c r="EI93" s="56"/>
      <c r="EJ93" s="56"/>
      <c r="EK93" s="56"/>
      <c r="EL93" s="56"/>
      <c r="EM93" s="56"/>
      <c r="EO93" s="1687"/>
      <c r="EP93" s="1671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77"/>
      <c r="FD93" s="594"/>
    </row>
    <row r="94" spans="1:383" ht="28.5" customHeight="1" x14ac:dyDescent="0.3">
      <c r="DS94" s="36"/>
      <c r="DT94" s="36"/>
      <c r="DU94" s="36"/>
      <c r="DV94" s="36"/>
      <c r="DW94" s="36"/>
      <c r="DX94" s="38"/>
      <c r="DZ94" s="56"/>
      <c r="EA94" s="65"/>
      <c r="EB94" s="65"/>
      <c r="EC94" s="65"/>
      <c r="ED94" s="65"/>
      <c r="EE94" s="65"/>
      <c r="EF94" s="65"/>
      <c r="EG94" s="65"/>
      <c r="EH94" s="65"/>
      <c r="EI94" s="56"/>
      <c r="EJ94" s="56"/>
      <c r="EK94" s="56"/>
      <c r="EL94" s="56"/>
      <c r="EM94" s="56"/>
      <c r="EO94" s="1687"/>
      <c r="EP94" s="1671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77"/>
      <c r="FD94" s="594"/>
    </row>
    <row r="95" spans="1:383" ht="28.5" customHeight="1" x14ac:dyDescent="0.3">
      <c r="DS95" s="36"/>
      <c r="DT95" s="36"/>
      <c r="DU95" s="36"/>
      <c r="DV95" s="36"/>
      <c r="DW95" s="36"/>
      <c r="DX95" s="38"/>
      <c r="DZ95" s="56"/>
      <c r="EA95" s="65"/>
      <c r="EB95" s="65"/>
      <c r="EC95" s="65"/>
      <c r="ED95" s="65"/>
      <c r="EE95" s="65"/>
      <c r="EF95" s="65"/>
      <c r="EG95" s="65"/>
      <c r="EH95" s="65"/>
      <c r="EI95" s="56"/>
      <c r="EJ95" s="56"/>
      <c r="EK95" s="56"/>
      <c r="EL95" s="56"/>
      <c r="EM95" s="56"/>
      <c r="EO95" s="1687"/>
      <c r="EP95" s="1671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77"/>
      <c r="FD95" s="594"/>
    </row>
    <row r="96" spans="1:383" ht="28.5" customHeight="1" x14ac:dyDescent="0.3">
      <c r="DS96" s="36"/>
      <c r="DT96" s="36"/>
      <c r="DU96" s="36"/>
      <c r="DV96" s="36"/>
      <c r="DW96" s="36"/>
      <c r="DX96" s="38"/>
      <c r="DZ96" s="56"/>
      <c r="EA96" s="65"/>
      <c r="EB96" s="65"/>
      <c r="EC96" s="65"/>
      <c r="ED96" s="65"/>
      <c r="EE96" s="65"/>
      <c r="EF96" s="65"/>
      <c r="EG96" s="65"/>
      <c r="EH96" s="65"/>
      <c r="EI96" s="56"/>
      <c r="EJ96" s="56"/>
      <c r="EK96" s="56"/>
      <c r="EL96" s="56"/>
      <c r="EM96" s="56"/>
      <c r="EO96" s="1687"/>
      <c r="EP96" s="1671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77"/>
      <c r="FD96" s="594"/>
    </row>
    <row r="97" spans="123:160" ht="28.5" customHeight="1" x14ac:dyDescent="0.3">
      <c r="DS97" s="36"/>
      <c r="DT97" s="36"/>
      <c r="DU97" s="36"/>
      <c r="DV97" s="36"/>
      <c r="DW97" s="36"/>
      <c r="DX97" s="38"/>
      <c r="DZ97" s="56"/>
      <c r="EA97" s="65"/>
      <c r="EB97" s="65"/>
      <c r="EC97" s="65"/>
      <c r="ED97" s="65"/>
      <c r="EE97" s="65"/>
      <c r="EF97" s="65"/>
      <c r="EG97" s="65"/>
      <c r="EH97" s="65"/>
      <c r="EI97" s="56"/>
      <c r="EJ97" s="56"/>
      <c r="EK97" s="56"/>
      <c r="EL97" s="56"/>
      <c r="EM97" s="56"/>
      <c r="EO97" s="1687"/>
      <c r="EP97" s="1671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77"/>
      <c r="FD97" s="594"/>
    </row>
    <row r="98" spans="123:160" ht="28.5" customHeight="1" x14ac:dyDescent="0.3">
      <c r="DS98" s="36"/>
      <c r="DT98" s="36"/>
      <c r="DU98" s="36"/>
      <c r="DV98" s="36"/>
      <c r="DW98" s="36"/>
      <c r="DX98" s="38"/>
      <c r="DZ98" s="56"/>
      <c r="EA98" s="67"/>
      <c r="EB98" s="67"/>
      <c r="EC98" s="67"/>
      <c r="ED98" s="67"/>
      <c r="EE98" s="67"/>
      <c r="EF98" s="67"/>
      <c r="EG98" s="67"/>
      <c r="EH98" s="67"/>
      <c r="EI98" s="56"/>
      <c r="EJ98" s="56"/>
      <c r="EK98" s="56"/>
      <c r="EL98" s="56"/>
      <c r="EM98" s="56"/>
      <c r="EO98" s="1687"/>
      <c r="EP98" s="1671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77"/>
      <c r="FD98" s="594"/>
    </row>
    <row r="99" spans="123:160" ht="28.5" customHeight="1" x14ac:dyDescent="0.3">
      <c r="DS99" s="36"/>
      <c r="DT99" s="36"/>
      <c r="DU99" s="36"/>
      <c r="DV99" s="36"/>
      <c r="DW99" s="36"/>
      <c r="DX99" s="38"/>
      <c r="DZ99" s="56"/>
      <c r="EA99" s="67"/>
      <c r="EB99" s="67"/>
      <c r="EC99" s="67"/>
      <c r="ED99" s="67"/>
      <c r="EE99" s="67"/>
      <c r="EF99" s="67"/>
      <c r="EG99" s="67"/>
      <c r="EH99" s="67"/>
      <c r="EI99" s="56"/>
      <c r="EJ99" s="56"/>
      <c r="EK99" s="56"/>
      <c r="EL99" s="56"/>
      <c r="EM99" s="56"/>
      <c r="EO99" s="1687"/>
      <c r="EP99" s="1671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77"/>
      <c r="FD99" s="594"/>
    </row>
    <row r="100" spans="123:160" ht="28.5" customHeight="1" x14ac:dyDescent="0.3">
      <c r="DS100" s="36"/>
      <c r="DT100" s="36"/>
      <c r="DU100" s="36"/>
      <c r="DV100" s="36"/>
      <c r="DW100" s="36"/>
      <c r="DX100" s="38"/>
      <c r="DZ100" s="56"/>
      <c r="EA100" s="67"/>
      <c r="EB100" s="67"/>
      <c r="EC100" s="67"/>
      <c r="ED100" s="67"/>
      <c r="EE100" s="67"/>
      <c r="EF100" s="67"/>
      <c r="EG100" s="67"/>
      <c r="EH100" s="67"/>
      <c r="EI100" s="56"/>
      <c r="EJ100" s="56"/>
      <c r="EK100" s="56"/>
      <c r="EL100" s="56"/>
      <c r="EM100" s="56"/>
      <c r="EO100" s="1687"/>
      <c r="EP100" s="1671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77"/>
      <c r="FD100" s="594"/>
    </row>
    <row r="101" spans="123:160" ht="28.5" customHeight="1" x14ac:dyDescent="0.3">
      <c r="DS101" s="36"/>
      <c r="DT101" s="36"/>
      <c r="DU101" s="36"/>
      <c r="DV101" s="36"/>
      <c r="DW101" s="36"/>
      <c r="DX101" s="38"/>
      <c r="DZ101" s="56"/>
      <c r="EA101" s="67"/>
      <c r="EB101" s="67"/>
      <c r="EC101" s="67"/>
      <c r="ED101" s="67"/>
      <c r="EE101" s="67"/>
      <c r="EF101" s="67"/>
      <c r="EG101" s="67"/>
      <c r="EH101" s="67"/>
      <c r="EI101" s="56"/>
      <c r="EJ101" s="56"/>
      <c r="EK101" s="56"/>
      <c r="EL101" s="56"/>
      <c r="EM101" s="56"/>
      <c r="EO101" s="1687"/>
      <c r="EP101" s="1671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77"/>
      <c r="FD101" s="594"/>
    </row>
    <row r="102" spans="123:160" ht="28.5" customHeight="1" x14ac:dyDescent="0.3">
      <c r="DS102" s="22"/>
      <c r="DT102" s="22"/>
      <c r="DU102" s="22"/>
      <c r="DV102" s="22"/>
      <c r="DW102" s="22"/>
      <c r="DX102" s="38"/>
      <c r="DZ102" s="56"/>
      <c r="EA102" s="67"/>
      <c r="EB102" s="67"/>
      <c r="EC102" s="67"/>
      <c r="ED102" s="67"/>
      <c r="EE102" s="67"/>
      <c r="EF102" s="67"/>
      <c r="EG102" s="67"/>
      <c r="EH102" s="67"/>
      <c r="EI102" s="56"/>
      <c r="EJ102" s="56"/>
      <c r="EK102" s="56"/>
      <c r="EL102" s="56"/>
      <c r="EM102" s="56"/>
      <c r="EO102" s="1687"/>
      <c r="EP102" s="1671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77"/>
      <c r="FD102" s="594"/>
    </row>
    <row r="103" spans="123:160" ht="28.5" customHeight="1" x14ac:dyDescent="0.3">
      <c r="DS103" s="22"/>
      <c r="DT103" s="22"/>
      <c r="DU103" s="22"/>
      <c r="DV103" s="22"/>
      <c r="DW103" s="22"/>
      <c r="DX103" s="38"/>
      <c r="DZ103" s="56"/>
      <c r="EA103" s="65"/>
      <c r="EB103" s="65"/>
      <c r="EC103" s="65"/>
      <c r="ED103" s="65"/>
      <c r="EE103" s="65"/>
      <c r="EF103" s="65"/>
      <c r="EG103" s="65"/>
      <c r="EH103" s="65"/>
      <c r="EI103" s="56"/>
      <c r="EJ103" s="56"/>
      <c r="EK103" s="56"/>
      <c r="EL103" s="56"/>
      <c r="EM103" s="56"/>
      <c r="EO103" s="1687"/>
      <c r="EP103" s="1671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77"/>
      <c r="FD103" s="594"/>
    </row>
    <row r="104" spans="123:160" ht="28.5" customHeight="1" x14ac:dyDescent="0.3">
      <c r="DS104" s="22"/>
      <c r="DT104" s="22"/>
      <c r="DU104" s="22"/>
      <c r="DV104" s="22"/>
      <c r="DW104" s="22"/>
      <c r="DX104" s="38"/>
      <c r="DZ104" s="56"/>
      <c r="EA104" s="65"/>
      <c r="EB104" s="65"/>
      <c r="EC104" s="65"/>
      <c r="ED104" s="65"/>
      <c r="EE104" s="65"/>
      <c r="EF104" s="65"/>
      <c r="EG104" s="65"/>
      <c r="EH104" s="65"/>
      <c r="EI104" s="56"/>
      <c r="EJ104" s="56"/>
      <c r="EK104" s="56"/>
      <c r="EL104" s="56"/>
      <c r="EM104" s="56"/>
      <c r="EO104" s="1687"/>
      <c r="EP104" s="1671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77"/>
      <c r="FD104" s="594"/>
    </row>
    <row r="105" spans="123:160" ht="28.5" customHeight="1" x14ac:dyDescent="0.3">
      <c r="DS105" s="22"/>
      <c r="DT105" s="22"/>
      <c r="DU105" s="22"/>
      <c r="DV105" s="22"/>
      <c r="DW105" s="22"/>
      <c r="DX105" s="38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  <c r="EO105" s="1687"/>
      <c r="EP105" s="1671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77"/>
      <c r="FD105" s="594"/>
    </row>
    <row r="106" spans="123:160" ht="28.5" customHeight="1" x14ac:dyDescent="0.3"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O106" s="1687"/>
      <c r="EP106" s="1671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77"/>
      <c r="FD106" s="594"/>
    </row>
    <row r="107" spans="123:160" ht="28.5" customHeight="1" x14ac:dyDescent="0.3"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  <c r="EK107" s="56"/>
      <c r="EL107" s="56"/>
      <c r="EM107" s="56"/>
      <c r="EO107" s="1687"/>
      <c r="EP107" s="1671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77"/>
      <c r="FD107" s="594"/>
    </row>
    <row r="108" spans="123:160" ht="28.5" customHeight="1" x14ac:dyDescent="0.3"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  <c r="EO108" s="1687"/>
      <c r="EP108" s="1671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77"/>
      <c r="FD108" s="594"/>
    </row>
    <row r="109" spans="123:160" ht="28.5" customHeight="1" x14ac:dyDescent="0.3"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  <c r="EO109" s="1687"/>
      <c r="EP109" s="1671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77"/>
      <c r="FD109" s="594"/>
    </row>
    <row r="110" spans="123:160" ht="28.5" customHeight="1" x14ac:dyDescent="0.3">
      <c r="DZ110" s="56"/>
      <c r="EA110" s="56"/>
      <c r="EB110" s="56"/>
      <c r="EC110" s="56"/>
      <c r="ED110" s="56"/>
      <c r="EE110" s="56"/>
      <c r="EF110" s="56"/>
      <c r="EG110" s="56"/>
      <c r="EH110" s="56"/>
      <c r="EI110" s="56"/>
      <c r="EJ110" s="56"/>
      <c r="EK110" s="56"/>
      <c r="EL110" s="56"/>
      <c r="EM110" s="56"/>
      <c r="EO110" s="1687"/>
      <c r="EP110" s="1671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77"/>
      <c r="FD110" s="594"/>
    </row>
    <row r="111" spans="123:160" ht="28.5" customHeight="1" x14ac:dyDescent="0.3"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  <c r="EO111" s="1687"/>
      <c r="EP111" s="1671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77"/>
      <c r="FD111" s="594"/>
    </row>
    <row r="112" spans="123:160" ht="28.5" customHeight="1" x14ac:dyDescent="0.3"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  <c r="EO112" s="1687"/>
      <c r="EP112" s="1671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77"/>
      <c r="FD112" s="594"/>
    </row>
    <row r="113" spans="130:160" ht="28.5" customHeight="1" x14ac:dyDescent="0.3">
      <c r="DZ113" s="56"/>
      <c r="EA113" s="56"/>
      <c r="EB113" s="56"/>
      <c r="EC113" s="56"/>
      <c r="ED113" s="56"/>
      <c r="EE113" s="56"/>
      <c r="EF113" s="56"/>
      <c r="EG113" s="56"/>
      <c r="EH113" s="56"/>
      <c r="EI113" s="56"/>
      <c r="EJ113" s="56"/>
      <c r="EK113" s="56"/>
      <c r="EL113" s="56"/>
      <c r="EM113" s="56"/>
      <c r="EO113" s="1509"/>
      <c r="EP113" s="1671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77"/>
      <c r="FD113" s="594"/>
    </row>
    <row r="114" spans="130:160" ht="28.5" customHeight="1" x14ac:dyDescent="0.3"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  <c r="EO114" s="1509"/>
      <c r="EP114" s="1671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77"/>
      <c r="FD114" s="594"/>
    </row>
    <row r="115" spans="130:160" ht="28.5" customHeight="1" x14ac:dyDescent="0.3">
      <c r="DZ115" s="56"/>
      <c r="EA115" s="56"/>
      <c r="EB115" s="56"/>
      <c r="EC115" s="56"/>
      <c r="ED115" s="56"/>
      <c r="EE115" s="56"/>
      <c r="EF115" s="56"/>
      <c r="EG115" s="56"/>
      <c r="EH115" s="56"/>
      <c r="EI115" s="56"/>
      <c r="EJ115" s="56"/>
      <c r="EK115" s="56"/>
      <c r="EL115" s="56"/>
      <c r="EM115" s="56"/>
      <c r="EO115" s="1509"/>
      <c r="EP115" s="1671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77"/>
      <c r="FD115" s="594"/>
    </row>
    <row r="116" spans="130:160" ht="28.5" customHeight="1" x14ac:dyDescent="0.3"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O116" s="1509"/>
      <c r="EP116" s="1671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77"/>
      <c r="FD116" s="594"/>
    </row>
    <row r="117" spans="130:160" ht="28.5" customHeight="1" x14ac:dyDescent="0.3"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O117" s="1509"/>
      <c r="EP117" s="1671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77"/>
      <c r="FD117" s="594"/>
    </row>
    <row r="118" spans="130:160" ht="28.5" customHeight="1" x14ac:dyDescent="0.3"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  <c r="EO118" s="1509"/>
      <c r="EP118" s="1671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77"/>
      <c r="FD118" s="594"/>
    </row>
    <row r="119" spans="130:160" ht="28.5" customHeight="1" x14ac:dyDescent="0.3"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O119" s="1509"/>
      <c r="EP119" s="1671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77"/>
      <c r="FD119" s="594"/>
    </row>
    <row r="120" spans="130:160" ht="28.5" customHeight="1" x14ac:dyDescent="0.3">
      <c r="DZ120" s="56"/>
      <c r="EA120" s="56"/>
      <c r="EB120" s="56"/>
      <c r="EC120" s="56"/>
      <c r="ED120" s="56"/>
      <c r="EE120" s="56"/>
      <c r="EF120" s="56"/>
      <c r="EG120" s="56"/>
      <c r="EH120" s="56"/>
      <c r="EI120" s="56"/>
      <c r="EJ120" s="56"/>
      <c r="EK120" s="56"/>
      <c r="EL120" s="56"/>
      <c r="EM120" s="56"/>
      <c r="EO120" s="1509"/>
      <c r="EP120" s="1671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77"/>
      <c r="FD120" s="594"/>
    </row>
    <row r="121" spans="130:160" ht="28.5" customHeight="1" x14ac:dyDescent="0.3"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  <c r="EO121" s="1509"/>
      <c r="EP121" s="1671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77"/>
      <c r="FD121" s="594"/>
    </row>
    <row r="122" spans="130:160" ht="28.5" customHeight="1" x14ac:dyDescent="0.3"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  <c r="EO122" s="1509"/>
      <c r="EP122" s="1671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77"/>
      <c r="FD122" s="594"/>
    </row>
    <row r="123" spans="130:160" ht="28.5" customHeight="1" x14ac:dyDescent="0.3"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  <c r="EO123" s="1509"/>
      <c r="EP123" s="1671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77"/>
      <c r="FD123" s="594"/>
    </row>
    <row r="124" spans="130:160" ht="28.5" customHeight="1" x14ac:dyDescent="0.3"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  <c r="EO124" s="1509"/>
      <c r="EP124" s="1671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77"/>
      <c r="FD124" s="594"/>
    </row>
    <row r="125" spans="130:160" ht="28.5" customHeight="1" x14ac:dyDescent="0.3"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  <c r="EO125" s="1509"/>
      <c r="EP125" s="1671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77"/>
      <c r="FD125" s="594"/>
    </row>
    <row r="126" spans="130:160" ht="28.5" customHeight="1" x14ac:dyDescent="0.3"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  <c r="EO126" s="1509"/>
      <c r="EP126" s="1671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77"/>
      <c r="FD126" s="594"/>
    </row>
    <row r="127" spans="130:160" ht="28.5" customHeight="1" x14ac:dyDescent="0.3"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  <c r="EO127" s="1509"/>
      <c r="EP127" s="1671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77"/>
      <c r="FD127" s="594"/>
    </row>
    <row r="128" spans="130:160" ht="28.5" customHeight="1" x14ac:dyDescent="0.3"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  <c r="EO128" s="1509"/>
      <c r="EP128" s="1671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77"/>
      <c r="FD128" s="594"/>
    </row>
    <row r="129" spans="130:160" ht="28.5" customHeight="1" x14ac:dyDescent="0.3"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  <c r="EO129" s="1509"/>
      <c r="EP129" s="1671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77"/>
      <c r="FD129" s="594"/>
    </row>
    <row r="130" spans="130:160" ht="28.5" customHeight="1" x14ac:dyDescent="0.3"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  <c r="EO130" s="1509"/>
      <c r="EP130" s="1671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77"/>
      <c r="FD130" s="594"/>
    </row>
    <row r="131" spans="130:160" ht="28.5" customHeight="1" x14ac:dyDescent="0.3"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O131" s="1509"/>
      <c r="EP131" s="1671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77"/>
      <c r="FD131" s="594"/>
    </row>
    <row r="132" spans="130:160" ht="18.75" x14ac:dyDescent="0.3"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O132" s="1509"/>
      <c r="EP132" s="1671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77"/>
      <c r="FD132" s="594"/>
    </row>
    <row r="133" spans="130:160" ht="18.75" x14ac:dyDescent="0.3">
      <c r="DZ133" s="56"/>
      <c r="EA133" s="56"/>
      <c r="EB133" s="56"/>
      <c r="EC133" s="56"/>
      <c r="ED133" s="56"/>
      <c r="EE133" s="56"/>
      <c r="EF133" s="56"/>
      <c r="EG133" s="56"/>
      <c r="EH133" s="56"/>
      <c r="EI133" s="56"/>
      <c r="EJ133" s="56"/>
      <c r="EK133" s="56"/>
      <c r="EL133" s="56"/>
      <c r="EM133" s="56"/>
      <c r="EO133" s="1509"/>
      <c r="EP133" s="1671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77"/>
      <c r="FD133" s="594"/>
    </row>
    <row r="134" spans="130:160" ht="18.75" x14ac:dyDescent="0.3"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  <c r="EO134" s="1509"/>
      <c r="EP134" s="1671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77"/>
      <c r="FD134" s="594"/>
    </row>
    <row r="135" spans="130:160" ht="18.75" x14ac:dyDescent="0.3"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O135" s="1509"/>
      <c r="EP135" s="1671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77"/>
      <c r="FD135" s="594"/>
    </row>
    <row r="136" spans="130:160" ht="18.75" x14ac:dyDescent="0.3"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O136" s="1509"/>
      <c r="EP136" s="1671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77"/>
      <c r="FD136" s="594"/>
    </row>
    <row r="137" spans="130:160" ht="18.75" x14ac:dyDescent="0.3"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O137" s="1509"/>
      <c r="EP137" s="1671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77"/>
      <c r="FD137" s="594"/>
    </row>
    <row r="138" spans="130:160" ht="18.75" x14ac:dyDescent="0.3"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O138" s="1509"/>
      <c r="EP138" s="1671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77"/>
      <c r="FD138" s="594"/>
    </row>
    <row r="139" spans="130:160" x14ac:dyDescent="0.2">
      <c r="EO139" s="1509"/>
      <c r="EP139" s="1671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77"/>
      <c r="FD139" s="594"/>
    </row>
    <row r="140" spans="130:160" x14ac:dyDescent="0.2">
      <c r="EO140" s="1509"/>
      <c r="EP140" s="1671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77"/>
      <c r="FD140" s="594"/>
    </row>
    <row r="141" spans="130:160" x14ac:dyDescent="0.2">
      <c r="EO141" s="1509"/>
      <c r="EP141" s="1671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77"/>
      <c r="FD141" s="594"/>
    </row>
    <row r="142" spans="130:160" x14ac:dyDescent="0.2">
      <c r="EO142" s="1509"/>
      <c r="EP142" s="1671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77"/>
      <c r="FD142" s="594"/>
    </row>
    <row r="143" spans="130:160" x14ac:dyDescent="0.2">
      <c r="EO143" s="1509"/>
      <c r="EP143" s="1671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77"/>
      <c r="FD143" s="594"/>
    </row>
    <row r="144" spans="130:160" x14ac:dyDescent="0.2">
      <c r="EO144" s="1509"/>
      <c r="EP144" s="1671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77"/>
      <c r="FD144" s="594"/>
    </row>
    <row r="145" spans="145:160" x14ac:dyDescent="0.2">
      <c r="EO145" s="1509"/>
      <c r="EP145" s="1671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77"/>
      <c r="FD145" s="594"/>
    </row>
    <row r="146" spans="145:160" x14ac:dyDescent="0.2">
      <c r="EO146" s="1509"/>
      <c r="EP146" s="1671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77"/>
      <c r="FD146" s="594"/>
    </row>
    <row r="147" spans="145:160" x14ac:dyDescent="0.2">
      <c r="EO147" s="1509"/>
      <c r="EP147" s="1671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77"/>
      <c r="FD147" s="594"/>
    </row>
    <row r="148" spans="145:160" x14ac:dyDescent="0.2">
      <c r="EO148" s="1509"/>
      <c r="EP148" s="1671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77"/>
      <c r="FD148" s="594"/>
    </row>
    <row r="149" spans="145:160" x14ac:dyDescent="0.2">
      <c r="EO149" s="1509"/>
      <c r="EP149" s="1671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77"/>
      <c r="FD149" s="594"/>
    </row>
    <row r="150" spans="145:160" x14ac:dyDescent="0.2">
      <c r="EO150" s="1509"/>
      <c r="EP150" s="1671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77"/>
      <c r="FD150" s="594"/>
    </row>
    <row r="151" spans="145:160" x14ac:dyDescent="0.2">
      <c r="EO151" s="1509"/>
      <c r="EP151" s="1671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77"/>
      <c r="FD151" s="594"/>
    </row>
    <row r="152" spans="145:160" x14ac:dyDescent="0.2">
      <c r="EO152" s="1509"/>
      <c r="EP152" s="1671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77"/>
      <c r="FD152" s="594"/>
    </row>
    <row r="153" spans="145:160" x14ac:dyDescent="0.2">
      <c r="EO153" s="1509"/>
      <c r="EP153" s="1671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77"/>
      <c r="FD153" s="594"/>
    </row>
    <row r="154" spans="145:160" x14ac:dyDescent="0.2">
      <c r="EO154" s="1509"/>
      <c r="EP154" s="1671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77"/>
      <c r="FD154" s="594"/>
    </row>
    <row r="155" spans="145:160" x14ac:dyDescent="0.2">
      <c r="EO155" s="1509"/>
      <c r="EP155" s="1671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77"/>
      <c r="FD155" s="594"/>
    </row>
    <row r="156" spans="145:160" x14ac:dyDescent="0.2">
      <c r="EO156" s="1509"/>
      <c r="EP156" s="1671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77"/>
      <c r="FD156" s="594"/>
    </row>
    <row r="157" spans="145:160" x14ac:dyDescent="0.2">
      <c r="EO157" s="1509"/>
      <c r="EP157" s="1671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77"/>
      <c r="FD157" s="594"/>
    </row>
    <row r="158" spans="145:160" x14ac:dyDescent="0.2">
      <c r="EO158" s="1509"/>
      <c r="EP158" s="1671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77"/>
      <c r="FD158" s="594"/>
    </row>
    <row r="159" spans="145:160" x14ac:dyDescent="0.2">
      <c r="EO159" s="1509"/>
      <c r="EP159" s="1671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77"/>
      <c r="FD159" s="594"/>
    </row>
    <row r="160" spans="145:160" x14ac:dyDescent="0.2">
      <c r="EO160" s="1509"/>
      <c r="EP160" s="1671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77"/>
      <c r="FD160" s="594"/>
    </row>
    <row r="161" spans="145:160" x14ac:dyDescent="0.2">
      <c r="EO161" s="1509"/>
      <c r="EP161" s="1671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77"/>
      <c r="FD161" s="594"/>
    </row>
    <row r="162" spans="145:160" x14ac:dyDescent="0.2">
      <c r="EO162" s="1509"/>
      <c r="EP162" s="1671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77"/>
      <c r="FD162" s="594"/>
    </row>
    <row r="163" spans="145:160" x14ac:dyDescent="0.2">
      <c r="EO163" s="1509"/>
      <c r="EP163" s="1671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77"/>
      <c r="FD163" s="594"/>
    </row>
    <row r="164" spans="145:160" x14ac:dyDescent="0.2">
      <c r="EO164" s="1509"/>
      <c r="EP164" s="1671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77"/>
      <c r="FD164" s="594"/>
    </row>
    <row r="165" spans="145:160" x14ac:dyDescent="0.2">
      <c r="EO165" s="1509"/>
      <c r="EP165" s="1671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77"/>
      <c r="FD165" s="594"/>
    </row>
    <row r="166" spans="145:160" x14ac:dyDescent="0.2">
      <c r="EO166" s="1509"/>
      <c r="EP166" s="1671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77"/>
      <c r="FD166" s="594"/>
    </row>
    <row r="167" spans="145:160" x14ac:dyDescent="0.2">
      <c r="EO167" s="1509"/>
      <c r="EP167" s="1671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77"/>
      <c r="FD167" s="594"/>
    </row>
    <row r="168" spans="145:160" x14ac:dyDescent="0.2">
      <c r="EO168" s="1509"/>
      <c r="EP168" s="1671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77"/>
      <c r="FD168" s="594"/>
    </row>
    <row r="169" spans="145:160" x14ac:dyDescent="0.2">
      <c r="EO169" s="1509"/>
      <c r="EP169" s="1671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77"/>
      <c r="FD169" s="594"/>
    </row>
    <row r="170" spans="145:160" x14ac:dyDescent="0.2">
      <c r="EO170" s="1509"/>
      <c r="EP170" s="1671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77"/>
      <c r="FD170" s="594"/>
    </row>
    <row r="171" spans="145:160" x14ac:dyDescent="0.2">
      <c r="EO171" s="1509"/>
      <c r="EP171" s="1671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77"/>
      <c r="FD171" s="594"/>
    </row>
    <row r="172" spans="145:160" x14ac:dyDescent="0.2">
      <c r="EO172" s="1509"/>
      <c r="EP172" s="1671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77"/>
      <c r="FD172" s="594"/>
    </row>
    <row r="173" spans="145:160" x14ac:dyDescent="0.2">
      <c r="EO173" s="1509"/>
      <c r="EP173" s="1671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77"/>
      <c r="FD173" s="594"/>
    </row>
    <row r="174" spans="145:160" x14ac:dyDescent="0.2">
      <c r="EO174" s="1509"/>
      <c r="EP174" s="1671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77"/>
      <c r="FD174" s="594"/>
    </row>
    <row r="175" spans="145:160" x14ac:dyDescent="0.2">
      <c r="EO175" s="1509"/>
      <c r="EP175" s="1671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77"/>
      <c r="FD175" s="594"/>
    </row>
    <row r="176" spans="145:160" x14ac:dyDescent="0.2">
      <c r="EO176" s="1509"/>
      <c r="EP176" s="1671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77"/>
      <c r="FD176" s="594"/>
    </row>
    <row r="177" spans="145:160" x14ac:dyDescent="0.2">
      <c r="EO177" s="1509"/>
      <c r="EP177" s="1671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77"/>
      <c r="FD177" s="594"/>
    </row>
    <row r="178" spans="145:160" x14ac:dyDescent="0.2">
      <c r="EO178" s="1509"/>
      <c r="EP178" s="1671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77"/>
      <c r="FD178" s="594"/>
    </row>
    <row r="179" spans="145:160" x14ac:dyDescent="0.2">
      <c r="EO179" s="1509"/>
      <c r="EP179" s="1671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77"/>
      <c r="FD179" s="594"/>
    </row>
    <row r="180" spans="145:160" x14ac:dyDescent="0.2">
      <c r="EO180" s="1509"/>
      <c r="EP180" s="1671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77"/>
      <c r="FD180" s="594"/>
    </row>
    <row r="181" spans="145:160" x14ac:dyDescent="0.2">
      <c r="EO181" s="1509"/>
      <c r="EP181" s="1671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77"/>
      <c r="FD181" s="594"/>
    </row>
    <row r="182" spans="145:160" x14ac:dyDescent="0.2">
      <c r="EO182" s="1509"/>
      <c r="EP182" s="1671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77"/>
      <c r="FD182" s="594"/>
    </row>
    <row r="183" spans="145:160" x14ac:dyDescent="0.2">
      <c r="EO183" s="1509"/>
      <c r="EP183" s="1671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77"/>
      <c r="FD183" s="594"/>
    </row>
    <row r="184" spans="145:160" x14ac:dyDescent="0.2">
      <c r="EO184" s="1509"/>
      <c r="EP184" s="1671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77"/>
      <c r="FD184" s="594"/>
    </row>
    <row r="185" spans="145:160" x14ac:dyDescent="0.2">
      <c r="EO185" s="1509"/>
      <c r="EP185" s="1671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77"/>
      <c r="FD185" s="594"/>
    </row>
    <row r="186" spans="145:160" x14ac:dyDescent="0.2">
      <c r="EO186" s="1509"/>
      <c r="EP186" s="1671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77"/>
      <c r="FD186" s="594"/>
    </row>
    <row r="187" spans="145:160" x14ac:dyDescent="0.2">
      <c r="EO187" s="1509"/>
      <c r="EP187" s="1671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77"/>
      <c r="FD187" s="594"/>
    </row>
    <row r="188" spans="145:160" x14ac:dyDescent="0.2">
      <c r="EO188" s="1509"/>
      <c r="EP188" s="1671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77"/>
      <c r="FD188" s="594"/>
    </row>
    <row r="189" spans="145:160" x14ac:dyDescent="0.2">
      <c r="EO189" s="1509"/>
      <c r="EP189" s="1671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77"/>
      <c r="FD189" s="594"/>
    </row>
    <row r="190" spans="145:160" x14ac:dyDescent="0.2">
      <c r="EO190" s="1509"/>
      <c r="EP190" s="1671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77"/>
      <c r="FD190" s="594"/>
    </row>
    <row r="191" spans="145:160" x14ac:dyDescent="0.2">
      <c r="EO191" s="1509"/>
      <c r="EP191" s="1671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77"/>
      <c r="FD191" s="594"/>
    </row>
    <row r="192" spans="145:160" x14ac:dyDescent="0.2">
      <c r="EO192" s="1509"/>
      <c r="EP192" s="1671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77"/>
      <c r="FD192" s="594"/>
    </row>
    <row r="193" spans="145:160" x14ac:dyDescent="0.2">
      <c r="EO193" s="1509"/>
      <c r="EP193" s="1671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77"/>
      <c r="FD193" s="594"/>
    </row>
    <row r="194" spans="145:160" x14ac:dyDescent="0.2">
      <c r="EO194" s="1509"/>
      <c r="EP194" s="1671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77"/>
      <c r="FD194" s="594"/>
    </row>
    <row r="195" spans="145:160" x14ac:dyDescent="0.2">
      <c r="EO195" s="1509"/>
      <c r="EP195" s="1671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77"/>
      <c r="FD195" s="594"/>
    </row>
    <row r="196" spans="145:160" x14ac:dyDescent="0.2">
      <c r="EO196" s="1509"/>
      <c r="EP196" s="1671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77"/>
      <c r="FD196" s="594"/>
    </row>
    <row r="197" spans="145:160" x14ac:dyDescent="0.2">
      <c r="EO197" s="1509"/>
      <c r="EP197" s="1671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77"/>
      <c r="FD197" s="594"/>
    </row>
    <row r="198" spans="145:160" x14ac:dyDescent="0.2">
      <c r="EO198" s="1509"/>
      <c r="EP198" s="1671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77"/>
      <c r="FD198" s="594"/>
    </row>
    <row r="199" spans="145:160" x14ac:dyDescent="0.2">
      <c r="EO199" s="1509"/>
      <c r="EP199" s="1671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77"/>
      <c r="FD199" s="594"/>
    </row>
    <row r="200" spans="145:160" x14ac:dyDescent="0.2">
      <c r="EO200" s="1509"/>
      <c r="EP200" s="1671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77"/>
      <c r="FD200" s="594"/>
    </row>
    <row r="201" spans="145:160" x14ac:dyDescent="0.2">
      <c r="EO201" s="1509"/>
      <c r="EP201" s="1671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77"/>
      <c r="FD201" s="594"/>
    </row>
    <row r="202" spans="145:160" x14ac:dyDescent="0.2">
      <c r="EO202" s="1509"/>
      <c r="EP202" s="1671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77"/>
      <c r="FD202" s="594"/>
    </row>
    <row r="203" spans="145:160" x14ac:dyDescent="0.2">
      <c r="EO203" s="1509"/>
      <c r="EP203" s="1671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77"/>
      <c r="FD203" s="594"/>
    </row>
    <row r="204" spans="145:160" x14ac:dyDescent="0.2">
      <c r="EO204" s="1509"/>
      <c r="EP204" s="1671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77"/>
      <c r="FD204" s="594"/>
    </row>
    <row r="205" spans="145:160" x14ac:dyDescent="0.2">
      <c r="EO205" s="1509"/>
      <c r="EP205" s="1671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77"/>
      <c r="FD205" s="594"/>
    </row>
    <row r="206" spans="145:160" x14ac:dyDescent="0.2">
      <c r="EO206" s="1509"/>
      <c r="EP206" s="1671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77"/>
      <c r="FD206" s="594"/>
    </row>
    <row r="207" spans="145:160" x14ac:dyDescent="0.2">
      <c r="EO207" s="1509"/>
      <c r="EP207" s="1671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77"/>
      <c r="FD207" s="594"/>
    </row>
    <row r="208" spans="145:160" x14ac:dyDescent="0.2">
      <c r="EO208" s="1509"/>
      <c r="EP208" s="1671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77"/>
      <c r="FD208" s="594"/>
    </row>
    <row r="209" spans="145:160" x14ac:dyDescent="0.2">
      <c r="EO209" s="1509"/>
      <c r="EP209" s="1671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77"/>
      <c r="FD209" s="594"/>
    </row>
    <row r="210" spans="145:160" x14ac:dyDescent="0.2">
      <c r="EO210" s="1509"/>
      <c r="EP210" s="1671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77"/>
      <c r="FD210" s="594"/>
    </row>
    <row r="211" spans="145:160" x14ac:dyDescent="0.2">
      <c r="EO211" s="1509"/>
      <c r="EP211" s="1671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77"/>
      <c r="FD211" s="594"/>
    </row>
    <row r="212" spans="145:160" x14ac:dyDescent="0.2">
      <c r="EO212" s="1509"/>
      <c r="EP212" s="1671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77"/>
      <c r="FD212" s="594"/>
    </row>
    <row r="213" spans="145:160" x14ac:dyDescent="0.2">
      <c r="EO213" s="1509"/>
      <c r="EP213" s="1671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77"/>
      <c r="FD213" s="594"/>
    </row>
    <row r="214" spans="145:160" x14ac:dyDescent="0.2">
      <c r="EO214" s="1509"/>
      <c r="EP214" s="1671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77"/>
      <c r="FD214" s="594"/>
    </row>
    <row r="215" spans="145:160" x14ac:dyDescent="0.2">
      <c r="EO215" s="1509"/>
      <c r="EP215" s="1671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77"/>
      <c r="FD215" s="594"/>
    </row>
    <row r="216" spans="145:160" x14ac:dyDescent="0.2">
      <c r="EO216" s="1509"/>
      <c r="EP216" s="1671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77"/>
      <c r="FD216" s="594"/>
    </row>
    <row r="217" spans="145:160" x14ac:dyDescent="0.2">
      <c r="EO217" s="1509"/>
      <c r="EP217" s="1671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77"/>
      <c r="FD217" s="594"/>
    </row>
    <row r="218" spans="145:160" x14ac:dyDescent="0.2">
      <c r="EO218" s="1509"/>
      <c r="EP218" s="1671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77"/>
      <c r="FD218" s="594"/>
    </row>
    <row r="219" spans="145:160" x14ac:dyDescent="0.2">
      <c r="EO219" s="1509"/>
      <c r="EP219" s="1671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77"/>
      <c r="FD219" s="594"/>
    </row>
    <row r="220" spans="145:160" x14ac:dyDescent="0.2">
      <c r="EO220" s="1509"/>
      <c r="EP220" s="1671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77"/>
      <c r="FD220" s="594"/>
    </row>
    <row r="221" spans="145:160" x14ac:dyDescent="0.2">
      <c r="EO221" s="1509"/>
      <c r="EP221" s="1671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77"/>
      <c r="FD221" s="594"/>
    </row>
    <row r="222" spans="145:160" x14ac:dyDescent="0.2">
      <c r="EO222" s="1509"/>
      <c r="EP222" s="1671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77"/>
      <c r="FD222" s="594"/>
    </row>
    <row r="223" spans="145:160" x14ac:dyDescent="0.2">
      <c r="EO223" s="1509"/>
      <c r="EP223" s="1671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77"/>
      <c r="FD223" s="594"/>
    </row>
    <row r="224" spans="145:160" x14ac:dyDescent="0.2">
      <c r="EO224" s="1509"/>
      <c r="EP224" s="1671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77"/>
      <c r="FD224" s="594"/>
    </row>
    <row r="225" spans="145:160" x14ac:dyDescent="0.2">
      <c r="EO225" s="1509"/>
      <c r="EP225" s="1671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77"/>
      <c r="FD225" s="594"/>
    </row>
    <row r="226" spans="145:160" x14ac:dyDescent="0.2">
      <c r="EO226" s="1509"/>
      <c r="EP226" s="1671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77"/>
      <c r="FD226" s="594"/>
    </row>
    <row r="227" spans="145:160" x14ac:dyDescent="0.2">
      <c r="EO227" s="1509"/>
      <c r="EP227" s="1671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77"/>
      <c r="FD227" s="594"/>
    </row>
    <row r="228" spans="145:160" x14ac:dyDescent="0.2">
      <c r="EO228" s="1509"/>
      <c r="EP228" s="1671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77"/>
      <c r="FD228" s="594"/>
    </row>
    <row r="229" spans="145:160" x14ac:dyDescent="0.2">
      <c r="EO229" s="1509"/>
      <c r="EP229" s="1671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77"/>
      <c r="FD229" s="594"/>
    </row>
    <row r="230" spans="145:160" x14ac:dyDescent="0.2">
      <c r="EO230" s="1509"/>
      <c r="EP230" s="1671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77"/>
      <c r="FD230" s="594"/>
    </row>
    <row r="231" spans="145:160" x14ac:dyDescent="0.2">
      <c r="EO231" s="1509"/>
      <c r="EP231" s="1671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77"/>
      <c r="FD231" s="594"/>
    </row>
    <row r="232" spans="145:160" x14ac:dyDescent="0.2">
      <c r="EO232" s="1509"/>
      <c r="EP232" s="1671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77"/>
      <c r="FD232" s="594"/>
    </row>
    <row r="233" spans="145:160" x14ac:dyDescent="0.2">
      <c r="EO233" s="1509"/>
      <c r="EP233" s="1671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77"/>
      <c r="FD233" s="594"/>
    </row>
    <row r="234" spans="145:160" x14ac:dyDescent="0.2">
      <c r="EO234" s="1509"/>
      <c r="EP234" s="1671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77"/>
      <c r="FD234" s="594"/>
    </row>
    <row r="235" spans="145:160" x14ac:dyDescent="0.2">
      <c r="EO235" s="1509"/>
      <c r="EP235" s="1671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77"/>
      <c r="FD235" s="594"/>
    </row>
    <row r="236" spans="145:160" x14ac:dyDescent="0.2">
      <c r="EO236" s="1509"/>
      <c r="EP236" s="1671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77"/>
      <c r="FD236" s="594"/>
    </row>
    <row r="237" spans="145:160" x14ac:dyDescent="0.2">
      <c r="EO237" s="1509"/>
      <c r="EP237" s="1671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77"/>
      <c r="FD237" s="594"/>
    </row>
    <row r="238" spans="145:160" x14ac:dyDescent="0.2">
      <c r="EO238" s="1509"/>
      <c r="EP238" s="1671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77"/>
      <c r="FD238" s="594"/>
    </row>
    <row r="239" spans="145:160" x14ac:dyDescent="0.2">
      <c r="EO239" s="1509"/>
      <c r="EP239" s="1671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77"/>
      <c r="FD239" s="594"/>
    </row>
    <row r="240" spans="145:160" x14ac:dyDescent="0.2">
      <c r="EO240" s="1509"/>
      <c r="EP240" s="1671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77"/>
      <c r="FD240" s="594"/>
    </row>
    <row r="241" spans="145:160" x14ac:dyDescent="0.2">
      <c r="EO241" s="1509"/>
      <c r="EP241" s="1671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77"/>
      <c r="FD241" s="594"/>
    </row>
    <row r="242" spans="145:160" x14ac:dyDescent="0.2">
      <c r="EO242" s="1509"/>
      <c r="EP242" s="1671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77"/>
      <c r="FD242" s="594"/>
    </row>
    <row r="243" spans="145:160" x14ac:dyDescent="0.2">
      <c r="EO243" s="1509"/>
      <c r="EP243" s="1671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77"/>
      <c r="FD243" s="594"/>
    </row>
    <row r="244" spans="145:160" x14ac:dyDescent="0.2">
      <c r="EO244" s="1509"/>
      <c r="EP244" s="1671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77"/>
      <c r="FD244" s="594"/>
    </row>
    <row r="245" spans="145:160" x14ac:dyDescent="0.2">
      <c r="EO245" s="1509"/>
      <c r="EP245" s="1671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77"/>
      <c r="FD245" s="594"/>
    </row>
    <row r="246" spans="145:160" x14ac:dyDescent="0.2">
      <c r="EO246" s="1509"/>
      <c r="EP246" s="1671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77"/>
      <c r="FD246" s="594"/>
    </row>
    <row r="247" spans="145:160" x14ac:dyDescent="0.2">
      <c r="EO247" s="1509"/>
      <c r="EP247" s="1671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77"/>
      <c r="FD247" s="594"/>
    </row>
    <row r="248" spans="145:160" x14ac:dyDescent="0.2">
      <c r="EO248" s="1509"/>
      <c r="EP248" s="1671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77"/>
      <c r="FD248" s="594"/>
    </row>
    <row r="249" spans="145:160" x14ac:dyDescent="0.2">
      <c r="EO249" s="1509"/>
      <c r="EP249" s="1671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77"/>
      <c r="FD249" s="594"/>
    </row>
    <row r="250" spans="145:160" x14ac:dyDescent="0.2">
      <c r="EO250" s="1509"/>
      <c r="EP250" s="1671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77"/>
      <c r="FD250" s="594"/>
    </row>
    <row r="251" spans="145:160" x14ac:dyDescent="0.2">
      <c r="EO251" s="1509"/>
      <c r="EP251" s="1671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77"/>
      <c r="FD251" s="594"/>
    </row>
    <row r="252" spans="145:160" x14ac:dyDescent="0.2">
      <c r="EO252" s="1509"/>
      <c r="EP252" s="1671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77"/>
      <c r="FD252" s="594"/>
    </row>
    <row r="253" spans="145:160" x14ac:dyDescent="0.2">
      <c r="EO253" s="1509"/>
      <c r="EP253" s="1671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77"/>
      <c r="FD253" s="594"/>
    </row>
    <row r="254" spans="145:160" x14ac:dyDescent="0.2">
      <c r="EO254" s="1509"/>
      <c r="EP254" s="1671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77"/>
      <c r="FD254" s="594"/>
    </row>
    <row r="255" spans="145:160" x14ac:dyDescent="0.2">
      <c r="EO255" s="1509"/>
      <c r="EP255" s="1671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77"/>
      <c r="FD255" s="594"/>
    </row>
    <row r="256" spans="145:160" x14ac:dyDescent="0.2">
      <c r="EO256" s="1509"/>
      <c r="EP256" s="1671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77"/>
      <c r="FD256" s="594"/>
    </row>
    <row r="257" spans="145:160" x14ac:dyDescent="0.2">
      <c r="EO257" s="1509"/>
      <c r="EP257" s="1671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77"/>
      <c r="FD257" s="594"/>
    </row>
    <row r="258" spans="145:160" x14ac:dyDescent="0.2">
      <c r="EO258" s="1509"/>
      <c r="EP258" s="1671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77"/>
      <c r="FD258" s="594"/>
    </row>
    <row r="259" spans="145:160" x14ac:dyDescent="0.2">
      <c r="EO259" s="1509"/>
      <c r="EP259" s="1671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77"/>
      <c r="FD259" s="594"/>
    </row>
    <row r="260" spans="145:160" x14ac:dyDescent="0.2">
      <c r="EO260" s="1509"/>
      <c r="EP260" s="1671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77"/>
      <c r="FD260" s="594"/>
    </row>
    <row r="261" spans="145:160" x14ac:dyDescent="0.2">
      <c r="EO261" s="1509"/>
      <c r="EP261" s="1671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77"/>
      <c r="FD261" s="594"/>
    </row>
    <row r="262" spans="145:160" x14ac:dyDescent="0.2">
      <c r="EO262" s="1509"/>
      <c r="EP262" s="1671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77"/>
      <c r="FD262" s="594"/>
    </row>
    <row r="263" spans="145:160" x14ac:dyDescent="0.2">
      <c r="EO263" s="1509"/>
      <c r="EP263" s="1671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77"/>
      <c r="FD263" s="594"/>
    </row>
    <row r="264" spans="145:160" x14ac:dyDescent="0.2">
      <c r="EO264" s="1509"/>
      <c r="EP264" s="1671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77"/>
      <c r="FD264" s="594"/>
    </row>
    <row r="265" spans="145:160" x14ac:dyDescent="0.2">
      <c r="EO265" s="1509"/>
      <c r="EP265" s="1671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77"/>
      <c r="FD265" s="594"/>
    </row>
    <row r="266" spans="145:160" x14ac:dyDescent="0.2">
      <c r="EO266" s="1509"/>
      <c r="EP266" s="1671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77"/>
      <c r="FD266" s="594"/>
    </row>
    <row r="267" spans="145:160" x14ac:dyDescent="0.2">
      <c r="EO267" s="1509"/>
      <c r="EP267" s="1671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77"/>
      <c r="FD267" s="594"/>
    </row>
    <row r="268" spans="145:160" x14ac:dyDescent="0.2">
      <c r="EO268" s="1509"/>
      <c r="EP268" s="1671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77"/>
      <c r="FD268" s="594"/>
    </row>
    <row r="269" spans="145:160" x14ac:dyDescent="0.2">
      <c r="EO269" s="1509"/>
      <c r="EP269" s="1671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77"/>
      <c r="FD269" s="594"/>
    </row>
    <row r="270" spans="145:160" x14ac:dyDescent="0.2">
      <c r="EO270" s="1509"/>
      <c r="EP270" s="1671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77"/>
      <c r="FD270" s="594"/>
    </row>
    <row r="271" spans="145:160" x14ac:dyDescent="0.2">
      <c r="EO271" s="1509"/>
      <c r="EP271" s="1671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77"/>
      <c r="FD271" s="594"/>
    </row>
    <row r="272" spans="145:160" x14ac:dyDescent="0.2">
      <c r="EO272" s="1509"/>
      <c r="EP272" s="1671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77"/>
      <c r="FD272" s="594"/>
    </row>
    <row r="273" spans="145:160" x14ac:dyDescent="0.2">
      <c r="EO273" s="1509"/>
      <c r="EP273" s="1671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77"/>
      <c r="FD273" s="594"/>
    </row>
    <row r="274" spans="145:160" x14ac:dyDescent="0.2">
      <c r="EO274" s="1509"/>
      <c r="EP274" s="1671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77"/>
      <c r="FD274" s="594"/>
    </row>
    <row r="275" spans="145:160" x14ac:dyDescent="0.2">
      <c r="EO275" s="1509"/>
      <c r="EP275" s="1671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77"/>
      <c r="FD275" s="594"/>
    </row>
    <row r="276" spans="145:160" x14ac:dyDescent="0.2">
      <c r="EO276" s="1509"/>
      <c r="EP276" s="1671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77"/>
      <c r="FD276" s="594"/>
    </row>
    <row r="277" spans="145:160" x14ac:dyDescent="0.2">
      <c r="EO277" s="1509"/>
      <c r="EP277" s="1671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77"/>
      <c r="FD277" s="594"/>
    </row>
    <row r="278" spans="145:160" x14ac:dyDescent="0.2">
      <c r="EO278" s="1509"/>
      <c r="EP278" s="1671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77"/>
      <c r="FD278" s="594"/>
    </row>
    <row r="279" spans="145:160" x14ac:dyDescent="0.2">
      <c r="EO279" s="1509"/>
      <c r="EP279" s="1671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77"/>
      <c r="FD279" s="594"/>
    </row>
    <row r="280" spans="145:160" x14ac:dyDescent="0.2">
      <c r="EO280" s="1509"/>
      <c r="EP280" s="1671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77"/>
      <c r="FD280" s="594"/>
    </row>
    <row r="281" spans="145:160" x14ac:dyDescent="0.2">
      <c r="EO281" s="1509"/>
      <c r="EP281" s="1671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77"/>
      <c r="FD281" s="594"/>
    </row>
    <row r="282" spans="145:160" x14ac:dyDescent="0.2">
      <c r="EO282" s="1509"/>
      <c r="EP282" s="1671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77"/>
      <c r="FD282" s="594"/>
    </row>
    <row r="283" spans="145:160" x14ac:dyDescent="0.2">
      <c r="EO283" s="1509"/>
      <c r="EP283" s="1671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77"/>
      <c r="FD283" s="594"/>
    </row>
    <row r="284" spans="145:160" x14ac:dyDescent="0.2">
      <c r="EO284" s="1509"/>
      <c r="EP284" s="1671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77"/>
      <c r="FD284" s="594"/>
    </row>
    <row r="285" spans="145:160" x14ac:dyDescent="0.2">
      <c r="EO285" s="1509"/>
      <c r="EP285" s="1671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77"/>
      <c r="FD285" s="594"/>
    </row>
    <row r="286" spans="145:160" x14ac:dyDescent="0.2">
      <c r="EO286" s="1509"/>
      <c r="EP286" s="1671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77"/>
      <c r="FD286" s="594"/>
    </row>
    <row r="287" spans="145:160" x14ac:dyDescent="0.2">
      <c r="EO287" s="1509"/>
      <c r="EP287" s="1671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77"/>
      <c r="FD287" s="594"/>
    </row>
    <row r="288" spans="145:160" x14ac:dyDescent="0.2">
      <c r="EO288" s="1509"/>
      <c r="EP288" s="1671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77"/>
      <c r="FD288" s="594"/>
    </row>
    <row r="289" spans="145:160" x14ac:dyDescent="0.2">
      <c r="EO289" s="1509"/>
      <c r="EP289" s="1671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77"/>
      <c r="FD289" s="594"/>
    </row>
    <row r="290" spans="145:160" x14ac:dyDescent="0.2">
      <c r="EO290" s="1509"/>
      <c r="EP290" s="1671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77"/>
      <c r="FD290" s="594"/>
    </row>
    <row r="291" spans="145:160" x14ac:dyDescent="0.2">
      <c r="EO291" s="1509"/>
      <c r="EP291" s="1671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77"/>
      <c r="FD291" s="594"/>
    </row>
    <row r="292" spans="145:160" x14ac:dyDescent="0.2">
      <c r="EO292" s="1509"/>
      <c r="EP292" s="1671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77"/>
      <c r="FD292" s="594"/>
    </row>
    <row r="293" spans="145:160" x14ac:dyDescent="0.2">
      <c r="EO293" s="1509"/>
      <c r="EP293" s="1671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77"/>
      <c r="FD293" s="594"/>
    </row>
    <row r="294" spans="145:160" x14ac:dyDescent="0.2">
      <c r="EO294" s="1509"/>
      <c r="EP294" s="1671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77"/>
      <c r="FD294" s="594"/>
    </row>
    <row r="295" spans="145:160" x14ac:dyDescent="0.2">
      <c r="EO295" s="1509"/>
      <c r="EP295" s="1671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77"/>
      <c r="FD295" s="594"/>
    </row>
    <row r="296" spans="145:160" x14ac:dyDescent="0.2">
      <c r="EO296" s="1509"/>
      <c r="EP296" s="1671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77"/>
      <c r="FD296" s="594"/>
    </row>
    <row r="297" spans="145:160" x14ac:dyDescent="0.2">
      <c r="EO297" s="1509"/>
      <c r="EP297" s="1671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77"/>
      <c r="FD297" s="594"/>
    </row>
    <row r="298" spans="145:160" x14ac:dyDescent="0.2">
      <c r="EO298" s="1509"/>
      <c r="EP298" s="1671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77"/>
      <c r="FD298" s="594"/>
    </row>
    <row r="299" spans="145:160" x14ac:dyDescent="0.2">
      <c r="EO299" s="1509"/>
      <c r="EP299" s="1671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77"/>
      <c r="FD299" s="594"/>
    </row>
    <row r="300" spans="145:160" x14ac:dyDescent="0.2">
      <c r="EO300" s="1509"/>
      <c r="EP300" s="1671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77"/>
      <c r="FD300" s="594"/>
    </row>
    <row r="301" spans="145:160" x14ac:dyDescent="0.2">
      <c r="EO301" s="1509"/>
      <c r="EP301" s="1671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77"/>
      <c r="FD301" s="594"/>
    </row>
    <row r="302" spans="145:160" x14ac:dyDescent="0.2">
      <c r="EO302" s="1509"/>
      <c r="EP302" s="1671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77"/>
      <c r="FD302" s="594"/>
    </row>
    <row r="303" spans="145:160" x14ac:dyDescent="0.2">
      <c r="EO303" s="1509"/>
      <c r="EP303" s="1671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77"/>
      <c r="FD303" s="594"/>
    </row>
    <row r="304" spans="145:160" x14ac:dyDescent="0.2">
      <c r="EO304" s="1509"/>
      <c r="EP304" s="1671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77"/>
      <c r="FD304" s="594"/>
    </row>
    <row r="305" spans="145:160" x14ac:dyDescent="0.2">
      <c r="EO305" s="1509"/>
      <c r="EP305" s="1671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77"/>
      <c r="FD305" s="594"/>
    </row>
    <row r="306" spans="145:160" x14ac:dyDescent="0.2">
      <c r="EO306" s="1509"/>
      <c r="EP306" s="1671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77"/>
      <c r="FD306" s="594"/>
    </row>
    <row r="307" spans="145:160" x14ac:dyDescent="0.2">
      <c r="EO307" s="1509"/>
      <c r="EP307" s="1671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77"/>
      <c r="FD307" s="594"/>
    </row>
    <row r="308" spans="145:160" x14ac:dyDescent="0.2">
      <c r="EO308" s="1509"/>
      <c r="EP308" s="1671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77"/>
      <c r="FD308" s="594"/>
    </row>
    <row r="309" spans="145:160" x14ac:dyDescent="0.2">
      <c r="EO309" s="1509"/>
      <c r="EP309" s="1671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77"/>
      <c r="FD309" s="594"/>
    </row>
    <row r="310" spans="145:160" x14ac:dyDescent="0.2">
      <c r="EO310" s="1509"/>
      <c r="EP310" s="1671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77"/>
      <c r="FD310" s="594"/>
    </row>
    <row r="311" spans="145:160" x14ac:dyDescent="0.2">
      <c r="EO311" s="1509"/>
      <c r="EP311" s="1671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77"/>
      <c r="FD311" s="594"/>
    </row>
    <row r="312" spans="145:160" x14ac:dyDescent="0.2">
      <c r="EO312" s="1509"/>
      <c r="EP312" s="1671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77"/>
      <c r="FD312" s="594"/>
    </row>
    <row r="313" spans="145:160" x14ac:dyDescent="0.2">
      <c r="EO313" s="1509"/>
      <c r="EP313" s="1671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77"/>
      <c r="FD313" s="594"/>
    </row>
    <row r="314" spans="145:160" x14ac:dyDescent="0.2">
      <c r="EO314" s="1509"/>
      <c r="EP314" s="1671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77"/>
      <c r="FD314" s="594"/>
    </row>
    <row r="315" spans="145:160" x14ac:dyDescent="0.2">
      <c r="EO315" s="1509"/>
      <c r="EP315" s="1671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77"/>
      <c r="FD315" s="594"/>
    </row>
    <row r="316" spans="145:160" x14ac:dyDescent="0.2">
      <c r="EO316" s="1509"/>
      <c r="EP316" s="1671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77"/>
      <c r="FD316" s="594"/>
    </row>
    <row r="317" spans="145:160" x14ac:dyDescent="0.2">
      <c r="EO317" s="1509"/>
      <c r="EP317" s="1671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77"/>
      <c r="FD317" s="594"/>
    </row>
    <row r="318" spans="145:160" x14ac:dyDescent="0.2">
      <c r="EO318" s="1509"/>
      <c r="EP318" s="1671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77"/>
      <c r="FD318" s="594"/>
    </row>
    <row r="319" spans="145:160" x14ac:dyDescent="0.2">
      <c r="EO319" s="1509"/>
      <c r="EP319" s="1671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77"/>
      <c r="FD319" s="594"/>
    </row>
    <row r="320" spans="145:160" x14ac:dyDescent="0.2">
      <c r="EO320" s="1509"/>
      <c r="EP320" s="1671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77"/>
      <c r="FD320" s="594"/>
    </row>
    <row r="321" spans="145:160" x14ac:dyDescent="0.2">
      <c r="EO321" s="1509"/>
      <c r="EP321" s="1671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77"/>
      <c r="FD321" s="594"/>
    </row>
    <row r="322" spans="145:160" x14ac:dyDescent="0.2">
      <c r="EO322" s="1509"/>
      <c r="EP322" s="1671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77"/>
      <c r="FD322" s="594"/>
    </row>
    <row r="323" spans="145:160" x14ac:dyDescent="0.2">
      <c r="EO323" s="1509"/>
      <c r="EP323" s="1671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77"/>
      <c r="FD323" s="594"/>
    </row>
    <row r="324" spans="145:160" x14ac:dyDescent="0.2">
      <c r="EO324" s="1509"/>
      <c r="EP324" s="1671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77"/>
      <c r="FD324" s="594"/>
    </row>
    <row r="325" spans="145:160" x14ac:dyDescent="0.2">
      <c r="EO325" s="1509"/>
      <c r="EP325" s="1671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77"/>
      <c r="FD325" s="594"/>
    </row>
    <row r="326" spans="145:160" x14ac:dyDescent="0.2">
      <c r="EO326" s="1509"/>
      <c r="EP326" s="1671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77"/>
      <c r="FD326" s="594"/>
    </row>
    <row r="327" spans="145:160" x14ac:dyDescent="0.2">
      <c r="EO327" s="1509"/>
      <c r="EP327" s="1671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77"/>
      <c r="FD327" s="594"/>
    </row>
    <row r="328" spans="145:160" x14ac:dyDescent="0.2">
      <c r="EO328" s="1509"/>
      <c r="EP328" s="1671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77"/>
      <c r="FD328" s="594"/>
    </row>
    <row r="329" spans="145:160" x14ac:dyDescent="0.2">
      <c r="EO329" s="1509"/>
      <c r="EP329" s="1671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77"/>
      <c r="FD329" s="594"/>
    </row>
    <row r="330" spans="145:160" x14ac:dyDescent="0.2">
      <c r="EO330" s="1509"/>
      <c r="EP330" s="1671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77"/>
      <c r="FD330" s="594"/>
    </row>
    <row r="331" spans="145:160" x14ac:dyDescent="0.2">
      <c r="EO331" s="1509"/>
      <c r="EP331" s="1671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77"/>
      <c r="FD331" s="594"/>
    </row>
    <row r="332" spans="145:160" x14ac:dyDescent="0.2">
      <c r="EO332" s="1509"/>
      <c r="EP332" s="1671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77"/>
      <c r="FD332" s="594"/>
    </row>
    <row r="333" spans="145:160" x14ac:dyDescent="0.2">
      <c r="EO333" s="1509"/>
      <c r="EP333" s="1671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77"/>
      <c r="FD333" s="594"/>
    </row>
    <row r="334" spans="145:160" x14ac:dyDescent="0.2">
      <c r="EO334" s="1509"/>
      <c r="EP334" s="1671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77"/>
      <c r="FD334" s="594"/>
    </row>
    <row r="335" spans="145:160" x14ac:dyDescent="0.2">
      <c r="EO335" s="1509"/>
      <c r="EP335" s="1671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77"/>
      <c r="FD335" s="594"/>
    </row>
    <row r="336" spans="145:160" x14ac:dyDescent="0.2">
      <c r="EO336" s="1509"/>
      <c r="EP336" s="1671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77"/>
      <c r="FD336" s="594"/>
    </row>
    <row r="337" spans="145:160" x14ac:dyDescent="0.2">
      <c r="EO337" s="1509"/>
      <c r="EP337" s="1671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77"/>
      <c r="FD337" s="594"/>
    </row>
    <row r="338" spans="145:160" x14ac:dyDescent="0.2">
      <c r="EO338" s="1509"/>
      <c r="EP338" s="1671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77"/>
      <c r="FD338" s="594"/>
    </row>
    <row r="339" spans="145:160" x14ac:dyDescent="0.2">
      <c r="EO339" s="1509"/>
      <c r="EP339" s="1671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77"/>
      <c r="FD339" s="594"/>
    </row>
    <row r="340" spans="145:160" x14ac:dyDescent="0.2">
      <c r="EO340" s="1509"/>
      <c r="EP340" s="1671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77"/>
      <c r="FD340" s="594"/>
    </row>
    <row r="341" spans="145:160" x14ac:dyDescent="0.2">
      <c r="EO341" s="1509"/>
      <c r="EP341" s="1671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77"/>
      <c r="FD341" s="594"/>
    </row>
    <row r="342" spans="145:160" x14ac:dyDescent="0.2">
      <c r="EO342" s="1509"/>
      <c r="EP342" s="1671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77"/>
      <c r="FD342" s="594"/>
    </row>
    <row r="343" spans="145:160" x14ac:dyDescent="0.2">
      <c r="EO343" s="1509"/>
      <c r="EP343" s="1671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77"/>
      <c r="FD343" s="594"/>
    </row>
    <row r="344" spans="145:160" x14ac:dyDescent="0.2">
      <c r="EO344" s="1509"/>
      <c r="EP344" s="1671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77"/>
      <c r="FD344" s="594"/>
    </row>
    <row r="345" spans="145:160" x14ac:dyDescent="0.2">
      <c r="EO345" s="1509"/>
      <c r="EP345" s="1671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77"/>
      <c r="FD345" s="594"/>
    </row>
    <row r="346" spans="145:160" x14ac:dyDescent="0.2">
      <c r="EO346" s="1509"/>
      <c r="EP346" s="1671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77"/>
      <c r="FD346" s="594"/>
    </row>
    <row r="347" spans="145:160" x14ac:dyDescent="0.2">
      <c r="EO347" s="1509"/>
      <c r="EP347" s="1671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77"/>
      <c r="FD347" s="594"/>
    </row>
    <row r="348" spans="145:160" x14ac:dyDescent="0.2">
      <c r="EO348" s="1509"/>
      <c r="EP348" s="1671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77"/>
      <c r="FD348" s="594"/>
    </row>
    <row r="349" spans="145:160" x14ac:dyDescent="0.2">
      <c r="EO349" s="1509"/>
      <c r="EP349" s="1671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77"/>
      <c r="FD349" s="594"/>
    </row>
    <row r="350" spans="145:160" x14ac:dyDescent="0.2">
      <c r="EO350" s="1509"/>
      <c r="EP350" s="1671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77"/>
      <c r="FD350" s="594"/>
    </row>
    <row r="351" spans="145:160" x14ac:dyDescent="0.2">
      <c r="EO351" s="1509"/>
      <c r="EP351" s="1671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77"/>
      <c r="FD351" s="594"/>
    </row>
    <row r="352" spans="145:160" x14ac:dyDescent="0.2">
      <c r="EO352" s="1509"/>
      <c r="EP352" s="1671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77"/>
      <c r="FD352" s="594"/>
    </row>
    <row r="353" spans="145:160" x14ac:dyDescent="0.2">
      <c r="EO353" s="1509"/>
      <c r="EP353" s="1671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77"/>
      <c r="FD353" s="594"/>
    </row>
    <row r="354" spans="145:160" x14ac:dyDescent="0.2">
      <c r="EO354" s="1509"/>
      <c r="EP354" s="1671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77"/>
      <c r="FD354" s="594"/>
    </row>
    <row r="355" spans="145:160" x14ac:dyDescent="0.2">
      <c r="EO355" s="1509"/>
      <c r="EP355" s="1671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77"/>
      <c r="FD355" s="594"/>
    </row>
    <row r="356" spans="145:160" x14ac:dyDescent="0.2">
      <c r="EO356" s="1509"/>
      <c r="EP356" s="1671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77"/>
      <c r="FD356" s="594"/>
    </row>
    <row r="357" spans="145:160" x14ac:dyDescent="0.2">
      <c r="EO357" s="1509"/>
      <c r="EP357" s="1671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77"/>
      <c r="FD357" s="594"/>
    </row>
    <row r="358" spans="145:160" x14ac:dyDescent="0.2">
      <c r="EO358" s="1509"/>
      <c r="EP358" s="1671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77"/>
      <c r="FD358" s="594"/>
    </row>
    <row r="359" spans="145:160" x14ac:dyDescent="0.2">
      <c r="EO359" s="1509"/>
      <c r="EP359" s="1671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77"/>
      <c r="FD359" s="594"/>
    </row>
    <row r="360" spans="145:160" x14ac:dyDescent="0.2">
      <c r="EO360" s="1509"/>
      <c r="EP360" s="1671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77"/>
      <c r="FD360" s="594"/>
    </row>
    <row r="361" spans="145:160" x14ac:dyDescent="0.2">
      <c r="EO361" s="1509"/>
      <c r="EP361" s="1671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77"/>
      <c r="FD361" s="594"/>
    </row>
    <row r="362" spans="145:160" x14ac:dyDescent="0.2">
      <c r="EO362" s="1509"/>
      <c r="EP362" s="1671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77"/>
      <c r="FD362" s="594"/>
    </row>
    <row r="363" spans="145:160" x14ac:dyDescent="0.2">
      <c r="EO363" s="1509"/>
      <c r="EP363" s="1671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77"/>
      <c r="FD363" s="594"/>
    </row>
    <row r="364" spans="145:160" x14ac:dyDescent="0.2">
      <c r="EO364" s="1509"/>
      <c r="EP364" s="1671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77"/>
      <c r="FD364" s="594"/>
    </row>
    <row r="365" spans="145:160" x14ac:dyDescent="0.2">
      <c r="EO365" s="1509"/>
      <c r="EP365" s="1671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77"/>
      <c r="FD365" s="594"/>
    </row>
    <row r="366" spans="145:160" x14ac:dyDescent="0.2">
      <c r="EO366" s="1509"/>
      <c r="EP366" s="1671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77"/>
      <c r="FD366" s="594"/>
    </row>
    <row r="367" spans="145:160" x14ac:dyDescent="0.2">
      <c r="EO367" s="1509"/>
      <c r="EP367" s="1671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77"/>
      <c r="FD367" s="594"/>
    </row>
    <row r="368" spans="145:160" x14ac:dyDescent="0.2">
      <c r="EO368" s="1509"/>
      <c r="EP368" s="1671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77"/>
      <c r="FD368" s="594"/>
    </row>
    <row r="369" spans="145:160" x14ac:dyDescent="0.2">
      <c r="EO369" s="1509"/>
      <c r="EP369" s="1671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77"/>
      <c r="FD369" s="594"/>
    </row>
    <row r="370" spans="145:160" x14ac:dyDescent="0.2">
      <c r="EO370" s="1509"/>
      <c r="EP370" s="1671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77"/>
      <c r="FD370" s="594"/>
    </row>
    <row r="371" spans="145:160" x14ac:dyDescent="0.2">
      <c r="EO371" s="1509"/>
      <c r="EP371" s="1671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77"/>
      <c r="FD371" s="594"/>
    </row>
    <row r="372" spans="145:160" x14ac:dyDescent="0.2">
      <c r="EO372" s="1509"/>
      <c r="EP372" s="1671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77"/>
      <c r="FD372" s="594"/>
    </row>
    <row r="373" spans="145:160" x14ac:dyDescent="0.2">
      <c r="EO373" s="1509"/>
      <c r="EP373" s="1671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77"/>
      <c r="FD373" s="594"/>
    </row>
    <row r="374" spans="145:160" x14ac:dyDescent="0.2">
      <c r="EO374" s="1509"/>
      <c r="EP374" s="1671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77"/>
      <c r="FD374" s="594"/>
    </row>
    <row r="375" spans="145:160" x14ac:dyDescent="0.2">
      <c r="EO375" s="1509"/>
      <c r="EP375" s="1671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77"/>
      <c r="FD375" s="594"/>
    </row>
    <row r="376" spans="145:160" x14ac:dyDescent="0.2">
      <c r="EO376" s="1509"/>
      <c r="EP376" s="1671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77"/>
      <c r="FD376" s="594"/>
    </row>
    <row r="377" spans="145:160" x14ac:dyDescent="0.2">
      <c r="EO377" s="1509"/>
      <c r="EP377" s="1671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77"/>
      <c r="FD377" s="594"/>
    </row>
    <row r="378" spans="145:160" x14ac:dyDescent="0.2">
      <c r="EO378" s="1509"/>
      <c r="EP378" s="1671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77"/>
      <c r="FD378" s="594"/>
    </row>
    <row r="379" spans="145:160" x14ac:dyDescent="0.2">
      <c r="EO379" s="1509"/>
      <c r="EP379" s="1671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77"/>
      <c r="FD379" s="594"/>
    </row>
    <row r="380" spans="145:160" x14ac:dyDescent="0.2">
      <c r="EO380" s="1509"/>
      <c r="EP380" s="1671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77"/>
      <c r="FD380" s="594"/>
    </row>
    <row r="381" spans="145:160" x14ac:dyDescent="0.2">
      <c r="EO381" s="1509"/>
      <c r="EP381" s="1671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77"/>
      <c r="FD381" s="594"/>
    </row>
    <row r="382" spans="145:160" x14ac:dyDescent="0.2">
      <c r="EO382" s="1509"/>
      <c r="EP382" s="1671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77"/>
      <c r="FD382" s="594"/>
    </row>
    <row r="383" spans="145:160" x14ac:dyDescent="0.2">
      <c r="EO383" s="1509"/>
      <c r="EP383" s="1671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77"/>
      <c r="FD383" s="594"/>
    </row>
    <row r="384" spans="145:160" x14ac:dyDescent="0.2">
      <c r="EO384" s="1509"/>
      <c r="EP384" s="1671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77"/>
      <c r="FD384" s="594"/>
    </row>
    <row r="385" spans="145:160" x14ac:dyDescent="0.2">
      <c r="EO385" s="1509"/>
      <c r="EP385" s="1671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77"/>
      <c r="FD385" s="594"/>
    </row>
    <row r="386" spans="145:160" x14ac:dyDescent="0.2">
      <c r="EO386" s="1509"/>
      <c r="EP386" s="1671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77"/>
      <c r="FD386" s="594"/>
    </row>
    <row r="387" spans="145:160" x14ac:dyDescent="0.2">
      <c r="EO387" s="1509"/>
      <c r="EP387" s="1671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77"/>
      <c r="FD387" s="594"/>
    </row>
    <row r="388" spans="145:160" x14ac:dyDescent="0.2">
      <c r="EO388" s="1509"/>
      <c r="EP388" s="1671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77"/>
      <c r="FD388" s="594"/>
    </row>
    <row r="389" spans="145:160" x14ac:dyDescent="0.2">
      <c r="EO389" s="1509"/>
      <c r="EP389" s="1671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77"/>
      <c r="FD389" s="594"/>
    </row>
    <row r="390" spans="145:160" x14ac:dyDescent="0.2">
      <c r="EO390" s="1509"/>
      <c r="EP390" s="1671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77"/>
      <c r="FD390" s="594"/>
    </row>
    <row r="391" spans="145:160" x14ac:dyDescent="0.2">
      <c r="EO391" s="1509"/>
      <c r="EP391" s="1671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77"/>
      <c r="FD391" s="594"/>
    </row>
    <row r="392" spans="145:160" x14ac:dyDescent="0.2">
      <c r="EO392" s="1509"/>
      <c r="EP392" s="1671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77"/>
      <c r="FD392" s="594"/>
    </row>
    <row r="393" spans="145:160" x14ac:dyDescent="0.2">
      <c r="EO393" s="1509"/>
      <c r="EP393" s="1671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77"/>
      <c r="FD393" s="594"/>
    </row>
    <row r="394" spans="145:160" x14ac:dyDescent="0.2">
      <c r="EO394" s="1509"/>
      <c r="EP394" s="1671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77"/>
      <c r="FD394" s="594"/>
    </row>
    <row r="395" spans="145:160" x14ac:dyDescent="0.2">
      <c r="EO395" s="1509"/>
      <c r="EP395" s="1671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77"/>
      <c r="FD395" s="594"/>
    </row>
    <row r="396" spans="145:160" x14ac:dyDescent="0.2">
      <c r="EO396" s="1509"/>
      <c r="EP396" s="1671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77"/>
      <c r="FD396" s="594"/>
    </row>
    <row r="397" spans="145:160" x14ac:dyDescent="0.2">
      <c r="EO397" s="1509"/>
      <c r="EP397" s="1671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77"/>
      <c r="FD397" s="594"/>
    </row>
    <row r="398" spans="145:160" x14ac:dyDescent="0.2">
      <c r="EO398" s="1509"/>
      <c r="EP398" s="1671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77"/>
      <c r="FD398" s="594"/>
    </row>
    <row r="399" spans="145:160" x14ac:dyDescent="0.2">
      <c r="EO399" s="1509"/>
      <c r="EP399" s="1671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77"/>
      <c r="FD399" s="594"/>
    </row>
    <row r="400" spans="145:160" x14ac:dyDescent="0.2">
      <c r="EO400" s="1509"/>
      <c r="EP400" s="1671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77"/>
      <c r="FD400" s="594"/>
    </row>
    <row r="401" spans="145:160" x14ac:dyDescent="0.2">
      <c r="EO401" s="1509"/>
      <c r="EP401" s="1671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77"/>
      <c r="FD401" s="594"/>
    </row>
    <row r="402" spans="145:160" x14ac:dyDescent="0.2">
      <c r="EO402" s="1509"/>
      <c r="EP402" s="1671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77"/>
      <c r="FD402" s="594"/>
    </row>
    <row r="403" spans="145:160" x14ac:dyDescent="0.2">
      <c r="EO403" s="1509"/>
      <c r="EP403" s="1671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77"/>
      <c r="FD403" s="594"/>
    </row>
    <row r="404" spans="145:160" x14ac:dyDescent="0.2">
      <c r="EO404" s="1509"/>
      <c r="EP404" s="1671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77"/>
      <c r="FD404" s="594"/>
    </row>
    <row r="405" spans="145:160" x14ac:dyDescent="0.2">
      <c r="EO405" s="1509"/>
      <c r="EP405" s="1671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77"/>
      <c r="FD405" s="594"/>
    </row>
    <row r="406" spans="145:160" x14ac:dyDescent="0.2">
      <c r="EO406" s="1509"/>
      <c r="EP406" s="1671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77"/>
      <c r="FD406" s="594"/>
    </row>
    <row r="407" spans="145:160" x14ac:dyDescent="0.2">
      <c r="EO407" s="1509"/>
      <c r="EP407" s="1671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77"/>
      <c r="FD407" s="594"/>
    </row>
    <row r="408" spans="145:160" x14ac:dyDescent="0.2">
      <c r="EO408" s="1509"/>
      <c r="EP408" s="1671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77"/>
      <c r="FD408" s="594"/>
    </row>
    <row r="409" spans="145:160" x14ac:dyDescent="0.2">
      <c r="EO409" s="1509"/>
      <c r="EP409" s="1671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77"/>
      <c r="FD409" s="594"/>
    </row>
    <row r="410" spans="145:160" x14ac:dyDescent="0.2">
      <c r="EO410" s="1509"/>
      <c r="EP410" s="1671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77"/>
      <c r="FD410" s="594"/>
    </row>
    <row r="411" spans="145:160" x14ac:dyDescent="0.2">
      <c r="EO411" s="1509"/>
      <c r="EP411" s="1671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77"/>
      <c r="FD411" s="594"/>
    </row>
    <row r="412" spans="145:160" x14ac:dyDescent="0.2">
      <c r="EO412" s="1509"/>
      <c r="EP412" s="1671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77"/>
      <c r="FD412" s="594"/>
    </row>
    <row r="413" spans="145:160" x14ac:dyDescent="0.2">
      <c r="EO413" s="1509"/>
      <c r="EP413" s="1671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77"/>
      <c r="FD413" s="594"/>
    </row>
    <row r="414" spans="145:160" x14ac:dyDescent="0.2">
      <c r="EO414" s="1509"/>
      <c r="EP414" s="1671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77"/>
      <c r="FD414" s="594"/>
    </row>
    <row r="415" spans="145:160" x14ac:dyDescent="0.2">
      <c r="EO415" s="1509"/>
      <c r="EP415" s="1671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77"/>
      <c r="FD415" s="594"/>
    </row>
    <row r="416" spans="145:160" x14ac:dyDescent="0.2">
      <c r="EO416" s="1509"/>
      <c r="EP416" s="1671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77"/>
      <c r="FD416" s="594"/>
    </row>
    <row r="417" spans="145:160" x14ac:dyDescent="0.2">
      <c r="EO417" s="1509"/>
      <c r="EP417" s="1671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77"/>
      <c r="FD417" s="594"/>
    </row>
    <row r="418" spans="145:160" x14ac:dyDescent="0.2">
      <c r="EO418" s="1509"/>
      <c r="EP418" s="1671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77"/>
      <c r="FD418" s="594"/>
    </row>
    <row r="419" spans="145:160" x14ac:dyDescent="0.2">
      <c r="EO419" s="1509"/>
      <c r="EP419" s="1671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77"/>
      <c r="FD419" s="594"/>
    </row>
    <row r="420" spans="145:160" x14ac:dyDescent="0.2">
      <c r="EO420" s="1509"/>
      <c r="EP420" s="1671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77"/>
      <c r="FD420" s="594"/>
    </row>
    <row r="421" spans="145:160" x14ac:dyDescent="0.2">
      <c r="EO421" s="1509"/>
      <c r="EP421" s="1671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77"/>
      <c r="FD421" s="594"/>
    </row>
    <row r="422" spans="145:160" x14ac:dyDescent="0.2">
      <c r="EO422" s="1509"/>
      <c r="EP422" s="1671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77"/>
      <c r="FD422" s="594"/>
    </row>
    <row r="423" spans="145:160" x14ac:dyDescent="0.2">
      <c r="EO423" s="1509"/>
      <c r="EP423" s="1671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77"/>
      <c r="FD423" s="594"/>
    </row>
    <row r="424" spans="145:160" x14ac:dyDescent="0.2">
      <c r="EO424" s="1509"/>
      <c r="EP424" s="1671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77"/>
      <c r="FD424" s="594"/>
    </row>
    <row r="425" spans="145:160" x14ac:dyDescent="0.2">
      <c r="EO425" s="1509"/>
      <c r="EP425" s="1671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77"/>
      <c r="FD425" s="594"/>
    </row>
    <row r="426" spans="145:160" x14ac:dyDescent="0.2">
      <c r="EO426" s="1509"/>
      <c r="EP426" s="1671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77"/>
      <c r="FD426" s="594"/>
    </row>
    <row r="427" spans="145:160" x14ac:dyDescent="0.2">
      <c r="EO427" s="1509"/>
      <c r="EP427" s="1671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77"/>
      <c r="FD427" s="594"/>
    </row>
    <row r="428" spans="145:160" x14ac:dyDescent="0.2">
      <c r="EO428" s="1509"/>
      <c r="EP428" s="1671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77"/>
      <c r="FD428" s="594"/>
    </row>
    <row r="429" spans="145:160" x14ac:dyDescent="0.2">
      <c r="EO429" s="1509"/>
      <c r="EP429" s="1671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77"/>
      <c r="FD429" s="594"/>
    </row>
    <row r="430" spans="145:160" x14ac:dyDescent="0.2">
      <c r="EO430" s="1509"/>
      <c r="EP430" s="1671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77"/>
      <c r="FD430" s="594"/>
    </row>
    <row r="431" spans="145:160" x14ac:dyDescent="0.2">
      <c r="EO431" s="1509"/>
      <c r="EP431" s="1671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77"/>
      <c r="FD431" s="594"/>
    </row>
    <row r="432" spans="145:160" x14ac:dyDescent="0.2">
      <c r="EO432" s="1509"/>
      <c r="EP432" s="1671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77"/>
      <c r="FD432" s="594"/>
    </row>
    <row r="433" spans="145:160" x14ac:dyDescent="0.2">
      <c r="EO433" s="1509"/>
      <c r="EP433" s="1671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77"/>
      <c r="FD433" s="594"/>
    </row>
    <row r="434" spans="145:160" x14ac:dyDescent="0.2">
      <c r="EO434" s="1509"/>
      <c r="EP434" s="1671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77"/>
      <c r="FD434" s="594"/>
    </row>
    <row r="435" spans="145:160" x14ac:dyDescent="0.2">
      <c r="EO435" s="1509"/>
      <c r="EP435" s="1671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77"/>
      <c r="FD435" s="594"/>
    </row>
    <row r="436" spans="145:160" x14ac:dyDescent="0.2">
      <c r="EO436" s="1509"/>
      <c r="EP436" s="1671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77"/>
      <c r="FD436" s="594"/>
    </row>
    <row r="437" spans="145:160" x14ac:dyDescent="0.2">
      <c r="EO437" s="1509"/>
      <c r="EP437" s="1671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77"/>
      <c r="FD437" s="594"/>
    </row>
    <row r="438" spans="145:160" x14ac:dyDescent="0.2">
      <c r="EO438" s="1509"/>
      <c r="EP438" s="1671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77"/>
      <c r="FD438" s="594"/>
    </row>
    <row r="439" spans="145:160" x14ac:dyDescent="0.2">
      <c r="EO439" s="1509"/>
      <c r="EP439" s="1671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77"/>
      <c r="FD439" s="594"/>
    </row>
    <row r="440" spans="145:160" x14ac:dyDescent="0.2">
      <c r="EO440" s="1509"/>
      <c r="EP440" s="1671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77"/>
      <c r="FD440" s="594"/>
    </row>
    <row r="441" spans="145:160" x14ac:dyDescent="0.2">
      <c r="EO441" s="1509"/>
      <c r="EP441" s="1671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77"/>
      <c r="FD441" s="594"/>
    </row>
    <row r="442" spans="145:160" x14ac:dyDescent="0.2">
      <c r="EO442" s="1509"/>
      <c r="EP442" s="1671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77"/>
      <c r="FD442" s="594"/>
    </row>
    <row r="443" spans="145:160" x14ac:dyDescent="0.2">
      <c r="EO443" s="1509"/>
      <c r="EP443" s="1671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77"/>
      <c r="FD443" s="594"/>
    </row>
    <row r="444" spans="145:160" x14ac:dyDescent="0.2">
      <c r="EO444" s="1509"/>
      <c r="EP444" s="1671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77"/>
      <c r="FD444" s="594"/>
    </row>
    <row r="445" spans="145:160" x14ac:dyDescent="0.2">
      <c r="EO445" s="1509"/>
      <c r="EP445" s="1671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77"/>
      <c r="FD445" s="594"/>
    </row>
    <row r="446" spans="145:160" x14ac:dyDescent="0.2">
      <c r="EO446" s="1509"/>
      <c r="EP446" s="1671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77"/>
      <c r="FD446" s="594"/>
    </row>
    <row r="447" spans="145:160" x14ac:dyDescent="0.2">
      <c r="EO447" s="1509"/>
      <c r="EP447" s="1671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77"/>
      <c r="FD447" s="594"/>
    </row>
    <row r="448" spans="145:160" x14ac:dyDescent="0.2">
      <c r="EO448" s="1509"/>
      <c r="EP448" s="1671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77"/>
      <c r="FD448" s="594"/>
    </row>
    <row r="449" spans="145:160" x14ac:dyDescent="0.2">
      <c r="EO449" s="1509"/>
      <c r="EP449" s="1671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77"/>
      <c r="FD449" s="594"/>
    </row>
    <row r="450" spans="145:160" x14ac:dyDescent="0.2">
      <c r="EO450" s="1509"/>
      <c r="EP450" s="1671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77"/>
      <c r="FD450" s="594"/>
    </row>
    <row r="451" spans="145:160" x14ac:dyDescent="0.2">
      <c r="EO451" s="1509"/>
      <c r="EP451" s="1671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77"/>
      <c r="FD451" s="594"/>
    </row>
    <row r="452" spans="145:160" x14ac:dyDescent="0.2">
      <c r="EO452" s="1509"/>
      <c r="EP452" s="1671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77"/>
      <c r="FD452" s="594"/>
    </row>
    <row r="453" spans="145:160" x14ac:dyDescent="0.2">
      <c r="EO453" s="1509"/>
      <c r="EP453" s="1671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77"/>
      <c r="FD453" s="594"/>
    </row>
    <row r="454" spans="145:160" x14ac:dyDescent="0.2">
      <c r="EO454" s="1509"/>
      <c r="EP454" s="1671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77"/>
      <c r="FD454" s="594"/>
    </row>
    <row r="455" spans="145:160" x14ac:dyDescent="0.2">
      <c r="EO455" s="1509"/>
      <c r="EP455" s="1671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77"/>
      <c r="FD455" s="594"/>
    </row>
    <row r="456" spans="145:160" x14ac:dyDescent="0.2">
      <c r="EO456" s="1509"/>
      <c r="EP456" s="1671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77"/>
      <c r="FD456" s="594"/>
    </row>
    <row r="457" spans="145:160" x14ac:dyDescent="0.2">
      <c r="EO457" s="1509"/>
      <c r="EP457" s="1671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77"/>
      <c r="FD457" s="594"/>
    </row>
    <row r="458" spans="145:160" x14ac:dyDescent="0.2">
      <c r="EO458" s="1509"/>
      <c r="EP458" s="1671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77"/>
      <c r="FD458" s="594"/>
    </row>
    <row r="459" spans="145:160" x14ac:dyDescent="0.2">
      <c r="EO459" s="1509"/>
      <c r="EP459" s="1671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77"/>
      <c r="FD459" s="594"/>
    </row>
    <row r="460" spans="145:160" x14ac:dyDescent="0.2">
      <c r="EO460" s="1509"/>
      <c r="EP460" s="1671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77"/>
      <c r="FD460" s="594"/>
    </row>
    <row r="461" spans="145:160" x14ac:dyDescent="0.2">
      <c r="EO461" s="1509"/>
      <c r="EP461" s="1671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77"/>
      <c r="FD461" s="594"/>
    </row>
    <row r="462" spans="145:160" x14ac:dyDescent="0.2">
      <c r="EO462" s="1509"/>
      <c r="EP462" s="1671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77"/>
      <c r="FD462" s="594"/>
    </row>
    <row r="463" spans="145:160" x14ac:dyDescent="0.2">
      <c r="EO463" s="1509"/>
      <c r="EP463" s="1671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77"/>
      <c r="FD463" s="594"/>
    </row>
    <row r="464" spans="145:160" x14ac:dyDescent="0.2">
      <c r="EO464" s="1509"/>
      <c r="EP464" s="1671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77"/>
      <c r="FD464" s="594"/>
    </row>
    <row r="465" spans="145:160" x14ac:dyDescent="0.2">
      <c r="EO465" s="1509"/>
      <c r="EP465" s="1671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77"/>
      <c r="FD465" s="594"/>
    </row>
    <row r="466" spans="145:160" x14ac:dyDescent="0.2">
      <c r="EO466" s="1509"/>
      <c r="EP466" s="1671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77"/>
      <c r="FD466" s="594"/>
    </row>
    <row r="467" spans="145:160" x14ac:dyDescent="0.2">
      <c r="EO467" s="1509"/>
      <c r="EP467" s="1671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77"/>
      <c r="FD467" s="594"/>
    </row>
    <row r="468" spans="145:160" x14ac:dyDescent="0.2">
      <c r="EO468" s="1509"/>
      <c r="EP468" s="1671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77"/>
      <c r="FD468" s="594"/>
    </row>
    <row r="469" spans="145:160" x14ac:dyDescent="0.2">
      <c r="EO469" s="1509"/>
      <c r="EP469" s="1671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77"/>
      <c r="FD469" s="594"/>
    </row>
    <row r="470" spans="145:160" x14ac:dyDescent="0.2">
      <c r="EO470" s="1509"/>
      <c r="EP470" s="1671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77"/>
      <c r="FD470" s="594"/>
    </row>
    <row r="471" spans="145:160" x14ac:dyDescent="0.2">
      <c r="EO471" s="1509"/>
      <c r="EP471" s="1671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77"/>
      <c r="FD471" s="594"/>
    </row>
    <row r="472" spans="145:160" x14ac:dyDescent="0.2">
      <c r="EO472" s="1509"/>
      <c r="EP472" s="1671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77"/>
      <c r="FD472" s="594"/>
    </row>
    <row r="473" spans="145:160" x14ac:dyDescent="0.2">
      <c r="EO473" s="1509"/>
      <c r="EP473" s="1671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77"/>
      <c r="FD473" s="594"/>
    </row>
    <row r="474" spans="145:160" x14ac:dyDescent="0.2">
      <c r="EO474" s="1509"/>
      <c r="EP474" s="1671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77"/>
      <c r="FD474" s="594"/>
    </row>
    <row r="475" spans="145:160" x14ac:dyDescent="0.2">
      <c r="EO475" s="1509"/>
      <c r="EP475" s="1671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77"/>
      <c r="FD475" s="594"/>
    </row>
    <row r="476" spans="145:160" x14ac:dyDescent="0.2">
      <c r="EO476" s="1509"/>
      <c r="EP476" s="1671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77"/>
      <c r="FD476" s="594"/>
    </row>
    <row r="477" spans="145:160" x14ac:dyDescent="0.2">
      <c r="EO477" s="1509"/>
      <c r="EP477" s="1671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77"/>
      <c r="FD477" s="594"/>
    </row>
    <row r="478" spans="145:160" x14ac:dyDescent="0.2">
      <c r="EO478" s="1509"/>
      <c r="EP478" s="1671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77"/>
      <c r="FD478" s="594"/>
    </row>
    <row r="479" spans="145:160" x14ac:dyDescent="0.2">
      <c r="EO479" s="1509"/>
      <c r="EP479" s="1671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77"/>
      <c r="FD479" s="594"/>
    </row>
    <row r="480" spans="145:160" x14ac:dyDescent="0.2">
      <c r="EO480" s="1509"/>
      <c r="EP480" s="1671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77"/>
      <c r="FD480" s="594"/>
    </row>
    <row r="481" spans="145:160" x14ac:dyDescent="0.2">
      <c r="EO481" s="1509"/>
      <c r="EP481" s="1671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77"/>
      <c r="FD481" s="594"/>
    </row>
    <row r="482" spans="145:160" x14ac:dyDescent="0.2">
      <c r="EO482" s="1509"/>
      <c r="EP482" s="1671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77"/>
      <c r="FD482" s="594"/>
    </row>
    <row r="483" spans="145:160" x14ac:dyDescent="0.2">
      <c r="EO483" s="1509"/>
      <c r="EP483" s="1671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77"/>
      <c r="FD483" s="594"/>
    </row>
    <row r="484" spans="145:160" x14ac:dyDescent="0.2">
      <c r="EO484" s="1509"/>
      <c r="EP484" s="1671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77"/>
      <c r="FD484" s="594"/>
    </row>
    <row r="485" spans="145:160" x14ac:dyDescent="0.2">
      <c r="EO485" s="1509"/>
      <c r="EP485" s="1671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77"/>
      <c r="FD485" s="594"/>
    </row>
    <row r="486" spans="145:160" x14ac:dyDescent="0.2">
      <c r="EO486" s="1509"/>
      <c r="EP486" s="1671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77"/>
      <c r="FD486" s="594"/>
    </row>
    <row r="487" spans="145:160" x14ac:dyDescent="0.2">
      <c r="EO487" s="1509"/>
      <c r="EP487" s="1671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77"/>
      <c r="FD487" s="594"/>
    </row>
    <row r="488" spans="145:160" x14ac:dyDescent="0.2">
      <c r="EO488" s="1509"/>
      <c r="EP488" s="1671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77"/>
      <c r="FD488" s="594"/>
    </row>
    <row r="489" spans="145:160" x14ac:dyDescent="0.2">
      <c r="EO489" s="1509"/>
      <c r="EP489" s="1671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77"/>
      <c r="FD489" s="594"/>
    </row>
    <row r="490" spans="145:160" x14ac:dyDescent="0.2">
      <c r="EO490" s="1509"/>
      <c r="EP490" s="1671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77"/>
      <c r="FD490" s="594"/>
    </row>
    <row r="491" spans="145:160" x14ac:dyDescent="0.2">
      <c r="EO491" s="1509"/>
      <c r="EP491" s="1671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77"/>
      <c r="FD491" s="594"/>
    </row>
    <row r="492" spans="145:160" x14ac:dyDescent="0.2">
      <c r="EO492" s="1509"/>
      <c r="EP492" s="1671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77"/>
      <c r="FD492" s="594"/>
    </row>
    <row r="493" spans="145:160" x14ac:dyDescent="0.2">
      <c r="EO493" s="1509"/>
      <c r="EP493" s="1671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77"/>
      <c r="FD493" s="594"/>
    </row>
    <row r="494" spans="145:160" x14ac:dyDescent="0.2">
      <c r="EO494" s="1509"/>
      <c r="EP494" s="1671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77"/>
      <c r="FD494" s="594"/>
    </row>
    <row r="495" spans="145:160" x14ac:dyDescent="0.2">
      <c r="EO495" s="1509"/>
      <c r="EP495" s="1671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77"/>
      <c r="FD495" s="594"/>
    </row>
    <row r="496" spans="145:160" x14ac:dyDescent="0.2">
      <c r="EO496" s="1509"/>
      <c r="EP496" s="1671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77"/>
      <c r="FD496" s="594"/>
    </row>
    <row r="497" spans="145:160" x14ac:dyDescent="0.2">
      <c r="EO497" s="1509"/>
      <c r="EP497" s="1671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77"/>
      <c r="FD497" s="594"/>
    </row>
    <row r="498" spans="145:160" x14ac:dyDescent="0.2">
      <c r="EO498" s="1509"/>
      <c r="EP498" s="1671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77"/>
      <c r="FD498" s="594"/>
    </row>
    <row r="499" spans="145:160" x14ac:dyDescent="0.2">
      <c r="EO499" s="1509"/>
      <c r="EP499" s="1671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77"/>
      <c r="FD499" s="594"/>
    </row>
    <row r="500" spans="145:160" x14ac:dyDescent="0.2">
      <c r="EO500" s="1509"/>
      <c r="EP500" s="1671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77"/>
      <c r="FD500" s="594"/>
    </row>
    <row r="501" spans="145:160" x14ac:dyDescent="0.2">
      <c r="EO501" s="1509"/>
      <c r="EP501" s="1671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77"/>
      <c r="FD501" s="594"/>
    </row>
    <row r="502" spans="145:160" x14ac:dyDescent="0.2">
      <c r="EO502" s="1509"/>
      <c r="EP502" s="1671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77"/>
      <c r="FD502" s="594"/>
    </row>
    <row r="503" spans="145:160" x14ac:dyDescent="0.2">
      <c r="EO503" s="1509"/>
      <c r="EP503" s="1671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77"/>
      <c r="FD503" s="594"/>
    </row>
    <row r="504" spans="145:160" x14ac:dyDescent="0.2">
      <c r="EO504" s="1509"/>
      <c r="EP504" s="1671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77"/>
      <c r="FD504" s="594"/>
    </row>
    <row r="505" spans="145:160" x14ac:dyDescent="0.2">
      <c r="EO505" s="1509"/>
      <c r="EP505" s="1671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77"/>
      <c r="FD505" s="594"/>
    </row>
    <row r="506" spans="145:160" x14ac:dyDescent="0.2">
      <c r="EO506" s="1509"/>
      <c r="EP506" s="1671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77"/>
      <c r="FD506" s="594"/>
    </row>
    <row r="507" spans="145:160" x14ac:dyDescent="0.2">
      <c r="EO507" s="1509"/>
      <c r="EP507" s="1671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77"/>
      <c r="FD507" s="594"/>
    </row>
    <row r="508" spans="145:160" x14ac:dyDescent="0.2">
      <c r="EO508" s="1509"/>
      <c r="EP508" s="1671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77"/>
      <c r="FD508" s="594"/>
    </row>
    <row r="509" spans="145:160" x14ac:dyDescent="0.2">
      <c r="EO509" s="1509"/>
      <c r="EP509" s="1671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77"/>
      <c r="FD509" s="594"/>
    </row>
    <row r="510" spans="145:160" x14ac:dyDescent="0.2">
      <c r="EO510" s="1509"/>
      <c r="EP510" s="1671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77"/>
      <c r="FD510" s="594"/>
    </row>
    <row r="511" spans="145:160" x14ac:dyDescent="0.2">
      <c r="EO511" s="1509"/>
      <c r="EP511" s="1671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77"/>
      <c r="FD511" s="594"/>
    </row>
    <row r="512" spans="145:160" x14ac:dyDescent="0.2">
      <c r="EO512" s="1509"/>
      <c r="EP512" s="1671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77"/>
      <c r="FD512" s="594"/>
    </row>
    <row r="513" spans="145:160" x14ac:dyDescent="0.2">
      <c r="EO513" s="1509"/>
      <c r="EP513" s="1671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77"/>
      <c r="FD513" s="594"/>
    </row>
    <row r="514" spans="145:160" x14ac:dyDescent="0.2">
      <c r="EO514" s="1509"/>
      <c r="EP514" s="1671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77"/>
      <c r="FD514" s="594"/>
    </row>
    <row r="515" spans="145:160" x14ac:dyDescent="0.2">
      <c r="EO515" s="1509"/>
      <c r="EP515" s="1671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77"/>
      <c r="FD515" s="594"/>
    </row>
    <row r="516" spans="145:160" x14ac:dyDescent="0.2">
      <c r="EO516" s="1509"/>
      <c r="EP516" s="1671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77"/>
      <c r="FD516" s="594"/>
    </row>
    <row r="517" spans="145:160" x14ac:dyDescent="0.2">
      <c r="EO517" s="1509"/>
      <c r="EP517" s="1671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77"/>
      <c r="FD517" s="594"/>
    </row>
    <row r="518" spans="145:160" x14ac:dyDescent="0.2">
      <c r="EO518" s="1509"/>
      <c r="EP518" s="1671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77"/>
      <c r="FD518" s="594"/>
    </row>
    <row r="519" spans="145:160" x14ac:dyDescent="0.2">
      <c r="EO519" s="1509"/>
      <c r="EP519" s="1671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77"/>
      <c r="FD519" s="594"/>
    </row>
    <row r="520" spans="145:160" x14ac:dyDescent="0.2">
      <c r="EO520" s="1509"/>
      <c r="EP520" s="1671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77"/>
      <c r="FD520" s="594"/>
    </row>
    <row r="521" spans="145:160" x14ac:dyDescent="0.2">
      <c r="EO521" s="1509"/>
      <c r="EP521" s="1671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77"/>
      <c r="FD521" s="594"/>
    </row>
    <row r="522" spans="145:160" x14ac:dyDescent="0.2">
      <c r="EO522" s="1509"/>
      <c r="EP522" s="1671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77"/>
      <c r="FD522" s="594"/>
    </row>
    <row r="523" spans="145:160" x14ac:dyDescent="0.2">
      <c r="EO523" s="1509"/>
      <c r="EP523" s="1671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77"/>
      <c r="FD523" s="594"/>
    </row>
    <row r="524" spans="145:160" x14ac:dyDescent="0.2">
      <c r="EO524" s="1509"/>
      <c r="EP524" s="1671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77"/>
      <c r="FD524" s="594"/>
    </row>
    <row r="525" spans="145:160" x14ac:dyDescent="0.2">
      <c r="EO525" s="1509"/>
      <c r="EP525" s="1671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77"/>
      <c r="FD525" s="594"/>
    </row>
    <row r="526" spans="145:160" x14ac:dyDescent="0.2">
      <c r="EO526" s="1509"/>
      <c r="EP526" s="1671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77"/>
      <c r="FD526" s="594"/>
    </row>
    <row r="527" spans="145:160" x14ac:dyDescent="0.2">
      <c r="EO527" s="1509"/>
      <c r="EP527" s="1671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77"/>
      <c r="FD527" s="594"/>
    </row>
    <row r="528" spans="145:160" x14ac:dyDescent="0.2">
      <c r="EO528" s="1509"/>
      <c r="EP528" s="1671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77"/>
      <c r="FD528" s="594"/>
    </row>
    <row r="529" spans="145:160" x14ac:dyDescent="0.2">
      <c r="EO529" s="1509"/>
      <c r="EP529" s="1671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77"/>
      <c r="FD529" s="594"/>
    </row>
    <row r="530" spans="145:160" x14ac:dyDescent="0.2">
      <c r="EO530" s="1509"/>
      <c r="EP530" s="1671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77"/>
      <c r="FD530" s="594"/>
    </row>
    <row r="531" spans="145:160" x14ac:dyDescent="0.2">
      <c r="EO531" s="1509"/>
      <c r="EP531" s="1671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77"/>
      <c r="FD531" s="594"/>
    </row>
    <row r="532" spans="145:160" x14ac:dyDescent="0.2">
      <c r="EO532" s="1509"/>
      <c r="EP532" s="1671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77"/>
      <c r="FD532" s="594"/>
    </row>
    <row r="533" spans="145:160" x14ac:dyDescent="0.2">
      <c r="EO533" s="1509"/>
      <c r="EP533" s="1671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77"/>
      <c r="FD533" s="594"/>
    </row>
    <row r="534" spans="145:160" x14ac:dyDescent="0.2">
      <c r="EO534" s="1509"/>
      <c r="EP534" s="1671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77"/>
      <c r="FD534" s="594"/>
    </row>
    <row r="535" spans="145:160" x14ac:dyDescent="0.2">
      <c r="EO535" s="1509"/>
      <c r="EP535" s="1671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77"/>
      <c r="FD535" s="594"/>
    </row>
    <row r="536" spans="145:160" x14ac:dyDescent="0.2">
      <c r="EO536" s="1509"/>
      <c r="EP536" s="1671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77"/>
      <c r="FD536" s="594"/>
    </row>
    <row r="537" spans="145:160" x14ac:dyDescent="0.2">
      <c r="EO537" s="1509"/>
      <c r="EP537" s="1671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77"/>
      <c r="FD537" s="594"/>
    </row>
    <row r="538" spans="145:160" x14ac:dyDescent="0.2">
      <c r="EO538" s="1509"/>
      <c r="EP538" s="1671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77"/>
      <c r="FD538" s="594"/>
    </row>
    <row r="539" spans="145:160" x14ac:dyDescent="0.2">
      <c r="EO539" s="1509"/>
      <c r="EP539" s="1671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77"/>
      <c r="FD539" s="594"/>
    </row>
    <row r="540" spans="145:160" x14ac:dyDescent="0.2">
      <c r="EO540" s="1509"/>
      <c r="EP540" s="1671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77"/>
      <c r="FD540" s="594"/>
    </row>
    <row r="541" spans="145:160" x14ac:dyDescent="0.2">
      <c r="EO541" s="1509"/>
      <c r="EP541" s="1671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77"/>
      <c r="FD541" s="594"/>
    </row>
    <row r="542" spans="145:160" x14ac:dyDescent="0.2">
      <c r="EO542" s="1509"/>
      <c r="EP542" s="1671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77"/>
      <c r="FD542" s="594"/>
    </row>
    <row r="543" spans="145:160" x14ac:dyDescent="0.2">
      <c r="EO543" s="1509"/>
      <c r="EP543" s="1671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77"/>
      <c r="FD543" s="594"/>
    </row>
    <row r="544" spans="145:160" x14ac:dyDescent="0.2">
      <c r="EO544" s="1509"/>
      <c r="EP544" s="1671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77"/>
      <c r="FD544" s="594"/>
    </row>
    <row r="545" spans="145:160" x14ac:dyDescent="0.2">
      <c r="EO545" s="1509"/>
      <c r="EP545" s="1671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77"/>
      <c r="FD545" s="594"/>
    </row>
    <row r="546" spans="145:160" x14ac:dyDescent="0.2">
      <c r="EO546" s="1509"/>
      <c r="EP546" s="1671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77"/>
      <c r="FD546" s="594"/>
    </row>
    <row r="547" spans="145:160" x14ac:dyDescent="0.2">
      <c r="EO547" s="1509"/>
      <c r="EP547" s="1671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77"/>
      <c r="FD547" s="594"/>
    </row>
    <row r="548" spans="145:160" x14ac:dyDescent="0.2">
      <c r="EO548" s="1509"/>
      <c r="EP548" s="1671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77"/>
      <c r="FD548" s="594"/>
    </row>
    <row r="549" spans="145:160" x14ac:dyDescent="0.2">
      <c r="EO549" s="1509"/>
      <c r="EP549" s="1671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77"/>
      <c r="FD549" s="594"/>
    </row>
    <row r="550" spans="145:160" x14ac:dyDescent="0.2">
      <c r="EO550" s="1509"/>
      <c r="EP550" s="1671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77"/>
      <c r="FD550" s="594"/>
    </row>
    <row r="551" spans="145:160" x14ac:dyDescent="0.2">
      <c r="EO551" s="1509"/>
      <c r="EP551" s="1671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77"/>
      <c r="FD551" s="594"/>
    </row>
    <row r="552" spans="145:160" x14ac:dyDescent="0.2">
      <c r="EO552" s="1509"/>
      <c r="EP552" s="1671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77"/>
      <c r="FD552" s="594"/>
    </row>
  </sheetData>
  <sheetProtection sheet="1" formatCells="0" formatColumns="0" formatRows="0" insertColumns="0" insertRows="0" insertHyperlinks="0" sort="0" autoFilter="0" pivotTables="0"/>
  <mergeCells count="509">
    <mergeCell ref="EP67:EQ67"/>
    <mergeCell ref="EP68:EQ68"/>
    <mergeCell ref="ER47:EY47"/>
    <mergeCell ref="ER48:ES48"/>
    <mergeCell ref="ET48:EU48"/>
    <mergeCell ref="EV48:EW48"/>
    <mergeCell ref="EX48:EY48"/>
    <mergeCell ref="ER55:EY55"/>
    <mergeCell ref="ER56:ES56"/>
    <mergeCell ref="ET56:EU56"/>
    <mergeCell ref="EV56:EW56"/>
    <mergeCell ref="EX56:EY56"/>
    <mergeCell ref="ER63:EY63"/>
    <mergeCell ref="ER64:ES64"/>
    <mergeCell ref="ET64:EU64"/>
    <mergeCell ref="EV64:EW64"/>
    <mergeCell ref="EX64:EY64"/>
    <mergeCell ref="EP52:EQ52"/>
    <mergeCell ref="EP58:EQ58"/>
    <mergeCell ref="EP59:EQ59"/>
    <mergeCell ref="EP60:EQ60"/>
    <mergeCell ref="EP66:EQ66"/>
    <mergeCell ref="IE3:KL4"/>
    <mergeCell ref="IE6:KL7"/>
    <mergeCell ref="HO3:IB7"/>
    <mergeCell ref="FE9:GX10"/>
    <mergeCell ref="FE8:HL8"/>
    <mergeCell ref="GY10:HL10"/>
    <mergeCell ref="FE3:GX5"/>
    <mergeCell ref="EQ10:FB10"/>
    <mergeCell ref="EQ11:ET11"/>
    <mergeCell ref="EU11:FB11"/>
    <mergeCell ref="EP8:FB8"/>
    <mergeCell ref="EP6:FB6"/>
    <mergeCell ref="EP2:FB4"/>
    <mergeCell ref="GZ3:HM5"/>
    <mergeCell ref="FE11:GX11"/>
    <mergeCell ref="GY11:HL11"/>
    <mergeCell ref="EP10:EP12"/>
    <mergeCell ref="IE11:LQ11"/>
    <mergeCell ref="IE8:MQ8"/>
    <mergeCell ref="B64:D64"/>
    <mergeCell ref="B58:D58"/>
    <mergeCell ref="B61:D61"/>
    <mergeCell ref="B62:D62"/>
    <mergeCell ref="B63:D63"/>
    <mergeCell ref="B59:D59"/>
    <mergeCell ref="B60:D60"/>
    <mergeCell ref="B57:K57"/>
    <mergeCell ref="EE47:EH47"/>
    <mergeCell ref="DO47:DR47"/>
    <mergeCell ref="AY48:AZ48"/>
    <mergeCell ref="DO48:DP48"/>
    <mergeCell ref="DI51:DJ51"/>
    <mergeCell ref="H47:K47"/>
    <mergeCell ref="H50:I50"/>
    <mergeCell ref="H54:I54"/>
    <mergeCell ref="H53:I53"/>
    <mergeCell ref="N51:O51"/>
    <mergeCell ref="N50:O50"/>
    <mergeCell ref="H49:I49"/>
    <mergeCell ref="DO50:DP50"/>
    <mergeCell ref="DI50:DJ50"/>
    <mergeCell ref="DI52:DJ52"/>
    <mergeCell ref="DO52:DP52"/>
    <mergeCell ref="MT5:NS7"/>
    <mergeCell ref="LR12:LS12"/>
    <mergeCell ref="LT12:LU12"/>
    <mergeCell ref="LV12:LW12"/>
    <mergeCell ref="LX12:LY12"/>
    <mergeCell ref="LZ12:MA12"/>
    <mergeCell ref="F6:L6"/>
    <mergeCell ref="DZ8:EM8"/>
    <mergeCell ref="DZ6:EM6"/>
    <mergeCell ref="O10:V11"/>
    <mergeCell ref="R6:Z6"/>
    <mergeCell ref="AR6:BH6"/>
    <mergeCell ref="EG10:EH11"/>
    <mergeCell ref="MT8:NS8"/>
    <mergeCell ref="HO9:IB9"/>
    <mergeCell ref="IE9:LQ10"/>
    <mergeCell ref="LR9:MQ9"/>
    <mergeCell ref="MT9:NF9"/>
    <mergeCell ref="NG9:NS9"/>
    <mergeCell ref="HO10:HU11"/>
    <mergeCell ref="HV10:IB11"/>
    <mergeCell ref="LR10:MQ11"/>
    <mergeCell ref="MT10:NF11"/>
    <mergeCell ref="NG10:NS11"/>
    <mergeCell ref="BB10:BL11"/>
    <mergeCell ref="DZ10:ED11"/>
    <mergeCell ref="N46:AD46"/>
    <mergeCell ref="DZ47:EC47"/>
    <mergeCell ref="BO10:DB11"/>
    <mergeCell ref="DW11:DW12"/>
    <mergeCell ref="W11:AD11"/>
    <mergeCell ref="EE52:EF52"/>
    <mergeCell ref="V47:W47"/>
    <mergeCell ref="X47:Y47"/>
    <mergeCell ref="N47:O48"/>
    <mergeCell ref="P47:Q47"/>
    <mergeCell ref="R47:S47"/>
    <mergeCell ref="BI48:BJ48"/>
    <mergeCell ref="AY50:AZ50"/>
    <mergeCell ref="AY51:AZ51"/>
    <mergeCell ref="H52:I52"/>
    <mergeCell ref="H51:I51"/>
    <mergeCell ref="EE51:EF51"/>
    <mergeCell ref="BD48:BE48"/>
    <mergeCell ref="DZ48:EA48"/>
    <mergeCell ref="Z47:AA47"/>
    <mergeCell ref="BI47:BJ47"/>
    <mergeCell ref="AY47:AZ47"/>
    <mergeCell ref="BD47:BE47"/>
    <mergeCell ref="AD47:AE47"/>
    <mergeCell ref="DT47:DW47"/>
    <mergeCell ref="DT48:DU48"/>
    <mergeCell ref="AY49:AZ49"/>
    <mergeCell ref="BD49:BE49"/>
    <mergeCell ref="DO49:DP49"/>
    <mergeCell ref="BI49:BJ49"/>
    <mergeCell ref="N49:O49"/>
    <mergeCell ref="EE48:EF48"/>
    <mergeCell ref="BI50:BJ50"/>
    <mergeCell ref="BI51:BJ51"/>
    <mergeCell ref="N52:O52"/>
    <mergeCell ref="DZ51:EA51"/>
    <mergeCell ref="T47:U47"/>
    <mergeCell ref="H48:I48"/>
    <mergeCell ref="EJ56:EM56"/>
    <mergeCell ref="EL10:EL12"/>
    <mergeCell ref="B4:D4"/>
    <mergeCell ref="B7:D7"/>
    <mergeCell ref="B8:D8"/>
    <mergeCell ref="AG8:BL8"/>
    <mergeCell ref="O8:AD8"/>
    <mergeCell ref="AR2:BH4"/>
    <mergeCell ref="AG11:AP11"/>
    <mergeCell ref="DS10:DW10"/>
    <mergeCell ref="A2:D3"/>
    <mergeCell ref="F2:L4"/>
    <mergeCell ref="R2:Z4"/>
    <mergeCell ref="BO2:DW4"/>
    <mergeCell ref="BO6:DW6"/>
    <mergeCell ref="F10:L10"/>
    <mergeCell ref="F8:L8"/>
    <mergeCell ref="AR11:BA11"/>
    <mergeCell ref="BO8:DW8"/>
    <mergeCell ref="A11:D11"/>
    <mergeCell ref="B5:D5"/>
    <mergeCell ref="DM10:DQ11"/>
    <mergeCell ref="BD50:BE50"/>
    <mergeCell ref="BD51:BE51"/>
    <mergeCell ref="DZ2:EM4"/>
    <mergeCell ref="A10:D10"/>
    <mergeCell ref="F67:L69"/>
    <mergeCell ref="Q66:R66"/>
    <mergeCell ref="EI10:EK11"/>
    <mergeCell ref="O56:AD59"/>
    <mergeCell ref="Q64:R64"/>
    <mergeCell ref="Q65:R65"/>
    <mergeCell ref="Q62:AA62"/>
    <mergeCell ref="N54:O54"/>
    <mergeCell ref="Q63:R63"/>
    <mergeCell ref="DT52:DU52"/>
    <mergeCell ref="DI47:DL47"/>
    <mergeCell ref="Q67:R67"/>
    <mergeCell ref="Q68:R68"/>
    <mergeCell ref="W10:AD10"/>
    <mergeCell ref="DQ64:DU64"/>
    <mergeCell ref="AG10:BA10"/>
    <mergeCell ref="AB47:AC47"/>
    <mergeCell ref="DQ67:DU67"/>
    <mergeCell ref="N53:O53"/>
    <mergeCell ref="DV11:DV12"/>
    <mergeCell ref="DI48:DJ48"/>
    <mergeCell ref="DI55:DM55"/>
    <mergeCell ref="DI54:DO54"/>
    <mergeCell ref="DZ49:EA49"/>
    <mergeCell ref="DL61:DM61"/>
    <mergeCell ref="DZ60:EA60"/>
    <mergeCell ref="DT51:DU51"/>
    <mergeCell ref="DZ52:EA52"/>
    <mergeCell ref="DQ60:DU60"/>
    <mergeCell ref="DI60:DM60"/>
    <mergeCell ref="DI58:DM58"/>
    <mergeCell ref="DI59:DM59"/>
    <mergeCell ref="DQ55:DU55"/>
    <mergeCell ref="DQ56:DU56"/>
    <mergeCell ref="DQ54:DW54"/>
    <mergeCell ref="DT50:DU50"/>
    <mergeCell ref="DO51:DP51"/>
    <mergeCell ref="DQ61:DU61"/>
    <mergeCell ref="DQ58:DU58"/>
    <mergeCell ref="AY53:AZ53"/>
    <mergeCell ref="AY52:AZ52"/>
    <mergeCell ref="BD52:BE52"/>
    <mergeCell ref="BD53:BE53"/>
    <mergeCell ref="AZ56:BL58"/>
    <mergeCell ref="DT68:DU68"/>
    <mergeCell ref="DQ59:DU59"/>
    <mergeCell ref="DZ65:EC65"/>
    <mergeCell ref="DZ61:EA61"/>
    <mergeCell ref="DI56:DM56"/>
    <mergeCell ref="DI57:DM57"/>
    <mergeCell ref="DQ57:DU57"/>
    <mergeCell ref="DZ59:EA59"/>
    <mergeCell ref="DZ67:EC67"/>
    <mergeCell ref="DZ66:EC66"/>
    <mergeCell ref="DZ64:EE64"/>
    <mergeCell ref="DQ66:DU66"/>
    <mergeCell ref="DQ62:DU62"/>
    <mergeCell ref="DQ63:DU63"/>
    <mergeCell ref="DQ65:DU65"/>
    <mergeCell ref="DZ57:EA57"/>
    <mergeCell ref="DZ56:EC56"/>
    <mergeCell ref="EE56:EH56"/>
    <mergeCell ref="DZ58:EA58"/>
    <mergeCell ref="DZ79:EL81"/>
    <mergeCell ref="DZ50:EA50"/>
    <mergeCell ref="DZ70:EC70"/>
    <mergeCell ref="EA76:EC76"/>
    <mergeCell ref="DZ71:EC71"/>
    <mergeCell ref="DZ72:EC72"/>
    <mergeCell ref="DZ73:EC73"/>
    <mergeCell ref="DZ74:EC74"/>
    <mergeCell ref="EJ58:EK58"/>
    <mergeCell ref="EJ59:EK59"/>
    <mergeCell ref="EE61:EF61"/>
    <mergeCell ref="DZ69:EC69"/>
    <mergeCell ref="EJ60:EK60"/>
    <mergeCell ref="EE60:EF60"/>
    <mergeCell ref="EJ57:EK57"/>
    <mergeCell ref="EJ61:EK61"/>
    <mergeCell ref="EE50:EF50"/>
    <mergeCell ref="DZ53:EA53"/>
    <mergeCell ref="EE58:EF58"/>
    <mergeCell ref="EE53:EF53"/>
    <mergeCell ref="EE57:EF57"/>
    <mergeCell ref="EE59:EF59"/>
    <mergeCell ref="DZ75:EC75"/>
    <mergeCell ref="DZ68:EC68"/>
    <mergeCell ref="LW50:LY50"/>
    <mergeCell ref="LW51:LY51"/>
    <mergeCell ref="LW56:LY56"/>
    <mergeCell ref="LW57:LY57"/>
    <mergeCell ref="DC10:DL11"/>
    <mergeCell ref="DT49:DU49"/>
    <mergeCell ref="DI49:DJ49"/>
    <mergeCell ref="EE49:EF49"/>
    <mergeCell ref="HT47:HU48"/>
    <mergeCell ref="HY47:HZ48"/>
    <mergeCell ref="IB47:IB48"/>
    <mergeCell ref="HA47:HA48"/>
    <mergeCell ref="LT47:LT48"/>
    <mergeCell ref="LU47:LU48"/>
    <mergeCell ref="GY57:GZ57"/>
    <mergeCell ref="FA47:FC47"/>
    <mergeCell ref="FA48:FC48"/>
    <mergeCell ref="FA49:FC49"/>
    <mergeCell ref="DS11:DU11"/>
    <mergeCell ref="FA50:FA51"/>
    <mergeCell ref="FB50:FC50"/>
    <mergeCell ref="FB51:FC51"/>
    <mergeCell ref="EP50:EQ50"/>
    <mergeCell ref="EP51:EQ51"/>
    <mergeCell ref="LO58:LS58"/>
    <mergeCell ref="HT51:HU51"/>
    <mergeCell ref="HY51:HZ51"/>
    <mergeCell ref="IB54:IB55"/>
    <mergeCell ref="GY47:GZ48"/>
    <mergeCell ref="HB47:HB48"/>
    <mergeCell ref="HD47:HE48"/>
    <mergeCell ref="GY51:GZ51"/>
    <mergeCell ref="HD51:HE51"/>
    <mergeCell ref="HI51:HJ51"/>
    <mergeCell ref="HO51:HP51"/>
    <mergeCell ref="HD50:HE50"/>
    <mergeCell ref="HI50:HJ50"/>
    <mergeCell ref="HO50:HP50"/>
    <mergeCell ref="HT50:HU50"/>
    <mergeCell ref="HY50:HZ50"/>
    <mergeCell ref="LO51:LS51"/>
    <mergeCell ref="NJ47:NK48"/>
    <mergeCell ref="MI47:MJ48"/>
    <mergeCell ref="MN47:MO48"/>
    <mergeCell ref="LW47:LY48"/>
    <mergeCell ref="NM47:NM48"/>
    <mergeCell ref="NO47:NP48"/>
    <mergeCell ref="MH12:MI12"/>
    <mergeCell ref="MJ12:MK12"/>
    <mergeCell ref="ML12:MM12"/>
    <mergeCell ref="MN12:MO12"/>
    <mergeCell ref="MP12:MQ12"/>
    <mergeCell ref="MD47:ME48"/>
    <mergeCell ref="LZ47:LZ48"/>
    <mergeCell ref="MB12:MC12"/>
    <mergeCell ref="MD12:ME12"/>
    <mergeCell ref="MF12:MG12"/>
    <mergeCell ref="NQ47:NQ48"/>
    <mergeCell ref="NR47:NR48"/>
    <mergeCell ref="GY49:GZ49"/>
    <mergeCell ref="HD49:HE49"/>
    <mergeCell ref="HI49:HJ49"/>
    <mergeCell ref="HO49:HP49"/>
    <mergeCell ref="HT49:HU49"/>
    <mergeCell ref="HY49:HZ49"/>
    <mergeCell ref="LW49:LY49"/>
    <mergeCell ref="MU47:MV48"/>
    <mergeCell ref="MW47:MW48"/>
    <mergeCell ref="MX47:MX48"/>
    <mergeCell ref="MZ47:NA48"/>
    <mergeCell ref="NB47:NB48"/>
    <mergeCell ref="NC47:NC48"/>
    <mergeCell ref="NE47:NF48"/>
    <mergeCell ref="NG47:NG48"/>
    <mergeCell ref="NH47:NH48"/>
    <mergeCell ref="LO47:LS48"/>
    <mergeCell ref="HI47:HJ48"/>
    <mergeCell ref="HL47:HL48"/>
    <mergeCell ref="HO47:HP48"/>
    <mergeCell ref="NL47:NL48"/>
    <mergeCell ref="HR47:HR48"/>
    <mergeCell ref="NQ54:NQ55"/>
    <mergeCell ref="LT54:LT55"/>
    <mergeCell ref="LU54:LU55"/>
    <mergeCell ref="LW52:LY52"/>
    <mergeCell ref="HI54:HJ55"/>
    <mergeCell ref="HK54:HK55"/>
    <mergeCell ref="HL54:HL55"/>
    <mergeCell ref="HO54:HP55"/>
    <mergeCell ref="HQ54:HQ55"/>
    <mergeCell ref="HR54:HR55"/>
    <mergeCell ref="IA54:IA55"/>
    <mergeCell ref="HT54:HU55"/>
    <mergeCell ref="HV54:HV55"/>
    <mergeCell ref="HW54:HW55"/>
    <mergeCell ref="HY54:HZ55"/>
    <mergeCell ref="LW54:LY55"/>
    <mergeCell ref="LZ54:LZ55"/>
    <mergeCell ref="NR54:NR55"/>
    <mergeCell ref="GY56:GZ56"/>
    <mergeCell ref="HD56:HE56"/>
    <mergeCell ref="HI56:HJ56"/>
    <mergeCell ref="HO56:HP56"/>
    <mergeCell ref="HT56:HU56"/>
    <mergeCell ref="HY56:HZ56"/>
    <mergeCell ref="MU54:MV55"/>
    <mergeCell ref="MW54:MW55"/>
    <mergeCell ref="MX54:MX55"/>
    <mergeCell ref="MZ54:NA55"/>
    <mergeCell ref="NB54:NB55"/>
    <mergeCell ref="NC54:NC55"/>
    <mergeCell ref="NE54:NF55"/>
    <mergeCell ref="NG54:NG55"/>
    <mergeCell ref="NH54:NH55"/>
    <mergeCell ref="LO54:LS55"/>
    <mergeCell ref="GY54:GZ55"/>
    <mergeCell ref="HA54:HA55"/>
    <mergeCell ref="HB54:HB55"/>
    <mergeCell ref="HD54:HE55"/>
    <mergeCell ref="HF54:HF55"/>
    <mergeCell ref="HG54:HG55"/>
    <mergeCell ref="MD54:ME55"/>
    <mergeCell ref="NQ61:NQ62"/>
    <mergeCell ref="NR61:NR62"/>
    <mergeCell ref="HI63:HJ63"/>
    <mergeCell ref="HY63:HZ63"/>
    <mergeCell ref="NO63:NP63"/>
    <mergeCell ref="HI61:HJ62"/>
    <mergeCell ref="HK61:HK62"/>
    <mergeCell ref="HL61:HL62"/>
    <mergeCell ref="HY61:HZ62"/>
    <mergeCell ref="IA61:IA62"/>
    <mergeCell ref="IB61:IB62"/>
    <mergeCell ref="NE61:NF62"/>
    <mergeCell ref="NG61:NG62"/>
    <mergeCell ref="NH61:NH62"/>
    <mergeCell ref="HO71:HP71"/>
    <mergeCell ref="HT71:HU71"/>
    <mergeCell ref="HY71:HZ71"/>
    <mergeCell ref="HI64:HJ64"/>
    <mergeCell ref="HY64:HZ64"/>
    <mergeCell ref="HI57:HJ57"/>
    <mergeCell ref="HO57:HP57"/>
    <mergeCell ref="HT57:HU57"/>
    <mergeCell ref="HY57:HZ57"/>
    <mergeCell ref="HI58:HJ58"/>
    <mergeCell ref="HO58:HP58"/>
    <mergeCell ref="HY65:HZ65"/>
    <mergeCell ref="HO72:HP72"/>
    <mergeCell ref="HT72:HU72"/>
    <mergeCell ref="HY72:HZ72"/>
    <mergeCell ref="FE6:GX7"/>
    <mergeCell ref="HG47:HG48"/>
    <mergeCell ref="HO69:HP70"/>
    <mergeCell ref="HQ69:HQ70"/>
    <mergeCell ref="HR69:HR70"/>
    <mergeCell ref="HT69:HU70"/>
    <mergeCell ref="HV69:HV70"/>
    <mergeCell ref="HW69:HW70"/>
    <mergeCell ref="HT58:HU58"/>
    <mergeCell ref="HY58:HZ58"/>
    <mergeCell ref="GY50:GZ50"/>
    <mergeCell ref="HO8:IB8"/>
    <mergeCell ref="IA47:IA48"/>
    <mergeCell ref="HV47:HV48"/>
    <mergeCell ref="HQ47:HQ48"/>
    <mergeCell ref="HF47:HF48"/>
    <mergeCell ref="HK47:HK48"/>
    <mergeCell ref="HI65:HJ65"/>
    <mergeCell ref="HD57:HE57"/>
    <mergeCell ref="GY58:GZ58"/>
    <mergeCell ref="HD58:HE58"/>
    <mergeCell ref="HO73:HP73"/>
    <mergeCell ref="HT73:HU73"/>
    <mergeCell ref="HY73:HZ73"/>
    <mergeCell ref="HO76:HP77"/>
    <mergeCell ref="HQ76:HQ77"/>
    <mergeCell ref="HR76:HR77"/>
    <mergeCell ref="HT76:HU77"/>
    <mergeCell ref="HV76:HV77"/>
    <mergeCell ref="HW76:HW77"/>
    <mergeCell ref="HY76:HZ77"/>
    <mergeCell ref="HO78:HP78"/>
    <mergeCell ref="HT78:HU78"/>
    <mergeCell ref="HY78:HZ78"/>
    <mergeCell ref="HO79:HP79"/>
    <mergeCell ref="HT79:HU79"/>
    <mergeCell ref="HY79:HZ79"/>
    <mergeCell ref="HO80:HP80"/>
    <mergeCell ref="HT80:HU80"/>
    <mergeCell ref="HY80:HZ80"/>
    <mergeCell ref="HY87:HZ87"/>
    <mergeCell ref="MU69:MV70"/>
    <mergeCell ref="MW69:MW70"/>
    <mergeCell ref="MX69:MX70"/>
    <mergeCell ref="IA76:IA77"/>
    <mergeCell ref="IB76:IB77"/>
    <mergeCell ref="HY69:HZ70"/>
    <mergeCell ref="IA69:IA70"/>
    <mergeCell ref="IB69:IB70"/>
    <mergeCell ref="MZ69:NA70"/>
    <mergeCell ref="NB69:NB70"/>
    <mergeCell ref="NC69:NC70"/>
    <mergeCell ref="NE69:NF70"/>
    <mergeCell ref="HY83:HZ84"/>
    <mergeCell ref="IA83:IA84"/>
    <mergeCell ref="IB83:IB84"/>
    <mergeCell ref="HY85:HZ85"/>
    <mergeCell ref="HY86:HZ86"/>
    <mergeCell ref="MU76:MV77"/>
    <mergeCell ref="MW76:MW77"/>
    <mergeCell ref="MX76:MX77"/>
    <mergeCell ref="MZ76:NA77"/>
    <mergeCell ref="NB76:NB77"/>
    <mergeCell ref="NC76:NC77"/>
    <mergeCell ref="NE76:NF77"/>
    <mergeCell ref="NG76:NG77"/>
    <mergeCell ref="NH76:NH77"/>
    <mergeCell ref="NE83:NF84"/>
    <mergeCell ref="NG83:NG84"/>
    <mergeCell ref="NH83:NH84"/>
    <mergeCell ref="NJ83:NK84"/>
    <mergeCell ref="NG69:NG70"/>
    <mergeCell ref="NH69:NH70"/>
    <mergeCell ref="NJ69:NK70"/>
    <mergeCell ref="NQ83:NQ84"/>
    <mergeCell ref="NR83:NR84"/>
    <mergeCell ref="NO69:NP70"/>
    <mergeCell ref="NQ69:NQ70"/>
    <mergeCell ref="NR69:NR70"/>
    <mergeCell ref="NJ76:NK77"/>
    <mergeCell ref="NL76:NL77"/>
    <mergeCell ref="NM76:NM77"/>
    <mergeCell ref="NO76:NP77"/>
    <mergeCell ref="NQ76:NQ77"/>
    <mergeCell ref="NR76:NR77"/>
    <mergeCell ref="NO85:NP85"/>
    <mergeCell ref="NO86:NP86"/>
    <mergeCell ref="NO87:NP87"/>
    <mergeCell ref="NO88:NP88"/>
    <mergeCell ref="NL83:NL84"/>
    <mergeCell ref="NM83:NM84"/>
    <mergeCell ref="NO83:NP84"/>
    <mergeCell ref="NL69:NL70"/>
    <mergeCell ref="NM69:NM70"/>
    <mergeCell ref="NO64:NP64"/>
    <mergeCell ref="NO65:NP65"/>
    <mergeCell ref="NO66:NP66"/>
    <mergeCell ref="NL61:NL62"/>
    <mergeCell ref="NM61:NM62"/>
    <mergeCell ref="NO61:NP62"/>
    <mergeCell ref="NL54:NL55"/>
    <mergeCell ref="NM54:NM55"/>
    <mergeCell ref="NO54:NP55"/>
    <mergeCell ref="LW58:LY58"/>
    <mergeCell ref="LW59:LY59"/>
    <mergeCell ref="NJ61:NK62"/>
    <mergeCell ref="MN66:MO66"/>
    <mergeCell ref="NJ54:NK55"/>
    <mergeCell ref="MI54:MJ55"/>
    <mergeCell ref="MN54:MO55"/>
    <mergeCell ref="MD61:ME62"/>
    <mergeCell ref="MI61:MJ62"/>
    <mergeCell ref="MN61:MO62"/>
    <mergeCell ref="MN63:MO63"/>
    <mergeCell ref="MN64:MO64"/>
    <mergeCell ref="MN65:MO65"/>
  </mergeCells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T552"/>
  <sheetViews>
    <sheetView topLeftCell="A6" zoomScale="60" zoomScaleNormal="60" workbookViewId="0">
      <pane xSplit="4" topLeftCell="GD1" activePane="topRight" state="frozenSplit"/>
      <selection activeCell="A7" sqref="A7"/>
      <selection pane="topRight" activeCell="FE11" sqref="FE11:GX11"/>
    </sheetView>
  </sheetViews>
  <sheetFormatPr defaultRowHeight="12.75" x14ac:dyDescent="0.2"/>
  <cols>
    <col min="1" max="1" width="13.140625" style="14" customWidth="1"/>
    <col min="2" max="2" width="32" style="14" customWidth="1"/>
    <col min="3" max="3" width="9.140625" style="14"/>
    <col min="4" max="4" width="11.140625" style="23" customWidth="1"/>
    <col min="5" max="5" width="9.140625" style="1609"/>
    <col min="6" max="10" width="12.7109375" style="136" customWidth="1"/>
    <col min="11" max="11" width="14.28515625" style="136" customWidth="1"/>
    <col min="12" max="12" width="12.7109375" style="136" customWidth="1"/>
    <col min="13" max="13" width="9.140625" style="1611"/>
    <col min="14" max="14" width="15.42578125" style="14" customWidth="1"/>
    <col min="15" max="30" width="11.140625" style="14" customWidth="1"/>
    <col min="31" max="31" width="9.140625" style="23"/>
    <col min="32" max="32" width="9.140625" style="1610"/>
    <col min="33" max="42" width="5.5703125" style="1610" customWidth="1"/>
    <col min="43" max="43" width="6.7109375" style="1610" customWidth="1"/>
    <col min="44" max="53" width="5.5703125" style="1610" customWidth="1"/>
    <col min="54" max="54" width="11.28515625" style="1610" customWidth="1"/>
    <col min="55" max="55" width="9.140625" style="1610"/>
    <col min="56" max="64" width="14.7109375" style="1610" customWidth="1"/>
    <col min="65" max="65" width="9.140625" style="1610"/>
    <col min="67" max="75" width="4.7109375" style="1764" customWidth="1"/>
    <col min="76" max="106" width="6" style="1764" customWidth="1"/>
    <col min="107" max="116" width="4.7109375" style="1764" customWidth="1"/>
    <col min="117" max="120" width="9.140625" style="1764"/>
    <col min="121" max="121" width="9.140625" style="1764" customWidth="1"/>
    <col min="123" max="127" width="12.7109375" customWidth="1"/>
    <col min="130" max="134" width="12.7109375" customWidth="1"/>
    <col min="137" max="142" width="12.7109375" customWidth="1"/>
    <col min="145" max="145" width="13.28515625" style="157" customWidth="1"/>
    <col min="146" max="146" width="26.5703125" style="136" customWidth="1"/>
    <col min="147" max="158" width="12.7109375" style="14" customWidth="1"/>
    <col min="159" max="159" width="12.7109375" style="23" customWidth="1"/>
    <col min="160" max="160" width="9.140625" style="600"/>
    <col min="161" max="161" width="3.7109375" style="888" customWidth="1"/>
    <col min="162" max="206" width="3.7109375" style="136" customWidth="1"/>
    <col min="207" max="207" width="9.140625" style="136"/>
    <col min="208" max="208" width="11.140625" style="136" customWidth="1"/>
    <col min="209" max="209" width="10.140625" style="136" customWidth="1"/>
    <col min="210" max="212" width="9.140625" style="136"/>
    <col min="213" max="213" width="11.140625" style="136" customWidth="1"/>
    <col min="214" max="214" width="10.7109375" style="136" customWidth="1"/>
    <col min="215" max="217" width="9.140625" style="136"/>
    <col min="218" max="218" width="10.28515625" style="136" customWidth="1"/>
    <col min="219" max="219" width="9.140625" style="136" customWidth="1"/>
    <col min="220" max="220" width="10.7109375" style="136" customWidth="1"/>
    <col min="221" max="221" width="9.140625" style="136"/>
    <col min="222" max="222" width="9.140625" style="888"/>
    <col min="223" max="223" width="9.140625" style="136"/>
    <col min="224" max="224" width="10.140625" style="136" customWidth="1"/>
    <col min="225" max="225" width="9.140625" style="136"/>
    <col min="226" max="226" width="11.140625" style="136" customWidth="1"/>
    <col min="227" max="228" width="9.140625" style="136"/>
    <col min="229" max="229" width="9.140625" style="136" customWidth="1"/>
    <col min="230" max="230" width="11.140625" style="136" customWidth="1"/>
    <col min="231" max="232" width="9.140625" style="136"/>
    <col min="233" max="233" width="10.7109375" style="136" customWidth="1"/>
    <col min="234" max="234" width="9.140625" style="136"/>
    <col min="235" max="235" width="10.28515625" style="136" customWidth="1"/>
    <col min="236" max="236" width="10.7109375" style="136" customWidth="1"/>
    <col min="237" max="238" width="9.140625" style="136"/>
    <col min="239" max="329" width="5.28515625" style="136" customWidth="1"/>
    <col min="330" max="330" width="4.7109375" style="136" customWidth="1"/>
    <col min="331" max="331" width="6.5703125" style="136" customWidth="1"/>
    <col min="332" max="332" width="5.140625" style="136" customWidth="1"/>
    <col min="333" max="333" width="6.5703125" style="136" customWidth="1"/>
    <col min="334" max="334" width="5.140625" style="136" customWidth="1"/>
    <col min="335" max="340" width="5.85546875" style="136" customWidth="1"/>
    <col min="341" max="341" width="6.5703125" style="136" customWidth="1"/>
    <col min="342" max="346" width="5.85546875" style="136" customWidth="1"/>
    <col min="347" max="347" width="6.28515625" style="136" customWidth="1"/>
    <col min="348" max="348" width="6.140625" style="136" customWidth="1"/>
    <col min="349" max="349" width="5.5703125" style="136" customWidth="1"/>
    <col min="350" max="350" width="6.5703125" style="136" customWidth="1"/>
    <col min="351" max="351" width="6.85546875" style="136" customWidth="1"/>
    <col min="352" max="352" width="5" style="136" customWidth="1"/>
    <col min="353" max="353" width="6.85546875" style="136" customWidth="1"/>
    <col min="354" max="354" width="4.42578125" style="136" customWidth="1"/>
    <col min="355" max="355" width="6.85546875" style="136" customWidth="1"/>
    <col min="356" max="356" width="9.140625" style="890"/>
    <col min="357" max="357" width="8.140625" style="612" customWidth="1"/>
    <col min="358" max="383" width="9.140625" style="136"/>
    <col min="384" max="384" width="9.140625" style="608"/>
  </cols>
  <sheetData>
    <row r="1" spans="1:384" ht="13.5" customHeight="1" thickBot="1" x14ac:dyDescent="0.25">
      <c r="A1" s="15"/>
      <c r="B1" s="15"/>
      <c r="C1" s="15"/>
      <c r="D1" s="1537"/>
      <c r="E1" s="82"/>
      <c r="F1" s="15"/>
      <c r="G1" s="15"/>
      <c r="H1" s="15"/>
      <c r="I1" s="15"/>
      <c r="J1" s="15"/>
      <c r="K1" s="15"/>
      <c r="L1" s="15"/>
      <c r="M1" s="83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83"/>
      <c r="AF1" s="27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82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83"/>
      <c r="DY1" s="82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83"/>
      <c r="EO1" s="1683"/>
      <c r="EP1" s="1670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83"/>
      <c r="FD1" s="599"/>
      <c r="FE1" s="135"/>
      <c r="FF1" s="886"/>
      <c r="FG1" s="886"/>
      <c r="FH1" s="886"/>
      <c r="FI1" s="886"/>
      <c r="FJ1" s="886"/>
      <c r="FK1" s="886"/>
      <c r="FL1" s="886"/>
      <c r="FM1" s="886"/>
      <c r="FN1" s="886"/>
      <c r="FO1" s="886"/>
      <c r="FP1" s="886"/>
      <c r="FQ1" s="886"/>
      <c r="FR1" s="886"/>
      <c r="FS1" s="886"/>
      <c r="FT1" s="886"/>
      <c r="FU1" s="886"/>
      <c r="FV1" s="886"/>
      <c r="FW1" s="886"/>
      <c r="FX1" s="886"/>
      <c r="FY1" s="886"/>
      <c r="FZ1" s="886"/>
      <c r="GA1" s="886"/>
      <c r="GB1" s="886"/>
      <c r="GC1" s="886"/>
      <c r="GD1" s="886"/>
      <c r="GE1" s="886"/>
      <c r="GF1" s="886"/>
      <c r="GG1" s="886"/>
      <c r="GH1" s="886"/>
      <c r="GI1" s="886"/>
      <c r="GJ1" s="886"/>
      <c r="GK1" s="886"/>
      <c r="GL1" s="886"/>
      <c r="GM1" s="886"/>
      <c r="GN1" s="886"/>
      <c r="GO1" s="886"/>
      <c r="GP1" s="886"/>
      <c r="GQ1" s="886"/>
      <c r="GR1" s="886"/>
      <c r="GS1" s="886"/>
      <c r="GT1" s="886"/>
      <c r="GU1" s="886"/>
      <c r="GV1" s="886"/>
      <c r="GW1" s="886"/>
      <c r="GX1" s="886"/>
      <c r="GY1" s="886"/>
      <c r="GZ1" s="886"/>
      <c r="HA1" s="886"/>
      <c r="HB1" s="886"/>
      <c r="HC1" s="886"/>
      <c r="HD1" s="886"/>
      <c r="HE1" s="886"/>
      <c r="HF1" s="886"/>
      <c r="HG1" s="886"/>
      <c r="HH1" s="886"/>
      <c r="HI1" s="886"/>
      <c r="HJ1" s="886"/>
      <c r="HK1" s="886"/>
      <c r="HL1" s="886"/>
      <c r="HM1" s="886"/>
      <c r="HN1" s="135"/>
      <c r="HO1" s="886"/>
      <c r="HP1" s="886"/>
      <c r="HQ1" s="886"/>
      <c r="HR1" s="886"/>
      <c r="HS1" s="886"/>
      <c r="HT1" s="886"/>
      <c r="HU1" s="886"/>
      <c r="HV1" s="886"/>
      <c r="HW1" s="886"/>
      <c r="HX1" s="886"/>
      <c r="HY1" s="886"/>
      <c r="HZ1" s="886"/>
      <c r="IA1" s="886"/>
      <c r="IB1" s="886"/>
      <c r="IC1" s="886"/>
      <c r="ID1" s="886"/>
      <c r="IE1" s="987"/>
      <c r="IF1" s="987"/>
      <c r="IG1" s="987"/>
      <c r="IH1" s="987"/>
      <c r="II1" s="987"/>
      <c r="IJ1" s="987"/>
      <c r="IK1" s="987"/>
      <c r="IL1" s="988"/>
      <c r="IM1" s="988"/>
      <c r="IN1" s="988"/>
      <c r="IO1" s="988"/>
      <c r="IP1" s="988"/>
      <c r="IQ1" s="988"/>
      <c r="IR1" s="988"/>
      <c r="IS1" s="988"/>
      <c r="IT1" s="988"/>
      <c r="IU1" s="988"/>
      <c r="IV1" s="988"/>
      <c r="IW1" s="988"/>
      <c r="IX1" s="988"/>
      <c r="IY1" s="988"/>
      <c r="IZ1" s="988"/>
      <c r="JA1" s="988"/>
      <c r="JB1" s="988"/>
      <c r="JC1" s="988"/>
      <c r="JD1" s="988"/>
      <c r="JE1" s="988"/>
      <c r="JF1" s="988"/>
      <c r="JG1" s="988"/>
      <c r="JH1" s="988"/>
      <c r="JI1" s="988"/>
      <c r="JJ1" s="988"/>
      <c r="JK1" s="988"/>
      <c r="JL1" s="988"/>
      <c r="JM1" s="988"/>
      <c r="JN1" s="988"/>
      <c r="JO1" s="988"/>
      <c r="JP1" s="988"/>
      <c r="JQ1" s="988"/>
      <c r="JR1" s="988"/>
      <c r="JS1" s="988"/>
      <c r="JT1" s="988"/>
      <c r="JU1" s="988"/>
      <c r="JV1" s="988"/>
      <c r="JW1" s="988"/>
      <c r="JX1" s="988"/>
      <c r="JY1" s="988"/>
      <c r="JZ1" s="988"/>
      <c r="KA1" s="988"/>
      <c r="KB1" s="988"/>
      <c r="KC1" s="988"/>
      <c r="KD1" s="988"/>
      <c r="KE1" s="988"/>
      <c r="KF1" s="988"/>
      <c r="KG1" s="988"/>
      <c r="KH1" s="988"/>
      <c r="KI1" s="988"/>
      <c r="KJ1" s="988"/>
      <c r="KK1" s="988"/>
      <c r="KL1" s="988"/>
      <c r="KM1" s="988"/>
      <c r="KN1" s="988"/>
      <c r="KO1" s="988"/>
      <c r="KP1" s="988"/>
      <c r="KQ1" s="988"/>
      <c r="KR1" s="988"/>
      <c r="KS1" s="988"/>
      <c r="KT1" s="988"/>
      <c r="KU1" s="988"/>
      <c r="KV1" s="988"/>
      <c r="KW1" s="988"/>
      <c r="KX1" s="988"/>
      <c r="KY1" s="988"/>
      <c r="KZ1" s="988"/>
      <c r="LA1" s="988"/>
      <c r="LB1" s="988"/>
      <c r="LC1" s="988"/>
      <c r="LD1" s="988"/>
      <c r="LE1" s="988"/>
      <c r="LF1" s="988"/>
      <c r="LG1" s="988"/>
      <c r="LH1" s="988"/>
      <c r="LI1" s="988"/>
      <c r="LJ1" s="988"/>
      <c r="LK1" s="988"/>
      <c r="LL1" s="988"/>
      <c r="LM1" s="988"/>
      <c r="LN1" s="988"/>
      <c r="LO1" s="988"/>
      <c r="LP1" s="988"/>
      <c r="LQ1" s="988"/>
      <c r="LR1" s="988"/>
      <c r="LS1" s="988"/>
      <c r="LT1" s="988"/>
      <c r="LU1" s="988"/>
      <c r="LV1" s="988"/>
      <c r="LW1" s="988"/>
      <c r="LX1" s="988"/>
      <c r="LY1" s="988"/>
      <c r="LZ1" s="988"/>
      <c r="MA1" s="988"/>
      <c r="MB1" s="988"/>
      <c r="MC1" s="988"/>
      <c r="MD1" s="988"/>
      <c r="ME1" s="988"/>
      <c r="MF1" s="988"/>
      <c r="MG1" s="988"/>
      <c r="MH1" s="988"/>
      <c r="MI1" s="988"/>
      <c r="MJ1" s="988"/>
      <c r="MK1" s="988"/>
      <c r="ML1" s="988"/>
      <c r="MM1" s="988"/>
      <c r="MN1" s="988"/>
      <c r="MO1" s="988"/>
      <c r="MP1" s="988"/>
      <c r="MQ1" s="988"/>
      <c r="MR1" s="989"/>
      <c r="MS1" s="640"/>
      <c r="MT1" s="886"/>
      <c r="MU1" s="886"/>
      <c r="MV1" s="886"/>
      <c r="MW1" s="886"/>
      <c r="MX1" s="886"/>
      <c r="MY1" s="886"/>
      <c r="MZ1" s="886"/>
      <c r="NA1" s="886"/>
      <c r="NB1" s="886"/>
      <c r="NC1" s="886"/>
      <c r="ND1" s="886"/>
      <c r="NE1" s="886"/>
      <c r="NF1" s="886"/>
      <c r="NG1" s="886"/>
      <c r="NH1" s="886"/>
      <c r="NI1" s="886"/>
      <c r="NJ1" s="886"/>
      <c r="NK1" s="886"/>
      <c r="NL1" s="886"/>
      <c r="NM1" s="886"/>
      <c r="NN1" s="886"/>
      <c r="NO1" s="886"/>
      <c r="NP1" s="886"/>
      <c r="NQ1" s="886"/>
      <c r="NR1" s="886"/>
      <c r="NS1" s="886"/>
      <c r="NT1" s="607"/>
    </row>
    <row r="2" spans="1:384" ht="43.5" customHeight="1" thickBot="1" x14ac:dyDescent="0.25">
      <c r="A2" s="2781" t="s">
        <v>100</v>
      </c>
      <c r="B2" s="2781"/>
      <c r="C2" s="2781"/>
      <c r="D2" s="2782"/>
      <c r="E2" s="27"/>
      <c r="F2" s="2785" t="s">
        <v>285</v>
      </c>
      <c r="G2" s="2786"/>
      <c r="H2" s="2786"/>
      <c r="I2" s="2786"/>
      <c r="J2" s="2786"/>
      <c r="K2" s="2786"/>
      <c r="L2" s="2787"/>
      <c r="M2" s="23"/>
      <c r="R2" s="2794" t="s">
        <v>286</v>
      </c>
      <c r="S2" s="2795"/>
      <c r="T2" s="2795"/>
      <c r="U2" s="2795"/>
      <c r="V2" s="2795"/>
      <c r="W2" s="2795"/>
      <c r="X2" s="2795"/>
      <c r="Y2" s="2795"/>
      <c r="Z2" s="2796"/>
      <c r="AF2" s="27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2690" t="s">
        <v>285</v>
      </c>
      <c r="AS2" s="2691"/>
      <c r="AT2" s="2691"/>
      <c r="AU2" s="2691"/>
      <c r="AV2" s="2691"/>
      <c r="AW2" s="2691"/>
      <c r="AX2" s="2691"/>
      <c r="AY2" s="2691"/>
      <c r="AZ2" s="2691"/>
      <c r="BA2" s="2691"/>
      <c r="BB2" s="2691"/>
      <c r="BC2" s="2691"/>
      <c r="BD2" s="2691"/>
      <c r="BE2" s="2691"/>
      <c r="BF2" s="2691"/>
      <c r="BG2" s="2691"/>
      <c r="BH2" s="2692"/>
      <c r="BI2" s="14"/>
      <c r="BJ2" s="14"/>
      <c r="BK2" s="14"/>
      <c r="BL2" s="14"/>
      <c r="BM2" s="14"/>
      <c r="BN2" s="27"/>
      <c r="BO2" s="2690" t="s">
        <v>287</v>
      </c>
      <c r="BP2" s="2691"/>
      <c r="BQ2" s="2691"/>
      <c r="BR2" s="2691"/>
      <c r="BS2" s="2691"/>
      <c r="BT2" s="2691"/>
      <c r="BU2" s="2691"/>
      <c r="BV2" s="2691"/>
      <c r="BW2" s="2691"/>
      <c r="BX2" s="2691"/>
      <c r="BY2" s="2691"/>
      <c r="BZ2" s="2691"/>
      <c r="CA2" s="2691"/>
      <c r="CB2" s="2691"/>
      <c r="CC2" s="2691"/>
      <c r="CD2" s="2691"/>
      <c r="CE2" s="2691"/>
      <c r="CF2" s="2691"/>
      <c r="CG2" s="2691"/>
      <c r="CH2" s="2691"/>
      <c r="CI2" s="2691"/>
      <c r="CJ2" s="2691"/>
      <c r="CK2" s="2691"/>
      <c r="CL2" s="2691"/>
      <c r="CM2" s="2691"/>
      <c r="CN2" s="2691"/>
      <c r="CO2" s="2691"/>
      <c r="CP2" s="2691"/>
      <c r="CQ2" s="2691"/>
      <c r="CR2" s="2691"/>
      <c r="CS2" s="2691"/>
      <c r="CT2" s="2691"/>
      <c r="CU2" s="2691"/>
      <c r="CV2" s="2691"/>
      <c r="CW2" s="2691"/>
      <c r="CX2" s="2691"/>
      <c r="CY2" s="2691"/>
      <c r="CZ2" s="2691"/>
      <c r="DA2" s="2691"/>
      <c r="DB2" s="2691"/>
      <c r="DC2" s="2691"/>
      <c r="DD2" s="2691"/>
      <c r="DE2" s="2691"/>
      <c r="DF2" s="2691"/>
      <c r="DG2" s="2691"/>
      <c r="DH2" s="2691"/>
      <c r="DI2" s="2691"/>
      <c r="DJ2" s="2691"/>
      <c r="DK2" s="2691"/>
      <c r="DL2" s="2691"/>
      <c r="DM2" s="2691"/>
      <c r="DN2" s="2691"/>
      <c r="DO2" s="2691"/>
      <c r="DP2" s="2691"/>
      <c r="DQ2" s="2691"/>
      <c r="DR2" s="2691"/>
      <c r="DS2" s="2691"/>
      <c r="DT2" s="2691"/>
      <c r="DU2" s="2691"/>
      <c r="DV2" s="2691"/>
      <c r="DW2" s="2692"/>
      <c r="DX2" s="23"/>
      <c r="DY2" s="27"/>
      <c r="DZ2" s="2690" t="s">
        <v>285</v>
      </c>
      <c r="EA2" s="2691"/>
      <c r="EB2" s="2691"/>
      <c r="EC2" s="2691"/>
      <c r="ED2" s="2691"/>
      <c r="EE2" s="2691"/>
      <c r="EF2" s="2691"/>
      <c r="EG2" s="2691"/>
      <c r="EH2" s="2691"/>
      <c r="EI2" s="2691"/>
      <c r="EJ2" s="2691"/>
      <c r="EK2" s="2691"/>
      <c r="EL2" s="2691"/>
      <c r="EM2" s="2692"/>
      <c r="EN2" s="37"/>
      <c r="EO2" s="1684"/>
      <c r="EP2" s="3032" t="s">
        <v>291</v>
      </c>
      <c r="EQ2" s="3033"/>
      <c r="ER2" s="3033"/>
      <c r="ES2" s="3033"/>
      <c r="ET2" s="3033"/>
      <c r="EU2" s="3033"/>
      <c r="EV2" s="3033"/>
      <c r="EW2" s="3033"/>
      <c r="EX2" s="3033"/>
      <c r="EY2" s="3033"/>
      <c r="EZ2" s="3033"/>
      <c r="FA2" s="3033"/>
      <c r="FB2" s="3034"/>
      <c r="FC2" s="1669"/>
      <c r="IE2" s="432"/>
      <c r="IF2" s="432"/>
      <c r="IG2" s="432"/>
      <c r="IH2" s="432"/>
      <c r="II2" s="432"/>
      <c r="IJ2" s="432"/>
      <c r="IK2" s="432"/>
      <c r="IL2" s="432"/>
      <c r="IM2" s="432"/>
      <c r="IN2" s="432"/>
      <c r="IO2" s="432"/>
      <c r="IP2" s="432"/>
      <c r="IQ2" s="432"/>
      <c r="IR2" s="432"/>
      <c r="IS2" s="432"/>
      <c r="IT2" s="432"/>
      <c r="IU2" s="432"/>
      <c r="IV2" s="432"/>
      <c r="IW2" s="432"/>
      <c r="IX2" s="432"/>
      <c r="IY2" s="432"/>
      <c r="IZ2" s="432"/>
      <c r="JA2" s="432"/>
      <c r="JB2" s="432"/>
      <c r="JC2" s="432"/>
      <c r="JD2" s="432"/>
      <c r="JE2" s="432"/>
      <c r="JF2" s="432"/>
      <c r="JG2" s="432"/>
      <c r="JH2" s="432"/>
      <c r="JI2" s="432"/>
      <c r="JJ2" s="432"/>
      <c r="JK2" s="432"/>
      <c r="JL2" s="432"/>
      <c r="JM2" s="432"/>
      <c r="JN2" s="432"/>
      <c r="JO2" s="432"/>
      <c r="JP2" s="432"/>
      <c r="JQ2" s="432"/>
      <c r="JR2" s="432"/>
      <c r="JS2" s="432"/>
      <c r="JT2" s="432"/>
      <c r="JU2" s="432"/>
      <c r="JV2" s="432"/>
      <c r="JW2" s="432"/>
      <c r="JX2" s="432"/>
      <c r="JY2" s="432"/>
      <c r="JZ2" s="432"/>
      <c r="KA2" s="432"/>
      <c r="KB2" s="432"/>
      <c r="KC2" s="432"/>
      <c r="KD2" s="432"/>
      <c r="KE2" s="432"/>
      <c r="KF2" s="432"/>
      <c r="KG2" s="432"/>
      <c r="KH2" s="432"/>
      <c r="KI2" s="432"/>
      <c r="KJ2" s="432"/>
      <c r="KK2" s="432"/>
      <c r="KL2" s="432"/>
      <c r="KM2" s="432"/>
      <c r="KN2" s="432"/>
      <c r="KO2" s="432"/>
      <c r="KP2" s="432"/>
      <c r="KQ2" s="432"/>
      <c r="KR2" s="432"/>
      <c r="KS2" s="432"/>
      <c r="KT2" s="432"/>
      <c r="KU2" s="432"/>
      <c r="KV2" s="432"/>
      <c r="KW2" s="432"/>
      <c r="KX2" s="432"/>
      <c r="KY2" s="432"/>
      <c r="KZ2" s="432"/>
      <c r="LA2" s="432"/>
      <c r="LB2" s="432"/>
      <c r="LC2" s="432"/>
      <c r="LD2" s="432"/>
      <c r="LE2" s="432"/>
      <c r="LF2" s="432"/>
      <c r="LG2" s="432"/>
      <c r="LH2" s="432"/>
      <c r="LI2" s="432"/>
      <c r="LJ2" s="432"/>
      <c r="LK2" s="432"/>
      <c r="LL2" s="432"/>
      <c r="LM2" s="432"/>
      <c r="LN2" s="432"/>
      <c r="LO2" s="432"/>
      <c r="LP2" s="432"/>
      <c r="LQ2" s="432"/>
      <c r="LR2" s="432"/>
      <c r="LS2" s="432"/>
      <c r="LT2" s="432"/>
      <c r="LU2" s="432"/>
      <c r="LV2" s="432"/>
      <c r="LW2" s="432"/>
      <c r="LX2" s="432"/>
      <c r="LY2" s="432"/>
      <c r="LZ2" s="432"/>
      <c r="MA2" s="432"/>
      <c r="MB2" s="432"/>
      <c r="MC2" s="432"/>
      <c r="MD2" s="432"/>
      <c r="ME2" s="432"/>
      <c r="MF2" s="432"/>
      <c r="MG2" s="432"/>
      <c r="MH2" s="432"/>
      <c r="MI2" s="432"/>
      <c r="MJ2" s="432"/>
      <c r="MK2" s="432"/>
      <c r="ML2" s="432"/>
      <c r="MM2" s="432"/>
      <c r="MN2" s="432"/>
      <c r="MO2" s="432"/>
      <c r="MP2" s="432"/>
      <c r="MQ2" s="432"/>
      <c r="MR2" s="433"/>
    </row>
    <row r="3" spans="1:384" ht="28.5" customHeight="1" thickBot="1" x14ac:dyDescent="0.25">
      <c r="A3" s="2783"/>
      <c r="B3" s="2783"/>
      <c r="C3" s="2783"/>
      <c r="D3" s="2784"/>
      <c r="E3" s="27"/>
      <c r="F3" s="2788"/>
      <c r="G3" s="2789"/>
      <c r="H3" s="2789"/>
      <c r="I3" s="2789"/>
      <c r="J3" s="2789"/>
      <c r="K3" s="2789"/>
      <c r="L3" s="2790"/>
      <c r="M3" s="23"/>
      <c r="R3" s="2797"/>
      <c r="S3" s="2798"/>
      <c r="T3" s="2798"/>
      <c r="U3" s="2798"/>
      <c r="V3" s="2798"/>
      <c r="W3" s="2798"/>
      <c r="X3" s="2798"/>
      <c r="Y3" s="2798"/>
      <c r="Z3" s="2799"/>
      <c r="AF3" s="27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2693"/>
      <c r="AS3" s="2694"/>
      <c r="AT3" s="2694"/>
      <c r="AU3" s="2694"/>
      <c r="AV3" s="2694"/>
      <c r="AW3" s="2694"/>
      <c r="AX3" s="2694"/>
      <c r="AY3" s="2694"/>
      <c r="AZ3" s="2694"/>
      <c r="BA3" s="2694"/>
      <c r="BB3" s="2694"/>
      <c r="BC3" s="2694"/>
      <c r="BD3" s="2694"/>
      <c r="BE3" s="2694"/>
      <c r="BF3" s="2694"/>
      <c r="BG3" s="2694"/>
      <c r="BH3" s="2695"/>
      <c r="BI3" s="14"/>
      <c r="BJ3" s="14"/>
      <c r="BK3" s="14"/>
      <c r="BL3" s="14"/>
      <c r="BM3" s="14"/>
      <c r="BN3" s="27"/>
      <c r="BO3" s="2693"/>
      <c r="BP3" s="2694"/>
      <c r="BQ3" s="2694"/>
      <c r="BR3" s="2694"/>
      <c r="BS3" s="2694"/>
      <c r="BT3" s="2694"/>
      <c r="BU3" s="2694"/>
      <c r="BV3" s="2694"/>
      <c r="BW3" s="2694"/>
      <c r="BX3" s="2694"/>
      <c r="BY3" s="2694"/>
      <c r="BZ3" s="2694"/>
      <c r="CA3" s="2694"/>
      <c r="CB3" s="2694"/>
      <c r="CC3" s="2694"/>
      <c r="CD3" s="2694"/>
      <c r="CE3" s="2694"/>
      <c r="CF3" s="2694"/>
      <c r="CG3" s="2694"/>
      <c r="CH3" s="2694"/>
      <c r="CI3" s="2694"/>
      <c r="CJ3" s="2694"/>
      <c r="CK3" s="2694"/>
      <c r="CL3" s="2694"/>
      <c r="CM3" s="2694"/>
      <c r="CN3" s="2694"/>
      <c r="CO3" s="2694"/>
      <c r="CP3" s="2694"/>
      <c r="CQ3" s="2694"/>
      <c r="CR3" s="2694"/>
      <c r="CS3" s="2694"/>
      <c r="CT3" s="2694"/>
      <c r="CU3" s="2694"/>
      <c r="CV3" s="2694"/>
      <c r="CW3" s="2694"/>
      <c r="CX3" s="2694"/>
      <c r="CY3" s="2694"/>
      <c r="CZ3" s="2694"/>
      <c r="DA3" s="2694"/>
      <c r="DB3" s="2694"/>
      <c r="DC3" s="2694"/>
      <c r="DD3" s="2694"/>
      <c r="DE3" s="2694"/>
      <c r="DF3" s="2694"/>
      <c r="DG3" s="2694"/>
      <c r="DH3" s="2694"/>
      <c r="DI3" s="2694"/>
      <c r="DJ3" s="2694"/>
      <c r="DK3" s="2694"/>
      <c r="DL3" s="2694"/>
      <c r="DM3" s="2694"/>
      <c r="DN3" s="2694"/>
      <c r="DO3" s="2694"/>
      <c r="DP3" s="2694"/>
      <c r="DQ3" s="2694"/>
      <c r="DR3" s="2694"/>
      <c r="DS3" s="2694"/>
      <c r="DT3" s="2694"/>
      <c r="DU3" s="2694"/>
      <c r="DV3" s="2694"/>
      <c r="DW3" s="2695"/>
      <c r="DX3" s="23"/>
      <c r="DY3" s="27"/>
      <c r="DZ3" s="2693"/>
      <c r="EA3" s="2694"/>
      <c r="EB3" s="2694"/>
      <c r="EC3" s="2694"/>
      <c r="ED3" s="2694"/>
      <c r="EE3" s="2694"/>
      <c r="EF3" s="2694"/>
      <c r="EG3" s="2694"/>
      <c r="EH3" s="2694"/>
      <c r="EI3" s="2694"/>
      <c r="EJ3" s="2694"/>
      <c r="EK3" s="2694"/>
      <c r="EL3" s="2694"/>
      <c r="EM3" s="2695"/>
      <c r="EN3" s="37"/>
      <c r="EO3" s="1684"/>
      <c r="EP3" s="3035"/>
      <c r="EQ3" s="3036"/>
      <c r="ER3" s="3036"/>
      <c r="ES3" s="3036"/>
      <c r="ET3" s="3036"/>
      <c r="EU3" s="3036"/>
      <c r="EV3" s="3036"/>
      <c r="EW3" s="3036"/>
      <c r="EX3" s="3036"/>
      <c r="EY3" s="3036"/>
      <c r="EZ3" s="3036"/>
      <c r="FA3" s="3036"/>
      <c r="FB3" s="3037"/>
      <c r="FC3" s="1669"/>
      <c r="FE3" s="3015" t="s">
        <v>393</v>
      </c>
      <c r="FF3" s="3016"/>
      <c r="FG3" s="3016"/>
      <c r="FH3" s="3016"/>
      <c r="FI3" s="3016"/>
      <c r="FJ3" s="3016"/>
      <c r="FK3" s="3016"/>
      <c r="FL3" s="3016"/>
      <c r="FM3" s="3016"/>
      <c r="FN3" s="3016"/>
      <c r="FO3" s="3016"/>
      <c r="FP3" s="3016"/>
      <c r="FQ3" s="3016"/>
      <c r="FR3" s="3016"/>
      <c r="FS3" s="3016"/>
      <c r="FT3" s="3016"/>
      <c r="FU3" s="3016"/>
      <c r="FV3" s="3016"/>
      <c r="FW3" s="3016"/>
      <c r="FX3" s="3016"/>
      <c r="FY3" s="3016"/>
      <c r="FZ3" s="3016"/>
      <c r="GA3" s="3016"/>
      <c r="GB3" s="3016"/>
      <c r="GC3" s="3016"/>
      <c r="GD3" s="3016"/>
      <c r="GE3" s="3016"/>
      <c r="GF3" s="3016"/>
      <c r="GG3" s="3016"/>
      <c r="GH3" s="3016"/>
      <c r="GI3" s="3016"/>
      <c r="GJ3" s="3016"/>
      <c r="GK3" s="3016"/>
      <c r="GL3" s="3016"/>
      <c r="GM3" s="3016"/>
      <c r="GN3" s="3016"/>
      <c r="GO3" s="3016"/>
      <c r="GP3" s="3016"/>
      <c r="GQ3" s="3016"/>
      <c r="GR3" s="3016"/>
      <c r="GS3" s="3016"/>
      <c r="GT3" s="3016"/>
      <c r="GU3" s="3016"/>
      <c r="GV3" s="3016"/>
      <c r="GW3" s="3016"/>
      <c r="GX3" s="3017"/>
      <c r="GY3" s="993"/>
      <c r="GZ3" s="993"/>
      <c r="HA3" s="993"/>
      <c r="HB3" s="993"/>
      <c r="HC3" s="993"/>
      <c r="HD3" s="993"/>
      <c r="HE3" s="993"/>
      <c r="HF3" s="993"/>
      <c r="HG3" s="993"/>
      <c r="HH3" s="993"/>
      <c r="HI3" s="993"/>
      <c r="HJ3" s="993"/>
      <c r="HK3" s="993"/>
      <c r="HL3" s="993"/>
      <c r="HO3" s="2997" t="s">
        <v>389</v>
      </c>
      <c r="HP3" s="2998"/>
      <c r="HQ3" s="2998"/>
      <c r="HR3" s="2998"/>
      <c r="HS3" s="2998"/>
      <c r="HT3" s="2998"/>
      <c r="HU3" s="2998"/>
      <c r="HV3" s="2998"/>
      <c r="HW3" s="2998"/>
      <c r="HX3" s="2998"/>
      <c r="HY3" s="2998"/>
      <c r="HZ3" s="2998"/>
      <c r="IA3" s="2998"/>
      <c r="IB3" s="2999"/>
      <c r="IE3" s="2991" t="s">
        <v>392</v>
      </c>
      <c r="IF3" s="2992"/>
      <c r="IG3" s="2992"/>
      <c r="IH3" s="2992"/>
      <c r="II3" s="2992"/>
      <c r="IJ3" s="2992"/>
      <c r="IK3" s="2992"/>
      <c r="IL3" s="2992"/>
      <c r="IM3" s="2992"/>
      <c r="IN3" s="2992"/>
      <c r="IO3" s="2992"/>
      <c r="IP3" s="2992"/>
      <c r="IQ3" s="2992"/>
      <c r="IR3" s="2992"/>
      <c r="IS3" s="2992"/>
      <c r="IT3" s="2992"/>
      <c r="IU3" s="2992"/>
      <c r="IV3" s="2992"/>
      <c r="IW3" s="2992"/>
      <c r="IX3" s="2992"/>
      <c r="IY3" s="2992"/>
      <c r="IZ3" s="2992"/>
      <c r="JA3" s="2992"/>
      <c r="JB3" s="2992"/>
      <c r="JC3" s="2992"/>
      <c r="JD3" s="2992"/>
      <c r="JE3" s="2992"/>
      <c r="JF3" s="2992"/>
      <c r="JG3" s="2992"/>
      <c r="JH3" s="2992"/>
      <c r="JI3" s="2992"/>
      <c r="JJ3" s="2992"/>
      <c r="JK3" s="2992"/>
      <c r="JL3" s="2992"/>
      <c r="JM3" s="2992"/>
      <c r="JN3" s="2992"/>
      <c r="JO3" s="2992"/>
      <c r="JP3" s="2992"/>
      <c r="JQ3" s="2992"/>
      <c r="JR3" s="2992"/>
      <c r="JS3" s="2992"/>
      <c r="JT3" s="2992"/>
      <c r="JU3" s="2992"/>
      <c r="JV3" s="2992"/>
      <c r="JW3" s="2992"/>
      <c r="JX3" s="2992"/>
      <c r="JY3" s="2992"/>
      <c r="JZ3" s="2992"/>
      <c r="KA3" s="2992"/>
      <c r="KB3" s="2992"/>
      <c r="KC3" s="2992"/>
      <c r="KD3" s="2992"/>
      <c r="KE3" s="2992"/>
      <c r="KF3" s="2992"/>
      <c r="KG3" s="2992"/>
      <c r="KH3" s="2992"/>
      <c r="KI3" s="2992"/>
      <c r="KJ3" s="2992"/>
      <c r="KK3" s="2992"/>
      <c r="KL3" s="2993"/>
      <c r="KM3" s="432"/>
      <c r="KN3" s="432"/>
      <c r="KO3" s="432"/>
      <c r="KP3" s="432"/>
      <c r="KQ3" s="432"/>
      <c r="KR3" s="432"/>
      <c r="KS3" s="432"/>
      <c r="KT3" s="432"/>
      <c r="KU3" s="432"/>
      <c r="KV3" s="432"/>
      <c r="KW3" s="432"/>
      <c r="KX3" s="432"/>
      <c r="KY3" s="432"/>
      <c r="KZ3" s="432"/>
      <c r="LA3" s="432"/>
      <c r="LB3" s="432"/>
      <c r="LC3" s="432"/>
      <c r="LD3" s="432"/>
      <c r="LE3" s="432"/>
      <c r="LF3" s="432"/>
      <c r="LG3" s="432"/>
      <c r="LH3" s="432"/>
      <c r="LI3" s="432"/>
      <c r="LJ3" s="432"/>
      <c r="LK3" s="432"/>
      <c r="LL3" s="432"/>
      <c r="LM3" s="432"/>
      <c r="LN3" s="432"/>
      <c r="LO3" s="432"/>
      <c r="LP3" s="432"/>
      <c r="LQ3" s="432"/>
      <c r="LR3" s="432"/>
      <c r="LS3" s="432"/>
      <c r="LT3" s="432"/>
      <c r="LU3" s="432"/>
      <c r="LV3" s="432"/>
      <c r="LW3" s="432"/>
      <c r="LX3" s="432"/>
      <c r="LY3" s="432"/>
      <c r="LZ3" s="432"/>
      <c r="MA3" s="432"/>
      <c r="MB3" s="432"/>
      <c r="MC3" s="432"/>
      <c r="MD3" s="432"/>
      <c r="ME3" s="432"/>
      <c r="MF3" s="432"/>
      <c r="MG3" s="432"/>
      <c r="MH3" s="432"/>
      <c r="MI3" s="432"/>
      <c r="MJ3" s="432"/>
      <c r="MK3" s="432"/>
      <c r="ML3" s="432"/>
      <c r="MM3" s="432"/>
      <c r="MN3" s="432"/>
      <c r="MO3" s="432"/>
      <c r="MP3" s="432"/>
      <c r="MQ3" s="432"/>
      <c r="MR3" s="433"/>
    </row>
    <row r="4" spans="1:384" ht="42.95" customHeight="1" thickBot="1" x14ac:dyDescent="0.4">
      <c r="A4" s="1619" t="s">
        <v>0</v>
      </c>
      <c r="B4" s="2760"/>
      <c r="C4" s="2761"/>
      <c r="D4" s="2762"/>
      <c r="E4" s="1508"/>
      <c r="F4" s="2791"/>
      <c r="G4" s="2792"/>
      <c r="H4" s="2792"/>
      <c r="I4" s="2792"/>
      <c r="J4" s="2792"/>
      <c r="K4" s="2792"/>
      <c r="L4" s="2793"/>
      <c r="M4" s="23"/>
      <c r="P4" s="30"/>
      <c r="Q4" s="30"/>
      <c r="R4" s="2800"/>
      <c r="S4" s="2801"/>
      <c r="T4" s="2801"/>
      <c r="U4" s="2801"/>
      <c r="V4" s="2801"/>
      <c r="W4" s="2801"/>
      <c r="X4" s="2801"/>
      <c r="Y4" s="2801"/>
      <c r="Z4" s="2802"/>
      <c r="AA4" s="30"/>
      <c r="AB4" s="30"/>
      <c r="AC4" s="30"/>
      <c r="AD4" s="30"/>
      <c r="AF4" s="27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696"/>
      <c r="AS4" s="2697"/>
      <c r="AT4" s="2697"/>
      <c r="AU4" s="2697"/>
      <c r="AV4" s="2697"/>
      <c r="AW4" s="2697"/>
      <c r="AX4" s="2697"/>
      <c r="AY4" s="2697"/>
      <c r="AZ4" s="2697"/>
      <c r="BA4" s="2697"/>
      <c r="BB4" s="2697"/>
      <c r="BC4" s="2697"/>
      <c r="BD4" s="2697"/>
      <c r="BE4" s="2697"/>
      <c r="BF4" s="2697"/>
      <c r="BG4" s="2697"/>
      <c r="BH4" s="2698"/>
      <c r="BI4" s="22"/>
      <c r="BJ4" s="22"/>
      <c r="BK4" s="22"/>
      <c r="BL4" s="22"/>
      <c r="BM4" s="14"/>
      <c r="BN4" s="27"/>
      <c r="BO4" s="2696"/>
      <c r="BP4" s="2697"/>
      <c r="BQ4" s="2697"/>
      <c r="BR4" s="2697"/>
      <c r="BS4" s="2697"/>
      <c r="BT4" s="2697"/>
      <c r="BU4" s="2697"/>
      <c r="BV4" s="2697"/>
      <c r="BW4" s="2697"/>
      <c r="BX4" s="2697"/>
      <c r="BY4" s="2697"/>
      <c r="BZ4" s="2697"/>
      <c r="CA4" s="2697"/>
      <c r="CB4" s="2697"/>
      <c r="CC4" s="2697"/>
      <c r="CD4" s="2697"/>
      <c r="CE4" s="2697"/>
      <c r="CF4" s="2697"/>
      <c r="CG4" s="2697"/>
      <c r="CH4" s="2697"/>
      <c r="CI4" s="2697"/>
      <c r="CJ4" s="2697"/>
      <c r="CK4" s="2697"/>
      <c r="CL4" s="2697"/>
      <c r="CM4" s="2697"/>
      <c r="CN4" s="2697"/>
      <c r="CO4" s="2697"/>
      <c r="CP4" s="2697"/>
      <c r="CQ4" s="2697"/>
      <c r="CR4" s="2697"/>
      <c r="CS4" s="2697"/>
      <c r="CT4" s="2697"/>
      <c r="CU4" s="2697"/>
      <c r="CV4" s="2697"/>
      <c r="CW4" s="2697"/>
      <c r="CX4" s="2697"/>
      <c r="CY4" s="2697"/>
      <c r="CZ4" s="2697"/>
      <c r="DA4" s="2697"/>
      <c r="DB4" s="2697"/>
      <c r="DC4" s="2697"/>
      <c r="DD4" s="2697"/>
      <c r="DE4" s="2697"/>
      <c r="DF4" s="2697"/>
      <c r="DG4" s="2697"/>
      <c r="DH4" s="2697"/>
      <c r="DI4" s="2697"/>
      <c r="DJ4" s="2697"/>
      <c r="DK4" s="2697"/>
      <c r="DL4" s="2697"/>
      <c r="DM4" s="2697"/>
      <c r="DN4" s="2697"/>
      <c r="DO4" s="2697"/>
      <c r="DP4" s="2697"/>
      <c r="DQ4" s="2697"/>
      <c r="DR4" s="2697"/>
      <c r="DS4" s="2697"/>
      <c r="DT4" s="2697"/>
      <c r="DU4" s="2697"/>
      <c r="DV4" s="2697"/>
      <c r="DW4" s="2698"/>
      <c r="DX4" s="23"/>
      <c r="DY4" s="27"/>
      <c r="DZ4" s="2696"/>
      <c r="EA4" s="2697"/>
      <c r="EB4" s="2697"/>
      <c r="EC4" s="2697"/>
      <c r="ED4" s="2697"/>
      <c r="EE4" s="2697"/>
      <c r="EF4" s="2697"/>
      <c r="EG4" s="2697"/>
      <c r="EH4" s="2697"/>
      <c r="EI4" s="2697"/>
      <c r="EJ4" s="2697"/>
      <c r="EK4" s="2697"/>
      <c r="EL4" s="2697"/>
      <c r="EM4" s="2698"/>
      <c r="EN4" s="37"/>
      <c r="EO4" s="1684"/>
      <c r="EP4" s="3038"/>
      <c r="EQ4" s="3039"/>
      <c r="ER4" s="3039"/>
      <c r="ES4" s="3039"/>
      <c r="ET4" s="3039"/>
      <c r="EU4" s="3039"/>
      <c r="EV4" s="3039"/>
      <c r="EW4" s="3039"/>
      <c r="EX4" s="3039"/>
      <c r="EY4" s="3039"/>
      <c r="EZ4" s="3039"/>
      <c r="FA4" s="3039"/>
      <c r="FB4" s="3040"/>
      <c r="FC4" s="1669"/>
      <c r="FE4" s="3018"/>
      <c r="FF4" s="3019"/>
      <c r="FG4" s="3019"/>
      <c r="FH4" s="3019"/>
      <c r="FI4" s="3019"/>
      <c r="FJ4" s="3019"/>
      <c r="FK4" s="3019"/>
      <c r="FL4" s="3019"/>
      <c r="FM4" s="3019"/>
      <c r="FN4" s="3019"/>
      <c r="FO4" s="3019"/>
      <c r="FP4" s="3019"/>
      <c r="FQ4" s="3019"/>
      <c r="FR4" s="3019"/>
      <c r="FS4" s="3019"/>
      <c r="FT4" s="3019"/>
      <c r="FU4" s="3019"/>
      <c r="FV4" s="3019"/>
      <c r="FW4" s="3019"/>
      <c r="FX4" s="3019"/>
      <c r="FY4" s="3019"/>
      <c r="FZ4" s="3019"/>
      <c r="GA4" s="3019"/>
      <c r="GB4" s="3019"/>
      <c r="GC4" s="3019"/>
      <c r="GD4" s="3019"/>
      <c r="GE4" s="3019"/>
      <c r="GF4" s="3019"/>
      <c r="GG4" s="3019"/>
      <c r="GH4" s="3019"/>
      <c r="GI4" s="3019"/>
      <c r="GJ4" s="3019"/>
      <c r="GK4" s="3019"/>
      <c r="GL4" s="3019"/>
      <c r="GM4" s="3019"/>
      <c r="GN4" s="3019"/>
      <c r="GO4" s="3019"/>
      <c r="GP4" s="3019"/>
      <c r="GQ4" s="3019"/>
      <c r="GR4" s="3019"/>
      <c r="GS4" s="3019"/>
      <c r="GT4" s="3019"/>
      <c r="GU4" s="3019"/>
      <c r="GV4" s="3019"/>
      <c r="GW4" s="3019"/>
      <c r="GX4" s="3020"/>
      <c r="GY4" s="993"/>
      <c r="GZ4" s="993"/>
      <c r="HA4" s="993"/>
      <c r="HB4" s="993"/>
      <c r="HC4" s="993"/>
      <c r="HD4" s="993"/>
      <c r="HE4" s="993"/>
      <c r="HF4" s="993"/>
      <c r="HG4" s="993"/>
      <c r="HH4" s="993"/>
      <c r="HI4" s="993"/>
      <c r="HJ4" s="993"/>
      <c r="HK4" s="993"/>
      <c r="HL4" s="993"/>
      <c r="HO4" s="3000"/>
      <c r="HP4" s="3001"/>
      <c r="HQ4" s="3001"/>
      <c r="HR4" s="3001"/>
      <c r="HS4" s="3001"/>
      <c r="HT4" s="3001"/>
      <c r="HU4" s="3001"/>
      <c r="HV4" s="3001"/>
      <c r="HW4" s="3001"/>
      <c r="HX4" s="3001"/>
      <c r="HY4" s="3001"/>
      <c r="HZ4" s="3001"/>
      <c r="IA4" s="3001"/>
      <c r="IB4" s="3002"/>
      <c r="IE4" s="2994"/>
      <c r="IF4" s="2995"/>
      <c r="IG4" s="2995"/>
      <c r="IH4" s="2995"/>
      <c r="II4" s="2995"/>
      <c r="IJ4" s="2995"/>
      <c r="IK4" s="2995"/>
      <c r="IL4" s="2995"/>
      <c r="IM4" s="2995"/>
      <c r="IN4" s="2995"/>
      <c r="IO4" s="2995"/>
      <c r="IP4" s="2995"/>
      <c r="IQ4" s="2995"/>
      <c r="IR4" s="2995"/>
      <c r="IS4" s="2995"/>
      <c r="IT4" s="2995"/>
      <c r="IU4" s="2995"/>
      <c r="IV4" s="2995"/>
      <c r="IW4" s="2995"/>
      <c r="IX4" s="2995"/>
      <c r="IY4" s="2995"/>
      <c r="IZ4" s="2995"/>
      <c r="JA4" s="2995"/>
      <c r="JB4" s="2995"/>
      <c r="JC4" s="2995"/>
      <c r="JD4" s="2995"/>
      <c r="JE4" s="2995"/>
      <c r="JF4" s="2995"/>
      <c r="JG4" s="2995"/>
      <c r="JH4" s="2995"/>
      <c r="JI4" s="2995"/>
      <c r="JJ4" s="2995"/>
      <c r="JK4" s="2995"/>
      <c r="JL4" s="2995"/>
      <c r="JM4" s="2995"/>
      <c r="JN4" s="2995"/>
      <c r="JO4" s="2995"/>
      <c r="JP4" s="2995"/>
      <c r="JQ4" s="2995"/>
      <c r="JR4" s="2995"/>
      <c r="JS4" s="2995"/>
      <c r="JT4" s="2995"/>
      <c r="JU4" s="2995"/>
      <c r="JV4" s="2995"/>
      <c r="JW4" s="2995"/>
      <c r="JX4" s="2995"/>
      <c r="JY4" s="2995"/>
      <c r="JZ4" s="2995"/>
      <c r="KA4" s="2995"/>
      <c r="KB4" s="2995"/>
      <c r="KC4" s="2995"/>
      <c r="KD4" s="2995"/>
      <c r="KE4" s="2995"/>
      <c r="KF4" s="2995"/>
      <c r="KG4" s="2995"/>
      <c r="KH4" s="2995"/>
      <c r="KI4" s="2995"/>
      <c r="KJ4" s="2995"/>
      <c r="KK4" s="2995"/>
      <c r="KL4" s="2996"/>
      <c r="KM4" s="432"/>
      <c r="KN4" s="432"/>
      <c r="KO4" s="432"/>
      <c r="KP4" s="432"/>
      <c r="KQ4" s="432"/>
      <c r="KR4" s="432"/>
      <c r="KS4" s="432"/>
      <c r="KT4" s="432"/>
      <c r="KU4" s="432"/>
      <c r="KV4" s="432"/>
      <c r="KW4" s="432"/>
      <c r="KX4" s="432"/>
      <c r="KY4" s="432"/>
      <c r="KZ4" s="432"/>
      <c r="LA4" s="432"/>
      <c r="LB4" s="432"/>
      <c r="LC4" s="432"/>
      <c r="LD4" s="432"/>
      <c r="LE4" s="432"/>
      <c r="LF4" s="432"/>
      <c r="LG4" s="432"/>
      <c r="LH4" s="432"/>
      <c r="LI4" s="432"/>
      <c r="LJ4" s="432"/>
      <c r="LK4" s="432"/>
      <c r="LL4" s="432"/>
      <c r="LM4" s="432"/>
      <c r="LN4" s="432"/>
      <c r="LO4" s="432"/>
      <c r="LP4" s="432"/>
      <c r="LQ4" s="432"/>
      <c r="LR4" s="432"/>
      <c r="LS4" s="432"/>
      <c r="LT4" s="432"/>
      <c r="LU4" s="432"/>
      <c r="LV4" s="432"/>
      <c r="LW4" s="432"/>
      <c r="LX4" s="432"/>
      <c r="LY4" s="432"/>
      <c r="LZ4" s="432"/>
      <c r="MA4" s="432"/>
      <c r="MB4" s="432"/>
      <c r="MC4" s="432"/>
      <c r="MD4" s="432"/>
      <c r="ME4" s="432"/>
      <c r="MF4" s="432"/>
      <c r="MG4" s="432"/>
      <c r="MH4" s="432"/>
      <c r="MI4" s="432"/>
      <c r="MJ4" s="432"/>
      <c r="MK4" s="432"/>
      <c r="ML4" s="432"/>
      <c r="MM4" s="432"/>
      <c r="MN4" s="432"/>
      <c r="MO4" s="432"/>
      <c r="MP4" s="432"/>
      <c r="MQ4" s="432"/>
      <c r="MR4" s="433"/>
    </row>
    <row r="5" spans="1:384" ht="35.25" customHeight="1" thickBot="1" x14ac:dyDescent="0.25">
      <c r="A5" s="1620" t="s">
        <v>152</v>
      </c>
      <c r="B5" s="2818"/>
      <c r="C5" s="2819"/>
      <c r="D5" s="2820"/>
      <c r="E5" s="27"/>
      <c r="F5" s="3"/>
      <c r="G5" s="3"/>
      <c r="H5" s="3"/>
      <c r="I5" s="3"/>
      <c r="J5" s="3"/>
      <c r="K5" s="3"/>
      <c r="L5" s="3"/>
      <c r="M5" s="23"/>
      <c r="AF5" s="27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2"/>
      <c r="BE5" s="22"/>
      <c r="BF5" s="22"/>
      <c r="BG5" s="22"/>
      <c r="BH5" s="22"/>
      <c r="BI5" s="22"/>
      <c r="BJ5" s="22"/>
      <c r="BK5" s="22"/>
      <c r="BL5" s="22"/>
      <c r="BM5" s="14"/>
      <c r="BN5" s="27"/>
      <c r="BO5" s="82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818"/>
      <c r="DD5" s="1818"/>
      <c r="DE5" s="1818"/>
      <c r="DF5" s="1818"/>
      <c r="DG5" s="1818"/>
      <c r="DH5" s="1818"/>
      <c r="DI5" s="1818"/>
      <c r="DJ5" s="1818"/>
      <c r="DK5" s="1818"/>
      <c r="DL5" s="1818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23"/>
      <c r="DY5" s="27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23"/>
      <c r="EP5" s="14"/>
      <c r="FE5" s="3021"/>
      <c r="FF5" s="3022"/>
      <c r="FG5" s="3022"/>
      <c r="FH5" s="3022"/>
      <c r="FI5" s="3022"/>
      <c r="FJ5" s="3022"/>
      <c r="FK5" s="3022"/>
      <c r="FL5" s="3022"/>
      <c r="FM5" s="3022"/>
      <c r="FN5" s="3022"/>
      <c r="FO5" s="3022"/>
      <c r="FP5" s="3022"/>
      <c r="FQ5" s="3022"/>
      <c r="FR5" s="3022"/>
      <c r="FS5" s="3022"/>
      <c r="FT5" s="3022"/>
      <c r="FU5" s="3022"/>
      <c r="FV5" s="3022"/>
      <c r="FW5" s="3022"/>
      <c r="FX5" s="3022"/>
      <c r="FY5" s="3022"/>
      <c r="FZ5" s="3022"/>
      <c r="GA5" s="3022"/>
      <c r="GB5" s="3022"/>
      <c r="GC5" s="3022"/>
      <c r="GD5" s="3022"/>
      <c r="GE5" s="3022"/>
      <c r="GF5" s="3022"/>
      <c r="GG5" s="3022"/>
      <c r="GH5" s="3022"/>
      <c r="GI5" s="3022"/>
      <c r="GJ5" s="3022"/>
      <c r="GK5" s="3022"/>
      <c r="GL5" s="3022"/>
      <c r="GM5" s="3022"/>
      <c r="GN5" s="3022"/>
      <c r="GO5" s="3022"/>
      <c r="GP5" s="3022"/>
      <c r="GQ5" s="3022"/>
      <c r="GR5" s="3022"/>
      <c r="GS5" s="3022"/>
      <c r="GT5" s="3022"/>
      <c r="GU5" s="3022"/>
      <c r="GV5" s="3022"/>
      <c r="GW5" s="3022"/>
      <c r="GX5" s="3023"/>
      <c r="GY5" s="993"/>
      <c r="GZ5" s="993"/>
      <c r="HA5" s="993"/>
      <c r="HB5" s="993"/>
      <c r="HC5" s="993"/>
      <c r="HD5" s="993"/>
      <c r="HE5" s="993"/>
      <c r="HF5" s="993"/>
      <c r="HG5" s="993"/>
      <c r="HH5" s="993"/>
      <c r="HI5" s="993"/>
      <c r="HJ5" s="993"/>
      <c r="HK5" s="993"/>
      <c r="HL5" s="993"/>
      <c r="HO5" s="3000"/>
      <c r="HP5" s="3001"/>
      <c r="HQ5" s="3001"/>
      <c r="HR5" s="3001"/>
      <c r="HS5" s="3001"/>
      <c r="HT5" s="3001"/>
      <c r="HU5" s="3001"/>
      <c r="HV5" s="3001"/>
      <c r="HW5" s="3001"/>
      <c r="HX5" s="3001"/>
      <c r="HY5" s="3001"/>
      <c r="HZ5" s="3001"/>
      <c r="IA5" s="3001"/>
      <c r="IB5" s="3002"/>
      <c r="IE5" s="432"/>
      <c r="IF5" s="432"/>
      <c r="IG5" s="432"/>
      <c r="IH5" s="432"/>
      <c r="II5" s="432"/>
      <c r="IJ5" s="432"/>
      <c r="IK5" s="432"/>
      <c r="IL5" s="432"/>
      <c r="IM5" s="432"/>
      <c r="IN5" s="432"/>
      <c r="IO5" s="432"/>
      <c r="IP5" s="432"/>
      <c r="IQ5" s="432"/>
      <c r="IR5" s="432"/>
      <c r="IS5" s="432"/>
      <c r="IT5" s="432"/>
      <c r="IU5" s="432"/>
      <c r="IV5" s="432"/>
      <c r="IW5" s="432"/>
      <c r="IX5" s="432"/>
      <c r="IY5" s="432"/>
      <c r="IZ5" s="432"/>
      <c r="JA5" s="432"/>
      <c r="JB5" s="432"/>
      <c r="JC5" s="432"/>
      <c r="JD5" s="432"/>
      <c r="JE5" s="432"/>
      <c r="JF5" s="432"/>
      <c r="JG5" s="432"/>
      <c r="JH5" s="432"/>
      <c r="JI5" s="432"/>
      <c r="JJ5" s="432"/>
      <c r="JK5" s="432"/>
      <c r="JL5" s="432"/>
      <c r="JM5" s="432"/>
      <c r="JN5" s="432"/>
      <c r="JO5" s="432"/>
      <c r="JP5" s="432"/>
      <c r="JQ5" s="432"/>
      <c r="JR5" s="432"/>
      <c r="JS5" s="432"/>
      <c r="JT5" s="432"/>
      <c r="JU5" s="432"/>
      <c r="JV5" s="432"/>
      <c r="JW5" s="432"/>
      <c r="JX5" s="432"/>
      <c r="JY5" s="432"/>
      <c r="JZ5" s="432"/>
      <c r="KA5" s="432"/>
      <c r="KB5" s="432"/>
      <c r="KC5" s="432"/>
      <c r="KD5" s="432"/>
      <c r="KE5" s="432"/>
      <c r="KF5" s="432"/>
      <c r="KG5" s="432"/>
      <c r="KH5" s="432"/>
      <c r="KI5" s="432"/>
      <c r="KJ5" s="432"/>
      <c r="KK5" s="432"/>
      <c r="KL5" s="432"/>
      <c r="KM5" s="432"/>
      <c r="KN5" s="432"/>
      <c r="KO5" s="432"/>
      <c r="KP5" s="432"/>
      <c r="KQ5" s="432"/>
      <c r="KR5" s="432"/>
      <c r="KS5" s="432"/>
      <c r="KT5" s="432"/>
      <c r="KU5" s="432"/>
      <c r="KV5" s="432"/>
      <c r="KW5" s="432"/>
      <c r="KX5" s="432"/>
      <c r="KY5" s="432"/>
      <c r="KZ5" s="432"/>
      <c r="LA5" s="432"/>
      <c r="LB5" s="432"/>
      <c r="LC5" s="432"/>
      <c r="LD5" s="432"/>
      <c r="LE5" s="432"/>
      <c r="LF5" s="432"/>
      <c r="LG5" s="432"/>
      <c r="LH5" s="432"/>
      <c r="LI5" s="432"/>
      <c r="LJ5" s="432"/>
      <c r="LK5" s="432"/>
      <c r="LL5" s="432"/>
      <c r="LM5" s="432"/>
      <c r="LN5" s="432"/>
      <c r="LO5" s="432"/>
      <c r="LP5" s="432"/>
      <c r="LQ5" s="432"/>
      <c r="LR5" s="432"/>
      <c r="LS5" s="432"/>
      <c r="LT5" s="432"/>
      <c r="LU5" s="432"/>
      <c r="LV5" s="432"/>
      <c r="LW5" s="432"/>
      <c r="LX5" s="432"/>
      <c r="LY5" s="432"/>
      <c r="LZ5" s="432"/>
      <c r="MA5" s="432"/>
      <c r="MB5" s="432"/>
      <c r="MC5" s="432"/>
      <c r="MD5" s="432"/>
      <c r="ME5" s="432"/>
      <c r="MF5" s="432"/>
      <c r="MG5" s="432"/>
      <c r="MH5" s="432"/>
      <c r="MI5" s="432"/>
      <c r="MJ5" s="432"/>
      <c r="MK5" s="432"/>
      <c r="ML5" s="432"/>
      <c r="MM5" s="432"/>
      <c r="MN5" s="432"/>
      <c r="MO5" s="432"/>
      <c r="MP5" s="432"/>
      <c r="MQ5" s="432"/>
      <c r="MR5" s="433"/>
      <c r="MT5" s="2337" t="s">
        <v>390</v>
      </c>
      <c r="MU5" s="2338"/>
      <c r="MV5" s="2338"/>
      <c r="MW5" s="2338"/>
      <c r="MX5" s="2338"/>
      <c r="MY5" s="2338"/>
      <c r="MZ5" s="2338"/>
      <c r="NA5" s="2338"/>
      <c r="NB5" s="2338"/>
      <c r="NC5" s="2338"/>
      <c r="ND5" s="2338"/>
      <c r="NE5" s="2338"/>
      <c r="NF5" s="2338"/>
      <c r="NG5" s="2338"/>
      <c r="NH5" s="2338"/>
      <c r="NI5" s="2338"/>
      <c r="NJ5" s="2338"/>
      <c r="NK5" s="2338"/>
      <c r="NL5" s="2338"/>
      <c r="NM5" s="2338"/>
      <c r="NN5" s="2338"/>
      <c r="NO5" s="2338"/>
      <c r="NP5" s="2338"/>
      <c r="NQ5" s="2338"/>
      <c r="NR5" s="2338"/>
      <c r="NS5" s="2339"/>
    </row>
    <row r="6" spans="1:384" ht="56.25" customHeight="1" thickBot="1" x14ac:dyDescent="0.45">
      <c r="A6" s="1620" t="s">
        <v>1</v>
      </c>
      <c r="B6" s="1613"/>
      <c r="C6" s="1614"/>
      <c r="D6" s="1615"/>
      <c r="E6" s="27"/>
      <c r="F6" s="3"/>
      <c r="G6" s="3"/>
      <c r="H6" s="3"/>
      <c r="I6" s="3"/>
      <c r="J6" s="3"/>
      <c r="K6" s="3"/>
      <c r="L6" s="3"/>
      <c r="M6" s="23"/>
      <c r="R6" s="2910" t="s">
        <v>171</v>
      </c>
      <c r="S6" s="2911"/>
      <c r="T6" s="2911"/>
      <c r="U6" s="2911"/>
      <c r="V6" s="2911"/>
      <c r="W6" s="2911"/>
      <c r="X6" s="2911"/>
      <c r="Y6" s="2911"/>
      <c r="Z6" s="2912"/>
      <c r="AF6" s="27"/>
      <c r="AG6" s="22"/>
      <c r="AH6" s="22"/>
      <c r="AI6" s="22"/>
      <c r="AJ6" s="22"/>
      <c r="AK6" s="22"/>
      <c r="AL6" s="14"/>
      <c r="AM6" s="22"/>
      <c r="AN6" s="22"/>
      <c r="AO6" s="22"/>
      <c r="AP6" s="22"/>
      <c r="AQ6" s="22"/>
      <c r="AR6" s="2905" t="s">
        <v>171</v>
      </c>
      <c r="AS6" s="2906"/>
      <c r="AT6" s="2906"/>
      <c r="AU6" s="2906"/>
      <c r="AV6" s="2906"/>
      <c r="AW6" s="2906"/>
      <c r="AX6" s="2906"/>
      <c r="AY6" s="2906"/>
      <c r="AZ6" s="2906"/>
      <c r="BA6" s="2906"/>
      <c r="BB6" s="2906"/>
      <c r="BC6" s="2906"/>
      <c r="BD6" s="2906"/>
      <c r="BE6" s="2906"/>
      <c r="BF6" s="2906"/>
      <c r="BG6" s="2906"/>
      <c r="BH6" s="2907"/>
      <c r="BI6" s="22"/>
      <c r="BJ6" s="22"/>
      <c r="BK6" s="22"/>
      <c r="BL6" s="22"/>
      <c r="BM6" s="14"/>
      <c r="BN6" s="27"/>
      <c r="BO6" s="2803" t="s">
        <v>171</v>
      </c>
      <c r="BP6" s="2804"/>
      <c r="BQ6" s="2804"/>
      <c r="BR6" s="2804"/>
      <c r="BS6" s="2804"/>
      <c r="BT6" s="2804"/>
      <c r="BU6" s="2804"/>
      <c r="BV6" s="2804"/>
      <c r="BW6" s="2804"/>
      <c r="BX6" s="2804"/>
      <c r="BY6" s="2804"/>
      <c r="BZ6" s="2804"/>
      <c r="CA6" s="2804"/>
      <c r="CB6" s="2804"/>
      <c r="CC6" s="2804"/>
      <c r="CD6" s="2804"/>
      <c r="CE6" s="2804"/>
      <c r="CF6" s="2804"/>
      <c r="CG6" s="2804"/>
      <c r="CH6" s="2804"/>
      <c r="CI6" s="2804"/>
      <c r="CJ6" s="2804"/>
      <c r="CK6" s="2804"/>
      <c r="CL6" s="2804"/>
      <c r="CM6" s="2804"/>
      <c r="CN6" s="2804"/>
      <c r="CO6" s="2804"/>
      <c r="CP6" s="2804"/>
      <c r="CQ6" s="2804"/>
      <c r="CR6" s="2804"/>
      <c r="CS6" s="2804"/>
      <c r="CT6" s="2804"/>
      <c r="CU6" s="2804"/>
      <c r="CV6" s="2804"/>
      <c r="CW6" s="2804"/>
      <c r="CX6" s="2804"/>
      <c r="CY6" s="2804"/>
      <c r="CZ6" s="2804"/>
      <c r="DA6" s="2804"/>
      <c r="DB6" s="2804"/>
      <c r="DC6" s="2804"/>
      <c r="DD6" s="2804"/>
      <c r="DE6" s="2804"/>
      <c r="DF6" s="2804"/>
      <c r="DG6" s="2804"/>
      <c r="DH6" s="2804"/>
      <c r="DI6" s="2804"/>
      <c r="DJ6" s="2804"/>
      <c r="DK6" s="2804"/>
      <c r="DL6" s="2804"/>
      <c r="DM6" s="2804"/>
      <c r="DN6" s="2804"/>
      <c r="DO6" s="2804"/>
      <c r="DP6" s="2804"/>
      <c r="DQ6" s="2804"/>
      <c r="DR6" s="2804"/>
      <c r="DS6" s="2804"/>
      <c r="DT6" s="2804"/>
      <c r="DU6" s="2804"/>
      <c r="DV6" s="2804"/>
      <c r="DW6" s="2805"/>
      <c r="DX6" s="68"/>
      <c r="DY6" s="69"/>
      <c r="DZ6" s="2905" t="s">
        <v>171</v>
      </c>
      <c r="EA6" s="2906"/>
      <c r="EB6" s="2906"/>
      <c r="EC6" s="2906"/>
      <c r="ED6" s="2906"/>
      <c r="EE6" s="2906"/>
      <c r="EF6" s="2906"/>
      <c r="EG6" s="2906"/>
      <c r="EH6" s="2906"/>
      <c r="EI6" s="2906"/>
      <c r="EJ6" s="2906"/>
      <c r="EK6" s="2906"/>
      <c r="EL6" s="2906"/>
      <c r="EM6" s="2907"/>
      <c r="EN6" s="68"/>
      <c r="EO6" s="1685"/>
      <c r="EP6" s="2905" t="s">
        <v>171</v>
      </c>
      <c r="EQ6" s="2906"/>
      <c r="ER6" s="2906"/>
      <c r="ES6" s="2906"/>
      <c r="ET6" s="2906"/>
      <c r="EU6" s="2906"/>
      <c r="EV6" s="2906"/>
      <c r="EW6" s="2906"/>
      <c r="EX6" s="2906"/>
      <c r="EY6" s="2906"/>
      <c r="EZ6" s="2906"/>
      <c r="FA6" s="2906"/>
      <c r="FB6" s="2907"/>
      <c r="FC6" s="1708"/>
      <c r="FE6" s="2337" t="s">
        <v>388</v>
      </c>
      <c r="FF6" s="2338"/>
      <c r="FG6" s="2338"/>
      <c r="FH6" s="2338"/>
      <c r="FI6" s="2338"/>
      <c r="FJ6" s="2338"/>
      <c r="FK6" s="2338"/>
      <c r="FL6" s="2338"/>
      <c r="FM6" s="2338"/>
      <c r="FN6" s="2338"/>
      <c r="FO6" s="2338"/>
      <c r="FP6" s="2338"/>
      <c r="FQ6" s="2338"/>
      <c r="FR6" s="2338"/>
      <c r="FS6" s="2338"/>
      <c r="FT6" s="2338"/>
      <c r="FU6" s="2338"/>
      <c r="FV6" s="2338"/>
      <c r="FW6" s="2338"/>
      <c r="FX6" s="2338"/>
      <c r="FY6" s="2338"/>
      <c r="FZ6" s="2338"/>
      <c r="GA6" s="2338"/>
      <c r="GB6" s="2338"/>
      <c r="GC6" s="2338"/>
      <c r="GD6" s="2338"/>
      <c r="GE6" s="2338"/>
      <c r="GF6" s="2338"/>
      <c r="GG6" s="2338"/>
      <c r="GH6" s="2338"/>
      <c r="GI6" s="2338"/>
      <c r="GJ6" s="2338"/>
      <c r="GK6" s="2338"/>
      <c r="GL6" s="2338"/>
      <c r="GM6" s="2338"/>
      <c r="GN6" s="2338"/>
      <c r="GO6" s="2338"/>
      <c r="GP6" s="2338"/>
      <c r="GQ6" s="2338"/>
      <c r="GR6" s="2338"/>
      <c r="GS6" s="2338"/>
      <c r="GT6" s="2338"/>
      <c r="GU6" s="2338"/>
      <c r="GV6" s="2338"/>
      <c r="GW6" s="2338"/>
      <c r="GX6" s="2339"/>
      <c r="GY6" s="920"/>
      <c r="GZ6" s="920"/>
      <c r="HA6" s="920"/>
      <c r="HB6" s="920"/>
      <c r="HC6" s="920"/>
      <c r="HD6" s="920"/>
      <c r="HE6" s="920"/>
      <c r="HF6" s="920"/>
      <c r="HG6" s="920"/>
      <c r="HH6" s="920"/>
      <c r="HI6" s="920"/>
      <c r="HJ6" s="920"/>
      <c r="HK6" s="920"/>
      <c r="HL6" s="920"/>
      <c r="HO6" s="3000"/>
      <c r="HP6" s="3001"/>
      <c r="HQ6" s="3001"/>
      <c r="HR6" s="3001"/>
      <c r="HS6" s="3001"/>
      <c r="HT6" s="3001"/>
      <c r="HU6" s="3001"/>
      <c r="HV6" s="3001"/>
      <c r="HW6" s="3001"/>
      <c r="HX6" s="3001"/>
      <c r="HY6" s="3001"/>
      <c r="HZ6" s="3001"/>
      <c r="IA6" s="3001"/>
      <c r="IB6" s="3002"/>
      <c r="IE6" s="2337" t="s">
        <v>394</v>
      </c>
      <c r="IF6" s="2338"/>
      <c r="IG6" s="2338"/>
      <c r="IH6" s="2338"/>
      <c r="II6" s="2338"/>
      <c r="IJ6" s="2338"/>
      <c r="IK6" s="2338"/>
      <c r="IL6" s="2338"/>
      <c r="IM6" s="2338"/>
      <c r="IN6" s="2338"/>
      <c r="IO6" s="2338"/>
      <c r="IP6" s="2338"/>
      <c r="IQ6" s="2338"/>
      <c r="IR6" s="2338"/>
      <c r="IS6" s="2338"/>
      <c r="IT6" s="2338"/>
      <c r="IU6" s="2338"/>
      <c r="IV6" s="2338"/>
      <c r="IW6" s="2338"/>
      <c r="IX6" s="2338"/>
      <c r="IY6" s="2338"/>
      <c r="IZ6" s="2338"/>
      <c r="JA6" s="2338"/>
      <c r="JB6" s="2338"/>
      <c r="JC6" s="2338"/>
      <c r="JD6" s="2338"/>
      <c r="JE6" s="2338"/>
      <c r="JF6" s="2338"/>
      <c r="JG6" s="2338"/>
      <c r="JH6" s="2338"/>
      <c r="JI6" s="2338"/>
      <c r="JJ6" s="2338"/>
      <c r="JK6" s="2338"/>
      <c r="JL6" s="2338"/>
      <c r="JM6" s="2338"/>
      <c r="JN6" s="2338"/>
      <c r="JO6" s="2338"/>
      <c r="JP6" s="2338"/>
      <c r="JQ6" s="2338"/>
      <c r="JR6" s="2338"/>
      <c r="JS6" s="2338"/>
      <c r="JT6" s="2338"/>
      <c r="JU6" s="2338"/>
      <c r="JV6" s="2338"/>
      <c r="JW6" s="2338"/>
      <c r="JX6" s="2338"/>
      <c r="JY6" s="2338"/>
      <c r="JZ6" s="2338"/>
      <c r="KA6" s="2338"/>
      <c r="KB6" s="2338"/>
      <c r="KC6" s="2338"/>
      <c r="KD6" s="2338"/>
      <c r="KE6" s="2338"/>
      <c r="KF6" s="2338"/>
      <c r="KG6" s="2338"/>
      <c r="KH6" s="2338"/>
      <c r="KI6" s="2338"/>
      <c r="KJ6" s="2338"/>
      <c r="KK6" s="2338"/>
      <c r="KL6" s="2339"/>
      <c r="KM6" s="920"/>
      <c r="KN6" s="920"/>
      <c r="KO6" s="920"/>
      <c r="KP6" s="920"/>
      <c r="KQ6" s="920"/>
      <c r="KR6" s="920"/>
      <c r="KS6" s="920"/>
      <c r="KT6" s="920"/>
      <c r="KU6" s="920"/>
      <c r="KV6" s="920"/>
      <c r="KW6" s="920"/>
      <c r="KX6" s="920"/>
      <c r="KY6" s="920"/>
      <c r="KZ6" s="920"/>
      <c r="LA6" s="920"/>
      <c r="LB6" s="920"/>
      <c r="LC6" s="920"/>
      <c r="LD6" s="920"/>
      <c r="LE6" s="920"/>
      <c r="LF6" s="920"/>
      <c r="LG6" s="920"/>
      <c r="LH6" s="920"/>
      <c r="LI6" s="920"/>
      <c r="LJ6" s="920"/>
      <c r="LK6" s="920"/>
      <c r="LL6" s="920"/>
      <c r="LM6" s="920"/>
      <c r="LN6" s="920"/>
      <c r="LO6" s="920"/>
      <c r="LP6" s="920"/>
      <c r="LQ6" s="920"/>
      <c r="LR6" s="920"/>
      <c r="LS6" s="920"/>
      <c r="LT6" s="920"/>
      <c r="LU6" s="920"/>
      <c r="LV6" s="920"/>
      <c r="LW6" s="920"/>
      <c r="LX6" s="432"/>
      <c r="LY6" s="432"/>
      <c r="LZ6" s="432"/>
      <c r="MA6" s="432"/>
      <c r="MB6" s="432"/>
      <c r="MC6" s="432"/>
      <c r="MD6" s="432"/>
      <c r="ME6" s="432"/>
      <c r="MF6" s="432"/>
      <c r="MG6" s="432"/>
      <c r="MH6" s="432"/>
      <c r="MI6" s="432"/>
      <c r="MJ6" s="432"/>
      <c r="MK6" s="432"/>
      <c r="ML6" s="432"/>
      <c r="MM6" s="432"/>
      <c r="MN6" s="432"/>
      <c r="MO6" s="432"/>
      <c r="MP6" s="432"/>
      <c r="MQ6" s="432"/>
      <c r="MR6" s="433"/>
      <c r="MT6" s="2891"/>
      <c r="MU6" s="2892"/>
      <c r="MV6" s="2892"/>
      <c r="MW6" s="2892"/>
      <c r="MX6" s="2892"/>
      <c r="MY6" s="2892"/>
      <c r="MZ6" s="2892"/>
      <c r="NA6" s="2892"/>
      <c r="NB6" s="2892"/>
      <c r="NC6" s="2892"/>
      <c r="ND6" s="2892"/>
      <c r="NE6" s="2892"/>
      <c r="NF6" s="2892"/>
      <c r="NG6" s="2892"/>
      <c r="NH6" s="2892"/>
      <c r="NI6" s="2892"/>
      <c r="NJ6" s="2892"/>
      <c r="NK6" s="2892"/>
      <c r="NL6" s="2892"/>
      <c r="NM6" s="2892"/>
      <c r="NN6" s="2892"/>
      <c r="NO6" s="2892"/>
      <c r="NP6" s="2892"/>
      <c r="NQ6" s="2892"/>
      <c r="NR6" s="2892"/>
      <c r="NS6" s="2893"/>
      <c r="NT6" s="1081"/>
    </row>
    <row r="7" spans="1:384" ht="42.95" customHeight="1" thickBot="1" x14ac:dyDescent="0.25">
      <c r="A7" s="1620" t="s">
        <v>2</v>
      </c>
      <c r="B7" s="2763"/>
      <c r="C7" s="2764"/>
      <c r="D7" s="2765"/>
      <c r="E7" s="27"/>
      <c r="F7" s="3"/>
      <c r="G7" s="3"/>
      <c r="H7" s="3"/>
      <c r="I7" s="3"/>
      <c r="J7" s="3"/>
      <c r="K7" s="3"/>
      <c r="L7" s="3"/>
      <c r="M7" s="23"/>
      <c r="AF7" s="27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2"/>
      <c r="BE7" s="22"/>
      <c r="BF7" s="22"/>
      <c r="BG7" s="22"/>
      <c r="BH7" s="22"/>
      <c r="BI7" s="22"/>
      <c r="BJ7" s="22"/>
      <c r="BK7" s="22"/>
      <c r="BL7" s="22"/>
      <c r="BM7" s="14"/>
      <c r="BN7" s="27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816"/>
      <c r="DD7" s="1816"/>
      <c r="DE7" s="1816"/>
      <c r="DF7" s="1816"/>
      <c r="DG7" s="1816"/>
      <c r="DH7" s="1816"/>
      <c r="DI7" s="1816"/>
      <c r="DJ7" s="1816"/>
      <c r="DK7" s="1816"/>
      <c r="DL7" s="1816"/>
      <c r="DM7" s="14"/>
      <c r="DN7" s="14"/>
      <c r="DO7" s="14"/>
      <c r="DP7" s="14"/>
      <c r="DQ7" s="14"/>
      <c r="DR7" s="14"/>
      <c r="DS7" s="14"/>
      <c r="DT7" s="14"/>
      <c r="DU7" s="14"/>
      <c r="DV7" s="1816"/>
      <c r="DW7" s="14"/>
      <c r="DX7" s="23"/>
      <c r="DY7" s="27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23"/>
      <c r="EP7" s="14"/>
      <c r="FE7" s="2340"/>
      <c r="FF7" s="2341"/>
      <c r="FG7" s="2341"/>
      <c r="FH7" s="2341"/>
      <c r="FI7" s="2341"/>
      <c r="FJ7" s="2341"/>
      <c r="FK7" s="2341"/>
      <c r="FL7" s="2341"/>
      <c r="FM7" s="2341"/>
      <c r="FN7" s="2341"/>
      <c r="FO7" s="2341"/>
      <c r="FP7" s="2341"/>
      <c r="FQ7" s="2341"/>
      <c r="FR7" s="2341"/>
      <c r="FS7" s="2341"/>
      <c r="FT7" s="2341"/>
      <c r="FU7" s="2341"/>
      <c r="FV7" s="2341"/>
      <c r="FW7" s="2341"/>
      <c r="FX7" s="2341"/>
      <c r="FY7" s="2341"/>
      <c r="FZ7" s="2341"/>
      <c r="GA7" s="2341"/>
      <c r="GB7" s="2341"/>
      <c r="GC7" s="2341"/>
      <c r="GD7" s="2341"/>
      <c r="GE7" s="2341"/>
      <c r="GF7" s="2341"/>
      <c r="GG7" s="2341"/>
      <c r="GH7" s="2341"/>
      <c r="GI7" s="2341"/>
      <c r="GJ7" s="2341"/>
      <c r="GK7" s="2341"/>
      <c r="GL7" s="2341"/>
      <c r="GM7" s="2341"/>
      <c r="GN7" s="2341"/>
      <c r="GO7" s="2341"/>
      <c r="GP7" s="2341"/>
      <c r="GQ7" s="2341"/>
      <c r="GR7" s="2341"/>
      <c r="GS7" s="2341"/>
      <c r="GT7" s="2341"/>
      <c r="GU7" s="2341"/>
      <c r="GV7" s="2341"/>
      <c r="GW7" s="2341"/>
      <c r="GX7" s="2342"/>
      <c r="GY7" s="919"/>
      <c r="GZ7" s="919"/>
      <c r="HA7" s="919"/>
      <c r="HB7" s="919"/>
      <c r="HC7" s="919"/>
      <c r="HD7" s="919"/>
      <c r="HE7" s="919"/>
      <c r="HF7" s="919"/>
      <c r="HG7" s="919"/>
      <c r="HH7" s="919"/>
      <c r="HI7" s="919"/>
      <c r="HJ7" s="919"/>
      <c r="HK7" s="919"/>
      <c r="HL7" s="919"/>
      <c r="HO7" s="3003"/>
      <c r="HP7" s="3004"/>
      <c r="HQ7" s="3004"/>
      <c r="HR7" s="3004"/>
      <c r="HS7" s="3004"/>
      <c r="HT7" s="3004"/>
      <c r="HU7" s="3004"/>
      <c r="HV7" s="3004"/>
      <c r="HW7" s="3004"/>
      <c r="HX7" s="3004"/>
      <c r="HY7" s="3004"/>
      <c r="HZ7" s="3004"/>
      <c r="IA7" s="3004"/>
      <c r="IB7" s="3005"/>
      <c r="IE7" s="2340"/>
      <c r="IF7" s="2341"/>
      <c r="IG7" s="2341"/>
      <c r="IH7" s="2341"/>
      <c r="II7" s="2341"/>
      <c r="IJ7" s="2341"/>
      <c r="IK7" s="2341"/>
      <c r="IL7" s="2341"/>
      <c r="IM7" s="2341"/>
      <c r="IN7" s="2341"/>
      <c r="IO7" s="2341"/>
      <c r="IP7" s="2341"/>
      <c r="IQ7" s="2341"/>
      <c r="IR7" s="2341"/>
      <c r="IS7" s="2341"/>
      <c r="IT7" s="2341"/>
      <c r="IU7" s="2341"/>
      <c r="IV7" s="2341"/>
      <c r="IW7" s="2341"/>
      <c r="IX7" s="2341"/>
      <c r="IY7" s="2341"/>
      <c r="IZ7" s="2341"/>
      <c r="JA7" s="2341"/>
      <c r="JB7" s="2341"/>
      <c r="JC7" s="2341"/>
      <c r="JD7" s="2341"/>
      <c r="JE7" s="2341"/>
      <c r="JF7" s="2341"/>
      <c r="JG7" s="2341"/>
      <c r="JH7" s="2341"/>
      <c r="JI7" s="2341"/>
      <c r="JJ7" s="2341"/>
      <c r="JK7" s="2341"/>
      <c r="JL7" s="2341"/>
      <c r="JM7" s="2341"/>
      <c r="JN7" s="2341"/>
      <c r="JO7" s="2341"/>
      <c r="JP7" s="2341"/>
      <c r="JQ7" s="2341"/>
      <c r="JR7" s="2341"/>
      <c r="JS7" s="2341"/>
      <c r="JT7" s="2341"/>
      <c r="JU7" s="2341"/>
      <c r="JV7" s="2341"/>
      <c r="JW7" s="2341"/>
      <c r="JX7" s="2341"/>
      <c r="JY7" s="2341"/>
      <c r="JZ7" s="2341"/>
      <c r="KA7" s="2341"/>
      <c r="KB7" s="2341"/>
      <c r="KC7" s="2341"/>
      <c r="KD7" s="2341"/>
      <c r="KE7" s="2341"/>
      <c r="KF7" s="2341"/>
      <c r="KG7" s="2341"/>
      <c r="KH7" s="2341"/>
      <c r="KI7" s="2341"/>
      <c r="KJ7" s="2341"/>
      <c r="KK7" s="2341"/>
      <c r="KL7" s="2342"/>
      <c r="KM7" s="919"/>
      <c r="KN7" s="919"/>
      <c r="KO7" s="919"/>
      <c r="KP7" s="919"/>
      <c r="KQ7" s="919"/>
      <c r="KR7" s="919"/>
      <c r="KS7" s="919"/>
      <c r="KT7" s="919"/>
      <c r="KU7" s="919"/>
      <c r="KV7" s="919"/>
      <c r="KW7" s="919"/>
      <c r="KX7" s="919"/>
      <c r="KY7" s="919"/>
      <c r="KZ7" s="919"/>
      <c r="LA7" s="919"/>
      <c r="LB7" s="919"/>
      <c r="LC7" s="919"/>
      <c r="LD7" s="919"/>
      <c r="LE7" s="919"/>
      <c r="LF7" s="919"/>
      <c r="LG7" s="919"/>
      <c r="LH7" s="919"/>
      <c r="LI7" s="919"/>
      <c r="LJ7" s="919"/>
      <c r="LK7" s="919"/>
      <c r="LL7" s="919"/>
      <c r="LM7" s="919"/>
      <c r="LN7" s="919"/>
      <c r="LO7" s="919"/>
      <c r="LP7" s="919"/>
      <c r="LQ7" s="919"/>
      <c r="LR7" s="919"/>
      <c r="LS7" s="919"/>
      <c r="LT7" s="919"/>
      <c r="LU7" s="919"/>
      <c r="LV7" s="919"/>
      <c r="LW7" s="919"/>
      <c r="LX7" s="432"/>
      <c r="LY7" s="432"/>
      <c r="LZ7" s="432"/>
      <c r="MA7" s="432"/>
      <c r="MB7" s="432"/>
      <c r="MC7" s="432"/>
      <c r="MD7" s="432"/>
      <c r="ME7" s="432"/>
      <c r="MF7" s="432"/>
      <c r="MG7" s="432"/>
      <c r="MH7" s="432"/>
      <c r="MI7" s="432"/>
      <c r="MJ7" s="432"/>
      <c r="MK7" s="432"/>
      <c r="ML7" s="432"/>
      <c r="MM7" s="432"/>
      <c r="MN7" s="432"/>
      <c r="MO7" s="432"/>
      <c r="MP7" s="432"/>
      <c r="MQ7" s="432"/>
      <c r="MR7" s="433"/>
      <c r="MT7" s="2340"/>
      <c r="MU7" s="2341"/>
      <c r="MV7" s="2341"/>
      <c r="MW7" s="2341"/>
      <c r="MX7" s="2341"/>
      <c r="MY7" s="2341"/>
      <c r="MZ7" s="2341"/>
      <c r="NA7" s="2341"/>
      <c r="NB7" s="2341"/>
      <c r="NC7" s="2341"/>
      <c r="ND7" s="2341"/>
      <c r="NE7" s="2341"/>
      <c r="NF7" s="2341"/>
      <c r="NG7" s="2341"/>
      <c r="NH7" s="2341"/>
      <c r="NI7" s="2341"/>
      <c r="NJ7" s="2341"/>
      <c r="NK7" s="2341"/>
      <c r="NL7" s="2341"/>
      <c r="NM7" s="2341"/>
      <c r="NN7" s="2341"/>
      <c r="NO7" s="2341"/>
      <c r="NP7" s="2341"/>
      <c r="NQ7" s="2341"/>
      <c r="NR7" s="2341"/>
      <c r="NS7" s="2342"/>
      <c r="NT7" s="1081"/>
    </row>
    <row r="8" spans="1:384" s="76" customFormat="1" ht="48.75" customHeight="1" thickBot="1" x14ac:dyDescent="0.25">
      <c r="A8" s="1621" t="s">
        <v>151</v>
      </c>
      <c r="B8" s="2766"/>
      <c r="C8" s="2767"/>
      <c r="D8" s="2768"/>
      <c r="E8" s="1509"/>
      <c r="F8" s="2769" t="s">
        <v>94</v>
      </c>
      <c r="G8" s="2770"/>
      <c r="H8" s="2770"/>
      <c r="I8" s="2770"/>
      <c r="J8" s="2770"/>
      <c r="K8" s="2770"/>
      <c r="L8" s="2771"/>
      <c r="M8" s="77"/>
      <c r="N8" s="17"/>
      <c r="O8" s="2772" t="s">
        <v>54</v>
      </c>
      <c r="P8" s="2773"/>
      <c r="Q8" s="2773"/>
      <c r="R8" s="2773"/>
      <c r="S8" s="2773"/>
      <c r="T8" s="2773"/>
      <c r="U8" s="2773"/>
      <c r="V8" s="2773"/>
      <c r="W8" s="2773"/>
      <c r="X8" s="2773"/>
      <c r="Y8" s="2773"/>
      <c r="Z8" s="2773"/>
      <c r="AA8" s="2773"/>
      <c r="AB8" s="2773"/>
      <c r="AC8" s="2773"/>
      <c r="AD8" s="2774"/>
      <c r="AE8" s="77"/>
      <c r="AF8" s="78"/>
      <c r="AG8" s="2769" t="s">
        <v>95</v>
      </c>
      <c r="AH8" s="2770"/>
      <c r="AI8" s="2770"/>
      <c r="AJ8" s="2770"/>
      <c r="AK8" s="2770"/>
      <c r="AL8" s="2770"/>
      <c r="AM8" s="2770"/>
      <c r="AN8" s="2770"/>
      <c r="AO8" s="2770"/>
      <c r="AP8" s="2770"/>
      <c r="AQ8" s="2770"/>
      <c r="AR8" s="2770"/>
      <c r="AS8" s="2770"/>
      <c r="AT8" s="2770"/>
      <c r="AU8" s="2770"/>
      <c r="AV8" s="2770"/>
      <c r="AW8" s="2770"/>
      <c r="AX8" s="2770"/>
      <c r="AY8" s="2770"/>
      <c r="AZ8" s="2770"/>
      <c r="BA8" s="2770"/>
      <c r="BB8" s="2770"/>
      <c r="BC8" s="2770"/>
      <c r="BD8" s="2770"/>
      <c r="BE8" s="2770"/>
      <c r="BF8" s="2770"/>
      <c r="BG8" s="2770"/>
      <c r="BH8" s="2770"/>
      <c r="BI8" s="2770"/>
      <c r="BJ8" s="2770"/>
      <c r="BK8" s="2770"/>
      <c r="BL8" s="2771"/>
      <c r="BM8" s="5"/>
      <c r="BN8" s="78"/>
      <c r="BO8" s="2812" t="s">
        <v>55</v>
      </c>
      <c r="BP8" s="2813"/>
      <c r="BQ8" s="2813"/>
      <c r="BR8" s="2813"/>
      <c r="BS8" s="2813"/>
      <c r="BT8" s="2813"/>
      <c r="BU8" s="2813"/>
      <c r="BV8" s="2813"/>
      <c r="BW8" s="2813"/>
      <c r="BX8" s="2813"/>
      <c r="BY8" s="2813"/>
      <c r="BZ8" s="2813"/>
      <c r="CA8" s="2813"/>
      <c r="CB8" s="2813"/>
      <c r="CC8" s="2813"/>
      <c r="CD8" s="2813"/>
      <c r="CE8" s="2813"/>
      <c r="CF8" s="2813"/>
      <c r="CG8" s="2813"/>
      <c r="CH8" s="2813"/>
      <c r="CI8" s="2813"/>
      <c r="CJ8" s="2813"/>
      <c r="CK8" s="2813"/>
      <c r="CL8" s="2813"/>
      <c r="CM8" s="2813"/>
      <c r="CN8" s="2813"/>
      <c r="CO8" s="2813"/>
      <c r="CP8" s="2813"/>
      <c r="CQ8" s="2813"/>
      <c r="CR8" s="2813"/>
      <c r="CS8" s="2813"/>
      <c r="CT8" s="2813"/>
      <c r="CU8" s="2813"/>
      <c r="CV8" s="2813"/>
      <c r="CW8" s="2813"/>
      <c r="CX8" s="2813"/>
      <c r="CY8" s="2813"/>
      <c r="CZ8" s="2813"/>
      <c r="DA8" s="2813"/>
      <c r="DB8" s="2813"/>
      <c r="DC8" s="2813"/>
      <c r="DD8" s="2813"/>
      <c r="DE8" s="2813"/>
      <c r="DF8" s="2813"/>
      <c r="DG8" s="2813"/>
      <c r="DH8" s="2813"/>
      <c r="DI8" s="2813"/>
      <c r="DJ8" s="2813"/>
      <c r="DK8" s="2813"/>
      <c r="DL8" s="2813"/>
      <c r="DM8" s="2813"/>
      <c r="DN8" s="2813"/>
      <c r="DO8" s="2813"/>
      <c r="DP8" s="2813"/>
      <c r="DQ8" s="2813"/>
      <c r="DR8" s="2813"/>
      <c r="DS8" s="2813"/>
      <c r="DT8" s="2813"/>
      <c r="DU8" s="2813"/>
      <c r="DV8" s="2813"/>
      <c r="DW8" s="2814"/>
      <c r="DX8" s="77"/>
      <c r="DY8" s="78"/>
      <c r="DZ8" s="2772" t="s">
        <v>66</v>
      </c>
      <c r="EA8" s="2773"/>
      <c r="EB8" s="2773"/>
      <c r="EC8" s="2773"/>
      <c r="ED8" s="2773"/>
      <c r="EE8" s="2773"/>
      <c r="EF8" s="2773"/>
      <c r="EG8" s="2773"/>
      <c r="EH8" s="2773"/>
      <c r="EI8" s="2773"/>
      <c r="EJ8" s="2773"/>
      <c r="EK8" s="2773"/>
      <c r="EL8" s="2773"/>
      <c r="EM8" s="2774"/>
      <c r="EN8" s="77"/>
      <c r="EO8" s="1686"/>
      <c r="EP8" s="3029" t="s">
        <v>214</v>
      </c>
      <c r="EQ8" s="3030"/>
      <c r="ER8" s="3030"/>
      <c r="ES8" s="3030"/>
      <c r="ET8" s="3030"/>
      <c r="EU8" s="3030"/>
      <c r="EV8" s="3030"/>
      <c r="EW8" s="3030"/>
      <c r="EX8" s="3030"/>
      <c r="EY8" s="3030"/>
      <c r="EZ8" s="3030"/>
      <c r="FA8" s="3030"/>
      <c r="FB8" s="3031"/>
      <c r="FC8" s="77"/>
      <c r="FD8" s="601"/>
      <c r="FE8" s="3012" t="s">
        <v>387</v>
      </c>
      <c r="FF8" s="3013"/>
      <c r="FG8" s="3013"/>
      <c r="FH8" s="3013"/>
      <c r="FI8" s="3013"/>
      <c r="FJ8" s="3013"/>
      <c r="FK8" s="3013"/>
      <c r="FL8" s="3013"/>
      <c r="FM8" s="3013"/>
      <c r="FN8" s="3013"/>
      <c r="FO8" s="3013"/>
      <c r="FP8" s="3013"/>
      <c r="FQ8" s="3013"/>
      <c r="FR8" s="3013"/>
      <c r="FS8" s="3013"/>
      <c r="FT8" s="3013"/>
      <c r="FU8" s="3013"/>
      <c r="FV8" s="3013"/>
      <c r="FW8" s="3013"/>
      <c r="FX8" s="3013"/>
      <c r="FY8" s="3013"/>
      <c r="FZ8" s="3013"/>
      <c r="GA8" s="3013"/>
      <c r="GB8" s="3013"/>
      <c r="GC8" s="3013"/>
      <c r="GD8" s="3013"/>
      <c r="GE8" s="3013"/>
      <c r="GF8" s="3013"/>
      <c r="GG8" s="3013"/>
      <c r="GH8" s="3013"/>
      <c r="GI8" s="3013"/>
      <c r="GJ8" s="3013"/>
      <c r="GK8" s="3013"/>
      <c r="GL8" s="3013"/>
      <c r="GM8" s="3013"/>
      <c r="GN8" s="3013"/>
      <c r="GO8" s="3013"/>
      <c r="GP8" s="3013"/>
      <c r="GQ8" s="3013"/>
      <c r="GR8" s="3013"/>
      <c r="GS8" s="3013"/>
      <c r="GT8" s="3013"/>
      <c r="GU8" s="3013"/>
      <c r="GV8" s="3013"/>
      <c r="GW8" s="3013"/>
      <c r="GX8" s="3013"/>
      <c r="GY8" s="3013"/>
      <c r="GZ8" s="3013"/>
      <c r="HA8" s="3013"/>
      <c r="HB8" s="3013"/>
      <c r="HC8" s="3013"/>
      <c r="HD8" s="3013"/>
      <c r="HE8" s="3013"/>
      <c r="HF8" s="3013"/>
      <c r="HG8" s="3013"/>
      <c r="HH8" s="3013"/>
      <c r="HI8" s="3013"/>
      <c r="HJ8" s="3013"/>
      <c r="HK8" s="3013"/>
      <c r="HL8" s="3014"/>
      <c r="HM8" s="432"/>
      <c r="HN8" s="439"/>
      <c r="HO8" s="2349" t="s">
        <v>351</v>
      </c>
      <c r="HP8" s="2350"/>
      <c r="HQ8" s="2350"/>
      <c r="HR8" s="2350"/>
      <c r="HS8" s="2350"/>
      <c r="HT8" s="2350"/>
      <c r="HU8" s="2350"/>
      <c r="HV8" s="2350"/>
      <c r="HW8" s="2350"/>
      <c r="HX8" s="2350"/>
      <c r="HY8" s="2350"/>
      <c r="HZ8" s="2350"/>
      <c r="IA8" s="2350"/>
      <c r="IB8" s="2351"/>
      <c r="IC8" s="432"/>
      <c r="ID8" s="432"/>
      <c r="IE8" s="2917" t="s">
        <v>350</v>
      </c>
      <c r="IF8" s="2918"/>
      <c r="IG8" s="2918"/>
      <c r="IH8" s="2918"/>
      <c r="II8" s="2918"/>
      <c r="IJ8" s="2918"/>
      <c r="IK8" s="2918"/>
      <c r="IL8" s="2918"/>
      <c r="IM8" s="2918"/>
      <c r="IN8" s="2918"/>
      <c r="IO8" s="2918"/>
      <c r="IP8" s="2918"/>
      <c r="IQ8" s="2918"/>
      <c r="IR8" s="2918"/>
      <c r="IS8" s="2918"/>
      <c r="IT8" s="2918"/>
      <c r="IU8" s="2918"/>
      <c r="IV8" s="2918"/>
      <c r="IW8" s="2918"/>
      <c r="IX8" s="2918"/>
      <c r="IY8" s="2918"/>
      <c r="IZ8" s="2918"/>
      <c r="JA8" s="2918"/>
      <c r="JB8" s="2918"/>
      <c r="JC8" s="2918"/>
      <c r="JD8" s="2918"/>
      <c r="JE8" s="2918"/>
      <c r="JF8" s="2918"/>
      <c r="JG8" s="2918"/>
      <c r="JH8" s="2918"/>
      <c r="JI8" s="2918"/>
      <c r="JJ8" s="2918"/>
      <c r="JK8" s="2918"/>
      <c r="JL8" s="2918"/>
      <c r="JM8" s="2918"/>
      <c r="JN8" s="2918"/>
      <c r="JO8" s="2918"/>
      <c r="JP8" s="2918"/>
      <c r="JQ8" s="2918"/>
      <c r="JR8" s="2918"/>
      <c r="JS8" s="2918"/>
      <c r="JT8" s="2918"/>
      <c r="JU8" s="2918"/>
      <c r="JV8" s="2918"/>
      <c r="JW8" s="2918"/>
      <c r="JX8" s="2918"/>
      <c r="JY8" s="2918"/>
      <c r="JZ8" s="2918"/>
      <c r="KA8" s="2918"/>
      <c r="KB8" s="2918"/>
      <c r="KC8" s="2918"/>
      <c r="KD8" s="2918"/>
      <c r="KE8" s="2918"/>
      <c r="KF8" s="2918"/>
      <c r="KG8" s="2918"/>
      <c r="KH8" s="2918"/>
      <c r="KI8" s="2918"/>
      <c r="KJ8" s="2918"/>
      <c r="KK8" s="2918"/>
      <c r="KL8" s="2918"/>
      <c r="KM8" s="2918"/>
      <c r="KN8" s="2918"/>
      <c r="KO8" s="2918"/>
      <c r="KP8" s="2918"/>
      <c r="KQ8" s="2918"/>
      <c r="KR8" s="2918"/>
      <c r="KS8" s="2918"/>
      <c r="KT8" s="2918"/>
      <c r="KU8" s="2918"/>
      <c r="KV8" s="2918"/>
      <c r="KW8" s="2918"/>
      <c r="KX8" s="2918"/>
      <c r="KY8" s="2918"/>
      <c r="KZ8" s="2918"/>
      <c r="LA8" s="2918"/>
      <c r="LB8" s="2918"/>
      <c r="LC8" s="2918"/>
      <c r="LD8" s="2918"/>
      <c r="LE8" s="2918"/>
      <c r="LF8" s="2918"/>
      <c r="LG8" s="2918"/>
      <c r="LH8" s="2918"/>
      <c r="LI8" s="2918"/>
      <c r="LJ8" s="2918"/>
      <c r="LK8" s="2918"/>
      <c r="LL8" s="2918"/>
      <c r="LM8" s="2918"/>
      <c r="LN8" s="2918"/>
      <c r="LO8" s="2918"/>
      <c r="LP8" s="2918"/>
      <c r="LQ8" s="2918"/>
      <c r="LR8" s="2918"/>
      <c r="LS8" s="2918"/>
      <c r="LT8" s="2918"/>
      <c r="LU8" s="2918"/>
      <c r="LV8" s="2918"/>
      <c r="LW8" s="2918"/>
      <c r="LX8" s="2918"/>
      <c r="LY8" s="2918"/>
      <c r="LZ8" s="2918"/>
      <c r="MA8" s="2918"/>
      <c r="MB8" s="2918"/>
      <c r="MC8" s="2918"/>
      <c r="MD8" s="2918"/>
      <c r="ME8" s="2918"/>
      <c r="MF8" s="2918"/>
      <c r="MG8" s="2918"/>
      <c r="MH8" s="2918"/>
      <c r="MI8" s="2918"/>
      <c r="MJ8" s="2918"/>
      <c r="MK8" s="2918"/>
      <c r="ML8" s="2918"/>
      <c r="MM8" s="2918"/>
      <c r="MN8" s="2918"/>
      <c r="MO8" s="2918"/>
      <c r="MP8" s="2918"/>
      <c r="MQ8" s="2919"/>
      <c r="MR8" s="990"/>
      <c r="MS8" s="609"/>
      <c r="MT8" s="2917" t="s">
        <v>350</v>
      </c>
      <c r="MU8" s="2918"/>
      <c r="MV8" s="2918"/>
      <c r="MW8" s="2918"/>
      <c r="MX8" s="2918"/>
      <c r="MY8" s="2918"/>
      <c r="MZ8" s="2918"/>
      <c r="NA8" s="2918"/>
      <c r="NB8" s="2918"/>
      <c r="NC8" s="2918"/>
      <c r="ND8" s="2918"/>
      <c r="NE8" s="2918"/>
      <c r="NF8" s="2918"/>
      <c r="NG8" s="2918"/>
      <c r="NH8" s="2918"/>
      <c r="NI8" s="2918"/>
      <c r="NJ8" s="2918"/>
      <c r="NK8" s="2918"/>
      <c r="NL8" s="2918"/>
      <c r="NM8" s="2918"/>
      <c r="NN8" s="2918"/>
      <c r="NO8" s="2918"/>
      <c r="NP8" s="2918"/>
      <c r="NQ8" s="2918"/>
      <c r="NR8" s="2918"/>
      <c r="NS8" s="2919"/>
      <c r="NT8" s="608"/>
    </row>
    <row r="9" spans="1:384" ht="36" customHeight="1" thickBot="1" x14ac:dyDescent="0.35">
      <c r="A9" s="31"/>
      <c r="B9" s="32"/>
      <c r="C9" s="32"/>
      <c r="D9" s="1538"/>
      <c r="E9" s="1510"/>
      <c r="F9" s="29"/>
      <c r="G9" s="29"/>
      <c r="H9" s="29"/>
      <c r="I9" s="29"/>
      <c r="J9" s="29"/>
      <c r="K9" s="29"/>
      <c r="L9" s="29"/>
      <c r="M9" s="23"/>
      <c r="O9" s="22"/>
      <c r="P9" s="35"/>
      <c r="Q9" s="35"/>
      <c r="R9" s="35"/>
      <c r="S9" s="35"/>
      <c r="T9" s="35"/>
      <c r="U9" s="35"/>
      <c r="V9" s="35"/>
      <c r="W9" s="16"/>
      <c r="X9" s="16"/>
      <c r="AF9" s="27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27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8"/>
      <c r="DS9" s="18"/>
      <c r="DT9" s="18"/>
      <c r="DU9" s="18"/>
      <c r="DV9" s="18"/>
      <c r="DW9" s="18"/>
      <c r="DX9" s="23"/>
      <c r="DY9" s="27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23"/>
      <c r="EO9" s="1686"/>
      <c r="EP9" s="1671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77"/>
      <c r="FE9" s="3006" t="s">
        <v>459</v>
      </c>
      <c r="FF9" s="3007"/>
      <c r="FG9" s="3007"/>
      <c r="FH9" s="3007"/>
      <c r="FI9" s="3007"/>
      <c r="FJ9" s="3007"/>
      <c r="FK9" s="3007"/>
      <c r="FL9" s="3007"/>
      <c r="FM9" s="3007"/>
      <c r="FN9" s="3007"/>
      <c r="FO9" s="3007"/>
      <c r="FP9" s="3007"/>
      <c r="FQ9" s="3007"/>
      <c r="FR9" s="3007"/>
      <c r="FS9" s="3007"/>
      <c r="FT9" s="3007"/>
      <c r="FU9" s="3007"/>
      <c r="FV9" s="3007"/>
      <c r="FW9" s="3007"/>
      <c r="FX9" s="3007"/>
      <c r="FY9" s="3007"/>
      <c r="FZ9" s="3007"/>
      <c r="GA9" s="3007"/>
      <c r="GB9" s="3007"/>
      <c r="GC9" s="3007"/>
      <c r="GD9" s="3007"/>
      <c r="GE9" s="3007"/>
      <c r="GF9" s="3007"/>
      <c r="GG9" s="3007"/>
      <c r="GH9" s="3007"/>
      <c r="GI9" s="3007"/>
      <c r="GJ9" s="3007"/>
      <c r="GK9" s="3007"/>
      <c r="GL9" s="3007"/>
      <c r="GM9" s="3007"/>
      <c r="GN9" s="3007"/>
      <c r="GO9" s="3007"/>
      <c r="GP9" s="3007"/>
      <c r="GQ9" s="3007"/>
      <c r="GR9" s="3007"/>
      <c r="GS9" s="3007"/>
      <c r="GT9" s="3007"/>
      <c r="GU9" s="3007"/>
      <c r="GV9" s="3007"/>
      <c r="GW9" s="3007"/>
      <c r="GX9" s="3008"/>
      <c r="GY9" s="386"/>
      <c r="GZ9" s="386"/>
      <c r="HA9" s="386"/>
      <c r="HB9" s="386"/>
      <c r="HC9" s="386"/>
      <c r="HD9" s="386"/>
      <c r="HE9" s="386"/>
      <c r="HF9" s="386"/>
      <c r="HG9" s="386"/>
      <c r="HH9" s="386"/>
      <c r="HI9" s="386"/>
      <c r="HJ9" s="386"/>
      <c r="HK9" s="386"/>
      <c r="HL9" s="387"/>
      <c r="HM9" s="432"/>
      <c r="HN9" s="439"/>
      <c r="HO9" s="2920" t="s">
        <v>314</v>
      </c>
      <c r="HP9" s="2921"/>
      <c r="HQ9" s="2921"/>
      <c r="HR9" s="2921"/>
      <c r="HS9" s="2921"/>
      <c r="HT9" s="2921"/>
      <c r="HU9" s="2921"/>
      <c r="HV9" s="2921"/>
      <c r="HW9" s="2921"/>
      <c r="HX9" s="2921"/>
      <c r="HY9" s="2921"/>
      <c r="HZ9" s="2921"/>
      <c r="IA9" s="2921"/>
      <c r="IB9" s="2922"/>
      <c r="IC9" s="432"/>
      <c r="ID9" s="432"/>
      <c r="IE9" s="2923" t="s">
        <v>391</v>
      </c>
      <c r="IF9" s="2924"/>
      <c r="IG9" s="2924"/>
      <c r="IH9" s="2924"/>
      <c r="II9" s="2924"/>
      <c r="IJ9" s="2924"/>
      <c r="IK9" s="2924"/>
      <c r="IL9" s="2924"/>
      <c r="IM9" s="2924"/>
      <c r="IN9" s="2924"/>
      <c r="IO9" s="2924"/>
      <c r="IP9" s="2924"/>
      <c r="IQ9" s="2924"/>
      <c r="IR9" s="2924"/>
      <c r="IS9" s="2924"/>
      <c r="IT9" s="2924"/>
      <c r="IU9" s="2924"/>
      <c r="IV9" s="2924"/>
      <c r="IW9" s="2924"/>
      <c r="IX9" s="2924"/>
      <c r="IY9" s="2924"/>
      <c r="IZ9" s="2924"/>
      <c r="JA9" s="2924"/>
      <c r="JB9" s="2924"/>
      <c r="JC9" s="2924"/>
      <c r="JD9" s="2924"/>
      <c r="JE9" s="2924"/>
      <c r="JF9" s="2924"/>
      <c r="JG9" s="2924"/>
      <c r="JH9" s="2924"/>
      <c r="JI9" s="2924"/>
      <c r="JJ9" s="2924"/>
      <c r="JK9" s="2924"/>
      <c r="JL9" s="2924"/>
      <c r="JM9" s="2924"/>
      <c r="JN9" s="2924"/>
      <c r="JO9" s="2924"/>
      <c r="JP9" s="2924"/>
      <c r="JQ9" s="2924"/>
      <c r="JR9" s="2924"/>
      <c r="JS9" s="2924"/>
      <c r="JT9" s="2924"/>
      <c r="JU9" s="2924"/>
      <c r="JV9" s="2924"/>
      <c r="JW9" s="2924"/>
      <c r="JX9" s="2924"/>
      <c r="JY9" s="2924"/>
      <c r="JZ9" s="2924"/>
      <c r="KA9" s="2924"/>
      <c r="KB9" s="2924"/>
      <c r="KC9" s="2924"/>
      <c r="KD9" s="2924"/>
      <c r="KE9" s="2924"/>
      <c r="KF9" s="2924"/>
      <c r="KG9" s="2924"/>
      <c r="KH9" s="2924"/>
      <c r="KI9" s="2924"/>
      <c r="KJ9" s="2924"/>
      <c r="KK9" s="2924"/>
      <c r="KL9" s="2924"/>
      <c r="KM9" s="2924"/>
      <c r="KN9" s="2924"/>
      <c r="KO9" s="2924"/>
      <c r="KP9" s="2924"/>
      <c r="KQ9" s="2924"/>
      <c r="KR9" s="2924"/>
      <c r="KS9" s="2924"/>
      <c r="KT9" s="2924"/>
      <c r="KU9" s="2924"/>
      <c r="KV9" s="2924"/>
      <c r="KW9" s="2924"/>
      <c r="KX9" s="2924"/>
      <c r="KY9" s="2924"/>
      <c r="KZ9" s="2924"/>
      <c r="LA9" s="2924"/>
      <c r="LB9" s="2924"/>
      <c r="LC9" s="2924"/>
      <c r="LD9" s="2924"/>
      <c r="LE9" s="2924"/>
      <c r="LF9" s="2924"/>
      <c r="LG9" s="2924"/>
      <c r="LH9" s="2924"/>
      <c r="LI9" s="2924"/>
      <c r="LJ9" s="2924"/>
      <c r="LK9" s="2924"/>
      <c r="LL9" s="2924"/>
      <c r="LM9" s="2924"/>
      <c r="LN9" s="2924"/>
      <c r="LO9" s="2924"/>
      <c r="LP9" s="2924"/>
      <c r="LQ9" s="2925"/>
      <c r="LR9" s="2929" t="s">
        <v>395</v>
      </c>
      <c r="LS9" s="2930"/>
      <c r="LT9" s="2930"/>
      <c r="LU9" s="2930"/>
      <c r="LV9" s="2930"/>
      <c r="LW9" s="2930"/>
      <c r="LX9" s="2930"/>
      <c r="LY9" s="2930"/>
      <c r="LZ9" s="2930"/>
      <c r="MA9" s="2930"/>
      <c r="MB9" s="2930"/>
      <c r="MC9" s="2930"/>
      <c r="MD9" s="2930"/>
      <c r="ME9" s="2930"/>
      <c r="MF9" s="2930"/>
      <c r="MG9" s="2930"/>
      <c r="MH9" s="2930"/>
      <c r="MI9" s="2930"/>
      <c r="MJ9" s="2930"/>
      <c r="MK9" s="2930"/>
      <c r="ML9" s="2930"/>
      <c r="MM9" s="2930"/>
      <c r="MN9" s="2930"/>
      <c r="MO9" s="2930"/>
      <c r="MP9" s="2930"/>
      <c r="MQ9" s="2931"/>
      <c r="MR9" s="990"/>
      <c r="MS9" s="641"/>
      <c r="MT9" s="2929" t="s">
        <v>326</v>
      </c>
      <c r="MU9" s="2930"/>
      <c r="MV9" s="2930"/>
      <c r="MW9" s="2930"/>
      <c r="MX9" s="2930"/>
      <c r="MY9" s="2930"/>
      <c r="MZ9" s="2930"/>
      <c r="NA9" s="2930"/>
      <c r="NB9" s="2930"/>
      <c r="NC9" s="2930"/>
      <c r="ND9" s="2930"/>
      <c r="NE9" s="2930"/>
      <c r="NF9" s="2931"/>
      <c r="NG9" s="2932" t="s">
        <v>367</v>
      </c>
      <c r="NH9" s="2933"/>
      <c r="NI9" s="2933"/>
      <c r="NJ9" s="2933"/>
      <c r="NK9" s="2933"/>
      <c r="NL9" s="2933"/>
      <c r="NM9" s="2933"/>
      <c r="NN9" s="2933"/>
      <c r="NO9" s="2933"/>
      <c r="NP9" s="2933"/>
      <c r="NQ9" s="2933"/>
      <c r="NR9" s="2933"/>
      <c r="NS9" s="2934"/>
    </row>
    <row r="10" spans="1:384" ht="39" customHeight="1" thickBot="1" x14ac:dyDescent="0.35">
      <c r="A10" s="2699" t="s">
        <v>99</v>
      </c>
      <c r="B10" s="2700"/>
      <c r="C10" s="2700"/>
      <c r="D10" s="2701"/>
      <c r="E10" s="1511"/>
      <c r="F10" s="2806" t="s">
        <v>96</v>
      </c>
      <c r="G10" s="2807"/>
      <c r="H10" s="2807"/>
      <c r="I10" s="2807"/>
      <c r="J10" s="2807"/>
      <c r="K10" s="2807"/>
      <c r="L10" s="2808"/>
      <c r="M10" s="23"/>
      <c r="O10" s="2908" t="s">
        <v>149</v>
      </c>
      <c r="P10" s="2781"/>
      <c r="Q10" s="2781"/>
      <c r="R10" s="2781"/>
      <c r="S10" s="2781"/>
      <c r="T10" s="2781"/>
      <c r="U10" s="2781"/>
      <c r="V10" s="2782"/>
      <c r="W10" s="2743" t="s">
        <v>148</v>
      </c>
      <c r="X10" s="2744"/>
      <c r="Y10" s="2744"/>
      <c r="Z10" s="2744"/>
      <c r="AA10" s="2744"/>
      <c r="AB10" s="2744"/>
      <c r="AC10" s="2744"/>
      <c r="AD10" s="2745"/>
      <c r="AF10" s="27"/>
      <c r="AG10" s="2746" t="s">
        <v>23</v>
      </c>
      <c r="AH10" s="2747"/>
      <c r="AI10" s="2747"/>
      <c r="AJ10" s="2747"/>
      <c r="AK10" s="2747"/>
      <c r="AL10" s="2747"/>
      <c r="AM10" s="2747"/>
      <c r="AN10" s="2747"/>
      <c r="AO10" s="2747"/>
      <c r="AP10" s="2747"/>
      <c r="AQ10" s="2747"/>
      <c r="AR10" s="2747"/>
      <c r="AS10" s="2747"/>
      <c r="AT10" s="2747"/>
      <c r="AU10" s="2747"/>
      <c r="AV10" s="2747"/>
      <c r="AW10" s="2747"/>
      <c r="AX10" s="2747"/>
      <c r="AY10" s="2747"/>
      <c r="AZ10" s="2747"/>
      <c r="BA10" s="2748"/>
      <c r="BB10" s="2858" t="s">
        <v>290</v>
      </c>
      <c r="BC10" s="2859"/>
      <c r="BD10" s="2859"/>
      <c r="BE10" s="2859"/>
      <c r="BF10" s="2859"/>
      <c r="BG10" s="2859"/>
      <c r="BH10" s="2859"/>
      <c r="BI10" s="2859"/>
      <c r="BJ10" s="2859"/>
      <c r="BK10" s="2859"/>
      <c r="BL10" s="2860"/>
      <c r="BM10" s="7"/>
      <c r="BN10" s="27"/>
      <c r="BO10" s="2876" t="s">
        <v>457</v>
      </c>
      <c r="BP10" s="2877"/>
      <c r="BQ10" s="2877"/>
      <c r="BR10" s="2877"/>
      <c r="BS10" s="2877"/>
      <c r="BT10" s="2877"/>
      <c r="BU10" s="2877"/>
      <c r="BV10" s="2877"/>
      <c r="BW10" s="2877"/>
      <c r="BX10" s="2877"/>
      <c r="BY10" s="2877"/>
      <c r="BZ10" s="2877"/>
      <c r="CA10" s="2877"/>
      <c r="CB10" s="2877"/>
      <c r="CC10" s="2877"/>
      <c r="CD10" s="2877"/>
      <c r="CE10" s="2877"/>
      <c r="CF10" s="2877"/>
      <c r="CG10" s="2877"/>
      <c r="CH10" s="2877"/>
      <c r="CI10" s="2877"/>
      <c r="CJ10" s="2877"/>
      <c r="CK10" s="2877"/>
      <c r="CL10" s="2877"/>
      <c r="CM10" s="2877"/>
      <c r="CN10" s="2877"/>
      <c r="CO10" s="2877"/>
      <c r="CP10" s="2877"/>
      <c r="CQ10" s="2877"/>
      <c r="CR10" s="2877"/>
      <c r="CS10" s="2877"/>
      <c r="CT10" s="2877"/>
      <c r="CU10" s="2877"/>
      <c r="CV10" s="2877"/>
      <c r="CW10" s="2877"/>
      <c r="CX10" s="2877"/>
      <c r="CY10" s="2877"/>
      <c r="CZ10" s="2877"/>
      <c r="DA10" s="2877"/>
      <c r="DB10" s="2878"/>
      <c r="DC10" s="2559" t="s">
        <v>456</v>
      </c>
      <c r="DD10" s="2560"/>
      <c r="DE10" s="2560"/>
      <c r="DF10" s="2560"/>
      <c r="DG10" s="2560"/>
      <c r="DH10" s="2560"/>
      <c r="DI10" s="2560"/>
      <c r="DJ10" s="2560"/>
      <c r="DK10" s="2560"/>
      <c r="DL10" s="2561"/>
      <c r="DM10" s="2821" t="s">
        <v>402</v>
      </c>
      <c r="DN10" s="2822"/>
      <c r="DO10" s="2822"/>
      <c r="DP10" s="2822"/>
      <c r="DQ10" s="2823"/>
      <c r="DR10" s="14"/>
      <c r="DS10" s="2778" t="s">
        <v>455</v>
      </c>
      <c r="DT10" s="2779"/>
      <c r="DU10" s="2779"/>
      <c r="DV10" s="2779"/>
      <c r="DW10" s="2780"/>
      <c r="DX10" s="23"/>
      <c r="DY10" s="27"/>
      <c r="DZ10" s="2864" t="s">
        <v>150</v>
      </c>
      <c r="EA10" s="2865"/>
      <c r="EB10" s="2865"/>
      <c r="EC10" s="2865"/>
      <c r="ED10" s="2866"/>
      <c r="EE10" s="75"/>
      <c r="EF10" s="14"/>
      <c r="EG10" s="2913" t="s">
        <v>81</v>
      </c>
      <c r="EH10" s="2914"/>
      <c r="EI10" s="2713" t="s">
        <v>72</v>
      </c>
      <c r="EJ10" s="2714"/>
      <c r="EK10" s="2715"/>
      <c r="EL10" s="2757" t="s">
        <v>210</v>
      </c>
      <c r="EM10" s="14"/>
      <c r="EN10" s="23"/>
      <c r="EO10" s="1687"/>
      <c r="EP10" s="3054" t="s">
        <v>400</v>
      </c>
      <c r="EQ10" s="2905" t="s">
        <v>229</v>
      </c>
      <c r="ER10" s="2906"/>
      <c r="ES10" s="2906"/>
      <c r="ET10" s="2906"/>
      <c r="EU10" s="2906"/>
      <c r="EV10" s="2906"/>
      <c r="EW10" s="2906"/>
      <c r="EX10" s="2906"/>
      <c r="EY10" s="2906"/>
      <c r="EZ10" s="2906"/>
      <c r="FA10" s="2906"/>
      <c r="FB10" s="2907"/>
      <c r="FC10" s="77"/>
      <c r="FE10" s="3009"/>
      <c r="FF10" s="3010"/>
      <c r="FG10" s="3010"/>
      <c r="FH10" s="3010"/>
      <c r="FI10" s="3010"/>
      <c r="FJ10" s="3010"/>
      <c r="FK10" s="3010"/>
      <c r="FL10" s="3010"/>
      <c r="FM10" s="3010"/>
      <c r="FN10" s="3010"/>
      <c r="FO10" s="3010"/>
      <c r="FP10" s="3010"/>
      <c r="FQ10" s="3010"/>
      <c r="FR10" s="3010"/>
      <c r="FS10" s="3010"/>
      <c r="FT10" s="3010"/>
      <c r="FU10" s="3010"/>
      <c r="FV10" s="3010"/>
      <c r="FW10" s="3010"/>
      <c r="FX10" s="3010"/>
      <c r="FY10" s="3010"/>
      <c r="FZ10" s="3010"/>
      <c r="GA10" s="3010"/>
      <c r="GB10" s="3010"/>
      <c r="GC10" s="3010"/>
      <c r="GD10" s="3010"/>
      <c r="GE10" s="3010"/>
      <c r="GF10" s="3010"/>
      <c r="GG10" s="3010"/>
      <c r="GH10" s="3010"/>
      <c r="GI10" s="3010"/>
      <c r="GJ10" s="3010"/>
      <c r="GK10" s="3010"/>
      <c r="GL10" s="3010"/>
      <c r="GM10" s="3010"/>
      <c r="GN10" s="3010"/>
      <c r="GO10" s="3010"/>
      <c r="GP10" s="3010"/>
      <c r="GQ10" s="3010"/>
      <c r="GR10" s="3010"/>
      <c r="GS10" s="3010"/>
      <c r="GT10" s="3010"/>
      <c r="GU10" s="3010"/>
      <c r="GV10" s="3010"/>
      <c r="GW10" s="3010"/>
      <c r="GX10" s="3011"/>
      <c r="GY10" s="2921" t="s">
        <v>314</v>
      </c>
      <c r="GZ10" s="2921"/>
      <c r="HA10" s="2921"/>
      <c r="HB10" s="2921"/>
      <c r="HC10" s="2921"/>
      <c r="HD10" s="2921"/>
      <c r="HE10" s="2921"/>
      <c r="HF10" s="2921"/>
      <c r="HG10" s="2921"/>
      <c r="HH10" s="2921"/>
      <c r="HI10" s="2921"/>
      <c r="HJ10" s="2921"/>
      <c r="HK10" s="2921"/>
      <c r="HL10" s="2922"/>
      <c r="HM10" s="432"/>
      <c r="HN10" s="439"/>
      <c r="HO10" s="2935" t="s">
        <v>383</v>
      </c>
      <c r="HP10" s="2936"/>
      <c r="HQ10" s="2936"/>
      <c r="HR10" s="2936"/>
      <c r="HS10" s="2936"/>
      <c r="HT10" s="2936"/>
      <c r="HU10" s="2937"/>
      <c r="HV10" s="2941" t="s">
        <v>382</v>
      </c>
      <c r="HW10" s="2942"/>
      <c r="HX10" s="2942"/>
      <c r="HY10" s="2942"/>
      <c r="HZ10" s="2942"/>
      <c r="IA10" s="2942"/>
      <c r="IB10" s="2943"/>
      <c r="IC10" s="432"/>
      <c r="ID10" s="432"/>
      <c r="IE10" s="2926"/>
      <c r="IF10" s="2927"/>
      <c r="IG10" s="2927"/>
      <c r="IH10" s="2927"/>
      <c r="II10" s="2927"/>
      <c r="IJ10" s="2927"/>
      <c r="IK10" s="2927"/>
      <c r="IL10" s="2927"/>
      <c r="IM10" s="2927"/>
      <c r="IN10" s="2927"/>
      <c r="IO10" s="2927"/>
      <c r="IP10" s="2927"/>
      <c r="IQ10" s="2927"/>
      <c r="IR10" s="2927"/>
      <c r="IS10" s="2927"/>
      <c r="IT10" s="2927"/>
      <c r="IU10" s="2927"/>
      <c r="IV10" s="2927"/>
      <c r="IW10" s="2927"/>
      <c r="IX10" s="2927"/>
      <c r="IY10" s="2927"/>
      <c r="IZ10" s="2927"/>
      <c r="JA10" s="2927"/>
      <c r="JB10" s="2927"/>
      <c r="JC10" s="2927"/>
      <c r="JD10" s="2927"/>
      <c r="JE10" s="2927"/>
      <c r="JF10" s="2927"/>
      <c r="JG10" s="2927"/>
      <c r="JH10" s="2927"/>
      <c r="JI10" s="2927"/>
      <c r="JJ10" s="2927"/>
      <c r="JK10" s="2927"/>
      <c r="JL10" s="2927"/>
      <c r="JM10" s="2927"/>
      <c r="JN10" s="2927"/>
      <c r="JO10" s="2927"/>
      <c r="JP10" s="2927"/>
      <c r="JQ10" s="2927"/>
      <c r="JR10" s="2927"/>
      <c r="JS10" s="2927"/>
      <c r="JT10" s="2927"/>
      <c r="JU10" s="2927"/>
      <c r="JV10" s="2927"/>
      <c r="JW10" s="2927"/>
      <c r="JX10" s="2927"/>
      <c r="JY10" s="2927"/>
      <c r="JZ10" s="2927"/>
      <c r="KA10" s="2927"/>
      <c r="KB10" s="2927"/>
      <c r="KC10" s="2927"/>
      <c r="KD10" s="2927"/>
      <c r="KE10" s="2927"/>
      <c r="KF10" s="2927"/>
      <c r="KG10" s="2927"/>
      <c r="KH10" s="2927"/>
      <c r="KI10" s="2927"/>
      <c r="KJ10" s="2927"/>
      <c r="KK10" s="2927"/>
      <c r="KL10" s="2927"/>
      <c r="KM10" s="2927"/>
      <c r="KN10" s="2927"/>
      <c r="KO10" s="2927"/>
      <c r="KP10" s="2927"/>
      <c r="KQ10" s="2927"/>
      <c r="KR10" s="2927"/>
      <c r="KS10" s="2927"/>
      <c r="KT10" s="2927"/>
      <c r="KU10" s="2927"/>
      <c r="KV10" s="2927"/>
      <c r="KW10" s="2927"/>
      <c r="KX10" s="2927"/>
      <c r="KY10" s="2927"/>
      <c r="KZ10" s="2927"/>
      <c r="LA10" s="2927"/>
      <c r="LB10" s="2927"/>
      <c r="LC10" s="2927"/>
      <c r="LD10" s="2927"/>
      <c r="LE10" s="2927"/>
      <c r="LF10" s="2927"/>
      <c r="LG10" s="2927"/>
      <c r="LH10" s="2927"/>
      <c r="LI10" s="2927"/>
      <c r="LJ10" s="2927"/>
      <c r="LK10" s="2927"/>
      <c r="LL10" s="2927"/>
      <c r="LM10" s="2927"/>
      <c r="LN10" s="2927"/>
      <c r="LO10" s="2927"/>
      <c r="LP10" s="2927"/>
      <c r="LQ10" s="2928"/>
      <c r="LR10" s="2947" t="s">
        <v>384</v>
      </c>
      <c r="LS10" s="2948"/>
      <c r="LT10" s="2948"/>
      <c r="LU10" s="2948"/>
      <c r="LV10" s="2948"/>
      <c r="LW10" s="2948"/>
      <c r="LX10" s="2948"/>
      <c r="LY10" s="2948"/>
      <c r="LZ10" s="2948"/>
      <c r="MA10" s="2948"/>
      <c r="MB10" s="2948"/>
      <c r="MC10" s="2948"/>
      <c r="MD10" s="2948"/>
      <c r="ME10" s="2948"/>
      <c r="MF10" s="2948"/>
      <c r="MG10" s="2948"/>
      <c r="MH10" s="2948"/>
      <c r="MI10" s="2948"/>
      <c r="MJ10" s="2948"/>
      <c r="MK10" s="2948"/>
      <c r="ML10" s="2948"/>
      <c r="MM10" s="2948"/>
      <c r="MN10" s="2948"/>
      <c r="MO10" s="2948"/>
      <c r="MP10" s="2948"/>
      <c r="MQ10" s="2949"/>
      <c r="MR10" s="990"/>
      <c r="MS10" s="642"/>
      <c r="MT10" s="2953" t="s">
        <v>368</v>
      </c>
      <c r="MU10" s="2954"/>
      <c r="MV10" s="2954"/>
      <c r="MW10" s="2954"/>
      <c r="MX10" s="2954"/>
      <c r="MY10" s="2954"/>
      <c r="MZ10" s="2954"/>
      <c r="NA10" s="2954"/>
      <c r="NB10" s="2954"/>
      <c r="NC10" s="2954"/>
      <c r="ND10" s="2954"/>
      <c r="NE10" s="2954"/>
      <c r="NF10" s="2955"/>
      <c r="NG10" s="2959" t="s">
        <v>349</v>
      </c>
      <c r="NH10" s="2960"/>
      <c r="NI10" s="2960"/>
      <c r="NJ10" s="2960"/>
      <c r="NK10" s="2960"/>
      <c r="NL10" s="2960"/>
      <c r="NM10" s="2960"/>
      <c r="NN10" s="2960"/>
      <c r="NO10" s="2960"/>
      <c r="NP10" s="2960"/>
      <c r="NQ10" s="2960"/>
      <c r="NR10" s="2960"/>
      <c r="NS10" s="2961"/>
    </row>
    <row r="11" spans="1:384" s="76" customFormat="1" ht="36" customHeight="1" thickBot="1" x14ac:dyDescent="0.4">
      <c r="A11" s="2815" t="s">
        <v>396</v>
      </c>
      <c r="B11" s="2816"/>
      <c r="C11" s="2816"/>
      <c r="D11" s="2817"/>
      <c r="E11" s="1510"/>
      <c r="F11" s="29"/>
      <c r="G11" s="29"/>
      <c r="H11" s="29"/>
      <c r="I11" s="29"/>
      <c r="J11" s="29"/>
      <c r="K11" s="33"/>
      <c r="L11" s="34"/>
      <c r="M11" s="77"/>
      <c r="N11" s="17"/>
      <c r="O11" s="2909"/>
      <c r="P11" s="2783"/>
      <c r="Q11" s="2783"/>
      <c r="R11" s="2783"/>
      <c r="S11" s="2783"/>
      <c r="T11" s="2783"/>
      <c r="U11" s="2783"/>
      <c r="V11" s="2784"/>
      <c r="W11" s="2882" t="s">
        <v>290</v>
      </c>
      <c r="X11" s="2783"/>
      <c r="Y11" s="2783"/>
      <c r="Z11" s="2783"/>
      <c r="AA11" s="2783"/>
      <c r="AB11" s="2783"/>
      <c r="AC11" s="2783"/>
      <c r="AD11" s="2784"/>
      <c r="AE11" s="77"/>
      <c r="AF11" s="78"/>
      <c r="AG11" s="2775" t="s">
        <v>24</v>
      </c>
      <c r="AH11" s="2776"/>
      <c r="AI11" s="2776"/>
      <c r="AJ11" s="2776"/>
      <c r="AK11" s="2776"/>
      <c r="AL11" s="2776"/>
      <c r="AM11" s="2776"/>
      <c r="AN11" s="2776"/>
      <c r="AO11" s="2776"/>
      <c r="AP11" s="2777"/>
      <c r="AQ11" s="1666"/>
      <c r="AR11" s="2809" t="s">
        <v>25</v>
      </c>
      <c r="AS11" s="2810"/>
      <c r="AT11" s="2810"/>
      <c r="AU11" s="2810"/>
      <c r="AV11" s="2810"/>
      <c r="AW11" s="2810"/>
      <c r="AX11" s="2810"/>
      <c r="AY11" s="2810"/>
      <c r="AZ11" s="2810"/>
      <c r="BA11" s="2811"/>
      <c r="BB11" s="2861"/>
      <c r="BC11" s="2862"/>
      <c r="BD11" s="2862"/>
      <c r="BE11" s="2862"/>
      <c r="BF11" s="2862"/>
      <c r="BG11" s="2862"/>
      <c r="BH11" s="2862"/>
      <c r="BI11" s="2862"/>
      <c r="BJ11" s="2862"/>
      <c r="BK11" s="2862"/>
      <c r="BL11" s="2863"/>
      <c r="BM11" s="7"/>
      <c r="BN11" s="78"/>
      <c r="BO11" s="2879"/>
      <c r="BP11" s="2880"/>
      <c r="BQ11" s="2880"/>
      <c r="BR11" s="2880"/>
      <c r="BS11" s="2880"/>
      <c r="BT11" s="2880"/>
      <c r="BU11" s="2880"/>
      <c r="BV11" s="2880"/>
      <c r="BW11" s="2880"/>
      <c r="BX11" s="2880"/>
      <c r="BY11" s="2880"/>
      <c r="BZ11" s="2880"/>
      <c r="CA11" s="2880"/>
      <c r="CB11" s="2880"/>
      <c r="CC11" s="2880"/>
      <c r="CD11" s="2880"/>
      <c r="CE11" s="2880"/>
      <c r="CF11" s="2880"/>
      <c r="CG11" s="2880"/>
      <c r="CH11" s="2880"/>
      <c r="CI11" s="2880"/>
      <c r="CJ11" s="2880"/>
      <c r="CK11" s="2880"/>
      <c r="CL11" s="2880"/>
      <c r="CM11" s="2880"/>
      <c r="CN11" s="2880"/>
      <c r="CO11" s="2880"/>
      <c r="CP11" s="2880"/>
      <c r="CQ11" s="2880"/>
      <c r="CR11" s="2880"/>
      <c r="CS11" s="2880"/>
      <c r="CT11" s="2880"/>
      <c r="CU11" s="2880"/>
      <c r="CV11" s="2880"/>
      <c r="CW11" s="2880"/>
      <c r="CX11" s="2880"/>
      <c r="CY11" s="2880"/>
      <c r="CZ11" s="2880"/>
      <c r="DA11" s="2880"/>
      <c r="DB11" s="2881"/>
      <c r="DC11" s="2562"/>
      <c r="DD11" s="2563"/>
      <c r="DE11" s="2563"/>
      <c r="DF11" s="2563"/>
      <c r="DG11" s="2563"/>
      <c r="DH11" s="2563"/>
      <c r="DI11" s="2563"/>
      <c r="DJ11" s="2563"/>
      <c r="DK11" s="2563"/>
      <c r="DL11" s="2564"/>
      <c r="DM11" s="2824"/>
      <c r="DN11" s="2825"/>
      <c r="DO11" s="2825"/>
      <c r="DP11" s="2825"/>
      <c r="DQ11" s="2826"/>
      <c r="DR11" s="17"/>
      <c r="DS11" s="2584" t="s">
        <v>59</v>
      </c>
      <c r="DT11" s="2585"/>
      <c r="DU11" s="2586"/>
      <c r="DV11" s="2753" t="s">
        <v>211</v>
      </c>
      <c r="DW11" s="2753" t="s">
        <v>212</v>
      </c>
      <c r="DX11" s="77"/>
      <c r="DY11" s="78"/>
      <c r="DZ11" s="2867"/>
      <c r="EA11" s="2868"/>
      <c r="EB11" s="2868"/>
      <c r="EC11" s="2868"/>
      <c r="ED11" s="2869"/>
      <c r="EE11" s="72"/>
      <c r="EF11" s="17"/>
      <c r="EG11" s="2915"/>
      <c r="EH11" s="2916"/>
      <c r="EI11" s="2716"/>
      <c r="EJ11" s="2717"/>
      <c r="EK11" s="2718"/>
      <c r="EL11" s="2758"/>
      <c r="EM11" s="17"/>
      <c r="EN11" s="77"/>
      <c r="EO11" s="1687"/>
      <c r="EP11" s="3055"/>
      <c r="EQ11" s="3024" t="s">
        <v>219</v>
      </c>
      <c r="ER11" s="3024"/>
      <c r="ES11" s="3024"/>
      <c r="ET11" s="3025"/>
      <c r="EU11" s="3026" t="s">
        <v>228</v>
      </c>
      <c r="EV11" s="3027"/>
      <c r="EW11" s="3027"/>
      <c r="EX11" s="3027"/>
      <c r="EY11" s="3027"/>
      <c r="EZ11" s="3027"/>
      <c r="FA11" s="3027"/>
      <c r="FB11" s="3028"/>
      <c r="FC11" s="77"/>
      <c r="FD11" s="601"/>
      <c r="FE11" s="3641" t="s">
        <v>315</v>
      </c>
      <c r="FF11" s="3642"/>
      <c r="FG11" s="3642"/>
      <c r="FH11" s="3642"/>
      <c r="FI11" s="3642"/>
      <c r="FJ11" s="3642"/>
      <c r="FK11" s="3642"/>
      <c r="FL11" s="3642"/>
      <c r="FM11" s="3642"/>
      <c r="FN11" s="3642"/>
      <c r="FO11" s="3642"/>
      <c r="FP11" s="3642"/>
      <c r="FQ11" s="3642"/>
      <c r="FR11" s="3642"/>
      <c r="FS11" s="3642"/>
      <c r="FT11" s="3642"/>
      <c r="FU11" s="3642"/>
      <c r="FV11" s="3642"/>
      <c r="FW11" s="3642"/>
      <c r="FX11" s="3642"/>
      <c r="FY11" s="3642"/>
      <c r="FZ11" s="3642"/>
      <c r="GA11" s="3642"/>
      <c r="GB11" s="3642"/>
      <c r="GC11" s="3642"/>
      <c r="GD11" s="3642"/>
      <c r="GE11" s="3642"/>
      <c r="GF11" s="3642"/>
      <c r="GG11" s="3642"/>
      <c r="GH11" s="3642"/>
      <c r="GI11" s="3642"/>
      <c r="GJ11" s="3642"/>
      <c r="GK11" s="3642"/>
      <c r="GL11" s="3642"/>
      <c r="GM11" s="3642"/>
      <c r="GN11" s="3642"/>
      <c r="GO11" s="3642"/>
      <c r="GP11" s="3642"/>
      <c r="GQ11" s="3642"/>
      <c r="GR11" s="3642"/>
      <c r="GS11" s="3642"/>
      <c r="GT11" s="3642"/>
      <c r="GU11" s="3642"/>
      <c r="GV11" s="3642"/>
      <c r="GW11" s="3642"/>
      <c r="GX11" s="3642"/>
      <c r="GY11" s="3051" t="s">
        <v>316</v>
      </c>
      <c r="GZ11" s="3052"/>
      <c r="HA11" s="3052"/>
      <c r="HB11" s="3052"/>
      <c r="HC11" s="3052"/>
      <c r="HD11" s="3052"/>
      <c r="HE11" s="3052"/>
      <c r="HF11" s="3052"/>
      <c r="HG11" s="3052"/>
      <c r="HH11" s="3052"/>
      <c r="HI11" s="3052"/>
      <c r="HJ11" s="3052"/>
      <c r="HK11" s="3052"/>
      <c r="HL11" s="3053"/>
      <c r="HM11" s="432"/>
      <c r="HN11" s="439"/>
      <c r="HO11" s="2938"/>
      <c r="HP11" s="2939"/>
      <c r="HQ11" s="2939"/>
      <c r="HR11" s="2939"/>
      <c r="HS11" s="2939"/>
      <c r="HT11" s="2939"/>
      <c r="HU11" s="2940"/>
      <c r="HV11" s="2944"/>
      <c r="HW11" s="2945"/>
      <c r="HX11" s="2945"/>
      <c r="HY11" s="2945"/>
      <c r="HZ11" s="2945"/>
      <c r="IA11" s="2945"/>
      <c r="IB11" s="2946"/>
      <c r="IC11" s="432"/>
      <c r="ID11" s="432"/>
      <c r="IE11" s="3057" t="s">
        <v>315</v>
      </c>
      <c r="IF11" s="3058"/>
      <c r="IG11" s="3058"/>
      <c r="IH11" s="3058"/>
      <c r="II11" s="3058"/>
      <c r="IJ11" s="3058"/>
      <c r="IK11" s="3058"/>
      <c r="IL11" s="3058"/>
      <c r="IM11" s="3058"/>
      <c r="IN11" s="3058"/>
      <c r="IO11" s="3058"/>
      <c r="IP11" s="3058"/>
      <c r="IQ11" s="3058"/>
      <c r="IR11" s="3058"/>
      <c r="IS11" s="3058"/>
      <c r="IT11" s="3058"/>
      <c r="IU11" s="3058"/>
      <c r="IV11" s="3058"/>
      <c r="IW11" s="3058"/>
      <c r="IX11" s="3058"/>
      <c r="IY11" s="3058"/>
      <c r="IZ11" s="3058"/>
      <c r="JA11" s="3058"/>
      <c r="JB11" s="3058"/>
      <c r="JC11" s="3058"/>
      <c r="JD11" s="3058"/>
      <c r="JE11" s="3058"/>
      <c r="JF11" s="3058"/>
      <c r="JG11" s="3058"/>
      <c r="JH11" s="3058"/>
      <c r="JI11" s="3058"/>
      <c r="JJ11" s="3058"/>
      <c r="JK11" s="3058"/>
      <c r="JL11" s="3058"/>
      <c r="JM11" s="3058"/>
      <c r="JN11" s="3058"/>
      <c r="JO11" s="3058"/>
      <c r="JP11" s="3058"/>
      <c r="JQ11" s="3058"/>
      <c r="JR11" s="3058"/>
      <c r="JS11" s="3058"/>
      <c r="JT11" s="3058"/>
      <c r="JU11" s="3058"/>
      <c r="JV11" s="3058"/>
      <c r="JW11" s="3058"/>
      <c r="JX11" s="3058"/>
      <c r="JY11" s="3058"/>
      <c r="JZ11" s="3058"/>
      <c r="KA11" s="3058"/>
      <c r="KB11" s="3058"/>
      <c r="KC11" s="3058"/>
      <c r="KD11" s="3058"/>
      <c r="KE11" s="3058"/>
      <c r="KF11" s="3058"/>
      <c r="KG11" s="3058"/>
      <c r="KH11" s="3058"/>
      <c r="KI11" s="3058"/>
      <c r="KJ11" s="3058"/>
      <c r="KK11" s="3058"/>
      <c r="KL11" s="3058"/>
      <c r="KM11" s="3058"/>
      <c r="KN11" s="3058"/>
      <c r="KO11" s="3058"/>
      <c r="KP11" s="3058"/>
      <c r="KQ11" s="3058"/>
      <c r="KR11" s="3058"/>
      <c r="KS11" s="3058"/>
      <c r="KT11" s="3058"/>
      <c r="KU11" s="3058"/>
      <c r="KV11" s="3058"/>
      <c r="KW11" s="3058"/>
      <c r="KX11" s="3058"/>
      <c r="KY11" s="3058"/>
      <c r="KZ11" s="3058"/>
      <c r="LA11" s="3058"/>
      <c r="LB11" s="3058"/>
      <c r="LC11" s="3058"/>
      <c r="LD11" s="3058"/>
      <c r="LE11" s="3058"/>
      <c r="LF11" s="3058"/>
      <c r="LG11" s="3058"/>
      <c r="LH11" s="3058"/>
      <c r="LI11" s="3058"/>
      <c r="LJ11" s="3058"/>
      <c r="LK11" s="3058"/>
      <c r="LL11" s="3058"/>
      <c r="LM11" s="3058"/>
      <c r="LN11" s="3058"/>
      <c r="LO11" s="3058"/>
      <c r="LP11" s="3058"/>
      <c r="LQ11" s="3059"/>
      <c r="LR11" s="2950"/>
      <c r="LS11" s="2951"/>
      <c r="LT11" s="2951"/>
      <c r="LU11" s="2951"/>
      <c r="LV11" s="2951"/>
      <c r="LW11" s="2951"/>
      <c r="LX11" s="2951"/>
      <c r="LY11" s="2951"/>
      <c r="LZ11" s="2951"/>
      <c r="MA11" s="2951"/>
      <c r="MB11" s="2951"/>
      <c r="MC11" s="2951"/>
      <c r="MD11" s="2951"/>
      <c r="ME11" s="2951"/>
      <c r="MF11" s="2951"/>
      <c r="MG11" s="2951"/>
      <c r="MH11" s="2951"/>
      <c r="MI11" s="2951"/>
      <c r="MJ11" s="2951"/>
      <c r="MK11" s="2951"/>
      <c r="ML11" s="2951"/>
      <c r="MM11" s="2951"/>
      <c r="MN11" s="2951"/>
      <c r="MO11" s="2951"/>
      <c r="MP11" s="2951"/>
      <c r="MQ11" s="2952"/>
      <c r="MR11" s="990"/>
      <c r="MS11" s="643"/>
      <c r="MT11" s="2956"/>
      <c r="MU11" s="2957"/>
      <c r="MV11" s="2957"/>
      <c r="MW11" s="2957"/>
      <c r="MX11" s="2957"/>
      <c r="MY11" s="2957"/>
      <c r="MZ11" s="2957"/>
      <c r="NA11" s="2957"/>
      <c r="NB11" s="2957"/>
      <c r="NC11" s="2957"/>
      <c r="ND11" s="2957"/>
      <c r="NE11" s="2957"/>
      <c r="NF11" s="2958"/>
      <c r="NG11" s="2962"/>
      <c r="NH11" s="2963"/>
      <c r="NI11" s="2963"/>
      <c r="NJ11" s="2963"/>
      <c r="NK11" s="2963"/>
      <c r="NL11" s="2963"/>
      <c r="NM11" s="2963"/>
      <c r="NN11" s="2963"/>
      <c r="NO11" s="2963"/>
      <c r="NP11" s="2963"/>
      <c r="NQ11" s="2963"/>
      <c r="NR11" s="2963"/>
      <c r="NS11" s="2964"/>
      <c r="NT11" s="608"/>
    </row>
    <row r="12" spans="1:384" ht="152.25" customHeight="1" thickBot="1" x14ac:dyDescent="0.35">
      <c r="A12" s="1591" t="s">
        <v>3</v>
      </c>
      <c r="B12" s="1592" t="s">
        <v>4</v>
      </c>
      <c r="C12" s="1593" t="s">
        <v>5</v>
      </c>
      <c r="D12" s="1592" t="s">
        <v>6</v>
      </c>
      <c r="E12" s="1512"/>
      <c r="F12" s="348" t="s">
        <v>97</v>
      </c>
      <c r="G12" s="1555" t="s">
        <v>7</v>
      </c>
      <c r="H12" s="349" t="s">
        <v>8</v>
      </c>
      <c r="I12" s="349" t="s">
        <v>9</v>
      </c>
      <c r="J12" s="1556" t="s">
        <v>10</v>
      </c>
      <c r="K12" s="1564" t="s">
        <v>98</v>
      </c>
      <c r="L12" s="1560" t="s">
        <v>213</v>
      </c>
      <c r="M12" s="23"/>
      <c r="O12" s="40" t="s">
        <v>38</v>
      </c>
      <c r="P12" s="41" t="s">
        <v>39</v>
      </c>
      <c r="Q12" s="41" t="s">
        <v>40</v>
      </c>
      <c r="R12" s="41" t="s">
        <v>41</v>
      </c>
      <c r="S12" s="41" t="s">
        <v>42</v>
      </c>
      <c r="T12" s="41" t="s">
        <v>43</v>
      </c>
      <c r="U12" s="41" t="s">
        <v>44</v>
      </c>
      <c r="V12" s="42" t="s">
        <v>45</v>
      </c>
      <c r="W12" s="344" t="s">
        <v>38</v>
      </c>
      <c r="X12" s="345" t="s">
        <v>39</v>
      </c>
      <c r="Y12" s="345" t="s">
        <v>40</v>
      </c>
      <c r="Z12" s="345" t="s">
        <v>41</v>
      </c>
      <c r="AA12" s="345" t="s">
        <v>42</v>
      </c>
      <c r="AB12" s="345" t="s">
        <v>43</v>
      </c>
      <c r="AC12" s="345" t="s">
        <v>44</v>
      </c>
      <c r="AD12" s="346" t="s">
        <v>45</v>
      </c>
      <c r="AF12" s="27"/>
      <c r="AG12" s="85">
        <v>1</v>
      </c>
      <c r="AH12" s="86">
        <v>2</v>
      </c>
      <c r="AI12" s="86">
        <v>3</v>
      </c>
      <c r="AJ12" s="86">
        <v>4</v>
      </c>
      <c r="AK12" s="86">
        <v>5</v>
      </c>
      <c r="AL12" s="86">
        <v>6</v>
      </c>
      <c r="AM12" s="86">
        <v>7</v>
      </c>
      <c r="AN12" s="86">
        <v>8</v>
      </c>
      <c r="AO12" s="86">
        <v>9</v>
      </c>
      <c r="AP12" s="87">
        <v>10</v>
      </c>
      <c r="AQ12" s="1855" t="s">
        <v>292</v>
      </c>
      <c r="AR12" s="350">
        <v>1</v>
      </c>
      <c r="AS12" s="86">
        <v>2</v>
      </c>
      <c r="AT12" s="86">
        <v>3</v>
      </c>
      <c r="AU12" s="86">
        <v>4</v>
      </c>
      <c r="AV12" s="86">
        <v>5</v>
      </c>
      <c r="AW12" s="86">
        <v>6</v>
      </c>
      <c r="AX12" s="86">
        <v>7</v>
      </c>
      <c r="AY12" s="86">
        <v>8</v>
      </c>
      <c r="AZ12" s="86">
        <v>9</v>
      </c>
      <c r="BA12" s="87">
        <v>10</v>
      </c>
      <c r="BB12" s="351" t="s">
        <v>26</v>
      </c>
      <c r="BC12" s="381" t="s">
        <v>27</v>
      </c>
      <c r="BD12" s="352" t="s">
        <v>28</v>
      </c>
      <c r="BE12" s="353" t="s">
        <v>29</v>
      </c>
      <c r="BF12" s="354" t="s">
        <v>30</v>
      </c>
      <c r="BG12" s="355" t="s">
        <v>31</v>
      </c>
      <c r="BH12" s="356" t="s">
        <v>32</v>
      </c>
      <c r="BI12" s="357" t="s">
        <v>33</v>
      </c>
      <c r="BJ12" s="358" t="s">
        <v>293</v>
      </c>
      <c r="BK12" s="358" t="s">
        <v>294</v>
      </c>
      <c r="BL12" s="358" t="s">
        <v>295</v>
      </c>
      <c r="BM12" s="8"/>
      <c r="BN12" s="78"/>
      <c r="BO12" s="1819" t="s">
        <v>403</v>
      </c>
      <c r="BP12" s="1820" t="s">
        <v>404</v>
      </c>
      <c r="BQ12" s="1820" t="s">
        <v>405</v>
      </c>
      <c r="BR12" s="1820" t="s">
        <v>406</v>
      </c>
      <c r="BS12" s="1820" t="s">
        <v>407</v>
      </c>
      <c r="BT12" s="1820" t="s">
        <v>408</v>
      </c>
      <c r="BU12" s="1820" t="s">
        <v>409</v>
      </c>
      <c r="BV12" s="1820" t="s">
        <v>410</v>
      </c>
      <c r="BW12" s="1820" t="s">
        <v>411</v>
      </c>
      <c r="BX12" s="1820" t="s">
        <v>412</v>
      </c>
      <c r="BY12" s="1820" t="s">
        <v>413</v>
      </c>
      <c r="BZ12" s="1820" t="s">
        <v>414</v>
      </c>
      <c r="CA12" s="1820" t="s">
        <v>415</v>
      </c>
      <c r="CB12" s="1820" t="s">
        <v>416</v>
      </c>
      <c r="CC12" s="1820" t="s">
        <v>417</v>
      </c>
      <c r="CD12" s="1820" t="s">
        <v>418</v>
      </c>
      <c r="CE12" s="1820" t="s">
        <v>419</v>
      </c>
      <c r="CF12" s="1820" t="s">
        <v>420</v>
      </c>
      <c r="CG12" s="1820" t="s">
        <v>421</v>
      </c>
      <c r="CH12" s="1820" t="s">
        <v>422</v>
      </c>
      <c r="CI12" s="1820" t="s">
        <v>423</v>
      </c>
      <c r="CJ12" s="1820" t="s">
        <v>424</v>
      </c>
      <c r="CK12" s="1820" t="s">
        <v>425</v>
      </c>
      <c r="CL12" s="1820" t="s">
        <v>426</v>
      </c>
      <c r="CM12" s="1820" t="s">
        <v>427</v>
      </c>
      <c r="CN12" s="1820" t="s">
        <v>428</v>
      </c>
      <c r="CO12" s="1820" t="s">
        <v>429</v>
      </c>
      <c r="CP12" s="1820" t="s">
        <v>430</v>
      </c>
      <c r="CQ12" s="1820" t="s">
        <v>431</v>
      </c>
      <c r="CR12" s="1820" t="s">
        <v>432</v>
      </c>
      <c r="CS12" s="1820" t="s">
        <v>433</v>
      </c>
      <c r="CT12" s="1820" t="s">
        <v>434</v>
      </c>
      <c r="CU12" s="1820" t="s">
        <v>435</v>
      </c>
      <c r="CV12" s="1820" t="s">
        <v>436</v>
      </c>
      <c r="CW12" s="1820" t="s">
        <v>437</v>
      </c>
      <c r="CX12" s="1820" t="s">
        <v>438</v>
      </c>
      <c r="CY12" s="1820" t="s">
        <v>439</v>
      </c>
      <c r="CZ12" s="1820" t="s">
        <v>440</v>
      </c>
      <c r="DA12" s="1820" t="s">
        <v>441</v>
      </c>
      <c r="DB12" s="1821" t="s">
        <v>442</v>
      </c>
      <c r="DC12" s="1822" t="s">
        <v>443</v>
      </c>
      <c r="DD12" s="1823" t="s">
        <v>444</v>
      </c>
      <c r="DE12" s="1824" t="s">
        <v>445</v>
      </c>
      <c r="DF12" s="1822" t="s">
        <v>446</v>
      </c>
      <c r="DG12" s="1823" t="s">
        <v>447</v>
      </c>
      <c r="DH12" s="1824" t="s">
        <v>448</v>
      </c>
      <c r="DI12" s="1822" t="s">
        <v>449</v>
      </c>
      <c r="DJ12" s="1823" t="s">
        <v>450</v>
      </c>
      <c r="DK12" s="1823" t="s">
        <v>451</v>
      </c>
      <c r="DL12" s="1824" t="s">
        <v>452</v>
      </c>
      <c r="DM12" s="1825" t="s">
        <v>56</v>
      </c>
      <c r="DN12" s="1455" t="s">
        <v>57</v>
      </c>
      <c r="DO12" s="1456" t="s">
        <v>58</v>
      </c>
      <c r="DP12" s="1826" t="s">
        <v>453</v>
      </c>
      <c r="DQ12" s="1827" t="s">
        <v>454</v>
      </c>
      <c r="DR12" s="14"/>
      <c r="DS12" s="1852" t="s">
        <v>56</v>
      </c>
      <c r="DT12" s="1853" t="s">
        <v>57</v>
      </c>
      <c r="DU12" s="1854" t="s">
        <v>58</v>
      </c>
      <c r="DV12" s="2754"/>
      <c r="DW12" s="2754"/>
      <c r="DX12" s="23"/>
      <c r="DY12" s="27"/>
      <c r="DZ12" s="139" t="s">
        <v>67</v>
      </c>
      <c r="EA12" s="140" t="s">
        <v>68</v>
      </c>
      <c r="EB12" s="139" t="s">
        <v>69</v>
      </c>
      <c r="EC12" s="141" t="s">
        <v>70</v>
      </c>
      <c r="ED12" s="140" t="s">
        <v>71</v>
      </c>
      <c r="EE12" s="74"/>
      <c r="EF12" s="14"/>
      <c r="EG12" s="142" t="s">
        <v>67</v>
      </c>
      <c r="EH12" s="143" t="s">
        <v>68</v>
      </c>
      <c r="EI12" s="142" t="s">
        <v>69</v>
      </c>
      <c r="EJ12" s="144" t="s">
        <v>70</v>
      </c>
      <c r="EK12" s="143" t="s">
        <v>71</v>
      </c>
      <c r="EL12" s="2759"/>
      <c r="EM12" s="14"/>
      <c r="EN12" s="23"/>
      <c r="EO12" s="1687"/>
      <c r="EP12" s="3056"/>
      <c r="EQ12" s="1673" t="s">
        <v>215</v>
      </c>
      <c r="ER12" s="132" t="s">
        <v>216</v>
      </c>
      <c r="ES12" s="132" t="s">
        <v>217</v>
      </c>
      <c r="ET12" s="932" t="s">
        <v>218</v>
      </c>
      <c r="EU12" s="133" t="s">
        <v>220</v>
      </c>
      <c r="EV12" s="134" t="s">
        <v>221</v>
      </c>
      <c r="EW12" s="134" t="s">
        <v>222</v>
      </c>
      <c r="EX12" s="134" t="s">
        <v>223</v>
      </c>
      <c r="EY12" s="134" t="s">
        <v>224</v>
      </c>
      <c r="EZ12" s="134" t="s">
        <v>225</v>
      </c>
      <c r="FA12" s="134" t="s">
        <v>226</v>
      </c>
      <c r="FB12" s="571" t="s">
        <v>227</v>
      </c>
      <c r="FC12" s="77"/>
      <c r="FE12" s="2216">
        <v>1</v>
      </c>
      <c r="FF12" s="2217">
        <v>2</v>
      </c>
      <c r="FG12" s="2217">
        <v>3</v>
      </c>
      <c r="FH12" s="2217">
        <v>4</v>
      </c>
      <c r="FI12" s="2217">
        <v>5</v>
      </c>
      <c r="FJ12" s="2217">
        <v>6</v>
      </c>
      <c r="FK12" s="2217">
        <v>7</v>
      </c>
      <c r="FL12" s="2217">
        <v>8</v>
      </c>
      <c r="FM12" s="2217">
        <v>9</v>
      </c>
      <c r="FN12" s="2217">
        <v>10</v>
      </c>
      <c r="FO12" s="2217">
        <v>11</v>
      </c>
      <c r="FP12" s="2217">
        <v>12</v>
      </c>
      <c r="FQ12" s="2217">
        <v>13</v>
      </c>
      <c r="FR12" s="2217">
        <v>14</v>
      </c>
      <c r="FS12" s="2217">
        <v>15</v>
      </c>
      <c r="FT12" s="2217">
        <v>16</v>
      </c>
      <c r="FU12" s="2217">
        <v>17</v>
      </c>
      <c r="FV12" s="2217">
        <v>18</v>
      </c>
      <c r="FW12" s="2217">
        <v>19</v>
      </c>
      <c r="FX12" s="2217">
        <v>20</v>
      </c>
      <c r="FY12" s="2217">
        <v>21</v>
      </c>
      <c r="FZ12" s="2217">
        <v>22</v>
      </c>
      <c r="GA12" s="2217">
        <v>23</v>
      </c>
      <c r="GB12" s="2217">
        <v>24</v>
      </c>
      <c r="GC12" s="2217">
        <v>25</v>
      </c>
      <c r="GD12" s="2217">
        <v>26</v>
      </c>
      <c r="GE12" s="2217">
        <v>27</v>
      </c>
      <c r="GF12" s="2217">
        <v>28</v>
      </c>
      <c r="GG12" s="2217">
        <v>29</v>
      </c>
      <c r="GH12" s="2217">
        <v>30</v>
      </c>
      <c r="GI12" s="2217">
        <v>31</v>
      </c>
      <c r="GJ12" s="2217">
        <v>32</v>
      </c>
      <c r="GK12" s="2217">
        <v>33</v>
      </c>
      <c r="GL12" s="2217">
        <v>34</v>
      </c>
      <c r="GM12" s="2217">
        <v>35</v>
      </c>
      <c r="GN12" s="2217">
        <v>36</v>
      </c>
      <c r="GO12" s="2217">
        <v>37</v>
      </c>
      <c r="GP12" s="2217">
        <v>38</v>
      </c>
      <c r="GQ12" s="2217">
        <v>39</v>
      </c>
      <c r="GR12" s="2217">
        <v>40</v>
      </c>
      <c r="GS12" s="2217">
        <v>41</v>
      </c>
      <c r="GT12" s="2217">
        <v>42</v>
      </c>
      <c r="GU12" s="2217">
        <v>43</v>
      </c>
      <c r="GV12" s="2217">
        <v>44</v>
      </c>
      <c r="GW12" s="2217">
        <v>45</v>
      </c>
      <c r="GX12" s="2218">
        <v>46</v>
      </c>
      <c r="GY12" s="457" t="s">
        <v>369</v>
      </c>
      <c r="GZ12" s="388" t="s">
        <v>317</v>
      </c>
      <c r="HA12" s="2194" t="s">
        <v>370</v>
      </c>
      <c r="HB12" s="2195" t="s">
        <v>318</v>
      </c>
      <c r="HC12" s="389" t="s">
        <v>371</v>
      </c>
      <c r="HD12" s="390" t="s">
        <v>319</v>
      </c>
      <c r="HE12" s="391" t="s">
        <v>375</v>
      </c>
      <c r="HF12" s="392" t="s">
        <v>320</v>
      </c>
      <c r="HG12" s="2196" t="s">
        <v>374</v>
      </c>
      <c r="HH12" s="2197" t="s">
        <v>321</v>
      </c>
      <c r="HI12" s="393" t="s">
        <v>373</v>
      </c>
      <c r="HJ12" s="394" t="s">
        <v>322</v>
      </c>
      <c r="HK12" s="1005" t="s">
        <v>372</v>
      </c>
      <c r="HL12" s="1006" t="s">
        <v>323</v>
      </c>
      <c r="HM12" s="432"/>
      <c r="HN12" s="439"/>
      <c r="HO12" s="732" t="s">
        <v>369</v>
      </c>
      <c r="HP12" s="733" t="s">
        <v>370</v>
      </c>
      <c r="HQ12" s="734" t="s">
        <v>371</v>
      </c>
      <c r="HR12" s="735" t="s">
        <v>375</v>
      </c>
      <c r="HS12" s="736" t="s">
        <v>374</v>
      </c>
      <c r="HT12" s="737" t="s">
        <v>373</v>
      </c>
      <c r="HU12" s="738" t="s">
        <v>372</v>
      </c>
      <c r="HV12" s="731" t="s">
        <v>317</v>
      </c>
      <c r="HW12" s="705" t="s">
        <v>318</v>
      </c>
      <c r="HX12" s="706" t="s">
        <v>319</v>
      </c>
      <c r="HY12" s="707" t="s">
        <v>320</v>
      </c>
      <c r="HZ12" s="708" t="s">
        <v>321</v>
      </c>
      <c r="IA12" s="709" t="s">
        <v>322</v>
      </c>
      <c r="IB12" s="722" t="s">
        <v>323</v>
      </c>
      <c r="IC12" s="432"/>
      <c r="ID12" s="432"/>
      <c r="IE12" s="1066">
        <v>1</v>
      </c>
      <c r="IF12" s="1067">
        <v>2</v>
      </c>
      <c r="IG12" s="1067">
        <v>3</v>
      </c>
      <c r="IH12" s="1067">
        <v>4</v>
      </c>
      <c r="II12" s="1067">
        <v>5</v>
      </c>
      <c r="IJ12" s="1067">
        <v>6</v>
      </c>
      <c r="IK12" s="1067">
        <v>7</v>
      </c>
      <c r="IL12" s="1067">
        <v>8</v>
      </c>
      <c r="IM12" s="1067">
        <v>9</v>
      </c>
      <c r="IN12" s="1068">
        <v>10</v>
      </c>
      <c r="IO12" s="1069">
        <v>11</v>
      </c>
      <c r="IP12" s="1070">
        <v>12</v>
      </c>
      <c r="IQ12" s="1070">
        <v>13</v>
      </c>
      <c r="IR12" s="1070">
        <v>14</v>
      </c>
      <c r="IS12" s="1070">
        <v>15</v>
      </c>
      <c r="IT12" s="1070">
        <v>16</v>
      </c>
      <c r="IU12" s="1070">
        <v>17</v>
      </c>
      <c r="IV12" s="1070">
        <v>18</v>
      </c>
      <c r="IW12" s="1070">
        <v>19</v>
      </c>
      <c r="IX12" s="1071">
        <v>20</v>
      </c>
      <c r="IY12" s="1066">
        <v>21</v>
      </c>
      <c r="IZ12" s="1067">
        <v>22</v>
      </c>
      <c r="JA12" s="1067">
        <v>23</v>
      </c>
      <c r="JB12" s="1067">
        <v>24</v>
      </c>
      <c r="JC12" s="1067">
        <v>25</v>
      </c>
      <c r="JD12" s="1067">
        <v>26</v>
      </c>
      <c r="JE12" s="1067">
        <v>27</v>
      </c>
      <c r="JF12" s="1067">
        <v>28</v>
      </c>
      <c r="JG12" s="1067">
        <v>29</v>
      </c>
      <c r="JH12" s="1072">
        <v>30</v>
      </c>
      <c r="JI12" s="1069">
        <v>31</v>
      </c>
      <c r="JJ12" s="1070">
        <v>32</v>
      </c>
      <c r="JK12" s="1070">
        <v>33</v>
      </c>
      <c r="JL12" s="1070">
        <v>34</v>
      </c>
      <c r="JM12" s="1070">
        <v>35</v>
      </c>
      <c r="JN12" s="1070">
        <v>36</v>
      </c>
      <c r="JO12" s="1070">
        <v>37</v>
      </c>
      <c r="JP12" s="1070">
        <v>38</v>
      </c>
      <c r="JQ12" s="1070">
        <v>39</v>
      </c>
      <c r="JR12" s="1071">
        <v>40</v>
      </c>
      <c r="JS12" s="1066">
        <v>41</v>
      </c>
      <c r="JT12" s="1067">
        <v>42</v>
      </c>
      <c r="JU12" s="1067">
        <v>43</v>
      </c>
      <c r="JV12" s="1067">
        <v>44</v>
      </c>
      <c r="JW12" s="1067">
        <v>45</v>
      </c>
      <c r="JX12" s="1067">
        <v>46</v>
      </c>
      <c r="JY12" s="1067">
        <v>47</v>
      </c>
      <c r="JZ12" s="1067">
        <v>48</v>
      </c>
      <c r="KA12" s="1067">
        <v>49</v>
      </c>
      <c r="KB12" s="1068">
        <v>50</v>
      </c>
      <c r="KC12" s="1069">
        <v>51</v>
      </c>
      <c r="KD12" s="1070">
        <v>52</v>
      </c>
      <c r="KE12" s="1070">
        <v>53</v>
      </c>
      <c r="KF12" s="1070">
        <v>54</v>
      </c>
      <c r="KG12" s="1070">
        <v>55</v>
      </c>
      <c r="KH12" s="1070">
        <v>56</v>
      </c>
      <c r="KI12" s="1070">
        <v>57</v>
      </c>
      <c r="KJ12" s="1070">
        <v>58</v>
      </c>
      <c r="KK12" s="1070">
        <v>59</v>
      </c>
      <c r="KL12" s="1071">
        <v>60</v>
      </c>
      <c r="KM12" s="1066">
        <v>61</v>
      </c>
      <c r="KN12" s="1067">
        <v>62</v>
      </c>
      <c r="KO12" s="1067">
        <v>63</v>
      </c>
      <c r="KP12" s="1067">
        <v>64</v>
      </c>
      <c r="KQ12" s="1067">
        <v>65</v>
      </c>
      <c r="KR12" s="1067">
        <v>66</v>
      </c>
      <c r="KS12" s="1067">
        <v>67</v>
      </c>
      <c r="KT12" s="1067">
        <v>68</v>
      </c>
      <c r="KU12" s="1067">
        <v>69</v>
      </c>
      <c r="KV12" s="1068">
        <v>70</v>
      </c>
      <c r="KW12" s="1069">
        <v>71</v>
      </c>
      <c r="KX12" s="1070">
        <v>72</v>
      </c>
      <c r="KY12" s="1070">
        <v>73</v>
      </c>
      <c r="KZ12" s="1070">
        <v>74</v>
      </c>
      <c r="LA12" s="1070">
        <v>75</v>
      </c>
      <c r="LB12" s="1070">
        <v>76</v>
      </c>
      <c r="LC12" s="1070">
        <v>77</v>
      </c>
      <c r="LD12" s="1070">
        <v>78</v>
      </c>
      <c r="LE12" s="1070">
        <v>79</v>
      </c>
      <c r="LF12" s="1071">
        <v>80</v>
      </c>
      <c r="LG12" s="1066">
        <v>81</v>
      </c>
      <c r="LH12" s="1067">
        <v>82</v>
      </c>
      <c r="LI12" s="1067">
        <v>83</v>
      </c>
      <c r="LJ12" s="1067">
        <v>84</v>
      </c>
      <c r="LK12" s="1067">
        <v>85</v>
      </c>
      <c r="LL12" s="1067">
        <v>86</v>
      </c>
      <c r="LM12" s="1067">
        <v>87</v>
      </c>
      <c r="LN12" s="1067">
        <v>88</v>
      </c>
      <c r="LO12" s="1067">
        <v>89</v>
      </c>
      <c r="LP12" s="1067">
        <v>90</v>
      </c>
      <c r="LQ12" s="1072">
        <v>91</v>
      </c>
      <c r="LR12" s="2894" t="s">
        <v>327</v>
      </c>
      <c r="LS12" s="2895"/>
      <c r="LT12" s="2896" t="s">
        <v>328</v>
      </c>
      <c r="LU12" s="2897"/>
      <c r="LV12" s="2898" t="s">
        <v>329</v>
      </c>
      <c r="LW12" s="2899"/>
      <c r="LX12" s="2900" t="s">
        <v>330</v>
      </c>
      <c r="LY12" s="2901"/>
      <c r="LZ12" s="2902" t="s">
        <v>331</v>
      </c>
      <c r="MA12" s="2903"/>
      <c r="MB12" s="2533" t="s">
        <v>332</v>
      </c>
      <c r="MC12" s="2534"/>
      <c r="MD12" s="2535" t="s">
        <v>333</v>
      </c>
      <c r="ME12" s="2536"/>
      <c r="MF12" s="2537" t="s">
        <v>334</v>
      </c>
      <c r="MG12" s="2538"/>
      <c r="MH12" s="2521" t="s">
        <v>385</v>
      </c>
      <c r="MI12" s="2522"/>
      <c r="MJ12" s="2523" t="s">
        <v>386</v>
      </c>
      <c r="MK12" s="2524"/>
      <c r="ML12" s="2525" t="s">
        <v>335</v>
      </c>
      <c r="MM12" s="2526"/>
      <c r="MN12" s="2527" t="s">
        <v>336</v>
      </c>
      <c r="MO12" s="2528"/>
      <c r="MP12" s="2529" t="s">
        <v>337</v>
      </c>
      <c r="MQ12" s="2530"/>
      <c r="MR12" s="990"/>
      <c r="MS12" s="644"/>
      <c r="MT12" s="626" t="s">
        <v>327</v>
      </c>
      <c r="MU12" s="627" t="s">
        <v>328</v>
      </c>
      <c r="MV12" s="628" t="s">
        <v>329</v>
      </c>
      <c r="MW12" s="629" t="s">
        <v>330</v>
      </c>
      <c r="MX12" s="630" t="s">
        <v>331</v>
      </c>
      <c r="MY12" s="631" t="s">
        <v>332</v>
      </c>
      <c r="MZ12" s="632" t="s">
        <v>333</v>
      </c>
      <c r="NA12" s="633" t="s">
        <v>334</v>
      </c>
      <c r="NB12" s="634" t="s">
        <v>365</v>
      </c>
      <c r="NC12" s="635" t="s">
        <v>366</v>
      </c>
      <c r="ND12" s="636" t="s">
        <v>335</v>
      </c>
      <c r="NE12" s="637" t="s">
        <v>336</v>
      </c>
      <c r="NF12" s="638" t="s">
        <v>337</v>
      </c>
      <c r="NG12" s="1545" t="s">
        <v>352</v>
      </c>
      <c r="NH12" s="1545" t="s">
        <v>353</v>
      </c>
      <c r="NI12" s="1545" t="s">
        <v>354</v>
      </c>
      <c r="NJ12" s="1545" t="s">
        <v>355</v>
      </c>
      <c r="NK12" s="1545" t="s">
        <v>356</v>
      </c>
      <c r="NL12" s="1545" t="s">
        <v>357</v>
      </c>
      <c r="NM12" s="1545" t="s">
        <v>358</v>
      </c>
      <c r="NN12" s="1545" t="s">
        <v>359</v>
      </c>
      <c r="NO12" s="1545" t="s">
        <v>360</v>
      </c>
      <c r="NP12" s="1554" t="s">
        <v>361</v>
      </c>
      <c r="NQ12" s="1546" t="s">
        <v>362</v>
      </c>
      <c r="NR12" s="1546" t="s">
        <v>363</v>
      </c>
      <c r="NS12" s="1554" t="s">
        <v>364</v>
      </c>
    </row>
    <row r="13" spans="1:384" s="1446" customFormat="1" ht="21.95" customHeight="1" thickBot="1" x14ac:dyDescent="0.35">
      <c r="A13" s="1594">
        <v>1</v>
      </c>
      <c r="B13" s="1595"/>
      <c r="C13" s="1596"/>
      <c r="D13" s="1595"/>
      <c r="E13" s="1513"/>
      <c r="F13" s="1626"/>
      <c r="G13" s="1627"/>
      <c r="H13" s="1627"/>
      <c r="I13" s="1627"/>
      <c r="J13" s="1628"/>
      <c r="K13" s="1629">
        <f>F13+G13+H13+I13+J13</f>
        <v>0</v>
      </c>
      <c r="L13" s="1630"/>
      <c r="M13" s="1178"/>
      <c r="N13" s="1179"/>
      <c r="O13" s="1631"/>
      <c r="P13" s="1632"/>
      <c r="Q13" s="1632"/>
      <c r="R13" s="1632"/>
      <c r="S13" s="1632"/>
      <c r="T13" s="1632"/>
      <c r="U13" s="1632"/>
      <c r="V13" s="1633"/>
      <c r="W13" s="1461" t="b">
        <f>IF(AND(O13&lt;&gt;""),IF(O13&gt;15,"1",IF(O13&gt;8,"2",IF(O13&gt;5,"3",IF(O13&gt;1,"4","5")))))</f>
        <v>0</v>
      </c>
      <c r="X13" s="1462" t="b">
        <f>IF(AND(P13&lt;&gt;""),IF(P13&gt;9,"1",IF(P13&gt;6,"2",IF(P13&gt;4,"3",IF(P13&gt;1,"4","5")))))</f>
        <v>0</v>
      </c>
      <c r="Y13" s="1462" t="b">
        <f>IF(AND(Q13&lt;&gt;""),IF(Q13&gt;11,"1",IF(Q13&gt;7,"2",IF(Q13&gt;5,"3",IF(Q13&gt;1,"4","5")))))</f>
        <v>0</v>
      </c>
      <c r="Z13" s="1462" t="b">
        <f>IF(AND(R13&lt;&gt;""),IF(R13&gt;31,"1",IF(R13&gt;20,"2",IF(R13&gt;9,"3",IF(R13&gt;0,"4","5")))))</f>
        <v>0</v>
      </c>
      <c r="AA13" s="1462" t="b">
        <f>IF(AND(S13&lt;&gt;""),IF(S13&gt;15,"1",IF(S13&gt;9,"2",IF(S13&gt;6,"3",IF(S13&gt;0,"4","5")))))</f>
        <v>0</v>
      </c>
      <c r="AB13" s="1462" t="b">
        <f>IF(AND(T13&lt;&gt;""),IF(T13&gt;32,"1",IF(T13&gt;17,"2",IF(T13&gt;8,"3",IF(T13&gt;0,"4","5")))))</f>
        <v>0</v>
      </c>
      <c r="AC13" s="1462" t="b">
        <f>IF(AND(U13&lt;&gt;""),IF(U13=40,"1",IF(U13&gt;22,"2",IF(U13&gt;16,"3",IF(U13&gt;5,"4","5")))))</f>
        <v>0</v>
      </c>
      <c r="AD13" s="1463" t="b">
        <f>IF(AND(V13&lt;&gt;""),IF(V13&gt;126,"1",IF(V13&gt;84,"2",IF(V13&gt;58,"3",IF(V13&gt;26,"4","5")))))</f>
        <v>0</v>
      </c>
      <c r="AE13" s="1178"/>
      <c r="AF13" s="1181"/>
      <c r="AG13" s="92"/>
      <c r="AH13" s="93"/>
      <c r="AI13" s="93"/>
      <c r="AJ13" s="93"/>
      <c r="AK13" s="93"/>
      <c r="AL13" s="93"/>
      <c r="AM13" s="93"/>
      <c r="AN13" s="93"/>
      <c r="AO13" s="93"/>
      <c r="AP13" s="94"/>
      <c r="AQ13" s="1667"/>
      <c r="AR13" s="92"/>
      <c r="AS13" s="93"/>
      <c r="AT13" s="93"/>
      <c r="AU13" s="93"/>
      <c r="AV13" s="93"/>
      <c r="AW13" s="93"/>
      <c r="AX13" s="93"/>
      <c r="AY13" s="93"/>
      <c r="AZ13" s="93"/>
      <c r="BA13" s="94"/>
      <c r="BB13" s="1644">
        <f>SUM(AG13:AP13)</f>
        <v>0</v>
      </c>
      <c r="BC13" s="359">
        <f t="shared" ref="BC13:BC45" si="0">COUNT(AG13:AP13)</f>
        <v>0</v>
      </c>
      <c r="BD13" s="359" t="e">
        <f>BB13/BC13</f>
        <v>#DIV/0!</v>
      </c>
      <c r="BE13" s="360" t="e">
        <f>AVERAGE(AR13:BA13)</f>
        <v>#DIV/0!</v>
      </c>
      <c r="BF13" s="361" t="e">
        <f>(BD13-BE13)/BD13</f>
        <v>#DIV/0!</v>
      </c>
      <c r="BG13" s="362" t="e">
        <f>SQRT((POWER(AG13-BD13,2)+POWER(AH13-BD13,2)+POWER(AI13-BD13,2)+POWER(AJ13-BD13,2)+POWER(AK13-BD13,2)+POWER(AL13-BD13,2)+POWER(AM13-BD13,2)+POWER(AN13-BD13,2)+POWER(AO13-BD13,2)+POWER(AP13-BD13,2))/(BC13-1))</f>
        <v>#DIV/0!</v>
      </c>
      <c r="BH13" s="363" t="e">
        <f t="shared" ref="BH13:BH45" si="1">SQRT((POWER(AR13-BE13,2)+POWER(AS13-BE13,2)+POWER(AT13-BE13,2)+POWER(AU13-BE13,2)+POWER(AV13-BE13,2)+POWER(AW13-BE13,2)+POWER(AX13-BE13,2)+POWER(AY13-BE13,2)+POWER(AZ13-BE13,2)+POWER(BA13-BE13,2))/(BC13-1))</f>
        <v>#DIV/0!</v>
      </c>
      <c r="BI13" s="364" t="e">
        <f>SQRT(POWER(((AG13-BD13)*(AR13-BE13)+(AH13-BD13)*(AS13-BE13)+(AI13-BD13)*(AT13-BE13)+(AJ13-BD13)*(AU13-BE13)+(AK13-BD13)*(AV13-BE13)+(AL13-BD13)*(AW13-BE13)+(AM13-BD13)*(AX13-BE13)+(AN13-BD13)*(AY13-BE13)+(AO13-BD13)*(AZ13-BE13)+(AP13-BD13)*(BA13-BE13))/(BG13*BH13*(BC13-1)),2))</f>
        <v>#DIV/0!</v>
      </c>
      <c r="BJ13" s="365" t="e">
        <f>IF(BD13&gt;=56,"ОЧЕНЬ ВЫСОКАЯ",IF(BD13&gt;=42,"ВЫСОКАЯ", IF(BD13&gt;=32,"СРЕДНЯЯ",IF(BD13&gt;=25,"НИЗКАЯ","ОЧЕНЬ НИЗКАЯ"))))</f>
        <v>#DIV/0!</v>
      </c>
      <c r="BK13" s="365" t="e">
        <f>IF(BF13&gt;=0.98,"ОЧЕНЬ ВЫСОКАЯ",IF(BF13&gt;=0.96,"ВЫСОКАЯ", IF(BF13&gt;=0.92,"СРЕДНЯЯ",IF(BF13&gt;=0.91,"НИЗКАЯ","ОЧЕНЬ НИЗКАЯ"))))</f>
        <v>#DIV/0!</v>
      </c>
      <c r="BL13" s="366" t="e">
        <f>IF(AND(BD13&lt;=31,BF13&lt;=0.95),"1.НИЗКИЙ",IF(AND(BD13&gt;=42,BF13&gt;=0.96),"3.ВЫСОКИЙ","2.СРЕДНИЙ"))</f>
        <v>#DIV/0!</v>
      </c>
      <c r="BM13" s="95"/>
      <c r="BN13" s="1181"/>
      <c r="BO13" s="1828"/>
      <c r="BP13" s="1829"/>
      <c r="BQ13" s="1829"/>
      <c r="BR13" s="1829"/>
      <c r="BS13" s="1829"/>
      <c r="BT13" s="1829"/>
      <c r="BU13" s="1829"/>
      <c r="BV13" s="1829"/>
      <c r="BW13" s="1829"/>
      <c r="BX13" s="1829"/>
      <c r="BY13" s="1829"/>
      <c r="BZ13" s="1829"/>
      <c r="CA13" s="1829"/>
      <c r="CB13" s="1829"/>
      <c r="CC13" s="1829"/>
      <c r="CD13" s="1829"/>
      <c r="CE13" s="1829"/>
      <c r="CF13" s="1829"/>
      <c r="CG13" s="1829"/>
      <c r="CH13" s="1829"/>
      <c r="CI13" s="1829"/>
      <c r="CJ13" s="1829"/>
      <c r="CK13" s="1829"/>
      <c r="CL13" s="1829"/>
      <c r="CM13" s="1829"/>
      <c r="CN13" s="1829"/>
      <c r="CO13" s="1829"/>
      <c r="CP13" s="1829"/>
      <c r="CQ13" s="1829"/>
      <c r="CR13" s="1829"/>
      <c r="CS13" s="1829"/>
      <c r="CT13" s="1829"/>
      <c r="CU13" s="1829"/>
      <c r="CV13" s="1829"/>
      <c r="CW13" s="1829"/>
      <c r="CX13" s="1829"/>
      <c r="CY13" s="1829"/>
      <c r="CZ13" s="1829"/>
      <c r="DA13" s="1829"/>
      <c r="DB13" s="1830"/>
      <c r="DC13" s="1831">
        <f>IF(CB13=1,4,IF(CB13=2,3,IF(CB13=3,2,IF(CB13=4,1,0))))</f>
        <v>0</v>
      </c>
      <c r="DD13" s="1832">
        <f>IF(CR13=1,4,IF(CR13=2,3,IF(CR13=3,2,IF(CR13=4,1,0))))</f>
        <v>0</v>
      </c>
      <c r="DE13" s="1833">
        <f>IF(CZ13=1,4,IF(CZ13=2,3,IF(CZ13=3,2,IF(CZ13=4,1,0))))</f>
        <v>0</v>
      </c>
      <c r="DF13" s="1831">
        <f>IF(BO13=1,4,IF(BO13=2,3,IF(BO13=3,2,IF(BO13=4,1,0))))</f>
        <v>0</v>
      </c>
      <c r="DG13" s="1832">
        <f>IF(BW13=1,4,IF(BW13=2,3,IF(BW13=3,2,IF(BW13=4,1,0))))</f>
        <v>0</v>
      </c>
      <c r="DH13" s="1833">
        <f>IF(CM13=1,4,IF(CM13=2,3,IF(CM13=3,2,IF(CM13=4,1,0))))</f>
        <v>0</v>
      </c>
      <c r="DI13" s="1831">
        <f>IF(CU13=1,4,IF(CU13=2,3,IF(CU13=3,2,IF(CU13=4,1,0))))</f>
        <v>0</v>
      </c>
      <c r="DJ13" s="1832">
        <f>IF(BR13=1,4,IF(BR13=2,3,IF(BR13=3,2,IF(BR13=4,1,0))))</f>
        <v>0</v>
      </c>
      <c r="DK13" s="1832">
        <f>IF(CH13=1,4,IF(CH13=2,3,IF(CH13=3,2,IF(CH13=4,1,0))))</f>
        <v>0</v>
      </c>
      <c r="DL13" s="1833">
        <f>IF(CT13=1,4,IF(CT13=2,3,IF(CT13=3,2,IF(CT13=4,1,0))))</f>
        <v>0</v>
      </c>
      <c r="DM13" s="1834">
        <f>BP13+BT13+BX13+DC13+CF13+CJ13+CN13+DD13+CV13+DE13</f>
        <v>0</v>
      </c>
      <c r="DN13" s="1835">
        <f>DF13+BS13+DG13+CA13+CE13+CI13+DH13+CQ13+DI13+CY13</f>
        <v>0</v>
      </c>
      <c r="DO13" s="1836">
        <f>BQ13+BU13+BY13+CC13+CG13+CK13+CO13+CS13+CW13+DA13</f>
        <v>0</v>
      </c>
      <c r="DP13" s="1837">
        <f>DJ13+BV13+BZ13+CD13+DK13+CL13+CP13+DL13+CX13+DB13</f>
        <v>0</v>
      </c>
      <c r="DQ13" s="1837">
        <f>DM13+DP13+(-DN13)+(-DO13)</f>
        <v>0</v>
      </c>
      <c r="DR13" s="1192"/>
      <c r="DS13" s="1205"/>
      <c r="DT13" s="1206"/>
      <c r="DU13" s="1207"/>
      <c r="DV13" s="1208"/>
      <c r="DW13" s="1209"/>
      <c r="DX13" s="1178"/>
      <c r="DY13" s="1181"/>
      <c r="DZ13" s="1188"/>
      <c r="EA13" s="1189"/>
      <c r="EB13" s="1188"/>
      <c r="EC13" s="1190"/>
      <c r="ED13" s="1189"/>
      <c r="EE13" s="1191"/>
      <c r="EF13" s="1192"/>
      <c r="EG13" s="1188"/>
      <c r="EH13" s="1189"/>
      <c r="EI13" s="1188"/>
      <c r="EJ13" s="1190"/>
      <c r="EK13" s="1193"/>
      <c r="EL13" s="1194"/>
      <c r="EM13" s="1179"/>
      <c r="EN13" s="1178"/>
      <c r="EO13" s="1688"/>
      <c r="EP13" s="1679"/>
      <c r="EQ13" s="1674"/>
      <c r="ER13" s="1493"/>
      <c r="ES13" s="1493"/>
      <c r="ET13" s="1494"/>
      <c r="EU13" s="1495"/>
      <c r="EV13" s="1496"/>
      <c r="EW13" s="1496"/>
      <c r="EX13" s="1496"/>
      <c r="EY13" s="1496"/>
      <c r="EZ13" s="1496"/>
      <c r="FA13" s="1496"/>
      <c r="FB13" s="1497"/>
      <c r="FC13" s="1689"/>
      <c r="FD13" s="1448"/>
      <c r="FE13" s="2219"/>
      <c r="FF13" s="2220"/>
      <c r="FG13" s="2220"/>
      <c r="FH13" s="2220"/>
      <c r="FI13" s="2220"/>
      <c r="FJ13" s="2220"/>
      <c r="FK13" s="2220"/>
      <c r="FL13" s="2220"/>
      <c r="FM13" s="2220"/>
      <c r="FN13" s="2220"/>
      <c r="FO13" s="2220"/>
      <c r="FP13" s="2220"/>
      <c r="FQ13" s="2220"/>
      <c r="FR13" s="2220"/>
      <c r="FS13" s="2220"/>
      <c r="FT13" s="2220"/>
      <c r="FU13" s="2220"/>
      <c r="FV13" s="2220"/>
      <c r="FW13" s="2220"/>
      <c r="FX13" s="2220"/>
      <c r="FY13" s="2220"/>
      <c r="FZ13" s="2220"/>
      <c r="GA13" s="2220"/>
      <c r="GB13" s="2220"/>
      <c r="GC13" s="2220"/>
      <c r="GD13" s="2220"/>
      <c r="GE13" s="2220"/>
      <c r="GF13" s="2220"/>
      <c r="GG13" s="2220"/>
      <c r="GH13" s="2220"/>
      <c r="GI13" s="2220"/>
      <c r="GJ13" s="2220"/>
      <c r="GK13" s="2220"/>
      <c r="GL13" s="2220"/>
      <c r="GM13" s="2220"/>
      <c r="GN13" s="2220"/>
      <c r="GO13" s="2220"/>
      <c r="GP13" s="2220"/>
      <c r="GQ13" s="2220"/>
      <c r="GR13" s="2220"/>
      <c r="GS13" s="2220"/>
      <c r="GT13" s="2220"/>
      <c r="GU13" s="2220"/>
      <c r="GV13" s="2220"/>
      <c r="GW13" s="2220"/>
      <c r="GX13" s="2221"/>
      <c r="GY13" s="2198">
        <f>IF(FE13=1,1,0)+IF(FL13=1,1,0)+IF(FU13=1,1,0)+IF(FZ13=1,1,0)+IF(GF13=1,1,0)+IF(GI13=1,1,0)+IF(GN13=1,1,0)+IF(FS13=2,1,0)+IF(GT13=2,1,0)</f>
        <v>0</v>
      </c>
      <c r="GZ13" s="458" t="b">
        <f>IF(AND(FE13&lt;&gt;""),IF(GY13&lt;=3,"НИЗКИЙ",IF(GY13&lt;7,"СРЕДНИЙ",IF(GY13&gt;=7,"ВЫСОКИЙ"))))</f>
        <v>0</v>
      </c>
      <c r="HA13" s="2199">
        <f>IF(FO13=1,1,0)+IF(GO13=1,1,0)+IF(FG13=2,1,0)+IF(FK13=2,1,0)+IF(FW13=2,1,0)+IF(GA13=2,1,0)+IF(GD13=2,1,0)+IF(GK13=2,1,0)+IF(GS13=2,1,0)</f>
        <v>0</v>
      </c>
      <c r="HB13" s="2200" t="b">
        <f>IF(AND(FG13&lt;&gt;""),IF(HA13&lt;=3,"НИЗКИЙ",IF(HA13&lt;7,"СРЕДНИЙ",IF(HA13&gt;=7,"ВЫСОКИЙ"))))</f>
        <v>0</v>
      </c>
      <c r="HC13" s="2201">
        <f>IF(FP13=1,1,0)+IF(FX13=1,1,0)+IF(GC13=1,1,0)+IF(GG13=1,1,0)+IF(GP13=1,1,0)+IF(GU13=1,1,0)+IF(FI13=2,1,0)+IF(FM13=2,1,0)+IF(GJ13=2,1,0)</f>
        <v>0</v>
      </c>
      <c r="HD13" s="459" t="b">
        <f>IF(AND(FI13&lt;&gt;""),IF(HC13&lt;=4,"НИЗКИЙ",IF(HC13&lt;8,"СРЕДНИЙ",IF(HC13&gt;=8,"ВЫСОКИЙ"))))</f>
        <v>0</v>
      </c>
      <c r="HE13" s="2202">
        <f>IF(GH13=1,1,0)+IF(GV13=1,1,0)+IF(FJ13=2,1,0)+IF(FN13=2,1,0)+IF(FQ13=2,1,0)+IF(FT13=2,1,0)+IF(GB13=2,1,0)+IF(GL13=2,1,0)+IF(GQ13=2,1,0)</f>
        <v>0</v>
      </c>
      <c r="HF13" s="460" t="b">
        <f>IF(AND(FK13&lt;&gt;""),IF(HE13&lt;=3,"НИЗКИЙ",IF(HE13&lt;7,"СРЕДНИЙ",IF(HE13&gt;=7,"ВЫСОКИЙ"))))</f>
        <v>0</v>
      </c>
      <c r="HG13" s="2203">
        <f>IF(FF13=1,1,0)+IF(FO13=1,1,0)+IF(GC13=1,1,0)+IF(GM13=1,1,0)+IF(GN13=1,1,0)+IF(GW13=1,1,0)+IF(FT13=2,1,0)+IF(FV13=2,1,0)+IF(GA13=2,1,0)</f>
        <v>0</v>
      </c>
      <c r="HH13" s="2204" t="b">
        <f>IF(AND(FM13&lt;&gt;""),IF(HG13&lt;=4,"НИЗКИЙ",IF(HG13&lt;8,"СРЕДНИЙ",IF(HG13&gt;=8,"ВЫСОКИЙ"))))</f>
        <v>0</v>
      </c>
      <c r="HI13" s="2205">
        <f>IF(FH13=1,1,0)+IF(FP13=1,1,0)+IF(FR13=1,1,0)+IF(FY13=1,1,0)+IF(GE13=1,1,0)+IF(GI13=1,1,0)+IF(GR13=1,1,0)+IF(GX13=1,1,0)+IF(GL13=2,1,0)</f>
        <v>0</v>
      </c>
      <c r="HJ13" s="461" t="b">
        <f>IF(AND(FO13&lt;&gt;""),IF(HI13&lt;=3,"НИЗКИЙ",IF(HI13&lt;7,"СРЕДНИЙ",IF(HI13&gt;=7,"ВЫСОКИЙ"))))</f>
        <v>0</v>
      </c>
      <c r="HK13" s="2206">
        <f>IF(FE13=1,1,0)+IF(FF13=1,1,0)+IF(FH13=1,1,0)+IF(FL13=1,1,0)+IF(FO13=1,1,0)+IF(FP13=1,1,0)+IF(FR13=1,1,0)+IF(FU13=1,1,0)+IF(FX13=1,1,0)+IF(FY13=1,1,0)+IF(FZ13=1,1,0)+IF(GC13=1,1,0)+IF(GE13=1,1,0)+IF(GF13=1,1,0)+IF(GG13=1,1,0)+IF(GH13=1,1,0)+IF(GI13=1,1,0)+IF(GM13=1,1,0)+IF(GN13=1,1,0)+IF(GO13=1,1,0)+IF(GP13=1,1,0)+IF(GR13=1,1,0)+IF(GU13=1,1,0)+IF(GV13=1,1,0)+IF(GW13=1,1,0)+IF(GX13=1,1,0)+IF(FG13=2,1,0)+IF(FI13=2,1,0)+IF(FJ13=2,1,0)+IF(FK13=2,1,0)+IF(FM13=2,1,0)+IF(FN13=2,1,0)+IF(FQ13=2,1,0)+IF(FS13=2,1,0)+IF(FT13=2,1,0)+IF(FV13=2,1,0)+IF(FW13=2,1,0)+IF(GA13=2,1,0)+IF(GB13=2,1,0)+IF(GD13=2,1,0)+IF(GJ13=2,1,0)+IF(GK13=2,1,0)+IF(GL13=2,1,0)+IF(GQ13=2,1,0)+IF(GS13=2,1,0)+IF(GT13=2,1,0)</f>
        <v>0</v>
      </c>
      <c r="HL13" s="2207" t="b">
        <f>IF(AND(FQ13&lt;&gt;""),IF(HK13&lt;=23,"НИЗКИЙ",IF(HK13&lt;33,"СРЕДНИЙ",IF(HK13&gt;=33,"ВЫСОКИЙ"))))</f>
        <v>0</v>
      </c>
      <c r="HM13" s="432"/>
      <c r="HN13" s="991"/>
      <c r="HO13" s="891"/>
      <c r="HP13" s="892"/>
      <c r="HQ13" s="893"/>
      <c r="HR13" s="894"/>
      <c r="HS13" s="895"/>
      <c r="HT13" s="896"/>
      <c r="HU13" s="897"/>
      <c r="HV13" s="710" t="b">
        <f>IF(AND(HO13&lt;&gt;""),IF(HO13&lt;=3,"НИЗКИЙ",IF(HO13&lt;7,"СРЕДНИЙ",IF(HO13&gt;=7,"ВЫСОКИЙ"))))</f>
        <v>0</v>
      </c>
      <c r="HW13" s="711" t="b">
        <f>IF(AND(HP13&lt;&gt;""),IF(HP13&lt;=3,"НИЗКИЙ",IF(HP13&lt;7,"СРЕДНИЙ",IF(HP13&gt;=7,"ВЫСОКИЙ"))))</f>
        <v>0</v>
      </c>
      <c r="HX13" s="711" t="b">
        <f>IF(AND(HQ13&lt;&gt;""),IF(HQ13&lt;=4,"НИЗКИЙ",IF(HQ13&lt;8,"СРЕДНИЙ",IF(HQ13&gt;=8,"ВЫСОКИЙ"))))</f>
        <v>0</v>
      </c>
      <c r="HY13" s="711" t="b">
        <f>IF(AND(HR13&lt;&gt;""),IF(HR13&lt;=3,"НИЗКИЙ",IF(HR13&lt;7,"СРЕДНИЙ",IF(HR13&gt;=7,"ВЫСОКИЙ"))))</f>
        <v>0</v>
      </c>
      <c r="HZ13" s="711" t="b">
        <f>IF(AND(HS13&lt;&gt;""),IF(HS13&lt;=4,"НИЗКИЙ",IF(HS13&lt;8,"СРЕДНИЙ",IF(HS13&gt;=8,"ВЫСОКИЙ"))))</f>
        <v>0</v>
      </c>
      <c r="IA13" s="712" t="b">
        <f>IF(AND(HT13&lt;&gt;""),IF(HT13&lt;=3,"НИЗКИЙ",IF(HT13&lt;7,"СРЕДНИЙ",IF(HT13&gt;=7,"ВЫСОКИЙ"))))</f>
        <v>0</v>
      </c>
      <c r="IB13" s="713" t="b">
        <f>IF(AND(HU13&lt;&gt;""),IF(HU13&lt;=23,"НИЗКИЙ",IF(HU13&lt;33,"СРЕДНИЙ",IF(HU13&gt;=33,"ВЫСОКИЙ"))))</f>
        <v>0</v>
      </c>
      <c r="IC13" s="432"/>
      <c r="ID13" s="432"/>
      <c r="IE13" s="647"/>
      <c r="IF13" s="1049"/>
      <c r="IG13" s="1049"/>
      <c r="IH13" s="1049"/>
      <c r="II13" s="1049"/>
      <c r="IJ13" s="1049"/>
      <c r="IK13" s="1049"/>
      <c r="IL13" s="1049"/>
      <c r="IM13" s="1049"/>
      <c r="IN13" s="1050"/>
      <c r="IO13" s="649"/>
      <c r="IP13" s="1051"/>
      <c r="IQ13" s="1051"/>
      <c r="IR13" s="1051"/>
      <c r="IS13" s="1051"/>
      <c r="IT13" s="1051"/>
      <c r="IU13" s="1051"/>
      <c r="IV13" s="1051"/>
      <c r="IW13" s="1051"/>
      <c r="IX13" s="1052"/>
      <c r="IY13" s="647"/>
      <c r="IZ13" s="1049"/>
      <c r="JA13" s="1049"/>
      <c r="JB13" s="1049"/>
      <c r="JC13" s="1049"/>
      <c r="JD13" s="1049"/>
      <c r="JE13" s="1049"/>
      <c r="JF13" s="1049"/>
      <c r="JG13" s="1049"/>
      <c r="JH13" s="1053"/>
      <c r="JI13" s="649"/>
      <c r="JJ13" s="1051"/>
      <c r="JK13" s="1051"/>
      <c r="JL13" s="1051"/>
      <c r="JM13" s="1051"/>
      <c r="JN13" s="1051"/>
      <c r="JO13" s="1051"/>
      <c r="JP13" s="1051"/>
      <c r="JQ13" s="1051"/>
      <c r="JR13" s="1052"/>
      <c r="JS13" s="647"/>
      <c r="JT13" s="1049"/>
      <c r="JU13" s="1049"/>
      <c r="JV13" s="1049"/>
      <c r="JW13" s="1049"/>
      <c r="JX13" s="1053"/>
      <c r="JY13" s="1049"/>
      <c r="JZ13" s="1049"/>
      <c r="KA13" s="1049"/>
      <c r="KB13" s="1050"/>
      <c r="KC13" s="649"/>
      <c r="KD13" s="1051"/>
      <c r="KE13" s="1051"/>
      <c r="KF13" s="1051"/>
      <c r="KG13" s="1051"/>
      <c r="KH13" s="1051"/>
      <c r="KI13" s="1051"/>
      <c r="KJ13" s="1051"/>
      <c r="KK13" s="1051"/>
      <c r="KL13" s="1052"/>
      <c r="KM13" s="647"/>
      <c r="KN13" s="1049"/>
      <c r="KO13" s="1049"/>
      <c r="KP13" s="1049"/>
      <c r="KQ13" s="1049"/>
      <c r="KR13" s="1049"/>
      <c r="KS13" s="1049"/>
      <c r="KT13" s="1049"/>
      <c r="KU13" s="1049"/>
      <c r="KV13" s="1050"/>
      <c r="KW13" s="649"/>
      <c r="KX13" s="1051"/>
      <c r="KY13" s="1051"/>
      <c r="KZ13" s="1051"/>
      <c r="LA13" s="1051"/>
      <c r="LB13" s="1051"/>
      <c r="LC13" s="1051"/>
      <c r="LD13" s="1051"/>
      <c r="LE13" s="1051"/>
      <c r="LF13" s="1052"/>
      <c r="LG13" s="1054"/>
      <c r="LH13" s="1049"/>
      <c r="LI13" s="1049"/>
      <c r="LJ13" s="1049"/>
      <c r="LK13" s="1049"/>
      <c r="LL13" s="1049"/>
      <c r="LM13" s="1049"/>
      <c r="LN13" s="1049"/>
      <c r="LO13" s="1049"/>
      <c r="LP13" s="1049"/>
      <c r="LQ13" s="1053"/>
      <c r="LR13" s="739">
        <f t="shared" ref="LR13:LR45" si="2">IE13+IR13*(-1)+JE13*(-1)+JR13+KE13*(-1)+KR13*(-1)+LE13</f>
        <v>0</v>
      </c>
      <c r="LS13" s="740" t="b">
        <f>IF(AND(IE13&lt;&gt;""),IF(LR13&gt;=15,"У-П",IF(LR13&gt;=1,"С-П",IF(LR13&gt;=-14,"С-Н",IF(LR13&gt;=-28,"У-Н")))))</f>
        <v>0</v>
      </c>
      <c r="LT13" s="741">
        <f t="shared" ref="LT13:LT45" si="3">IF13*(-1)+IS13+JF13+JS13*(-1)+KF13*(-1)+KS13+LF13</f>
        <v>0</v>
      </c>
      <c r="LU13" s="742" t="b">
        <f>IF(AND(IG13&lt;&gt;""),IF(LT13&gt;=15,"У-П",IF(LT13&gt;=1,"С-П",IF(LT13&gt;=-14,"С-Н",IF(LT13&gt;=-28,"У-Н")))))</f>
        <v>0</v>
      </c>
      <c r="LV13" s="743">
        <f t="shared" ref="LV13:LV19" si="4">IG13*(-1)+IT13*(-1)+JG13+JT13*(-1)+KG13*(-1)+KT13*(-1)+LG13</f>
        <v>0</v>
      </c>
      <c r="LW13" s="744" t="b">
        <f>IF(AND(II13&lt;&gt;""),IF(LV13&gt;=15,"У-П",IF(LV13&gt;=1,"С-П",IF(LV13&gt;=-14,"С-Н",IF(LV13&gt;=-28,"У-Н")))))</f>
        <v>0</v>
      </c>
      <c r="LX13" s="745">
        <f t="shared" ref="LX13:LX45" si="5">IH13+IU13*(-1)+JH13*(-1)+JU13*(-1)+KH13*(-1)+KU13*(-1)+LH13</f>
        <v>0</v>
      </c>
      <c r="LY13" s="746" t="b">
        <f>IF(AND(IK13&lt;&gt;""),IF(LX13&gt;=15,"У-П",IF(LX13&gt;=1,"С-П",IF(LX13&gt;=-14,"С-Н",IF(LX13&gt;=-28,"У-Н")))))</f>
        <v>0</v>
      </c>
      <c r="LZ13" s="747">
        <f t="shared" ref="LZ13:LZ45" si="6">II13+IV13*(-1)+JI13+JV13+KI13+KV13*(-1)+LI13</f>
        <v>0</v>
      </c>
      <c r="MA13" s="748" t="b">
        <f>IF(AND(IM13&lt;&gt;""),IF(LZ13&gt;=15,"У-П",IF(LZ13&gt;=1,"С-П",IF(LZ13&gt;=-14,"С-Н",IF(LZ13&gt;=-28,"У-Н")))))</f>
        <v>0</v>
      </c>
      <c r="MB13" s="749">
        <f t="shared" ref="MB13:MB19" si="7">IJ13*(-1)+IW13+JJ13+JW13*(-1)+KJ13*(-1)+KW13*(-1)+LJ13*(-1)</f>
        <v>0</v>
      </c>
      <c r="MC13" s="750" t="b">
        <f>IF(AND(IO13&lt;&gt;""),IF(MB13&gt;=15,"У-П",IF(MB13&gt;=1,"С-П",IF(MB13&gt;=-14,"С-Н",IF(MB13&gt;=-28,"У-Н")))))</f>
        <v>0</v>
      </c>
      <c r="MD13" s="751">
        <f t="shared" ref="MD13:MD45" si="8">IK13*(-1)+IX13+JK13*(-1)+JX13*(-1)+KK13+KX13*(-1)+LK13*(-1)</f>
        <v>0</v>
      </c>
      <c r="ME13" s="752" t="b">
        <f>IF(AND(IQ13&lt;&gt;""),IF(MD13&gt;=15,"У-П",IF(MD13&gt;=1,"С-П",IF(MD13&gt;=-14,"С-Н",IF(MD13&gt;=-28,"У-Н")))))</f>
        <v>0</v>
      </c>
      <c r="MF13" s="753">
        <f t="shared" ref="MF13:MF19" si="9">IL13*(-1)+IY13*(-1)+JL13*(-1)+JY13+KL13+KY13+LL13*(-1)</f>
        <v>0</v>
      </c>
      <c r="MG13" s="754" t="b">
        <f>IF(AND(IS13&lt;&gt;""),IF(MF13&gt;=15,"У-П",IF(MF13&gt;=1,"С-П",IF(MF13&gt;=-14,"С-Н",IF(MF13&gt;=-28,"У-Н")))))</f>
        <v>0</v>
      </c>
      <c r="MH13" s="755">
        <f t="shared" ref="MH13:MH19" si="10">IM13*(-1)+IZ13+JM13+JZ13*(-1)+KM13+KZ13*(-1)+LM13*(-1)</f>
        <v>0</v>
      </c>
      <c r="MI13" s="756" t="b">
        <f>IF(AND(IU13&lt;&gt;""),IF(MH13&gt;=15,"У-П",IF(MH13&gt;=1,"С-П",IF(MH13&gt;=-14,"С-Н",IF(MH13&gt;=-28,"У-Н")))))</f>
        <v>0</v>
      </c>
      <c r="MJ13" s="745">
        <f t="shared" ref="MJ13:MJ19" si="11">IN13+JA13*(-1)+JN13*(-1)+KA13*(-1)+KN13*(-1)+LA13*(-1)+LN13*(-1)</f>
        <v>0</v>
      </c>
      <c r="MK13" s="757" t="b">
        <f>IF(AND(IW13&lt;&gt;""),IF(MJ13&gt;=15,"У-П",IF(MJ13&gt;=1,"С-П",IF(MJ13&gt;=-14,"С-Н",IF(MJ13&gt;=-28,"У-Н")))))</f>
        <v>0</v>
      </c>
      <c r="ML13" s="758">
        <f t="shared" ref="ML13:ML19" si="12">IO13+JB13*(-1)+JO13*(-1)+KB13+KO13+LB13*(-1)+LO13*(-1)</f>
        <v>0</v>
      </c>
      <c r="MM13" s="759" t="b">
        <f>IF(AND(IY13&lt;&gt;""),IF(ML13&gt;=15,"У-П",IF(ML13&gt;=1,"С-П",IF(ML13&gt;=-14,"С-Н",IF(ML13&gt;=-28,"У-Н")))))</f>
        <v>0</v>
      </c>
      <c r="MN13" s="760">
        <f t="shared" ref="MN13:MN19" si="13">IP13*(-1)+JC13*(-1)+JP13*(-1)+KC13*(-1)+KP13*(-1)+LC13+LP13*(-1)</f>
        <v>0</v>
      </c>
      <c r="MO13" s="761" t="b">
        <f>IF(AND(JA13&lt;&gt;""),IF(MN13&gt;=15,"У-П",IF(MN13&gt;=1,"С-П",IF(MN13&gt;=-14,"С-Н",IF(MN13&gt;=-28,"У-Н")))))</f>
        <v>0</v>
      </c>
      <c r="MP13" s="762">
        <f t="shared" ref="MP13:MP19" si="14">IQ13+JD13+JQ13+KD13+KQ13*(-1)+LD13*(-1)+LQ13</f>
        <v>0</v>
      </c>
      <c r="MQ13" s="763" t="b">
        <f>IF(AND(JC13&lt;&gt;""),IF(MP13&gt;=15,"У-П",IF(MP13&gt;=1,"С-П",IF(MP13&gt;=-14,"С-Н",IF(MP13&gt;=-28,"У-Н")))))</f>
        <v>0</v>
      </c>
      <c r="MR13" s="990"/>
      <c r="MS13" s="645"/>
      <c r="MT13" s="646"/>
      <c r="MU13" s="647"/>
      <c r="MV13" s="648"/>
      <c r="MW13" s="649"/>
      <c r="MX13" s="650"/>
      <c r="MY13" s="651"/>
      <c r="MZ13" s="652"/>
      <c r="NA13" s="653"/>
      <c r="NB13" s="654"/>
      <c r="NC13" s="649"/>
      <c r="ND13" s="655"/>
      <c r="NE13" s="647"/>
      <c r="NF13" s="656"/>
      <c r="NG13" s="1575" t="b">
        <f t="shared" ref="NG13:NS32" si="15">IF(AND(MT13&lt;&gt;""),IF(MT13&gt;=15,"У-П",IF(MT13&gt;=1,"С-П",IF(MT13&gt;=-14,"С-Н",IF(MT13&gt;=-28,"У-Н")))))</f>
        <v>0</v>
      </c>
      <c r="NH13" s="1575" t="b">
        <f t="shared" si="15"/>
        <v>0</v>
      </c>
      <c r="NI13" s="1575" t="b">
        <f t="shared" si="15"/>
        <v>0</v>
      </c>
      <c r="NJ13" s="1575" t="b">
        <f t="shared" si="15"/>
        <v>0</v>
      </c>
      <c r="NK13" s="1575" t="b">
        <f t="shared" si="15"/>
        <v>0</v>
      </c>
      <c r="NL13" s="1575" t="b">
        <f t="shared" si="15"/>
        <v>0</v>
      </c>
      <c r="NM13" s="1575" t="b">
        <f t="shared" si="15"/>
        <v>0</v>
      </c>
      <c r="NN13" s="1575" t="b">
        <f t="shared" si="15"/>
        <v>0</v>
      </c>
      <c r="NO13" s="1575" t="b">
        <f t="shared" si="15"/>
        <v>0</v>
      </c>
      <c r="NP13" s="1576" t="b">
        <f t="shared" si="15"/>
        <v>0</v>
      </c>
      <c r="NQ13" s="1576" t="b">
        <f t="shared" si="15"/>
        <v>0</v>
      </c>
      <c r="NR13" s="1576" t="b">
        <f t="shared" si="15"/>
        <v>0</v>
      </c>
      <c r="NS13" s="1575" t="b">
        <f t="shared" si="15"/>
        <v>0</v>
      </c>
      <c r="NT13" s="1445"/>
    </row>
    <row r="14" spans="1:384" s="1446" customFormat="1" ht="21.95" customHeight="1" thickBot="1" x14ac:dyDescent="0.35">
      <c r="A14" s="1597">
        <v>2</v>
      </c>
      <c r="B14" s="1598"/>
      <c r="C14" s="1599"/>
      <c r="D14" s="1598"/>
      <c r="E14" s="1514"/>
      <c r="F14" s="89"/>
      <c r="G14" s="90"/>
      <c r="H14" s="90"/>
      <c r="I14" s="90"/>
      <c r="J14" s="1557"/>
      <c r="K14" s="1565">
        <f>F14+G14+H14+I14+J14</f>
        <v>0</v>
      </c>
      <c r="L14" s="1561"/>
      <c r="M14" s="1178"/>
      <c r="N14" s="1179"/>
      <c r="O14" s="1195"/>
      <c r="P14" s="1197"/>
      <c r="Q14" s="1197"/>
      <c r="R14" s="1197"/>
      <c r="S14" s="1190"/>
      <c r="T14" s="1197"/>
      <c r="U14" s="1197"/>
      <c r="V14" s="1198"/>
      <c r="W14" s="1532" t="b">
        <f>IF(AND(O14&lt;&gt;""),IF(O14&gt;15,"1",IF(O14&gt;8,"2",IF(O14&gt;5,"3",IF(O14&gt;1,"4","5")))))</f>
        <v>0</v>
      </c>
      <c r="X14" s="1531" t="b">
        <f t="shared" ref="X14:X45" si="16">IF(AND(P14&lt;&gt;""),IF(P14&gt;9,"1",IF(P14&gt;6,"2",IF(P14&gt;4,"3",IF(P14&gt;1,"4","5")))))</f>
        <v>0</v>
      </c>
      <c r="Y14" s="1531" t="b">
        <f t="shared" ref="Y14:Y45" si="17">IF(AND(Q14&lt;&gt;""),IF(Q14&gt;11,"1",IF(Q14&gt;7,"2",IF(Q14&gt;5,"3",IF(Q14&gt;1,"4","5")))))</f>
        <v>0</v>
      </c>
      <c r="Z14" s="1531" t="b">
        <f t="shared" ref="Z14:Z45" si="18">IF(AND(R14&lt;&gt;""),IF(R14&gt;31,"1",IF(R14&gt;20,"2",IF(R14&gt;9,"3",IF(R14&gt;0,"4","5")))))</f>
        <v>0</v>
      </c>
      <c r="AA14" s="1531" t="b">
        <f t="shared" ref="AA14:AA45" si="19">IF(AND(S14&lt;&gt;""),IF(S14&gt;15,"1",IF(S14&gt;9,"2",IF(S14&gt;6,"3",IF(S14&gt;0,"4","5")))))</f>
        <v>0</v>
      </c>
      <c r="AB14" s="1531" t="b">
        <f t="shared" ref="AB14:AB45" si="20">IF(AND(T14&lt;&gt;""),IF(T14&gt;32,"1",IF(T14&gt;17,"2",IF(T14&gt;8,"3",IF(T14&gt;0,"4","5")))))</f>
        <v>0</v>
      </c>
      <c r="AC14" s="1531" t="b">
        <f t="shared" ref="AC14:AC45" si="21">IF(AND(U14&lt;&gt;""),IF(U14=40,"1",IF(U14&gt;22,"2",IF(U14&gt;16,"3",IF(U14&gt;5,"4","5")))))</f>
        <v>0</v>
      </c>
      <c r="AD14" s="1533" t="b">
        <f t="shared" ref="AD14:AD45" si="22">IF(AND(V14&lt;&gt;""),IF(V14&gt;126,"1",IF(V14&gt;84,"2",IF(V14&gt;58,"3",IF(V14&gt;26,"4","5")))))</f>
        <v>0</v>
      </c>
      <c r="AE14" s="1178"/>
      <c r="AF14" s="1181"/>
      <c r="AG14" s="96"/>
      <c r="AH14" s="97"/>
      <c r="AI14" s="97"/>
      <c r="AJ14" s="97"/>
      <c r="AK14" s="97"/>
      <c r="AL14" s="97"/>
      <c r="AM14" s="97"/>
      <c r="AN14" s="97"/>
      <c r="AO14" s="97"/>
      <c r="AP14" s="98"/>
      <c r="AQ14" s="1667"/>
      <c r="AR14" s="96"/>
      <c r="AS14" s="97"/>
      <c r="AT14" s="97"/>
      <c r="AU14" s="97"/>
      <c r="AV14" s="97"/>
      <c r="AW14" s="97"/>
      <c r="AX14" s="97"/>
      <c r="AY14" s="97"/>
      <c r="AZ14" s="97"/>
      <c r="BA14" s="98"/>
      <c r="BB14" s="1645">
        <f>SUM(AG14:AP14)</f>
        <v>0</v>
      </c>
      <c r="BC14" s="382">
        <f t="shared" si="0"/>
        <v>0</v>
      </c>
      <c r="BD14" s="1647" t="e">
        <f t="shared" ref="BD14:BD45" si="23">BB14/BC14</f>
        <v>#DIV/0!</v>
      </c>
      <c r="BE14" s="367" t="e">
        <f t="shared" ref="BE14:BE45" si="24">AVERAGE(AR14:BA14)</f>
        <v>#DIV/0!</v>
      </c>
      <c r="BF14" s="368" t="e">
        <f t="shared" ref="BF14:BF45" si="25">(BD14-BE14)/BD14</f>
        <v>#DIV/0!</v>
      </c>
      <c r="BG14" s="369" t="e">
        <f t="shared" ref="BG14:BG45" si="26">SQRT((POWER(AG14-BD14,2)+POWER(AH14-BD14,2)+POWER(AI14-BD14,2)+POWER(AJ14-BD14,2)+POWER(AK14-BD14,2)+POWER(AL14-BD14,2)+POWER(AM14-BD14,2)+POWER(AN14-BD14,2)+POWER(AO14-BD14,2)+POWER(AP14-BD14,2))/(BC14-1))</f>
        <v>#DIV/0!</v>
      </c>
      <c r="BH14" s="370" t="e">
        <f t="shared" si="1"/>
        <v>#DIV/0!</v>
      </c>
      <c r="BI14" s="371" t="e">
        <f t="shared" ref="BI14:BI45" si="27">SQRT(POWER(((AG14-BD14)*(AR14-BE14)+(AH14-BD14)*(AS14-BE14)+(AI14-BD14)*(AT14-BE14)+(AJ14-BD14)*(AU14-BE14)+(AK14-BD14)*(AV14-BE14)+(AL14-BD14)*(AW14-BE14)+(AM14-BD14)*(AX14-BE14)+(AN14-BD14)*(AY14-BE14)+(AO14-BD14)*(AZ14-BE14)+(AP14-BD14)*(BA14-BE14))/(BG14*BH14*(BC14-1)),2))</f>
        <v>#DIV/0!</v>
      </c>
      <c r="BJ14" s="372" t="e">
        <f t="shared" ref="BJ14:BJ45" si="28">IF(BD14&gt;=56,"ОЧЕНЬ ВЫСОКАЯ",IF(BD14&gt;=42,"ВЫСОКАЯ", IF(BD14&gt;=32,"СРЕДНЯЯ",IF(BD14&gt;=25,"НИЗКАЯ","ОЧЕНЬ НИЗКАЯ"))))</f>
        <v>#DIV/0!</v>
      </c>
      <c r="BK14" s="372" t="e">
        <f t="shared" ref="BK14:BK45" si="29">IF(BF14&gt;=0.98,"ОЧЕНЬ ВЫСОКАЯ",IF(BF14&gt;=0.96,"ВЫСОКАЯ", IF(BF14&gt;=0.92,"СРЕДНЯЯ",IF(BF14&gt;=0.91,"НИЗКАЯ","ОЧЕНЬ НИЗКАЯ"))))</f>
        <v>#DIV/0!</v>
      </c>
      <c r="BL14" s="379" t="e">
        <f t="shared" ref="BL14:BL45" si="30">IF(AND(BD14&lt;=31,BF14&lt;=0.95),"1.НИЗКИЙ",IF(AND(BD14&gt;=42,BF14&gt;=0.96),"3.ВЫСОКИЙ","2.СРЕДНИЙ"))</f>
        <v>#DIV/0!</v>
      </c>
      <c r="BM14" s="99"/>
      <c r="BN14" s="1181"/>
      <c r="BO14" s="1838"/>
      <c r="BP14" s="1839"/>
      <c r="BQ14" s="1839"/>
      <c r="BR14" s="1839"/>
      <c r="BS14" s="1839"/>
      <c r="BT14" s="1839"/>
      <c r="BU14" s="1839"/>
      <c r="BV14" s="1839"/>
      <c r="BW14" s="1839"/>
      <c r="BX14" s="1839"/>
      <c r="BY14" s="1839"/>
      <c r="BZ14" s="1839"/>
      <c r="CA14" s="1839"/>
      <c r="CB14" s="1839"/>
      <c r="CC14" s="1839"/>
      <c r="CD14" s="1839"/>
      <c r="CE14" s="1839"/>
      <c r="CF14" s="1839"/>
      <c r="CG14" s="1839"/>
      <c r="CH14" s="1839"/>
      <c r="CI14" s="1839"/>
      <c r="CJ14" s="1839"/>
      <c r="CK14" s="1839"/>
      <c r="CL14" s="1839"/>
      <c r="CM14" s="1839"/>
      <c r="CN14" s="1839"/>
      <c r="CO14" s="1839"/>
      <c r="CP14" s="1839"/>
      <c r="CQ14" s="1839"/>
      <c r="CR14" s="1839"/>
      <c r="CS14" s="1839"/>
      <c r="CT14" s="1839"/>
      <c r="CU14" s="1839"/>
      <c r="CV14" s="1839"/>
      <c r="CW14" s="1839"/>
      <c r="CX14" s="1839"/>
      <c r="CY14" s="1839"/>
      <c r="CZ14" s="1839"/>
      <c r="DA14" s="1839"/>
      <c r="DB14" s="1840"/>
      <c r="DC14" s="1831">
        <f t="shared" ref="DC14:DC45" si="31">IF(CB14=1,4,IF(CB14=2,3,IF(CB14=3,2,IF(CB14=4,1,0))))</f>
        <v>0</v>
      </c>
      <c r="DD14" s="1832">
        <f t="shared" ref="DD14:DD45" si="32">IF(CR14=1,4,IF(CR14=2,3,IF(CR14=3,2,IF(CR14=4,1,0))))</f>
        <v>0</v>
      </c>
      <c r="DE14" s="1833">
        <f t="shared" ref="DE14:DE45" si="33">IF(CZ14=1,4,IF(CZ14=2,3,IF(CZ14=3,2,IF(CZ14=4,1,0))))</f>
        <v>0</v>
      </c>
      <c r="DF14" s="1831">
        <f t="shared" ref="DF14:DF45" si="34">IF(BO14=1,4,IF(BO14=2,3,IF(BO14=3,2,IF(BO14=4,1,0))))</f>
        <v>0</v>
      </c>
      <c r="DG14" s="1832">
        <f t="shared" ref="DG14:DG45" si="35">IF(BW14=1,4,IF(BW14=2,3,IF(BW14=3,2,IF(BW14=4,1,0))))</f>
        <v>0</v>
      </c>
      <c r="DH14" s="1833">
        <f t="shared" ref="DH14:DH45" si="36">IF(CM14=1,4,IF(CM14=2,3,IF(CM14=3,2,IF(CM14=4,1,0))))</f>
        <v>0</v>
      </c>
      <c r="DI14" s="1831">
        <f t="shared" ref="DI14:DI45" si="37">IF(CU14=1,4,IF(CU14=2,3,IF(CU14=3,2,IF(CU14=4,1,0))))</f>
        <v>0</v>
      </c>
      <c r="DJ14" s="1832">
        <f t="shared" ref="DJ14:DJ45" si="38">IF(BR14=1,4,IF(BR14=2,3,IF(BR14=3,2,IF(BR14=4,1,0))))</f>
        <v>0</v>
      </c>
      <c r="DK14" s="1832">
        <f t="shared" ref="DK14:DK45" si="39">IF(CH14=1,4,IF(CH14=2,3,IF(CH14=3,2,IF(CH14=4,1,0))))</f>
        <v>0</v>
      </c>
      <c r="DL14" s="1833">
        <f t="shared" ref="DL14:DL45" si="40">IF(CT14=1,4,IF(CT14=2,3,IF(CT14=3,2,IF(CT14=4,1,0))))</f>
        <v>0</v>
      </c>
      <c r="DM14" s="1834">
        <f t="shared" ref="DM14:DM45" si="41">BP14+BT14+BX14+DC14+CF14+CJ14+CN14+DD14+CV14+DE14</f>
        <v>0</v>
      </c>
      <c r="DN14" s="1835">
        <f t="shared" ref="DN14:DN45" si="42">DF14+BS14+DG14+CA14+CE14+CI14+DH14+CQ14+DI14+CY14</f>
        <v>0</v>
      </c>
      <c r="DO14" s="1836">
        <f t="shared" ref="DO14:DO45" si="43">BQ14+BU14+BY14+CC14+CG14+CK14+CO14+CS14+CW14+DA14</f>
        <v>0</v>
      </c>
      <c r="DP14" s="1837">
        <f t="shared" ref="DP14:DP45" si="44">DJ14+BV14+BZ14+CD14+DK14+CL14+CP14+DL14+CX14+DB14</f>
        <v>0</v>
      </c>
      <c r="DQ14" s="1837">
        <f t="shared" ref="DQ14:DQ45" si="45">DM14+DP14+(-DN14)+(-DO14)</f>
        <v>0</v>
      </c>
      <c r="DR14" s="1192"/>
      <c r="DS14" s="1210"/>
      <c r="DT14" s="1211"/>
      <c r="DU14" s="1212"/>
      <c r="DV14" s="1213"/>
      <c r="DW14" s="1180"/>
      <c r="DX14" s="1178"/>
      <c r="DY14" s="1181"/>
      <c r="DZ14" s="1195"/>
      <c r="EA14" s="1196"/>
      <c r="EB14" s="1195"/>
      <c r="EC14" s="1197"/>
      <c r="ED14" s="1196"/>
      <c r="EE14" s="1191"/>
      <c r="EF14" s="1192"/>
      <c r="EG14" s="1195"/>
      <c r="EH14" s="1196"/>
      <c r="EI14" s="1195"/>
      <c r="EJ14" s="1197"/>
      <c r="EK14" s="1198"/>
      <c r="EL14" s="1199"/>
      <c r="EM14" s="1179"/>
      <c r="EN14" s="1178"/>
      <c r="EO14" s="1688"/>
      <c r="EP14" s="1680"/>
      <c r="EQ14" s="1675"/>
      <c r="ER14" s="1498"/>
      <c r="ES14" s="1498"/>
      <c r="ET14" s="1499"/>
      <c r="EU14" s="1500"/>
      <c r="EV14" s="1501"/>
      <c r="EW14" s="1501"/>
      <c r="EX14" s="1501"/>
      <c r="EY14" s="1501"/>
      <c r="EZ14" s="1501"/>
      <c r="FA14" s="1501"/>
      <c r="FB14" s="1502"/>
      <c r="FC14" s="1689"/>
      <c r="FD14" s="1448"/>
      <c r="FE14" s="2219"/>
      <c r="FF14" s="2220"/>
      <c r="FG14" s="2220"/>
      <c r="FH14" s="2220"/>
      <c r="FI14" s="2220"/>
      <c r="FJ14" s="2220"/>
      <c r="FK14" s="2220"/>
      <c r="FL14" s="2220"/>
      <c r="FM14" s="2220"/>
      <c r="FN14" s="2220"/>
      <c r="FO14" s="2220"/>
      <c r="FP14" s="2220"/>
      <c r="FQ14" s="2220"/>
      <c r="FR14" s="2220"/>
      <c r="FS14" s="2220"/>
      <c r="FT14" s="2220"/>
      <c r="FU14" s="2220"/>
      <c r="FV14" s="2220"/>
      <c r="FW14" s="2220"/>
      <c r="FX14" s="2220"/>
      <c r="FY14" s="2220"/>
      <c r="FZ14" s="2220"/>
      <c r="GA14" s="2220"/>
      <c r="GB14" s="2220"/>
      <c r="GC14" s="2220"/>
      <c r="GD14" s="2220"/>
      <c r="GE14" s="2220"/>
      <c r="GF14" s="2220"/>
      <c r="GG14" s="2220"/>
      <c r="GH14" s="2220"/>
      <c r="GI14" s="2220"/>
      <c r="GJ14" s="2220"/>
      <c r="GK14" s="2220"/>
      <c r="GL14" s="2220"/>
      <c r="GM14" s="2220"/>
      <c r="GN14" s="2220"/>
      <c r="GO14" s="2220"/>
      <c r="GP14" s="2220"/>
      <c r="GQ14" s="2220"/>
      <c r="GR14" s="2220"/>
      <c r="GS14" s="2220"/>
      <c r="GT14" s="2220"/>
      <c r="GU14" s="2220"/>
      <c r="GV14" s="2220"/>
      <c r="GW14" s="2220"/>
      <c r="GX14" s="2221"/>
      <c r="GY14" s="2198">
        <f t="shared" ref="GY14:GY45" si="46">IF(FE14=1,1,0)+IF(FL14=1,1,0)+IF(FU14=1,1,0)+IF(FZ14=1,1,0)+IF(GF14=1,1,0)+IF(GI14=1,1,0)+IF(GN14=1,1,0)+IF(FS14=2,1,0)+IF(GT14=2,1,0)</f>
        <v>0</v>
      </c>
      <c r="GZ14" s="396" t="b">
        <f>IF(AND(FE14&lt;&gt;""),IF(GY14&lt;=3,"НИЗКИЙ",IF(GY14&lt;7,"СРЕДНИЙ",IF(GY14&gt;=7,"ВЫСОКИЙ"))))</f>
        <v>0</v>
      </c>
      <c r="HA14" s="2199">
        <f t="shared" ref="HA14:HA45" si="47">IF(FO14=1,1,0)+IF(GO14=1,1,0)+IF(FG14=2,1,0)+IF(FK14=2,1,0)+IF(FW14=2,1,0)+IF(GA14=2,1,0)+IF(GD14=2,1,0)+IF(GK14=2,1,0)+IF(GS14=2,1,0)</f>
        <v>0</v>
      </c>
      <c r="HB14" s="2208" t="b">
        <f t="shared" ref="HB14:HB45" si="48">IF(AND(FG14&lt;&gt;""),IF(HA14&lt;=3,"НИЗКИЙ",IF(HA14&lt;7,"СРЕДНИЙ",IF(HA14&gt;=7,"ВЫСОКИЙ"))))</f>
        <v>0</v>
      </c>
      <c r="HC14" s="2201">
        <f t="shared" ref="HC14:HC45" si="49">IF(FP14=1,1,0)+IF(FX14=1,1,0)+IF(GC14=1,1,0)+IF(GG14=1,1,0)+IF(GP14=1,1,0)+IF(GU14=1,1,0)+IF(FI14=2,1,0)+IF(FM14=2,1,0)+IF(GJ14=2,1,0)</f>
        <v>0</v>
      </c>
      <c r="HD14" s="397" t="b">
        <f t="shared" ref="HD14:HD45" si="50">IF(AND(FI14&lt;&gt;""),IF(HC14&lt;=4,"НИЗКИЙ",IF(HC14&lt;8,"СРЕДНИЙ",IF(HC14&gt;=8,"ВЫСОКИЙ"))))</f>
        <v>0</v>
      </c>
      <c r="HE14" s="2202">
        <f t="shared" ref="HE14:HE45" si="51">IF(GH14=1,1,0)+IF(GV14=1,1,0)+IF(FJ14=2,1,0)+IF(FN14=2,1,0)+IF(FQ14=2,1,0)+IF(FT14=2,1,0)+IF(GB14=2,1,0)+IF(GL14=2,1,0)+IF(GQ14=2,1,0)</f>
        <v>0</v>
      </c>
      <c r="HF14" s="398" t="b">
        <f t="shared" ref="HF14:HF45" si="52">IF(AND(FK14&lt;&gt;""),IF(HE14&lt;=3,"НИЗКИЙ",IF(HE14&lt;7,"СРЕДНИЙ",IF(HE14&gt;=7,"ВЫСОКИЙ"))))</f>
        <v>0</v>
      </c>
      <c r="HG14" s="2203">
        <f t="shared" ref="HG14:HG45" si="53">IF(FF14=1,1,0)+IF(FO14=1,1,0)+IF(GC14=1,1,0)+IF(GM14=1,1,0)+IF(GN14=1,1,0)+IF(GW14=1,1,0)+IF(FT14=2,1,0)+IF(FV14=2,1,0)+IF(GA14=2,1,0)</f>
        <v>0</v>
      </c>
      <c r="HH14" s="2209" t="b">
        <f t="shared" ref="HH14:HH45" si="54">IF(AND(FM14&lt;&gt;""),IF(HG14&lt;=4,"НИЗКИЙ",IF(HG14&lt;8,"СРЕДНИЙ",IF(HG14&gt;=8,"ВЫСОКИЙ"))))</f>
        <v>0</v>
      </c>
      <c r="HI14" s="2205">
        <f t="shared" ref="HI14:HI45" si="55">IF(FH14=1,1,0)+IF(FP14=1,1,0)+IF(FR14=1,1,0)+IF(FY14=1,1,0)+IF(GE14=1,1,0)+IF(GI14=1,1,0)+IF(GR14=1,1,0)+IF(GX14=1,1,0)+IF(GL14=2,1,0)</f>
        <v>0</v>
      </c>
      <c r="HJ14" s="395" t="b">
        <f t="shared" ref="HJ14:HJ45" si="56">IF(AND(FO14&lt;&gt;""),IF(HI14&lt;=3,"НИЗКИЙ",IF(HI14&lt;7,"СРЕДНИЙ",IF(HI14&gt;=7,"ВЫСОКИЙ"))))</f>
        <v>0</v>
      </c>
      <c r="HK14" s="2206">
        <f t="shared" ref="HK14:HK45" si="57">IF(FE14=1,1,0)+IF(FF14=1,1,0)+IF(FH14=1,1,0)+IF(FL14=1,1,0)+IF(FO14=1,1,0)+IF(FP14=1,1,0)+IF(FR14=1,1,0)+IF(FU14=1,1,0)+IF(FX14=1,1,0)+IF(FY14=1,1,0)+IF(FZ14=1,1,0)+IF(GC14=1,1,0)+IF(GE14=1,1,0)+IF(GF14=1,1,0)+IF(GG14=1,1,0)+IF(GH14=1,1,0)+IF(GI14=1,1,0)+IF(GM14=1,1,0)+IF(GN14=1,1,0)+IF(GO14=1,1,0)+IF(GP14=1,1,0)+IF(GR14=1,1,0)+IF(GU14=1,1,0)+IF(GV14=1,1,0)+IF(GW14=1,1,0)+IF(GX14=1,1,0)+IF(FG14=2,1,0)+IF(FI14=2,1,0)+IF(FJ14=2,1,0)+IF(FK14=2,1,0)+IF(FM14=2,1,0)+IF(FN14=2,1,0)+IF(FQ14=2,1,0)+IF(FS14=2,1,0)+IF(FT14=2,1,0)+IF(FV14=2,1,0)+IF(FW14=2,1,0)+IF(GA14=2,1,0)+IF(GB14=2,1,0)+IF(GD14=2,1,0)+IF(GJ14=2,1,0)+IF(GK14=2,1,0)+IF(GL14=2,1,0)+IF(GQ14=2,1,0)+IF(GS14=2,1,0)+IF(GT14=2,1,0)</f>
        <v>0</v>
      </c>
      <c r="HL14" s="2210" t="b">
        <f t="shared" ref="HL14:HL45" si="58">IF(AND(FQ14&lt;&gt;""),IF(HK14&lt;=23,"НИЗКИЙ",IF(HK14&lt;33,"СРЕДНИЙ",IF(HK14&gt;=33,"ВЫСОКИЙ"))))</f>
        <v>0</v>
      </c>
      <c r="HM14" s="432"/>
      <c r="HN14" s="991"/>
      <c r="HO14" s="898"/>
      <c r="HP14" s="899"/>
      <c r="HQ14" s="900"/>
      <c r="HR14" s="901"/>
      <c r="HS14" s="902"/>
      <c r="HT14" s="903"/>
      <c r="HU14" s="904"/>
      <c r="HV14" s="714" t="b">
        <f t="shared" ref="HV14:HW29" si="59">IF(AND(HO14&lt;&gt;""),IF(HO14&lt;=3,"НИЗКИЙ",IF(HO14&lt;7,"СРЕДНИЙ",IF(HO14&gt;=7,"ВЫСОКИЙ"))))</f>
        <v>0</v>
      </c>
      <c r="HW14" s="715" t="b">
        <f t="shared" si="59"/>
        <v>0</v>
      </c>
      <c r="HX14" s="715" t="b">
        <f t="shared" ref="HX14:HX45" si="60">IF(AND(HQ14&lt;&gt;""),IF(HQ14&lt;=4,"НИЗКИЙ",IF(HQ14&lt;8,"СРЕДНИЙ",IF(HQ14&gt;=8,"ВЫСОКИЙ"))))</f>
        <v>0</v>
      </c>
      <c r="HY14" s="715" t="b">
        <f t="shared" ref="HY14:HY45" si="61">IF(AND(HR14&lt;&gt;""),IF(HR14&lt;=3,"НИЗКИЙ",IF(HR14&lt;7,"СРЕДНИЙ",IF(HR14&gt;=7,"ВЫСОКИЙ"))))</f>
        <v>0</v>
      </c>
      <c r="HZ14" s="715" t="b">
        <f t="shared" ref="HZ14:HZ45" si="62">IF(AND(HS14&lt;&gt;""),IF(HS14&lt;=4,"НИЗКИЙ",IF(HS14&lt;8,"СРЕДНИЙ",IF(HS14&gt;=8,"ВЫСОКИЙ"))))</f>
        <v>0</v>
      </c>
      <c r="IA14" s="716" t="b">
        <f t="shared" ref="IA14:IA45" si="63">IF(AND(HT14&lt;&gt;""),IF(HT14&lt;=3,"НИЗКИЙ",IF(HT14&lt;7,"СРЕДНИЙ",IF(HT14&gt;=7,"ВЫСОКИЙ"))))</f>
        <v>0</v>
      </c>
      <c r="IB14" s="717" t="b">
        <f t="shared" ref="IB14:IB45" si="64">IF(AND(HU14&lt;&gt;""),IF(HU14&lt;=23,"НИЗКИЙ",IF(HU14&lt;33,"СРЕДНИЙ",IF(HU14&gt;=33,"ВЫСОКИЙ"))))</f>
        <v>0</v>
      </c>
      <c r="IC14" s="432"/>
      <c r="ID14" s="432"/>
      <c r="IE14" s="664"/>
      <c r="IF14" s="1055"/>
      <c r="IG14" s="1055"/>
      <c r="IH14" s="1055"/>
      <c r="II14" s="1055"/>
      <c r="IJ14" s="1055"/>
      <c r="IK14" s="1055"/>
      <c r="IL14" s="1055"/>
      <c r="IM14" s="1055"/>
      <c r="IN14" s="1056"/>
      <c r="IO14" s="662"/>
      <c r="IP14" s="1057"/>
      <c r="IQ14" s="1057"/>
      <c r="IR14" s="1057"/>
      <c r="IS14" s="1057"/>
      <c r="IT14" s="1057"/>
      <c r="IU14" s="1057"/>
      <c r="IV14" s="1057"/>
      <c r="IW14" s="1057"/>
      <c r="IX14" s="1058"/>
      <c r="IY14" s="664"/>
      <c r="IZ14" s="1055"/>
      <c r="JA14" s="1055"/>
      <c r="JB14" s="1055"/>
      <c r="JC14" s="1055"/>
      <c r="JD14" s="1055"/>
      <c r="JE14" s="1055"/>
      <c r="JF14" s="1055"/>
      <c r="JG14" s="1055"/>
      <c r="JH14" s="1059"/>
      <c r="JI14" s="662"/>
      <c r="JJ14" s="1057"/>
      <c r="JK14" s="1057"/>
      <c r="JL14" s="1057"/>
      <c r="JM14" s="1057"/>
      <c r="JN14" s="1057"/>
      <c r="JO14" s="1057"/>
      <c r="JP14" s="1057"/>
      <c r="JQ14" s="1057"/>
      <c r="JR14" s="1058"/>
      <c r="JS14" s="664"/>
      <c r="JT14" s="1055"/>
      <c r="JU14" s="1055"/>
      <c r="JV14" s="1055"/>
      <c r="JW14" s="1055"/>
      <c r="JX14" s="1059"/>
      <c r="JY14" s="1055"/>
      <c r="JZ14" s="1055"/>
      <c r="KA14" s="1055"/>
      <c r="KB14" s="1056"/>
      <c r="KC14" s="662"/>
      <c r="KD14" s="1057"/>
      <c r="KE14" s="1057"/>
      <c r="KF14" s="1057"/>
      <c r="KG14" s="1057"/>
      <c r="KH14" s="1057"/>
      <c r="KI14" s="1057"/>
      <c r="KJ14" s="1057"/>
      <c r="KK14" s="1057"/>
      <c r="KL14" s="1058"/>
      <c r="KM14" s="664"/>
      <c r="KN14" s="1055"/>
      <c r="KO14" s="1055"/>
      <c r="KP14" s="1055"/>
      <c r="KQ14" s="1055"/>
      <c r="KR14" s="1055"/>
      <c r="KS14" s="1055"/>
      <c r="KT14" s="1055"/>
      <c r="KU14" s="1055"/>
      <c r="KV14" s="1056"/>
      <c r="KW14" s="662"/>
      <c r="KX14" s="1057"/>
      <c r="KY14" s="1057"/>
      <c r="KZ14" s="1057"/>
      <c r="LA14" s="1057"/>
      <c r="LB14" s="1057"/>
      <c r="LC14" s="1057"/>
      <c r="LD14" s="1057"/>
      <c r="LE14" s="1057"/>
      <c r="LF14" s="1058"/>
      <c r="LG14" s="1060"/>
      <c r="LH14" s="1055"/>
      <c r="LI14" s="1055"/>
      <c r="LJ14" s="1060"/>
      <c r="LK14" s="1055"/>
      <c r="LL14" s="1055"/>
      <c r="LM14" s="1055"/>
      <c r="LN14" s="1055"/>
      <c r="LO14" s="1055"/>
      <c r="LP14" s="1055"/>
      <c r="LQ14" s="1059"/>
      <c r="LR14" s="739">
        <f t="shared" si="2"/>
        <v>0</v>
      </c>
      <c r="LS14" s="740" t="b">
        <f t="shared" ref="LS14:LS45" si="65">IF(AND(IE14&lt;&gt;""),IF(LR14&gt;=15,"У-П",IF(LR14&gt;=1,"С-П",IF(LR14&gt;=-14,"С-Н",IF(LR14&gt;=-28,"У-Н")))))</f>
        <v>0</v>
      </c>
      <c r="LT14" s="741">
        <f t="shared" si="3"/>
        <v>0</v>
      </c>
      <c r="LU14" s="742" t="b">
        <f t="shared" ref="LU14:LU45" si="66">IF(AND(IG14&lt;&gt;""),IF(LT14&gt;=15,"У-П",IF(LT14&gt;=1,"С-П",IF(LT14&gt;=-14,"С-Н",IF(LT14&gt;=-28,"У-Н")))))</f>
        <v>0</v>
      </c>
      <c r="LV14" s="743">
        <f t="shared" si="4"/>
        <v>0</v>
      </c>
      <c r="LW14" s="744" t="b">
        <f t="shared" ref="LW14:LW45" si="67">IF(AND(II14&lt;&gt;""),IF(LV14&gt;=15,"У-П",IF(LV14&gt;=1,"С-П",IF(LV14&gt;=-14,"С-Н",IF(LV14&gt;=-28,"У-Н")))))</f>
        <v>0</v>
      </c>
      <c r="LX14" s="745">
        <f t="shared" si="5"/>
        <v>0</v>
      </c>
      <c r="LY14" s="746" t="b">
        <f t="shared" ref="LY14:LY45" si="68">IF(AND(IK14&lt;&gt;""),IF(LX14&gt;=15,"У-П",IF(LX14&gt;=1,"С-П",IF(LX14&gt;=-14,"С-Н",IF(LX14&gt;=-28,"У-Н")))))</f>
        <v>0</v>
      </c>
      <c r="LZ14" s="764">
        <f t="shared" si="6"/>
        <v>0</v>
      </c>
      <c r="MA14" s="765" t="b">
        <f t="shared" ref="MA14:MA45" si="69">IF(AND(IM14&lt;&gt;""),IF(LZ14&gt;=15,"У-П",IF(LZ14&gt;=1,"С-П",IF(LZ14&gt;=-14,"С-Н",IF(LZ14&gt;=-28,"У-Н")))))</f>
        <v>0</v>
      </c>
      <c r="MB14" s="766">
        <f t="shared" si="7"/>
        <v>0</v>
      </c>
      <c r="MC14" s="767" t="b">
        <f t="shared" ref="MC14:MC45" si="70">IF(AND(IO14&lt;&gt;""),IF(MB14&gt;=15,"У-П",IF(MB14&gt;=1,"С-П",IF(MB14&gt;=-14,"С-Н",IF(MB14&gt;=-28,"У-Н")))))</f>
        <v>0</v>
      </c>
      <c r="MD14" s="768">
        <f t="shared" si="8"/>
        <v>0</v>
      </c>
      <c r="ME14" s="769" t="b">
        <f t="shared" ref="ME14:ME45" si="71">IF(AND(IQ14&lt;&gt;""),IF(MD14&gt;=15,"У-П",IF(MD14&gt;=1,"С-П",IF(MD14&gt;=-14,"С-Н",IF(MD14&gt;=-28,"У-Н")))))</f>
        <v>0</v>
      </c>
      <c r="MF14" s="770">
        <f t="shared" si="9"/>
        <v>0</v>
      </c>
      <c r="MG14" s="771" t="b">
        <f t="shared" ref="MG14:MG45" si="72">IF(AND(IS14&lt;&gt;""),IF(MF14&gt;=15,"У-П",IF(MF14&gt;=1,"С-П",IF(MF14&gt;=-14,"С-Н",IF(MF14&gt;=-28,"У-Н")))))</f>
        <v>0</v>
      </c>
      <c r="MH14" s="772">
        <f t="shared" si="10"/>
        <v>0</v>
      </c>
      <c r="MI14" s="773" t="b">
        <f t="shared" ref="MI14:MI45" si="73">IF(AND(IU14&lt;&gt;""),IF(MH14&gt;=15,"У-П",IF(MH14&gt;=1,"С-П",IF(MH14&gt;=-14,"С-Н",IF(MH14&gt;=-28,"У-Н")))))</f>
        <v>0</v>
      </c>
      <c r="MJ14" s="774">
        <f t="shared" si="11"/>
        <v>0</v>
      </c>
      <c r="MK14" s="775" t="b">
        <f t="shared" ref="MK14:MK45" si="74">IF(AND(IW14&lt;&gt;""),IF(MJ14&gt;=15,"У-П",IF(MJ14&gt;=1,"С-П",IF(MJ14&gt;=-14,"С-Н",IF(MJ14&gt;=-28,"У-Н")))))</f>
        <v>0</v>
      </c>
      <c r="ML14" s="776">
        <f t="shared" si="12"/>
        <v>0</v>
      </c>
      <c r="MM14" s="777" t="b">
        <f t="shared" ref="MM14:MM45" si="75">IF(AND(IY14&lt;&gt;""),IF(ML14&gt;=15,"У-П",IF(ML14&gt;=1,"С-П",IF(ML14&gt;=-14,"С-Н",IF(ML14&gt;=-28,"У-Н")))))</f>
        <v>0</v>
      </c>
      <c r="MN14" s="778">
        <f t="shared" si="13"/>
        <v>0</v>
      </c>
      <c r="MO14" s="779" t="b">
        <f t="shared" ref="MO14:MO45" si="76">IF(AND(JA14&lt;&gt;""),IF(MN14&gt;=15,"У-П",IF(MN14&gt;=1,"С-П",IF(MN14&gt;=-14,"С-Н",IF(MN14&gt;=-28,"У-Н")))))</f>
        <v>0</v>
      </c>
      <c r="MP14" s="884">
        <f t="shared" si="14"/>
        <v>0</v>
      </c>
      <c r="MQ14" s="885" t="b">
        <f t="shared" ref="MQ14:MQ45" si="77">IF(AND(JC14&lt;&gt;""),IF(MP14&gt;=15,"У-П",IF(MP14&gt;=1,"С-П",IF(MP14&gt;=-14,"С-Н",IF(MP14&gt;=-28,"У-Н")))))</f>
        <v>0</v>
      </c>
      <c r="MR14" s="990"/>
      <c r="MS14" s="645"/>
      <c r="MT14" s="646"/>
      <c r="MU14" s="647"/>
      <c r="MV14" s="648"/>
      <c r="MW14" s="649"/>
      <c r="MX14" s="657"/>
      <c r="MY14" s="658"/>
      <c r="MZ14" s="659"/>
      <c r="NA14" s="660"/>
      <c r="NB14" s="661"/>
      <c r="NC14" s="662"/>
      <c r="ND14" s="663"/>
      <c r="NE14" s="664"/>
      <c r="NF14" s="665"/>
      <c r="NG14" s="1575" t="b">
        <f t="shared" si="15"/>
        <v>0</v>
      </c>
      <c r="NH14" s="1575" t="b">
        <f t="shared" si="15"/>
        <v>0</v>
      </c>
      <c r="NI14" s="1575" t="b">
        <f t="shared" si="15"/>
        <v>0</v>
      </c>
      <c r="NJ14" s="1575" t="b">
        <f t="shared" si="15"/>
        <v>0</v>
      </c>
      <c r="NK14" s="1575" t="b">
        <f t="shared" si="15"/>
        <v>0</v>
      </c>
      <c r="NL14" s="1575" t="b">
        <f t="shared" si="15"/>
        <v>0</v>
      </c>
      <c r="NM14" s="1575" t="b">
        <f t="shared" si="15"/>
        <v>0</v>
      </c>
      <c r="NN14" s="1575" t="b">
        <f t="shared" si="15"/>
        <v>0</v>
      </c>
      <c r="NO14" s="1575" t="b">
        <f t="shared" si="15"/>
        <v>0</v>
      </c>
      <c r="NP14" s="1576" t="b">
        <f t="shared" si="15"/>
        <v>0</v>
      </c>
      <c r="NQ14" s="1576" t="b">
        <f t="shared" si="15"/>
        <v>0</v>
      </c>
      <c r="NR14" s="1576" t="b">
        <f t="shared" si="15"/>
        <v>0</v>
      </c>
      <c r="NS14" s="1575" t="b">
        <f t="shared" si="15"/>
        <v>0</v>
      </c>
      <c r="NT14" s="1445"/>
    </row>
    <row r="15" spans="1:384" s="1446" customFormat="1" ht="21.95" customHeight="1" thickBot="1" x14ac:dyDescent="0.35">
      <c r="A15" s="1600">
        <v>3</v>
      </c>
      <c r="B15" s="1601"/>
      <c r="C15" s="1602"/>
      <c r="D15" s="1601"/>
      <c r="E15" s="1515"/>
      <c r="F15" s="89"/>
      <c r="G15" s="90"/>
      <c r="H15" s="100"/>
      <c r="I15" s="100"/>
      <c r="J15" s="1558"/>
      <c r="K15" s="1565">
        <f t="shared" ref="K15:K45" si="78">F15+G15+H15+I15+J15</f>
        <v>0</v>
      </c>
      <c r="L15" s="1562"/>
      <c r="M15" s="1178"/>
      <c r="N15" s="1179"/>
      <c r="O15" s="1195"/>
      <c r="P15" s="1197"/>
      <c r="Q15" s="1197"/>
      <c r="R15" s="1197"/>
      <c r="S15" s="1197"/>
      <c r="T15" s="1197"/>
      <c r="U15" s="1197"/>
      <c r="V15" s="1198"/>
      <c r="W15" s="1532" t="b">
        <f>IF(AND(O15&lt;&gt;""),IF(O15&gt;15,"1",IF(O15&gt;8,"2",IF(O15&gt;5,"3",IF(O15&gt;1,"4","5")))))</f>
        <v>0</v>
      </c>
      <c r="X15" s="1531" t="b">
        <f t="shared" si="16"/>
        <v>0</v>
      </c>
      <c r="Y15" s="1531" t="b">
        <f t="shared" si="17"/>
        <v>0</v>
      </c>
      <c r="Z15" s="1531" t="b">
        <f t="shared" si="18"/>
        <v>0</v>
      </c>
      <c r="AA15" s="1531" t="b">
        <f t="shared" si="19"/>
        <v>0</v>
      </c>
      <c r="AB15" s="1531" t="b">
        <f t="shared" si="20"/>
        <v>0</v>
      </c>
      <c r="AC15" s="1531" t="b">
        <f t="shared" si="21"/>
        <v>0</v>
      </c>
      <c r="AD15" s="1533" t="b">
        <f t="shared" si="22"/>
        <v>0</v>
      </c>
      <c r="AE15" s="1178"/>
      <c r="AF15" s="1181"/>
      <c r="AG15" s="96"/>
      <c r="AH15" s="97"/>
      <c r="AI15" s="97"/>
      <c r="AJ15" s="97"/>
      <c r="AK15" s="97"/>
      <c r="AL15" s="97"/>
      <c r="AM15" s="97"/>
      <c r="AN15" s="97"/>
      <c r="AO15" s="97"/>
      <c r="AP15" s="98"/>
      <c r="AQ15" s="1667"/>
      <c r="AR15" s="96"/>
      <c r="AS15" s="97"/>
      <c r="AT15" s="97"/>
      <c r="AU15" s="97"/>
      <c r="AV15" s="97"/>
      <c r="AW15" s="97"/>
      <c r="AX15" s="97"/>
      <c r="AY15" s="97"/>
      <c r="AZ15" s="97"/>
      <c r="BA15" s="98"/>
      <c r="BB15" s="1645">
        <f>SUM(AG15:AP15)</f>
        <v>0</v>
      </c>
      <c r="BC15" s="382">
        <f t="shared" si="0"/>
        <v>0</v>
      </c>
      <c r="BD15" s="1647" t="e">
        <f t="shared" si="23"/>
        <v>#DIV/0!</v>
      </c>
      <c r="BE15" s="367" t="e">
        <f t="shared" si="24"/>
        <v>#DIV/0!</v>
      </c>
      <c r="BF15" s="368" t="e">
        <f t="shared" si="25"/>
        <v>#DIV/0!</v>
      </c>
      <c r="BG15" s="369" t="e">
        <f t="shared" si="26"/>
        <v>#DIV/0!</v>
      </c>
      <c r="BH15" s="370" t="e">
        <f t="shared" si="1"/>
        <v>#DIV/0!</v>
      </c>
      <c r="BI15" s="371" t="e">
        <f t="shared" si="27"/>
        <v>#DIV/0!</v>
      </c>
      <c r="BJ15" s="372" t="e">
        <f t="shared" si="28"/>
        <v>#DIV/0!</v>
      </c>
      <c r="BK15" s="372" t="e">
        <f t="shared" si="29"/>
        <v>#DIV/0!</v>
      </c>
      <c r="BL15" s="379" t="e">
        <f t="shared" si="30"/>
        <v>#DIV/0!</v>
      </c>
      <c r="BM15" s="99"/>
      <c r="BN15" s="1181"/>
      <c r="BO15" s="1838"/>
      <c r="BP15" s="1839"/>
      <c r="BQ15" s="1839"/>
      <c r="BR15" s="1839"/>
      <c r="BS15" s="1839"/>
      <c r="BT15" s="1839"/>
      <c r="BU15" s="1839"/>
      <c r="BV15" s="1839"/>
      <c r="BW15" s="1839"/>
      <c r="BX15" s="1839"/>
      <c r="BY15" s="1839"/>
      <c r="BZ15" s="1839"/>
      <c r="CA15" s="1839"/>
      <c r="CB15" s="1839"/>
      <c r="CC15" s="1839"/>
      <c r="CD15" s="1839"/>
      <c r="CE15" s="1839"/>
      <c r="CF15" s="1839"/>
      <c r="CG15" s="1839"/>
      <c r="CH15" s="1839"/>
      <c r="CI15" s="1839"/>
      <c r="CJ15" s="1839"/>
      <c r="CK15" s="1839"/>
      <c r="CL15" s="1839"/>
      <c r="CM15" s="1839"/>
      <c r="CN15" s="1839"/>
      <c r="CO15" s="1839"/>
      <c r="CP15" s="1839"/>
      <c r="CQ15" s="1839"/>
      <c r="CR15" s="1839"/>
      <c r="CS15" s="1839"/>
      <c r="CT15" s="1839"/>
      <c r="CU15" s="1839"/>
      <c r="CV15" s="1839"/>
      <c r="CW15" s="1839"/>
      <c r="CX15" s="1839"/>
      <c r="CY15" s="1839"/>
      <c r="CZ15" s="1839"/>
      <c r="DA15" s="1839"/>
      <c r="DB15" s="1840"/>
      <c r="DC15" s="1831">
        <f t="shared" si="31"/>
        <v>0</v>
      </c>
      <c r="DD15" s="1832">
        <f t="shared" si="32"/>
        <v>0</v>
      </c>
      <c r="DE15" s="1833">
        <f t="shared" si="33"/>
        <v>0</v>
      </c>
      <c r="DF15" s="1831">
        <f t="shared" si="34"/>
        <v>0</v>
      </c>
      <c r="DG15" s="1832">
        <f t="shared" si="35"/>
        <v>0</v>
      </c>
      <c r="DH15" s="1833">
        <f t="shared" si="36"/>
        <v>0</v>
      </c>
      <c r="DI15" s="1831">
        <f t="shared" si="37"/>
        <v>0</v>
      </c>
      <c r="DJ15" s="1832">
        <f t="shared" si="38"/>
        <v>0</v>
      </c>
      <c r="DK15" s="1832">
        <f t="shared" si="39"/>
        <v>0</v>
      </c>
      <c r="DL15" s="1833">
        <f t="shared" si="40"/>
        <v>0</v>
      </c>
      <c r="DM15" s="1834">
        <f t="shared" si="41"/>
        <v>0</v>
      </c>
      <c r="DN15" s="1835">
        <f t="shared" si="42"/>
        <v>0</v>
      </c>
      <c r="DO15" s="1836">
        <f t="shared" si="43"/>
        <v>0</v>
      </c>
      <c r="DP15" s="1837">
        <f t="shared" si="44"/>
        <v>0</v>
      </c>
      <c r="DQ15" s="1837">
        <f t="shared" si="45"/>
        <v>0</v>
      </c>
      <c r="DR15" s="1192"/>
      <c r="DS15" s="1210"/>
      <c r="DT15" s="1211"/>
      <c r="DU15" s="1212"/>
      <c r="DV15" s="1213"/>
      <c r="DW15" s="1180"/>
      <c r="DX15" s="1178"/>
      <c r="DY15" s="1181"/>
      <c r="DZ15" s="1195"/>
      <c r="EA15" s="1196"/>
      <c r="EB15" s="1195"/>
      <c r="EC15" s="1197"/>
      <c r="ED15" s="1196"/>
      <c r="EE15" s="1191"/>
      <c r="EF15" s="1192"/>
      <c r="EG15" s="1195"/>
      <c r="EH15" s="1196"/>
      <c r="EI15" s="1195"/>
      <c r="EJ15" s="1197"/>
      <c r="EK15" s="1198"/>
      <c r="EL15" s="1199"/>
      <c r="EM15" s="1179"/>
      <c r="EN15" s="1178"/>
      <c r="EO15" s="1688"/>
      <c r="EP15" s="1680"/>
      <c r="EQ15" s="1675"/>
      <c r="ER15" s="1498"/>
      <c r="ES15" s="1498"/>
      <c r="ET15" s="1499"/>
      <c r="EU15" s="1500"/>
      <c r="EV15" s="1501"/>
      <c r="EW15" s="1501"/>
      <c r="EX15" s="1501"/>
      <c r="EY15" s="1501"/>
      <c r="EZ15" s="1501"/>
      <c r="FA15" s="1501"/>
      <c r="FB15" s="1502"/>
      <c r="FC15" s="1689"/>
      <c r="FD15" s="1448"/>
      <c r="FE15" s="2219"/>
      <c r="FF15" s="2220"/>
      <c r="FG15" s="2220"/>
      <c r="FH15" s="2220"/>
      <c r="FI15" s="2220"/>
      <c r="FJ15" s="2220"/>
      <c r="FK15" s="2220"/>
      <c r="FL15" s="2220"/>
      <c r="FM15" s="2220"/>
      <c r="FN15" s="2220"/>
      <c r="FO15" s="2220"/>
      <c r="FP15" s="2220"/>
      <c r="FQ15" s="2220"/>
      <c r="FR15" s="2220"/>
      <c r="FS15" s="2220"/>
      <c r="FT15" s="2220"/>
      <c r="FU15" s="2220"/>
      <c r="FV15" s="2220"/>
      <c r="FW15" s="2220"/>
      <c r="FX15" s="2220"/>
      <c r="FY15" s="2220"/>
      <c r="FZ15" s="2220"/>
      <c r="GA15" s="2220"/>
      <c r="GB15" s="2220"/>
      <c r="GC15" s="2220"/>
      <c r="GD15" s="2220"/>
      <c r="GE15" s="2220"/>
      <c r="GF15" s="2220"/>
      <c r="GG15" s="2220"/>
      <c r="GH15" s="2220"/>
      <c r="GI15" s="2220"/>
      <c r="GJ15" s="2220"/>
      <c r="GK15" s="2220"/>
      <c r="GL15" s="2220"/>
      <c r="GM15" s="2220"/>
      <c r="GN15" s="2220"/>
      <c r="GO15" s="2220"/>
      <c r="GP15" s="2220"/>
      <c r="GQ15" s="2220"/>
      <c r="GR15" s="2220"/>
      <c r="GS15" s="2220"/>
      <c r="GT15" s="2220"/>
      <c r="GU15" s="2220"/>
      <c r="GV15" s="2220"/>
      <c r="GW15" s="2220"/>
      <c r="GX15" s="2221"/>
      <c r="GY15" s="2198">
        <f t="shared" si="46"/>
        <v>0</v>
      </c>
      <c r="GZ15" s="396" t="b">
        <f t="shared" ref="GZ15:GZ18" si="79">IF(AND(FE15&lt;&gt;""),IF(GY15&lt;=3,"НИЗКИЙ",IF(GY15&lt;7,"СРЕДНИЙ",IF(GY15&gt;=7,"ВЫСОКИЙ"))))</f>
        <v>0</v>
      </c>
      <c r="HA15" s="2199">
        <f t="shared" si="47"/>
        <v>0</v>
      </c>
      <c r="HB15" s="2208" t="b">
        <f t="shared" si="48"/>
        <v>0</v>
      </c>
      <c r="HC15" s="2201">
        <f t="shared" si="49"/>
        <v>0</v>
      </c>
      <c r="HD15" s="397" t="b">
        <f t="shared" si="50"/>
        <v>0</v>
      </c>
      <c r="HE15" s="2202">
        <f t="shared" si="51"/>
        <v>0</v>
      </c>
      <c r="HF15" s="398" t="b">
        <f t="shared" si="52"/>
        <v>0</v>
      </c>
      <c r="HG15" s="2203">
        <f t="shared" si="53"/>
        <v>0</v>
      </c>
      <c r="HH15" s="2209" t="b">
        <f t="shared" si="54"/>
        <v>0</v>
      </c>
      <c r="HI15" s="2205">
        <f t="shared" si="55"/>
        <v>0</v>
      </c>
      <c r="HJ15" s="395" t="b">
        <f t="shared" si="56"/>
        <v>0</v>
      </c>
      <c r="HK15" s="2206">
        <f t="shared" si="57"/>
        <v>0</v>
      </c>
      <c r="HL15" s="2210" t="b">
        <f t="shared" si="58"/>
        <v>0</v>
      </c>
      <c r="HM15" s="432"/>
      <c r="HN15" s="991"/>
      <c r="HO15" s="898"/>
      <c r="HP15" s="899"/>
      <c r="HQ15" s="900"/>
      <c r="HR15" s="901"/>
      <c r="HS15" s="902"/>
      <c r="HT15" s="903"/>
      <c r="HU15" s="904"/>
      <c r="HV15" s="714" t="b">
        <f t="shared" si="59"/>
        <v>0</v>
      </c>
      <c r="HW15" s="715" t="b">
        <f t="shared" si="59"/>
        <v>0</v>
      </c>
      <c r="HX15" s="715" t="b">
        <f t="shared" si="60"/>
        <v>0</v>
      </c>
      <c r="HY15" s="715" t="b">
        <f t="shared" si="61"/>
        <v>0</v>
      </c>
      <c r="HZ15" s="715" t="b">
        <f t="shared" si="62"/>
        <v>0</v>
      </c>
      <c r="IA15" s="716" t="b">
        <f t="shared" si="63"/>
        <v>0</v>
      </c>
      <c r="IB15" s="717" t="b">
        <f t="shared" si="64"/>
        <v>0</v>
      </c>
      <c r="IC15" s="432"/>
      <c r="ID15" s="432"/>
      <c r="IE15" s="664"/>
      <c r="IF15" s="1055"/>
      <c r="IG15" s="1055"/>
      <c r="IH15" s="1055"/>
      <c r="II15" s="1055"/>
      <c r="IJ15" s="1055"/>
      <c r="IK15" s="1055"/>
      <c r="IL15" s="1055"/>
      <c r="IM15" s="1055"/>
      <c r="IN15" s="1056"/>
      <c r="IO15" s="662"/>
      <c r="IP15" s="1057"/>
      <c r="IQ15" s="1057"/>
      <c r="IR15" s="1057"/>
      <c r="IS15" s="1057"/>
      <c r="IT15" s="1057"/>
      <c r="IU15" s="1057"/>
      <c r="IV15" s="1057"/>
      <c r="IW15" s="1057"/>
      <c r="IX15" s="1058"/>
      <c r="IY15" s="664"/>
      <c r="IZ15" s="1055"/>
      <c r="JA15" s="1055"/>
      <c r="JB15" s="1055"/>
      <c r="JC15" s="1055"/>
      <c r="JD15" s="1055"/>
      <c r="JE15" s="1055"/>
      <c r="JF15" s="1055"/>
      <c r="JG15" s="1055"/>
      <c r="JH15" s="1059"/>
      <c r="JI15" s="662"/>
      <c r="JJ15" s="1057"/>
      <c r="JK15" s="1057"/>
      <c r="JL15" s="1057"/>
      <c r="JM15" s="1057"/>
      <c r="JN15" s="1057"/>
      <c r="JO15" s="1057"/>
      <c r="JP15" s="1057"/>
      <c r="JQ15" s="1057"/>
      <c r="JR15" s="1058"/>
      <c r="JS15" s="664"/>
      <c r="JT15" s="1055"/>
      <c r="JU15" s="1055"/>
      <c r="JV15" s="1055"/>
      <c r="JW15" s="1055"/>
      <c r="JX15" s="1059"/>
      <c r="JY15" s="1055"/>
      <c r="JZ15" s="1055"/>
      <c r="KA15" s="1055"/>
      <c r="KB15" s="1056"/>
      <c r="KC15" s="662"/>
      <c r="KD15" s="1057"/>
      <c r="KE15" s="1057"/>
      <c r="KF15" s="1057"/>
      <c r="KG15" s="1057"/>
      <c r="KH15" s="1057"/>
      <c r="KI15" s="1057"/>
      <c r="KJ15" s="1057"/>
      <c r="KK15" s="1057"/>
      <c r="KL15" s="1058"/>
      <c r="KM15" s="664"/>
      <c r="KN15" s="1055"/>
      <c r="KO15" s="1055"/>
      <c r="KP15" s="1055"/>
      <c r="KQ15" s="1055"/>
      <c r="KR15" s="1055"/>
      <c r="KS15" s="1055"/>
      <c r="KT15" s="1055"/>
      <c r="KU15" s="1055"/>
      <c r="KV15" s="1056"/>
      <c r="KW15" s="662"/>
      <c r="KX15" s="1057"/>
      <c r="KY15" s="1057"/>
      <c r="KZ15" s="1057"/>
      <c r="LA15" s="1057"/>
      <c r="LB15" s="1057"/>
      <c r="LC15" s="1057"/>
      <c r="LD15" s="1057"/>
      <c r="LE15" s="1057"/>
      <c r="LF15" s="1058"/>
      <c r="LG15" s="1060"/>
      <c r="LH15" s="1055"/>
      <c r="LI15" s="1055"/>
      <c r="LJ15" s="1060"/>
      <c r="LK15" s="1055"/>
      <c r="LL15" s="1055"/>
      <c r="LM15" s="1055"/>
      <c r="LN15" s="1055"/>
      <c r="LO15" s="1055"/>
      <c r="LP15" s="1055"/>
      <c r="LQ15" s="1059"/>
      <c r="LR15" s="739">
        <f t="shared" si="2"/>
        <v>0</v>
      </c>
      <c r="LS15" s="740" t="b">
        <f t="shared" si="65"/>
        <v>0</v>
      </c>
      <c r="LT15" s="741">
        <f t="shared" si="3"/>
        <v>0</v>
      </c>
      <c r="LU15" s="742" t="b">
        <f t="shared" si="66"/>
        <v>0</v>
      </c>
      <c r="LV15" s="743">
        <f t="shared" si="4"/>
        <v>0</v>
      </c>
      <c r="LW15" s="744" t="b">
        <f t="shared" si="67"/>
        <v>0</v>
      </c>
      <c r="LX15" s="745">
        <f t="shared" si="5"/>
        <v>0</v>
      </c>
      <c r="LY15" s="746" t="b">
        <f t="shared" si="68"/>
        <v>0</v>
      </c>
      <c r="LZ15" s="764">
        <f t="shared" si="6"/>
        <v>0</v>
      </c>
      <c r="MA15" s="765" t="b">
        <f t="shared" si="69"/>
        <v>0</v>
      </c>
      <c r="MB15" s="766">
        <f t="shared" si="7"/>
        <v>0</v>
      </c>
      <c r="MC15" s="767" t="b">
        <f t="shared" si="70"/>
        <v>0</v>
      </c>
      <c r="MD15" s="768">
        <f t="shared" si="8"/>
        <v>0</v>
      </c>
      <c r="ME15" s="769" t="b">
        <f t="shared" si="71"/>
        <v>0</v>
      </c>
      <c r="MF15" s="770">
        <f t="shared" si="9"/>
        <v>0</v>
      </c>
      <c r="MG15" s="771" t="b">
        <f t="shared" si="72"/>
        <v>0</v>
      </c>
      <c r="MH15" s="772">
        <f t="shared" si="10"/>
        <v>0</v>
      </c>
      <c r="MI15" s="773" t="b">
        <f t="shared" si="73"/>
        <v>0</v>
      </c>
      <c r="MJ15" s="774">
        <f t="shared" si="11"/>
        <v>0</v>
      </c>
      <c r="MK15" s="775" t="b">
        <f t="shared" si="74"/>
        <v>0</v>
      </c>
      <c r="ML15" s="776">
        <f t="shared" si="12"/>
        <v>0</v>
      </c>
      <c r="MM15" s="777" t="b">
        <f t="shared" si="75"/>
        <v>0</v>
      </c>
      <c r="MN15" s="778">
        <f t="shared" si="13"/>
        <v>0</v>
      </c>
      <c r="MO15" s="779" t="b">
        <f t="shared" si="76"/>
        <v>0</v>
      </c>
      <c r="MP15" s="884">
        <f t="shared" si="14"/>
        <v>0</v>
      </c>
      <c r="MQ15" s="885" t="b">
        <f t="shared" si="77"/>
        <v>0</v>
      </c>
      <c r="MR15" s="990"/>
      <c r="MS15" s="645"/>
      <c r="MT15" s="646"/>
      <c r="MU15" s="647"/>
      <c r="MV15" s="648"/>
      <c r="MW15" s="649"/>
      <c r="MX15" s="657"/>
      <c r="MY15" s="658"/>
      <c r="MZ15" s="659"/>
      <c r="NA15" s="660"/>
      <c r="NB15" s="661"/>
      <c r="NC15" s="662"/>
      <c r="ND15" s="663"/>
      <c r="NE15" s="664"/>
      <c r="NF15" s="665"/>
      <c r="NG15" s="1575" t="b">
        <f t="shared" si="15"/>
        <v>0</v>
      </c>
      <c r="NH15" s="1575" t="b">
        <f t="shared" si="15"/>
        <v>0</v>
      </c>
      <c r="NI15" s="1575" t="b">
        <f t="shared" si="15"/>
        <v>0</v>
      </c>
      <c r="NJ15" s="1575" t="b">
        <f t="shared" si="15"/>
        <v>0</v>
      </c>
      <c r="NK15" s="1575" t="b">
        <f t="shared" si="15"/>
        <v>0</v>
      </c>
      <c r="NL15" s="1575" t="b">
        <f t="shared" si="15"/>
        <v>0</v>
      </c>
      <c r="NM15" s="1575" t="b">
        <f t="shared" si="15"/>
        <v>0</v>
      </c>
      <c r="NN15" s="1575" t="b">
        <f t="shared" si="15"/>
        <v>0</v>
      </c>
      <c r="NO15" s="1575" t="b">
        <f t="shared" si="15"/>
        <v>0</v>
      </c>
      <c r="NP15" s="1576" t="b">
        <f t="shared" si="15"/>
        <v>0</v>
      </c>
      <c r="NQ15" s="1576" t="b">
        <f t="shared" si="15"/>
        <v>0</v>
      </c>
      <c r="NR15" s="1576" t="b">
        <f t="shared" si="15"/>
        <v>0</v>
      </c>
      <c r="NS15" s="1575" t="b">
        <f t="shared" si="15"/>
        <v>0</v>
      </c>
      <c r="NT15" s="1445"/>
    </row>
    <row r="16" spans="1:384" s="1446" customFormat="1" ht="21.95" customHeight="1" thickBot="1" x14ac:dyDescent="0.35">
      <c r="A16" s="1600">
        <v>4</v>
      </c>
      <c r="B16" s="1601"/>
      <c r="C16" s="1602"/>
      <c r="D16" s="1601"/>
      <c r="E16" s="1515"/>
      <c r="F16" s="89"/>
      <c r="G16" s="90"/>
      <c r="H16" s="100"/>
      <c r="I16" s="100"/>
      <c r="J16" s="1558"/>
      <c r="K16" s="1565">
        <f t="shared" si="78"/>
        <v>0</v>
      </c>
      <c r="L16" s="1562"/>
      <c r="M16" s="1178"/>
      <c r="N16" s="1179"/>
      <c r="O16" s="1195"/>
      <c r="P16" s="1197"/>
      <c r="Q16" s="1197"/>
      <c r="R16" s="1197"/>
      <c r="S16" s="1197"/>
      <c r="T16" s="1197"/>
      <c r="U16" s="1197"/>
      <c r="V16" s="1198"/>
      <c r="W16" s="1532" t="b">
        <f>IF(AND(O16&lt;&gt;""),IF(O16&gt;15,"1",IF(O16&gt;8,"2",IF(O16&gt;5,"3",IF(O16&gt;1,"4","5")))))</f>
        <v>0</v>
      </c>
      <c r="X16" s="1531" t="b">
        <f t="shared" si="16"/>
        <v>0</v>
      </c>
      <c r="Y16" s="1531" t="b">
        <f t="shared" si="17"/>
        <v>0</v>
      </c>
      <c r="Z16" s="1531" t="b">
        <f t="shared" si="18"/>
        <v>0</v>
      </c>
      <c r="AA16" s="1531" t="b">
        <f t="shared" si="19"/>
        <v>0</v>
      </c>
      <c r="AB16" s="1531" t="b">
        <f t="shared" si="20"/>
        <v>0</v>
      </c>
      <c r="AC16" s="1531" t="b">
        <f t="shared" si="21"/>
        <v>0</v>
      </c>
      <c r="AD16" s="1533" t="b">
        <f t="shared" si="22"/>
        <v>0</v>
      </c>
      <c r="AE16" s="1178"/>
      <c r="AF16" s="1181"/>
      <c r="AG16" s="96"/>
      <c r="AH16" s="97"/>
      <c r="AI16" s="97"/>
      <c r="AJ16" s="97"/>
      <c r="AK16" s="97"/>
      <c r="AL16" s="97"/>
      <c r="AM16" s="97"/>
      <c r="AN16" s="97"/>
      <c r="AO16" s="97"/>
      <c r="AP16" s="98"/>
      <c r="AQ16" s="1667"/>
      <c r="AR16" s="96"/>
      <c r="AS16" s="97"/>
      <c r="AT16" s="97"/>
      <c r="AU16" s="97"/>
      <c r="AV16" s="97"/>
      <c r="AW16" s="97"/>
      <c r="AX16" s="97"/>
      <c r="AY16" s="97"/>
      <c r="AZ16" s="97"/>
      <c r="BA16" s="98"/>
      <c r="BB16" s="1645">
        <f>SUM(AG16:AP16)</f>
        <v>0</v>
      </c>
      <c r="BC16" s="382">
        <f t="shared" si="0"/>
        <v>0</v>
      </c>
      <c r="BD16" s="1647" t="e">
        <f t="shared" si="23"/>
        <v>#DIV/0!</v>
      </c>
      <c r="BE16" s="367" t="e">
        <f t="shared" si="24"/>
        <v>#DIV/0!</v>
      </c>
      <c r="BF16" s="368" t="e">
        <f t="shared" si="25"/>
        <v>#DIV/0!</v>
      </c>
      <c r="BG16" s="369" t="e">
        <f t="shared" si="26"/>
        <v>#DIV/0!</v>
      </c>
      <c r="BH16" s="370" t="e">
        <f t="shared" si="1"/>
        <v>#DIV/0!</v>
      </c>
      <c r="BI16" s="371" t="e">
        <f t="shared" si="27"/>
        <v>#DIV/0!</v>
      </c>
      <c r="BJ16" s="372" t="e">
        <f t="shared" si="28"/>
        <v>#DIV/0!</v>
      </c>
      <c r="BK16" s="372" t="e">
        <f t="shared" si="29"/>
        <v>#DIV/0!</v>
      </c>
      <c r="BL16" s="379" t="e">
        <f t="shared" si="30"/>
        <v>#DIV/0!</v>
      </c>
      <c r="BM16" s="99"/>
      <c r="BN16" s="1181"/>
      <c r="BO16" s="1838"/>
      <c r="BP16" s="1839"/>
      <c r="BQ16" s="1839"/>
      <c r="BR16" s="1839"/>
      <c r="BS16" s="1839"/>
      <c r="BT16" s="1839"/>
      <c r="BU16" s="1839"/>
      <c r="BV16" s="1839"/>
      <c r="BW16" s="1839"/>
      <c r="BX16" s="1839"/>
      <c r="BY16" s="1839"/>
      <c r="BZ16" s="1839"/>
      <c r="CA16" s="1839"/>
      <c r="CB16" s="1839"/>
      <c r="CC16" s="1839"/>
      <c r="CD16" s="1839"/>
      <c r="CE16" s="1839"/>
      <c r="CF16" s="1839"/>
      <c r="CG16" s="1839"/>
      <c r="CH16" s="1839"/>
      <c r="CI16" s="1839"/>
      <c r="CJ16" s="1839"/>
      <c r="CK16" s="1839"/>
      <c r="CL16" s="1839"/>
      <c r="CM16" s="1839"/>
      <c r="CN16" s="1839"/>
      <c r="CO16" s="1839"/>
      <c r="CP16" s="1839"/>
      <c r="CQ16" s="1839"/>
      <c r="CR16" s="1839"/>
      <c r="CS16" s="1839"/>
      <c r="CT16" s="1839"/>
      <c r="CU16" s="1839"/>
      <c r="CV16" s="1839"/>
      <c r="CW16" s="1839"/>
      <c r="CX16" s="1839"/>
      <c r="CY16" s="1839"/>
      <c r="CZ16" s="1839"/>
      <c r="DA16" s="1839"/>
      <c r="DB16" s="1840"/>
      <c r="DC16" s="1831">
        <f t="shared" si="31"/>
        <v>0</v>
      </c>
      <c r="DD16" s="1832">
        <f t="shared" si="32"/>
        <v>0</v>
      </c>
      <c r="DE16" s="1833">
        <f t="shared" si="33"/>
        <v>0</v>
      </c>
      <c r="DF16" s="1831">
        <f t="shared" si="34"/>
        <v>0</v>
      </c>
      <c r="DG16" s="1832">
        <f t="shared" si="35"/>
        <v>0</v>
      </c>
      <c r="DH16" s="1833">
        <f t="shared" si="36"/>
        <v>0</v>
      </c>
      <c r="DI16" s="1831">
        <f t="shared" si="37"/>
        <v>0</v>
      </c>
      <c r="DJ16" s="1832">
        <f t="shared" si="38"/>
        <v>0</v>
      </c>
      <c r="DK16" s="1832">
        <f t="shared" si="39"/>
        <v>0</v>
      </c>
      <c r="DL16" s="1833">
        <f t="shared" si="40"/>
        <v>0</v>
      </c>
      <c r="DM16" s="1834">
        <f t="shared" si="41"/>
        <v>0</v>
      </c>
      <c r="DN16" s="1835">
        <f t="shared" si="42"/>
        <v>0</v>
      </c>
      <c r="DO16" s="1836">
        <f t="shared" si="43"/>
        <v>0</v>
      </c>
      <c r="DP16" s="1837">
        <f t="shared" si="44"/>
        <v>0</v>
      </c>
      <c r="DQ16" s="1837">
        <f t="shared" si="45"/>
        <v>0</v>
      </c>
      <c r="DR16" s="1192"/>
      <c r="DS16" s="1210"/>
      <c r="DT16" s="1211"/>
      <c r="DU16" s="1212"/>
      <c r="DV16" s="1213"/>
      <c r="DW16" s="1180"/>
      <c r="DX16" s="1178"/>
      <c r="DY16" s="1181"/>
      <c r="DZ16" s="1195"/>
      <c r="EA16" s="1196"/>
      <c r="EB16" s="1195"/>
      <c r="EC16" s="1197"/>
      <c r="ED16" s="1196"/>
      <c r="EE16" s="1191"/>
      <c r="EF16" s="1192"/>
      <c r="EG16" s="1195"/>
      <c r="EH16" s="1196"/>
      <c r="EI16" s="1195"/>
      <c r="EJ16" s="1197"/>
      <c r="EK16" s="1198"/>
      <c r="EL16" s="1199"/>
      <c r="EM16" s="1179"/>
      <c r="EN16" s="1178"/>
      <c r="EO16" s="1688"/>
      <c r="EP16" s="1680"/>
      <c r="EQ16" s="1675"/>
      <c r="ER16" s="1498"/>
      <c r="ES16" s="1498"/>
      <c r="ET16" s="1499"/>
      <c r="EU16" s="1500"/>
      <c r="EV16" s="1501"/>
      <c r="EW16" s="1501"/>
      <c r="EX16" s="1501"/>
      <c r="EY16" s="1501"/>
      <c r="EZ16" s="1501"/>
      <c r="FA16" s="1501"/>
      <c r="FB16" s="1502"/>
      <c r="FC16" s="1689"/>
      <c r="FD16" s="1448"/>
      <c r="FE16" s="2219"/>
      <c r="FF16" s="2220"/>
      <c r="FG16" s="2220"/>
      <c r="FH16" s="2220"/>
      <c r="FI16" s="2220"/>
      <c r="FJ16" s="2220"/>
      <c r="FK16" s="2220"/>
      <c r="FL16" s="2220"/>
      <c r="FM16" s="2220"/>
      <c r="FN16" s="2220"/>
      <c r="FO16" s="2220"/>
      <c r="FP16" s="2220"/>
      <c r="FQ16" s="2220"/>
      <c r="FR16" s="2220"/>
      <c r="FS16" s="2220"/>
      <c r="FT16" s="2220"/>
      <c r="FU16" s="2220"/>
      <c r="FV16" s="2220"/>
      <c r="FW16" s="2220"/>
      <c r="FX16" s="2220"/>
      <c r="FY16" s="2220"/>
      <c r="FZ16" s="2220"/>
      <c r="GA16" s="2220"/>
      <c r="GB16" s="2220"/>
      <c r="GC16" s="2220"/>
      <c r="GD16" s="2220"/>
      <c r="GE16" s="2220"/>
      <c r="GF16" s="2220"/>
      <c r="GG16" s="2220"/>
      <c r="GH16" s="2220"/>
      <c r="GI16" s="2220"/>
      <c r="GJ16" s="2220"/>
      <c r="GK16" s="2220"/>
      <c r="GL16" s="2220"/>
      <c r="GM16" s="2220"/>
      <c r="GN16" s="2220"/>
      <c r="GO16" s="2220"/>
      <c r="GP16" s="2220"/>
      <c r="GQ16" s="2220"/>
      <c r="GR16" s="2220"/>
      <c r="GS16" s="2220"/>
      <c r="GT16" s="2220"/>
      <c r="GU16" s="2220"/>
      <c r="GV16" s="2220"/>
      <c r="GW16" s="2220"/>
      <c r="GX16" s="2221"/>
      <c r="GY16" s="2198">
        <f t="shared" si="46"/>
        <v>0</v>
      </c>
      <c r="GZ16" s="396" t="b">
        <f t="shared" si="79"/>
        <v>0</v>
      </c>
      <c r="HA16" s="2199">
        <f t="shared" si="47"/>
        <v>0</v>
      </c>
      <c r="HB16" s="2208" t="b">
        <f t="shared" si="48"/>
        <v>0</v>
      </c>
      <c r="HC16" s="2201">
        <f t="shared" si="49"/>
        <v>0</v>
      </c>
      <c r="HD16" s="397" t="b">
        <f t="shared" si="50"/>
        <v>0</v>
      </c>
      <c r="HE16" s="2202">
        <f t="shared" si="51"/>
        <v>0</v>
      </c>
      <c r="HF16" s="398" t="b">
        <f t="shared" si="52"/>
        <v>0</v>
      </c>
      <c r="HG16" s="2203">
        <f t="shared" si="53"/>
        <v>0</v>
      </c>
      <c r="HH16" s="2209" t="b">
        <f t="shared" si="54"/>
        <v>0</v>
      </c>
      <c r="HI16" s="2205">
        <f t="shared" si="55"/>
        <v>0</v>
      </c>
      <c r="HJ16" s="395" t="b">
        <f t="shared" si="56"/>
        <v>0</v>
      </c>
      <c r="HK16" s="2206">
        <f t="shared" si="57"/>
        <v>0</v>
      </c>
      <c r="HL16" s="2210" t="b">
        <f t="shared" si="58"/>
        <v>0</v>
      </c>
      <c r="HM16" s="432"/>
      <c r="HN16" s="991"/>
      <c r="HO16" s="898"/>
      <c r="HP16" s="899"/>
      <c r="HQ16" s="900"/>
      <c r="HR16" s="901"/>
      <c r="HS16" s="902"/>
      <c r="HT16" s="903"/>
      <c r="HU16" s="904"/>
      <c r="HV16" s="714" t="b">
        <f t="shared" si="59"/>
        <v>0</v>
      </c>
      <c r="HW16" s="715" t="b">
        <f t="shared" si="59"/>
        <v>0</v>
      </c>
      <c r="HX16" s="715" t="b">
        <f t="shared" si="60"/>
        <v>0</v>
      </c>
      <c r="HY16" s="715" t="b">
        <f t="shared" si="61"/>
        <v>0</v>
      </c>
      <c r="HZ16" s="715" t="b">
        <f t="shared" si="62"/>
        <v>0</v>
      </c>
      <c r="IA16" s="716" t="b">
        <f t="shared" si="63"/>
        <v>0</v>
      </c>
      <c r="IB16" s="717" t="b">
        <f t="shared" si="64"/>
        <v>0</v>
      </c>
      <c r="IC16" s="432"/>
      <c r="ID16" s="432"/>
      <c r="IE16" s="664"/>
      <c r="IF16" s="1055"/>
      <c r="IG16" s="1055"/>
      <c r="IH16" s="1055"/>
      <c r="II16" s="1055"/>
      <c r="IJ16" s="1055"/>
      <c r="IK16" s="1055"/>
      <c r="IL16" s="1055"/>
      <c r="IM16" s="1055"/>
      <c r="IN16" s="1056"/>
      <c r="IO16" s="662"/>
      <c r="IP16" s="1057"/>
      <c r="IQ16" s="1057"/>
      <c r="IR16" s="1057"/>
      <c r="IS16" s="1057"/>
      <c r="IT16" s="1057"/>
      <c r="IU16" s="1057"/>
      <c r="IV16" s="1057"/>
      <c r="IW16" s="1057"/>
      <c r="IX16" s="1058"/>
      <c r="IY16" s="664"/>
      <c r="IZ16" s="1055"/>
      <c r="JA16" s="1055"/>
      <c r="JB16" s="1055"/>
      <c r="JC16" s="1055"/>
      <c r="JD16" s="1055"/>
      <c r="JE16" s="1055"/>
      <c r="JF16" s="1055"/>
      <c r="JG16" s="1055"/>
      <c r="JH16" s="1059"/>
      <c r="JI16" s="662"/>
      <c r="JJ16" s="1057"/>
      <c r="JK16" s="1057"/>
      <c r="JL16" s="1057"/>
      <c r="JM16" s="1057"/>
      <c r="JN16" s="1057"/>
      <c r="JO16" s="1057"/>
      <c r="JP16" s="1057"/>
      <c r="JQ16" s="1057"/>
      <c r="JR16" s="1058"/>
      <c r="JS16" s="664"/>
      <c r="JT16" s="1055"/>
      <c r="JU16" s="1055"/>
      <c r="JV16" s="1055"/>
      <c r="JW16" s="1055"/>
      <c r="JX16" s="1059"/>
      <c r="JY16" s="1055"/>
      <c r="JZ16" s="1055"/>
      <c r="KA16" s="1055"/>
      <c r="KB16" s="1056"/>
      <c r="KC16" s="662"/>
      <c r="KD16" s="1057"/>
      <c r="KE16" s="1057"/>
      <c r="KF16" s="1057"/>
      <c r="KG16" s="1057"/>
      <c r="KH16" s="1057"/>
      <c r="KI16" s="1057"/>
      <c r="KJ16" s="1057"/>
      <c r="KK16" s="1057"/>
      <c r="KL16" s="1058"/>
      <c r="KM16" s="664"/>
      <c r="KN16" s="1055"/>
      <c r="KO16" s="1055"/>
      <c r="KP16" s="1055"/>
      <c r="KQ16" s="1055"/>
      <c r="KR16" s="1055"/>
      <c r="KS16" s="1055"/>
      <c r="KT16" s="1055"/>
      <c r="KU16" s="1055"/>
      <c r="KV16" s="1056"/>
      <c r="KW16" s="662"/>
      <c r="KX16" s="1057"/>
      <c r="KY16" s="1057"/>
      <c r="KZ16" s="1057"/>
      <c r="LA16" s="1057"/>
      <c r="LB16" s="1057"/>
      <c r="LC16" s="1057"/>
      <c r="LD16" s="1057"/>
      <c r="LE16" s="1057"/>
      <c r="LF16" s="1058"/>
      <c r="LG16" s="1060"/>
      <c r="LH16" s="1055"/>
      <c r="LI16" s="1055"/>
      <c r="LJ16" s="1055"/>
      <c r="LK16" s="1055"/>
      <c r="LL16" s="1055"/>
      <c r="LM16" s="1055"/>
      <c r="LN16" s="1055"/>
      <c r="LO16" s="1055"/>
      <c r="LP16" s="1055"/>
      <c r="LQ16" s="1059"/>
      <c r="LR16" s="739">
        <f t="shared" si="2"/>
        <v>0</v>
      </c>
      <c r="LS16" s="740" t="b">
        <f t="shared" si="65"/>
        <v>0</v>
      </c>
      <c r="LT16" s="741">
        <f t="shared" si="3"/>
        <v>0</v>
      </c>
      <c r="LU16" s="742" t="b">
        <f t="shared" si="66"/>
        <v>0</v>
      </c>
      <c r="LV16" s="743">
        <f t="shared" si="4"/>
        <v>0</v>
      </c>
      <c r="LW16" s="744" t="b">
        <f t="shared" si="67"/>
        <v>0</v>
      </c>
      <c r="LX16" s="745">
        <f t="shared" si="5"/>
        <v>0</v>
      </c>
      <c r="LY16" s="746" t="b">
        <f t="shared" si="68"/>
        <v>0</v>
      </c>
      <c r="LZ16" s="764">
        <f t="shared" si="6"/>
        <v>0</v>
      </c>
      <c r="MA16" s="765" t="b">
        <f t="shared" si="69"/>
        <v>0</v>
      </c>
      <c r="MB16" s="766">
        <f t="shared" si="7"/>
        <v>0</v>
      </c>
      <c r="MC16" s="767" t="b">
        <f t="shared" si="70"/>
        <v>0</v>
      </c>
      <c r="MD16" s="768">
        <f t="shared" si="8"/>
        <v>0</v>
      </c>
      <c r="ME16" s="769" t="b">
        <f t="shared" si="71"/>
        <v>0</v>
      </c>
      <c r="MF16" s="770">
        <f t="shared" si="9"/>
        <v>0</v>
      </c>
      <c r="MG16" s="771" t="b">
        <f t="shared" si="72"/>
        <v>0</v>
      </c>
      <c r="MH16" s="772">
        <f t="shared" si="10"/>
        <v>0</v>
      </c>
      <c r="MI16" s="773" t="b">
        <f t="shared" si="73"/>
        <v>0</v>
      </c>
      <c r="MJ16" s="774">
        <f t="shared" si="11"/>
        <v>0</v>
      </c>
      <c r="MK16" s="775" t="b">
        <f t="shared" si="74"/>
        <v>0</v>
      </c>
      <c r="ML16" s="776">
        <f t="shared" si="12"/>
        <v>0</v>
      </c>
      <c r="MM16" s="777" t="b">
        <f t="shared" si="75"/>
        <v>0</v>
      </c>
      <c r="MN16" s="778">
        <f t="shared" si="13"/>
        <v>0</v>
      </c>
      <c r="MO16" s="779" t="b">
        <f t="shared" si="76"/>
        <v>0</v>
      </c>
      <c r="MP16" s="884">
        <f t="shared" si="14"/>
        <v>0</v>
      </c>
      <c r="MQ16" s="885" t="b">
        <f t="shared" si="77"/>
        <v>0</v>
      </c>
      <c r="MR16" s="990"/>
      <c r="MS16" s="645"/>
      <c r="MT16" s="646"/>
      <c r="MU16" s="647"/>
      <c r="MV16" s="648"/>
      <c r="MW16" s="649"/>
      <c r="MX16" s="657"/>
      <c r="MY16" s="658"/>
      <c r="MZ16" s="659"/>
      <c r="NA16" s="660"/>
      <c r="NB16" s="661"/>
      <c r="NC16" s="662"/>
      <c r="ND16" s="663"/>
      <c r="NE16" s="664"/>
      <c r="NF16" s="665"/>
      <c r="NG16" s="1575" t="b">
        <f t="shared" si="15"/>
        <v>0</v>
      </c>
      <c r="NH16" s="1575" t="b">
        <f t="shared" si="15"/>
        <v>0</v>
      </c>
      <c r="NI16" s="1575" t="b">
        <f t="shared" si="15"/>
        <v>0</v>
      </c>
      <c r="NJ16" s="1575" t="b">
        <f t="shared" si="15"/>
        <v>0</v>
      </c>
      <c r="NK16" s="1575" t="b">
        <f t="shared" si="15"/>
        <v>0</v>
      </c>
      <c r="NL16" s="1575" t="b">
        <f t="shared" si="15"/>
        <v>0</v>
      </c>
      <c r="NM16" s="1575" t="b">
        <f t="shared" si="15"/>
        <v>0</v>
      </c>
      <c r="NN16" s="1575" t="b">
        <f t="shared" si="15"/>
        <v>0</v>
      </c>
      <c r="NO16" s="1575" t="b">
        <f t="shared" si="15"/>
        <v>0</v>
      </c>
      <c r="NP16" s="1576" t="b">
        <f t="shared" si="15"/>
        <v>0</v>
      </c>
      <c r="NQ16" s="1576" t="b">
        <f t="shared" si="15"/>
        <v>0</v>
      </c>
      <c r="NR16" s="1576" t="b">
        <f t="shared" si="15"/>
        <v>0</v>
      </c>
      <c r="NS16" s="1575" t="b">
        <f t="shared" si="15"/>
        <v>0</v>
      </c>
      <c r="NT16" s="1445"/>
    </row>
    <row r="17" spans="1:384" s="1446" customFormat="1" ht="21.95" customHeight="1" thickBot="1" x14ac:dyDescent="0.35">
      <c r="A17" s="1600">
        <v>5</v>
      </c>
      <c r="B17" s="1601"/>
      <c r="C17" s="1602"/>
      <c r="D17" s="1601"/>
      <c r="E17" s="1515"/>
      <c r="F17" s="89"/>
      <c r="G17" s="90"/>
      <c r="H17" s="100"/>
      <c r="I17" s="100"/>
      <c r="J17" s="1558"/>
      <c r="K17" s="1565">
        <f t="shared" si="78"/>
        <v>0</v>
      </c>
      <c r="L17" s="1562"/>
      <c r="M17" s="1178"/>
      <c r="N17" s="1179"/>
      <c r="O17" s="1195"/>
      <c r="P17" s="1197"/>
      <c r="Q17" s="1197"/>
      <c r="R17" s="1197"/>
      <c r="S17" s="1197"/>
      <c r="T17" s="1197"/>
      <c r="U17" s="1197"/>
      <c r="V17" s="1198"/>
      <c r="W17" s="1532" t="b">
        <f>IF(AND(O17&lt;&gt;""),IF(O17&gt;15,"1",IF(O17&gt;8,"2",IF(O17&gt;5,"3",IF(O17&gt;1,"4","5")))))</f>
        <v>0</v>
      </c>
      <c r="X17" s="1531" t="b">
        <f t="shared" si="16"/>
        <v>0</v>
      </c>
      <c r="Y17" s="1531" t="b">
        <f t="shared" si="17"/>
        <v>0</v>
      </c>
      <c r="Z17" s="1531" t="b">
        <f t="shared" si="18"/>
        <v>0</v>
      </c>
      <c r="AA17" s="1531" t="b">
        <f t="shared" si="19"/>
        <v>0</v>
      </c>
      <c r="AB17" s="1531" t="b">
        <f t="shared" si="20"/>
        <v>0</v>
      </c>
      <c r="AC17" s="1531" t="b">
        <f t="shared" si="21"/>
        <v>0</v>
      </c>
      <c r="AD17" s="1533" t="b">
        <f t="shared" si="22"/>
        <v>0</v>
      </c>
      <c r="AE17" s="1178"/>
      <c r="AF17" s="1181"/>
      <c r="AG17" s="96"/>
      <c r="AH17" s="97"/>
      <c r="AI17" s="97"/>
      <c r="AJ17" s="97"/>
      <c r="AK17" s="97"/>
      <c r="AL17" s="97"/>
      <c r="AM17" s="97"/>
      <c r="AN17" s="97"/>
      <c r="AO17" s="97"/>
      <c r="AP17" s="98"/>
      <c r="AQ17" s="1667"/>
      <c r="AR17" s="96"/>
      <c r="AS17" s="97"/>
      <c r="AT17" s="97"/>
      <c r="AU17" s="97"/>
      <c r="AV17" s="97"/>
      <c r="AW17" s="97"/>
      <c r="AX17" s="97"/>
      <c r="AY17" s="97"/>
      <c r="AZ17" s="97"/>
      <c r="BA17" s="98"/>
      <c r="BB17" s="1645">
        <f t="shared" ref="BB17:BB45" si="80">SUM(AG17:AP17)</f>
        <v>0</v>
      </c>
      <c r="BC17" s="382">
        <f t="shared" si="0"/>
        <v>0</v>
      </c>
      <c r="BD17" s="1647" t="e">
        <f t="shared" si="23"/>
        <v>#DIV/0!</v>
      </c>
      <c r="BE17" s="367" t="e">
        <f t="shared" si="24"/>
        <v>#DIV/0!</v>
      </c>
      <c r="BF17" s="368" t="e">
        <f t="shared" si="25"/>
        <v>#DIV/0!</v>
      </c>
      <c r="BG17" s="369" t="e">
        <f t="shared" si="26"/>
        <v>#DIV/0!</v>
      </c>
      <c r="BH17" s="370" t="e">
        <f t="shared" si="1"/>
        <v>#DIV/0!</v>
      </c>
      <c r="BI17" s="371" t="e">
        <f t="shared" si="27"/>
        <v>#DIV/0!</v>
      </c>
      <c r="BJ17" s="372" t="e">
        <f t="shared" si="28"/>
        <v>#DIV/0!</v>
      </c>
      <c r="BK17" s="372" t="e">
        <f t="shared" si="29"/>
        <v>#DIV/0!</v>
      </c>
      <c r="BL17" s="379" t="e">
        <f t="shared" si="30"/>
        <v>#DIV/0!</v>
      </c>
      <c r="BM17" s="99"/>
      <c r="BN17" s="1181"/>
      <c r="BO17" s="1838"/>
      <c r="BP17" s="1839"/>
      <c r="BQ17" s="1839"/>
      <c r="BR17" s="1839"/>
      <c r="BS17" s="1839"/>
      <c r="BT17" s="1839"/>
      <c r="BU17" s="1839"/>
      <c r="BV17" s="1839"/>
      <c r="BW17" s="1839"/>
      <c r="BX17" s="1839"/>
      <c r="BY17" s="1839"/>
      <c r="BZ17" s="1839"/>
      <c r="CA17" s="1839"/>
      <c r="CB17" s="1839"/>
      <c r="CC17" s="1839"/>
      <c r="CD17" s="1839"/>
      <c r="CE17" s="1839"/>
      <c r="CF17" s="1839"/>
      <c r="CG17" s="1839"/>
      <c r="CH17" s="1839"/>
      <c r="CI17" s="1839"/>
      <c r="CJ17" s="1839"/>
      <c r="CK17" s="1839"/>
      <c r="CL17" s="1839"/>
      <c r="CM17" s="1839"/>
      <c r="CN17" s="1839"/>
      <c r="CO17" s="1839"/>
      <c r="CP17" s="1839"/>
      <c r="CQ17" s="1839"/>
      <c r="CR17" s="1839"/>
      <c r="CS17" s="1839"/>
      <c r="CT17" s="1839"/>
      <c r="CU17" s="1839"/>
      <c r="CV17" s="1839"/>
      <c r="CW17" s="1839"/>
      <c r="CX17" s="1839"/>
      <c r="CY17" s="1839"/>
      <c r="CZ17" s="1839"/>
      <c r="DA17" s="1839"/>
      <c r="DB17" s="1840"/>
      <c r="DC17" s="1831">
        <f t="shared" si="31"/>
        <v>0</v>
      </c>
      <c r="DD17" s="1832">
        <f t="shared" si="32"/>
        <v>0</v>
      </c>
      <c r="DE17" s="1833">
        <f t="shared" si="33"/>
        <v>0</v>
      </c>
      <c r="DF17" s="1831">
        <f t="shared" si="34"/>
        <v>0</v>
      </c>
      <c r="DG17" s="1832">
        <f t="shared" si="35"/>
        <v>0</v>
      </c>
      <c r="DH17" s="1833">
        <f t="shared" si="36"/>
        <v>0</v>
      </c>
      <c r="DI17" s="1831">
        <f t="shared" si="37"/>
        <v>0</v>
      </c>
      <c r="DJ17" s="1832">
        <f t="shared" si="38"/>
        <v>0</v>
      </c>
      <c r="DK17" s="1832">
        <f t="shared" si="39"/>
        <v>0</v>
      </c>
      <c r="DL17" s="1833">
        <f t="shared" si="40"/>
        <v>0</v>
      </c>
      <c r="DM17" s="1834">
        <f t="shared" si="41"/>
        <v>0</v>
      </c>
      <c r="DN17" s="1835">
        <f t="shared" si="42"/>
        <v>0</v>
      </c>
      <c r="DO17" s="1836">
        <f t="shared" si="43"/>
        <v>0</v>
      </c>
      <c r="DP17" s="1837">
        <f t="shared" si="44"/>
        <v>0</v>
      </c>
      <c r="DQ17" s="1837">
        <f t="shared" si="45"/>
        <v>0</v>
      </c>
      <c r="DR17" s="1192"/>
      <c r="DS17" s="1210"/>
      <c r="DT17" s="1211"/>
      <c r="DU17" s="1212"/>
      <c r="DV17" s="1213"/>
      <c r="DW17" s="1180"/>
      <c r="DX17" s="1178"/>
      <c r="DY17" s="1181"/>
      <c r="DZ17" s="1195"/>
      <c r="EA17" s="1196"/>
      <c r="EB17" s="1195"/>
      <c r="EC17" s="1197"/>
      <c r="ED17" s="1196"/>
      <c r="EE17" s="1191"/>
      <c r="EF17" s="1192"/>
      <c r="EG17" s="1195"/>
      <c r="EH17" s="1196"/>
      <c r="EI17" s="1195"/>
      <c r="EJ17" s="1197"/>
      <c r="EK17" s="1198"/>
      <c r="EL17" s="1199"/>
      <c r="EM17" s="1179"/>
      <c r="EN17" s="1178"/>
      <c r="EO17" s="1688"/>
      <c r="EP17" s="1680"/>
      <c r="EQ17" s="1675"/>
      <c r="ER17" s="1498"/>
      <c r="ES17" s="1498"/>
      <c r="ET17" s="1499"/>
      <c r="EU17" s="1500"/>
      <c r="EV17" s="1501"/>
      <c r="EW17" s="1501"/>
      <c r="EX17" s="1501"/>
      <c r="EY17" s="1501"/>
      <c r="EZ17" s="1501"/>
      <c r="FA17" s="1501"/>
      <c r="FB17" s="1502"/>
      <c r="FC17" s="1689"/>
      <c r="FD17" s="1448"/>
      <c r="FE17" s="2219"/>
      <c r="FF17" s="2220"/>
      <c r="FG17" s="2220"/>
      <c r="FH17" s="2220"/>
      <c r="FI17" s="2220"/>
      <c r="FJ17" s="2220"/>
      <c r="FK17" s="2220"/>
      <c r="FL17" s="2220"/>
      <c r="FM17" s="2220"/>
      <c r="FN17" s="2220"/>
      <c r="FO17" s="2220"/>
      <c r="FP17" s="2220"/>
      <c r="FQ17" s="2220"/>
      <c r="FR17" s="2220"/>
      <c r="FS17" s="2220"/>
      <c r="FT17" s="2220"/>
      <c r="FU17" s="2220"/>
      <c r="FV17" s="2220"/>
      <c r="FW17" s="2220"/>
      <c r="FX17" s="2220"/>
      <c r="FY17" s="2220"/>
      <c r="FZ17" s="2220"/>
      <c r="GA17" s="2220"/>
      <c r="GB17" s="2220"/>
      <c r="GC17" s="2220"/>
      <c r="GD17" s="2220"/>
      <c r="GE17" s="2220"/>
      <c r="GF17" s="2220"/>
      <c r="GG17" s="2220"/>
      <c r="GH17" s="2220"/>
      <c r="GI17" s="2220"/>
      <c r="GJ17" s="2220"/>
      <c r="GK17" s="2220"/>
      <c r="GL17" s="2220"/>
      <c r="GM17" s="2220"/>
      <c r="GN17" s="2220"/>
      <c r="GO17" s="2220"/>
      <c r="GP17" s="2220"/>
      <c r="GQ17" s="2220"/>
      <c r="GR17" s="2220"/>
      <c r="GS17" s="2220"/>
      <c r="GT17" s="2220"/>
      <c r="GU17" s="2220"/>
      <c r="GV17" s="2220"/>
      <c r="GW17" s="2220"/>
      <c r="GX17" s="2221"/>
      <c r="GY17" s="2198">
        <f t="shared" si="46"/>
        <v>0</v>
      </c>
      <c r="GZ17" s="396" t="b">
        <f t="shared" si="79"/>
        <v>0</v>
      </c>
      <c r="HA17" s="2199">
        <f t="shared" si="47"/>
        <v>0</v>
      </c>
      <c r="HB17" s="2208" t="b">
        <f t="shared" si="48"/>
        <v>0</v>
      </c>
      <c r="HC17" s="2201">
        <f t="shared" si="49"/>
        <v>0</v>
      </c>
      <c r="HD17" s="397" t="b">
        <f t="shared" si="50"/>
        <v>0</v>
      </c>
      <c r="HE17" s="2202">
        <f t="shared" si="51"/>
        <v>0</v>
      </c>
      <c r="HF17" s="398" t="b">
        <f t="shared" si="52"/>
        <v>0</v>
      </c>
      <c r="HG17" s="2203">
        <f t="shared" si="53"/>
        <v>0</v>
      </c>
      <c r="HH17" s="2209" t="b">
        <f t="shared" si="54"/>
        <v>0</v>
      </c>
      <c r="HI17" s="2205">
        <f t="shared" si="55"/>
        <v>0</v>
      </c>
      <c r="HJ17" s="395" t="b">
        <f t="shared" si="56"/>
        <v>0</v>
      </c>
      <c r="HK17" s="2206">
        <f t="shared" si="57"/>
        <v>0</v>
      </c>
      <c r="HL17" s="2210" t="b">
        <f t="shared" si="58"/>
        <v>0</v>
      </c>
      <c r="HM17" s="432"/>
      <c r="HN17" s="991"/>
      <c r="HO17" s="898"/>
      <c r="HP17" s="899"/>
      <c r="HQ17" s="900"/>
      <c r="HR17" s="901"/>
      <c r="HS17" s="902"/>
      <c r="HT17" s="903"/>
      <c r="HU17" s="904"/>
      <c r="HV17" s="714" t="b">
        <f t="shared" si="59"/>
        <v>0</v>
      </c>
      <c r="HW17" s="715" t="b">
        <f t="shared" si="59"/>
        <v>0</v>
      </c>
      <c r="HX17" s="715" t="b">
        <f t="shared" si="60"/>
        <v>0</v>
      </c>
      <c r="HY17" s="715" t="b">
        <f t="shared" si="61"/>
        <v>0</v>
      </c>
      <c r="HZ17" s="715" t="b">
        <f t="shared" si="62"/>
        <v>0</v>
      </c>
      <c r="IA17" s="716" t="b">
        <f t="shared" si="63"/>
        <v>0</v>
      </c>
      <c r="IB17" s="717" t="b">
        <f t="shared" si="64"/>
        <v>0</v>
      </c>
      <c r="IC17" s="432"/>
      <c r="ID17" s="432"/>
      <c r="IE17" s="664"/>
      <c r="IF17" s="1055"/>
      <c r="IG17" s="1055"/>
      <c r="IH17" s="1055"/>
      <c r="II17" s="1055"/>
      <c r="IJ17" s="1055"/>
      <c r="IK17" s="1055"/>
      <c r="IL17" s="1055"/>
      <c r="IM17" s="1055"/>
      <c r="IN17" s="1056"/>
      <c r="IO17" s="662"/>
      <c r="IP17" s="1057"/>
      <c r="IQ17" s="1057"/>
      <c r="IR17" s="1057"/>
      <c r="IS17" s="1057"/>
      <c r="IT17" s="1057"/>
      <c r="IU17" s="1057"/>
      <c r="IV17" s="1057"/>
      <c r="IW17" s="1057"/>
      <c r="IX17" s="1058"/>
      <c r="IY17" s="664"/>
      <c r="IZ17" s="1055"/>
      <c r="JA17" s="1055"/>
      <c r="JB17" s="1055"/>
      <c r="JC17" s="1055"/>
      <c r="JD17" s="1055"/>
      <c r="JE17" s="1055"/>
      <c r="JF17" s="1055"/>
      <c r="JG17" s="1055"/>
      <c r="JH17" s="1059"/>
      <c r="JI17" s="662"/>
      <c r="JJ17" s="1057"/>
      <c r="JK17" s="1057"/>
      <c r="JL17" s="1057"/>
      <c r="JM17" s="1057"/>
      <c r="JN17" s="1057"/>
      <c r="JO17" s="1057"/>
      <c r="JP17" s="1057"/>
      <c r="JQ17" s="1057"/>
      <c r="JR17" s="1058"/>
      <c r="JS17" s="664"/>
      <c r="JT17" s="1055"/>
      <c r="JU17" s="1055"/>
      <c r="JV17" s="1055"/>
      <c r="JW17" s="1055"/>
      <c r="JX17" s="1059"/>
      <c r="JY17" s="1055"/>
      <c r="JZ17" s="1055"/>
      <c r="KA17" s="1055"/>
      <c r="KB17" s="1056"/>
      <c r="KC17" s="662"/>
      <c r="KD17" s="1057"/>
      <c r="KE17" s="1057"/>
      <c r="KF17" s="1057"/>
      <c r="KG17" s="1057"/>
      <c r="KH17" s="1057"/>
      <c r="KI17" s="1057"/>
      <c r="KJ17" s="1057"/>
      <c r="KK17" s="1057"/>
      <c r="KL17" s="1058"/>
      <c r="KM17" s="664"/>
      <c r="KN17" s="1055"/>
      <c r="KO17" s="1055"/>
      <c r="KP17" s="1055"/>
      <c r="KQ17" s="1055"/>
      <c r="KR17" s="1055"/>
      <c r="KS17" s="1055"/>
      <c r="KT17" s="1055"/>
      <c r="KU17" s="1055"/>
      <c r="KV17" s="1056"/>
      <c r="KW17" s="662"/>
      <c r="KX17" s="1057"/>
      <c r="KY17" s="1057"/>
      <c r="KZ17" s="1057"/>
      <c r="LA17" s="1057"/>
      <c r="LB17" s="1057"/>
      <c r="LC17" s="1057"/>
      <c r="LD17" s="1057"/>
      <c r="LE17" s="1057"/>
      <c r="LF17" s="1058"/>
      <c r="LG17" s="1060"/>
      <c r="LH17" s="1055"/>
      <c r="LI17" s="1055"/>
      <c r="LJ17" s="1055"/>
      <c r="LK17" s="1055"/>
      <c r="LL17" s="1055"/>
      <c r="LM17" s="1055"/>
      <c r="LN17" s="1055"/>
      <c r="LO17" s="1055"/>
      <c r="LP17" s="1055"/>
      <c r="LQ17" s="1059"/>
      <c r="LR17" s="739">
        <f t="shared" si="2"/>
        <v>0</v>
      </c>
      <c r="LS17" s="740" t="b">
        <f t="shared" si="65"/>
        <v>0</v>
      </c>
      <c r="LT17" s="741">
        <f t="shared" si="3"/>
        <v>0</v>
      </c>
      <c r="LU17" s="742" t="b">
        <f t="shared" si="66"/>
        <v>0</v>
      </c>
      <c r="LV17" s="743">
        <f t="shared" si="4"/>
        <v>0</v>
      </c>
      <c r="LW17" s="744" t="b">
        <f t="shared" si="67"/>
        <v>0</v>
      </c>
      <c r="LX17" s="745">
        <f t="shared" si="5"/>
        <v>0</v>
      </c>
      <c r="LY17" s="746" t="b">
        <f t="shared" si="68"/>
        <v>0</v>
      </c>
      <c r="LZ17" s="764">
        <f t="shared" si="6"/>
        <v>0</v>
      </c>
      <c r="MA17" s="765" t="b">
        <f t="shared" si="69"/>
        <v>0</v>
      </c>
      <c r="MB17" s="766">
        <f t="shared" si="7"/>
        <v>0</v>
      </c>
      <c r="MC17" s="767" t="b">
        <f t="shared" si="70"/>
        <v>0</v>
      </c>
      <c r="MD17" s="768">
        <f t="shared" si="8"/>
        <v>0</v>
      </c>
      <c r="ME17" s="769" t="b">
        <f t="shared" si="71"/>
        <v>0</v>
      </c>
      <c r="MF17" s="770">
        <f t="shared" si="9"/>
        <v>0</v>
      </c>
      <c r="MG17" s="771" t="b">
        <f t="shared" si="72"/>
        <v>0</v>
      </c>
      <c r="MH17" s="772">
        <f t="shared" si="10"/>
        <v>0</v>
      </c>
      <c r="MI17" s="773" t="b">
        <f t="shared" si="73"/>
        <v>0</v>
      </c>
      <c r="MJ17" s="774">
        <f t="shared" si="11"/>
        <v>0</v>
      </c>
      <c r="MK17" s="775" t="b">
        <f t="shared" si="74"/>
        <v>0</v>
      </c>
      <c r="ML17" s="776">
        <f t="shared" si="12"/>
        <v>0</v>
      </c>
      <c r="MM17" s="777" t="b">
        <f t="shared" si="75"/>
        <v>0</v>
      </c>
      <c r="MN17" s="778">
        <f t="shared" si="13"/>
        <v>0</v>
      </c>
      <c r="MO17" s="779" t="b">
        <f t="shared" si="76"/>
        <v>0</v>
      </c>
      <c r="MP17" s="884">
        <f t="shared" si="14"/>
        <v>0</v>
      </c>
      <c r="MQ17" s="885" t="b">
        <f t="shared" si="77"/>
        <v>0</v>
      </c>
      <c r="MR17" s="990"/>
      <c r="MS17" s="645"/>
      <c r="MT17" s="646"/>
      <c r="MU17" s="647"/>
      <c r="MV17" s="648"/>
      <c r="MW17" s="649"/>
      <c r="MX17" s="657"/>
      <c r="MY17" s="658"/>
      <c r="MZ17" s="659"/>
      <c r="NA17" s="660"/>
      <c r="NB17" s="661"/>
      <c r="NC17" s="662"/>
      <c r="ND17" s="663"/>
      <c r="NE17" s="664"/>
      <c r="NF17" s="665"/>
      <c r="NG17" s="1575" t="b">
        <f t="shared" si="15"/>
        <v>0</v>
      </c>
      <c r="NH17" s="1575" t="b">
        <f t="shared" si="15"/>
        <v>0</v>
      </c>
      <c r="NI17" s="1575" t="b">
        <f t="shared" si="15"/>
        <v>0</v>
      </c>
      <c r="NJ17" s="1575" t="b">
        <f t="shared" si="15"/>
        <v>0</v>
      </c>
      <c r="NK17" s="1575" t="b">
        <f t="shared" si="15"/>
        <v>0</v>
      </c>
      <c r="NL17" s="1575" t="b">
        <f t="shared" si="15"/>
        <v>0</v>
      </c>
      <c r="NM17" s="1575" t="b">
        <f t="shared" si="15"/>
        <v>0</v>
      </c>
      <c r="NN17" s="1575" t="b">
        <f t="shared" si="15"/>
        <v>0</v>
      </c>
      <c r="NO17" s="1575" t="b">
        <f t="shared" si="15"/>
        <v>0</v>
      </c>
      <c r="NP17" s="1576" t="b">
        <f t="shared" si="15"/>
        <v>0</v>
      </c>
      <c r="NQ17" s="1576" t="b">
        <f t="shared" si="15"/>
        <v>0</v>
      </c>
      <c r="NR17" s="1576" t="b">
        <f t="shared" si="15"/>
        <v>0</v>
      </c>
      <c r="NS17" s="1575" t="b">
        <f t="shared" si="15"/>
        <v>0</v>
      </c>
      <c r="NT17" s="1445"/>
    </row>
    <row r="18" spans="1:384" s="1446" customFormat="1" ht="21.95" customHeight="1" thickBot="1" x14ac:dyDescent="0.35">
      <c r="A18" s="1600">
        <v>6</v>
      </c>
      <c r="B18" s="1601"/>
      <c r="C18" s="1602"/>
      <c r="D18" s="1601"/>
      <c r="E18" s="1515"/>
      <c r="F18" s="89"/>
      <c r="G18" s="90"/>
      <c r="H18" s="100"/>
      <c r="I18" s="100"/>
      <c r="J18" s="1558"/>
      <c r="K18" s="1565">
        <f t="shared" si="78"/>
        <v>0</v>
      </c>
      <c r="L18" s="1562"/>
      <c r="M18" s="1178"/>
      <c r="N18" s="1179"/>
      <c r="O18" s="1195"/>
      <c r="P18" s="1197"/>
      <c r="Q18" s="1197"/>
      <c r="R18" s="1197"/>
      <c r="S18" s="1197"/>
      <c r="T18" s="1197"/>
      <c r="U18" s="1197"/>
      <c r="V18" s="1198"/>
      <c r="W18" s="1532" t="b">
        <f t="shared" ref="W18:W45" si="81">IF(AND(O18&lt;&gt;""),IF(O18&gt;15,"1",IF(O18&gt;8,"2",IF(O18&gt;5,"3",IF(O18&gt;1,"4","5")))))</f>
        <v>0</v>
      </c>
      <c r="X18" s="1531" t="b">
        <f t="shared" si="16"/>
        <v>0</v>
      </c>
      <c r="Y18" s="1531" t="b">
        <f t="shared" si="17"/>
        <v>0</v>
      </c>
      <c r="Z18" s="1531" t="b">
        <f t="shared" si="18"/>
        <v>0</v>
      </c>
      <c r="AA18" s="1531" t="b">
        <f t="shared" si="19"/>
        <v>0</v>
      </c>
      <c r="AB18" s="1531" t="b">
        <f t="shared" si="20"/>
        <v>0</v>
      </c>
      <c r="AC18" s="1531" t="b">
        <f t="shared" si="21"/>
        <v>0</v>
      </c>
      <c r="AD18" s="1533" t="b">
        <f t="shared" si="22"/>
        <v>0</v>
      </c>
      <c r="AE18" s="1178"/>
      <c r="AF18" s="1181"/>
      <c r="AG18" s="96"/>
      <c r="AH18" s="97"/>
      <c r="AI18" s="97"/>
      <c r="AJ18" s="97"/>
      <c r="AK18" s="97"/>
      <c r="AL18" s="97"/>
      <c r="AM18" s="97"/>
      <c r="AN18" s="97"/>
      <c r="AO18" s="97"/>
      <c r="AP18" s="98"/>
      <c r="AQ18" s="1667"/>
      <c r="AR18" s="1643"/>
      <c r="AS18" s="101"/>
      <c r="AT18" s="101"/>
      <c r="AU18" s="101"/>
      <c r="AV18" s="101"/>
      <c r="AW18" s="101"/>
      <c r="AX18" s="101"/>
      <c r="AY18" s="101"/>
      <c r="AZ18" s="101"/>
      <c r="BA18" s="102"/>
      <c r="BB18" s="1645">
        <f t="shared" si="80"/>
        <v>0</v>
      </c>
      <c r="BC18" s="382">
        <f t="shared" si="0"/>
        <v>0</v>
      </c>
      <c r="BD18" s="1647" t="e">
        <f t="shared" si="23"/>
        <v>#DIV/0!</v>
      </c>
      <c r="BE18" s="367" t="e">
        <f t="shared" si="24"/>
        <v>#DIV/0!</v>
      </c>
      <c r="BF18" s="368" t="e">
        <f t="shared" si="25"/>
        <v>#DIV/0!</v>
      </c>
      <c r="BG18" s="369" t="e">
        <f t="shared" si="26"/>
        <v>#DIV/0!</v>
      </c>
      <c r="BH18" s="370" t="e">
        <f t="shared" si="1"/>
        <v>#DIV/0!</v>
      </c>
      <c r="BI18" s="371" t="e">
        <f t="shared" si="27"/>
        <v>#DIV/0!</v>
      </c>
      <c r="BJ18" s="372" t="e">
        <f t="shared" si="28"/>
        <v>#DIV/0!</v>
      </c>
      <c r="BK18" s="372" t="e">
        <f t="shared" si="29"/>
        <v>#DIV/0!</v>
      </c>
      <c r="BL18" s="379" t="e">
        <f t="shared" si="30"/>
        <v>#DIV/0!</v>
      </c>
      <c r="BM18" s="99"/>
      <c r="BN18" s="1181"/>
      <c r="BO18" s="1838"/>
      <c r="BP18" s="1839"/>
      <c r="BQ18" s="1839"/>
      <c r="BR18" s="1839"/>
      <c r="BS18" s="1839"/>
      <c r="BT18" s="1839"/>
      <c r="BU18" s="1839"/>
      <c r="BV18" s="1839"/>
      <c r="BW18" s="1839"/>
      <c r="BX18" s="1839"/>
      <c r="BY18" s="1839"/>
      <c r="BZ18" s="1839"/>
      <c r="CA18" s="1839"/>
      <c r="CB18" s="1839"/>
      <c r="CC18" s="1839"/>
      <c r="CD18" s="1839"/>
      <c r="CE18" s="1839"/>
      <c r="CF18" s="1839"/>
      <c r="CG18" s="1839"/>
      <c r="CH18" s="1839"/>
      <c r="CI18" s="1839"/>
      <c r="CJ18" s="1839"/>
      <c r="CK18" s="1839"/>
      <c r="CL18" s="1839"/>
      <c r="CM18" s="1839"/>
      <c r="CN18" s="1839"/>
      <c r="CO18" s="1839"/>
      <c r="CP18" s="1839"/>
      <c r="CQ18" s="1839"/>
      <c r="CR18" s="1839"/>
      <c r="CS18" s="1839"/>
      <c r="CT18" s="1839"/>
      <c r="CU18" s="1839"/>
      <c r="CV18" s="1839"/>
      <c r="CW18" s="1839"/>
      <c r="CX18" s="1839"/>
      <c r="CY18" s="1839"/>
      <c r="CZ18" s="1839"/>
      <c r="DA18" s="1839"/>
      <c r="DB18" s="1840"/>
      <c r="DC18" s="1831">
        <f t="shared" si="31"/>
        <v>0</v>
      </c>
      <c r="DD18" s="1832">
        <f t="shared" si="32"/>
        <v>0</v>
      </c>
      <c r="DE18" s="1833">
        <f t="shared" si="33"/>
        <v>0</v>
      </c>
      <c r="DF18" s="1831">
        <f t="shared" si="34"/>
        <v>0</v>
      </c>
      <c r="DG18" s="1832">
        <f t="shared" si="35"/>
        <v>0</v>
      </c>
      <c r="DH18" s="1833">
        <f t="shared" si="36"/>
        <v>0</v>
      </c>
      <c r="DI18" s="1831">
        <f t="shared" si="37"/>
        <v>0</v>
      </c>
      <c r="DJ18" s="1832">
        <f t="shared" si="38"/>
        <v>0</v>
      </c>
      <c r="DK18" s="1832">
        <f t="shared" si="39"/>
        <v>0</v>
      </c>
      <c r="DL18" s="1833">
        <f t="shared" si="40"/>
        <v>0</v>
      </c>
      <c r="DM18" s="1834">
        <f t="shared" si="41"/>
        <v>0</v>
      </c>
      <c r="DN18" s="1835">
        <f t="shared" si="42"/>
        <v>0</v>
      </c>
      <c r="DO18" s="1836">
        <f t="shared" si="43"/>
        <v>0</v>
      </c>
      <c r="DP18" s="1837">
        <f t="shared" si="44"/>
        <v>0</v>
      </c>
      <c r="DQ18" s="1837">
        <f t="shared" si="45"/>
        <v>0</v>
      </c>
      <c r="DR18" s="1192"/>
      <c r="DS18" s="1210"/>
      <c r="DT18" s="1211"/>
      <c r="DU18" s="1212"/>
      <c r="DV18" s="1213"/>
      <c r="DW18" s="1180"/>
      <c r="DX18" s="1178"/>
      <c r="DY18" s="1181"/>
      <c r="DZ18" s="1195"/>
      <c r="EA18" s="1196"/>
      <c r="EB18" s="1195"/>
      <c r="EC18" s="1197"/>
      <c r="ED18" s="1196"/>
      <c r="EE18" s="1191"/>
      <c r="EF18" s="1192"/>
      <c r="EG18" s="1195"/>
      <c r="EH18" s="1196"/>
      <c r="EI18" s="1195"/>
      <c r="EJ18" s="1197"/>
      <c r="EK18" s="1198"/>
      <c r="EL18" s="1199"/>
      <c r="EM18" s="1179"/>
      <c r="EN18" s="1178"/>
      <c r="EO18" s="1688"/>
      <c r="EP18" s="1680"/>
      <c r="EQ18" s="1675"/>
      <c r="ER18" s="1498"/>
      <c r="ES18" s="1498"/>
      <c r="ET18" s="1499"/>
      <c r="EU18" s="1500"/>
      <c r="EV18" s="1501"/>
      <c r="EW18" s="1501"/>
      <c r="EX18" s="1501"/>
      <c r="EY18" s="1501"/>
      <c r="EZ18" s="1501"/>
      <c r="FA18" s="1501"/>
      <c r="FB18" s="1502"/>
      <c r="FC18" s="1689"/>
      <c r="FD18" s="1448"/>
      <c r="FE18" s="2219"/>
      <c r="FF18" s="2220"/>
      <c r="FG18" s="2220"/>
      <c r="FH18" s="2220"/>
      <c r="FI18" s="2220"/>
      <c r="FJ18" s="2220"/>
      <c r="FK18" s="2220"/>
      <c r="FL18" s="2220"/>
      <c r="FM18" s="2220"/>
      <c r="FN18" s="2220"/>
      <c r="FO18" s="2220"/>
      <c r="FP18" s="2220"/>
      <c r="FQ18" s="2220"/>
      <c r="FR18" s="2220"/>
      <c r="FS18" s="2220"/>
      <c r="FT18" s="2220"/>
      <c r="FU18" s="2220"/>
      <c r="FV18" s="2220"/>
      <c r="FW18" s="2220"/>
      <c r="FX18" s="2220"/>
      <c r="FY18" s="2220"/>
      <c r="FZ18" s="2220"/>
      <c r="GA18" s="2220"/>
      <c r="GB18" s="2220"/>
      <c r="GC18" s="2220"/>
      <c r="GD18" s="2220"/>
      <c r="GE18" s="2220"/>
      <c r="GF18" s="2220"/>
      <c r="GG18" s="2220"/>
      <c r="GH18" s="2220"/>
      <c r="GI18" s="2220"/>
      <c r="GJ18" s="2220"/>
      <c r="GK18" s="2220"/>
      <c r="GL18" s="2220"/>
      <c r="GM18" s="2220"/>
      <c r="GN18" s="2220"/>
      <c r="GO18" s="2220"/>
      <c r="GP18" s="2220"/>
      <c r="GQ18" s="2220"/>
      <c r="GR18" s="2220"/>
      <c r="GS18" s="2220"/>
      <c r="GT18" s="2220"/>
      <c r="GU18" s="2220"/>
      <c r="GV18" s="2220"/>
      <c r="GW18" s="2220"/>
      <c r="GX18" s="2221"/>
      <c r="GY18" s="2198">
        <f t="shared" si="46"/>
        <v>0</v>
      </c>
      <c r="GZ18" s="396" t="b">
        <f t="shared" si="79"/>
        <v>0</v>
      </c>
      <c r="HA18" s="2199">
        <f t="shared" si="47"/>
        <v>0</v>
      </c>
      <c r="HB18" s="2208" t="b">
        <f t="shared" si="48"/>
        <v>0</v>
      </c>
      <c r="HC18" s="2201">
        <f t="shared" si="49"/>
        <v>0</v>
      </c>
      <c r="HD18" s="397" t="b">
        <f t="shared" si="50"/>
        <v>0</v>
      </c>
      <c r="HE18" s="2202">
        <f t="shared" si="51"/>
        <v>0</v>
      </c>
      <c r="HF18" s="398" t="b">
        <f t="shared" si="52"/>
        <v>0</v>
      </c>
      <c r="HG18" s="2203">
        <f t="shared" si="53"/>
        <v>0</v>
      </c>
      <c r="HH18" s="2209" t="b">
        <f t="shared" si="54"/>
        <v>0</v>
      </c>
      <c r="HI18" s="2205">
        <f t="shared" si="55"/>
        <v>0</v>
      </c>
      <c r="HJ18" s="395" t="b">
        <f t="shared" si="56"/>
        <v>0</v>
      </c>
      <c r="HK18" s="2206">
        <f t="shared" si="57"/>
        <v>0</v>
      </c>
      <c r="HL18" s="2210" t="b">
        <f t="shared" si="58"/>
        <v>0</v>
      </c>
      <c r="HM18" s="432"/>
      <c r="HN18" s="991"/>
      <c r="HO18" s="898"/>
      <c r="HP18" s="899"/>
      <c r="HQ18" s="900"/>
      <c r="HR18" s="901"/>
      <c r="HS18" s="902"/>
      <c r="HT18" s="903"/>
      <c r="HU18" s="904"/>
      <c r="HV18" s="714" t="b">
        <f t="shared" si="59"/>
        <v>0</v>
      </c>
      <c r="HW18" s="715" t="b">
        <f t="shared" si="59"/>
        <v>0</v>
      </c>
      <c r="HX18" s="715" t="b">
        <f t="shared" si="60"/>
        <v>0</v>
      </c>
      <c r="HY18" s="715" t="b">
        <f t="shared" si="61"/>
        <v>0</v>
      </c>
      <c r="HZ18" s="715" t="b">
        <f t="shared" si="62"/>
        <v>0</v>
      </c>
      <c r="IA18" s="716" t="b">
        <f t="shared" si="63"/>
        <v>0</v>
      </c>
      <c r="IB18" s="717" t="b">
        <f t="shared" si="64"/>
        <v>0</v>
      </c>
      <c r="IC18" s="432"/>
      <c r="ID18" s="432"/>
      <c r="IE18" s="664"/>
      <c r="IF18" s="1055"/>
      <c r="IG18" s="1055"/>
      <c r="IH18" s="1055"/>
      <c r="II18" s="1055"/>
      <c r="IJ18" s="1055"/>
      <c r="IK18" s="1055"/>
      <c r="IL18" s="1055"/>
      <c r="IM18" s="1055"/>
      <c r="IN18" s="1056"/>
      <c r="IO18" s="662"/>
      <c r="IP18" s="1057"/>
      <c r="IQ18" s="1057"/>
      <c r="IR18" s="1057"/>
      <c r="IS18" s="1057"/>
      <c r="IT18" s="1057"/>
      <c r="IU18" s="1057"/>
      <c r="IV18" s="1057"/>
      <c r="IW18" s="1057"/>
      <c r="IX18" s="1058"/>
      <c r="IY18" s="664"/>
      <c r="IZ18" s="1055"/>
      <c r="JA18" s="1055"/>
      <c r="JB18" s="1055"/>
      <c r="JC18" s="1055"/>
      <c r="JD18" s="1055"/>
      <c r="JE18" s="1055"/>
      <c r="JF18" s="1055"/>
      <c r="JG18" s="1055"/>
      <c r="JH18" s="1059"/>
      <c r="JI18" s="662"/>
      <c r="JJ18" s="1057"/>
      <c r="JK18" s="1057"/>
      <c r="JL18" s="1057"/>
      <c r="JM18" s="1057"/>
      <c r="JN18" s="1057"/>
      <c r="JO18" s="1057"/>
      <c r="JP18" s="1057"/>
      <c r="JQ18" s="1057"/>
      <c r="JR18" s="1058"/>
      <c r="JS18" s="664"/>
      <c r="JT18" s="1055"/>
      <c r="JU18" s="1055"/>
      <c r="JV18" s="1055"/>
      <c r="JW18" s="1055"/>
      <c r="JX18" s="1059"/>
      <c r="JY18" s="1055"/>
      <c r="JZ18" s="1055"/>
      <c r="KA18" s="1055"/>
      <c r="KB18" s="1056"/>
      <c r="KC18" s="662"/>
      <c r="KD18" s="1057"/>
      <c r="KE18" s="1057"/>
      <c r="KF18" s="1057"/>
      <c r="KG18" s="1057"/>
      <c r="KH18" s="1057"/>
      <c r="KI18" s="1057"/>
      <c r="KJ18" s="1057"/>
      <c r="KK18" s="1057"/>
      <c r="KL18" s="1058"/>
      <c r="KM18" s="664"/>
      <c r="KN18" s="1055"/>
      <c r="KO18" s="1055"/>
      <c r="KP18" s="1055"/>
      <c r="KQ18" s="1055"/>
      <c r="KR18" s="1055"/>
      <c r="KS18" s="1055"/>
      <c r="KT18" s="1055"/>
      <c r="KU18" s="1055"/>
      <c r="KV18" s="1056"/>
      <c r="KW18" s="662"/>
      <c r="KX18" s="1057"/>
      <c r="KY18" s="1057"/>
      <c r="KZ18" s="1057"/>
      <c r="LA18" s="1057"/>
      <c r="LB18" s="1057"/>
      <c r="LC18" s="1057"/>
      <c r="LD18" s="1057"/>
      <c r="LE18" s="1057"/>
      <c r="LF18" s="1058"/>
      <c r="LG18" s="1060"/>
      <c r="LH18" s="1055"/>
      <c r="LI18" s="1055"/>
      <c r="LJ18" s="1055"/>
      <c r="LK18" s="1055"/>
      <c r="LL18" s="1055"/>
      <c r="LM18" s="1055"/>
      <c r="LN18" s="1055"/>
      <c r="LO18" s="1055"/>
      <c r="LP18" s="1055"/>
      <c r="LQ18" s="1059"/>
      <c r="LR18" s="739">
        <f t="shared" si="2"/>
        <v>0</v>
      </c>
      <c r="LS18" s="740" t="b">
        <f t="shared" si="65"/>
        <v>0</v>
      </c>
      <c r="LT18" s="741">
        <f t="shared" si="3"/>
        <v>0</v>
      </c>
      <c r="LU18" s="742" t="b">
        <f t="shared" si="66"/>
        <v>0</v>
      </c>
      <c r="LV18" s="743">
        <f t="shared" si="4"/>
        <v>0</v>
      </c>
      <c r="LW18" s="744" t="b">
        <f t="shared" si="67"/>
        <v>0</v>
      </c>
      <c r="LX18" s="745">
        <f t="shared" si="5"/>
        <v>0</v>
      </c>
      <c r="LY18" s="746" t="b">
        <f t="shared" si="68"/>
        <v>0</v>
      </c>
      <c r="LZ18" s="764">
        <f t="shared" si="6"/>
        <v>0</v>
      </c>
      <c r="MA18" s="765" t="b">
        <f t="shared" si="69"/>
        <v>0</v>
      </c>
      <c r="MB18" s="766">
        <f t="shared" si="7"/>
        <v>0</v>
      </c>
      <c r="MC18" s="767" t="b">
        <f t="shared" si="70"/>
        <v>0</v>
      </c>
      <c r="MD18" s="768">
        <f t="shared" si="8"/>
        <v>0</v>
      </c>
      <c r="ME18" s="769" t="b">
        <f t="shared" si="71"/>
        <v>0</v>
      </c>
      <c r="MF18" s="770">
        <f t="shared" si="9"/>
        <v>0</v>
      </c>
      <c r="MG18" s="771" t="b">
        <f t="shared" si="72"/>
        <v>0</v>
      </c>
      <c r="MH18" s="772">
        <f t="shared" si="10"/>
        <v>0</v>
      </c>
      <c r="MI18" s="773" t="b">
        <f t="shared" si="73"/>
        <v>0</v>
      </c>
      <c r="MJ18" s="774">
        <f t="shared" si="11"/>
        <v>0</v>
      </c>
      <c r="MK18" s="775" t="b">
        <f t="shared" si="74"/>
        <v>0</v>
      </c>
      <c r="ML18" s="776">
        <f t="shared" si="12"/>
        <v>0</v>
      </c>
      <c r="MM18" s="777" t="b">
        <f t="shared" si="75"/>
        <v>0</v>
      </c>
      <c r="MN18" s="778">
        <f t="shared" si="13"/>
        <v>0</v>
      </c>
      <c r="MO18" s="779" t="b">
        <f t="shared" si="76"/>
        <v>0</v>
      </c>
      <c r="MP18" s="884">
        <f t="shared" si="14"/>
        <v>0</v>
      </c>
      <c r="MQ18" s="885" t="b">
        <f t="shared" si="77"/>
        <v>0</v>
      </c>
      <c r="MR18" s="990"/>
      <c r="MS18" s="645"/>
      <c r="MT18" s="646"/>
      <c r="MU18" s="647"/>
      <c r="MV18" s="648"/>
      <c r="MW18" s="649"/>
      <c r="MX18" s="657"/>
      <c r="MY18" s="658"/>
      <c r="MZ18" s="659"/>
      <c r="NA18" s="660"/>
      <c r="NB18" s="661"/>
      <c r="NC18" s="662"/>
      <c r="ND18" s="663"/>
      <c r="NE18" s="664"/>
      <c r="NF18" s="665"/>
      <c r="NG18" s="1575" t="b">
        <f t="shared" si="15"/>
        <v>0</v>
      </c>
      <c r="NH18" s="1575" t="b">
        <f t="shared" si="15"/>
        <v>0</v>
      </c>
      <c r="NI18" s="1575" t="b">
        <f t="shared" si="15"/>
        <v>0</v>
      </c>
      <c r="NJ18" s="1575" t="b">
        <f t="shared" si="15"/>
        <v>0</v>
      </c>
      <c r="NK18" s="1575" t="b">
        <f t="shared" si="15"/>
        <v>0</v>
      </c>
      <c r="NL18" s="1575" t="b">
        <f t="shared" si="15"/>
        <v>0</v>
      </c>
      <c r="NM18" s="1575" t="b">
        <f t="shared" si="15"/>
        <v>0</v>
      </c>
      <c r="NN18" s="1575" t="b">
        <f t="shared" si="15"/>
        <v>0</v>
      </c>
      <c r="NO18" s="1575" t="b">
        <f t="shared" si="15"/>
        <v>0</v>
      </c>
      <c r="NP18" s="1576" t="b">
        <f t="shared" si="15"/>
        <v>0</v>
      </c>
      <c r="NQ18" s="1576" t="b">
        <f t="shared" si="15"/>
        <v>0</v>
      </c>
      <c r="NR18" s="1576" t="b">
        <f t="shared" si="15"/>
        <v>0</v>
      </c>
      <c r="NS18" s="1575" t="b">
        <f t="shared" si="15"/>
        <v>0</v>
      </c>
      <c r="NT18" s="1445"/>
    </row>
    <row r="19" spans="1:384" s="1446" customFormat="1" ht="21.95" customHeight="1" thickBot="1" x14ac:dyDescent="0.35">
      <c r="A19" s="1600">
        <v>7</v>
      </c>
      <c r="B19" s="1601"/>
      <c r="C19" s="1602"/>
      <c r="D19" s="1601"/>
      <c r="E19" s="1515"/>
      <c r="F19" s="89"/>
      <c r="G19" s="90"/>
      <c r="H19" s="100"/>
      <c r="I19" s="100"/>
      <c r="J19" s="1558"/>
      <c r="K19" s="1565">
        <f t="shared" si="78"/>
        <v>0</v>
      </c>
      <c r="L19" s="1562"/>
      <c r="M19" s="1178"/>
      <c r="N19" s="1179"/>
      <c r="O19" s="1195"/>
      <c r="P19" s="1197"/>
      <c r="Q19" s="1197"/>
      <c r="R19" s="1197"/>
      <c r="S19" s="1197"/>
      <c r="T19" s="1197"/>
      <c r="U19" s="1197"/>
      <c r="V19" s="1198"/>
      <c r="W19" s="1532" t="b">
        <f t="shared" si="81"/>
        <v>0</v>
      </c>
      <c r="X19" s="1531" t="b">
        <f t="shared" si="16"/>
        <v>0</v>
      </c>
      <c r="Y19" s="1531" t="b">
        <f t="shared" si="17"/>
        <v>0</v>
      </c>
      <c r="Z19" s="1531" t="b">
        <f t="shared" si="18"/>
        <v>0</v>
      </c>
      <c r="AA19" s="1531" t="b">
        <f t="shared" si="19"/>
        <v>0</v>
      </c>
      <c r="AB19" s="1531" t="b">
        <f t="shared" si="20"/>
        <v>0</v>
      </c>
      <c r="AC19" s="1531" t="b">
        <f t="shared" si="21"/>
        <v>0</v>
      </c>
      <c r="AD19" s="1533" t="b">
        <f t="shared" si="22"/>
        <v>0</v>
      </c>
      <c r="AE19" s="1178"/>
      <c r="AF19" s="1181"/>
      <c r="AG19" s="103"/>
      <c r="AH19" s="104"/>
      <c r="AI19" s="104"/>
      <c r="AJ19" s="104"/>
      <c r="AK19" s="104"/>
      <c r="AL19" s="104"/>
      <c r="AM19" s="104"/>
      <c r="AN19" s="104"/>
      <c r="AO19" s="104"/>
      <c r="AP19" s="105"/>
      <c r="AQ19" s="1667"/>
      <c r="AR19" s="103"/>
      <c r="AS19" s="104"/>
      <c r="AT19" s="104"/>
      <c r="AU19" s="104"/>
      <c r="AV19" s="104"/>
      <c r="AW19" s="104"/>
      <c r="AX19" s="104"/>
      <c r="AY19" s="104"/>
      <c r="AZ19" s="104"/>
      <c r="BA19" s="105"/>
      <c r="BB19" s="1645">
        <f t="shared" si="80"/>
        <v>0</v>
      </c>
      <c r="BC19" s="382">
        <f t="shared" si="0"/>
        <v>0</v>
      </c>
      <c r="BD19" s="1647" t="e">
        <f t="shared" si="23"/>
        <v>#DIV/0!</v>
      </c>
      <c r="BE19" s="367" t="e">
        <f t="shared" si="24"/>
        <v>#DIV/0!</v>
      </c>
      <c r="BF19" s="368" t="e">
        <f t="shared" si="25"/>
        <v>#DIV/0!</v>
      </c>
      <c r="BG19" s="369" t="e">
        <f t="shared" si="26"/>
        <v>#DIV/0!</v>
      </c>
      <c r="BH19" s="370" t="e">
        <f t="shared" si="1"/>
        <v>#DIV/0!</v>
      </c>
      <c r="BI19" s="371" t="e">
        <f t="shared" si="27"/>
        <v>#DIV/0!</v>
      </c>
      <c r="BJ19" s="372" t="e">
        <f t="shared" si="28"/>
        <v>#DIV/0!</v>
      </c>
      <c r="BK19" s="372" t="e">
        <f t="shared" si="29"/>
        <v>#DIV/0!</v>
      </c>
      <c r="BL19" s="379" t="e">
        <f t="shared" si="30"/>
        <v>#DIV/0!</v>
      </c>
      <c r="BM19" s="99"/>
      <c r="BN19" s="1181"/>
      <c r="BO19" s="1838"/>
      <c r="BP19" s="1839"/>
      <c r="BQ19" s="1839"/>
      <c r="BR19" s="1839"/>
      <c r="BS19" s="1839"/>
      <c r="BT19" s="1839"/>
      <c r="BU19" s="1839"/>
      <c r="BV19" s="1839"/>
      <c r="BW19" s="1839"/>
      <c r="BX19" s="1839"/>
      <c r="BY19" s="1839"/>
      <c r="BZ19" s="1839"/>
      <c r="CA19" s="1839"/>
      <c r="CB19" s="1839"/>
      <c r="CC19" s="1839"/>
      <c r="CD19" s="1839"/>
      <c r="CE19" s="1839"/>
      <c r="CF19" s="1839"/>
      <c r="CG19" s="1839"/>
      <c r="CH19" s="1839"/>
      <c r="CI19" s="1839"/>
      <c r="CJ19" s="1839"/>
      <c r="CK19" s="1839"/>
      <c r="CL19" s="1839"/>
      <c r="CM19" s="1839"/>
      <c r="CN19" s="1839"/>
      <c r="CO19" s="1839"/>
      <c r="CP19" s="1839"/>
      <c r="CQ19" s="1839"/>
      <c r="CR19" s="1839"/>
      <c r="CS19" s="1839"/>
      <c r="CT19" s="1839"/>
      <c r="CU19" s="1839"/>
      <c r="CV19" s="1839"/>
      <c r="CW19" s="1839"/>
      <c r="CX19" s="1839"/>
      <c r="CY19" s="1839"/>
      <c r="CZ19" s="1839"/>
      <c r="DA19" s="1839"/>
      <c r="DB19" s="1840"/>
      <c r="DC19" s="1831">
        <f t="shared" si="31"/>
        <v>0</v>
      </c>
      <c r="DD19" s="1832">
        <f t="shared" si="32"/>
        <v>0</v>
      </c>
      <c r="DE19" s="1833">
        <f t="shared" si="33"/>
        <v>0</v>
      </c>
      <c r="DF19" s="1831">
        <f t="shared" si="34"/>
        <v>0</v>
      </c>
      <c r="DG19" s="1832">
        <f t="shared" si="35"/>
        <v>0</v>
      </c>
      <c r="DH19" s="1833">
        <f t="shared" si="36"/>
        <v>0</v>
      </c>
      <c r="DI19" s="1831">
        <f t="shared" si="37"/>
        <v>0</v>
      </c>
      <c r="DJ19" s="1832">
        <f t="shared" si="38"/>
        <v>0</v>
      </c>
      <c r="DK19" s="1832">
        <f t="shared" si="39"/>
        <v>0</v>
      </c>
      <c r="DL19" s="1833">
        <f t="shared" si="40"/>
        <v>0</v>
      </c>
      <c r="DM19" s="1834">
        <f t="shared" si="41"/>
        <v>0</v>
      </c>
      <c r="DN19" s="1835">
        <f t="shared" si="42"/>
        <v>0</v>
      </c>
      <c r="DO19" s="1836">
        <f t="shared" si="43"/>
        <v>0</v>
      </c>
      <c r="DP19" s="1837">
        <f t="shared" si="44"/>
        <v>0</v>
      </c>
      <c r="DQ19" s="1837">
        <f t="shared" si="45"/>
        <v>0</v>
      </c>
      <c r="DR19" s="1192"/>
      <c r="DS19" s="1210"/>
      <c r="DT19" s="1211"/>
      <c r="DU19" s="1212"/>
      <c r="DV19" s="1213"/>
      <c r="DW19" s="1180"/>
      <c r="DX19" s="1178"/>
      <c r="DY19" s="1181"/>
      <c r="DZ19" s="1195"/>
      <c r="EA19" s="1196"/>
      <c r="EB19" s="1195"/>
      <c r="EC19" s="1197"/>
      <c r="ED19" s="1196"/>
      <c r="EE19" s="1191"/>
      <c r="EF19" s="1192"/>
      <c r="EG19" s="1195"/>
      <c r="EH19" s="1196"/>
      <c r="EI19" s="1195"/>
      <c r="EJ19" s="1197"/>
      <c r="EK19" s="1198"/>
      <c r="EL19" s="1199"/>
      <c r="EM19" s="1179"/>
      <c r="EN19" s="1178"/>
      <c r="EO19" s="1688"/>
      <c r="EP19" s="1680"/>
      <c r="EQ19" s="1675"/>
      <c r="ER19" s="1498"/>
      <c r="ES19" s="1498"/>
      <c r="ET19" s="1499"/>
      <c r="EU19" s="1500"/>
      <c r="EV19" s="1501"/>
      <c r="EW19" s="1501"/>
      <c r="EX19" s="1501"/>
      <c r="EY19" s="1501"/>
      <c r="EZ19" s="1501"/>
      <c r="FA19" s="1501"/>
      <c r="FB19" s="1502"/>
      <c r="FC19" s="1689"/>
      <c r="FD19" s="1448"/>
      <c r="FE19" s="2219"/>
      <c r="FF19" s="2220"/>
      <c r="FG19" s="2220"/>
      <c r="FH19" s="2220"/>
      <c r="FI19" s="2220"/>
      <c r="FJ19" s="2220"/>
      <c r="FK19" s="2220"/>
      <c r="FL19" s="2220"/>
      <c r="FM19" s="2220"/>
      <c r="FN19" s="2220"/>
      <c r="FO19" s="2220"/>
      <c r="FP19" s="2220"/>
      <c r="FQ19" s="2220"/>
      <c r="FR19" s="2220"/>
      <c r="FS19" s="2220"/>
      <c r="FT19" s="2220"/>
      <c r="FU19" s="2220"/>
      <c r="FV19" s="2220"/>
      <c r="FW19" s="2220"/>
      <c r="FX19" s="2220"/>
      <c r="FY19" s="2220"/>
      <c r="FZ19" s="2220"/>
      <c r="GA19" s="2220"/>
      <c r="GB19" s="2220"/>
      <c r="GC19" s="2220"/>
      <c r="GD19" s="2220"/>
      <c r="GE19" s="2220"/>
      <c r="GF19" s="2220"/>
      <c r="GG19" s="2220"/>
      <c r="GH19" s="2220"/>
      <c r="GI19" s="2220"/>
      <c r="GJ19" s="2220"/>
      <c r="GK19" s="2220"/>
      <c r="GL19" s="2220"/>
      <c r="GM19" s="2220"/>
      <c r="GN19" s="2220"/>
      <c r="GO19" s="2220"/>
      <c r="GP19" s="2220"/>
      <c r="GQ19" s="2220"/>
      <c r="GR19" s="2220"/>
      <c r="GS19" s="2220"/>
      <c r="GT19" s="2220"/>
      <c r="GU19" s="2220"/>
      <c r="GV19" s="2220"/>
      <c r="GW19" s="2220"/>
      <c r="GX19" s="2221"/>
      <c r="GY19" s="2198">
        <f t="shared" si="46"/>
        <v>0</v>
      </c>
      <c r="GZ19" s="396" t="b">
        <f>IF(AND(FE19&lt;&gt;""),IF(GY19&lt;=3,"НИЗКИЙ",IF(GY19&lt;7,"СРЕДНИЙ",IF(GY19&gt;=7,"ВЫСОКИЙ"))))</f>
        <v>0</v>
      </c>
      <c r="HA19" s="2199">
        <f t="shared" si="47"/>
        <v>0</v>
      </c>
      <c r="HB19" s="2208" t="b">
        <f t="shared" si="48"/>
        <v>0</v>
      </c>
      <c r="HC19" s="2201">
        <f t="shared" si="49"/>
        <v>0</v>
      </c>
      <c r="HD19" s="397" t="b">
        <f t="shared" si="50"/>
        <v>0</v>
      </c>
      <c r="HE19" s="2202">
        <f t="shared" si="51"/>
        <v>0</v>
      </c>
      <c r="HF19" s="398" t="b">
        <f t="shared" si="52"/>
        <v>0</v>
      </c>
      <c r="HG19" s="2203">
        <f t="shared" si="53"/>
        <v>0</v>
      </c>
      <c r="HH19" s="2209" t="b">
        <f t="shared" si="54"/>
        <v>0</v>
      </c>
      <c r="HI19" s="2205">
        <f t="shared" si="55"/>
        <v>0</v>
      </c>
      <c r="HJ19" s="395" t="b">
        <f t="shared" si="56"/>
        <v>0</v>
      </c>
      <c r="HK19" s="2206">
        <f t="shared" si="57"/>
        <v>0</v>
      </c>
      <c r="HL19" s="2210" t="b">
        <f t="shared" si="58"/>
        <v>0</v>
      </c>
      <c r="HM19" s="432"/>
      <c r="HN19" s="991"/>
      <c r="HO19" s="898"/>
      <c r="HP19" s="899"/>
      <c r="HQ19" s="900"/>
      <c r="HR19" s="901"/>
      <c r="HS19" s="902"/>
      <c r="HT19" s="903"/>
      <c r="HU19" s="904"/>
      <c r="HV19" s="714" t="b">
        <f t="shared" si="59"/>
        <v>0</v>
      </c>
      <c r="HW19" s="715" t="b">
        <f t="shared" si="59"/>
        <v>0</v>
      </c>
      <c r="HX19" s="715" t="b">
        <f t="shared" si="60"/>
        <v>0</v>
      </c>
      <c r="HY19" s="715" t="b">
        <f t="shared" si="61"/>
        <v>0</v>
      </c>
      <c r="HZ19" s="715" t="b">
        <f t="shared" si="62"/>
        <v>0</v>
      </c>
      <c r="IA19" s="716" t="b">
        <f t="shared" si="63"/>
        <v>0</v>
      </c>
      <c r="IB19" s="717" t="b">
        <f t="shared" si="64"/>
        <v>0</v>
      </c>
      <c r="IC19" s="432"/>
      <c r="ID19" s="432"/>
      <c r="IE19" s="664"/>
      <c r="IF19" s="1055"/>
      <c r="IG19" s="1055"/>
      <c r="IH19" s="1055"/>
      <c r="II19" s="1055"/>
      <c r="IJ19" s="1055"/>
      <c r="IK19" s="1055"/>
      <c r="IL19" s="1055"/>
      <c r="IM19" s="1055"/>
      <c r="IN19" s="1056"/>
      <c r="IO19" s="662"/>
      <c r="IP19" s="1057"/>
      <c r="IQ19" s="1057"/>
      <c r="IR19" s="1057"/>
      <c r="IS19" s="1057"/>
      <c r="IT19" s="1057"/>
      <c r="IU19" s="1057"/>
      <c r="IV19" s="1057"/>
      <c r="IW19" s="1057"/>
      <c r="IX19" s="1058"/>
      <c r="IY19" s="664"/>
      <c r="IZ19" s="1055"/>
      <c r="JA19" s="1055"/>
      <c r="JB19" s="1055"/>
      <c r="JC19" s="1055"/>
      <c r="JD19" s="1055"/>
      <c r="JE19" s="1055"/>
      <c r="JF19" s="1055"/>
      <c r="JG19" s="1055"/>
      <c r="JH19" s="1059"/>
      <c r="JI19" s="662"/>
      <c r="JJ19" s="1057"/>
      <c r="JK19" s="1057"/>
      <c r="JL19" s="1057"/>
      <c r="JM19" s="1057"/>
      <c r="JN19" s="1057"/>
      <c r="JO19" s="1057"/>
      <c r="JP19" s="1057"/>
      <c r="JQ19" s="1057"/>
      <c r="JR19" s="1058"/>
      <c r="JS19" s="664"/>
      <c r="JT19" s="1055"/>
      <c r="JU19" s="1055"/>
      <c r="JV19" s="1055"/>
      <c r="JW19" s="1055"/>
      <c r="JX19" s="1059"/>
      <c r="JY19" s="1055"/>
      <c r="JZ19" s="1055"/>
      <c r="KA19" s="1055"/>
      <c r="KB19" s="1056"/>
      <c r="KC19" s="649"/>
      <c r="KD19" s="1051"/>
      <c r="KE19" s="1051"/>
      <c r="KF19" s="1051"/>
      <c r="KG19" s="1051"/>
      <c r="KH19" s="1051"/>
      <c r="KI19" s="1051"/>
      <c r="KJ19" s="1051"/>
      <c r="KK19" s="1051"/>
      <c r="KL19" s="1052"/>
      <c r="KM19" s="664"/>
      <c r="KN19" s="1055"/>
      <c r="KO19" s="1055"/>
      <c r="KP19" s="1055"/>
      <c r="KQ19" s="1055"/>
      <c r="KR19" s="1055"/>
      <c r="KS19" s="1055"/>
      <c r="KT19" s="1055"/>
      <c r="KU19" s="1055"/>
      <c r="KV19" s="1056"/>
      <c r="KW19" s="662"/>
      <c r="KX19" s="1057"/>
      <c r="KY19" s="1057"/>
      <c r="KZ19" s="1057"/>
      <c r="LA19" s="1057"/>
      <c r="LB19" s="1057"/>
      <c r="LC19" s="1057"/>
      <c r="LD19" s="1057"/>
      <c r="LE19" s="1057"/>
      <c r="LF19" s="1058"/>
      <c r="LG19" s="1060"/>
      <c r="LH19" s="1055"/>
      <c r="LI19" s="1055"/>
      <c r="LJ19" s="1055"/>
      <c r="LK19" s="1055"/>
      <c r="LL19" s="1055"/>
      <c r="LM19" s="1055"/>
      <c r="LN19" s="1055"/>
      <c r="LO19" s="1055"/>
      <c r="LP19" s="1055"/>
      <c r="LQ19" s="1059"/>
      <c r="LR19" s="739">
        <f t="shared" si="2"/>
        <v>0</v>
      </c>
      <c r="LS19" s="740" t="b">
        <f t="shared" si="65"/>
        <v>0</v>
      </c>
      <c r="LT19" s="741">
        <f t="shared" si="3"/>
        <v>0</v>
      </c>
      <c r="LU19" s="742" t="b">
        <f t="shared" si="66"/>
        <v>0</v>
      </c>
      <c r="LV19" s="743">
        <f t="shared" si="4"/>
        <v>0</v>
      </c>
      <c r="LW19" s="744" t="b">
        <f t="shared" si="67"/>
        <v>0</v>
      </c>
      <c r="LX19" s="745">
        <f t="shared" si="5"/>
        <v>0</v>
      </c>
      <c r="LY19" s="746" t="b">
        <f t="shared" si="68"/>
        <v>0</v>
      </c>
      <c r="LZ19" s="764">
        <f t="shared" si="6"/>
        <v>0</v>
      </c>
      <c r="MA19" s="765" t="b">
        <f t="shared" si="69"/>
        <v>0</v>
      </c>
      <c r="MB19" s="766">
        <f t="shared" si="7"/>
        <v>0</v>
      </c>
      <c r="MC19" s="767" t="b">
        <f t="shared" si="70"/>
        <v>0</v>
      </c>
      <c r="MD19" s="768">
        <f t="shared" si="8"/>
        <v>0</v>
      </c>
      <c r="ME19" s="769" t="b">
        <f t="shared" si="71"/>
        <v>0</v>
      </c>
      <c r="MF19" s="770">
        <f t="shared" si="9"/>
        <v>0</v>
      </c>
      <c r="MG19" s="771" t="b">
        <f t="shared" si="72"/>
        <v>0</v>
      </c>
      <c r="MH19" s="772">
        <f t="shared" si="10"/>
        <v>0</v>
      </c>
      <c r="MI19" s="773" t="b">
        <f t="shared" si="73"/>
        <v>0</v>
      </c>
      <c r="MJ19" s="774">
        <f t="shared" si="11"/>
        <v>0</v>
      </c>
      <c r="MK19" s="775" t="b">
        <f t="shared" si="74"/>
        <v>0</v>
      </c>
      <c r="ML19" s="776">
        <f t="shared" si="12"/>
        <v>0</v>
      </c>
      <c r="MM19" s="777" t="b">
        <f t="shared" si="75"/>
        <v>0</v>
      </c>
      <c r="MN19" s="778">
        <f t="shared" si="13"/>
        <v>0</v>
      </c>
      <c r="MO19" s="779" t="b">
        <f t="shared" si="76"/>
        <v>0</v>
      </c>
      <c r="MP19" s="884">
        <f t="shared" si="14"/>
        <v>0</v>
      </c>
      <c r="MQ19" s="885" t="b">
        <f t="shared" si="77"/>
        <v>0</v>
      </c>
      <c r="MR19" s="990"/>
      <c r="MS19" s="645"/>
      <c r="MT19" s="646"/>
      <c r="MU19" s="647"/>
      <c r="MV19" s="648"/>
      <c r="MW19" s="649"/>
      <c r="MX19" s="657"/>
      <c r="MY19" s="658"/>
      <c r="MZ19" s="659"/>
      <c r="NA19" s="660"/>
      <c r="NB19" s="661"/>
      <c r="NC19" s="662"/>
      <c r="ND19" s="663"/>
      <c r="NE19" s="664"/>
      <c r="NF19" s="665"/>
      <c r="NG19" s="1575" t="b">
        <f t="shared" si="15"/>
        <v>0</v>
      </c>
      <c r="NH19" s="1575" t="b">
        <f t="shared" si="15"/>
        <v>0</v>
      </c>
      <c r="NI19" s="1575" t="b">
        <f t="shared" si="15"/>
        <v>0</v>
      </c>
      <c r="NJ19" s="1575" t="b">
        <f t="shared" si="15"/>
        <v>0</v>
      </c>
      <c r="NK19" s="1575" t="b">
        <f t="shared" si="15"/>
        <v>0</v>
      </c>
      <c r="NL19" s="1575" t="b">
        <f t="shared" si="15"/>
        <v>0</v>
      </c>
      <c r="NM19" s="1575" t="b">
        <f t="shared" si="15"/>
        <v>0</v>
      </c>
      <c r="NN19" s="1575" t="b">
        <f t="shared" si="15"/>
        <v>0</v>
      </c>
      <c r="NO19" s="1575" t="b">
        <f t="shared" si="15"/>
        <v>0</v>
      </c>
      <c r="NP19" s="1576" t="b">
        <f t="shared" si="15"/>
        <v>0</v>
      </c>
      <c r="NQ19" s="1576" t="b">
        <f t="shared" si="15"/>
        <v>0</v>
      </c>
      <c r="NR19" s="1576" t="b">
        <f t="shared" si="15"/>
        <v>0</v>
      </c>
      <c r="NS19" s="1575" t="b">
        <f t="shared" si="15"/>
        <v>0</v>
      </c>
      <c r="NT19" s="1445"/>
    </row>
    <row r="20" spans="1:384" s="1446" customFormat="1" ht="21.95" customHeight="1" thickBot="1" x14ac:dyDescent="0.35">
      <c r="A20" s="1600">
        <v>8</v>
      </c>
      <c r="B20" s="1601"/>
      <c r="C20" s="1602"/>
      <c r="D20" s="1601"/>
      <c r="E20" s="1515"/>
      <c r="F20" s="89"/>
      <c r="G20" s="90"/>
      <c r="H20" s="100"/>
      <c r="I20" s="100"/>
      <c r="J20" s="1558"/>
      <c r="K20" s="1565">
        <f t="shared" si="78"/>
        <v>0</v>
      </c>
      <c r="L20" s="1562"/>
      <c r="M20" s="1178"/>
      <c r="N20" s="1179"/>
      <c r="O20" s="1195"/>
      <c r="P20" s="1197"/>
      <c r="Q20" s="1197"/>
      <c r="R20" s="1197"/>
      <c r="S20" s="1197"/>
      <c r="T20" s="1197"/>
      <c r="U20" s="1197"/>
      <c r="V20" s="1198"/>
      <c r="W20" s="1532" t="b">
        <f t="shared" si="81"/>
        <v>0</v>
      </c>
      <c r="X20" s="1531" t="b">
        <f t="shared" si="16"/>
        <v>0</v>
      </c>
      <c r="Y20" s="1531" t="b">
        <f t="shared" si="17"/>
        <v>0</v>
      </c>
      <c r="Z20" s="1531" t="b">
        <f t="shared" si="18"/>
        <v>0</v>
      </c>
      <c r="AA20" s="1531" t="b">
        <f t="shared" si="19"/>
        <v>0</v>
      </c>
      <c r="AB20" s="1531" t="b">
        <f t="shared" si="20"/>
        <v>0</v>
      </c>
      <c r="AC20" s="1531" t="b">
        <f t="shared" si="21"/>
        <v>0</v>
      </c>
      <c r="AD20" s="1533" t="b">
        <f t="shared" si="22"/>
        <v>0</v>
      </c>
      <c r="AE20" s="1178"/>
      <c r="AF20" s="1181"/>
      <c r="AG20" s="103"/>
      <c r="AH20" s="104"/>
      <c r="AI20" s="104"/>
      <c r="AJ20" s="104"/>
      <c r="AK20" s="104"/>
      <c r="AL20" s="104"/>
      <c r="AM20" s="104"/>
      <c r="AN20" s="104"/>
      <c r="AO20" s="104"/>
      <c r="AP20" s="105"/>
      <c r="AQ20" s="1667"/>
      <c r="AR20" s="103"/>
      <c r="AS20" s="104"/>
      <c r="AT20" s="104"/>
      <c r="AU20" s="104"/>
      <c r="AV20" s="104"/>
      <c r="AW20" s="104"/>
      <c r="AX20" s="104"/>
      <c r="AY20" s="104"/>
      <c r="AZ20" s="104"/>
      <c r="BA20" s="105"/>
      <c r="BB20" s="1645">
        <f t="shared" si="80"/>
        <v>0</v>
      </c>
      <c r="BC20" s="382">
        <f t="shared" si="0"/>
        <v>0</v>
      </c>
      <c r="BD20" s="1647" t="e">
        <f t="shared" si="23"/>
        <v>#DIV/0!</v>
      </c>
      <c r="BE20" s="367" t="e">
        <f t="shared" si="24"/>
        <v>#DIV/0!</v>
      </c>
      <c r="BF20" s="368" t="e">
        <f t="shared" si="25"/>
        <v>#DIV/0!</v>
      </c>
      <c r="BG20" s="369" t="e">
        <f t="shared" si="26"/>
        <v>#DIV/0!</v>
      </c>
      <c r="BH20" s="370" t="e">
        <f t="shared" si="1"/>
        <v>#DIV/0!</v>
      </c>
      <c r="BI20" s="371" t="e">
        <f t="shared" si="27"/>
        <v>#DIV/0!</v>
      </c>
      <c r="BJ20" s="372" t="e">
        <f t="shared" si="28"/>
        <v>#DIV/0!</v>
      </c>
      <c r="BK20" s="372" t="e">
        <f t="shared" si="29"/>
        <v>#DIV/0!</v>
      </c>
      <c r="BL20" s="379" t="e">
        <f t="shared" si="30"/>
        <v>#DIV/0!</v>
      </c>
      <c r="BM20" s="99"/>
      <c r="BN20" s="1181"/>
      <c r="BO20" s="1838"/>
      <c r="BP20" s="1839"/>
      <c r="BQ20" s="1839"/>
      <c r="BR20" s="1839"/>
      <c r="BS20" s="1839"/>
      <c r="BT20" s="1839"/>
      <c r="BU20" s="1839"/>
      <c r="BV20" s="1839"/>
      <c r="BW20" s="1839"/>
      <c r="BX20" s="1839"/>
      <c r="BY20" s="1839"/>
      <c r="BZ20" s="1839"/>
      <c r="CA20" s="1839"/>
      <c r="CB20" s="1839"/>
      <c r="CC20" s="1839"/>
      <c r="CD20" s="1839"/>
      <c r="CE20" s="1839"/>
      <c r="CF20" s="1839"/>
      <c r="CG20" s="1839"/>
      <c r="CH20" s="1839"/>
      <c r="CI20" s="1839"/>
      <c r="CJ20" s="1839"/>
      <c r="CK20" s="1839"/>
      <c r="CL20" s="1839"/>
      <c r="CM20" s="1839"/>
      <c r="CN20" s="1839"/>
      <c r="CO20" s="1839"/>
      <c r="CP20" s="1839"/>
      <c r="CQ20" s="1839"/>
      <c r="CR20" s="1839"/>
      <c r="CS20" s="1839"/>
      <c r="CT20" s="1839"/>
      <c r="CU20" s="1839"/>
      <c r="CV20" s="1839"/>
      <c r="CW20" s="1839"/>
      <c r="CX20" s="1839"/>
      <c r="CY20" s="1839"/>
      <c r="CZ20" s="1839"/>
      <c r="DA20" s="1839"/>
      <c r="DB20" s="1840"/>
      <c r="DC20" s="1831">
        <f t="shared" si="31"/>
        <v>0</v>
      </c>
      <c r="DD20" s="1832">
        <f t="shared" si="32"/>
        <v>0</v>
      </c>
      <c r="DE20" s="1833">
        <f t="shared" si="33"/>
        <v>0</v>
      </c>
      <c r="DF20" s="1831">
        <f t="shared" si="34"/>
        <v>0</v>
      </c>
      <c r="DG20" s="1832">
        <f t="shared" si="35"/>
        <v>0</v>
      </c>
      <c r="DH20" s="1833">
        <f t="shared" si="36"/>
        <v>0</v>
      </c>
      <c r="DI20" s="1831">
        <f t="shared" si="37"/>
        <v>0</v>
      </c>
      <c r="DJ20" s="1832">
        <f t="shared" si="38"/>
        <v>0</v>
      </c>
      <c r="DK20" s="1832">
        <f t="shared" si="39"/>
        <v>0</v>
      </c>
      <c r="DL20" s="1833">
        <f t="shared" si="40"/>
        <v>0</v>
      </c>
      <c r="DM20" s="1834">
        <f t="shared" si="41"/>
        <v>0</v>
      </c>
      <c r="DN20" s="1835">
        <f t="shared" si="42"/>
        <v>0</v>
      </c>
      <c r="DO20" s="1836">
        <f t="shared" si="43"/>
        <v>0</v>
      </c>
      <c r="DP20" s="1837">
        <f t="shared" si="44"/>
        <v>0</v>
      </c>
      <c r="DQ20" s="1837">
        <f t="shared" si="45"/>
        <v>0</v>
      </c>
      <c r="DR20" s="1192"/>
      <c r="DS20" s="1210"/>
      <c r="DT20" s="1211"/>
      <c r="DU20" s="1212"/>
      <c r="DV20" s="1213"/>
      <c r="DW20" s="1180"/>
      <c r="DX20" s="1178"/>
      <c r="DY20" s="1181"/>
      <c r="DZ20" s="1195"/>
      <c r="EA20" s="1196"/>
      <c r="EB20" s="1195"/>
      <c r="EC20" s="1197"/>
      <c r="ED20" s="1196"/>
      <c r="EE20" s="1191"/>
      <c r="EF20" s="1192"/>
      <c r="EG20" s="1195"/>
      <c r="EH20" s="1196"/>
      <c r="EI20" s="1195"/>
      <c r="EJ20" s="1197"/>
      <c r="EK20" s="1198"/>
      <c r="EL20" s="1199"/>
      <c r="EM20" s="1179"/>
      <c r="EN20" s="1178"/>
      <c r="EO20" s="1688"/>
      <c r="EP20" s="1680"/>
      <c r="EQ20" s="1675"/>
      <c r="ER20" s="1498"/>
      <c r="ES20" s="1498"/>
      <c r="ET20" s="1499"/>
      <c r="EU20" s="1500"/>
      <c r="EV20" s="1501"/>
      <c r="EW20" s="1501"/>
      <c r="EX20" s="1501"/>
      <c r="EY20" s="1501"/>
      <c r="EZ20" s="1501"/>
      <c r="FA20" s="1501"/>
      <c r="FB20" s="1502"/>
      <c r="FC20" s="1689"/>
      <c r="FD20" s="1448"/>
      <c r="FE20" s="2219"/>
      <c r="FF20" s="2220"/>
      <c r="FG20" s="2220"/>
      <c r="FH20" s="2220"/>
      <c r="FI20" s="2220"/>
      <c r="FJ20" s="2220"/>
      <c r="FK20" s="2220"/>
      <c r="FL20" s="2220"/>
      <c r="FM20" s="2220"/>
      <c r="FN20" s="2220"/>
      <c r="FO20" s="2220"/>
      <c r="FP20" s="2220"/>
      <c r="FQ20" s="2220"/>
      <c r="FR20" s="2220"/>
      <c r="FS20" s="2220"/>
      <c r="FT20" s="2220"/>
      <c r="FU20" s="2220"/>
      <c r="FV20" s="2220"/>
      <c r="FW20" s="2220"/>
      <c r="FX20" s="2220"/>
      <c r="FY20" s="2220"/>
      <c r="FZ20" s="2220"/>
      <c r="GA20" s="2220"/>
      <c r="GB20" s="2220"/>
      <c r="GC20" s="2220"/>
      <c r="GD20" s="2220"/>
      <c r="GE20" s="2220"/>
      <c r="GF20" s="2220"/>
      <c r="GG20" s="2220"/>
      <c r="GH20" s="2220"/>
      <c r="GI20" s="2220"/>
      <c r="GJ20" s="2220"/>
      <c r="GK20" s="2220"/>
      <c r="GL20" s="2220"/>
      <c r="GM20" s="2220"/>
      <c r="GN20" s="2220"/>
      <c r="GO20" s="2220"/>
      <c r="GP20" s="2220"/>
      <c r="GQ20" s="2220"/>
      <c r="GR20" s="2220"/>
      <c r="GS20" s="2220"/>
      <c r="GT20" s="2220"/>
      <c r="GU20" s="2220"/>
      <c r="GV20" s="2220"/>
      <c r="GW20" s="2220"/>
      <c r="GX20" s="2221"/>
      <c r="GY20" s="2198">
        <f t="shared" si="46"/>
        <v>0</v>
      </c>
      <c r="GZ20" s="396" t="b">
        <f>IF(AND(FE20&lt;&gt;""),IF(GY20&lt;=3,"НИЗКИЙ",IF(GY20&lt;7,"СРЕДНИЙ",IF(GY20&gt;=7,"ВЫСОКИЙ"))))</f>
        <v>0</v>
      </c>
      <c r="HA20" s="2199">
        <f t="shared" si="47"/>
        <v>0</v>
      </c>
      <c r="HB20" s="2208" t="b">
        <f t="shared" si="48"/>
        <v>0</v>
      </c>
      <c r="HC20" s="2201">
        <f t="shared" si="49"/>
        <v>0</v>
      </c>
      <c r="HD20" s="397" t="b">
        <f t="shared" si="50"/>
        <v>0</v>
      </c>
      <c r="HE20" s="2202">
        <f t="shared" si="51"/>
        <v>0</v>
      </c>
      <c r="HF20" s="398" t="b">
        <f t="shared" si="52"/>
        <v>0</v>
      </c>
      <c r="HG20" s="2203">
        <f t="shared" si="53"/>
        <v>0</v>
      </c>
      <c r="HH20" s="2209" t="b">
        <f t="shared" si="54"/>
        <v>0</v>
      </c>
      <c r="HI20" s="2205">
        <f t="shared" si="55"/>
        <v>0</v>
      </c>
      <c r="HJ20" s="395" t="b">
        <f t="shared" si="56"/>
        <v>0</v>
      </c>
      <c r="HK20" s="2206">
        <f t="shared" si="57"/>
        <v>0</v>
      </c>
      <c r="HL20" s="2210" t="b">
        <f t="shared" si="58"/>
        <v>0</v>
      </c>
      <c r="HM20" s="432"/>
      <c r="HN20" s="991"/>
      <c r="HO20" s="898"/>
      <c r="HP20" s="899"/>
      <c r="HQ20" s="900"/>
      <c r="HR20" s="901"/>
      <c r="HS20" s="902"/>
      <c r="HT20" s="903"/>
      <c r="HU20" s="904"/>
      <c r="HV20" s="714" t="b">
        <f>IF(AND(HO20&lt;&gt;""),IF(HO20&lt;=3,"НИЗКИЙ",IF(HO20&lt;7,"СРЕДНИЙ",IF(HO20&gt;=7,"ВЫСОКИЙ"))))</f>
        <v>0</v>
      </c>
      <c r="HW20" s="715" t="b">
        <f t="shared" si="59"/>
        <v>0</v>
      </c>
      <c r="HX20" s="715" t="b">
        <f t="shared" si="60"/>
        <v>0</v>
      </c>
      <c r="HY20" s="715" t="b">
        <f t="shared" si="61"/>
        <v>0</v>
      </c>
      <c r="HZ20" s="715" t="b">
        <f t="shared" si="62"/>
        <v>0</v>
      </c>
      <c r="IA20" s="716" t="b">
        <f t="shared" si="63"/>
        <v>0</v>
      </c>
      <c r="IB20" s="717" t="b">
        <f t="shared" si="64"/>
        <v>0</v>
      </c>
      <c r="IC20" s="432"/>
      <c r="ID20" s="432"/>
      <c r="IE20" s="664"/>
      <c r="IF20" s="1055"/>
      <c r="IG20" s="1055"/>
      <c r="IH20" s="1055"/>
      <c r="II20" s="1055"/>
      <c r="IJ20" s="1055"/>
      <c r="IK20" s="1055"/>
      <c r="IL20" s="1055"/>
      <c r="IM20" s="1055"/>
      <c r="IN20" s="1056"/>
      <c r="IO20" s="662"/>
      <c r="IP20" s="1057"/>
      <c r="IQ20" s="1057"/>
      <c r="IR20" s="1057"/>
      <c r="IS20" s="1057"/>
      <c r="IT20" s="1057"/>
      <c r="IU20" s="1057"/>
      <c r="IV20" s="1057"/>
      <c r="IW20" s="1057"/>
      <c r="IX20" s="1058"/>
      <c r="IY20" s="664"/>
      <c r="IZ20" s="1055"/>
      <c r="JA20" s="1055"/>
      <c r="JB20" s="1055"/>
      <c r="JC20" s="1055"/>
      <c r="JD20" s="1055"/>
      <c r="JE20" s="1055"/>
      <c r="JF20" s="1055"/>
      <c r="JG20" s="1055"/>
      <c r="JH20" s="1059"/>
      <c r="JI20" s="649"/>
      <c r="JJ20" s="1051"/>
      <c r="JK20" s="1051"/>
      <c r="JL20" s="1051"/>
      <c r="JM20" s="1051"/>
      <c r="JN20" s="1051"/>
      <c r="JO20" s="1051"/>
      <c r="JP20" s="1051"/>
      <c r="JQ20" s="1051"/>
      <c r="JR20" s="1061"/>
      <c r="JS20" s="664"/>
      <c r="JT20" s="1055"/>
      <c r="JU20" s="1055"/>
      <c r="JV20" s="1055"/>
      <c r="JW20" s="1055"/>
      <c r="JX20" s="1059"/>
      <c r="JY20" s="1055"/>
      <c r="JZ20" s="1055"/>
      <c r="KA20" s="1055"/>
      <c r="KB20" s="1056"/>
      <c r="KC20" s="662"/>
      <c r="KD20" s="1057"/>
      <c r="KE20" s="1057"/>
      <c r="KF20" s="1057"/>
      <c r="KG20" s="1057"/>
      <c r="KH20" s="1057"/>
      <c r="KI20" s="1057"/>
      <c r="KJ20" s="1057"/>
      <c r="KK20" s="1057"/>
      <c r="KL20" s="1058"/>
      <c r="KM20" s="664"/>
      <c r="KN20" s="1055"/>
      <c r="KO20" s="1055"/>
      <c r="KP20" s="1055"/>
      <c r="KQ20" s="1055"/>
      <c r="KR20" s="1055"/>
      <c r="KS20" s="1055"/>
      <c r="KT20" s="1055"/>
      <c r="KU20" s="1055"/>
      <c r="KV20" s="1056"/>
      <c r="KW20" s="649"/>
      <c r="KX20" s="1051"/>
      <c r="KY20" s="1051"/>
      <c r="KZ20" s="1051"/>
      <c r="LA20" s="1051"/>
      <c r="LB20" s="1051"/>
      <c r="LC20" s="1051"/>
      <c r="LD20" s="1051"/>
      <c r="LE20" s="1051"/>
      <c r="LF20" s="1052"/>
      <c r="LG20" s="1060"/>
      <c r="LH20" s="1055"/>
      <c r="LI20" s="1055"/>
      <c r="LJ20" s="1055"/>
      <c r="LK20" s="1055"/>
      <c r="LL20" s="1055"/>
      <c r="LM20" s="1055"/>
      <c r="LN20" s="1055"/>
      <c r="LO20" s="1055"/>
      <c r="LP20" s="1055"/>
      <c r="LQ20" s="1059"/>
      <c r="LR20" s="739">
        <f>IE20+IR20*(-1)+JE20*(-1)+JR20+KE20*(-1)+KR20*(-1)+LE20</f>
        <v>0</v>
      </c>
      <c r="LS20" s="740" t="b">
        <f t="shared" si="65"/>
        <v>0</v>
      </c>
      <c r="LT20" s="741">
        <f>IF20*(-1)+IS20+JF20+JS20*(-1)+KF20*(-1)+KS20+LF20</f>
        <v>0</v>
      </c>
      <c r="LU20" s="742" t="b">
        <f t="shared" si="66"/>
        <v>0</v>
      </c>
      <c r="LV20" s="743">
        <f>IG20*(-1)+IT20*(-1)+JG20+JT20*(-1)+KG20*(-1)+KT20*(-1)+LG20</f>
        <v>0</v>
      </c>
      <c r="LW20" s="744" t="b">
        <f t="shared" si="67"/>
        <v>0</v>
      </c>
      <c r="LX20" s="745">
        <f>IH20+IU20*(-1)+JH20*(-1)+JU20*(-1)+KH20*(-1)+KU20*(-1)+LH20</f>
        <v>0</v>
      </c>
      <c r="LY20" s="746" t="b">
        <f t="shared" si="68"/>
        <v>0</v>
      </c>
      <c r="LZ20" s="764">
        <f>II20+IV20*(-1)+JI20+JV20+KI20+KV20*(-1)+LI20</f>
        <v>0</v>
      </c>
      <c r="MA20" s="765" t="b">
        <f t="shared" si="69"/>
        <v>0</v>
      </c>
      <c r="MB20" s="766">
        <f>IJ20*(-1)+IW20+JJ20+JW20*(-1)+KJ20*(-1)+KW20*(-1)+LJ20*(-1)</f>
        <v>0</v>
      </c>
      <c r="MC20" s="767" t="b">
        <f t="shared" si="70"/>
        <v>0</v>
      </c>
      <c r="MD20" s="768">
        <f>IK20*(-1)+IX20+JK20*(-1)+JX20*(-1)+KK20+KX20*(-1)+LK20*(-1)</f>
        <v>0</v>
      </c>
      <c r="ME20" s="769" t="b">
        <f t="shared" si="71"/>
        <v>0</v>
      </c>
      <c r="MF20" s="770">
        <f>IL20*(-1)+IY20*(-1)+JL20*(-1)+JY20+KL20+KY20+LL20*(-1)</f>
        <v>0</v>
      </c>
      <c r="MG20" s="771" t="b">
        <f t="shared" si="72"/>
        <v>0</v>
      </c>
      <c r="MH20" s="772">
        <f>IM20*(-1)+IZ20+JM20+JZ20*(-1)+KM20+KZ20*(-1)+LM20*(-1)</f>
        <v>0</v>
      </c>
      <c r="MI20" s="773" t="b">
        <f t="shared" si="73"/>
        <v>0</v>
      </c>
      <c r="MJ20" s="774">
        <f>IN20+JA20*(-1)+JN20*(-1)+KA20*(-1)+KN20*(-1)+LA20*(-1)+LN20*(-1)</f>
        <v>0</v>
      </c>
      <c r="MK20" s="775" t="b">
        <f t="shared" si="74"/>
        <v>0</v>
      </c>
      <c r="ML20" s="776">
        <f>IO20+JB20*(-1)+JO20*(-1)+KB20+KO20+LB20*(-1)+LO20*(-1)</f>
        <v>0</v>
      </c>
      <c r="MM20" s="777" t="b">
        <f t="shared" si="75"/>
        <v>0</v>
      </c>
      <c r="MN20" s="778">
        <f>IP20*(-1)+JC20*(-1)+JP20*(-1)+KC20*(-1)+KP20*(-1)+LC20+LP20*(-1)</f>
        <v>0</v>
      </c>
      <c r="MO20" s="779" t="b">
        <f t="shared" si="76"/>
        <v>0</v>
      </c>
      <c r="MP20" s="884">
        <f>IQ20+JD20+JQ20+KD20+KQ20*(-1)+LD20*(-1)+LQ20</f>
        <v>0</v>
      </c>
      <c r="MQ20" s="885" t="b">
        <f t="shared" si="77"/>
        <v>0</v>
      </c>
      <c r="MR20" s="990"/>
      <c r="MS20" s="645"/>
      <c r="MT20" s="646"/>
      <c r="MU20" s="647"/>
      <c r="MV20" s="648"/>
      <c r="MW20" s="649"/>
      <c r="MX20" s="657"/>
      <c r="MY20" s="658"/>
      <c r="MZ20" s="659"/>
      <c r="NA20" s="660"/>
      <c r="NB20" s="661"/>
      <c r="NC20" s="662"/>
      <c r="ND20" s="663"/>
      <c r="NE20" s="664"/>
      <c r="NF20" s="665"/>
      <c r="NG20" s="1575" t="b">
        <f t="shared" si="15"/>
        <v>0</v>
      </c>
      <c r="NH20" s="1575" t="b">
        <f t="shared" si="15"/>
        <v>0</v>
      </c>
      <c r="NI20" s="1575" t="b">
        <f t="shared" si="15"/>
        <v>0</v>
      </c>
      <c r="NJ20" s="1575" t="b">
        <f t="shared" si="15"/>
        <v>0</v>
      </c>
      <c r="NK20" s="1575" t="b">
        <f t="shared" si="15"/>
        <v>0</v>
      </c>
      <c r="NL20" s="1575" t="b">
        <f t="shared" si="15"/>
        <v>0</v>
      </c>
      <c r="NM20" s="1575" t="b">
        <f t="shared" si="15"/>
        <v>0</v>
      </c>
      <c r="NN20" s="1575" t="b">
        <f t="shared" si="15"/>
        <v>0</v>
      </c>
      <c r="NO20" s="1575" t="b">
        <f t="shared" si="15"/>
        <v>0</v>
      </c>
      <c r="NP20" s="1576" t="b">
        <f t="shared" si="15"/>
        <v>0</v>
      </c>
      <c r="NQ20" s="1576" t="b">
        <f t="shared" si="15"/>
        <v>0</v>
      </c>
      <c r="NR20" s="1576" t="b">
        <f t="shared" si="15"/>
        <v>0</v>
      </c>
      <c r="NS20" s="1575" t="b">
        <f t="shared" si="15"/>
        <v>0</v>
      </c>
      <c r="NT20" s="1445"/>
    </row>
    <row r="21" spans="1:384" s="1446" customFormat="1" ht="21.95" customHeight="1" thickBot="1" x14ac:dyDescent="0.35">
      <c r="A21" s="1600">
        <v>9</v>
      </c>
      <c r="B21" s="1601"/>
      <c r="C21" s="1602"/>
      <c r="D21" s="1601"/>
      <c r="E21" s="1515"/>
      <c r="F21" s="89"/>
      <c r="G21" s="90"/>
      <c r="H21" s="100"/>
      <c r="I21" s="100"/>
      <c r="J21" s="1558"/>
      <c r="K21" s="1565">
        <f t="shared" si="78"/>
        <v>0</v>
      </c>
      <c r="L21" s="1562"/>
      <c r="M21" s="1178"/>
      <c r="N21" s="1179"/>
      <c r="O21" s="1195"/>
      <c r="P21" s="1197"/>
      <c r="Q21" s="1197"/>
      <c r="R21" s="1197"/>
      <c r="S21" s="1197"/>
      <c r="T21" s="1197"/>
      <c r="U21" s="1197"/>
      <c r="V21" s="1198"/>
      <c r="W21" s="1532" t="b">
        <f t="shared" si="81"/>
        <v>0</v>
      </c>
      <c r="X21" s="1531" t="b">
        <f t="shared" si="16"/>
        <v>0</v>
      </c>
      <c r="Y21" s="1531" t="b">
        <f t="shared" si="17"/>
        <v>0</v>
      </c>
      <c r="Z21" s="1531" t="b">
        <f t="shared" si="18"/>
        <v>0</v>
      </c>
      <c r="AA21" s="1531" t="b">
        <f t="shared" si="19"/>
        <v>0</v>
      </c>
      <c r="AB21" s="1531" t="b">
        <f t="shared" si="20"/>
        <v>0</v>
      </c>
      <c r="AC21" s="1531" t="b">
        <f t="shared" si="21"/>
        <v>0</v>
      </c>
      <c r="AD21" s="1533" t="b">
        <f t="shared" si="22"/>
        <v>0</v>
      </c>
      <c r="AE21" s="1178"/>
      <c r="AF21" s="1181"/>
      <c r="AG21" s="103"/>
      <c r="AH21" s="104"/>
      <c r="AI21" s="104"/>
      <c r="AJ21" s="104"/>
      <c r="AK21" s="104"/>
      <c r="AL21" s="104"/>
      <c r="AM21" s="104"/>
      <c r="AN21" s="104"/>
      <c r="AO21" s="104"/>
      <c r="AP21" s="105"/>
      <c r="AQ21" s="1667"/>
      <c r="AR21" s="103"/>
      <c r="AS21" s="104"/>
      <c r="AT21" s="104"/>
      <c r="AU21" s="104"/>
      <c r="AV21" s="104"/>
      <c r="AW21" s="104"/>
      <c r="AX21" s="104"/>
      <c r="AY21" s="104"/>
      <c r="AZ21" s="104"/>
      <c r="BA21" s="105"/>
      <c r="BB21" s="1645">
        <f t="shared" si="80"/>
        <v>0</v>
      </c>
      <c r="BC21" s="382">
        <f t="shared" si="0"/>
        <v>0</v>
      </c>
      <c r="BD21" s="1647" t="e">
        <f t="shared" si="23"/>
        <v>#DIV/0!</v>
      </c>
      <c r="BE21" s="367" t="e">
        <f t="shared" si="24"/>
        <v>#DIV/0!</v>
      </c>
      <c r="BF21" s="368" t="e">
        <f t="shared" si="25"/>
        <v>#DIV/0!</v>
      </c>
      <c r="BG21" s="369" t="e">
        <f t="shared" si="26"/>
        <v>#DIV/0!</v>
      </c>
      <c r="BH21" s="370" t="e">
        <f t="shared" si="1"/>
        <v>#DIV/0!</v>
      </c>
      <c r="BI21" s="371" t="e">
        <f t="shared" si="27"/>
        <v>#DIV/0!</v>
      </c>
      <c r="BJ21" s="372" t="e">
        <f t="shared" si="28"/>
        <v>#DIV/0!</v>
      </c>
      <c r="BK21" s="372" t="e">
        <f t="shared" si="29"/>
        <v>#DIV/0!</v>
      </c>
      <c r="BL21" s="379" t="e">
        <f t="shared" si="30"/>
        <v>#DIV/0!</v>
      </c>
      <c r="BM21" s="99"/>
      <c r="BN21" s="1181"/>
      <c r="BO21" s="1838"/>
      <c r="BP21" s="1839"/>
      <c r="BQ21" s="1839"/>
      <c r="BR21" s="1839"/>
      <c r="BS21" s="1839"/>
      <c r="BT21" s="1839"/>
      <c r="BU21" s="1839"/>
      <c r="BV21" s="1839"/>
      <c r="BW21" s="1839"/>
      <c r="BX21" s="1839"/>
      <c r="BY21" s="1839"/>
      <c r="BZ21" s="1839"/>
      <c r="CA21" s="1839"/>
      <c r="CB21" s="1839"/>
      <c r="CC21" s="1839"/>
      <c r="CD21" s="1839"/>
      <c r="CE21" s="1839"/>
      <c r="CF21" s="1839"/>
      <c r="CG21" s="1839"/>
      <c r="CH21" s="1839"/>
      <c r="CI21" s="1839"/>
      <c r="CJ21" s="1839"/>
      <c r="CK21" s="1839"/>
      <c r="CL21" s="1839"/>
      <c r="CM21" s="1839"/>
      <c r="CN21" s="1839"/>
      <c r="CO21" s="1839"/>
      <c r="CP21" s="1839"/>
      <c r="CQ21" s="1839"/>
      <c r="CR21" s="1839"/>
      <c r="CS21" s="1839"/>
      <c r="CT21" s="1839"/>
      <c r="CU21" s="1839"/>
      <c r="CV21" s="1839"/>
      <c r="CW21" s="1839"/>
      <c r="CX21" s="1839"/>
      <c r="CY21" s="1839"/>
      <c r="CZ21" s="1839"/>
      <c r="DA21" s="1839"/>
      <c r="DB21" s="1840"/>
      <c r="DC21" s="1831">
        <f t="shared" si="31"/>
        <v>0</v>
      </c>
      <c r="DD21" s="1832">
        <f t="shared" si="32"/>
        <v>0</v>
      </c>
      <c r="DE21" s="1833">
        <f t="shared" si="33"/>
        <v>0</v>
      </c>
      <c r="DF21" s="1831">
        <f t="shared" si="34"/>
        <v>0</v>
      </c>
      <c r="DG21" s="1832">
        <f t="shared" si="35"/>
        <v>0</v>
      </c>
      <c r="DH21" s="1833">
        <f t="shared" si="36"/>
        <v>0</v>
      </c>
      <c r="DI21" s="1831">
        <f t="shared" si="37"/>
        <v>0</v>
      </c>
      <c r="DJ21" s="1832">
        <f t="shared" si="38"/>
        <v>0</v>
      </c>
      <c r="DK21" s="1832">
        <f t="shared" si="39"/>
        <v>0</v>
      </c>
      <c r="DL21" s="1833">
        <f t="shared" si="40"/>
        <v>0</v>
      </c>
      <c r="DM21" s="1834">
        <f t="shared" si="41"/>
        <v>0</v>
      </c>
      <c r="DN21" s="1835">
        <f t="shared" si="42"/>
        <v>0</v>
      </c>
      <c r="DO21" s="1836">
        <f t="shared" si="43"/>
        <v>0</v>
      </c>
      <c r="DP21" s="1837">
        <f t="shared" si="44"/>
        <v>0</v>
      </c>
      <c r="DQ21" s="1837">
        <f t="shared" si="45"/>
        <v>0</v>
      </c>
      <c r="DR21" s="1192"/>
      <c r="DS21" s="1210"/>
      <c r="DT21" s="1211"/>
      <c r="DU21" s="1212"/>
      <c r="DV21" s="1213"/>
      <c r="DW21" s="1180"/>
      <c r="DX21" s="1178"/>
      <c r="DY21" s="1181"/>
      <c r="DZ21" s="1195"/>
      <c r="EA21" s="1196"/>
      <c r="EB21" s="1195"/>
      <c r="EC21" s="1197"/>
      <c r="ED21" s="1196"/>
      <c r="EE21" s="1191"/>
      <c r="EF21" s="1192"/>
      <c r="EG21" s="1195"/>
      <c r="EH21" s="1196"/>
      <c r="EI21" s="1195"/>
      <c r="EJ21" s="1197"/>
      <c r="EK21" s="1198"/>
      <c r="EL21" s="1199"/>
      <c r="EM21" s="1179"/>
      <c r="EN21" s="1178"/>
      <c r="EO21" s="1688"/>
      <c r="EP21" s="1680"/>
      <c r="EQ21" s="1675"/>
      <c r="ER21" s="1498"/>
      <c r="ES21" s="1498"/>
      <c r="ET21" s="1499"/>
      <c r="EU21" s="1500"/>
      <c r="EV21" s="1501"/>
      <c r="EW21" s="1501"/>
      <c r="EX21" s="1501"/>
      <c r="EY21" s="1501"/>
      <c r="EZ21" s="1501"/>
      <c r="FA21" s="1501"/>
      <c r="FB21" s="1502"/>
      <c r="FC21" s="1689"/>
      <c r="FD21" s="1448"/>
      <c r="FE21" s="2219"/>
      <c r="FF21" s="2220"/>
      <c r="FG21" s="2220"/>
      <c r="FH21" s="2220"/>
      <c r="FI21" s="2220"/>
      <c r="FJ21" s="2220"/>
      <c r="FK21" s="2220"/>
      <c r="FL21" s="2220"/>
      <c r="FM21" s="2220"/>
      <c r="FN21" s="2220"/>
      <c r="FO21" s="2220"/>
      <c r="FP21" s="2220"/>
      <c r="FQ21" s="2220"/>
      <c r="FR21" s="2220"/>
      <c r="FS21" s="2220"/>
      <c r="FT21" s="2220"/>
      <c r="FU21" s="2220"/>
      <c r="FV21" s="2220"/>
      <c r="FW21" s="2220"/>
      <c r="FX21" s="2220"/>
      <c r="FY21" s="2220"/>
      <c r="FZ21" s="2220"/>
      <c r="GA21" s="2220"/>
      <c r="GB21" s="2220"/>
      <c r="GC21" s="2220"/>
      <c r="GD21" s="2220"/>
      <c r="GE21" s="2220"/>
      <c r="GF21" s="2220"/>
      <c r="GG21" s="2220"/>
      <c r="GH21" s="2220"/>
      <c r="GI21" s="2220"/>
      <c r="GJ21" s="2220"/>
      <c r="GK21" s="2220"/>
      <c r="GL21" s="2220"/>
      <c r="GM21" s="2220"/>
      <c r="GN21" s="2220"/>
      <c r="GO21" s="2220"/>
      <c r="GP21" s="2220"/>
      <c r="GQ21" s="2220"/>
      <c r="GR21" s="2220"/>
      <c r="GS21" s="2220"/>
      <c r="GT21" s="2220"/>
      <c r="GU21" s="2220"/>
      <c r="GV21" s="2220"/>
      <c r="GW21" s="2220"/>
      <c r="GX21" s="2221"/>
      <c r="GY21" s="2198">
        <f t="shared" si="46"/>
        <v>0</v>
      </c>
      <c r="GZ21" s="396" t="b">
        <f t="shared" ref="GZ21:GZ45" si="82">IF(AND(FE21&lt;&gt;""),IF(GY21&lt;=3,"НИЗКИЙ",IF(GY21&lt;7,"СРЕДНИЙ",IF(GY21&gt;=7,"ВЫСОКИЙ"))))</f>
        <v>0</v>
      </c>
      <c r="HA21" s="2199">
        <f t="shared" si="47"/>
        <v>0</v>
      </c>
      <c r="HB21" s="2208" t="b">
        <f t="shared" si="48"/>
        <v>0</v>
      </c>
      <c r="HC21" s="2201">
        <f t="shared" si="49"/>
        <v>0</v>
      </c>
      <c r="HD21" s="397" t="b">
        <f t="shared" si="50"/>
        <v>0</v>
      </c>
      <c r="HE21" s="2202">
        <f t="shared" si="51"/>
        <v>0</v>
      </c>
      <c r="HF21" s="398" t="b">
        <f t="shared" si="52"/>
        <v>0</v>
      </c>
      <c r="HG21" s="2203">
        <f t="shared" si="53"/>
        <v>0</v>
      </c>
      <c r="HH21" s="2209" t="b">
        <f t="shared" si="54"/>
        <v>0</v>
      </c>
      <c r="HI21" s="2205">
        <f t="shared" si="55"/>
        <v>0</v>
      </c>
      <c r="HJ21" s="395" t="b">
        <f t="shared" si="56"/>
        <v>0</v>
      </c>
      <c r="HK21" s="2206">
        <f t="shared" si="57"/>
        <v>0</v>
      </c>
      <c r="HL21" s="2210" t="b">
        <f t="shared" si="58"/>
        <v>0</v>
      </c>
      <c r="HM21" s="432"/>
      <c r="HN21" s="991"/>
      <c r="HO21" s="898"/>
      <c r="HP21" s="899"/>
      <c r="HQ21" s="900"/>
      <c r="HR21" s="901"/>
      <c r="HS21" s="902"/>
      <c r="HT21" s="903"/>
      <c r="HU21" s="904"/>
      <c r="HV21" s="714" t="b">
        <f t="shared" ref="HV21:HW45" si="83">IF(AND(HO21&lt;&gt;""),IF(HO21&lt;=3,"НИЗКИЙ",IF(HO21&lt;7,"СРЕДНИЙ",IF(HO21&gt;=7,"ВЫСОКИЙ"))))</f>
        <v>0</v>
      </c>
      <c r="HW21" s="715" t="b">
        <f t="shared" si="59"/>
        <v>0</v>
      </c>
      <c r="HX21" s="715" t="b">
        <f t="shared" si="60"/>
        <v>0</v>
      </c>
      <c r="HY21" s="715" t="b">
        <f t="shared" si="61"/>
        <v>0</v>
      </c>
      <c r="HZ21" s="715" t="b">
        <f t="shared" si="62"/>
        <v>0</v>
      </c>
      <c r="IA21" s="716" t="b">
        <f t="shared" si="63"/>
        <v>0</v>
      </c>
      <c r="IB21" s="717" t="b">
        <f t="shared" si="64"/>
        <v>0</v>
      </c>
      <c r="IC21" s="432"/>
      <c r="ID21" s="432"/>
      <c r="IE21" s="664"/>
      <c r="IF21" s="1055"/>
      <c r="IG21" s="1055"/>
      <c r="IH21" s="1055"/>
      <c r="II21" s="1055"/>
      <c r="IJ21" s="1055"/>
      <c r="IK21" s="1055"/>
      <c r="IL21" s="1055"/>
      <c r="IM21" s="1055"/>
      <c r="IN21" s="1056"/>
      <c r="IO21" s="662"/>
      <c r="IP21" s="1057"/>
      <c r="IQ21" s="1057"/>
      <c r="IR21" s="1057"/>
      <c r="IS21" s="1057"/>
      <c r="IT21" s="1057"/>
      <c r="IU21" s="1057"/>
      <c r="IV21" s="1057"/>
      <c r="IW21" s="1057"/>
      <c r="IX21" s="1058"/>
      <c r="IY21" s="664"/>
      <c r="IZ21" s="1055"/>
      <c r="JA21" s="1055"/>
      <c r="JB21" s="1055"/>
      <c r="JC21" s="1055"/>
      <c r="JD21" s="1055"/>
      <c r="JE21" s="1055"/>
      <c r="JF21" s="1055"/>
      <c r="JG21" s="1055"/>
      <c r="JH21" s="1059"/>
      <c r="JI21" s="662"/>
      <c r="JJ21" s="1057"/>
      <c r="JK21" s="1057"/>
      <c r="JL21" s="1057"/>
      <c r="JM21" s="1057"/>
      <c r="JN21" s="1057"/>
      <c r="JO21" s="1057"/>
      <c r="JP21" s="1057"/>
      <c r="JQ21" s="1057"/>
      <c r="JR21" s="1062"/>
      <c r="JS21" s="664"/>
      <c r="JT21" s="1055"/>
      <c r="JU21" s="1055"/>
      <c r="JV21" s="1055"/>
      <c r="JW21" s="1055"/>
      <c r="JX21" s="1059"/>
      <c r="JY21" s="1055"/>
      <c r="JZ21" s="1055"/>
      <c r="KA21" s="1055"/>
      <c r="KB21" s="1056"/>
      <c r="KC21" s="662"/>
      <c r="KD21" s="1057"/>
      <c r="KE21" s="1057"/>
      <c r="KF21" s="1057"/>
      <c r="KG21" s="1057"/>
      <c r="KH21" s="1057"/>
      <c r="KI21" s="1057"/>
      <c r="KJ21" s="1057"/>
      <c r="KK21" s="1057"/>
      <c r="KL21" s="1058"/>
      <c r="KM21" s="664"/>
      <c r="KN21" s="1055"/>
      <c r="KO21" s="1055"/>
      <c r="KP21" s="1055"/>
      <c r="KQ21" s="1055"/>
      <c r="KR21" s="1055"/>
      <c r="KS21" s="1055"/>
      <c r="KT21" s="1055"/>
      <c r="KU21" s="1055"/>
      <c r="KV21" s="1056"/>
      <c r="KW21" s="662"/>
      <c r="KX21" s="1057"/>
      <c r="KY21" s="1057"/>
      <c r="KZ21" s="1057"/>
      <c r="LA21" s="1057"/>
      <c r="LB21" s="1057"/>
      <c r="LC21" s="1057"/>
      <c r="LD21" s="1057"/>
      <c r="LE21" s="1057"/>
      <c r="LF21" s="1058"/>
      <c r="LG21" s="1060"/>
      <c r="LH21" s="1055"/>
      <c r="LI21" s="1055"/>
      <c r="LJ21" s="1055"/>
      <c r="LK21" s="1055"/>
      <c r="LL21" s="1055"/>
      <c r="LM21" s="1055"/>
      <c r="LN21" s="1055"/>
      <c r="LO21" s="1055"/>
      <c r="LP21" s="1055"/>
      <c r="LQ21" s="1059"/>
      <c r="LR21" s="739">
        <f t="shared" si="2"/>
        <v>0</v>
      </c>
      <c r="LS21" s="740" t="b">
        <f t="shared" si="65"/>
        <v>0</v>
      </c>
      <c r="LT21" s="741">
        <f t="shared" si="3"/>
        <v>0</v>
      </c>
      <c r="LU21" s="742" t="b">
        <f t="shared" si="66"/>
        <v>0</v>
      </c>
      <c r="LV21" s="743">
        <f t="shared" ref="LV21:LV45" si="84">IG21*(-1)+IT21*(-1)+JG21+JT21*(-1)+KG21*(-1)+KT21*(-1)+LG21</f>
        <v>0</v>
      </c>
      <c r="LW21" s="744" t="b">
        <f t="shared" si="67"/>
        <v>0</v>
      </c>
      <c r="LX21" s="745">
        <f t="shared" si="5"/>
        <v>0</v>
      </c>
      <c r="LY21" s="746" t="b">
        <f t="shared" si="68"/>
        <v>0</v>
      </c>
      <c r="LZ21" s="764">
        <f t="shared" si="6"/>
        <v>0</v>
      </c>
      <c r="MA21" s="765" t="b">
        <f t="shared" si="69"/>
        <v>0</v>
      </c>
      <c r="MB21" s="766">
        <f t="shared" ref="MB21:MB45" si="85">IJ21*(-1)+IW21+JJ21+JW21*(-1)+KJ21*(-1)+KW21*(-1)+LJ21*(-1)</f>
        <v>0</v>
      </c>
      <c r="MC21" s="767" t="b">
        <f t="shared" si="70"/>
        <v>0</v>
      </c>
      <c r="MD21" s="768">
        <f t="shared" si="8"/>
        <v>0</v>
      </c>
      <c r="ME21" s="769" t="b">
        <f t="shared" si="71"/>
        <v>0</v>
      </c>
      <c r="MF21" s="770">
        <f t="shared" ref="MF21:MF45" si="86">IL21*(-1)+IY21*(-1)+JL21*(-1)+JY21+KL21+KY21+LL21*(-1)</f>
        <v>0</v>
      </c>
      <c r="MG21" s="771" t="b">
        <f t="shared" si="72"/>
        <v>0</v>
      </c>
      <c r="MH21" s="772">
        <f t="shared" ref="MH21:MH45" si="87">IM21*(-1)+IZ21+JM21+JZ21*(-1)+KM21+KZ21*(-1)+LM21*(-1)</f>
        <v>0</v>
      </c>
      <c r="MI21" s="773" t="b">
        <f t="shared" si="73"/>
        <v>0</v>
      </c>
      <c r="MJ21" s="774">
        <f t="shared" ref="MJ21:MJ45" si="88">IN21+JA21*(-1)+JN21*(-1)+KA21*(-1)+KN21*(-1)+LA21*(-1)+LN21*(-1)</f>
        <v>0</v>
      </c>
      <c r="MK21" s="775" t="b">
        <f t="shared" si="74"/>
        <v>0</v>
      </c>
      <c r="ML21" s="776">
        <f t="shared" ref="ML21:ML45" si="89">IO21+JB21*(-1)+JO21*(-1)+KB21+KO21+LB21*(-1)+LO21*(-1)</f>
        <v>0</v>
      </c>
      <c r="MM21" s="777" t="b">
        <f t="shared" si="75"/>
        <v>0</v>
      </c>
      <c r="MN21" s="778">
        <f t="shared" ref="MN21:MN45" si="90">IP21*(-1)+JC21*(-1)+JP21*(-1)+KC21*(-1)+KP21*(-1)+LC21+LP21*(-1)</f>
        <v>0</v>
      </c>
      <c r="MO21" s="779" t="b">
        <f t="shared" si="76"/>
        <v>0</v>
      </c>
      <c r="MP21" s="884">
        <f t="shared" ref="MP21:MP45" si="91">IQ21+JD21+JQ21+KD21+KQ21*(-1)+LD21*(-1)+LQ21</f>
        <v>0</v>
      </c>
      <c r="MQ21" s="885" t="b">
        <f t="shared" si="77"/>
        <v>0</v>
      </c>
      <c r="MR21" s="990"/>
      <c r="MS21" s="645"/>
      <c r="MT21" s="646"/>
      <c r="MU21" s="647"/>
      <c r="MV21" s="648"/>
      <c r="MW21" s="649"/>
      <c r="MX21" s="657"/>
      <c r="MY21" s="658"/>
      <c r="MZ21" s="659"/>
      <c r="NA21" s="660"/>
      <c r="NB21" s="661"/>
      <c r="NC21" s="662"/>
      <c r="ND21" s="663"/>
      <c r="NE21" s="664"/>
      <c r="NF21" s="665"/>
      <c r="NG21" s="1575" t="b">
        <f t="shared" si="15"/>
        <v>0</v>
      </c>
      <c r="NH21" s="1575" t="b">
        <f t="shared" si="15"/>
        <v>0</v>
      </c>
      <c r="NI21" s="1575" t="b">
        <f t="shared" si="15"/>
        <v>0</v>
      </c>
      <c r="NJ21" s="1575" t="b">
        <f t="shared" si="15"/>
        <v>0</v>
      </c>
      <c r="NK21" s="1575" t="b">
        <f t="shared" si="15"/>
        <v>0</v>
      </c>
      <c r="NL21" s="1575" t="b">
        <f t="shared" si="15"/>
        <v>0</v>
      </c>
      <c r="NM21" s="1575" t="b">
        <f t="shared" si="15"/>
        <v>0</v>
      </c>
      <c r="NN21" s="1575" t="b">
        <f t="shared" si="15"/>
        <v>0</v>
      </c>
      <c r="NO21" s="1575" t="b">
        <f t="shared" si="15"/>
        <v>0</v>
      </c>
      <c r="NP21" s="1576" t="b">
        <f t="shared" si="15"/>
        <v>0</v>
      </c>
      <c r="NQ21" s="1576" t="b">
        <f t="shared" si="15"/>
        <v>0</v>
      </c>
      <c r="NR21" s="1576" t="b">
        <f t="shared" si="15"/>
        <v>0</v>
      </c>
      <c r="NS21" s="1575" t="b">
        <f t="shared" si="15"/>
        <v>0</v>
      </c>
      <c r="NT21" s="1445"/>
    </row>
    <row r="22" spans="1:384" s="1446" customFormat="1" ht="21.95" customHeight="1" thickBot="1" x14ac:dyDescent="0.35">
      <c r="A22" s="1600">
        <v>10</v>
      </c>
      <c r="B22" s="1601"/>
      <c r="C22" s="1602"/>
      <c r="D22" s="1601"/>
      <c r="E22" s="1515"/>
      <c r="F22" s="89"/>
      <c r="G22" s="90"/>
      <c r="H22" s="100"/>
      <c r="I22" s="100"/>
      <c r="J22" s="1558"/>
      <c r="K22" s="1565">
        <f t="shared" si="78"/>
        <v>0</v>
      </c>
      <c r="L22" s="1562"/>
      <c r="M22" s="1178"/>
      <c r="N22" s="1179"/>
      <c r="O22" s="1195"/>
      <c r="P22" s="1197"/>
      <c r="Q22" s="1197"/>
      <c r="R22" s="1197"/>
      <c r="S22" s="1197"/>
      <c r="T22" s="1197"/>
      <c r="U22" s="1197"/>
      <c r="V22" s="1198"/>
      <c r="W22" s="1532" t="b">
        <f t="shared" si="81"/>
        <v>0</v>
      </c>
      <c r="X22" s="1531" t="b">
        <f t="shared" si="16"/>
        <v>0</v>
      </c>
      <c r="Y22" s="1531" t="b">
        <f t="shared" si="17"/>
        <v>0</v>
      </c>
      <c r="Z22" s="1531" t="b">
        <f t="shared" si="18"/>
        <v>0</v>
      </c>
      <c r="AA22" s="1531" t="b">
        <f t="shared" si="19"/>
        <v>0</v>
      </c>
      <c r="AB22" s="1531" t="b">
        <f t="shared" si="20"/>
        <v>0</v>
      </c>
      <c r="AC22" s="1531" t="b">
        <f t="shared" si="21"/>
        <v>0</v>
      </c>
      <c r="AD22" s="1533" t="b">
        <f t="shared" si="22"/>
        <v>0</v>
      </c>
      <c r="AE22" s="1178"/>
      <c r="AF22" s="1181"/>
      <c r="AG22" s="103"/>
      <c r="AH22" s="104"/>
      <c r="AI22" s="104"/>
      <c r="AJ22" s="104"/>
      <c r="AK22" s="104"/>
      <c r="AL22" s="104"/>
      <c r="AM22" s="104"/>
      <c r="AN22" s="104"/>
      <c r="AO22" s="104"/>
      <c r="AP22" s="105"/>
      <c r="AQ22" s="1667"/>
      <c r="AR22" s="103"/>
      <c r="AS22" s="104"/>
      <c r="AT22" s="104"/>
      <c r="AU22" s="104"/>
      <c r="AV22" s="104"/>
      <c r="AW22" s="104"/>
      <c r="AX22" s="104"/>
      <c r="AY22" s="104"/>
      <c r="AZ22" s="104"/>
      <c r="BA22" s="105"/>
      <c r="BB22" s="1645">
        <f t="shared" si="80"/>
        <v>0</v>
      </c>
      <c r="BC22" s="382">
        <f t="shared" si="0"/>
        <v>0</v>
      </c>
      <c r="BD22" s="1647" t="e">
        <f t="shared" si="23"/>
        <v>#DIV/0!</v>
      </c>
      <c r="BE22" s="367" t="e">
        <f t="shared" si="24"/>
        <v>#DIV/0!</v>
      </c>
      <c r="BF22" s="368" t="e">
        <f t="shared" si="25"/>
        <v>#DIV/0!</v>
      </c>
      <c r="BG22" s="369" t="e">
        <f t="shared" si="26"/>
        <v>#DIV/0!</v>
      </c>
      <c r="BH22" s="370" t="e">
        <f t="shared" si="1"/>
        <v>#DIV/0!</v>
      </c>
      <c r="BI22" s="371" t="e">
        <f t="shared" si="27"/>
        <v>#DIV/0!</v>
      </c>
      <c r="BJ22" s="372" t="e">
        <f t="shared" si="28"/>
        <v>#DIV/0!</v>
      </c>
      <c r="BK22" s="372" t="e">
        <f t="shared" si="29"/>
        <v>#DIV/0!</v>
      </c>
      <c r="BL22" s="379" t="e">
        <f t="shared" si="30"/>
        <v>#DIV/0!</v>
      </c>
      <c r="BM22" s="99"/>
      <c r="BN22" s="1181"/>
      <c r="BO22" s="1838"/>
      <c r="BP22" s="1839"/>
      <c r="BQ22" s="1839"/>
      <c r="BR22" s="1839"/>
      <c r="BS22" s="1839"/>
      <c r="BT22" s="1839"/>
      <c r="BU22" s="1839"/>
      <c r="BV22" s="1839"/>
      <c r="BW22" s="1839"/>
      <c r="BX22" s="1839"/>
      <c r="BY22" s="1839"/>
      <c r="BZ22" s="1839"/>
      <c r="CA22" s="1839"/>
      <c r="CB22" s="1839"/>
      <c r="CC22" s="1839"/>
      <c r="CD22" s="1839"/>
      <c r="CE22" s="1839"/>
      <c r="CF22" s="1839"/>
      <c r="CG22" s="1839"/>
      <c r="CH22" s="1839"/>
      <c r="CI22" s="1839"/>
      <c r="CJ22" s="1839"/>
      <c r="CK22" s="1839"/>
      <c r="CL22" s="1839"/>
      <c r="CM22" s="1839"/>
      <c r="CN22" s="1839"/>
      <c r="CO22" s="1839"/>
      <c r="CP22" s="1839"/>
      <c r="CQ22" s="1839"/>
      <c r="CR22" s="1839"/>
      <c r="CS22" s="1839"/>
      <c r="CT22" s="1839"/>
      <c r="CU22" s="1839"/>
      <c r="CV22" s="1839"/>
      <c r="CW22" s="1839"/>
      <c r="CX22" s="1839"/>
      <c r="CY22" s="1839"/>
      <c r="CZ22" s="1839"/>
      <c r="DA22" s="1839"/>
      <c r="DB22" s="1840"/>
      <c r="DC22" s="1831">
        <f t="shared" si="31"/>
        <v>0</v>
      </c>
      <c r="DD22" s="1832">
        <f t="shared" si="32"/>
        <v>0</v>
      </c>
      <c r="DE22" s="1833">
        <f t="shared" si="33"/>
        <v>0</v>
      </c>
      <c r="DF22" s="1831">
        <f t="shared" si="34"/>
        <v>0</v>
      </c>
      <c r="DG22" s="1832">
        <f t="shared" si="35"/>
        <v>0</v>
      </c>
      <c r="DH22" s="1833">
        <f t="shared" si="36"/>
        <v>0</v>
      </c>
      <c r="DI22" s="1831">
        <f t="shared" si="37"/>
        <v>0</v>
      </c>
      <c r="DJ22" s="1832">
        <f t="shared" si="38"/>
        <v>0</v>
      </c>
      <c r="DK22" s="1832">
        <f t="shared" si="39"/>
        <v>0</v>
      </c>
      <c r="DL22" s="1833">
        <f t="shared" si="40"/>
        <v>0</v>
      </c>
      <c r="DM22" s="1834">
        <f t="shared" si="41"/>
        <v>0</v>
      </c>
      <c r="DN22" s="1835">
        <f t="shared" si="42"/>
        <v>0</v>
      </c>
      <c r="DO22" s="1836">
        <f t="shared" si="43"/>
        <v>0</v>
      </c>
      <c r="DP22" s="1837">
        <f t="shared" si="44"/>
        <v>0</v>
      </c>
      <c r="DQ22" s="1837">
        <f t="shared" si="45"/>
        <v>0</v>
      </c>
      <c r="DR22" s="1192"/>
      <c r="DS22" s="1210"/>
      <c r="DT22" s="1211"/>
      <c r="DU22" s="1212"/>
      <c r="DV22" s="1213"/>
      <c r="DW22" s="1180"/>
      <c r="DX22" s="1178"/>
      <c r="DY22" s="1181"/>
      <c r="DZ22" s="1195"/>
      <c r="EA22" s="1196"/>
      <c r="EB22" s="1195"/>
      <c r="EC22" s="1197"/>
      <c r="ED22" s="1196"/>
      <c r="EE22" s="1191"/>
      <c r="EF22" s="1192"/>
      <c r="EG22" s="1195"/>
      <c r="EH22" s="1196"/>
      <c r="EI22" s="1195"/>
      <c r="EJ22" s="1197"/>
      <c r="EK22" s="1198"/>
      <c r="EL22" s="1199"/>
      <c r="EM22" s="1179"/>
      <c r="EN22" s="1178"/>
      <c r="EO22" s="1688"/>
      <c r="EP22" s="1680"/>
      <c r="EQ22" s="1675"/>
      <c r="ER22" s="1498"/>
      <c r="ES22" s="1498"/>
      <c r="ET22" s="1499"/>
      <c r="EU22" s="1500"/>
      <c r="EV22" s="1501"/>
      <c r="EW22" s="1501"/>
      <c r="EX22" s="1501"/>
      <c r="EY22" s="1501"/>
      <c r="EZ22" s="1501"/>
      <c r="FA22" s="1501"/>
      <c r="FB22" s="1502"/>
      <c r="FC22" s="1689"/>
      <c r="FD22" s="1448"/>
      <c r="FE22" s="2219"/>
      <c r="FF22" s="2220"/>
      <c r="FG22" s="2220"/>
      <c r="FH22" s="2220"/>
      <c r="FI22" s="2220"/>
      <c r="FJ22" s="2220"/>
      <c r="FK22" s="2220"/>
      <c r="FL22" s="2220"/>
      <c r="FM22" s="2220"/>
      <c r="FN22" s="2220"/>
      <c r="FO22" s="2220"/>
      <c r="FP22" s="2220"/>
      <c r="FQ22" s="2220"/>
      <c r="FR22" s="2220"/>
      <c r="FS22" s="2220"/>
      <c r="FT22" s="2220"/>
      <c r="FU22" s="2220"/>
      <c r="FV22" s="2220"/>
      <c r="FW22" s="2220"/>
      <c r="FX22" s="2220"/>
      <c r="FY22" s="2220"/>
      <c r="FZ22" s="2220"/>
      <c r="GA22" s="2220"/>
      <c r="GB22" s="2220"/>
      <c r="GC22" s="2220"/>
      <c r="GD22" s="2220"/>
      <c r="GE22" s="2220"/>
      <c r="GF22" s="2220"/>
      <c r="GG22" s="2220"/>
      <c r="GH22" s="2220"/>
      <c r="GI22" s="2220"/>
      <c r="GJ22" s="2220"/>
      <c r="GK22" s="2220"/>
      <c r="GL22" s="2220"/>
      <c r="GM22" s="2220"/>
      <c r="GN22" s="2220"/>
      <c r="GO22" s="2220"/>
      <c r="GP22" s="2220"/>
      <c r="GQ22" s="2220"/>
      <c r="GR22" s="2220"/>
      <c r="GS22" s="2220"/>
      <c r="GT22" s="2220"/>
      <c r="GU22" s="2220"/>
      <c r="GV22" s="2220"/>
      <c r="GW22" s="2220"/>
      <c r="GX22" s="2221"/>
      <c r="GY22" s="2198">
        <f t="shared" si="46"/>
        <v>0</v>
      </c>
      <c r="GZ22" s="396" t="b">
        <f t="shared" si="82"/>
        <v>0</v>
      </c>
      <c r="HA22" s="2199">
        <f t="shared" si="47"/>
        <v>0</v>
      </c>
      <c r="HB22" s="2208" t="b">
        <f t="shared" si="48"/>
        <v>0</v>
      </c>
      <c r="HC22" s="2201">
        <f t="shared" si="49"/>
        <v>0</v>
      </c>
      <c r="HD22" s="397" t="b">
        <f t="shared" si="50"/>
        <v>0</v>
      </c>
      <c r="HE22" s="2202">
        <f t="shared" si="51"/>
        <v>0</v>
      </c>
      <c r="HF22" s="398" t="b">
        <f t="shared" si="52"/>
        <v>0</v>
      </c>
      <c r="HG22" s="2203">
        <f t="shared" si="53"/>
        <v>0</v>
      </c>
      <c r="HH22" s="2209" t="b">
        <f t="shared" si="54"/>
        <v>0</v>
      </c>
      <c r="HI22" s="2205">
        <f t="shared" si="55"/>
        <v>0</v>
      </c>
      <c r="HJ22" s="395" t="b">
        <f t="shared" si="56"/>
        <v>0</v>
      </c>
      <c r="HK22" s="2206">
        <f t="shared" si="57"/>
        <v>0</v>
      </c>
      <c r="HL22" s="2210" t="b">
        <f t="shared" si="58"/>
        <v>0</v>
      </c>
      <c r="HM22" s="432"/>
      <c r="HN22" s="991"/>
      <c r="HO22" s="898"/>
      <c r="HP22" s="899"/>
      <c r="HQ22" s="900"/>
      <c r="HR22" s="901"/>
      <c r="HS22" s="902"/>
      <c r="HT22" s="903"/>
      <c r="HU22" s="904"/>
      <c r="HV22" s="714" t="b">
        <f t="shared" si="83"/>
        <v>0</v>
      </c>
      <c r="HW22" s="715" t="b">
        <f t="shared" si="59"/>
        <v>0</v>
      </c>
      <c r="HX22" s="715" t="b">
        <f t="shared" si="60"/>
        <v>0</v>
      </c>
      <c r="HY22" s="715" t="b">
        <f t="shared" si="61"/>
        <v>0</v>
      </c>
      <c r="HZ22" s="715" t="b">
        <f t="shared" si="62"/>
        <v>0</v>
      </c>
      <c r="IA22" s="716" t="b">
        <f t="shared" si="63"/>
        <v>0</v>
      </c>
      <c r="IB22" s="717" t="b">
        <f t="shared" si="64"/>
        <v>0</v>
      </c>
      <c r="IC22" s="432"/>
      <c r="ID22" s="432"/>
      <c r="IE22" s="664"/>
      <c r="IF22" s="1055"/>
      <c r="IG22" s="1055"/>
      <c r="IH22" s="1055"/>
      <c r="II22" s="1055"/>
      <c r="IJ22" s="1055"/>
      <c r="IK22" s="1055"/>
      <c r="IL22" s="1055"/>
      <c r="IM22" s="1055"/>
      <c r="IN22" s="1056"/>
      <c r="IO22" s="662"/>
      <c r="IP22" s="1057"/>
      <c r="IQ22" s="1057"/>
      <c r="IR22" s="1057"/>
      <c r="IS22" s="1057"/>
      <c r="IT22" s="1057"/>
      <c r="IU22" s="1057"/>
      <c r="IV22" s="1057"/>
      <c r="IW22" s="1057"/>
      <c r="IX22" s="1058"/>
      <c r="IY22" s="664"/>
      <c r="IZ22" s="1055"/>
      <c r="JA22" s="1055"/>
      <c r="JB22" s="1055"/>
      <c r="JC22" s="1055"/>
      <c r="JD22" s="1055"/>
      <c r="JE22" s="1055"/>
      <c r="JF22" s="1055"/>
      <c r="JG22" s="1055"/>
      <c r="JH22" s="1059"/>
      <c r="JI22" s="662"/>
      <c r="JJ22" s="1057"/>
      <c r="JK22" s="1057"/>
      <c r="JL22" s="1057"/>
      <c r="JM22" s="1057"/>
      <c r="JN22" s="1057"/>
      <c r="JO22" s="1057"/>
      <c r="JP22" s="1057"/>
      <c r="JQ22" s="1057"/>
      <c r="JR22" s="1062"/>
      <c r="JS22" s="664"/>
      <c r="JT22" s="1055"/>
      <c r="JU22" s="1055"/>
      <c r="JV22" s="1055"/>
      <c r="JW22" s="1055"/>
      <c r="JX22" s="1059"/>
      <c r="JY22" s="1055"/>
      <c r="JZ22" s="1055"/>
      <c r="KA22" s="1055"/>
      <c r="KB22" s="1056"/>
      <c r="KC22" s="662"/>
      <c r="KD22" s="1057"/>
      <c r="KE22" s="1057"/>
      <c r="KF22" s="1057"/>
      <c r="KG22" s="1057"/>
      <c r="KH22" s="1057"/>
      <c r="KI22" s="1057"/>
      <c r="KJ22" s="1057"/>
      <c r="KK22" s="1057"/>
      <c r="KL22" s="1058"/>
      <c r="KM22" s="664"/>
      <c r="KN22" s="1055"/>
      <c r="KO22" s="1055"/>
      <c r="KP22" s="1055"/>
      <c r="KQ22" s="1055"/>
      <c r="KR22" s="1055"/>
      <c r="KS22" s="1055"/>
      <c r="KT22" s="1055"/>
      <c r="KU22" s="1055"/>
      <c r="KV22" s="1056"/>
      <c r="KW22" s="662"/>
      <c r="KX22" s="1057"/>
      <c r="KY22" s="1057"/>
      <c r="KZ22" s="1057"/>
      <c r="LA22" s="1057"/>
      <c r="LB22" s="1057"/>
      <c r="LC22" s="1057"/>
      <c r="LD22" s="1057"/>
      <c r="LE22" s="1057"/>
      <c r="LF22" s="1058"/>
      <c r="LG22" s="1060"/>
      <c r="LH22" s="1055"/>
      <c r="LI22" s="1055"/>
      <c r="LJ22" s="1055"/>
      <c r="LK22" s="1055"/>
      <c r="LL22" s="1055"/>
      <c r="LM22" s="1055"/>
      <c r="LN22" s="1055"/>
      <c r="LO22" s="1055"/>
      <c r="LP22" s="1055"/>
      <c r="LQ22" s="1059"/>
      <c r="LR22" s="739">
        <f t="shared" si="2"/>
        <v>0</v>
      </c>
      <c r="LS22" s="740" t="b">
        <f t="shared" si="65"/>
        <v>0</v>
      </c>
      <c r="LT22" s="741">
        <f t="shared" si="3"/>
        <v>0</v>
      </c>
      <c r="LU22" s="742" t="b">
        <f t="shared" si="66"/>
        <v>0</v>
      </c>
      <c r="LV22" s="743">
        <f t="shared" si="84"/>
        <v>0</v>
      </c>
      <c r="LW22" s="744" t="b">
        <f t="shared" si="67"/>
        <v>0</v>
      </c>
      <c r="LX22" s="745">
        <f t="shared" si="5"/>
        <v>0</v>
      </c>
      <c r="LY22" s="746" t="b">
        <f t="shared" si="68"/>
        <v>0</v>
      </c>
      <c r="LZ22" s="764">
        <f t="shared" si="6"/>
        <v>0</v>
      </c>
      <c r="MA22" s="765" t="b">
        <f t="shared" si="69"/>
        <v>0</v>
      </c>
      <c r="MB22" s="766">
        <f t="shared" si="85"/>
        <v>0</v>
      </c>
      <c r="MC22" s="767" t="b">
        <f t="shared" si="70"/>
        <v>0</v>
      </c>
      <c r="MD22" s="768">
        <f t="shared" si="8"/>
        <v>0</v>
      </c>
      <c r="ME22" s="769" t="b">
        <f t="shared" si="71"/>
        <v>0</v>
      </c>
      <c r="MF22" s="770">
        <f t="shared" si="86"/>
        <v>0</v>
      </c>
      <c r="MG22" s="771" t="b">
        <f t="shared" si="72"/>
        <v>0</v>
      </c>
      <c r="MH22" s="772">
        <f t="shared" si="87"/>
        <v>0</v>
      </c>
      <c r="MI22" s="773" t="b">
        <f t="shared" si="73"/>
        <v>0</v>
      </c>
      <c r="MJ22" s="774">
        <f t="shared" si="88"/>
        <v>0</v>
      </c>
      <c r="MK22" s="775" t="b">
        <f t="shared" si="74"/>
        <v>0</v>
      </c>
      <c r="ML22" s="776">
        <f t="shared" si="89"/>
        <v>0</v>
      </c>
      <c r="MM22" s="777" t="b">
        <f t="shared" si="75"/>
        <v>0</v>
      </c>
      <c r="MN22" s="778">
        <f t="shared" si="90"/>
        <v>0</v>
      </c>
      <c r="MO22" s="779" t="b">
        <f t="shared" si="76"/>
        <v>0</v>
      </c>
      <c r="MP22" s="884">
        <f t="shared" si="91"/>
        <v>0</v>
      </c>
      <c r="MQ22" s="885" t="b">
        <f t="shared" si="77"/>
        <v>0</v>
      </c>
      <c r="MR22" s="990"/>
      <c r="MS22" s="645"/>
      <c r="MT22" s="646"/>
      <c r="MU22" s="647"/>
      <c r="MV22" s="648"/>
      <c r="MW22" s="649"/>
      <c r="MX22" s="657"/>
      <c r="MY22" s="658"/>
      <c r="MZ22" s="659"/>
      <c r="NA22" s="660"/>
      <c r="NB22" s="661"/>
      <c r="NC22" s="662"/>
      <c r="ND22" s="663"/>
      <c r="NE22" s="664"/>
      <c r="NF22" s="665"/>
      <c r="NG22" s="1575" t="b">
        <f t="shared" si="15"/>
        <v>0</v>
      </c>
      <c r="NH22" s="1575" t="b">
        <f t="shared" si="15"/>
        <v>0</v>
      </c>
      <c r="NI22" s="1575" t="b">
        <f t="shared" si="15"/>
        <v>0</v>
      </c>
      <c r="NJ22" s="1575" t="b">
        <f t="shared" si="15"/>
        <v>0</v>
      </c>
      <c r="NK22" s="1575" t="b">
        <f t="shared" si="15"/>
        <v>0</v>
      </c>
      <c r="NL22" s="1575" t="b">
        <f t="shared" si="15"/>
        <v>0</v>
      </c>
      <c r="NM22" s="1575" t="b">
        <f t="shared" si="15"/>
        <v>0</v>
      </c>
      <c r="NN22" s="1575" t="b">
        <f t="shared" si="15"/>
        <v>0</v>
      </c>
      <c r="NO22" s="1575" t="b">
        <f t="shared" si="15"/>
        <v>0</v>
      </c>
      <c r="NP22" s="1576" t="b">
        <f t="shared" si="15"/>
        <v>0</v>
      </c>
      <c r="NQ22" s="1576" t="b">
        <f t="shared" si="15"/>
        <v>0</v>
      </c>
      <c r="NR22" s="1576" t="b">
        <f t="shared" si="15"/>
        <v>0</v>
      </c>
      <c r="NS22" s="1575" t="b">
        <f t="shared" si="15"/>
        <v>0</v>
      </c>
      <c r="NT22" s="1445"/>
    </row>
    <row r="23" spans="1:384" s="1446" customFormat="1" ht="21.95" customHeight="1" thickBot="1" x14ac:dyDescent="0.35">
      <c r="A23" s="1600">
        <v>11</v>
      </c>
      <c r="B23" s="1601"/>
      <c r="C23" s="1602"/>
      <c r="D23" s="1601"/>
      <c r="E23" s="1515"/>
      <c r="F23" s="89"/>
      <c r="G23" s="90"/>
      <c r="H23" s="100"/>
      <c r="I23" s="100"/>
      <c r="J23" s="1558"/>
      <c r="K23" s="1565">
        <f t="shared" si="78"/>
        <v>0</v>
      </c>
      <c r="L23" s="1562"/>
      <c r="M23" s="1178"/>
      <c r="N23" s="1179"/>
      <c r="O23" s="1195"/>
      <c r="P23" s="1197"/>
      <c r="Q23" s="1197"/>
      <c r="R23" s="1197"/>
      <c r="S23" s="1197"/>
      <c r="T23" s="1197"/>
      <c r="U23" s="1197"/>
      <c r="V23" s="1198"/>
      <c r="W23" s="1532" t="b">
        <f t="shared" si="81"/>
        <v>0</v>
      </c>
      <c r="X23" s="1531" t="b">
        <f t="shared" si="16"/>
        <v>0</v>
      </c>
      <c r="Y23" s="1531" t="b">
        <f t="shared" si="17"/>
        <v>0</v>
      </c>
      <c r="Z23" s="1531" t="b">
        <f t="shared" si="18"/>
        <v>0</v>
      </c>
      <c r="AA23" s="1531" t="b">
        <f t="shared" si="19"/>
        <v>0</v>
      </c>
      <c r="AB23" s="1531" t="b">
        <f t="shared" si="20"/>
        <v>0</v>
      </c>
      <c r="AC23" s="1531" t="b">
        <f t="shared" si="21"/>
        <v>0</v>
      </c>
      <c r="AD23" s="1533" t="b">
        <f t="shared" si="22"/>
        <v>0</v>
      </c>
      <c r="AE23" s="1178"/>
      <c r="AF23" s="1181"/>
      <c r="AG23" s="103"/>
      <c r="AH23" s="104"/>
      <c r="AI23" s="104"/>
      <c r="AJ23" s="104"/>
      <c r="AK23" s="104"/>
      <c r="AL23" s="104"/>
      <c r="AM23" s="104"/>
      <c r="AN23" s="104"/>
      <c r="AO23" s="104"/>
      <c r="AP23" s="105"/>
      <c r="AQ23" s="1667"/>
      <c r="AR23" s="103"/>
      <c r="AS23" s="104"/>
      <c r="AT23" s="104"/>
      <c r="AU23" s="104"/>
      <c r="AV23" s="104"/>
      <c r="AW23" s="104"/>
      <c r="AX23" s="104"/>
      <c r="AY23" s="104"/>
      <c r="AZ23" s="104"/>
      <c r="BA23" s="105"/>
      <c r="BB23" s="1645">
        <f t="shared" si="80"/>
        <v>0</v>
      </c>
      <c r="BC23" s="382">
        <f t="shared" si="0"/>
        <v>0</v>
      </c>
      <c r="BD23" s="1647" t="e">
        <f t="shared" si="23"/>
        <v>#DIV/0!</v>
      </c>
      <c r="BE23" s="367" t="e">
        <f t="shared" si="24"/>
        <v>#DIV/0!</v>
      </c>
      <c r="BF23" s="368" t="e">
        <f t="shared" si="25"/>
        <v>#DIV/0!</v>
      </c>
      <c r="BG23" s="369" t="e">
        <f t="shared" si="26"/>
        <v>#DIV/0!</v>
      </c>
      <c r="BH23" s="370" t="e">
        <f t="shared" si="1"/>
        <v>#DIV/0!</v>
      </c>
      <c r="BI23" s="371" t="e">
        <f t="shared" si="27"/>
        <v>#DIV/0!</v>
      </c>
      <c r="BJ23" s="372" t="e">
        <f t="shared" si="28"/>
        <v>#DIV/0!</v>
      </c>
      <c r="BK23" s="372" t="e">
        <f t="shared" si="29"/>
        <v>#DIV/0!</v>
      </c>
      <c r="BL23" s="379" t="e">
        <f t="shared" si="30"/>
        <v>#DIV/0!</v>
      </c>
      <c r="BM23" s="99"/>
      <c r="BN23" s="1181"/>
      <c r="BO23" s="1838"/>
      <c r="BP23" s="1839"/>
      <c r="BQ23" s="1839"/>
      <c r="BR23" s="1839"/>
      <c r="BS23" s="1839"/>
      <c r="BT23" s="1839"/>
      <c r="BU23" s="1839"/>
      <c r="BV23" s="1839"/>
      <c r="BW23" s="1839"/>
      <c r="BX23" s="1839"/>
      <c r="BY23" s="1839"/>
      <c r="BZ23" s="1839"/>
      <c r="CA23" s="1839"/>
      <c r="CB23" s="1839"/>
      <c r="CC23" s="1839"/>
      <c r="CD23" s="1839"/>
      <c r="CE23" s="1839"/>
      <c r="CF23" s="1839"/>
      <c r="CG23" s="1839"/>
      <c r="CH23" s="1839"/>
      <c r="CI23" s="1839"/>
      <c r="CJ23" s="1839"/>
      <c r="CK23" s="1839"/>
      <c r="CL23" s="1839"/>
      <c r="CM23" s="1839"/>
      <c r="CN23" s="1839"/>
      <c r="CO23" s="1839"/>
      <c r="CP23" s="1839"/>
      <c r="CQ23" s="1839"/>
      <c r="CR23" s="1839"/>
      <c r="CS23" s="1839"/>
      <c r="CT23" s="1839"/>
      <c r="CU23" s="1839"/>
      <c r="CV23" s="1839"/>
      <c r="CW23" s="1839"/>
      <c r="CX23" s="1839"/>
      <c r="CY23" s="1839"/>
      <c r="CZ23" s="1839"/>
      <c r="DA23" s="1839"/>
      <c r="DB23" s="1840"/>
      <c r="DC23" s="1831">
        <f t="shared" si="31"/>
        <v>0</v>
      </c>
      <c r="DD23" s="1832">
        <f t="shared" si="32"/>
        <v>0</v>
      </c>
      <c r="DE23" s="1833">
        <f t="shared" si="33"/>
        <v>0</v>
      </c>
      <c r="DF23" s="1831">
        <f t="shared" si="34"/>
        <v>0</v>
      </c>
      <c r="DG23" s="1832">
        <f t="shared" si="35"/>
        <v>0</v>
      </c>
      <c r="DH23" s="1833">
        <f t="shared" si="36"/>
        <v>0</v>
      </c>
      <c r="DI23" s="1831">
        <f t="shared" si="37"/>
        <v>0</v>
      </c>
      <c r="DJ23" s="1832">
        <f t="shared" si="38"/>
        <v>0</v>
      </c>
      <c r="DK23" s="1832">
        <f t="shared" si="39"/>
        <v>0</v>
      </c>
      <c r="DL23" s="1833">
        <f t="shared" si="40"/>
        <v>0</v>
      </c>
      <c r="DM23" s="1834">
        <f t="shared" si="41"/>
        <v>0</v>
      </c>
      <c r="DN23" s="1835">
        <f t="shared" si="42"/>
        <v>0</v>
      </c>
      <c r="DO23" s="1836">
        <f t="shared" si="43"/>
        <v>0</v>
      </c>
      <c r="DP23" s="1837">
        <f t="shared" si="44"/>
        <v>0</v>
      </c>
      <c r="DQ23" s="1837">
        <f t="shared" si="45"/>
        <v>0</v>
      </c>
      <c r="DR23" s="1192"/>
      <c r="DS23" s="1210"/>
      <c r="DT23" s="1211"/>
      <c r="DU23" s="1212"/>
      <c r="DV23" s="1213"/>
      <c r="DW23" s="1180"/>
      <c r="DX23" s="1178"/>
      <c r="DY23" s="1181"/>
      <c r="DZ23" s="1195"/>
      <c r="EA23" s="1196"/>
      <c r="EB23" s="1195"/>
      <c r="EC23" s="1197"/>
      <c r="ED23" s="1196"/>
      <c r="EE23" s="1191"/>
      <c r="EF23" s="1192"/>
      <c r="EG23" s="1195"/>
      <c r="EH23" s="1196"/>
      <c r="EI23" s="1195"/>
      <c r="EJ23" s="1197"/>
      <c r="EK23" s="1198"/>
      <c r="EL23" s="1199"/>
      <c r="EM23" s="1179"/>
      <c r="EN23" s="1178"/>
      <c r="EO23" s="1688"/>
      <c r="EP23" s="1680"/>
      <c r="EQ23" s="1675"/>
      <c r="ER23" s="1498"/>
      <c r="ES23" s="1498"/>
      <c r="ET23" s="1499"/>
      <c r="EU23" s="1500"/>
      <c r="EV23" s="1501"/>
      <c r="EW23" s="1501"/>
      <c r="EX23" s="1501"/>
      <c r="EY23" s="1501"/>
      <c r="EZ23" s="1501"/>
      <c r="FA23" s="1501"/>
      <c r="FB23" s="1502"/>
      <c r="FC23" s="1689"/>
      <c r="FD23" s="1448"/>
      <c r="FE23" s="2219"/>
      <c r="FF23" s="2220"/>
      <c r="FG23" s="2220"/>
      <c r="FH23" s="2220"/>
      <c r="FI23" s="2220"/>
      <c r="FJ23" s="2220"/>
      <c r="FK23" s="2220"/>
      <c r="FL23" s="2220"/>
      <c r="FM23" s="2220"/>
      <c r="FN23" s="2220"/>
      <c r="FO23" s="2220"/>
      <c r="FP23" s="2220"/>
      <c r="FQ23" s="2220"/>
      <c r="FR23" s="2220"/>
      <c r="FS23" s="2220"/>
      <c r="FT23" s="2220"/>
      <c r="FU23" s="2220"/>
      <c r="FV23" s="2220"/>
      <c r="FW23" s="2220"/>
      <c r="FX23" s="2220"/>
      <c r="FY23" s="2220"/>
      <c r="FZ23" s="2220"/>
      <c r="GA23" s="2220"/>
      <c r="GB23" s="2220"/>
      <c r="GC23" s="2220"/>
      <c r="GD23" s="2220"/>
      <c r="GE23" s="2220"/>
      <c r="GF23" s="2220"/>
      <c r="GG23" s="2220"/>
      <c r="GH23" s="2220"/>
      <c r="GI23" s="2220"/>
      <c r="GJ23" s="2220"/>
      <c r="GK23" s="2220"/>
      <c r="GL23" s="2220"/>
      <c r="GM23" s="2220"/>
      <c r="GN23" s="2220"/>
      <c r="GO23" s="2220"/>
      <c r="GP23" s="2220"/>
      <c r="GQ23" s="2220"/>
      <c r="GR23" s="2220"/>
      <c r="GS23" s="2220"/>
      <c r="GT23" s="2220"/>
      <c r="GU23" s="2220"/>
      <c r="GV23" s="2220"/>
      <c r="GW23" s="2220"/>
      <c r="GX23" s="2221"/>
      <c r="GY23" s="2198">
        <f t="shared" si="46"/>
        <v>0</v>
      </c>
      <c r="GZ23" s="396" t="b">
        <f t="shared" si="82"/>
        <v>0</v>
      </c>
      <c r="HA23" s="2199">
        <f t="shared" si="47"/>
        <v>0</v>
      </c>
      <c r="HB23" s="2208" t="b">
        <f t="shared" si="48"/>
        <v>0</v>
      </c>
      <c r="HC23" s="2201">
        <f t="shared" si="49"/>
        <v>0</v>
      </c>
      <c r="HD23" s="397" t="b">
        <f t="shared" si="50"/>
        <v>0</v>
      </c>
      <c r="HE23" s="2202">
        <f t="shared" si="51"/>
        <v>0</v>
      </c>
      <c r="HF23" s="398" t="b">
        <f t="shared" si="52"/>
        <v>0</v>
      </c>
      <c r="HG23" s="2203">
        <f t="shared" si="53"/>
        <v>0</v>
      </c>
      <c r="HH23" s="2209" t="b">
        <f t="shared" si="54"/>
        <v>0</v>
      </c>
      <c r="HI23" s="2205">
        <f t="shared" si="55"/>
        <v>0</v>
      </c>
      <c r="HJ23" s="395" t="b">
        <f t="shared" si="56"/>
        <v>0</v>
      </c>
      <c r="HK23" s="2206">
        <f t="shared" si="57"/>
        <v>0</v>
      </c>
      <c r="HL23" s="2210" t="b">
        <f t="shared" si="58"/>
        <v>0</v>
      </c>
      <c r="HM23" s="432"/>
      <c r="HN23" s="991"/>
      <c r="HO23" s="898"/>
      <c r="HP23" s="899"/>
      <c r="HQ23" s="900"/>
      <c r="HR23" s="901"/>
      <c r="HS23" s="902"/>
      <c r="HT23" s="903"/>
      <c r="HU23" s="904"/>
      <c r="HV23" s="714" t="b">
        <f t="shared" si="83"/>
        <v>0</v>
      </c>
      <c r="HW23" s="715" t="b">
        <f t="shared" si="59"/>
        <v>0</v>
      </c>
      <c r="HX23" s="715" t="b">
        <f t="shared" si="60"/>
        <v>0</v>
      </c>
      <c r="HY23" s="715" t="b">
        <f t="shared" si="61"/>
        <v>0</v>
      </c>
      <c r="HZ23" s="715" t="b">
        <f t="shared" si="62"/>
        <v>0</v>
      </c>
      <c r="IA23" s="716" t="b">
        <f t="shared" si="63"/>
        <v>0</v>
      </c>
      <c r="IB23" s="717" t="b">
        <f t="shared" si="64"/>
        <v>0</v>
      </c>
      <c r="IC23" s="432"/>
      <c r="ID23" s="432"/>
      <c r="IE23" s="664"/>
      <c r="IF23" s="1055"/>
      <c r="IG23" s="1055"/>
      <c r="IH23" s="1055"/>
      <c r="II23" s="1055"/>
      <c r="IJ23" s="1055"/>
      <c r="IK23" s="1055"/>
      <c r="IL23" s="1055"/>
      <c r="IM23" s="1055"/>
      <c r="IN23" s="1056"/>
      <c r="IO23" s="662"/>
      <c r="IP23" s="1057"/>
      <c r="IQ23" s="1057"/>
      <c r="IR23" s="1057"/>
      <c r="IS23" s="1057"/>
      <c r="IT23" s="1057"/>
      <c r="IU23" s="1057"/>
      <c r="IV23" s="1057"/>
      <c r="IW23" s="1057"/>
      <c r="IX23" s="1058"/>
      <c r="IY23" s="664"/>
      <c r="IZ23" s="1055"/>
      <c r="JA23" s="1055"/>
      <c r="JB23" s="1055"/>
      <c r="JC23" s="1055"/>
      <c r="JD23" s="1055"/>
      <c r="JE23" s="1055"/>
      <c r="JF23" s="1055"/>
      <c r="JG23" s="1055"/>
      <c r="JH23" s="1059"/>
      <c r="JI23" s="662"/>
      <c r="JJ23" s="1057"/>
      <c r="JK23" s="1057"/>
      <c r="JL23" s="1057"/>
      <c r="JM23" s="1057"/>
      <c r="JN23" s="1057"/>
      <c r="JO23" s="1057"/>
      <c r="JP23" s="1057"/>
      <c r="JQ23" s="1057"/>
      <c r="JR23" s="1062"/>
      <c r="JS23" s="664"/>
      <c r="JT23" s="1055"/>
      <c r="JU23" s="1055"/>
      <c r="JV23" s="1055"/>
      <c r="JW23" s="1055"/>
      <c r="JX23" s="1059"/>
      <c r="JY23" s="1055"/>
      <c r="JZ23" s="1055"/>
      <c r="KA23" s="1055"/>
      <c r="KB23" s="1056"/>
      <c r="KC23" s="662"/>
      <c r="KD23" s="1057"/>
      <c r="KE23" s="1057"/>
      <c r="KF23" s="1057"/>
      <c r="KG23" s="1057"/>
      <c r="KH23" s="1057"/>
      <c r="KI23" s="1057"/>
      <c r="KJ23" s="1057"/>
      <c r="KK23" s="1057"/>
      <c r="KL23" s="1058"/>
      <c r="KM23" s="664"/>
      <c r="KN23" s="1055"/>
      <c r="KO23" s="1055"/>
      <c r="KP23" s="1055"/>
      <c r="KQ23" s="1055"/>
      <c r="KR23" s="1055"/>
      <c r="KS23" s="1055"/>
      <c r="KT23" s="1055"/>
      <c r="KU23" s="1055"/>
      <c r="KV23" s="1056"/>
      <c r="KW23" s="662"/>
      <c r="KX23" s="1057"/>
      <c r="KY23" s="1057"/>
      <c r="KZ23" s="1057"/>
      <c r="LA23" s="1057"/>
      <c r="LB23" s="1057"/>
      <c r="LC23" s="1057"/>
      <c r="LD23" s="1057"/>
      <c r="LE23" s="1057"/>
      <c r="LF23" s="1058"/>
      <c r="LG23" s="1060"/>
      <c r="LH23" s="1055"/>
      <c r="LI23" s="1055"/>
      <c r="LJ23" s="1055"/>
      <c r="LK23" s="1055"/>
      <c r="LL23" s="1055"/>
      <c r="LM23" s="1055"/>
      <c r="LN23" s="1055"/>
      <c r="LO23" s="1055"/>
      <c r="LP23" s="1055"/>
      <c r="LQ23" s="1059"/>
      <c r="LR23" s="739">
        <f t="shared" si="2"/>
        <v>0</v>
      </c>
      <c r="LS23" s="740" t="b">
        <f t="shared" si="65"/>
        <v>0</v>
      </c>
      <c r="LT23" s="741">
        <f t="shared" si="3"/>
        <v>0</v>
      </c>
      <c r="LU23" s="742" t="b">
        <f t="shared" si="66"/>
        <v>0</v>
      </c>
      <c r="LV23" s="743">
        <f t="shared" si="84"/>
        <v>0</v>
      </c>
      <c r="LW23" s="744" t="b">
        <f t="shared" si="67"/>
        <v>0</v>
      </c>
      <c r="LX23" s="745">
        <f t="shared" si="5"/>
        <v>0</v>
      </c>
      <c r="LY23" s="746" t="b">
        <f t="shared" si="68"/>
        <v>0</v>
      </c>
      <c r="LZ23" s="764">
        <f t="shared" si="6"/>
        <v>0</v>
      </c>
      <c r="MA23" s="765" t="b">
        <f t="shared" si="69"/>
        <v>0</v>
      </c>
      <c r="MB23" s="766">
        <f t="shared" si="85"/>
        <v>0</v>
      </c>
      <c r="MC23" s="767" t="b">
        <f t="shared" si="70"/>
        <v>0</v>
      </c>
      <c r="MD23" s="768">
        <f t="shared" si="8"/>
        <v>0</v>
      </c>
      <c r="ME23" s="769" t="b">
        <f t="shared" si="71"/>
        <v>0</v>
      </c>
      <c r="MF23" s="770">
        <f t="shared" si="86"/>
        <v>0</v>
      </c>
      <c r="MG23" s="771" t="b">
        <f t="shared" si="72"/>
        <v>0</v>
      </c>
      <c r="MH23" s="772">
        <f t="shared" si="87"/>
        <v>0</v>
      </c>
      <c r="MI23" s="773" t="b">
        <f t="shared" si="73"/>
        <v>0</v>
      </c>
      <c r="MJ23" s="774">
        <f t="shared" si="88"/>
        <v>0</v>
      </c>
      <c r="MK23" s="775" t="b">
        <f t="shared" si="74"/>
        <v>0</v>
      </c>
      <c r="ML23" s="776">
        <f t="shared" si="89"/>
        <v>0</v>
      </c>
      <c r="MM23" s="777" t="b">
        <f t="shared" si="75"/>
        <v>0</v>
      </c>
      <c r="MN23" s="778">
        <f t="shared" si="90"/>
        <v>0</v>
      </c>
      <c r="MO23" s="779" t="b">
        <f t="shared" si="76"/>
        <v>0</v>
      </c>
      <c r="MP23" s="884">
        <f t="shared" si="91"/>
        <v>0</v>
      </c>
      <c r="MQ23" s="885" t="b">
        <f t="shared" si="77"/>
        <v>0</v>
      </c>
      <c r="MR23" s="990"/>
      <c r="MS23" s="645"/>
      <c r="MT23" s="646"/>
      <c r="MU23" s="647"/>
      <c r="MV23" s="648"/>
      <c r="MW23" s="649"/>
      <c r="MX23" s="657"/>
      <c r="MY23" s="658"/>
      <c r="MZ23" s="659"/>
      <c r="NA23" s="660"/>
      <c r="NB23" s="661"/>
      <c r="NC23" s="662"/>
      <c r="ND23" s="663"/>
      <c r="NE23" s="664"/>
      <c r="NF23" s="665"/>
      <c r="NG23" s="1575" t="b">
        <f t="shared" si="15"/>
        <v>0</v>
      </c>
      <c r="NH23" s="1575" t="b">
        <f t="shared" si="15"/>
        <v>0</v>
      </c>
      <c r="NI23" s="1575" t="b">
        <f t="shared" si="15"/>
        <v>0</v>
      </c>
      <c r="NJ23" s="1575" t="b">
        <f t="shared" si="15"/>
        <v>0</v>
      </c>
      <c r="NK23" s="1575" t="b">
        <f t="shared" si="15"/>
        <v>0</v>
      </c>
      <c r="NL23" s="1575" t="b">
        <f t="shared" si="15"/>
        <v>0</v>
      </c>
      <c r="NM23" s="1575" t="b">
        <f t="shared" si="15"/>
        <v>0</v>
      </c>
      <c r="NN23" s="1575" t="b">
        <f t="shared" si="15"/>
        <v>0</v>
      </c>
      <c r="NO23" s="1575" t="b">
        <f t="shared" si="15"/>
        <v>0</v>
      </c>
      <c r="NP23" s="1576" t="b">
        <f t="shared" si="15"/>
        <v>0</v>
      </c>
      <c r="NQ23" s="1576" t="b">
        <f t="shared" si="15"/>
        <v>0</v>
      </c>
      <c r="NR23" s="1576" t="b">
        <f t="shared" si="15"/>
        <v>0</v>
      </c>
      <c r="NS23" s="1575" t="b">
        <f t="shared" si="15"/>
        <v>0</v>
      </c>
      <c r="NT23" s="1445"/>
    </row>
    <row r="24" spans="1:384" s="1446" customFormat="1" ht="21.95" customHeight="1" thickBot="1" x14ac:dyDescent="0.35">
      <c r="A24" s="1600">
        <v>12</v>
      </c>
      <c r="B24" s="1601"/>
      <c r="C24" s="1602"/>
      <c r="D24" s="1601"/>
      <c r="E24" s="1515"/>
      <c r="F24" s="89"/>
      <c r="G24" s="90"/>
      <c r="H24" s="100"/>
      <c r="I24" s="100"/>
      <c r="J24" s="1558"/>
      <c r="K24" s="1565">
        <f t="shared" si="78"/>
        <v>0</v>
      </c>
      <c r="L24" s="1562"/>
      <c r="M24" s="1178"/>
      <c r="N24" s="1179"/>
      <c r="O24" s="1195"/>
      <c r="P24" s="1197"/>
      <c r="Q24" s="1197"/>
      <c r="R24" s="1197"/>
      <c r="S24" s="1197"/>
      <c r="T24" s="1197"/>
      <c r="U24" s="1197"/>
      <c r="V24" s="1198"/>
      <c r="W24" s="1532" t="b">
        <f t="shared" si="81"/>
        <v>0</v>
      </c>
      <c r="X24" s="1531" t="b">
        <f t="shared" si="16"/>
        <v>0</v>
      </c>
      <c r="Y24" s="1531" t="b">
        <f t="shared" si="17"/>
        <v>0</v>
      </c>
      <c r="Z24" s="1531" t="b">
        <f t="shared" si="18"/>
        <v>0</v>
      </c>
      <c r="AA24" s="1531" t="b">
        <f t="shared" si="19"/>
        <v>0</v>
      </c>
      <c r="AB24" s="1531" t="b">
        <f t="shared" si="20"/>
        <v>0</v>
      </c>
      <c r="AC24" s="1531" t="b">
        <f t="shared" si="21"/>
        <v>0</v>
      </c>
      <c r="AD24" s="1533" t="b">
        <f t="shared" si="22"/>
        <v>0</v>
      </c>
      <c r="AE24" s="1178"/>
      <c r="AF24" s="1181"/>
      <c r="AG24" s="103"/>
      <c r="AH24" s="104"/>
      <c r="AI24" s="104"/>
      <c r="AJ24" s="104"/>
      <c r="AK24" s="104"/>
      <c r="AL24" s="104"/>
      <c r="AM24" s="104"/>
      <c r="AN24" s="104"/>
      <c r="AO24" s="104"/>
      <c r="AP24" s="105"/>
      <c r="AQ24" s="1667"/>
      <c r="AR24" s="103"/>
      <c r="AS24" s="104"/>
      <c r="AT24" s="104"/>
      <c r="AU24" s="104"/>
      <c r="AV24" s="104"/>
      <c r="AW24" s="104"/>
      <c r="AX24" s="104"/>
      <c r="AY24" s="104"/>
      <c r="AZ24" s="104"/>
      <c r="BA24" s="105"/>
      <c r="BB24" s="1645">
        <f t="shared" si="80"/>
        <v>0</v>
      </c>
      <c r="BC24" s="382">
        <f t="shared" si="0"/>
        <v>0</v>
      </c>
      <c r="BD24" s="1647" t="e">
        <f t="shared" si="23"/>
        <v>#DIV/0!</v>
      </c>
      <c r="BE24" s="367" t="e">
        <f t="shared" si="24"/>
        <v>#DIV/0!</v>
      </c>
      <c r="BF24" s="368" t="e">
        <f t="shared" si="25"/>
        <v>#DIV/0!</v>
      </c>
      <c r="BG24" s="369" t="e">
        <f t="shared" si="26"/>
        <v>#DIV/0!</v>
      </c>
      <c r="BH24" s="370" t="e">
        <f t="shared" si="1"/>
        <v>#DIV/0!</v>
      </c>
      <c r="BI24" s="371" t="e">
        <f t="shared" si="27"/>
        <v>#DIV/0!</v>
      </c>
      <c r="BJ24" s="372" t="e">
        <f t="shared" si="28"/>
        <v>#DIV/0!</v>
      </c>
      <c r="BK24" s="372" t="e">
        <f t="shared" si="29"/>
        <v>#DIV/0!</v>
      </c>
      <c r="BL24" s="379" t="e">
        <f t="shared" si="30"/>
        <v>#DIV/0!</v>
      </c>
      <c r="BM24" s="99"/>
      <c r="BN24" s="1181"/>
      <c r="BO24" s="1838"/>
      <c r="BP24" s="1839"/>
      <c r="BQ24" s="1839"/>
      <c r="BR24" s="1839"/>
      <c r="BS24" s="1839"/>
      <c r="BT24" s="1839"/>
      <c r="BU24" s="1839"/>
      <c r="BV24" s="1839"/>
      <c r="BW24" s="1839"/>
      <c r="BX24" s="1839"/>
      <c r="BY24" s="1839"/>
      <c r="BZ24" s="1839"/>
      <c r="CA24" s="1839"/>
      <c r="CB24" s="1839"/>
      <c r="CC24" s="1839"/>
      <c r="CD24" s="1839"/>
      <c r="CE24" s="1839"/>
      <c r="CF24" s="1839"/>
      <c r="CG24" s="1839"/>
      <c r="CH24" s="1839"/>
      <c r="CI24" s="1839"/>
      <c r="CJ24" s="1839"/>
      <c r="CK24" s="1839"/>
      <c r="CL24" s="1839"/>
      <c r="CM24" s="1839"/>
      <c r="CN24" s="1839"/>
      <c r="CO24" s="1839"/>
      <c r="CP24" s="1839"/>
      <c r="CQ24" s="1839"/>
      <c r="CR24" s="1839"/>
      <c r="CS24" s="1839"/>
      <c r="CT24" s="1839"/>
      <c r="CU24" s="1839"/>
      <c r="CV24" s="1839"/>
      <c r="CW24" s="1839"/>
      <c r="CX24" s="1839"/>
      <c r="CY24" s="1839"/>
      <c r="CZ24" s="1839"/>
      <c r="DA24" s="1839"/>
      <c r="DB24" s="1840"/>
      <c r="DC24" s="1831">
        <f t="shared" si="31"/>
        <v>0</v>
      </c>
      <c r="DD24" s="1832">
        <f t="shared" si="32"/>
        <v>0</v>
      </c>
      <c r="DE24" s="1833">
        <f t="shared" si="33"/>
        <v>0</v>
      </c>
      <c r="DF24" s="1831">
        <f t="shared" si="34"/>
        <v>0</v>
      </c>
      <c r="DG24" s="1832">
        <f t="shared" si="35"/>
        <v>0</v>
      </c>
      <c r="DH24" s="1833">
        <f t="shared" si="36"/>
        <v>0</v>
      </c>
      <c r="DI24" s="1831">
        <f t="shared" si="37"/>
        <v>0</v>
      </c>
      <c r="DJ24" s="1832">
        <f t="shared" si="38"/>
        <v>0</v>
      </c>
      <c r="DK24" s="1832">
        <f t="shared" si="39"/>
        <v>0</v>
      </c>
      <c r="DL24" s="1833">
        <f t="shared" si="40"/>
        <v>0</v>
      </c>
      <c r="DM24" s="1834">
        <f t="shared" si="41"/>
        <v>0</v>
      </c>
      <c r="DN24" s="1835">
        <f t="shared" si="42"/>
        <v>0</v>
      </c>
      <c r="DO24" s="1836">
        <f t="shared" si="43"/>
        <v>0</v>
      </c>
      <c r="DP24" s="1837">
        <f t="shared" si="44"/>
        <v>0</v>
      </c>
      <c r="DQ24" s="1837">
        <f t="shared" si="45"/>
        <v>0</v>
      </c>
      <c r="DR24" s="1192"/>
      <c r="DS24" s="1210"/>
      <c r="DT24" s="1211"/>
      <c r="DU24" s="1212"/>
      <c r="DV24" s="1213"/>
      <c r="DW24" s="1180"/>
      <c r="DX24" s="1178"/>
      <c r="DY24" s="1181"/>
      <c r="DZ24" s="1195"/>
      <c r="EA24" s="1196"/>
      <c r="EB24" s="1195"/>
      <c r="EC24" s="1197"/>
      <c r="ED24" s="1196"/>
      <c r="EE24" s="1191"/>
      <c r="EF24" s="1192"/>
      <c r="EG24" s="1195"/>
      <c r="EH24" s="1196"/>
      <c r="EI24" s="1195"/>
      <c r="EJ24" s="1197"/>
      <c r="EK24" s="1198"/>
      <c r="EL24" s="1199"/>
      <c r="EM24" s="1179"/>
      <c r="EN24" s="1178"/>
      <c r="EO24" s="1688"/>
      <c r="EP24" s="1680"/>
      <c r="EQ24" s="1675"/>
      <c r="ER24" s="1498"/>
      <c r="ES24" s="1498"/>
      <c r="ET24" s="1499"/>
      <c r="EU24" s="1500"/>
      <c r="EV24" s="1501"/>
      <c r="EW24" s="1501"/>
      <c r="EX24" s="1501"/>
      <c r="EY24" s="1501"/>
      <c r="EZ24" s="1501"/>
      <c r="FA24" s="1501"/>
      <c r="FB24" s="1502"/>
      <c r="FC24" s="1689"/>
      <c r="FD24" s="1448"/>
      <c r="FE24" s="2219"/>
      <c r="FF24" s="2220"/>
      <c r="FG24" s="2220"/>
      <c r="FH24" s="2220"/>
      <c r="FI24" s="2220"/>
      <c r="FJ24" s="2220"/>
      <c r="FK24" s="2220"/>
      <c r="FL24" s="2220"/>
      <c r="FM24" s="2220"/>
      <c r="FN24" s="2220"/>
      <c r="FO24" s="2220"/>
      <c r="FP24" s="2220"/>
      <c r="FQ24" s="2220"/>
      <c r="FR24" s="2220"/>
      <c r="FS24" s="2220"/>
      <c r="FT24" s="2220"/>
      <c r="FU24" s="2220"/>
      <c r="FV24" s="2220"/>
      <c r="FW24" s="2220"/>
      <c r="FX24" s="2220"/>
      <c r="FY24" s="2220"/>
      <c r="FZ24" s="2220"/>
      <c r="GA24" s="2220"/>
      <c r="GB24" s="2220"/>
      <c r="GC24" s="2220"/>
      <c r="GD24" s="2220"/>
      <c r="GE24" s="2220"/>
      <c r="GF24" s="2220"/>
      <c r="GG24" s="2220"/>
      <c r="GH24" s="2220"/>
      <c r="GI24" s="2220"/>
      <c r="GJ24" s="2220"/>
      <c r="GK24" s="2220"/>
      <c r="GL24" s="2220"/>
      <c r="GM24" s="2220"/>
      <c r="GN24" s="2220"/>
      <c r="GO24" s="2220"/>
      <c r="GP24" s="2220"/>
      <c r="GQ24" s="2220"/>
      <c r="GR24" s="2220"/>
      <c r="GS24" s="2220"/>
      <c r="GT24" s="2220"/>
      <c r="GU24" s="2220"/>
      <c r="GV24" s="2220"/>
      <c r="GW24" s="2220"/>
      <c r="GX24" s="2221"/>
      <c r="GY24" s="2198">
        <f t="shared" si="46"/>
        <v>0</v>
      </c>
      <c r="GZ24" s="396" t="b">
        <f t="shared" si="82"/>
        <v>0</v>
      </c>
      <c r="HA24" s="2199">
        <f t="shared" si="47"/>
        <v>0</v>
      </c>
      <c r="HB24" s="2208" t="b">
        <f t="shared" si="48"/>
        <v>0</v>
      </c>
      <c r="HC24" s="2201">
        <f t="shared" si="49"/>
        <v>0</v>
      </c>
      <c r="HD24" s="397" t="b">
        <f t="shared" si="50"/>
        <v>0</v>
      </c>
      <c r="HE24" s="2202">
        <f t="shared" si="51"/>
        <v>0</v>
      </c>
      <c r="HF24" s="398" t="b">
        <f t="shared" si="52"/>
        <v>0</v>
      </c>
      <c r="HG24" s="2203">
        <f t="shared" si="53"/>
        <v>0</v>
      </c>
      <c r="HH24" s="2209" t="b">
        <f t="shared" si="54"/>
        <v>0</v>
      </c>
      <c r="HI24" s="2205">
        <f t="shared" si="55"/>
        <v>0</v>
      </c>
      <c r="HJ24" s="395" t="b">
        <f t="shared" si="56"/>
        <v>0</v>
      </c>
      <c r="HK24" s="2206">
        <f t="shared" si="57"/>
        <v>0</v>
      </c>
      <c r="HL24" s="2210" t="b">
        <f t="shared" si="58"/>
        <v>0</v>
      </c>
      <c r="HM24" s="432"/>
      <c r="HN24" s="991"/>
      <c r="HO24" s="898"/>
      <c r="HP24" s="899"/>
      <c r="HQ24" s="900"/>
      <c r="HR24" s="901"/>
      <c r="HS24" s="902"/>
      <c r="HT24" s="903"/>
      <c r="HU24" s="904"/>
      <c r="HV24" s="714" t="b">
        <f t="shared" si="83"/>
        <v>0</v>
      </c>
      <c r="HW24" s="715" t="b">
        <f t="shared" si="59"/>
        <v>0</v>
      </c>
      <c r="HX24" s="715" t="b">
        <f t="shared" si="60"/>
        <v>0</v>
      </c>
      <c r="HY24" s="715" t="b">
        <f t="shared" si="61"/>
        <v>0</v>
      </c>
      <c r="HZ24" s="715" t="b">
        <f t="shared" si="62"/>
        <v>0</v>
      </c>
      <c r="IA24" s="716" t="b">
        <f t="shared" si="63"/>
        <v>0</v>
      </c>
      <c r="IB24" s="717" t="b">
        <f t="shared" si="64"/>
        <v>0</v>
      </c>
      <c r="IC24" s="432"/>
      <c r="ID24" s="432"/>
      <c r="IE24" s="664"/>
      <c r="IF24" s="1055"/>
      <c r="IG24" s="1055"/>
      <c r="IH24" s="1055"/>
      <c r="II24" s="1055"/>
      <c r="IJ24" s="1055"/>
      <c r="IK24" s="1055"/>
      <c r="IL24" s="1055"/>
      <c r="IM24" s="1055"/>
      <c r="IN24" s="1056"/>
      <c r="IO24" s="662"/>
      <c r="IP24" s="1057"/>
      <c r="IQ24" s="1057"/>
      <c r="IR24" s="1057"/>
      <c r="IS24" s="1057"/>
      <c r="IT24" s="1057"/>
      <c r="IU24" s="1057"/>
      <c r="IV24" s="1057"/>
      <c r="IW24" s="1057"/>
      <c r="IX24" s="1058"/>
      <c r="IY24" s="664"/>
      <c r="IZ24" s="1055"/>
      <c r="JA24" s="1055"/>
      <c r="JB24" s="1055"/>
      <c r="JC24" s="1055"/>
      <c r="JD24" s="1055"/>
      <c r="JE24" s="1055"/>
      <c r="JF24" s="1055"/>
      <c r="JG24" s="1055"/>
      <c r="JH24" s="1059"/>
      <c r="JI24" s="662"/>
      <c r="JJ24" s="1057"/>
      <c r="JK24" s="1057"/>
      <c r="JL24" s="1057"/>
      <c r="JM24" s="1057"/>
      <c r="JN24" s="1057"/>
      <c r="JO24" s="1057"/>
      <c r="JP24" s="1057"/>
      <c r="JQ24" s="1057"/>
      <c r="JR24" s="1062"/>
      <c r="JS24" s="664"/>
      <c r="JT24" s="1055"/>
      <c r="JU24" s="1055"/>
      <c r="JV24" s="1055"/>
      <c r="JW24" s="1055"/>
      <c r="JX24" s="1059"/>
      <c r="JY24" s="1055"/>
      <c r="JZ24" s="1055"/>
      <c r="KA24" s="1055"/>
      <c r="KB24" s="1056"/>
      <c r="KC24" s="662"/>
      <c r="KD24" s="1057"/>
      <c r="KE24" s="1057"/>
      <c r="KF24" s="1057"/>
      <c r="KG24" s="1057"/>
      <c r="KH24" s="1057"/>
      <c r="KI24" s="1057"/>
      <c r="KJ24" s="1057"/>
      <c r="KK24" s="1057"/>
      <c r="KL24" s="1058"/>
      <c r="KM24" s="664"/>
      <c r="KN24" s="1055"/>
      <c r="KO24" s="1055"/>
      <c r="KP24" s="1055"/>
      <c r="KQ24" s="1055"/>
      <c r="KR24" s="1055"/>
      <c r="KS24" s="1055"/>
      <c r="KT24" s="1055"/>
      <c r="KU24" s="1055"/>
      <c r="KV24" s="1056"/>
      <c r="KW24" s="662"/>
      <c r="KX24" s="1057"/>
      <c r="KY24" s="1057"/>
      <c r="KZ24" s="1057"/>
      <c r="LA24" s="1057"/>
      <c r="LB24" s="1057"/>
      <c r="LC24" s="1057"/>
      <c r="LD24" s="1057"/>
      <c r="LE24" s="1057"/>
      <c r="LF24" s="1058"/>
      <c r="LG24" s="1060"/>
      <c r="LH24" s="1055"/>
      <c r="LI24" s="1055"/>
      <c r="LJ24" s="1055"/>
      <c r="LK24" s="1055"/>
      <c r="LL24" s="1055"/>
      <c r="LM24" s="1055"/>
      <c r="LN24" s="1055"/>
      <c r="LO24" s="1055"/>
      <c r="LP24" s="1055"/>
      <c r="LQ24" s="1059"/>
      <c r="LR24" s="739">
        <f t="shared" si="2"/>
        <v>0</v>
      </c>
      <c r="LS24" s="740" t="b">
        <f t="shared" si="65"/>
        <v>0</v>
      </c>
      <c r="LT24" s="741">
        <f t="shared" si="3"/>
        <v>0</v>
      </c>
      <c r="LU24" s="742" t="b">
        <f t="shared" si="66"/>
        <v>0</v>
      </c>
      <c r="LV24" s="743">
        <f t="shared" si="84"/>
        <v>0</v>
      </c>
      <c r="LW24" s="744" t="b">
        <f t="shared" si="67"/>
        <v>0</v>
      </c>
      <c r="LX24" s="745">
        <f t="shared" si="5"/>
        <v>0</v>
      </c>
      <c r="LY24" s="746" t="b">
        <f t="shared" si="68"/>
        <v>0</v>
      </c>
      <c r="LZ24" s="764">
        <f t="shared" si="6"/>
        <v>0</v>
      </c>
      <c r="MA24" s="765" t="b">
        <f t="shared" si="69"/>
        <v>0</v>
      </c>
      <c r="MB24" s="766">
        <f t="shared" si="85"/>
        <v>0</v>
      </c>
      <c r="MC24" s="767" t="b">
        <f t="shared" si="70"/>
        <v>0</v>
      </c>
      <c r="MD24" s="768">
        <f t="shared" si="8"/>
        <v>0</v>
      </c>
      <c r="ME24" s="769" t="b">
        <f t="shared" si="71"/>
        <v>0</v>
      </c>
      <c r="MF24" s="770">
        <f t="shared" si="86"/>
        <v>0</v>
      </c>
      <c r="MG24" s="771" t="b">
        <f t="shared" si="72"/>
        <v>0</v>
      </c>
      <c r="MH24" s="772">
        <f t="shared" si="87"/>
        <v>0</v>
      </c>
      <c r="MI24" s="773" t="b">
        <f t="shared" si="73"/>
        <v>0</v>
      </c>
      <c r="MJ24" s="774">
        <f t="shared" si="88"/>
        <v>0</v>
      </c>
      <c r="MK24" s="775" t="b">
        <f t="shared" si="74"/>
        <v>0</v>
      </c>
      <c r="ML24" s="776">
        <f t="shared" si="89"/>
        <v>0</v>
      </c>
      <c r="MM24" s="777" t="b">
        <f t="shared" si="75"/>
        <v>0</v>
      </c>
      <c r="MN24" s="778">
        <f t="shared" si="90"/>
        <v>0</v>
      </c>
      <c r="MO24" s="779" t="b">
        <f t="shared" si="76"/>
        <v>0</v>
      </c>
      <c r="MP24" s="884">
        <f t="shared" si="91"/>
        <v>0</v>
      </c>
      <c r="MQ24" s="885" t="b">
        <f t="shared" si="77"/>
        <v>0</v>
      </c>
      <c r="MR24" s="990"/>
      <c r="MS24" s="645"/>
      <c r="MT24" s="646"/>
      <c r="MU24" s="647"/>
      <c r="MV24" s="648"/>
      <c r="MW24" s="649"/>
      <c r="MX24" s="657"/>
      <c r="MY24" s="658"/>
      <c r="MZ24" s="659"/>
      <c r="NA24" s="660"/>
      <c r="NB24" s="661"/>
      <c r="NC24" s="662"/>
      <c r="ND24" s="663"/>
      <c r="NE24" s="664"/>
      <c r="NF24" s="665"/>
      <c r="NG24" s="1575" t="b">
        <f t="shared" si="15"/>
        <v>0</v>
      </c>
      <c r="NH24" s="1575" t="b">
        <f t="shared" si="15"/>
        <v>0</v>
      </c>
      <c r="NI24" s="1575" t="b">
        <f t="shared" si="15"/>
        <v>0</v>
      </c>
      <c r="NJ24" s="1575" t="b">
        <f t="shared" si="15"/>
        <v>0</v>
      </c>
      <c r="NK24" s="1575" t="b">
        <f t="shared" si="15"/>
        <v>0</v>
      </c>
      <c r="NL24" s="1575" t="b">
        <f t="shared" si="15"/>
        <v>0</v>
      </c>
      <c r="NM24" s="1575" t="b">
        <f t="shared" si="15"/>
        <v>0</v>
      </c>
      <c r="NN24" s="1575" t="b">
        <f t="shared" si="15"/>
        <v>0</v>
      </c>
      <c r="NO24" s="1575" t="b">
        <f t="shared" si="15"/>
        <v>0</v>
      </c>
      <c r="NP24" s="1576" t="b">
        <f t="shared" si="15"/>
        <v>0</v>
      </c>
      <c r="NQ24" s="1576" t="b">
        <f t="shared" si="15"/>
        <v>0</v>
      </c>
      <c r="NR24" s="1576" t="b">
        <f t="shared" si="15"/>
        <v>0</v>
      </c>
      <c r="NS24" s="1575" t="b">
        <f t="shared" si="15"/>
        <v>0</v>
      </c>
      <c r="NT24" s="1445"/>
    </row>
    <row r="25" spans="1:384" s="1446" customFormat="1" ht="21.95" customHeight="1" thickBot="1" x14ac:dyDescent="0.35">
      <c r="A25" s="1600">
        <v>13</v>
      </c>
      <c r="B25" s="1601"/>
      <c r="C25" s="1602"/>
      <c r="D25" s="1601"/>
      <c r="E25" s="1515"/>
      <c r="F25" s="89"/>
      <c r="G25" s="90"/>
      <c r="H25" s="100"/>
      <c r="I25" s="100"/>
      <c r="J25" s="1558"/>
      <c r="K25" s="1565">
        <f t="shared" si="78"/>
        <v>0</v>
      </c>
      <c r="L25" s="1562"/>
      <c r="M25" s="1178"/>
      <c r="N25" s="1179"/>
      <c r="O25" s="1195"/>
      <c r="P25" s="1197"/>
      <c r="Q25" s="1197"/>
      <c r="R25" s="1197"/>
      <c r="S25" s="1197"/>
      <c r="T25" s="1197"/>
      <c r="U25" s="1197"/>
      <c r="V25" s="1198"/>
      <c r="W25" s="1532" t="b">
        <f t="shared" si="81"/>
        <v>0</v>
      </c>
      <c r="X25" s="1531" t="b">
        <f t="shared" si="16"/>
        <v>0</v>
      </c>
      <c r="Y25" s="1531" t="b">
        <f t="shared" si="17"/>
        <v>0</v>
      </c>
      <c r="Z25" s="1531" t="b">
        <f t="shared" si="18"/>
        <v>0</v>
      </c>
      <c r="AA25" s="1531" t="b">
        <f t="shared" si="19"/>
        <v>0</v>
      </c>
      <c r="AB25" s="1531" t="b">
        <f t="shared" si="20"/>
        <v>0</v>
      </c>
      <c r="AC25" s="1531" t="b">
        <f t="shared" si="21"/>
        <v>0</v>
      </c>
      <c r="AD25" s="1533" t="b">
        <f t="shared" si="22"/>
        <v>0</v>
      </c>
      <c r="AE25" s="1178"/>
      <c r="AF25" s="1181"/>
      <c r="AG25" s="103"/>
      <c r="AH25" s="104"/>
      <c r="AI25" s="104"/>
      <c r="AJ25" s="104"/>
      <c r="AK25" s="104"/>
      <c r="AL25" s="104"/>
      <c r="AM25" s="104"/>
      <c r="AN25" s="104"/>
      <c r="AO25" s="104"/>
      <c r="AP25" s="105"/>
      <c r="AQ25" s="1667"/>
      <c r="AR25" s="103"/>
      <c r="AS25" s="104"/>
      <c r="AT25" s="104"/>
      <c r="AU25" s="104"/>
      <c r="AV25" s="104"/>
      <c r="AW25" s="104"/>
      <c r="AX25" s="104"/>
      <c r="AY25" s="104"/>
      <c r="AZ25" s="104"/>
      <c r="BA25" s="105"/>
      <c r="BB25" s="1645">
        <f t="shared" si="80"/>
        <v>0</v>
      </c>
      <c r="BC25" s="382">
        <f t="shared" si="0"/>
        <v>0</v>
      </c>
      <c r="BD25" s="1647" t="e">
        <f t="shared" si="23"/>
        <v>#DIV/0!</v>
      </c>
      <c r="BE25" s="367" t="e">
        <f t="shared" si="24"/>
        <v>#DIV/0!</v>
      </c>
      <c r="BF25" s="368" t="e">
        <f t="shared" si="25"/>
        <v>#DIV/0!</v>
      </c>
      <c r="BG25" s="369" t="e">
        <f t="shared" si="26"/>
        <v>#DIV/0!</v>
      </c>
      <c r="BH25" s="370" t="e">
        <f t="shared" si="1"/>
        <v>#DIV/0!</v>
      </c>
      <c r="BI25" s="371" t="e">
        <f t="shared" si="27"/>
        <v>#DIV/0!</v>
      </c>
      <c r="BJ25" s="372" t="e">
        <f t="shared" si="28"/>
        <v>#DIV/0!</v>
      </c>
      <c r="BK25" s="372" t="e">
        <f t="shared" si="29"/>
        <v>#DIV/0!</v>
      </c>
      <c r="BL25" s="379" t="e">
        <f t="shared" si="30"/>
        <v>#DIV/0!</v>
      </c>
      <c r="BM25" s="99"/>
      <c r="BN25" s="1181"/>
      <c r="BO25" s="1838"/>
      <c r="BP25" s="1839"/>
      <c r="BQ25" s="1839"/>
      <c r="BR25" s="1839"/>
      <c r="BS25" s="1839"/>
      <c r="BT25" s="1839"/>
      <c r="BU25" s="1839"/>
      <c r="BV25" s="1839"/>
      <c r="BW25" s="1839"/>
      <c r="BX25" s="1839"/>
      <c r="BY25" s="1839"/>
      <c r="BZ25" s="1839"/>
      <c r="CA25" s="1839"/>
      <c r="CB25" s="1839"/>
      <c r="CC25" s="1839"/>
      <c r="CD25" s="1839"/>
      <c r="CE25" s="1839"/>
      <c r="CF25" s="1839"/>
      <c r="CG25" s="1839"/>
      <c r="CH25" s="1839"/>
      <c r="CI25" s="1839"/>
      <c r="CJ25" s="1839"/>
      <c r="CK25" s="1839"/>
      <c r="CL25" s="1839"/>
      <c r="CM25" s="1839"/>
      <c r="CN25" s="1839"/>
      <c r="CO25" s="1839"/>
      <c r="CP25" s="1839"/>
      <c r="CQ25" s="1839"/>
      <c r="CR25" s="1839"/>
      <c r="CS25" s="1839"/>
      <c r="CT25" s="1839"/>
      <c r="CU25" s="1839"/>
      <c r="CV25" s="1839"/>
      <c r="CW25" s="1839"/>
      <c r="CX25" s="1839"/>
      <c r="CY25" s="1839"/>
      <c r="CZ25" s="1839"/>
      <c r="DA25" s="1839"/>
      <c r="DB25" s="1840"/>
      <c r="DC25" s="1831">
        <f t="shared" si="31"/>
        <v>0</v>
      </c>
      <c r="DD25" s="1832">
        <f t="shared" si="32"/>
        <v>0</v>
      </c>
      <c r="DE25" s="1833">
        <f t="shared" si="33"/>
        <v>0</v>
      </c>
      <c r="DF25" s="1831">
        <f t="shared" si="34"/>
        <v>0</v>
      </c>
      <c r="DG25" s="1832">
        <f t="shared" si="35"/>
        <v>0</v>
      </c>
      <c r="DH25" s="1833">
        <f t="shared" si="36"/>
        <v>0</v>
      </c>
      <c r="DI25" s="1831">
        <f t="shared" si="37"/>
        <v>0</v>
      </c>
      <c r="DJ25" s="1832">
        <f t="shared" si="38"/>
        <v>0</v>
      </c>
      <c r="DK25" s="1832">
        <f t="shared" si="39"/>
        <v>0</v>
      </c>
      <c r="DL25" s="1833">
        <f t="shared" si="40"/>
        <v>0</v>
      </c>
      <c r="DM25" s="1834">
        <f t="shared" si="41"/>
        <v>0</v>
      </c>
      <c r="DN25" s="1835">
        <f t="shared" si="42"/>
        <v>0</v>
      </c>
      <c r="DO25" s="1836">
        <f t="shared" si="43"/>
        <v>0</v>
      </c>
      <c r="DP25" s="1837">
        <f t="shared" si="44"/>
        <v>0</v>
      </c>
      <c r="DQ25" s="1837">
        <f t="shared" si="45"/>
        <v>0</v>
      </c>
      <c r="DR25" s="1192"/>
      <c r="DS25" s="1210"/>
      <c r="DT25" s="1211"/>
      <c r="DU25" s="1212"/>
      <c r="DV25" s="1213"/>
      <c r="DW25" s="1180"/>
      <c r="DX25" s="1178"/>
      <c r="DY25" s="1181"/>
      <c r="DZ25" s="1195"/>
      <c r="EA25" s="1196"/>
      <c r="EB25" s="1195"/>
      <c r="EC25" s="1197"/>
      <c r="ED25" s="1196"/>
      <c r="EE25" s="1191"/>
      <c r="EF25" s="1192"/>
      <c r="EG25" s="1195"/>
      <c r="EH25" s="1196"/>
      <c r="EI25" s="1195"/>
      <c r="EJ25" s="1197"/>
      <c r="EK25" s="1198"/>
      <c r="EL25" s="1199"/>
      <c r="EM25" s="1179"/>
      <c r="EN25" s="1178"/>
      <c r="EO25" s="1688"/>
      <c r="EP25" s="1680"/>
      <c r="EQ25" s="1675"/>
      <c r="ER25" s="1498"/>
      <c r="ES25" s="1498"/>
      <c r="ET25" s="1499"/>
      <c r="EU25" s="1500"/>
      <c r="EV25" s="1501"/>
      <c r="EW25" s="1501"/>
      <c r="EX25" s="1501"/>
      <c r="EY25" s="1501"/>
      <c r="EZ25" s="1501"/>
      <c r="FA25" s="1501"/>
      <c r="FB25" s="1502"/>
      <c r="FC25" s="1689"/>
      <c r="FD25" s="1448"/>
      <c r="FE25" s="2219"/>
      <c r="FF25" s="2220"/>
      <c r="FG25" s="2220"/>
      <c r="FH25" s="2220"/>
      <c r="FI25" s="2220"/>
      <c r="FJ25" s="2220"/>
      <c r="FK25" s="2220"/>
      <c r="FL25" s="2220"/>
      <c r="FM25" s="2220"/>
      <c r="FN25" s="2220"/>
      <c r="FO25" s="2220"/>
      <c r="FP25" s="2220"/>
      <c r="FQ25" s="2220"/>
      <c r="FR25" s="2220"/>
      <c r="FS25" s="2220"/>
      <c r="FT25" s="2220"/>
      <c r="FU25" s="2220"/>
      <c r="FV25" s="2220"/>
      <c r="FW25" s="2220"/>
      <c r="FX25" s="2220"/>
      <c r="FY25" s="2220"/>
      <c r="FZ25" s="2220"/>
      <c r="GA25" s="2220"/>
      <c r="GB25" s="2220"/>
      <c r="GC25" s="2220"/>
      <c r="GD25" s="2220"/>
      <c r="GE25" s="2220"/>
      <c r="GF25" s="2220"/>
      <c r="GG25" s="2220"/>
      <c r="GH25" s="2220"/>
      <c r="GI25" s="2220"/>
      <c r="GJ25" s="2220"/>
      <c r="GK25" s="2220"/>
      <c r="GL25" s="2220"/>
      <c r="GM25" s="2220"/>
      <c r="GN25" s="2220"/>
      <c r="GO25" s="2220"/>
      <c r="GP25" s="2220"/>
      <c r="GQ25" s="2220"/>
      <c r="GR25" s="2220"/>
      <c r="GS25" s="2220"/>
      <c r="GT25" s="2220"/>
      <c r="GU25" s="2220"/>
      <c r="GV25" s="2220"/>
      <c r="GW25" s="2220"/>
      <c r="GX25" s="2221"/>
      <c r="GY25" s="2198">
        <f t="shared" si="46"/>
        <v>0</v>
      </c>
      <c r="GZ25" s="396" t="b">
        <f t="shared" si="82"/>
        <v>0</v>
      </c>
      <c r="HA25" s="2199">
        <f t="shared" si="47"/>
        <v>0</v>
      </c>
      <c r="HB25" s="2208" t="b">
        <f t="shared" si="48"/>
        <v>0</v>
      </c>
      <c r="HC25" s="2201">
        <f t="shared" si="49"/>
        <v>0</v>
      </c>
      <c r="HD25" s="397" t="b">
        <f t="shared" si="50"/>
        <v>0</v>
      </c>
      <c r="HE25" s="2202">
        <f t="shared" si="51"/>
        <v>0</v>
      </c>
      <c r="HF25" s="398" t="b">
        <f t="shared" si="52"/>
        <v>0</v>
      </c>
      <c r="HG25" s="2203">
        <f t="shared" si="53"/>
        <v>0</v>
      </c>
      <c r="HH25" s="2209" t="b">
        <f t="shared" si="54"/>
        <v>0</v>
      </c>
      <c r="HI25" s="2205">
        <f t="shared" si="55"/>
        <v>0</v>
      </c>
      <c r="HJ25" s="395" t="b">
        <f t="shared" si="56"/>
        <v>0</v>
      </c>
      <c r="HK25" s="2206">
        <f t="shared" si="57"/>
        <v>0</v>
      </c>
      <c r="HL25" s="2210" t="b">
        <f t="shared" si="58"/>
        <v>0</v>
      </c>
      <c r="HM25" s="432"/>
      <c r="HN25" s="991"/>
      <c r="HO25" s="898"/>
      <c r="HP25" s="899"/>
      <c r="HQ25" s="900"/>
      <c r="HR25" s="901"/>
      <c r="HS25" s="902"/>
      <c r="HT25" s="903"/>
      <c r="HU25" s="904"/>
      <c r="HV25" s="714" t="b">
        <f t="shared" si="83"/>
        <v>0</v>
      </c>
      <c r="HW25" s="715" t="b">
        <f t="shared" si="59"/>
        <v>0</v>
      </c>
      <c r="HX25" s="715" t="b">
        <f t="shared" si="60"/>
        <v>0</v>
      </c>
      <c r="HY25" s="715" t="b">
        <f t="shared" si="61"/>
        <v>0</v>
      </c>
      <c r="HZ25" s="715" t="b">
        <f t="shared" si="62"/>
        <v>0</v>
      </c>
      <c r="IA25" s="716" t="b">
        <f t="shared" si="63"/>
        <v>0</v>
      </c>
      <c r="IB25" s="717" t="b">
        <f t="shared" si="64"/>
        <v>0</v>
      </c>
      <c r="IC25" s="432"/>
      <c r="ID25" s="432"/>
      <c r="IE25" s="664"/>
      <c r="IF25" s="1055"/>
      <c r="IG25" s="1055"/>
      <c r="IH25" s="1055"/>
      <c r="II25" s="1055"/>
      <c r="IJ25" s="1055"/>
      <c r="IK25" s="1055"/>
      <c r="IL25" s="1055"/>
      <c r="IM25" s="1055"/>
      <c r="IN25" s="1056"/>
      <c r="IO25" s="662"/>
      <c r="IP25" s="1057"/>
      <c r="IQ25" s="1057"/>
      <c r="IR25" s="1057"/>
      <c r="IS25" s="1057"/>
      <c r="IT25" s="1057"/>
      <c r="IU25" s="1057"/>
      <c r="IV25" s="1057"/>
      <c r="IW25" s="1057"/>
      <c r="IX25" s="1058"/>
      <c r="IY25" s="664"/>
      <c r="IZ25" s="1055"/>
      <c r="JA25" s="1055"/>
      <c r="JB25" s="1055"/>
      <c r="JC25" s="1055"/>
      <c r="JD25" s="1055"/>
      <c r="JE25" s="1055"/>
      <c r="JF25" s="1055"/>
      <c r="JG25" s="1055"/>
      <c r="JH25" s="1059"/>
      <c r="JI25" s="662"/>
      <c r="JJ25" s="1057"/>
      <c r="JK25" s="1057"/>
      <c r="JL25" s="1057"/>
      <c r="JM25" s="1057"/>
      <c r="JN25" s="1057"/>
      <c r="JO25" s="1057"/>
      <c r="JP25" s="1057"/>
      <c r="JQ25" s="1057"/>
      <c r="JR25" s="1062"/>
      <c r="JS25" s="664"/>
      <c r="JT25" s="1055"/>
      <c r="JU25" s="1055"/>
      <c r="JV25" s="1055"/>
      <c r="JW25" s="1055"/>
      <c r="JX25" s="1059"/>
      <c r="JY25" s="1055"/>
      <c r="JZ25" s="1055"/>
      <c r="KA25" s="1055"/>
      <c r="KB25" s="1056"/>
      <c r="KC25" s="662"/>
      <c r="KD25" s="1057"/>
      <c r="KE25" s="1057"/>
      <c r="KF25" s="1057"/>
      <c r="KG25" s="1057"/>
      <c r="KH25" s="1057"/>
      <c r="KI25" s="1057"/>
      <c r="KJ25" s="1057"/>
      <c r="KK25" s="1057"/>
      <c r="KL25" s="1058"/>
      <c r="KM25" s="664"/>
      <c r="KN25" s="1055"/>
      <c r="KO25" s="1055"/>
      <c r="KP25" s="1055"/>
      <c r="KQ25" s="1055"/>
      <c r="KR25" s="1055"/>
      <c r="KS25" s="1055"/>
      <c r="KT25" s="1055"/>
      <c r="KU25" s="1055"/>
      <c r="KV25" s="1056"/>
      <c r="KW25" s="662"/>
      <c r="KX25" s="1057"/>
      <c r="KY25" s="1057"/>
      <c r="KZ25" s="1057"/>
      <c r="LA25" s="1057"/>
      <c r="LB25" s="1057"/>
      <c r="LC25" s="1057"/>
      <c r="LD25" s="1057"/>
      <c r="LE25" s="1057"/>
      <c r="LF25" s="1058"/>
      <c r="LG25" s="1060"/>
      <c r="LH25" s="1055"/>
      <c r="LI25" s="1055"/>
      <c r="LJ25" s="1055"/>
      <c r="LK25" s="1055"/>
      <c r="LL25" s="1055"/>
      <c r="LM25" s="1055"/>
      <c r="LN25" s="1055"/>
      <c r="LO25" s="1055"/>
      <c r="LP25" s="1055"/>
      <c r="LQ25" s="1059"/>
      <c r="LR25" s="739">
        <f t="shared" si="2"/>
        <v>0</v>
      </c>
      <c r="LS25" s="740" t="b">
        <f t="shared" si="65"/>
        <v>0</v>
      </c>
      <c r="LT25" s="741">
        <f t="shared" si="3"/>
        <v>0</v>
      </c>
      <c r="LU25" s="742" t="b">
        <f t="shared" si="66"/>
        <v>0</v>
      </c>
      <c r="LV25" s="743">
        <f t="shared" si="84"/>
        <v>0</v>
      </c>
      <c r="LW25" s="744" t="b">
        <f t="shared" si="67"/>
        <v>0</v>
      </c>
      <c r="LX25" s="745">
        <f t="shared" si="5"/>
        <v>0</v>
      </c>
      <c r="LY25" s="746" t="b">
        <f t="shared" si="68"/>
        <v>0</v>
      </c>
      <c r="LZ25" s="764">
        <f t="shared" si="6"/>
        <v>0</v>
      </c>
      <c r="MA25" s="765" t="b">
        <f t="shared" si="69"/>
        <v>0</v>
      </c>
      <c r="MB25" s="766">
        <f t="shared" si="85"/>
        <v>0</v>
      </c>
      <c r="MC25" s="767" t="b">
        <f t="shared" si="70"/>
        <v>0</v>
      </c>
      <c r="MD25" s="768">
        <f t="shared" si="8"/>
        <v>0</v>
      </c>
      <c r="ME25" s="769" t="b">
        <f t="shared" si="71"/>
        <v>0</v>
      </c>
      <c r="MF25" s="770">
        <f t="shared" si="86"/>
        <v>0</v>
      </c>
      <c r="MG25" s="771" t="b">
        <f t="shared" si="72"/>
        <v>0</v>
      </c>
      <c r="MH25" s="772">
        <f t="shared" si="87"/>
        <v>0</v>
      </c>
      <c r="MI25" s="773" t="b">
        <f t="shared" si="73"/>
        <v>0</v>
      </c>
      <c r="MJ25" s="774">
        <f t="shared" si="88"/>
        <v>0</v>
      </c>
      <c r="MK25" s="775" t="b">
        <f t="shared" si="74"/>
        <v>0</v>
      </c>
      <c r="ML25" s="776">
        <f t="shared" si="89"/>
        <v>0</v>
      </c>
      <c r="MM25" s="777" t="b">
        <f t="shared" si="75"/>
        <v>0</v>
      </c>
      <c r="MN25" s="778">
        <f t="shared" si="90"/>
        <v>0</v>
      </c>
      <c r="MO25" s="779" t="b">
        <f t="shared" si="76"/>
        <v>0</v>
      </c>
      <c r="MP25" s="884">
        <f t="shared" si="91"/>
        <v>0</v>
      </c>
      <c r="MQ25" s="885" t="b">
        <f t="shared" si="77"/>
        <v>0</v>
      </c>
      <c r="MR25" s="990"/>
      <c r="MS25" s="645"/>
      <c r="MT25" s="646"/>
      <c r="MU25" s="647"/>
      <c r="MV25" s="648"/>
      <c r="MW25" s="649"/>
      <c r="MX25" s="657"/>
      <c r="MY25" s="658"/>
      <c r="MZ25" s="659"/>
      <c r="NA25" s="660"/>
      <c r="NB25" s="661"/>
      <c r="NC25" s="662"/>
      <c r="ND25" s="663"/>
      <c r="NE25" s="664"/>
      <c r="NF25" s="665"/>
      <c r="NG25" s="1575" t="b">
        <f t="shared" si="15"/>
        <v>0</v>
      </c>
      <c r="NH25" s="1575" t="b">
        <f t="shared" si="15"/>
        <v>0</v>
      </c>
      <c r="NI25" s="1575" t="b">
        <f t="shared" si="15"/>
        <v>0</v>
      </c>
      <c r="NJ25" s="1575" t="b">
        <f t="shared" si="15"/>
        <v>0</v>
      </c>
      <c r="NK25" s="1575" t="b">
        <f t="shared" si="15"/>
        <v>0</v>
      </c>
      <c r="NL25" s="1575" t="b">
        <f t="shared" si="15"/>
        <v>0</v>
      </c>
      <c r="NM25" s="1575" t="b">
        <f t="shared" si="15"/>
        <v>0</v>
      </c>
      <c r="NN25" s="1575" t="b">
        <f t="shared" si="15"/>
        <v>0</v>
      </c>
      <c r="NO25" s="1575" t="b">
        <f t="shared" si="15"/>
        <v>0</v>
      </c>
      <c r="NP25" s="1576" t="b">
        <f t="shared" si="15"/>
        <v>0</v>
      </c>
      <c r="NQ25" s="1576" t="b">
        <f t="shared" si="15"/>
        <v>0</v>
      </c>
      <c r="NR25" s="1576" t="b">
        <f t="shared" si="15"/>
        <v>0</v>
      </c>
      <c r="NS25" s="1575" t="b">
        <f t="shared" si="15"/>
        <v>0</v>
      </c>
      <c r="NT25" s="1445"/>
    </row>
    <row r="26" spans="1:384" s="1446" customFormat="1" ht="21.95" customHeight="1" thickBot="1" x14ac:dyDescent="0.35">
      <c r="A26" s="1600">
        <v>14</v>
      </c>
      <c r="B26" s="1601"/>
      <c r="C26" s="1602"/>
      <c r="D26" s="1601"/>
      <c r="E26" s="1515"/>
      <c r="F26" s="89"/>
      <c r="G26" s="90"/>
      <c r="H26" s="100"/>
      <c r="I26" s="100"/>
      <c r="J26" s="1558"/>
      <c r="K26" s="1565">
        <f t="shared" si="78"/>
        <v>0</v>
      </c>
      <c r="L26" s="1562"/>
      <c r="M26" s="1178"/>
      <c r="N26" s="1179"/>
      <c r="O26" s="1195"/>
      <c r="P26" s="1197"/>
      <c r="Q26" s="1197"/>
      <c r="R26" s="1197"/>
      <c r="S26" s="1197"/>
      <c r="T26" s="1197"/>
      <c r="U26" s="1197"/>
      <c r="V26" s="1198"/>
      <c r="W26" s="1532" t="b">
        <f t="shared" si="81"/>
        <v>0</v>
      </c>
      <c r="X26" s="1531" t="b">
        <f t="shared" si="16"/>
        <v>0</v>
      </c>
      <c r="Y26" s="1531" t="b">
        <f t="shared" si="17"/>
        <v>0</v>
      </c>
      <c r="Z26" s="1531" t="b">
        <f t="shared" si="18"/>
        <v>0</v>
      </c>
      <c r="AA26" s="1531" t="b">
        <f t="shared" si="19"/>
        <v>0</v>
      </c>
      <c r="AB26" s="1531" t="b">
        <f t="shared" si="20"/>
        <v>0</v>
      </c>
      <c r="AC26" s="1531" t="b">
        <f t="shared" si="21"/>
        <v>0</v>
      </c>
      <c r="AD26" s="1533" t="b">
        <f t="shared" si="22"/>
        <v>0</v>
      </c>
      <c r="AE26" s="1178"/>
      <c r="AF26" s="1181"/>
      <c r="AG26" s="103"/>
      <c r="AH26" s="104"/>
      <c r="AI26" s="104"/>
      <c r="AJ26" s="104"/>
      <c r="AK26" s="104"/>
      <c r="AL26" s="104"/>
      <c r="AM26" s="104"/>
      <c r="AN26" s="104"/>
      <c r="AO26" s="104"/>
      <c r="AP26" s="105"/>
      <c r="AQ26" s="1667"/>
      <c r="AR26" s="103"/>
      <c r="AS26" s="104"/>
      <c r="AT26" s="104"/>
      <c r="AU26" s="104"/>
      <c r="AV26" s="104"/>
      <c r="AW26" s="104"/>
      <c r="AX26" s="104"/>
      <c r="AY26" s="104"/>
      <c r="AZ26" s="104"/>
      <c r="BA26" s="105"/>
      <c r="BB26" s="1645">
        <f t="shared" si="80"/>
        <v>0</v>
      </c>
      <c r="BC26" s="382">
        <f t="shared" si="0"/>
        <v>0</v>
      </c>
      <c r="BD26" s="1647" t="e">
        <f t="shared" si="23"/>
        <v>#DIV/0!</v>
      </c>
      <c r="BE26" s="367" t="e">
        <f t="shared" si="24"/>
        <v>#DIV/0!</v>
      </c>
      <c r="BF26" s="368" t="e">
        <f t="shared" si="25"/>
        <v>#DIV/0!</v>
      </c>
      <c r="BG26" s="369" t="e">
        <f t="shared" si="26"/>
        <v>#DIV/0!</v>
      </c>
      <c r="BH26" s="370" t="e">
        <f t="shared" si="1"/>
        <v>#DIV/0!</v>
      </c>
      <c r="BI26" s="371" t="e">
        <f t="shared" si="27"/>
        <v>#DIV/0!</v>
      </c>
      <c r="BJ26" s="372" t="e">
        <f t="shared" si="28"/>
        <v>#DIV/0!</v>
      </c>
      <c r="BK26" s="372" t="e">
        <f t="shared" si="29"/>
        <v>#DIV/0!</v>
      </c>
      <c r="BL26" s="379" t="e">
        <f t="shared" si="30"/>
        <v>#DIV/0!</v>
      </c>
      <c r="BM26" s="99"/>
      <c r="BN26" s="1181"/>
      <c r="BO26" s="1838"/>
      <c r="BP26" s="1839"/>
      <c r="BQ26" s="1839"/>
      <c r="BR26" s="1839"/>
      <c r="BS26" s="1839"/>
      <c r="BT26" s="1839"/>
      <c r="BU26" s="1839"/>
      <c r="BV26" s="1839"/>
      <c r="BW26" s="1839"/>
      <c r="BX26" s="1839"/>
      <c r="BY26" s="1839"/>
      <c r="BZ26" s="1839"/>
      <c r="CA26" s="1839"/>
      <c r="CB26" s="1839"/>
      <c r="CC26" s="1839"/>
      <c r="CD26" s="1839"/>
      <c r="CE26" s="1839"/>
      <c r="CF26" s="1839"/>
      <c r="CG26" s="1839"/>
      <c r="CH26" s="1839"/>
      <c r="CI26" s="1839"/>
      <c r="CJ26" s="1839"/>
      <c r="CK26" s="1839"/>
      <c r="CL26" s="1839"/>
      <c r="CM26" s="1839"/>
      <c r="CN26" s="1839"/>
      <c r="CO26" s="1839"/>
      <c r="CP26" s="1839"/>
      <c r="CQ26" s="1839"/>
      <c r="CR26" s="1839"/>
      <c r="CS26" s="1839"/>
      <c r="CT26" s="1839"/>
      <c r="CU26" s="1839"/>
      <c r="CV26" s="1839"/>
      <c r="CW26" s="1839"/>
      <c r="CX26" s="1839"/>
      <c r="CY26" s="1839"/>
      <c r="CZ26" s="1839"/>
      <c r="DA26" s="1839"/>
      <c r="DB26" s="1840"/>
      <c r="DC26" s="1831">
        <f t="shared" si="31"/>
        <v>0</v>
      </c>
      <c r="DD26" s="1832">
        <f t="shared" si="32"/>
        <v>0</v>
      </c>
      <c r="DE26" s="1833">
        <f t="shared" si="33"/>
        <v>0</v>
      </c>
      <c r="DF26" s="1831">
        <f t="shared" si="34"/>
        <v>0</v>
      </c>
      <c r="DG26" s="1832">
        <f t="shared" si="35"/>
        <v>0</v>
      </c>
      <c r="DH26" s="1833">
        <f t="shared" si="36"/>
        <v>0</v>
      </c>
      <c r="DI26" s="1831">
        <f t="shared" si="37"/>
        <v>0</v>
      </c>
      <c r="DJ26" s="1832">
        <f t="shared" si="38"/>
        <v>0</v>
      </c>
      <c r="DK26" s="1832">
        <f t="shared" si="39"/>
        <v>0</v>
      </c>
      <c r="DL26" s="1833">
        <f t="shared" si="40"/>
        <v>0</v>
      </c>
      <c r="DM26" s="1834">
        <f t="shared" si="41"/>
        <v>0</v>
      </c>
      <c r="DN26" s="1835">
        <f t="shared" si="42"/>
        <v>0</v>
      </c>
      <c r="DO26" s="1836">
        <f t="shared" si="43"/>
        <v>0</v>
      </c>
      <c r="DP26" s="1837">
        <f t="shared" si="44"/>
        <v>0</v>
      </c>
      <c r="DQ26" s="1837">
        <f t="shared" si="45"/>
        <v>0</v>
      </c>
      <c r="DR26" s="1192"/>
      <c r="DS26" s="1210"/>
      <c r="DT26" s="1211"/>
      <c r="DU26" s="1212"/>
      <c r="DV26" s="1213"/>
      <c r="DW26" s="1180"/>
      <c r="DX26" s="1178"/>
      <c r="DY26" s="1181"/>
      <c r="DZ26" s="1195"/>
      <c r="EA26" s="1196"/>
      <c r="EB26" s="1195"/>
      <c r="EC26" s="1197"/>
      <c r="ED26" s="1196"/>
      <c r="EE26" s="1191"/>
      <c r="EF26" s="1192"/>
      <c r="EG26" s="1195"/>
      <c r="EH26" s="1196"/>
      <c r="EI26" s="1195"/>
      <c r="EJ26" s="1197"/>
      <c r="EK26" s="1198"/>
      <c r="EL26" s="1199"/>
      <c r="EM26" s="1179"/>
      <c r="EN26" s="1178"/>
      <c r="EO26" s="1688"/>
      <c r="EP26" s="1680"/>
      <c r="EQ26" s="1675"/>
      <c r="ER26" s="1498"/>
      <c r="ES26" s="1498"/>
      <c r="ET26" s="1499"/>
      <c r="EU26" s="1500"/>
      <c r="EV26" s="1501"/>
      <c r="EW26" s="1501"/>
      <c r="EX26" s="1501"/>
      <c r="EY26" s="1501"/>
      <c r="EZ26" s="1501"/>
      <c r="FA26" s="1501"/>
      <c r="FB26" s="1502"/>
      <c r="FC26" s="1689"/>
      <c r="FD26" s="1448"/>
      <c r="FE26" s="2219"/>
      <c r="FF26" s="2220"/>
      <c r="FG26" s="2220"/>
      <c r="FH26" s="2220"/>
      <c r="FI26" s="2220"/>
      <c r="FJ26" s="2220"/>
      <c r="FK26" s="2220"/>
      <c r="FL26" s="2220"/>
      <c r="FM26" s="2220"/>
      <c r="FN26" s="2220"/>
      <c r="FO26" s="2220"/>
      <c r="FP26" s="2220"/>
      <c r="FQ26" s="2220"/>
      <c r="FR26" s="2220"/>
      <c r="FS26" s="2220"/>
      <c r="FT26" s="2220"/>
      <c r="FU26" s="2220"/>
      <c r="FV26" s="2220"/>
      <c r="FW26" s="2220"/>
      <c r="FX26" s="2220"/>
      <c r="FY26" s="2220"/>
      <c r="FZ26" s="2220"/>
      <c r="GA26" s="2220"/>
      <c r="GB26" s="2220"/>
      <c r="GC26" s="2220"/>
      <c r="GD26" s="2220"/>
      <c r="GE26" s="2220"/>
      <c r="GF26" s="2220"/>
      <c r="GG26" s="2220"/>
      <c r="GH26" s="2220"/>
      <c r="GI26" s="2220"/>
      <c r="GJ26" s="2220"/>
      <c r="GK26" s="2220"/>
      <c r="GL26" s="2220"/>
      <c r="GM26" s="2220"/>
      <c r="GN26" s="2220"/>
      <c r="GO26" s="2220"/>
      <c r="GP26" s="2220"/>
      <c r="GQ26" s="2220"/>
      <c r="GR26" s="2220"/>
      <c r="GS26" s="2220"/>
      <c r="GT26" s="2220"/>
      <c r="GU26" s="2220"/>
      <c r="GV26" s="2220"/>
      <c r="GW26" s="2220"/>
      <c r="GX26" s="2221"/>
      <c r="GY26" s="2198">
        <f t="shared" si="46"/>
        <v>0</v>
      </c>
      <c r="GZ26" s="396" t="b">
        <f t="shared" si="82"/>
        <v>0</v>
      </c>
      <c r="HA26" s="2199">
        <f t="shared" si="47"/>
        <v>0</v>
      </c>
      <c r="HB26" s="2208" t="b">
        <f t="shared" si="48"/>
        <v>0</v>
      </c>
      <c r="HC26" s="2201">
        <f t="shared" si="49"/>
        <v>0</v>
      </c>
      <c r="HD26" s="397" t="b">
        <f t="shared" si="50"/>
        <v>0</v>
      </c>
      <c r="HE26" s="2202">
        <f t="shared" si="51"/>
        <v>0</v>
      </c>
      <c r="HF26" s="398" t="b">
        <f t="shared" si="52"/>
        <v>0</v>
      </c>
      <c r="HG26" s="2203">
        <f t="shared" si="53"/>
        <v>0</v>
      </c>
      <c r="HH26" s="2209" t="b">
        <f t="shared" si="54"/>
        <v>0</v>
      </c>
      <c r="HI26" s="2205">
        <f t="shared" si="55"/>
        <v>0</v>
      </c>
      <c r="HJ26" s="395" t="b">
        <f t="shared" si="56"/>
        <v>0</v>
      </c>
      <c r="HK26" s="2206">
        <f t="shared" si="57"/>
        <v>0</v>
      </c>
      <c r="HL26" s="2210" t="b">
        <f t="shared" si="58"/>
        <v>0</v>
      </c>
      <c r="HM26" s="432"/>
      <c r="HN26" s="991"/>
      <c r="HO26" s="898"/>
      <c r="HP26" s="899"/>
      <c r="HQ26" s="900"/>
      <c r="HR26" s="901"/>
      <c r="HS26" s="902"/>
      <c r="HT26" s="903"/>
      <c r="HU26" s="904"/>
      <c r="HV26" s="714" t="b">
        <f t="shared" si="83"/>
        <v>0</v>
      </c>
      <c r="HW26" s="715" t="b">
        <f t="shared" si="59"/>
        <v>0</v>
      </c>
      <c r="HX26" s="715" t="b">
        <f t="shared" si="60"/>
        <v>0</v>
      </c>
      <c r="HY26" s="715" t="b">
        <f t="shared" si="61"/>
        <v>0</v>
      </c>
      <c r="HZ26" s="715" t="b">
        <f t="shared" si="62"/>
        <v>0</v>
      </c>
      <c r="IA26" s="716" t="b">
        <f t="shared" si="63"/>
        <v>0</v>
      </c>
      <c r="IB26" s="717" t="b">
        <f t="shared" si="64"/>
        <v>0</v>
      </c>
      <c r="IC26" s="432"/>
      <c r="ID26" s="432"/>
      <c r="IE26" s="664"/>
      <c r="IF26" s="1055"/>
      <c r="IG26" s="1055"/>
      <c r="IH26" s="1055"/>
      <c r="II26" s="1055"/>
      <c r="IJ26" s="1055"/>
      <c r="IK26" s="1055"/>
      <c r="IL26" s="1055"/>
      <c r="IM26" s="1055"/>
      <c r="IN26" s="1056"/>
      <c r="IO26" s="662"/>
      <c r="IP26" s="1057"/>
      <c r="IQ26" s="1057"/>
      <c r="IR26" s="1057"/>
      <c r="IS26" s="1057"/>
      <c r="IT26" s="1057"/>
      <c r="IU26" s="1057"/>
      <c r="IV26" s="1057"/>
      <c r="IW26" s="1057"/>
      <c r="IX26" s="1058"/>
      <c r="IY26" s="664"/>
      <c r="IZ26" s="1055"/>
      <c r="JA26" s="1055"/>
      <c r="JB26" s="1055"/>
      <c r="JC26" s="1055"/>
      <c r="JD26" s="1055"/>
      <c r="JE26" s="1055"/>
      <c r="JF26" s="1055"/>
      <c r="JG26" s="1055"/>
      <c r="JH26" s="1059"/>
      <c r="JI26" s="662"/>
      <c r="JJ26" s="1057"/>
      <c r="JK26" s="1057"/>
      <c r="JL26" s="1057"/>
      <c r="JM26" s="1057"/>
      <c r="JN26" s="1057"/>
      <c r="JO26" s="1057"/>
      <c r="JP26" s="1057"/>
      <c r="JQ26" s="1057"/>
      <c r="JR26" s="1062"/>
      <c r="JS26" s="664"/>
      <c r="JT26" s="1055"/>
      <c r="JU26" s="1055"/>
      <c r="JV26" s="1055"/>
      <c r="JW26" s="1055"/>
      <c r="JX26" s="1059"/>
      <c r="JY26" s="1055"/>
      <c r="JZ26" s="1055"/>
      <c r="KA26" s="1055"/>
      <c r="KB26" s="1056"/>
      <c r="KC26" s="662"/>
      <c r="KD26" s="1057"/>
      <c r="KE26" s="1057"/>
      <c r="KF26" s="1057"/>
      <c r="KG26" s="1057"/>
      <c r="KH26" s="1057"/>
      <c r="KI26" s="1057"/>
      <c r="KJ26" s="1057"/>
      <c r="KK26" s="1057"/>
      <c r="KL26" s="1058"/>
      <c r="KM26" s="664"/>
      <c r="KN26" s="1055"/>
      <c r="KO26" s="1055"/>
      <c r="KP26" s="1055"/>
      <c r="KQ26" s="1055"/>
      <c r="KR26" s="1055"/>
      <c r="KS26" s="1055"/>
      <c r="KT26" s="1055"/>
      <c r="KU26" s="1055"/>
      <c r="KV26" s="1056"/>
      <c r="KW26" s="662"/>
      <c r="KX26" s="1057"/>
      <c r="KY26" s="1057"/>
      <c r="KZ26" s="1057"/>
      <c r="LA26" s="1057"/>
      <c r="LB26" s="1057"/>
      <c r="LC26" s="1057"/>
      <c r="LD26" s="1057"/>
      <c r="LE26" s="1057"/>
      <c r="LF26" s="1058"/>
      <c r="LG26" s="1060"/>
      <c r="LH26" s="1055"/>
      <c r="LI26" s="1055"/>
      <c r="LJ26" s="1055"/>
      <c r="LK26" s="1055"/>
      <c r="LL26" s="1055"/>
      <c r="LM26" s="1055"/>
      <c r="LN26" s="1055"/>
      <c r="LO26" s="1055"/>
      <c r="LP26" s="1055"/>
      <c r="LQ26" s="1059"/>
      <c r="LR26" s="739">
        <f t="shared" si="2"/>
        <v>0</v>
      </c>
      <c r="LS26" s="740" t="b">
        <f t="shared" si="65"/>
        <v>0</v>
      </c>
      <c r="LT26" s="741">
        <f t="shared" si="3"/>
        <v>0</v>
      </c>
      <c r="LU26" s="742" t="b">
        <f t="shared" si="66"/>
        <v>0</v>
      </c>
      <c r="LV26" s="743">
        <f t="shared" si="84"/>
        <v>0</v>
      </c>
      <c r="LW26" s="744" t="b">
        <f t="shared" si="67"/>
        <v>0</v>
      </c>
      <c r="LX26" s="745">
        <f t="shared" si="5"/>
        <v>0</v>
      </c>
      <c r="LY26" s="746" t="b">
        <f t="shared" si="68"/>
        <v>0</v>
      </c>
      <c r="LZ26" s="764">
        <f t="shared" si="6"/>
        <v>0</v>
      </c>
      <c r="MA26" s="765" t="b">
        <f t="shared" si="69"/>
        <v>0</v>
      </c>
      <c r="MB26" s="766">
        <f t="shared" si="85"/>
        <v>0</v>
      </c>
      <c r="MC26" s="767" t="b">
        <f t="shared" si="70"/>
        <v>0</v>
      </c>
      <c r="MD26" s="768">
        <f t="shared" si="8"/>
        <v>0</v>
      </c>
      <c r="ME26" s="769" t="b">
        <f t="shared" si="71"/>
        <v>0</v>
      </c>
      <c r="MF26" s="770">
        <f t="shared" si="86"/>
        <v>0</v>
      </c>
      <c r="MG26" s="771" t="b">
        <f t="shared" si="72"/>
        <v>0</v>
      </c>
      <c r="MH26" s="772">
        <f t="shared" si="87"/>
        <v>0</v>
      </c>
      <c r="MI26" s="773" t="b">
        <f t="shared" si="73"/>
        <v>0</v>
      </c>
      <c r="MJ26" s="774">
        <f t="shared" si="88"/>
        <v>0</v>
      </c>
      <c r="MK26" s="775" t="b">
        <f t="shared" si="74"/>
        <v>0</v>
      </c>
      <c r="ML26" s="776">
        <f t="shared" si="89"/>
        <v>0</v>
      </c>
      <c r="MM26" s="777" t="b">
        <f t="shared" si="75"/>
        <v>0</v>
      </c>
      <c r="MN26" s="778">
        <f t="shared" si="90"/>
        <v>0</v>
      </c>
      <c r="MO26" s="779" t="b">
        <f t="shared" si="76"/>
        <v>0</v>
      </c>
      <c r="MP26" s="884">
        <f t="shared" si="91"/>
        <v>0</v>
      </c>
      <c r="MQ26" s="885" t="b">
        <f t="shared" si="77"/>
        <v>0</v>
      </c>
      <c r="MR26" s="990"/>
      <c r="MS26" s="645"/>
      <c r="MT26" s="646"/>
      <c r="MU26" s="647"/>
      <c r="MV26" s="648"/>
      <c r="MW26" s="649"/>
      <c r="MX26" s="657"/>
      <c r="MY26" s="658"/>
      <c r="MZ26" s="659"/>
      <c r="NA26" s="660"/>
      <c r="NB26" s="661"/>
      <c r="NC26" s="662"/>
      <c r="ND26" s="663"/>
      <c r="NE26" s="664"/>
      <c r="NF26" s="665"/>
      <c r="NG26" s="1575" t="b">
        <f t="shared" si="15"/>
        <v>0</v>
      </c>
      <c r="NH26" s="1575" t="b">
        <f t="shared" si="15"/>
        <v>0</v>
      </c>
      <c r="NI26" s="1575" t="b">
        <f t="shared" si="15"/>
        <v>0</v>
      </c>
      <c r="NJ26" s="1575" t="b">
        <f t="shared" si="15"/>
        <v>0</v>
      </c>
      <c r="NK26" s="1575" t="b">
        <f t="shared" si="15"/>
        <v>0</v>
      </c>
      <c r="NL26" s="1575" t="b">
        <f t="shared" si="15"/>
        <v>0</v>
      </c>
      <c r="NM26" s="1575" t="b">
        <f t="shared" si="15"/>
        <v>0</v>
      </c>
      <c r="NN26" s="1575" t="b">
        <f t="shared" si="15"/>
        <v>0</v>
      </c>
      <c r="NO26" s="1575" t="b">
        <f t="shared" si="15"/>
        <v>0</v>
      </c>
      <c r="NP26" s="1576" t="b">
        <f t="shared" si="15"/>
        <v>0</v>
      </c>
      <c r="NQ26" s="1576" t="b">
        <f t="shared" si="15"/>
        <v>0</v>
      </c>
      <c r="NR26" s="1576" t="b">
        <f t="shared" si="15"/>
        <v>0</v>
      </c>
      <c r="NS26" s="1575" t="b">
        <f t="shared" si="15"/>
        <v>0</v>
      </c>
      <c r="NT26" s="1445"/>
    </row>
    <row r="27" spans="1:384" s="1446" customFormat="1" ht="21.95" customHeight="1" thickBot="1" x14ac:dyDescent="0.35">
      <c r="A27" s="1600">
        <v>15</v>
      </c>
      <c r="B27" s="1601"/>
      <c r="C27" s="1602"/>
      <c r="D27" s="1601"/>
      <c r="E27" s="1515"/>
      <c r="F27" s="89"/>
      <c r="G27" s="90"/>
      <c r="H27" s="100"/>
      <c r="I27" s="100"/>
      <c r="J27" s="1558"/>
      <c r="K27" s="1565">
        <f t="shared" si="78"/>
        <v>0</v>
      </c>
      <c r="L27" s="1562"/>
      <c r="M27" s="1178"/>
      <c r="N27" s="1179"/>
      <c r="O27" s="1195"/>
      <c r="P27" s="1197"/>
      <c r="Q27" s="1197"/>
      <c r="R27" s="1197"/>
      <c r="S27" s="1197"/>
      <c r="T27" s="1197"/>
      <c r="U27" s="1197"/>
      <c r="V27" s="1198"/>
      <c r="W27" s="1532" t="b">
        <f t="shared" si="81"/>
        <v>0</v>
      </c>
      <c r="X27" s="1531" t="b">
        <f t="shared" si="16"/>
        <v>0</v>
      </c>
      <c r="Y27" s="1531" t="b">
        <f t="shared" si="17"/>
        <v>0</v>
      </c>
      <c r="Z27" s="1531" t="b">
        <f t="shared" si="18"/>
        <v>0</v>
      </c>
      <c r="AA27" s="1531" t="b">
        <f t="shared" si="19"/>
        <v>0</v>
      </c>
      <c r="AB27" s="1531" t="b">
        <f t="shared" si="20"/>
        <v>0</v>
      </c>
      <c r="AC27" s="1531" t="b">
        <f t="shared" si="21"/>
        <v>0</v>
      </c>
      <c r="AD27" s="1533" t="b">
        <f t="shared" si="22"/>
        <v>0</v>
      </c>
      <c r="AE27" s="1178"/>
      <c r="AF27" s="1181"/>
      <c r="AG27" s="103"/>
      <c r="AH27" s="104"/>
      <c r="AI27" s="104"/>
      <c r="AJ27" s="104"/>
      <c r="AK27" s="104"/>
      <c r="AL27" s="104"/>
      <c r="AM27" s="104"/>
      <c r="AN27" s="104"/>
      <c r="AO27" s="104"/>
      <c r="AP27" s="105"/>
      <c r="AQ27" s="1667"/>
      <c r="AR27" s="103"/>
      <c r="AS27" s="104"/>
      <c r="AT27" s="104"/>
      <c r="AU27" s="104"/>
      <c r="AV27" s="104"/>
      <c r="AW27" s="104"/>
      <c r="AX27" s="104"/>
      <c r="AY27" s="104"/>
      <c r="AZ27" s="104"/>
      <c r="BA27" s="105"/>
      <c r="BB27" s="1645">
        <f t="shared" si="80"/>
        <v>0</v>
      </c>
      <c r="BC27" s="382">
        <f t="shared" si="0"/>
        <v>0</v>
      </c>
      <c r="BD27" s="1647" t="e">
        <f t="shared" si="23"/>
        <v>#DIV/0!</v>
      </c>
      <c r="BE27" s="367" t="e">
        <f t="shared" si="24"/>
        <v>#DIV/0!</v>
      </c>
      <c r="BF27" s="368" t="e">
        <f t="shared" si="25"/>
        <v>#DIV/0!</v>
      </c>
      <c r="BG27" s="369" t="e">
        <f t="shared" si="26"/>
        <v>#DIV/0!</v>
      </c>
      <c r="BH27" s="370" t="e">
        <f t="shared" si="1"/>
        <v>#DIV/0!</v>
      </c>
      <c r="BI27" s="371" t="e">
        <f t="shared" si="27"/>
        <v>#DIV/0!</v>
      </c>
      <c r="BJ27" s="372" t="e">
        <f t="shared" si="28"/>
        <v>#DIV/0!</v>
      </c>
      <c r="BK27" s="372" t="e">
        <f t="shared" si="29"/>
        <v>#DIV/0!</v>
      </c>
      <c r="BL27" s="379" t="e">
        <f t="shared" si="30"/>
        <v>#DIV/0!</v>
      </c>
      <c r="BM27" s="99"/>
      <c r="BN27" s="1181"/>
      <c r="BO27" s="1838"/>
      <c r="BP27" s="1839"/>
      <c r="BQ27" s="1839"/>
      <c r="BR27" s="1839"/>
      <c r="BS27" s="1839"/>
      <c r="BT27" s="1839"/>
      <c r="BU27" s="1839"/>
      <c r="BV27" s="1839"/>
      <c r="BW27" s="1839"/>
      <c r="BX27" s="1839"/>
      <c r="BY27" s="1839"/>
      <c r="BZ27" s="1839"/>
      <c r="CA27" s="1839"/>
      <c r="CB27" s="1839"/>
      <c r="CC27" s="1839"/>
      <c r="CD27" s="1839"/>
      <c r="CE27" s="1839"/>
      <c r="CF27" s="1839"/>
      <c r="CG27" s="1839"/>
      <c r="CH27" s="1839"/>
      <c r="CI27" s="1839"/>
      <c r="CJ27" s="1839"/>
      <c r="CK27" s="1839"/>
      <c r="CL27" s="1839"/>
      <c r="CM27" s="1839"/>
      <c r="CN27" s="1839"/>
      <c r="CO27" s="1839"/>
      <c r="CP27" s="1839"/>
      <c r="CQ27" s="1839"/>
      <c r="CR27" s="1839"/>
      <c r="CS27" s="1839"/>
      <c r="CT27" s="1839"/>
      <c r="CU27" s="1839"/>
      <c r="CV27" s="1839"/>
      <c r="CW27" s="1839"/>
      <c r="CX27" s="1839"/>
      <c r="CY27" s="1839"/>
      <c r="CZ27" s="1839"/>
      <c r="DA27" s="1839"/>
      <c r="DB27" s="1840"/>
      <c r="DC27" s="1831">
        <f t="shared" si="31"/>
        <v>0</v>
      </c>
      <c r="DD27" s="1832">
        <f t="shared" si="32"/>
        <v>0</v>
      </c>
      <c r="DE27" s="1833">
        <f t="shared" si="33"/>
        <v>0</v>
      </c>
      <c r="DF27" s="1831">
        <f t="shared" si="34"/>
        <v>0</v>
      </c>
      <c r="DG27" s="1832">
        <f t="shared" si="35"/>
        <v>0</v>
      </c>
      <c r="DH27" s="1833">
        <f t="shared" si="36"/>
        <v>0</v>
      </c>
      <c r="DI27" s="1831">
        <f t="shared" si="37"/>
        <v>0</v>
      </c>
      <c r="DJ27" s="1832">
        <f t="shared" si="38"/>
        <v>0</v>
      </c>
      <c r="DK27" s="1832">
        <f t="shared" si="39"/>
        <v>0</v>
      </c>
      <c r="DL27" s="1833">
        <f t="shared" si="40"/>
        <v>0</v>
      </c>
      <c r="DM27" s="1834">
        <f t="shared" si="41"/>
        <v>0</v>
      </c>
      <c r="DN27" s="1835">
        <f t="shared" si="42"/>
        <v>0</v>
      </c>
      <c r="DO27" s="1836">
        <f t="shared" si="43"/>
        <v>0</v>
      </c>
      <c r="DP27" s="1837">
        <f t="shared" si="44"/>
        <v>0</v>
      </c>
      <c r="DQ27" s="1837">
        <f t="shared" si="45"/>
        <v>0</v>
      </c>
      <c r="DR27" s="1192"/>
      <c r="DS27" s="1210"/>
      <c r="DT27" s="1211"/>
      <c r="DU27" s="1212"/>
      <c r="DV27" s="1213"/>
      <c r="DW27" s="1180"/>
      <c r="DX27" s="1178"/>
      <c r="DY27" s="1181"/>
      <c r="DZ27" s="1195"/>
      <c r="EA27" s="1196"/>
      <c r="EB27" s="1195"/>
      <c r="EC27" s="1197"/>
      <c r="ED27" s="1196"/>
      <c r="EE27" s="1191"/>
      <c r="EF27" s="1192"/>
      <c r="EG27" s="1195"/>
      <c r="EH27" s="1196"/>
      <c r="EI27" s="1195"/>
      <c r="EJ27" s="1197"/>
      <c r="EK27" s="1198"/>
      <c r="EL27" s="1199"/>
      <c r="EM27" s="1179"/>
      <c r="EN27" s="1178"/>
      <c r="EO27" s="1688"/>
      <c r="EP27" s="1680"/>
      <c r="EQ27" s="1675"/>
      <c r="ER27" s="1498"/>
      <c r="ES27" s="1498"/>
      <c r="ET27" s="1499"/>
      <c r="EU27" s="1500"/>
      <c r="EV27" s="1501"/>
      <c r="EW27" s="1501"/>
      <c r="EX27" s="1501"/>
      <c r="EY27" s="1501"/>
      <c r="EZ27" s="1501"/>
      <c r="FA27" s="1501"/>
      <c r="FB27" s="1502"/>
      <c r="FC27" s="1689"/>
      <c r="FD27" s="1448"/>
      <c r="FE27" s="2219"/>
      <c r="FF27" s="2220"/>
      <c r="FG27" s="2220"/>
      <c r="FH27" s="2220"/>
      <c r="FI27" s="2220"/>
      <c r="FJ27" s="2220"/>
      <c r="FK27" s="2220"/>
      <c r="FL27" s="2220"/>
      <c r="FM27" s="2220"/>
      <c r="FN27" s="2220"/>
      <c r="FO27" s="2220"/>
      <c r="FP27" s="2220"/>
      <c r="FQ27" s="2220"/>
      <c r="FR27" s="2220"/>
      <c r="FS27" s="2220"/>
      <c r="FT27" s="2220"/>
      <c r="FU27" s="2220"/>
      <c r="FV27" s="2220"/>
      <c r="FW27" s="2220"/>
      <c r="FX27" s="2220"/>
      <c r="FY27" s="2220"/>
      <c r="FZ27" s="2220"/>
      <c r="GA27" s="2220"/>
      <c r="GB27" s="2220"/>
      <c r="GC27" s="2220"/>
      <c r="GD27" s="2220"/>
      <c r="GE27" s="2220"/>
      <c r="GF27" s="2220"/>
      <c r="GG27" s="2220"/>
      <c r="GH27" s="2220"/>
      <c r="GI27" s="2220"/>
      <c r="GJ27" s="2220"/>
      <c r="GK27" s="2220"/>
      <c r="GL27" s="2220"/>
      <c r="GM27" s="2220"/>
      <c r="GN27" s="2220"/>
      <c r="GO27" s="2220"/>
      <c r="GP27" s="2220"/>
      <c r="GQ27" s="2220"/>
      <c r="GR27" s="2220"/>
      <c r="GS27" s="2220"/>
      <c r="GT27" s="2220"/>
      <c r="GU27" s="2220"/>
      <c r="GV27" s="2220"/>
      <c r="GW27" s="2220"/>
      <c r="GX27" s="2221"/>
      <c r="GY27" s="2198">
        <f t="shared" si="46"/>
        <v>0</v>
      </c>
      <c r="GZ27" s="396" t="b">
        <f t="shared" si="82"/>
        <v>0</v>
      </c>
      <c r="HA27" s="2199">
        <f t="shared" si="47"/>
        <v>0</v>
      </c>
      <c r="HB27" s="2208" t="b">
        <f t="shared" si="48"/>
        <v>0</v>
      </c>
      <c r="HC27" s="2201">
        <f t="shared" si="49"/>
        <v>0</v>
      </c>
      <c r="HD27" s="397" t="b">
        <f t="shared" si="50"/>
        <v>0</v>
      </c>
      <c r="HE27" s="2202">
        <f t="shared" si="51"/>
        <v>0</v>
      </c>
      <c r="HF27" s="398" t="b">
        <f t="shared" si="52"/>
        <v>0</v>
      </c>
      <c r="HG27" s="2203">
        <f t="shared" si="53"/>
        <v>0</v>
      </c>
      <c r="HH27" s="2209" t="b">
        <f t="shared" si="54"/>
        <v>0</v>
      </c>
      <c r="HI27" s="2205">
        <f t="shared" si="55"/>
        <v>0</v>
      </c>
      <c r="HJ27" s="395" t="b">
        <f t="shared" si="56"/>
        <v>0</v>
      </c>
      <c r="HK27" s="2206">
        <f t="shared" si="57"/>
        <v>0</v>
      </c>
      <c r="HL27" s="2210" t="b">
        <f t="shared" si="58"/>
        <v>0</v>
      </c>
      <c r="HM27" s="432"/>
      <c r="HN27" s="991"/>
      <c r="HO27" s="898"/>
      <c r="HP27" s="899"/>
      <c r="HQ27" s="900"/>
      <c r="HR27" s="901"/>
      <c r="HS27" s="902"/>
      <c r="HT27" s="903"/>
      <c r="HU27" s="904"/>
      <c r="HV27" s="714" t="b">
        <f t="shared" si="83"/>
        <v>0</v>
      </c>
      <c r="HW27" s="715" t="b">
        <f t="shared" si="59"/>
        <v>0</v>
      </c>
      <c r="HX27" s="715" t="b">
        <f t="shared" si="60"/>
        <v>0</v>
      </c>
      <c r="HY27" s="715" t="b">
        <f t="shared" si="61"/>
        <v>0</v>
      </c>
      <c r="HZ27" s="715" t="b">
        <f t="shared" si="62"/>
        <v>0</v>
      </c>
      <c r="IA27" s="716" t="b">
        <f t="shared" si="63"/>
        <v>0</v>
      </c>
      <c r="IB27" s="717" t="b">
        <f t="shared" si="64"/>
        <v>0</v>
      </c>
      <c r="IC27" s="432"/>
      <c r="ID27" s="432"/>
      <c r="IE27" s="664"/>
      <c r="IF27" s="1055"/>
      <c r="IG27" s="1055"/>
      <c r="IH27" s="1055"/>
      <c r="II27" s="1055"/>
      <c r="IJ27" s="1055"/>
      <c r="IK27" s="1055"/>
      <c r="IL27" s="1055"/>
      <c r="IM27" s="1055"/>
      <c r="IN27" s="1056"/>
      <c r="IO27" s="662"/>
      <c r="IP27" s="1057"/>
      <c r="IQ27" s="1057"/>
      <c r="IR27" s="1057"/>
      <c r="IS27" s="1057"/>
      <c r="IT27" s="1057"/>
      <c r="IU27" s="1057"/>
      <c r="IV27" s="1057"/>
      <c r="IW27" s="1057"/>
      <c r="IX27" s="1058"/>
      <c r="IY27" s="664"/>
      <c r="IZ27" s="1055"/>
      <c r="JA27" s="1055"/>
      <c r="JB27" s="1055"/>
      <c r="JC27" s="1055"/>
      <c r="JD27" s="1055"/>
      <c r="JE27" s="1055"/>
      <c r="JF27" s="1055"/>
      <c r="JG27" s="1055"/>
      <c r="JH27" s="1059"/>
      <c r="JI27" s="662"/>
      <c r="JJ27" s="1057"/>
      <c r="JK27" s="1057"/>
      <c r="JL27" s="1057"/>
      <c r="JM27" s="1057"/>
      <c r="JN27" s="1057"/>
      <c r="JO27" s="1057"/>
      <c r="JP27" s="1057"/>
      <c r="JQ27" s="1057"/>
      <c r="JR27" s="1058"/>
      <c r="JS27" s="664"/>
      <c r="JT27" s="1055"/>
      <c r="JU27" s="1055"/>
      <c r="JV27" s="1055"/>
      <c r="JW27" s="1055"/>
      <c r="JX27" s="1059"/>
      <c r="JY27" s="1055"/>
      <c r="JZ27" s="1055"/>
      <c r="KA27" s="1055"/>
      <c r="KB27" s="1056"/>
      <c r="KC27" s="662"/>
      <c r="KD27" s="1057"/>
      <c r="KE27" s="1057"/>
      <c r="KF27" s="1057"/>
      <c r="KG27" s="1057"/>
      <c r="KH27" s="1057"/>
      <c r="KI27" s="1057"/>
      <c r="KJ27" s="1057"/>
      <c r="KK27" s="1057"/>
      <c r="KL27" s="1058"/>
      <c r="KM27" s="664"/>
      <c r="KN27" s="1055"/>
      <c r="KO27" s="1055"/>
      <c r="KP27" s="1055"/>
      <c r="KQ27" s="1055"/>
      <c r="KR27" s="1055"/>
      <c r="KS27" s="1055"/>
      <c r="KT27" s="1055"/>
      <c r="KU27" s="1055"/>
      <c r="KV27" s="1056"/>
      <c r="KW27" s="662"/>
      <c r="KX27" s="1057"/>
      <c r="KY27" s="1057"/>
      <c r="KZ27" s="1057"/>
      <c r="LA27" s="1057"/>
      <c r="LB27" s="1057"/>
      <c r="LC27" s="1057"/>
      <c r="LD27" s="1057"/>
      <c r="LE27" s="1057"/>
      <c r="LF27" s="1058"/>
      <c r="LG27" s="1060"/>
      <c r="LH27" s="1055"/>
      <c r="LI27" s="1055"/>
      <c r="LJ27" s="1055"/>
      <c r="LK27" s="1055"/>
      <c r="LL27" s="1055"/>
      <c r="LM27" s="1055"/>
      <c r="LN27" s="1055"/>
      <c r="LO27" s="1055"/>
      <c r="LP27" s="1055"/>
      <c r="LQ27" s="1059"/>
      <c r="LR27" s="739">
        <f t="shared" si="2"/>
        <v>0</v>
      </c>
      <c r="LS27" s="740" t="b">
        <f t="shared" si="65"/>
        <v>0</v>
      </c>
      <c r="LT27" s="741">
        <f t="shared" si="3"/>
        <v>0</v>
      </c>
      <c r="LU27" s="742" t="b">
        <f t="shared" si="66"/>
        <v>0</v>
      </c>
      <c r="LV27" s="743">
        <f t="shared" si="84"/>
        <v>0</v>
      </c>
      <c r="LW27" s="744" t="b">
        <f t="shared" si="67"/>
        <v>0</v>
      </c>
      <c r="LX27" s="745">
        <f t="shared" si="5"/>
        <v>0</v>
      </c>
      <c r="LY27" s="746" t="b">
        <f t="shared" si="68"/>
        <v>0</v>
      </c>
      <c r="LZ27" s="764">
        <f t="shared" si="6"/>
        <v>0</v>
      </c>
      <c r="MA27" s="765" t="b">
        <f t="shared" si="69"/>
        <v>0</v>
      </c>
      <c r="MB27" s="766">
        <f t="shared" si="85"/>
        <v>0</v>
      </c>
      <c r="MC27" s="767" t="b">
        <f t="shared" si="70"/>
        <v>0</v>
      </c>
      <c r="MD27" s="768">
        <f t="shared" si="8"/>
        <v>0</v>
      </c>
      <c r="ME27" s="769" t="b">
        <f t="shared" si="71"/>
        <v>0</v>
      </c>
      <c r="MF27" s="770">
        <f t="shared" si="86"/>
        <v>0</v>
      </c>
      <c r="MG27" s="771" t="b">
        <f t="shared" si="72"/>
        <v>0</v>
      </c>
      <c r="MH27" s="772">
        <f t="shared" si="87"/>
        <v>0</v>
      </c>
      <c r="MI27" s="773" t="b">
        <f t="shared" si="73"/>
        <v>0</v>
      </c>
      <c r="MJ27" s="774">
        <f t="shared" si="88"/>
        <v>0</v>
      </c>
      <c r="MK27" s="775" t="b">
        <f t="shared" si="74"/>
        <v>0</v>
      </c>
      <c r="ML27" s="776">
        <f t="shared" si="89"/>
        <v>0</v>
      </c>
      <c r="MM27" s="777" t="b">
        <f t="shared" si="75"/>
        <v>0</v>
      </c>
      <c r="MN27" s="778">
        <f t="shared" si="90"/>
        <v>0</v>
      </c>
      <c r="MO27" s="779" t="b">
        <f t="shared" si="76"/>
        <v>0</v>
      </c>
      <c r="MP27" s="884">
        <f t="shared" si="91"/>
        <v>0</v>
      </c>
      <c r="MQ27" s="885" t="b">
        <f t="shared" si="77"/>
        <v>0</v>
      </c>
      <c r="MR27" s="990"/>
      <c r="MS27" s="645"/>
      <c r="MT27" s="646"/>
      <c r="MU27" s="647"/>
      <c r="MV27" s="648"/>
      <c r="MW27" s="649"/>
      <c r="MX27" s="657"/>
      <c r="MY27" s="658"/>
      <c r="MZ27" s="659"/>
      <c r="NA27" s="660"/>
      <c r="NB27" s="661"/>
      <c r="NC27" s="662"/>
      <c r="ND27" s="663"/>
      <c r="NE27" s="664"/>
      <c r="NF27" s="665"/>
      <c r="NG27" s="1575" t="b">
        <f t="shared" si="15"/>
        <v>0</v>
      </c>
      <c r="NH27" s="1575" t="b">
        <f t="shared" si="15"/>
        <v>0</v>
      </c>
      <c r="NI27" s="1575" t="b">
        <f t="shared" si="15"/>
        <v>0</v>
      </c>
      <c r="NJ27" s="1575" t="b">
        <f t="shared" si="15"/>
        <v>0</v>
      </c>
      <c r="NK27" s="1575" t="b">
        <f t="shared" si="15"/>
        <v>0</v>
      </c>
      <c r="NL27" s="1575" t="b">
        <f t="shared" si="15"/>
        <v>0</v>
      </c>
      <c r="NM27" s="1575" t="b">
        <f t="shared" si="15"/>
        <v>0</v>
      </c>
      <c r="NN27" s="1575" t="b">
        <f t="shared" si="15"/>
        <v>0</v>
      </c>
      <c r="NO27" s="1575" t="b">
        <f t="shared" si="15"/>
        <v>0</v>
      </c>
      <c r="NP27" s="1576" t="b">
        <f t="shared" si="15"/>
        <v>0</v>
      </c>
      <c r="NQ27" s="1576" t="b">
        <f t="shared" si="15"/>
        <v>0</v>
      </c>
      <c r="NR27" s="1576" t="b">
        <f t="shared" si="15"/>
        <v>0</v>
      </c>
      <c r="NS27" s="1575" t="b">
        <f t="shared" si="15"/>
        <v>0</v>
      </c>
      <c r="NT27" s="1445"/>
    </row>
    <row r="28" spans="1:384" s="1446" customFormat="1" ht="21.95" customHeight="1" thickBot="1" x14ac:dyDescent="0.35">
      <c r="A28" s="1600">
        <v>16</v>
      </c>
      <c r="B28" s="1601"/>
      <c r="C28" s="1602"/>
      <c r="D28" s="1601"/>
      <c r="E28" s="1515"/>
      <c r="F28" s="89"/>
      <c r="G28" s="90"/>
      <c r="H28" s="100"/>
      <c r="I28" s="100"/>
      <c r="J28" s="1558"/>
      <c r="K28" s="1565">
        <f t="shared" si="78"/>
        <v>0</v>
      </c>
      <c r="L28" s="1562"/>
      <c r="M28" s="1178"/>
      <c r="N28" s="1179"/>
      <c r="O28" s="1195"/>
      <c r="P28" s="1197"/>
      <c r="Q28" s="1197"/>
      <c r="R28" s="1197"/>
      <c r="S28" s="1197"/>
      <c r="T28" s="1197"/>
      <c r="U28" s="1197"/>
      <c r="V28" s="1198"/>
      <c r="W28" s="1532" t="b">
        <f t="shared" si="81"/>
        <v>0</v>
      </c>
      <c r="X28" s="1531" t="b">
        <f t="shared" si="16"/>
        <v>0</v>
      </c>
      <c r="Y28" s="1531" t="b">
        <f t="shared" si="17"/>
        <v>0</v>
      </c>
      <c r="Z28" s="1531" t="b">
        <f t="shared" si="18"/>
        <v>0</v>
      </c>
      <c r="AA28" s="1531" t="b">
        <f t="shared" si="19"/>
        <v>0</v>
      </c>
      <c r="AB28" s="1531" t="b">
        <f t="shared" si="20"/>
        <v>0</v>
      </c>
      <c r="AC28" s="1531" t="b">
        <f t="shared" si="21"/>
        <v>0</v>
      </c>
      <c r="AD28" s="1533" t="b">
        <f t="shared" si="22"/>
        <v>0</v>
      </c>
      <c r="AE28" s="1178"/>
      <c r="AF28" s="1181"/>
      <c r="AG28" s="103"/>
      <c r="AH28" s="104"/>
      <c r="AI28" s="104"/>
      <c r="AJ28" s="104"/>
      <c r="AK28" s="104"/>
      <c r="AL28" s="104"/>
      <c r="AM28" s="104"/>
      <c r="AN28" s="104"/>
      <c r="AO28" s="104"/>
      <c r="AP28" s="105"/>
      <c r="AQ28" s="1667"/>
      <c r="AR28" s="103"/>
      <c r="AS28" s="104"/>
      <c r="AT28" s="104"/>
      <c r="AU28" s="104"/>
      <c r="AV28" s="104"/>
      <c r="AW28" s="104"/>
      <c r="AX28" s="104"/>
      <c r="AY28" s="104"/>
      <c r="AZ28" s="104"/>
      <c r="BA28" s="105"/>
      <c r="BB28" s="1645">
        <f t="shared" si="80"/>
        <v>0</v>
      </c>
      <c r="BC28" s="382">
        <f t="shared" si="0"/>
        <v>0</v>
      </c>
      <c r="BD28" s="1647" t="e">
        <f t="shared" si="23"/>
        <v>#DIV/0!</v>
      </c>
      <c r="BE28" s="367" t="e">
        <f t="shared" si="24"/>
        <v>#DIV/0!</v>
      </c>
      <c r="BF28" s="368" t="e">
        <f t="shared" si="25"/>
        <v>#DIV/0!</v>
      </c>
      <c r="BG28" s="369" t="e">
        <f t="shared" si="26"/>
        <v>#DIV/0!</v>
      </c>
      <c r="BH28" s="370" t="e">
        <f t="shared" si="1"/>
        <v>#DIV/0!</v>
      </c>
      <c r="BI28" s="371" t="e">
        <f t="shared" si="27"/>
        <v>#DIV/0!</v>
      </c>
      <c r="BJ28" s="372" t="e">
        <f t="shared" si="28"/>
        <v>#DIV/0!</v>
      </c>
      <c r="BK28" s="372" t="e">
        <f t="shared" si="29"/>
        <v>#DIV/0!</v>
      </c>
      <c r="BL28" s="379" t="e">
        <f t="shared" si="30"/>
        <v>#DIV/0!</v>
      </c>
      <c r="BM28" s="99"/>
      <c r="BN28" s="1181"/>
      <c r="BO28" s="1838"/>
      <c r="BP28" s="1839"/>
      <c r="BQ28" s="1839"/>
      <c r="BR28" s="1839"/>
      <c r="BS28" s="1839"/>
      <c r="BT28" s="1839"/>
      <c r="BU28" s="1839"/>
      <c r="BV28" s="1839"/>
      <c r="BW28" s="1839"/>
      <c r="BX28" s="1839"/>
      <c r="BY28" s="1839"/>
      <c r="BZ28" s="1839"/>
      <c r="CA28" s="1839"/>
      <c r="CB28" s="1839"/>
      <c r="CC28" s="1839"/>
      <c r="CD28" s="1839"/>
      <c r="CE28" s="1839"/>
      <c r="CF28" s="1839"/>
      <c r="CG28" s="1839"/>
      <c r="CH28" s="1839"/>
      <c r="CI28" s="1839"/>
      <c r="CJ28" s="1839"/>
      <c r="CK28" s="1839"/>
      <c r="CL28" s="1839"/>
      <c r="CM28" s="1839"/>
      <c r="CN28" s="1839"/>
      <c r="CO28" s="1839"/>
      <c r="CP28" s="1839"/>
      <c r="CQ28" s="1839"/>
      <c r="CR28" s="1839"/>
      <c r="CS28" s="1839"/>
      <c r="CT28" s="1839"/>
      <c r="CU28" s="1839"/>
      <c r="CV28" s="1839"/>
      <c r="CW28" s="1839"/>
      <c r="CX28" s="1839"/>
      <c r="CY28" s="1839"/>
      <c r="CZ28" s="1839"/>
      <c r="DA28" s="1839"/>
      <c r="DB28" s="1840"/>
      <c r="DC28" s="1831">
        <f t="shared" si="31"/>
        <v>0</v>
      </c>
      <c r="DD28" s="1832">
        <f t="shared" si="32"/>
        <v>0</v>
      </c>
      <c r="DE28" s="1833">
        <f t="shared" si="33"/>
        <v>0</v>
      </c>
      <c r="DF28" s="1831">
        <f t="shared" si="34"/>
        <v>0</v>
      </c>
      <c r="DG28" s="1832">
        <f t="shared" si="35"/>
        <v>0</v>
      </c>
      <c r="DH28" s="1833">
        <f t="shared" si="36"/>
        <v>0</v>
      </c>
      <c r="DI28" s="1831">
        <f t="shared" si="37"/>
        <v>0</v>
      </c>
      <c r="DJ28" s="1832">
        <f t="shared" si="38"/>
        <v>0</v>
      </c>
      <c r="DK28" s="1832">
        <f t="shared" si="39"/>
        <v>0</v>
      </c>
      <c r="DL28" s="1833">
        <f t="shared" si="40"/>
        <v>0</v>
      </c>
      <c r="DM28" s="1834">
        <f t="shared" si="41"/>
        <v>0</v>
      </c>
      <c r="DN28" s="1835">
        <f t="shared" si="42"/>
        <v>0</v>
      </c>
      <c r="DO28" s="1836">
        <f t="shared" si="43"/>
        <v>0</v>
      </c>
      <c r="DP28" s="1837">
        <f t="shared" si="44"/>
        <v>0</v>
      </c>
      <c r="DQ28" s="1837">
        <f t="shared" si="45"/>
        <v>0</v>
      </c>
      <c r="DR28" s="1192"/>
      <c r="DS28" s="1210"/>
      <c r="DT28" s="1211"/>
      <c r="DU28" s="1212"/>
      <c r="DV28" s="1213"/>
      <c r="DW28" s="1180"/>
      <c r="DX28" s="1178"/>
      <c r="DY28" s="1181"/>
      <c r="DZ28" s="1195"/>
      <c r="EA28" s="1196"/>
      <c r="EB28" s="1195"/>
      <c r="EC28" s="1197"/>
      <c r="ED28" s="1196"/>
      <c r="EE28" s="1191"/>
      <c r="EF28" s="1192"/>
      <c r="EG28" s="1195"/>
      <c r="EH28" s="1196"/>
      <c r="EI28" s="1195"/>
      <c r="EJ28" s="1197"/>
      <c r="EK28" s="1198"/>
      <c r="EL28" s="1199"/>
      <c r="EM28" s="1179"/>
      <c r="EN28" s="1178"/>
      <c r="EO28" s="1688"/>
      <c r="EP28" s="1680"/>
      <c r="EQ28" s="1675"/>
      <c r="ER28" s="1498"/>
      <c r="ES28" s="1498"/>
      <c r="ET28" s="1499"/>
      <c r="EU28" s="1500"/>
      <c r="EV28" s="1501"/>
      <c r="EW28" s="1501"/>
      <c r="EX28" s="1501"/>
      <c r="EY28" s="1501"/>
      <c r="EZ28" s="1501"/>
      <c r="FA28" s="1501"/>
      <c r="FB28" s="1502"/>
      <c r="FC28" s="1689"/>
      <c r="FD28" s="1448"/>
      <c r="FE28" s="2219"/>
      <c r="FF28" s="2220"/>
      <c r="FG28" s="2220"/>
      <c r="FH28" s="2220"/>
      <c r="FI28" s="2220"/>
      <c r="FJ28" s="2220"/>
      <c r="FK28" s="2220"/>
      <c r="FL28" s="2220"/>
      <c r="FM28" s="2220"/>
      <c r="FN28" s="2220"/>
      <c r="FO28" s="2220"/>
      <c r="FP28" s="2220"/>
      <c r="FQ28" s="2220"/>
      <c r="FR28" s="2220"/>
      <c r="FS28" s="2220"/>
      <c r="FT28" s="2220"/>
      <c r="FU28" s="2220"/>
      <c r="FV28" s="2220"/>
      <c r="FW28" s="2220"/>
      <c r="FX28" s="2220"/>
      <c r="FY28" s="2220"/>
      <c r="FZ28" s="2220"/>
      <c r="GA28" s="2220"/>
      <c r="GB28" s="2220"/>
      <c r="GC28" s="2220"/>
      <c r="GD28" s="2220"/>
      <c r="GE28" s="2220"/>
      <c r="GF28" s="2220"/>
      <c r="GG28" s="2220"/>
      <c r="GH28" s="2220"/>
      <c r="GI28" s="2220"/>
      <c r="GJ28" s="2220"/>
      <c r="GK28" s="2220"/>
      <c r="GL28" s="2220"/>
      <c r="GM28" s="2220"/>
      <c r="GN28" s="2220"/>
      <c r="GO28" s="2220"/>
      <c r="GP28" s="2220"/>
      <c r="GQ28" s="2220"/>
      <c r="GR28" s="2220"/>
      <c r="GS28" s="2220"/>
      <c r="GT28" s="2220"/>
      <c r="GU28" s="2220"/>
      <c r="GV28" s="2220"/>
      <c r="GW28" s="2220"/>
      <c r="GX28" s="2221"/>
      <c r="GY28" s="2198">
        <f t="shared" si="46"/>
        <v>0</v>
      </c>
      <c r="GZ28" s="396" t="b">
        <f t="shared" si="82"/>
        <v>0</v>
      </c>
      <c r="HA28" s="2199">
        <f t="shared" si="47"/>
        <v>0</v>
      </c>
      <c r="HB28" s="2208" t="b">
        <f t="shared" si="48"/>
        <v>0</v>
      </c>
      <c r="HC28" s="2201">
        <f t="shared" si="49"/>
        <v>0</v>
      </c>
      <c r="HD28" s="397" t="b">
        <f t="shared" si="50"/>
        <v>0</v>
      </c>
      <c r="HE28" s="2202">
        <f t="shared" si="51"/>
        <v>0</v>
      </c>
      <c r="HF28" s="398" t="b">
        <f t="shared" si="52"/>
        <v>0</v>
      </c>
      <c r="HG28" s="2203">
        <f t="shared" si="53"/>
        <v>0</v>
      </c>
      <c r="HH28" s="2209" t="b">
        <f t="shared" si="54"/>
        <v>0</v>
      </c>
      <c r="HI28" s="2205">
        <f t="shared" si="55"/>
        <v>0</v>
      </c>
      <c r="HJ28" s="395" t="b">
        <f t="shared" si="56"/>
        <v>0</v>
      </c>
      <c r="HK28" s="2206">
        <f t="shared" si="57"/>
        <v>0</v>
      </c>
      <c r="HL28" s="2210" t="b">
        <f t="shared" si="58"/>
        <v>0</v>
      </c>
      <c r="HM28" s="432"/>
      <c r="HN28" s="991"/>
      <c r="HO28" s="898"/>
      <c r="HP28" s="899"/>
      <c r="HQ28" s="900"/>
      <c r="HR28" s="901"/>
      <c r="HS28" s="902"/>
      <c r="HT28" s="903"/>
      <c r="HU28" s="904"/>
      <c r="HV28" s="714" t="b">
        <f t="shared" si="83"/>
        <v>0</v>
      </c>
      <c r="HW28" s="715" t="b">
        <f t="shared" si="59"/>
        <v>0</v>
      </c>
      <c r="HX28" s="715" t="b">
        <f t="shared" si="60"/>
        <v>0</v>
      </c>
      <c r="HY28" s="715" t="b">
        <f t="shared" si="61"/>
        <v>0</v>
      </c>
      <c r="HZ28" s="715" t="b">
        <f t="shared" si="62"/>
        <v>0</v>
      </c>
      <c r="IA28" s="716" t="b">
        <f t="shared" si="63"/>
        <v>0</v>
      </c>
      <c r="IB28" s="717" t="b">
        <f t="shared" si="64"/>
        <v>0</v>
      </c>
      <c r="IC28" s="432"/>
      <c r="ID28" s="432"/>
      <c r="IE28" s="664"/>
      <c r="IF28" s="1055"/>
      <c r="IG28" s="1055"/>
      <c r="IH28" s="1055"/>
      <c r="II28" s="1055"/>
      <c r="IJ28" s="1055"/>
      <c r="IK28" s="1055"/>
      <c r="IL28" s="1055"/>
      <c r="IM28" s="1055"/>
      <c r="IN28" s="1056"/>
      <c r="IO28" s="662"/>
      <c r="IP28" s="1057"/>
      <c r="IQ28" s="1057"/>
      <c r="IR28" s="1057"/>
      <c r="IS28" s="1057"/>
      <c r="IT28" s="1057"/>
      <c r="IU28" s="1057"/>
      <c r="IV28" s="1057"/>
      <c r="IW28" s="1057"/>
      <c r="IX28" s="1058"/>
      <c r="IY28" s="664"/>
      <c r="IZ28" s="1055"/>
      <c r="JA28" s="1055"/>
      <c r="JB28" s="1055"/>
      <c r="JC28" s="1055"/>
      <c r="JD28" s="1055"/>
      <c r="JE28" s="1055"/>
      <c r="JF28" s="1055"/>
      <c r="JG28" s="1055"/>
      <c r="JH28" s="1059"/>
      <c r="JI28" s="662"/>
      <c r="JJ28" s="1057"/>
      <c r="JK28" s="1057"/>
      <c r="JL28" s="1057"/>
      <c r="JM28" s="1057"/>
      <c r="JN28" s="1057"/>
      <c r="JO28" s="1057"/>
      <c r="JP28" s="1057"/>
      <c r="JQ28" s="1057"/>
      <c r="JR28" s="1058"/>
      <c r="JS28" s="664"/>
      <c r="JT28" s="1055"/>
      <c r="JU28" s="1055"/>
      <c r="JV28" s="1055"/>
      <c r="JW28" s="1055"/>
      <c r="JX28" s="1059"/>
      <c r="JY28" s="1055"/>
      <c r="JZ28" s="1055"/>
      <c r="KA28" s="1055"/>
      <c r="KB28" s="1056"/>
      <c r="KC28" s="662"/>
      <c r="KD28" s="1057"/>
      <c r="KE28" s="1057"/>
      <c r="KF28" s="1057"/>
      <c r="KG28" s="1057"/>
      <c r="KH28" s="1057"/>
      <c r="KI28" s="1057"/>
      <c r="KJ28" s="1057"/>
      <c r="KK28" s="1057"/>
      <c r="KL28" s="1058"/>
      <c r="KM28" s="664"/>
      <c r="KN28" s="1055"/>
      <c r="KO28" s="1055"/>
      <c r="KP28" s="1055"/>
      <c r="KQ28" s="1055"/>
      <c r="KR28" s="1055"/>
      <c r="KS28" s="1055"/>
      <c r="KT28" s="1055"/>
      <c r="KU28" s="1055"/>
      <c r="KV28" s="1056"/>
      <c r="KW28" s="662"/>
      <c r="KX28" s="1057"/>
      <c r="KY28" s="1057"/>
      <c r="KZ28" s="1057"/>
      <c r="LA28" s="1057"/>
      <c r="LB28" s="1057"/>
      <c r="LC28" s="1057"/>
      <c r="LD28" s="1057"/>
      <c r="LE28" s="1057"/>
      <c r="LF28" s="1058"/>
      <c r="LG28" s="1060"/>
      <c r="LH28" s="1055"/>
      <c r="LI28" s="1055"/>
      <c r="LJ28" s="1055"/>
      <c r="LK28" s="1055"/>
      <c r="LL28" s="1055"/>
      <c r="LM28" s="1055"/>
      <c r="LN28" s="1055"/>
      <c r="LO28" s="1055"/>
      <c r="LP28" s="1055"/>
      <c r="LQ28" s="1059"/>
      <c r="LR28" s="739">
        <f t="shared" si="2"/>
        <v>0</v>
      </c>
      <c r="LS28" s="740" t="b">
        <f t="shared" si="65"/>
        <v>0</v>
      </c>
      <c r="LT28" s="741">
        <f t="shared" si="3"/>
        <v>0</v>
      </c>
      <c r="LU28" s="742" t="b">
        <f t="shared" si="66"/>
        <v>0</v>
      </c>
      <c r="LV28" s="743">
        <f t="shared" si="84"/>
        <v>0</v>
      </c>
      <c r="LW28" s="744" t="b">
        <f t="shared" si="67"/>
        <v>0</v>
      </c>
      <c r="LX28" s="745">
        <f t="shared" si="5"/>
        <v>0</v>
      </c>
      <c r="LY28" s="746" t="b">
        <f t="shared" si="68"/>
        <v>0</v>
      </c>
      <c r="LZ28" s="764">
        <f t="shared" si="6"/>
        <v>0</v>
      </c>
      <c r="MA28" s="765" t="b">
        <f t="shared" si="69"/>
        <v>0</v>
      </c>
      <c r="MB28" s="766">
        <f t="shared" si="85"/>
        <v>0</v>
      </c>
      <c r="MC28" s="767" t="b">
        <f t="shared" si="70"/>
        <v>0</v>
      </c>
      <c r="MD28" s="768">
        <f t="shared" si="8"/>
        <v>0</v>
      </c>
      <c r="ME28" s="769" t="b">
        <f t="shared" si="71"/>
        <v>0</v>
      </c>
      <c r="MF28" s="770">
        <f t="shared" si="86"/>
        <v>0</v>
      </c>
      <c r="MG28" s="771" t="b">
        <f t="shared" si="72"/>
        <v>0</v>
      </c>
      <c r="MH28" s="772">
        <f t="shared" si="87"/>
        <v>0</v>
      </c>
      <c r="MI28" s="773" t="b">
        <f t="shared" si="73"/>
        <v>0</v>
      </c>
      <c r="MJ28" s="774">
        <f t="shared" si="88"/>
        <v>0</v>
      </c>
      <c r="MK28" s="775" t="b">
        <f t="shared" si="74"/>
        <v>0</v>
      </c>
      <c r="ML28" s="776">
        <f t="shared" si="89"/>
        <v>0</v>
      </c>
      <c r="MM28" s="777" t="b">
        <f t="shared" si="75"/>
        <v>0</v>
      </c>
      <c r="MN28" s="778">
        <f t="shared" si="90"/>
        <v>0</v>
      </c>
      <c r="MO28" s="779" t="b">
        <f t="shared" si="76"/>
        <v>0</v>
      </c>
      <c r="MP28" s="884">
        <f t="shared" si="91"/>
        <v>0</v>
      </c>
      <c r="MQ28" s="885" t="b">
        <f t="shared" si="77"/>
        <v>0</v>
      </c>
      <c r="MR28" s="990"/>
      <c r="MS28" s="645"/>
      <c r="MT28" s="646"/>
      <c r="MU28" s="647"/>
      <c r="MV28" s="648"/>
      <c r="MW28" s="649"/>
      <c r="MX28" s="657"/>
      <c r="MY28" s="658"/>
      <c r="MZ28" s="659"/>
      <c r="NA28" s="660"/>
      <c r="NB28" s="661"/>
      <c r="NC28" s="662"/>
      <c r="ND28" s="663"/>
      <c r="NE28" s="664"/>
      <c r="NF28" s="665"/>
      <c r="NG28" s="1575" t="b">
        <f t="shared" si="15"/>
        <v>0</v>
      </c>
      <c r="NH28" s="1575" t="b">
        <f t="shared" si="15"/>
        <v>0</v>
      </c>
      <c r="NI28" s="1575" t="b">
        <f t="shared" si="15"/>
        <v>0</v>
      </c>
      <c r="NJ28" s="1575" t="b">
        <f t="shared" si="15"/>
        <v>0</v>
      </c>
      <c r="NK28" s="1575" t="b">
        <f t="shared" si="15"/>
        <v>0</v>
      </c>
      <c r="NL28" s="1575" t="b">
        <f t="shared" si="15"/>
        <v>0</v>
      </c>
      <c r="NM28" s="1575" t="b">
        <f t="shared" si="15"/>
        <v>0</v>
      </c>
      <c r="NN28" s="1575" t="b">
        <f t="shared" si="15"/>
        <v>0</v>
      </c>
      <c r="NO28" s="1575" t="b">
        <f t="shared" si="15"/>
        <v>0</v>
      </c>
      <c r="NP28" s="1576" t="b">
        <f t="shared" si="15"/>
        <v>0</v>
      </c>
      <c r="NQ28" s="1576" t="b">
        <f t="shared" si="15"/>
        <v>0</v>
      </c>
      <c r="NR28" s="1576" t="b">
        <f t="shared" si="15"/>
        <v>0</v>
      </c>
      <c r="NS28" s="1575" t="b">
        <f t="shared" si="15"/>
        <v>0</v>
      </c>
      <c r="NT28" s="1445"/>
    </row>
    <row r="29" spans="1:384" s="1446" customFormat="1" ht="21.95" customHeight="1" thickBot="1" x14ac:dyDescent="0.35">
      <c r="A29" s="1600">
        <v>17</v>
      </c>
      <c r="B29" s="1601"/>
      <c r="C29" s="1602"/>
      <c r="D29" s="1601"/>
      <c r="E29" s="1515"/>
      <c r="F29" s="89"/>
      <c r="G29" s="90"/>
      <c r="H29" s="100"/>
      <c r="I29" s="100"/>
      <c r="J29" s="1558"/>
      <c r="K29" s="1565">
        <f t="shared" si="78"/>
        <v>0</v>
      </c>
      <c r="L29" s="1562"/>
      <c r="M29" s="1178"/>
      <c r="N29" s="1179"/>
      <c r="O29" s="1195"/>
      <c r="P29" s="1197"/>
      <c r="Q29" s="1197"/>
      <c r="R29" s="1197"/>
      <c r="S29" s="1197"/>
      <c r="T29" s="1197"/>
      <c r="U29" s="1197"/>
      <c r="V29" s="1198"/>
      <c r="W29" s="1532" t="b">
        <f t="shared" si="81"/>
        <v>0</v>
      </c>
      <c r="X29" s="1531" t="b">
        <f t="shared" si="16"/>
        <v>0</v>
      </c>
      <c r="Y29" s="1531" t="b">
        <f t="shared" si="17"/>
        <v>0</v>
      </c>
      <c r="Z29" s="1531" t="b">
        <f t="shared" si="18"/>
        <v>0</v>
      </c>
      <c r="AA29" s="1531" t="b">
        <f t="shared" si="19"/>
        <v>0</v>
      </c>
      <c r="AB29" s="1531" t="b">
        <f t="shared" si="20"/>
        <v>0</v>
      </c>
      <c r="AC29" s="1531" t="b">
        <f t="shared" si="21"/>
        <v>0</v>
      </c>
      <c r="AD29" s="1533" t="b">
        <f t="shared" si="22"/>
        <v>0</v>
      </c>
      <c r="AE29" s="1178"/>
      <c r="AF29" s="1181"/>
      <c r="AG29" s="103"/>
      <c r="AH29" s="104"/>
      <c r="AI29" s="104"/>
      <c r="AJ29" s="104"/>
      <c r="AK29" s="104"/>
      <c r="AL29" s="104"/>
      <c r="AM29" s="104"/>
      <c r="AN29" s="104"/>
      <c r="AO29" s="104"/>
      <c r="AP29" s="105"/>
      <c r="AQ29" s="1667"/>
      <c r="AR29" s="103"/>
      <c r="AS29" s="104"/>
      <c r="AT29" s="104"/>
      <c r="AU29" s="104"/>
      <c r="AV29" s="104"/>
      <c r="AW29" s="104"/>
      <c r="AX29" s="104"/>
      <c r="AY29" s="104"/>
      <c r="AZ29" s="104"/>
      <c r="BA29" s="105"/>
      <c r="BB29" s="1645">
        <f t="shared" si="80"/>
        <v>0</v>
      </c>
      <c r="BC29" s="382">
        <f t="shared" si="0"/>
        <v>0</v>
      </c>
      <c r="BD29" s="1647" t="e">
        <f t="shared" si="23"/>
        <v>#DIV/0!</v>
      </c>
      <c r="BE29" s="367" t="e">
        <f t="shared" si="24"/>
        <v>#DIV/0!</v>
      </c>
      <c r="BF29" s="368" t="e">
        <f t="shared" si="25"/>
        <v>#DIV/0!</v>
      </c>
      <c r="BG29" s="369" t="e">
        <f t="shared" si="26"/>
        <v>#DIV/0!</v>
      </c>
      <c r="BH29" s="370" t="e">
        <f t="shared" si="1"/>
        <v>#DIV/0!</v>
      </c>
      <c r="BI29" s="371" t="e">
        <f t="shared" si="27"/>
        <v>#DIV/0!</v>
      </c>
      <c r="BJ29" s="372" t="e">
        <f t="shared" si="28"/>
        <v>#DIV/0!</v>
      </c>
      <c r="BK29" s="372" t="e">
        <f t="shared" si="29"/>
        <v>#DIV/0!</v>
      </c>
      <c r="BL29" s="379" t="e">
        <f t="shared" si="30"/>
        <v>#DIV/0!</v>
      </c>
      <c r="BM29" s="99"/>
      <c r="BN29" s="1181"/>
      <c r="BO29" s="1838"/>
      <c r="BP29" s="1839"/>
      <c r="BQ29" s="1839"/>
      <c r="BR29" s="1839"/>
      <c r="BS29" s="1839"/>
      <c r="BT29" s="1839"/>
      <c r="BU29" s="1839"/>
      <c r="BV29" s="1839"/>
      <c r="BW29" s="1839"/>
      <c r="BX29" s="1839"/>
      <c r="BY29" s="1839"/>
      <c r="BZ29" s="1839"/>
      <c r="CA29" s="1839"/>
      <c r="CB29" s="1839"/>
      <c r="CC29" s="1839"/>
      <c r="CD29" s="1839"/>
      <c r="CE29" s="1839"/>
      <c r="CF29" s="1839"/>
      <c r="CG29" s="1839"/>
      <c r="CH29" s="1839"/>
      <c r="CI29" s="1839"/>
      <c r="CJ29" s="1839"/>
      <c r="CK29" s="1839"/>
      <c r="CL29" s="1839"/>
      <c r="CM29" s="1839"/>
      <c r="CN29" s="1839"/>
      <c r="CO29" s="1839"/>
      <c r="CP29" s="1839"/>
      <c r="CQ29" s="1839"/>
      <c r="CR29" s="1839"/>
      <c r="CS29" s="1839"/>
      <c r="CT29" s="1839"/>
      <c r="CU29" s="1839"/>
      <c r="CV29" s="1839"/>
      <c r="CW29" s="1839"/>
      <c r="CX29" s="1839"/>
      <c r="CY29" s="1839"/>
      <c r="CZ29" s="1839"/>
      <c r="DA29" s="1839"/>
      <c r="DB29" s="1840"/>
      <c r="DC29" s="1831">
        <f t="shared" si="31"/>
        <v>0</v>
      </c>
      <c r="DD29" s="1832">
        <f t="shared" si="32"/>
        <v>0</v>
      </c>
      <c r="DE29" s="1833">
        <f t="shared" si="33"/>
        <v>0</v>
      </c>
      <c r="DF29" s="1831">
        <f t="shared" si="34"/>
        <v>0</v>
      </c>
      <c r="DG29" s="1832">
        <f t="shared" si="35"/>
        <v>0</v>
      </c>
      <c r="DH29" s="1833">
        <f t="shared" si="36"/>
        <v>0</v>
      </c>
      <c r="DI29" s="1831">
        <f t="shared" si="37"/>
        <v>0</v>
      </c>
      <c r="DJ29" s="1832">
        <f t="shared" si="38"/>
        <v>0</v>
      </c>
      <c r="DK29" s="1832">
        <f t="shared" si="39"/>
        <v>0</v>
      </c>
      <c r="DL29" s="1833">
        <f t="shared" si="40"/>
        <v>0</v>
      </c>
      <c r="DM29" s="1834">
        <f t="shared" si="41"/>
        <v>0</v>
      </c>
      <c r="DN29" s="1835">
        <f t="shared" si="42"/>
        <v>0</v>
      </c>
      <c r="DO29" s="1836">
        <f t="shared" si="43"/>
        <v>0</v>
      </c>
      <c r="DP29" s="1837">
        <f t="shared" si="44"/>
        <v>0</v>
      </c>
      <c r="DQ29" s="1837">
        <f t="shared" si="45"/>
        <v>0</v>
      </c>
      <c r="DR29" s="1192"/>
      <c r="DS29" s="1210"/>
      <c r="DT29" s="1211"/>
      <c r="DU29" s="1212"/>
      <c r="DV29" s="1213"/>
      <c r="DW29" s="1180"/>
      <c r="DX29" s="1178"/>
      <c r="DY29" s="1181"/>
      <c r="DZ29" s="1195"/>
      <c r="EA29" s="1196"/>
      <c r="EB29" s="1195"/>
      <c r="EC29" s="1197"/>
      <c r="ED29" s="1196"/>
      <c r="EE29" s="1191"/>
      <c r="EF29" s="1192"/>
      <c r="EG29" s="1195"/>
      <c r="EH29" s="1196"/>
      <c r="EI29" s="1195"/>
      <c r="EJ29" s="1197"/>
      <c r="EK29" s="1198"/>
      <c r="EL29" s="1199"/>
      <c r="EM29" s="1179"/>
      <c r="EN29" s="1178"/>
      <c r="EO29" s="1688"/>
      <c r="EP29" s="1680"/>
      <c r="EQ29" s="1675"/>
      <c r="ER29" s="1498"/>
      <c r="ES29" s="1498"/>
      <c r="ET29" s="1499"/>
      <c r="EU29" s="1500"/>
      <c r="EV29" s="1501"/>
      <c r="EW29" s="1501"/>
      <c r="EX29" s="1501"/>
      <c r="EY29" s="1501"/>
      <c r="EZ29" s="1501"/>
      <c r="FA29" s="1501"/>
      <c r="FB29" s="1502"/>
      <c r="FC29" s="1689"/>
      <c r="FD29" s="1448"/>
      <c r="FE29" s="2219"/>
      <c r="FF29" s="2220"/>
      <c r="FG29" s="2220"/>
      <c r="FH29" s="2220"/>
      <c r="FI29" s="2220"/>
      <c r="FJ29" s="2220"/>
      <c r="FK29" s="2220"/>
      <c r="FL29" s="2220"/>
      <c r="FM29" s="2220"/>
      <c r="FN29" s="2220"/>
      <c r="FO29" s="2220"/>
      <c r="FP29" s="2220"/>
      <c r="FQ29" s="2220"/>
      <c r="FR29" s="2220"/>
      <c r="FS29" s="2220"/>
      <c r="FT29" s="2220"/>
      <c r="FU29" s="2220"/>
      <c r="FV29" s="2220"/>
      <c r="FW29" s="2220"/>
      <c r="FX29" s="2220"/>
      <c r="FY29" s="2220"/>
      <c r="FZ29" s="2220"/>
      <c r="GA29" s="2220"/>
      <c r="GB29" s="2220"/>
      <c r="GC29" s="2220"/>
      <c r="GD29" s="2220"/>
      <c r="GE29" s="2220"/>
      <c r="GF29" s="2220"/>
      <c r="GG29" s="2220"/>
      <c r="GH29" s="2220"/>
      <c r="GI29" s="2220"/>
      <c r="GJ29" s="2220"/>
      <c r="GK29" s="2220"/>
      <c r="GL29" s="2220"/>
      <c r="GM29" s="2220"/>
      <c r="GN29" s="2220"/>
      <c r="GO29" s="2220"/>
      <c r="GP29" s="2220"/>
      <c r="GQ29" s="2220"/>
      <c r="GR29" s="2220"/>
      <c r="GS29" s="2220"/>
      <c r="GT29" s="2220"/>
      <c r="GU29" s="2220"/>
      <c r="GV29" s="2220"/>
      <c r="GW29" s="2220"/>
      <c r="GX29" s="2221"/>
      <c r="GY29" s="2198">
        <f t="shared" si="46"/>
        <v>0</v>
      </c>
      <c r="GZ29" s="396" t="b">
        <f t="shared" si="82"/>
        <v>0</v>
      </c>
      <c r="HA29" s="2199">
        <f t="shared" si="47"/>
        <v>0</v>
      </c>
      <c r="HB29" s="2208" t="b">
        <f t="shared" si="48"/>
        <v>0</v>
      </c>
      <c r="HC29" s="2201">
        <f t="shared" si="49"/>
        <v>0</v>
      </c>
      <c r="HD29" s="397" t="b">
        <f t="shared" si="50"/>
        <v>0</v>
      </c>
      <c r="HE29" s="2202">
        <f t="shared" si="51"/>
        <v>0</v>
      </c>
      <c r="HF29" s="398" t="b">
        <f t="shared" si="52"/>
        <v>0</v>
      </c>
      <c r="HG29" s="2203">
        <f t="shared" si="53"/>
        <v>0</v>
      </c>
      <c r="HH29" s="2209" t="b">
        <f t="shared" si="54"/>
        <v>0</v>
      </c>
      <c r="HI29" s="2205">
        <f t="shared" si="55"/>
        <v>0</v>
      </c>
      <c r="HJ29" s="395" t="b">
        <f t="shared" si="56"/>
        <v>0</v>
      </c>
      <c r="HK29" s="2206">
        <f t="shared" si="57"/>
        <v>0</v>
      </c>
      <c r="HL29" s="2210" t="b">
        <f t="shared" si="58"/>
        <v>0</v>
      </c>
      <c r="HM29" s="432"/>
      <c r="HN29" s="991"/>
      <c r="HO29" s="898"/>
      <c r="HP29" s="899"/>
      <c r="HQ29" s="900"/>
      <c r="HR29" s="901"/>
      <c r="HS29" s="902"/>
      <c r="HT29" s="903"/>
      <c r="HU29" s="904"/>
      <c r="HV29" s="714" t="b">
        <f t="shared" si="83"/>
        <v>0</v>
      </c>
      <c r="HW29" s="715" t="b">
        <f t="shared" si="59"/>
        <v>0</v>
      </c>
      <c r="HX29" s="715" t="b">
        <f t="shared" si="60"/>
        <v>0</v>
      </c>
      <c r="HY29" s="715" t="b">
        <f t="shared" si="61"/>
        <v>0</v>
      </c>
      <c r="HZ29" s="715" t="b">
        <f t="shared" si="62"/>
        <v>0</v>
      </c>
      <c r="IA29" s="716" t="b">
        <f t="shared" si="63"/>
        <v>0</v>
      </c>
      <c r="IB29" s="717" t="b">
        <f t="shared" si="64"/>
        <v>0</v>
      </c>
      <c r="IC29" s="432"/>
      <c r="ID29" s="432"/>
      <c r="IE29" s="664"/>
      <c r="IF29" s="1055"/>
      <c r="IG29" s="1055"/>
      <c r="IH29" s="1055"/>
      <c r="II29" s="1055"/>
      <c r="IJ29" s="1055"/>
      <c r="IK29" s="1055"/>
      <c r="IL29" s="1055"/>
      <c r="IM29" s="1055"/>
      <c r="IN29" s="1056"/>
      <c r="IO29" s="662"/>
      <c r="IP29" s="1057"/>
      <c r="IQ29" s="1057"/>
      <c r="IR29" s="1057"/>
      <c r="IS29" s="1057"/>
      <c r="IT29" s="1057"/>
      <c r="IU29" s="1057"/>
      <c r="IV29" s="1057"/>
      <c r="IW29" s="1057"/>
      <c r="IX29" s="1058"/>
      <c r="IY29" s="664"/>
      <c r="IZ29" s="1055"/>
      <c r="JA29" s="1055"/>
      <c r="JB29" s="1055"/>
      <c r="JC29" s="1055"/>
      <c r="JD29" s="1055"/>
      <c r="JE29" s="1055"/>
      <c r="JF29" s="1055"/>
      <c r="JG29" s="1055"/>
      <c r="JH29" s="1059"/>
      <c r="JI29" s="662"/>
      <c r="JJ29" s="1057"/>
      <c r="JK29" s="1057"/>
      <c r="JL29" s="1057"/>
      <c r="JM29" s="1057"/>
      <c r="JN29" s="1057"/>
      <c r="JO29" s="1057"/>
      <c r="JP29" s="1057"/>
      <c r="JQ29" s="1057"/>
      <c r="JR29" s="1058"/>
      <c r="JS29" s="664"/>
      <c r="JT29" s="1055"/>
      <c r="JU29" s="1055"/>
      <c r="JV29" s="1055"/>
      <c r="JW29" s="1055"/>
      <c r="JX29" s="1059"/>
      <c r="JY29" s="1055"/>
      <c r="JZ29" s="1055"/>
      <c r="KA29" s="1055"/>
      <c r="KB29" s="1056"/>
      <c r="KC29" s="662"/>
      <c r="KD29" s="1057"/>
      <c r="KE29" s="1057"/>
      <c r="KF29" s="1057"/>
      <c r="KG29" s="1057"/>
      <c r="KH29" s="1057"/>
      <c r="KI29" s="1057"/>
      <c r="KJ29" s="1057"/>
      <c r="KK29" s="1057"/>
      <c r="KL29" s="1058"/>
      <c r="KM29" s="664"/>
      <c r="KN29" s="1055"/>
      <c r="KO29" s="1055"/>
      <c r="KP29" s="1055"/>
      <c r="KQ29" s="1055"/>
      <c r="KR29" s="1055"/>
      <c r="KS29" s="1055"/>
      <c r="KT29" s="1055"/>
      <c r="KU29" s="1055"/>
      <c r="KV29" s="1056"/>
      <c r="KW29" s="662"/>
      <c r="KX29" s="1057"/>
      <c r="KY29" s="1057"/>
      <c r="KZ29" s="1057"/>
      <c r="LA29" s="1057"/>
      <c r="LB29" s="1057"/>
      <c r="LC29" s="1057"/>
      <c r="LD29" s="1057"/>
      <c r="LE29" s="1057"/>
      <c r="LF29" s="1058"/>
      <c r="LG29" s="1060"/>
      <c r="LH29" s="1055"/>
      <c r="LI29" s="1055"/>
      <c r="LJ29" s="1055"/>
      <c r="LK29" s="1055"/>
      <c r="LL29" s="1055"/>
      <c r="LM29" s="1055"/>
      <c r="LN29" s="1055"/>
      <c r="LO29" s="1055"/>
      <c r="LP29" s="1055"/>
      <c r="LQ29" s="1059"/>
      <c r="LR29" s="739">
        <f t="shared" si="2"/>
        <v>0</v>
      </c>
      <c r="LS29" s="740" t="b">
        <f t="shared" si="65"/>
        <v>0</v>
      </c>
      <c r="LT29" s="741">
        <f t="shared" si="3"/>
        <v>0</v>
      </c>
      <c r="LU29" s="742" t="b">
        <f t="shared" si="66"/>
        <v>0</v>
      </c>
      <c r="LV29" s="743">
        <f t="shared" si="84"/>
        <v>0</v>
      </c>
      <c r="LW29" s="744" t="b">
        <f t="shared" si="67"/>
        <v>0</v>
      </c>
      <c r="LX29" s="745">
        <f t="shared" si="5"/>
        <v>0</v>
      </c>
      <c r="LY29" s="746" t="b">
        <f t="shared" si="68"/>
        <v>0</v>
      </c>
      <c r="LZ29" s="764">
        <f t="shared" si="6"/>
        <v>0</v>
      </c>
      <c r="MA29" s="765" t="b">
        <f t="shared" si="69"/>
        <v>0</v>
      </c>
      <c r="MB29" s="766">
        <f t="shared" si="85"/>
        <v>0</v>
      </c>
      <c r="MC29" s="767" t="b">
        <f t="shared" si="70"/>
        <v>0</v>
      </c>
      <c r="MD29" s="768">
        <f t="shared" si="8"/>
        <v>0</v>
      </c>
      <c r="ME29" s="769" t="b">
        <f t="shared" si="71"/>
        <v>0</v>
      </c>
      <c r="MF29" s="770">
        <f t="shared" si="86"/>
        <v>0</v>
      </c>
      <c r="MG29" s="771" t="b">
        <f t="shared" si="72"/>
        <v>0</v>
      </c>
      <c r="MH29" s="772">
        <f t="shared" si="87"/>
        <v>0</v>
      </c>
      <c r="MI29" s="773" t="b">
        <f t="shared" si="73"/>
        <v>0</v>
      </c>
      <c r="MJ29" s="774">
        <f t="shared" si="88"/>
        <v>0</v>
      </c>
      <c r="MK29" s="775" t="b">
        <f t="shared" si="74"/>
        <v>0</v>
      </c>
      <c r="ML29" s="776">
        <f t="shared" si="89"/>
        <v>0</v>
      </c>
      <c r="MM29" s="777" t="b">
        <f t="shared" si="75"/>
        <v>0</v>
      </c>
      <c r="MN29" s="778">
        <f t="shared" si="90"/>
        <v>0</v>
      </c>
      <c r="MO29" s="779" t="b">
        <f t="shared" si="76"/>
        <v>0</v>
      </c>
      <c r="MP29" s="884">
        <f t="shared" si="91"/>
        <v>0</v>
      </c>
      <c r="MQ29" s="885" t="b">
        <f t="shared" si="77"/>
        <v>0</v>
      </c>
      <c r="MR29" s="990"/>
      <c r="MS29" s="645"/>
      <c r="MT29" s="646"/>
      <c r="MU29" s="647"/>
      <c r="MV29" s="648"/>
      <c r="MW29" s="649"/>
      <c r="MX29" s="657"/>
      <c r="MY29" s="658"/>
      <c r="MZ29" s="659"/>
      <c r="NA29" s="660"/>
      <c r="NB29" s="661"/>
      <c r="NC29" s="662"/>
      <c r="ND29" s="663"/>
      <c r="NE29" s="664"/>
      <c r="NF29" s="665"/>
      <c r="NG29" s="1575" t="b">
        <f t="shared" si="15"/>
        <v>0</v>
      </c>
      <c r="NH29" s="1575" t="b">
        <f t="shared" si="15"/>
        <v>0</v>
      </c>
      <c r="NI29" s="1575" t="b">
        <f t="shared" si="15"/>
        <v>0</v>
      </c>
      <c r="NJ29" s="1575" t="b">
        <f t="shared" si="15"/>
        <v>0</v>
      </c>
      <c r="NK29" s="1575" t="b">
        <f t="shared" si="15"/>
        <v>0</v>
      </c>
      <c r="NL29" s="1575" t="b">
        <f t="shared" si="15"/>
        <v>0</v>
      </c>
      <c r="NM29" s="1575" t="b">
        <f t="shared" si="15"/>
        <v>0</v>
      </c>
      <c r="NN29" s="1575" t="b">
        <f t="shared" si="15"/>
        <v>0</v>
      </c>
      <c r="NO29" s="1575" t="b">
        <f t="shared" si="15"/>
        <v>0</v>
      </c>
      <c r="NP29" s="1576" t="b">
        <f t="shared" si="15"/>
        <v>0</v>
      </c>
      <c r="NQ29" s="1576" t="b">
        <f t="shared" si="15"/>
        <v>0</v>
      </c>
      <c r="NR29" s="1576" t="b">
        <f t="shared" si="15"/>
        <v>0</v>
      </c>
      <c r="NS29" s="1575" t="b">
        <f t="shared" si="15"/>
        <v>0</v>
      </c>
      <c r="NT29" s="1445"/>
    </row>
    <row r="30" spans="1:384" s="1446" customFormat="1" ht="21.95" customHeight="1" thickBot="1" x14ac:dyDescent="0.35">
      <c r="A30" s="1600">
        <v>18</v>
      </c>
      <c r="B30" s="1601"/>
      <c r="C30" s="1602"/>
      <c r="D30" s="1601"/>
      <c r="E30" s="1515"/>
      <c r="F30" s="89"/>
      <c r="G30" s="90"/>
      <c r="H30" s="100"/>
      <c r="I30" s="100"/>
      <c r="J30" s="1558"/>
      <c r="K30" s="1565">
        <f t="shared" si="78"/>
        <v>0</v>
      </c>
      <c r="L30" s="1562"/>
      <c r="M30" s="1178"/>
      <c r="N30" s="1179"/>
      <c r="O30" s="1195"/>
      <c r="P30" s="1197"/>
      <c r="Q30" s="1197"/>
      <c r="R30" s="1197"/>
      <c r="S30" s="1197"/>
      <c r="T30" s="1197"/>
      <c r="U30" s="1197"/>
      <c r="V30" s="1198"/>
      <c r="W30" s="1532" t="b">
        <f t="shared" si="81"/>
        <v>0</v>
      </c>
      <c r="X30" s="1531" t="b">
        <f t="shared" si="16"/>
        <v>0</v>
      </c>
      <c r="Y30" s="1531" t="b">
        <f t="shared" si="17"/>
        <v>0</v>
      </c>
      <c r="Z30" s="1531" t="b">
        <f t="shared" si="18"/>
        <v>0</v>
      </c>
      <c r="AA30" s="1531" t="b">
        <f t="shared" si="19"/>
        <v>0</v>
      </c>
      <c r="AB30" s="1531" t="b">
        <f t="shared" si="20"/>
        <v>0</v>
      </c>
      <c r="AC30" s="1531" t="b">
        <f t="shared" si="21"/>
        <v>0</v>
      </c>
      <c r="AD30" s="1533" t="b">
        <f t="shared" si="22"/>
        <v>0</v>
      </c>
      <c r="AE30" s="1178"/>
      <c r="AF30" s="1181"/>
      <c r="AG30" s="103"/>
      <c r="AH30" s="104"/>
      <c r="AI30" s="104"/>
      <c r="AJ30" s="104"/>
      <c r="AK30" s="104"/>
      <c r="AL30" s="104"/>
      <c r="AM30" s="104"/>
      <c r="AN30" s="104"/>
      <c r="AO30" s="104"/>
      <c r="AP30" s="105"/>
      <c r="AQ30" s="1667"/>
      <c r="AR30" s="103"/>
      <c r="AS30" s="104"/>
      <c r="AT30" s="104"/>
      <c r="AU30" s="104"/>
      <c r="AV30" s="104"/>
      <c r="AW30" s="104"/>
      <c r="AX30" s="104"/>
      <c r="AY30" s="104"/>
      <c r="AZ30" s="104"/>
      <c r="BA30" s="105"/>
      <c r="BB30" s="1645">
        <f t="shared" si="80"/>
        <v>0</v>
      </c>
      <c r="BC30" s="382">
        <f t="shared" si="0"/>
        <v>0</v>
      </c>
      <c r="BD30" s="1647" t="e">
        <f t="shared" si="23"/>
        <v>#DIV/0!</v>
      </c>
      <c r="BE30" s="367" t="e">
        <f t="shared" si="24"/>
        <v>#DIV/0!</v>
      </c>
      <c r="BF30" s="368" t="e">
        <f t="shared" si="25"/>
        <v>#DIV/0!</v>
      </c>
      <c r="BG30" s="369" t="e">
        <f t="shared" si="26"/>
        <v>#DIV/0!</v>
      </c>
      <c r="BH30" s="370" t="e">
        <f t="shared" si="1"/>
        <v>#DIV/0!</v>
      </c>
      <c r="BI30" s="371" t="e">
        <f t="shared" si="27"/>
        <v>#DIV/0!</v>
      </c>
      <c r="BJ30" s="372" t="e">
        <f t="shared" si="28"/>
        <v>#DIV/0!</v>
      </c>
      <c r="BK30" s="372" t="e">
        <f t="shared" si="29"/>
        <v>#DIV/0!</v>
      </c>
      <c r="BL30" s="379" t="e">
        <f t="shared" si="30"/>
        <v>#DIV/0!</v>
      </c>
      <c r="BM30" s="99"/>
      <c r="BN30" s="1181"/>
      <c r="BO30" s="1838"/>
      <c r="BP30" s="1839"/>
      <c r="BQ30" s="1839"/>
      <c r="BR30" s="1839"/>
      <c r="BS30" s="1839"/>
      <c r="BT30" s="1839"/>
      <c r="BU30" s="1839"/>
      <c r="BV30" s="1839"/>
      <c r="BW30" s="1839"/>
      <c r="BX30" s="1839"/>
      <c r="BY30" s="1839"/>
      <c r="BZ30" s="1839"/>
      <c r="CA30" s="1839"/>
      <c r="CB30" s="1839"/>
      <c r="CC30" s="1839"/>
      <c r="CD30" s="1839"/>
      <c r="CE30" s="1839"/>
      <c r="CF30" s="1839"/>
      <c r="CG30" s="1839"/>
      <c r="CH30" s="1839"/>
      <c r="CI30" s="1839"/>
      <c r="CJ30" s="1839"/>
      <c r="CK30" s="1839"/>
      <c r="CL30" s="1839"/>
      <c r="CM30" s="1839"/>
      <c r="CN30" s="1839"/>
      <c r="CO30" s="1839"/>
      <c r="CP30" s="1839"/>
      <c r="CQ30" s="1839"/>
      <c r="CR30" s="1839"/>
      <c r="CS30" s="1839"/>
      <c r="CT30" s="1839"/>
      <c r="CU30" s="1839"/>
      <c r="CV30" s="1839"/>
      <c r="CW30" s="1839"/>
      <c r="CX30" s="1839"/>
      <c r="CY30" s="1839"/>
      <c r="CZ30" s="1839"/>
      <c r="DA30" s="1839"/>
      <c r="DB30" s="1840"/>
      <c r="DC30" s="1831">
        <f t="shared" si="31"/>
        <v>0</v>
      </c>
      <c r="DD30" s="1832">
        <f t="shared" si="32"/>
        <v>0</v>
      </c>
      <c r="DE30" s="1833">
        <f t="shared" si="33"/>
        <v>0</v>
      </c>
      <c r="DF30" s="1831">
        <f t="shared" si="34"/>
        <v>0</v>
      </c>
      <c r="DG30" s="1832">
        <f t="shared" si="35"/>
        <v>0</v>
      </c>
      <c r="DH30" s="1833">
        <f t="shared" si="36"/>
        <v>0</v>
      </c>
      <c r="DI30" s="1831">
        <f t="shared" si="37"/>
        <v>0</v>
      </c>
      <c r="DJ30" s="1832">
        <f t="shared" si="38"/>
        <v>0</v>
      </c>
      <c r="DK30" s="1832">
        <f t="shared" si="39"/>
        <v>0</v>
      </c>
      <c r="DL30" s="1833">
        <f t="shared" si="40"/>
        <v>0</v>
      </c>
      <c r="DM30" s="1834">
        <f t="shared" si="41"/>
        <v>0</v>
      </c>
      <c r="DN30" s="1835">
        <f t="shared" si="42"/>
        <v>0</v>
      </c>
      <c r="DO30" s="1836">
        <f t="shared" si="43"/>
        <v>0</v>
      </c>
      <c r="DP30" s="1837">
        <f t="shared" si="44"/>
        <v>0</v>
      </c>
      <c r="DQ30" s="1837">
        <f t="shared" si="45"/>
        <v>0</v>
      </c>
      <c r="DR30" s="1192"/>
      <c r="DS30" s="1210"/>
      <c r="DT30" s="1211"/>
      <c r="DU30" s="1212"/>
      <c r="DV30" s="1213"/>
      <c r="DW30" s="1180"/>
      <c r="DX30" s="1178"/>
      <c r="DY30" s="1181"/>
      <c r="DZ30" s="1195"/>
      <c r="EA30" s="1196"/>
      <c r="EB30" s="1195"/>
      <c r="EC30" s="1197"/>
      <c r="ED30" s="1196"/>
      <c r="EE30" s="1191"/>
      <c r="EF30" s="1192"/>
      <c r="EG30" s="1195"/>
      <c r="EH30" s="1196"/>
      <c r="EI30" s="1195"/>
      <c r="EJ30" s="1197"/>
      <c r="EK30" s="1198"/>
      <c r="EL30" s="1199"/>
      <c r="EM30" s="1179"/>
      <c r="EN30" s="1178"/>
      <c r="EO30" s="1688"/>
      <c r="EP30" s="1680"/>
      <c r="EQ30" s="1675"/>
      <c r="ER30" s="1498"/>
      <c r="ES30" s="1498"/>
      <c r="ET30" s="1499"/>
      <c r="EU30" s="1500"/>
      <c r="EV30" s="1501"/>
      <c r="EW30" s="1501"/>
      <c r="EX30" s="1501"/>
      <c r="EY30" s="1501"/>
      <c r="EZ30" s="1501"/>
      <c r="FA30" s="1501"/>
      <c r="FB30" s="1502"/>
      <c r="FC30" s="1689"/>
      <c r="FD30" s="1448"/>
      <c r="FE30" s="2219"/>
      <c r="FF30" s="2220"/>
      <c r="FG30" s="2220"/>
      <c r="FH30" s="2220"/>
      <c r="FI30" s="2220"/>
      <c r="FJ30" s="2220"/>
      <c r="FK30" s="2220"/>
      <c r="FL30" s="2220"/>
      <c r="FM30" s="2220"/>
      <c r="FN30" s="2220"/>
      <c r="FO30" s="2220"/>
      <c r="FP30" s="2220"/>
      <c r="FQ30" s="2220"/>
      <c r="FR30" s="2220"/>
      <c r="FS30" s="2220"/>
      <c r="FT30" s="2220"/>
      <c r="FU30" s="2220"/>
      <c r="FV30" s="2220"/>
      <c r="FW30" s="2220"/>
      <c r="FX30" s="2220"/>
      <c r="FY30" s="2220"/>
      <c r="FZ30" s="2220"/>
      <c r="GA30" s="2220"/>
      <c r="GB30" s="2220"/>
      <c r="GC30" s="2220"/>
      <c r="GD30" s="2220"/>
      <c r="GE30" s="2220"/>
      <c r="GF30" s="2220"/>
      <c r="GG30" s="2220"/>
      <c r="GH30" s="2220"/>
      <c r="GI30" s="2220"/>
      <c r="GJ30" s="2220"/>
      <c r="GK30" s="2220"/>
      <c r="GL30" s="2220"/>
      <c r="GM30" s="2220"/>
      <c r="GN30" s="2220"/>
      <c r="GO30" s="2220"/>
      <c r="GP30" s="2220"/>
      <c r="GQ30" s="2220"/>
      <c r="GR30" s="2220"/>
      <c r="GS30" s="2220"/>
      <c r="GT30" s="2220"/>
      <c r="GU30" s="2220"/>
      <c r="GV30" s="2220"/>
      <c r="GW30" s="2220"/>
      <c r="GX30" s="2221"/>
      <c r="GY30" s="2198">
        <f t="shared" si="46"/>
        <v>0</v>
      </c>
      <c r="GZ30" s="396" t="b">
        <f t="shared" si="82"/>
        <v>0</v>
      </c>
      <c r="HA30" s="2199">
        <f t="shared" si="47"/>
        <v>0</v>
      </c>
      <c r="HB30" s="2208" t="b">
        <f t="shared" si="48"/>
        <v>0</v>
      </c>
      <c r="HC30" s="2201">
        <f t="shared" si="49"/>
        <v>0</v>
      </c>
      <c r="HD30" s="397" t="b">
        <f t="shared" si="50"/>
        <v>0</v>
      </c>
      <c r="HE30" s="2202">
        <f t="shared" si="51"/>
        <v>0</v>
      </c>
      <c r="HF30" s="398" t="b">
        <f t="shared" si="52"/>
        <v>0</v>
      </c>
      <c r="HG30" s="2203">
        <f t="shared" si="53"/>
        <v>0</v>
      </c>
      <c r="HH30" s="2209" t="b">
        <f t="shared" si="54"/>
        <v>0</v>
      </c>
      <c r="HI30" s="2205">
        <f t="shared" si="55"/>
        <v>0</v>
      </c>
      <c r="HJ30" s="395" t="b">
        <f t="shared" si="56"/>
        <v>0</v>
      </c>
      <c r="HK30" s="2206">
        <f t="shared" si="57"/>
        <v>0</v>
      </c>
      <c r="HL30" s="2210" t="b">
        <f t="shared" si="58"/>
        <v>0</v>
      </c>
      <c r="HM30" s="432"/>
      <c r="HN30" s="991"/>
      <c r="HO30" s="898"/>
      <c r="HP30" s="899"/>
      <c r="HQ30" s="900"/>
      <c r="HR30" s="901"/>
      <c r="HS30" s="902"/>
      <c r="HT30" s="903"/>
      <c r="HU30" s="904"/>
      <c r="HV30" s="714" t="b">
        <f t="shared" si="83"/>
        <v>0</v>
      </c>
      <c r="HW30" s="715" t="b">
        <f t="shared" si="83"/>
        <v>0</v>
      </c>
      <c r="HX30" s="715" t="b">
        <f t="shared" si="60"/>
        <v>0</v>
      </c>
      <c r="HY30" s="715" t="b">
        <f t="shared" si="61"/>
        <v>0</v>
      </c>
      <c r="HZ30" s="715" t="b">
        <f t="shared" si="62"/>
        <v>0</v>
      </c>
      <c r="IA30" s="716" t="b">
        <f t="shared" si="63"/>
        <v>0</v>
      </c>
      <c r="IB30" s="717" t="b">
        <f t="shared" si="64"/>
        <v>0</v>
      </c>
      <c r="IC30" s="432"/>
      <c r="ID30" s="432"/>
      <c r="IE30" s="664"/>
      <c r="IF30" s="1055"/>
      <c r="IG30" s="1055"/>
      <c r="IH30" s="1055"/>
      <c r="II30" s="1055"/>
      <c r="IJ30" s="1055"/>
      <c r="IK30" s="1055"/>
      <c r="IL30" s="1055"/>
      <c r="IM30" s="1055"/>
      <c r="IN30" s="1056"/>
      <c r="IO30" s="662"/>
      <c r="IP30" s="1057"/>
      <c r="IQ30" s="1057"/>
      <c r="IR30" s="1057"/>
      <c r="IS30" s="1057"/>
      <c r="IT30" s="1057"/>
      <c r="IU30" s="1057"/>
      <c r="IV30" s="1057"/>
      <c r="IW30" s="1057"/>
      <c r="IX30" s="1058"/>
      <c r="IY30" s="664"/>
      <c r="IZ30" s="1055"/>
      <c r="JA30" s="1055"/>
      <c r="JB30" s="1055"/>
      <c r="JC30" s="1055"/>
      <c r="JD30" s="1055"/>
      <c r="JE30" s="1055"/>
      <c r="JF30" s="1055"/>
      <c r="JG30" s="1055"/>
      <c r="JH30" s="1059"/>
      <c r="JI30" s="662"/>
      <c r="JJ30" s="1057"/>
      <c r="JK30" s="1057"/>
      <c r="JL30" s="1057"/>
      <c r="JM30" s="1057"/>
      <c r="JN30" s="1057"/>
      <c r="JO30" s="1057"/>
      <c r="JP30" s="1057"/>
      <c r="JQ30" s="1057"/>
      <c r="JR30" s="1058"/>
      <c r="JS30" s="664"/>
      <c r="JT30" s="1055"/>
      <c r="JU30" s="1055"/>
      <c r="JV30" s="1055"/>
      <c r="JW30" s="1055"/>
      <c r="JX30" s="1059"/>
      <c r="JY30" s="1055"/>
      <c r="JZ30" s="1055"/>
      <c r="KA30" s="1055"/>
      <c r="KB30" s="1056"/>
      <c r="KC30" s="662"/>
      <c r="KD30" s="1057"/>
      <c r="KE30" s="1057"/>
      <c r="KF30" s="1057"/>
      <c r="KG30" s="1057"/>
      <c r="KH30" s="1057"/>
      <c r="KI30" s="1057"/>
      <c r="KJ30" s="1057"/>
      <c r="KK30" s="1057"/>
      <c r="KL30" s="1058"/>
      <c r="KM30" s="664"/>
      <c r="KN30" s="1055"/>
      <c r="KO30" s="1055"/>
      <c r="KP30" s="1055"/>
      <c r="KQ30" s="1055"/>
      <c r="KR30" s="1055"/>
      <c r="KS30" s="1055"/>
      <c r="KT30" s="1055"/>
      <c r="KU30" s="1055"/>
      <c r="KV30" s="1056"/>
      <c r="KW30" s="662"/>
      <c r="KX30" s="1057"/>
      <c r="KY30" s="1057"/>
      <c r="KZ30" s="1057"/>
      <c r="LA30" s="1057"/>
      <c r="LB30" s="1057"/>
      <c r="LC30" s="1057"/>
      <c r="LD30" s="1057"/>
      <c r="LE30" s="1057"/>
      <c r="LF30" s="1058"/>
      <c r="LG30" s="1060"/>
      <c r="LH30" s="1055"/>
      <c r="LI30" s="1055"/>
      <c r="LJ30" s="1055"/>
      <c r="LK30" s="1055"/>
      <c r="LL30" s="1055"/>
      <c r="LM30" s="1055"/>
      <c r="LN30" s="1055"/>
      <c r="LO30" s="1055"/>
      <c r="LP30" s="1055"/>
      <c r="LQ30" s="1059"/>
      <c r="LR30" s="739">
        <f t="shared" si="2"/>
        <v>0</v>
      </c>
      <c r="LS30" s="740" t="b">
        <f t="shared" si="65"/>
        <v>0</v>
      </c>
      <c r="LT30" s="741">
        <f t="shared" si="3"/>
        <v>0</v>
      </c>
      <c r="LU30" s="742" t="b">
        <f t="shared" si="66"/>
        <v>0</v>
      </c>
      <c r="LV30" s="743">
        <f t="shared" si="84"/>
        <v>0</v>
      </c>
      <c r="LW30" s="744" t="b">
        <f t="shared" si="67"/>
        <v>0</v>
      </c>
      <c r="LX30" s="745">
        <f t="shared" si="5"/>
        <v>0</v>
      </c>
      <c r="LY30" s="746" t="b">
        <f t="shared" si="68"/>
        <v>0</v>
      </c>
      <c r="LZ30" s="764">
        <f t="shared" si="6"/>
        <v>0</v>
      </c>
      <c r="MA30" s="765" t="b">
        <f t="shared" si="69"/>
        <v>0</v>
      </c>
      <c r="MB30" s="766">
        <f t="shared" si="85"/>
        <v>0</v>
      </c>
      <c r="MC30" s="767" t="b">
        <f t="shared" si="70"/>
        <v>0</v>
      </c>
      <c r="MD30" s="768">
        <f t="shared" si="8"/>
        <v>0</v>
      </c>
      <c r="ME30" s="769" t="b">
        <f t="shared" si="71"/>
        <v>0</v>
      </c>
      <c r="MF30" s="770">
        <f t="shared" si="86"/>
        <v>0</v>
      </c>
      <c r="MG30" s="771" t="b">
        <f t="shared" si="72"/>
        <v>0</v>
      </c>
      <c r="MH30" s="772">
        <f t="shared" si="87"/>
        <v>0</v>
      </c>
      <c r="MI30" s="773" t="b">
        <f t="shared" si="73"/>
        <v>0</v>
      </c>
      <c r="MJ30" s="774">
        <f t="shared" si="88"/>
        <v>0</v>
      </c>
      <c r="MK30" s="775" t="b">
        <f t="shared" si="74"/>
        <v>0</v>
      </c>
      <c r="ML30" s="776">
        <f t="shared" si="89"/>
        <v>0</v>
      </c>
      <c r="MM30" s="777" t="b">
        <f t="shared" si="75"/>
        <v>0</v>
      </c>
      <c r="MN30" s="778">
        <f t="shared" si="90"/>
        <v>0</v>
      </c>
      <c r="MO30" s="779" t="b">
        <f t="shared" si="76"/>
        <v>0</v>
      </c>
      <c r="MP30" s="884">
        <f t="shared" si="91"/>
        <v>0</v>
      </c>
      <c r="MQ30" s="885" t="b">
        <f t="shared" si="77"/>
        <v>0</v>
      </c>
      <c r="MR30" s="990"/>
      <c r="MS30" s="645"/>
      <c r="MT30" s="646"/>
      <c r="MU30" s="647"/>
      <c r="MV30" s="648"/>
      <c r="MW30" s="649"/>
      <c r="MX30" s="657"/>
      <c r="MY30" s="658"/>
      <c r="MZ30" s="659"/>
      <c r="NA30" s="660"/>
      <c r="NB30" s="661"/>
      <c r="NC30" s="662"/>
      <c r="ND30" s="663"/>
      <c r="NE30" s="664"/>
      <c r="NF30" s="665"/>
      <c r="NG30" s="1575" t="b">
        <f t="shared" si="15"/>
        <v>0</v>
      </c>
      <c r="NH30" s="1575" t="b">
        <f t="shared" si="15"/>
        <v>0</v>
      </c>
      <c r="NI30" s="1575" t="b">
        <f t="shared" si="15"/>
        <v>0</v>
      </c>
      <c r="NJ30" s="1575" t="b">
        <f t="shared" si="15"/>
        <v>0</v>
      </c>
      <c r="NK30" s="1575" t="b">
        <f t="shared" si="15"/>
        <v>0</v>
      </c>
      <c r="NL30" s="1575" t="b">
        <f t="shared" si="15"/>
        <v>0</v>
      </c>
      <c r="NM30" s="1575" t="b">
        <f t="shared" si="15"/>
        <v>0</v>
      </c>
      <c r="NN30" s="1575" t="b">
        <f t="shared" si="15"/>
        <v>0</v>
      </c>
      <c r="NO30" s="1575" t="b">
        <f t="shared" si="15"/>
        <v>0</v>
      </c>
      <c r="NP30" s="1576" t="b">
        <f t="shared" si="15"/>
        <v>0</v>
      </c>
      <c r="NQ30" s="1576" t="b">
        <f t="shared" si="15"/>
        <v>0</v>
      </c>
      <c r="NR30" s="1576" t="b">
        <f t="shared" si="15"/>
        <v>0</v>
      </c>
      <c r="NS30" s="1575" t="b">
        <f t="shared" si="15"/>
        <v>0</v>
      </c>
      <c r="NT30" s="1445"/>
    </row>
    <row r="31" spans="1:384" s="1446" customFormat="1" ht="21.95" customHeight="1" thickBot="1" x14ac:dyDescent="0.35">
      <c r="A31" s="1600">
        <v>19</v>
      </c>
      <c r="B31" s="1601"/>
      <c r="C31" s="1602"/>
      <c r="D31" s="1601"/>
      <c r="E31" s="1515"/>
      <c r="F31" s="89"/>
      <c r="G31" s="90"/>
      <c r="H31" s="100"/>
      <c r="I31" s="100"/>
      <c r="J31" s="1558"/>
      <c r="K31" s="1565">
        <f t="shared" si="78"/>
        <v>0</v>
      </c>
      <c r="L31" s="1562"/>
      <c r="M31" s="1178"/>
      <c r="N31" s="1179"/>
      <c r="O31" s="1195"/>
      <c r="P31" s="1197"/>
      <c r="Q31" s="1197"/>
      <c r="R31" s="1197"/>
      <c r="S31" s="1197"/>
      <c r="T31" s="1197"/>
      <c r="U31" s="1197"/>
      <c r="V31" s="1198"/>
      <c r="W31" s="1532" t="b">
        <f t="shared" si="81"/>
        <v>0</v>
      </c>
      <c r="X31" s="1531" t="b">
        <f t="shared" si="16"/>
        <v>0</v>
      </c>
      <c r="Y31" s="1531" t="b">
        <f t="shared" si="17"/>
        <v>0</v>
      </c>
      <c r="Z31" s="1531" t="b">
        <f t="shared" si="18"/>
        <v>0</v>
      </c>
      <c r="AA31" s="1531" t="b">
        <f t="shared" si="19"/>
        <v>0</v>
      </c>
      <c r="AB31" s="1531" t="b">
        <f t="shared" si="20"/>
        <v>0</v>
      </c>
      <c r="AC31" s="1531" t="b">
        <f t="shared" si="21"/>
        <v>0</v>
      </c>
      <c r="AD31" s="1533" t="b">
        <f t="shared" si="22"/>
        <v>0</v>
      </c>
      <c r="AE31" s="1178"/>
      <c r="AF31" s="1181"/>
      <c r="AG31" s="103"/>
      <c r="AH31" s="104"/>
      <c r="AI31" s="104"/>
      <c r="AJ31" s="104"/>
      <c r="AK31" s="104"/>
      <c r="AL31" s="104"/>
      <c r="AM31" s="104"/>
      <c r="AN31" s="104"/>
      <c r="AO31" s="104"/>
      <c r="AP31" s="105"/>
      <c r="AQ31" s="1667"/>
      <c r="AR31" s="103"/>
      <c r="AS31" s="104"/>
      <c r="AT31" s="104"/>
      <c r="AU31" s="104"/>
      <c r="AV31" s="104"/>
      <c r="AW31" s="104"/>
      <c r="AX31" s="104"/>
      <c r="AY31" s="104"/>
      <c r="AZ31" s="104"/>
      <c r="BA31" s="105"/>
      <c r="BB31" s="1645">
        <f t="shared" si="80"/>
        <v>0</v>
      </c>
      <c r="BC31" s="382">
        <f t="shared" si="0"/>
        <v>0</v>
      </c>
      <c r="BD31" s="1647" t="e">
        <f t="shared" si="23"/>
        <v>#DIV/0!</v>
      </c>
      <c r="BE31" s="367" t="e">
        <f t="shared" si="24"/>
        <v>#DIV/0!</v>
      </c>
      <c r="BF31" s="368" t="e">
        <f t="shared" si="25"/>
        <v>#DIV/0!</v>
      </c>
      <c r="BG31" s="369" t="e">
        <f t="shared" si="26"/>
        <v>#DIV/0!</v>
      </c>
      <c r="BH31" s="370" t="e">
        <f t="shared" si="1"/>
        <v>#DIV/0!</v>
      </c>
      <c r="BI31" s="371" t="e">
        <f t="shared" si="27"/>
        <v>#DIV/0!</v>
      </c>
      <c r="BJ31" s="372" t="e">
        <f t="shared" si="28"/>
        <v>#DIV/0!</v>
      </c>
      <c r="BK31" s="372" t="e">
        <f t="shared" si="29"/>
        <v>#DIV/0!</v>
      </c>
      <c r="BL31" s="379" t="e">
        <f t="shared" si="30"/>
        <v>#DIV/0!</v>
      </c>
      <c r="BM31" s="99"/>
      <c r="BN31" s="1181"/>
      <c r="BO31" s="1838"/>
      <c r="BP31" s="1839"/>
      <c r="BQ31" s="1839"/>
      <c r="BR31" s="1839"/>
      <c r="BS31" s="1839"/>
      <c r="BT31" s="1839"/>
      <c r="BU31" s="1839"/>
      <c r="BV31" s="1839"/>
      <c r="BW31" s="1839"/>
      <c r="BX31" s="1839"/>
      <c r="BY31" s="1839"/>
      <c r="BZ31" s="1839"/>
      <c r="CA31" s="1839"/>
      <c r="CB31" s="1839"/>
      <c r="CC31" s="1839"/>
      <c r="CD31" s="1839"/>
      <c r="CE31" s="1839"/>
      <c r="CF31" s="1839"/>
      <c r="CG31" s="1839"/>
      <c r="CH31" s="1839"/>
      <c r="CI31" s="1839"/>
      <c r="CJ31" s="1839"/>
      <c r="CK31" s="1839"/>
      <c r="CL31" s="1839"/>
      <c r="CM31" s="1839"/>
      <c r="CN31" s="1839"/>
      <c r="CO31" s="1839"/>
      <c r="CP31" s="1839"/>
      <c r="CQ31" s="1839"/>
      <c r="CR31" s="1839"/>
      <c r="CS31" s="1839"/>
      <c r="CT31" s="1839"/>
      <c r="CU31" s="1839"/>
      <c r="CV31" s="1839"/>
      <c r="CW31" s="1839"/>
      <c r="CX31" s="1839"/>
      <c r="CY31" s="1839"/>
      <c r="CZ31" s="1839"/>
      <c r="DA31" s="1839"/>
      <c r="DB31" s="1840"/>
      <c r="DC31" s="1831">
        <f t="shared" si="31"/>
        <v>0</v>
      </c>
      <c r="DD31" s="1832">
        <f t="shared" si="32"/>
        <v>0</v>
      </c>
      <c r="DE31" s="1833">
        <f t="shared" si="33"/>
        <v>0</v>
      </c>
      <c r="DF31" s="1831">
        <f t="shared" si="34"/>
        <v>0</v>
      </c>
      <c r="DG31" s="1832">
        <f t="shared" si="35"/>
        <v>0</v>
      </c>
      <c r="DH31" s="1833">
        <f t="shared" si="36"/>
        <v>0</v>
      </c>
      <c r="DI31" s="1831">
        <f t="shared" si="37"/>
        <v>0</v>
      </c>
      <c r="DJ31" s="1832">
        <f t="shared" si="38"/>
        <v>0</v>
      </c>
      <c r="DK31" s="1832">
        <f t="shared" si="39"/>
        <v>0</v>
      </c>
      <c r="DL31" s="1833">
        <f t="shared" si="40"/>
        <v>0</v>
      </c>
      <c r="DM31" s="1834">
        <f t="shared" si="41"/>
        <v>0</v>
      </c>
      <c r="DN31" s="1835">
        <f t="shared" si="42"/>
        <v>0</v>
      </c>
      <c r="DO31" s="1836">
        <f t="shared" si="43"/>
        <v>0</v>
      </c>
      <c r="DP31" s="1837">
        <f t="shared" si="44"/>
        <v>0</v>
      </c>
      <c r="DQ31" s="1837">
        <f t="shared" si="45"/>
        <v>0</v>
      </c>
      <c r="DR31" s="1192"/>
      <c r="DS31" s="1210"/>
      <c r="DT31" s="1211"/>
      <c r="DU31" s="1212"/>
      <c r="DV31" s="1213"/>
      <c r="DW31" s="1180"/>
      <c r="DX31" s="1178"/>
      <c r="DY31" s="1181"/>
      <c r="DZ31" s="1195"/>
      <c r="EA31" s="1196"/>
      <c r="EB31" s="1195"/>
      <c r="EC31" s="1197"/>
      <c r="ED31" s="1196"/>
      <c r="EE31" s="1191"/>
      <c r="EF31" s="1192"/>
      <c r="EG31" s="1195"/>
      <c r="EH31" s="1196"/>
      <c r="EI31" s="1195"/>
      <c r="EJ31" s="1197"/>
      <c r="EK31" s="1198"/>
      <c r="EL31" s="1199"/>
      <c r="EM31" s="1179"/>
      <c r="EN31" s="1178"/>
      <c r="EO31" s="1688"/>
      <c r="EP31" s="1680"/>
      <c r="EQ31" s="1675"/>
      <c r="ER31" s="1498"/>
      <c r="ES31" s="1498"/>
      <c r="ET31" s="1499"/>
      <c r="EU31" s="1500"/>
      <c r="EV31" s="1501"/>
      <c r="EW31" s="1501"/>
      <c r="EX31" s="1501"/>
      <c r="EY31" s="1501"/>
      <c r="EZ31" s="1501"/>
      <c r="FA31" s="1501"/>
      <c r="FB31" s="1502"/>
      <c r="FC31" s="1689"/>
      <c r="FD31" s="1448"/>
      <c r="FE31" s="2219"/>
      <c r="FF31" s="2220"/>
      <c r="FG31" s="2220"/>
      <c r="FH31" s="2220"/>
      <c r="FI31" s="2220"/>
      <c r="FJ31" s="2220"/>
      <c r="FK31" s="2220"/>
      <c r="FL31" s="2220"/>
      <c r="FM31" s="2220"/>
      <c r="FN31" s="2220"/>
      <c r="FO31" s="2220"/>
      <c r="FP31" s="2220"/>
      <c r="FQ31" s="2220"/>
      <c r="FR31" s="2220"/>
      <c r="FS31" s="2220"/>
      <c r="FT31" s="2220"/>
      <c r="FU31" s="2220"/>
      <c r="FV31" s="2220"/>
      <c r="FW31" s="2220"/>
      <c r="FX31" s="2220"/>
      <c r="FY31" s="2220"/>
      <c r="FZ31" s="2220"/>
      <c r="GA31" s="2220"/>
      <c r="GB31" s="2220"/>
      <c r="GC31" s="2220"/>
      <c r="GD31" s="2220"/>
      <c r="GE31" s="2220"/>
      <c r="GF31" s="2220"/>
      <c r="GG31" s="2220"/>
      <c r="GH31" s="2220"/>
      <c r="GI31" s="2220"/>
      <c r="GJ31" s="2220"/>
      <c r="GK31" s="2220"/>
      <c r="GL31" s="2220"/>
      <c r="GM31" s="2220"/>
      <c r="GN31" s="2220"/>
      <c r="GO31" s="2220"/>
      <c r="GP31" s="2220"/>
      <c r="GQ31" s="2220"/>
      <c r="GR31" s="2220"/>
      <c r="GS31" s="2220"/>
      <c r="GT31" s="2220"/>
      <c r="GU31" s="2220"/>
      <c r="GV31" s="2220"/>
      <c r="GW31" s="2220"/>
      <c r="GX31" s="2221"/>
      <c r="GY31" s="2198">
        <f t="shared" si="46"/>
        <v>0</v>
      </c>
      <c r="GZ31" s="396" t="b">
        <f t="shared" si="82"/>
        <v>0</v>
      </c>
      <c r="HA31" s="2199">
        <f t="shared" si="47"/>
        <v>0</v>
      </c>
      <c r="HB31" s="2208" t="b">
        <f t="shared" si="48"/>
        <v>0</v>
      </c>
      <c r="HC31" s="2201">
        <f t="shared" si="49"/>
        <v>0</v>
      </c>
      <c r="HD31" s="397" t="b">
        <f t="shared" si="50"/>
        <v>0</v>
      </c>
      <c r="HE31" s="2202">
        <f t="shared" si="51"/>
        <v>0</v>
      </c>
      <c r="HF31" s="398" t="b">
        <f t="shared" si="52"/>
        <v>0</v>
      </c>
      <c r="HG31" s="2203">
        <f t="shared" si="53"/>
        <v>0</v>
      </c>
      <c r="HH31" s="2209" t="b">
        <f t="shared" si="54"/>
        <v>0</v>
      </c>
      <c r="HI31" s="2205">
        <f t="shared" si="55"/>
        <v>0</v>
      </c>
      <c r="HJ31" s="395" t="b">
        <f t="shared" si="56"/>
        <v>0</v>
      </c>
      <c r="HK31" s="2206">
        <f t="shared" si="57"/>
        <v>0</v>
      </c>
      <c r="HL31" s="2210" t="b">
        <f t="shared" si="58"/>
        <v>0</v>
      </c>
      <c r="HM31" s="432"/>
      <c r="HN31" s="991"/>
      <c r="HO31" s="898"/>
      <c r="HP31" s="899"/>
      <c r="HQ31" s="900"/>
      <c r="HR31" s="901"/>
      <c r="HS31" s="902"/>
      <c r="HT31" s="903"/>
      <c r="HU31" s="904"/>
      <c r="HV31" s="714" t="b">
        <f t="shared" si="83"/>
        <v>0</v>
      </c>
      <c r="HW31" s="715" t="b">
        <f t="shared" si="83"/>
        <v>0</v>
      </c>
      <c r="HX31" s="715" t="b">
        <f t="shared" si="60"/>
        <v>0</v>
      </c>
      <c r="HY31" s="715" t="b">
        <f t="shared" si="61"/>
        <v>0</v>
      </c>
      <c r="HZ31" s="715" t="b">
        <f t="shared" si="62"/>
        <v>0</v>
      </c>
      <c r="IA31" s="716" t="b">
        <f t="shared" si="63"/>
        <v>0</v>
      </c>
      <c r="IB31" s="717" t="b">
        <f t="shared" si="64"/>
        <v>0</v>
      </c>
      <c r="IC31" s="432"/>
      <c r="ID31" s="432"/>
      <c r="IE31" s="664"/>
      <c r="IF31" s="1055"/>
      <c r="IG31" s="1055"/>
      <c r="IH31" s="1055"/>
      <c r="II31" s="1055"/>
      <c r="IJ31" s="1055"/>
      <c r="IK31" s="1055"/>
      <c r="IL31" s="1055"/>
      <c r="IM31" s="1055"/>
      <c r="IN31" s="1056"/>
      <c r="IO31" s="662"/>
      <c r="IP31" s="1057"/>
      <c r="IQ31" s="1057"/>
      <c r="IR31" s="1057"/>
      <c r="IS31" s="1057"/>
      <c r="IT31" s="1057"/>
      <c r="IU31" s="1057"/>
      <c r="IV31" s="1057"/>
      <c r="IW31" s="1057"/>
      <c r="IX31" s="1058"/>
      <c r="IY31" s="664"/>
      <c r="IZ31" s="1055"/>
      <c r="JA31" s="1055"/>
      <c r="JB31" s="1055"/>
      <c r="JC31" s="1055"/>
      <c r="JD31" s="1055"/>
      <c r="JE31" s="1055"/>
      <c r="JF31" s="1055"/>
      <c r="JG31" s="1055"/>
      <c r="JH31" s="1059"/>
      <c r="JI31" s="662"/>
      <c r="JJ31" s="1057"/>
      <c r="JK31" s="1057"/>
      <c r="JL31" s="1057"/>
      <c r="JM31" s="1057"/>
      <c r="JN31" s="1057"/>
      <c r="JO31" s="1057"/>
      <c r="JP31" s="1057"/>
      <c r="JQ31" s="1057"/>
      <c r="JR31" s="1058"/>
      <c r="JS31" s="664"/>
      <c r="JT31" s="1055"/>
      <c r="JU31" s="1055"/>
      <c r="JV31" s="1055"/>
      <c r="JW31" s="1055"/>
      <c r="JX31" s="1059"/>
      <c r="JY31" s="1055"/>
      <c r="JZ31" s="1055"/>
      <c r="KA31" s="1055"/>
      <c r="KB31" s="1056"/>
      <c r="KC31" s="662"/>
      <c r="KD31" s="1057"/>
      <c r="KE31" s="1057"/>
      <c r="KF31" s="1057"/>
      <c r="KG31" s="1057"/>
      <c r="KH31" s="1057"/>
      <c r="KI31" s="1057"/>
      <c r="KJ31" s="1057"/>
      <c r="KK31" s="1057"/>
      <c r="KL31" s="1058"/>
      <c r="KM31" s="664"/>
      <c r="KN31" s="1055"/>
      <c r="KO31" s="1055"/>
      <c r="KP31" s="1055"/>
      <c r="KQ31" s="1055"/>
      <c r="KR31" s="1055"/>
      <c r="KS31" s="1055"/>
      <c r="KT31" s="1055"/>
      <c r="KU31" s="1055"/>
      <c r="KV31" s="1056"/>
      <c r="KW31" s="662"/>
      <c r="KX31" s="1057"/>
      <c r="KY31" s="1057"/>
      <c r="KZ31" s="1057"/>
      <c r="LA31" s="1057"/>
      <c r="LB31" s="1057"/>
      <c r="LC31" s="1057"/>
      <c r="LD31" s="1057"/>
      <c r="LE31" s="1057"/>
      <c r="LF31" s="1058"/>
      <c r="LG31" s="1060"/>
      <c r="LH31" s="1055"/>
      <c r="LI31" s="1055"/>
      <c r="LJ31" s="1055"/>
      <c r="LK31" s="1055"/>
      <c r="LL31" s="1055"/>
      <c r="LM31" s="1055"/>
      <c r="LN31" s="1055"/>
      <c r="LO31" s="1055"/>
      <c r="LP31" s="1055"/>
      <c r="LQ31" s="1059"/>
      <c r="LR31" s="739">
        <f t="shared" si="2"/>
        <v>0</v>
      </c>
      <c r="LS31" s="740" t="b">
        <f t="shared" si="65"/>
        <v>0</v>
      </c>
      <c r="LT31" s="741">
        <f t="shared" si="3"/>
        <v>0</v>
      </c>
      <c r="LU31" s="742" t="b">
        <f t="shared" si="66"/>
        <v>0</v>
      </c>
      <c r="LV31" s="743">
        <f t="shared" si="84"/>
        <v>0</v>
      </c>
      <c r="LW31" s="744" t="b">
        <f t="shared" si="67"/>
        <v>0</v>
      </c>
      <c r="LX31" s="745">
        <f t="shared" si="5"/>
        <v>0</v>
      </c>
      <c r="LY31" s="746" t="b">
        <f t="shared" si="68"/>
        <v>0</v>
      </c>
      <c r="LZ31" s="764">
        <f t="shared" si="6"/>
        <v>0</v>
      </c>
      <c r="MA31" s="765" t="b">
        <f t="shared" si="69"/>
        <v>0</v>
      </c>
      <c r="MB31" s="766">
        <f t="shared" si="85"/>
        <v>0</v>
      </c>
      <c r="MC31" s="767" t="b">
        <f t="shared" si="70"/>
        <v>0</v>
      </c>
      <c r="MD31" s="768">
        <f t="shared" si="8"/>
        <v>0</v>
      </c>
      <c r="ME31" s="769" t="b">
        <f t="shared" si="71"/>
        <v>0</v>
      </c>
      <c r="MF31" s="770">
        <f t="shared" si="86"/>
        <v>0</v>
      </c>
      <c r="MG31" s="771" t="b">
        <f t="shared" si="72"/>
        <v>0</v>
      </c>
      <c r="MH31" s="772">
        <f t="shared" si="87"/>
        <v>0</v>
      </c>
      <c r="MI31" s="773" t="b">
        <f t="shared" si="73"/>
        <v>0</v>
      </c>
      <c r="MJ31" s="774">
        <f t="shared" si="88"/>
        <v>0</v>
      </c>
      <c r="MK31" s="775" t="b">
        <f t="shared" si="74"/>
        <v>0</v>
      </c>
      <c r="ML31" s="776">
        <f t="shared" si="89"/>
        <v>0</v>
      </c>
      <c r="MM31" s="777" t="b">
        <f t="shared" si="75"/>
        <v>0</v>
      </c>
      <c r="MN31" s="778">
        <f t="shared" si="90"/>
        <v>0</v>
      </c>
      <c r="MO31" s="779" t="b">
        <f t="shared" si="76"/>
        <v>0</v>
      </c>
      <c r="MP31" s="884">
        <f t="shared" si="91"/>
        <v>0</v>
      </c>
      <c r="MQ31" s="885" t="b">
        <f t="shared" si="77"/>
        <v>0</v>
      </c>
      <c r="MR31" s="990"/>
      <c r="MS31" s="645"/>
      <c r="MT31" s="646"/>
      <c r="MU31" s="647"/>
      <c r="MV31" s="648"/>
      <c r="MW31" s="649"/>
      <c r="MX31" s="657"/>
      <c r="MY31" s="658"/>
      <c r="MZ31" s="659"/>
      <c r="NA31" s="660"/>
      <c r="NB31" s="661"/>
      <c r="NC31" s="662"/>
      <c r="ND31" s="663"/>
      <c r="NE31" s="664"/>
      <c r="NF31" s="665"/>
      <c r="NG31" s="1575" t="b">
        <f t="shared" si="15"/>
        <v>0</v>
      </c>
      <c r="NH31" s="1575" t="b">
        <f t="shared" si="15"/>
        <v>0</v>
      </c>
      <c r="NI31" s="1575" t="b">
        <f t="shared" si="15"/>
        <v>0</v>
      </c>
      <c r="NJ31" s="1575" t="b">
        <f t="shared" si="15"/>
        <v>0</v>
      </c>
      <c r="NK31" s="1575" t="b">
        <f t="shared" si="15"/>
        <v>0</v>
      </c>
      <c r="NL31" s="1575" t="b">
        <f t="shared" si="15"/>
        <v>0</v>
      </c>
      <c r="NM31" s="1575" t="b">
        <f t="shared" si="15"/>
        <v>0</v>
      </c>
      <c r="NN31" s="1575" t="b">
        <f t="shared" si="15"/>
        <v>0</v>
      </c>
      <c r="NO31" s="1575" t="b">
        <f t="shared" si="15"/>
        <v>0</v>
      </c>
      <c r="NP31" s="1576" t="b">
        <f t="shared" si="15"/>
        <v>0</v>
      </c>
      <c r="NQ31" s="1576" t="b">
        <f t="shared" si="15"/>
        <v>0</v>
      </c>
      <c r="NR31" s="1576" t="b">
        <f t="shared" si="15"/>
        <v>0</v>
      </c>
      <c r="NS31" s="1575" t="b">
        <f t="shared" si="15"/>
        <v>0</v>
      </c>
      <c r="NT31" s="1445"/>
    </row>
    <row r="32" spans="1:384" s="1446" customFormat="1" ht="21.95" customHeight="1" thickBot="1" x14ac:dyDescent="0.35">
      <c r="A32" s="1600">
        <v>20</v>
      </c>
      <c r="B32" s="1601"/>
      <c r="C32" s="1602"/>
      <c r="D32" s="1601"/>
      <c r="E32" s="1515"/>
      <c r="F32" s="89"/>
      <c r="G32" s="90"/>
      <c r="H32" s="100"/>
      <c r="I32" s="100"/>
      <c r="J32" s="1558"/>
      <c r="K32" s="1565">
        <f t="shared" si="78"/>
        <v>0</v>
      </c>
      <c r="L32" s="1562"/>
      <c r="M32" s="1178"/>
      <c r="N32" s="1179"/>
      <c r="O32" s="1195"/>
      <c r="P32" s="1197"/>
      <c r="Q32" s="1197"/>
      <c r="R32" s="1197"/>
      <c r="S32" s="1197"/>
      <c r="T32" s="1197"/>
      <c r="U32" s="1197"/>
      <c r="V32" s="1198"/>
      <c r="W32" s="1532" t="b">
        <f t="shared" si="81"/>
        <v>0</v>
      </c>
      <c r="X32" s="1531" t="b">
        <f t="shared" si="16"/>
        <v>0</v>
      </c>
      <c r="Y32" s="1531" t="b">
        <f t="shared" si="17"/>
        <v>0</v>
      </c>
      <c r="Z32" s="1531" t="b">
        <f t="shared" si="18"/>
        <v>0</v>
      </c>
      <c r="AA32" s="1531" t="b">
        <f t="shared" si="19"/>
        <v>0</v>
      </c>
      <c r="AB32" s="1531" t="b">
        <f t="shared" si="20"/>
        <v>0</v>
      </c>
      <c r="AC32" s="1531" t="b">
        <f t="shared" si="21"/>
        <v>0</v>
      </c>
      <c r="AD32" s="1533" t="b">
        <f t="shared" si="22"/>
        <v>0</v>
      </c>
      <c r="AE32" s="1178"/>
      <c r="AF32" s="1181"/>
      <c r="AG32" s="103"/>
      <c r="AH32" s="104"/>
      <c r="AI32" s="104"/>
      <c r="AJ32" s="104"/>
      <c r="AK32" s="104"/>
      <c r="AL32" s="104"/>
      <c r="AM32" s="104"/>
      <c r="AN32" s="104"/>
      <c r="AO32" s="104"/>
      <c r="AP32" s="105"/>
      <c r="AQ32" s="1667"/>
      <c r="AR32" s="103"/>
      <c r="AS32" s="104"/>
      <c r="AT32" s="104"/>
      <c r="AU32" s="104"/>
      <c r="AV32" s="104"/>
      <c r="AW32" s="104"/>
      <c r="AX32" s="104"/>
      <c r="AY32" s="104"/>
      <c r="AZ32" s="104"/>
      <c r="BA32" s="105"/>
      <c r="BB32" s="1645">
        <f t="shared" si="80"/>
        <v>0</v>
      </c>
      <c r="BC32" s="382">
        <f t="shared" si="0"/>
        <v>0</v>
      </c>
      <c r="BD32" s="1647" t="e">
        <f t="shared" si="23"/>
        <v>#DIV/0!</v>
      </c>
      <c r="BE32" s="367" t="e">
        <f t="shared" si="24"/>
        <v>#DIV/0!</v>
      </c>
      <c r="BF32" s="368" t="e">
        <f t="shared" si="25"/>
        <v>#DIV/0!</v>
      </c>
      <c r="BG32" s="369" t="e">
        <f t="shared" si="26"/>
        <v>#DIV/0!</v>
      </c>
      <c r="BH32" s="370" t="e">
        <f t="shared" si="1"/>
        <v>#DIV/0!</v>
      </c>
      <c r="BI32" s="371" t="e">
        <f t="shared" si="27"/>
        <v>#DIV/0!</v>
      </c>
      <c r="BJ32" s="372" t="e">
        <f t="shared" si="28"/>
        <v>#DIV/0!</v>
      </c>
      <c r="BK32" s="372" t="e">
        <f t="shared" si="29"/>
        <v>#DIV/0!</v>
      </c>
      <c r="BL32" s="379" t="e">
        <f t="shared" si="30"/>
        <v>#DIV/0!</v>
      </c>
      <c r="BM32" s="99"/>
      <c r="BN32" s="1181"/>
      <c r="BO32" s="1838"/>
      <c r="BP32" s="1839"/>
      <c r="BQ32" s="1839"/>
      <c r="BR32" s="1839"/>
      <c r="BS32" s="1839"/>
      <c r="BT32" s="1839"/>
      <c r="BU32" s="1839"/>
      <c r="BV32" s="1839"/>
      <c r="BW32" s="1839"/>
      <c r="BX32" s="1839"/>
      <c r="BY32" s="1839"/>
      <c r="BZ32" s="1839"/>
      <c r="CA32" s="1839"/>
      <c r="CB32" s="1839"/>
      <c r="CC32" s="1839"/>
      <c r="CD32" s="1839"/>
      <c r="CE32" s="1839"/>
      <c r="CF32" s="1839"/>
      <c r="CG32" s="1839"/>
      <c r="CH32" s="1839"/>
      <c r="CI32" s="1839"/>
      <c r="CJ32" s="1839"/>
      <c r="CK32" s="1839"/>
      <c r="CL32" s="1839"/>
      <c r="CM32" s="1839"/>
      <c r="CN32" s="1839"/>
      <c r="CO32" s="1839"/>
      <c r="CP32" s="1839"/>
      <c r="CQ32" s="1839"/>
      <c r="CR32" s="1839"/>
      <c r="CS32" s="1839"/>
      <c r="CT32" s="1839"/>
      <c r="CU32" s="1839"/>
      <c r="CV32" s="1839"/>
      <c r="CW32" s="1839"/>
      <c r="CX32" s="1839"/>
      <c r="CY32" s="1839"/>
      <c r="CZ32" s="1839"/>
      <c r="DA32" s="1839"/>
      <c r="DB32" s="1840"/>
      <c r="DC32" s="1831">
        <f t="shared" si="31"/>
        <v>0</v>
      </c>
      <c r="DD32" s="1832">
        <f t="shared" si="32"/>
        <v>0</v>
      </c>
      <c r="DE32" s="1833">
        <f t="shared" si="33"/>
        <v>0</v>
      </c>
      <c r="DF32" s="1831">
        <f t="shared" si="34"/>
        <v>0</v>
      </c>
      <c r="DG32" s="1832">
        <f t="shared" si="35"/>
        <v>0</v>
      </c>
      <c r="DH32" s="1833">
        <f t="shared" si="36"/>
        <v>0</v>
      </c>
      <c r="DI32" s="1831">
        <f t="shared" si="37"/>
        <v>0</v>
      </c>
      <c r="DJ32" s="1832">
        <f t="shared" si="38"/>
        <v>0</v>
      </c>
      <c r="DK32" s="1832">
        <f t="shared" si="39"/>
        <v>0</v>
      </c>
      <c r="DL32" s="1833">
        <f t="shared" si="40"/>
        <v>0</v>
      </c>
      <c r="DM32" s="1834">
        <f t="shared" si="41"/>
        <v>0</v>
      </c>
      <c r="DN32" s="1835">
        <f t="shared" si="42"/>
        <v>0</v>
      </c>
      <c r="DO32" s="1836">
        <f t="shared" si="43"/>
        <v>0</v>
      </c>
      <c r="DP32" s="1837">
        <f t="shared" si="44"/>
        <v>0</v>
      </c>
      <c r="DQ32" s="1837">
        <f t="shared" si="45"/>
        <v>0</v>
      </c>
      <c r="DR32" s="1192"/>
      <c r="DS32" s="1210"/>
      <c r="DT32" s="1211"/>
      <c r="DU32" s="1212"/>
      <c r="DV32" s="1213"/>
      <c r="DW32" s="1180"/>
      <c r="DX32" s="1178"/>
      <c r="DY32" s="1181"/>
      <c r="DZ32" s="1195"/>
      <c r="EA32" s="1196"/>
      <c r="EB32" s="1195"/>
      <c r="EC32" s="1197"/>
      <c r="ED32" s="1196"/>
      <c r="EE32" s="1191"/>
      <c r="EF32" s="1192"/>
      <c r="EG32" s="1195"/>
      <c r="EH32" s="1196"/>
      <c r="EI32" s="1195"/>
      <c r="EJ32" s="1197"/>
      <c r="EK32" s="1198"/>
      <c r="EL32" s="1199"/>
      <c r="EM32" s="1179"/>
      <c r="EN32" s="1178"/>
      <c r="EO32" s="1688"/>
      <c r="EP32" s="1680"/>
      <c r="EQ32" s="1675"/>
      <c r="ER32" s="1498"/>
      <c r="ES32" s="1498"/>
      <c r="ET32" s="1499"/>
      <c r="EU32" s="1500"/>
      <c r="EV32" s="1501"/>
      <c r="EW32" s="1501"/>
      <c r="EX32" s="1501"/>
      <c r="EY32" s="1501"/>
      <c r="EZ32" s="1501"/>
      <c r="FA32" s="1501"/>
      <c r="FB32" s="1502"/>
      <c r="FC32" s="1689"/>
      <c r="FD32" s="1448"/>
      <c r="FE32" s="2222"/>
      <c r="FF32" s="2223"/>
      <c r="FG32" s="2223"/>
      <c r="FH32" s="2223"/>
      <c r="FI32" s="2223"/>
      <c r="FJ32" s="2223"/>
      <c r="FK32" s="2223"/>
      <c r="FL32" s="2223"/>
      <c r="FM32" s="2223"/>
      <c r="FN32" s="2223"/>
      <c r="FO32" s="2223"/>
      <c r="FP32" s="2223"/>
      <c r="FQ32" s="2223"/>
      <c r="FR32" s="2223"/>
      <c r="FS32" s="2223"/>
      <c r="FT32" s="2223"/>
      <c r="FU32" s="2223"/>
      <c r="FV32" s="2223"/>
      <c r="FW32" s="2223"/>
      <c r="FX32" s="2223"/>
      <c r="FY32" s="2223"/>
      <c r="FZ32" s="2223"/>
      <c r="GA32" s="2223"/>
      <c r="GB32" s="2223"/>
      <c r="GC32" s="2223"/>
      <c r="GD32" s="2223"/>
      <c r="GE32" s="2223"/>
      <c r="GF32" s="2223"/>
      <c r="GG32" s="2223"/>
      <c r="GH32" s="2223"/>
      <c r="GI32" s="2223"/>
      <c r="GJ32" s="2223"/>
      <c r="GK32" s="2223"/>
      <c r="GL32" s="2223"/>
      <c r="GM32" s="2223"/>
      <c r="GN32" s="2223"/>
      <c r="GO32" s="2223"/>
      <c r="GP32" s="2223"/>
      <c r="GQ32" s="2223"/>
      <c r="GR32" s="2223"/>
      <c r="GS32" s="2223"/>
      <c r="GT32" s="2223"/>
      <c r="GU32" s="2223"/>
      <c r="GV32" s="2223"/>
      <c r="GW32" s="2223"/>
      <c r="GX32" s="2224"/>
      <c r="GY32" s="2198">
        <f t="shared" si="46"/>
        <v>0</v>
      </c>
      <c r="GZ32" s="399" t="b">
        <f t="shared" si="82"/>
        <v>0</v>
      </c>
      <c r="HA32" s="2199">
        <f t="shared" si="47"/>
        <v>0</v>
      </c>
      <c r="HB32" s="2211" t="b">
        <f t="shared" si="48"/>
        <v>0</v>
      </c>
      <c r="HC32" s="2201">
        <f t="shared" si="49"/>
        <v>0</v>
      </c>
      <c r="HD32" s="400" t="b">
        <f t="shared" si="50"/>
        <v>0</v>
      </c>
      <c r="HE32" s="2202">
        <f t="shared" si="51"/>
        <v>0</v>
      </c>
      <c r="HF32" s="401" t="b">
        <f t="shared" si="52"/>
        <v>0</v>
      </c>
      <c r="HG32" s="2203">
        <f t="shared" si="53"/>
        <v>0</v>
      </c>
      <c r="HH32" s="2212" t="b">
        <f t="shared" si="54"/>
        <v>0</v>
      </c>
      <c r="HI32" s="2205">
        <f t="shared" si="55"/>
        <v>0</v>
      </c>
      <c r="HJ32" s="395" t="b">
        <f t="shared" si="56"/>
        <v>0</v>
      </c>
      <c r="HK32" s="2206">
        <f t="shared" si="57"/>
        <v>0</v>
      </c>
      <c r="HL32" s="1007" t="b">
        <f t="shared" si="58"/>
        <v>0</v>
      </c>
      <c r="HM32" s="432"/>
      <c r="HN32" s="991"/>
      <c r="HO32" s="905"/>
      <c r="HP32" s="906"/>
      <c r="HQ32" s="907"/>
      <c r="HR32" s="908"/>
      <c r="HS32" s="909"/>
      <c r="HT32" s="910"/>
      <c r="HU32" s="911"/>
      <c r="HV32" s="714" t="b">
        <f t="shared" si="83"/>
        <v>0</v>
      </c>
      <c r="HW32" s="715" t="b">
        <f t="shared" si="83"/>
        <v>0</v>
      </c>
      <c r="HX32" s="715" t="b">
        <f t="shared" si="60"/>
        <v>0</v>
      </c>
      <c r="HY32" s="715" t="b">
        <f t="shared" si="61"/>
        <v>0</v>
      </c>
      <c r="HZ32" s="715" t="b">
        <f t="shared" si="62"/>
        <v>0</v>
      </c>
      <c r="IA32" s="716" t="b">
        <f t="shared" si="63"/>
        <v>0</v>
      </c>
      <c r="IB32" s="717" t="b">
        <f t="shared" si="64"/>
        <v>0</v>
      </c>
      <c r="IC32" s="432"/>
      <c r="ID32" s="432"/>
      <c r="IE32" s="1063"/>
      <c r="IF32" s="1064"/>
      <c r="IG32" s="1064"/>
      <c r="IH32" s="1064"/>
      <c r="II32" s="1064"/>
      <c r="IJ32" s="1064"/>
      <c r="IK32" s="1064"/>
      <c r="IL32" s="1064"/>
      <c r="IM32" s="1064"/>
      <c r="IN32" s="1065"/>
      <c r="IO32" s="662"/>
      <c r="IP32" s="1057"/>
      <c r="IQ32" s="1057"/>
      <c r="IR32" s="1057"/>
      <c r="IS32" s="1057"/>
      <c r="IT32" s="1057"/>
      <c r="IU32" s="1057"/>
      <c r="IV32" s="1057"/>
      <c r="IW32" s="1057"/>
      <c r="IX32" s="1058"/>
      <c r="IY32" s="664"/>
      <c r="IZ32" s="1055"/>
      <c r="JA32" s="1055"/>
      <c r="JB32" s="1055"/>
      <c r="JC32" s="1055"/>
      <c r="JD32" s="1055"/>
      <c r="JE32" s="1055"/>
      <c r="JF32" s="1055"/>
      <c r="JG32" s="1055"/>
      <c r="JH32" s="1059"/>
      <c r="JI32" s="662"/>
      <c r="JJ32" s="1057"/>
      <c r="JK32" s="1057"/>
      <c r="JL32" s="1057"/>
      <c r="JM32" s="1057"/>
      <c r="JN32" s="1057"/>
      <c r="JO32" s="1057"/>
      <c r="JP32" s="1057"/>
      <c r="JQ32" s="1057"/>
      <c r="JR32" s="1058"/>
      <c r="JS32" s="664"/>
      <c r="JT32" s="1055"/>
      <c r="JU32" s="1055"/>
      <c r="JV32" s="1055"/>
      <c r="JW32" s="1055"/>
      <c r="JX32" s="1059"/>
      <c r="JY32" s="1055"/>
      <c r="JZ32" s="1055"/>
      <c r="KA32" s="1055"/>
      <c r="KB32" s="1056"/>
      <c r="KC32" s="662"/>
      <c r="KD32" s="1057"/>
      <c r="KE32" s="1057"/>
      <c r="KF32" s="1057"/>
      <c r="KG32" s="1057"/>
      <c r="KH32" s="1057"/>
      <c r="KI32" s="1057"/>
      <c r="KJ32" s="1057"/>
      <c r="KK32" s="1057"/>
      <c r="KL32" s="1058"/>
      <c r="KM32" s="664"/>
      <c r="KN32" s="1055"/>
      <c r="KO32" s="1055"/>
      <c r="KP32" s="1055"/>
      <c r="KQ32" s="1055"/>
      <c r="KR32" s="1055"/>
      <c r="KS32" s="1055"/>
      <c r="KT32" s="1055"/>
      <c r="KU32" s="1055"/>
      <c r="KV32" s="1056"/>
      <c r="KW32" s="662"/>
      <c r="KX32" s="1057"/>
      <c r="KY32" s="1057"/>
      <c r="KZ32" s="1057"/>
      <c r="LA32" s="1057"/>
      <c r="LB32" s="1057"/>
      <c r="LC32" s="1057"/>
      <c r="LD32" s="1057"/>
      <c r="LE32" s="1057"/>
      <c r="LF32" s="1058"/>
      <c r="LG32" s="1060"/>
      <c r="LH32" s="1055"/>
      <c r="LI32" s="1055"/>
      <c r="LJ32" s="1055"/>
      <c r="LK32" s="1055"/>
      <c r="LL32" s="1055"/>
      <c r="LM32" s="1055"/>
      <c r="LN32" s="1055"/>
      <c r="LO32" s="1055"/>
      <c r="LP32" s="1055"/>
      <c r="LQ32" s="1059"/>
      <c r="LR32" s="739">
        <f t="shared" si="2"/>
        <v>0</v>
      </c>
      <c r="LS32" s="740" t="b">
        <f t="shared" si="65"/>
        <v>0</v>
      </c>
      <c r="LT32" s="741">
        <f t="shared" si="3"/>
        <v>0</v>
      </c>
      <c r="LU32" s="742" t="b">
        <f t="shared" si="66"/>
        <v>0</v>
      </c>
      <c r="LV32" s="743">
        <f t="shared" si="84"/>
        <v>0</v>
      </c>
      <c r="LW32" s="744" t="b">
        <f t="shared" si="67"/>
        <v>0</v>
      </c>
      <c r="LX32" s="745">
        <f t="shared" si="5"/>
        <v>0</v>
      </c>
      <c r="LY32" s="746" t="b">
        <f t="shared" si="68"/>
        <v>0</v>
      </c>
      <c r="LZ32" s="764">
        <f t="shared" si="6"/>
        <v>0</v>
      </c>
      <c r="MA32" s="765" t="b">
        <f t="shared" si="69"/>
        <v>0</v>
      </c>
      <c r="MB32" s="766">
        <f t="shared" si="85"/>
        <v>0</v>
      </c>
      <c r="MC32" s="767" t="b">
        <f t="shared" si="70"/>
        <v>0</v>
      </c>
      <c r="MD32" s="768">
        <f t="shared" si="8"/>
        <v>0</v>
      </c>
      <c r="ME32" s="769" t="b">
        <f t="shared" si="71"/>
        <v>0</v>
      </c>
      <c r="MF32" s="770">
        <f t="shared" si="86"/>
        <v>0</v>
      </c>
      <c r="MG32" s="771" t="b">
        <f t="shared" si="72"/>
        <v>0</v>
      </c>
      <c r="MH32" s="772">
        <f t="shared" si="87"/>
        <v>0</v>
      </c>
      <c r="MI32" s="773" t="b">
        <f t="shared" si="73"/>
        <v>0</v>
      </c>
      <c r="MJ32" s="774">
        <f t="shared" si="88"/>
        <v>0</v>
      </c>
      <c r="MK32" s="775" t="b">
        <f t="shared" si="74"/>
        <v>0</v>
      </c>
      <c r="ML32" s="776">
        <f t="shared" si="89"/>
        <v>0</v>
      </c>
      <c r="MM32" s="777" t="b">
        <f t="shared" si="75"/>
        <v>0</v>
      </c>
      <c r="MN32" s="778">
        <f t="shared" si="90"/>
        <v>0</v>
      </c>
      <c r="MO32" s="779" t="b">
        <f t="shared" si="76"/>
        <v>0</v>
      </c>
      <c r="MP32" s="884">
        <f t="shared" si="91"/>
        <v>0</v>
      </c>
      <c r="MQ32" s="885" t="b">
        <f t="shared" si="77"/>
        <v>0</v>
      </c>
      <c r="MR32" s="990"/>
      <c r="MS32" s="645"/>
      <c r="MT32" s="646"/>
      <c r="MU32" s="647"/>
      <c r="MV32" s="648"/>
      <c r="MW32" s="649"/>
      <c r="MX32" s="657"/>
      <c r="MY32" s="658"/>
      <c r="MZ32" s="659"/>
      <c r="NA32" s="660"/>
      <c r="NB32" s="661"/>
      <c r="NC32" s="662"/>
      <c r="ND32" s="666"/>
      <c r="NE32" s="664"/>
      <c r="NF32" s="665"/>
      <c r="NG32" s="1575" t="b">
        <f t="shared" si="15"/>
        <v>0</v>
      </c>
      <c r="NH32" s="1575" t="b">
        <f t="shared" si="15"/>
        <v>0</v>
      </c>
      <c r="NI32" s="1575" t="b">
        <f t="shared" si="15"/>
        <v>0</v>
      </c>
      <c r="NJ32" s="1575" t="b">
        <f t="shared" si="15"/>
        <v>0</v>
      </c>
      <c r="NK32" s="1575" t="b">
        <f t="shared" si="15"/>
        <v>0</v>
      </c>
      <c r="NL32" s="1575" t="b">
        <f t="shared" si="15"/>
        <v>0</v>
      </c>
      <c r="NM32" s="1575" t="b">
        <f t="shared" si="15"/>
        <v>0</v>
      </c>
      <c r="NN32" s="1575" t="b">
        <f t="shared" si="15"/>
        <v>0</v>
      </c>
      <c r="NO32" s="1575" t="b">
        <f t="shared" ref="NO32:NS45" si="92">IF(AND(NB32&lt;&gt;""),IF(NB32&gt;=15,"У-П",IF(NB32&gt;=1,"С-П",IF(NB32&gt;=-14,"С-Н",IF(NB32&gt;=-28,"У-Н")))))</f>
        <v>0</v>
      </c>
      <c r="NP32" s="1576" t="b">
        <f t="shared" si="92"/>
        <v>0</v>
      </c>
      <c r="NQ32" s="1576" t="b">
        <f t="shared" si="92"/>
        <v>0</v>
      </c>
      <c r="NR32" s="1576" t="b">
        <f t="shared" si="92"/>
        <v>0</v>
      </c>
      <c r="NS32" s="1575" t="b">
        <f t="shared" si="92"/>
        <v>0</v>
      </c>
      <c r="NT32" s="1445"/>
    </row>
    <row r="33" spans="1:384" s="1446" customFormat="1" ht="21.95" customHeight="1" thickBot="1" x14ac:dyDescent="0.35">
      <c r="A33" s="1600">
        <v>21</v>
      </c>
      <c r="B33" s="1601"/>
      <c r="C33" s="1602"/>
      <c r="D33" s="1601"/>
      <c r="E33" s="1515"/>
      <c r="F33" s="89"/>
      <c r="G33" s="90"/>
      <c r="H33" s="100"/>
      <c r="I33" s="100"/>
      <c r="J33" s="1558"/>
      <c r="K33" s="1565">
        <f t="shared" si="78"/>
        <v>0</v>
      </c>
      <c r="L33" s="1562"/>
      <c r="M33" s="1178"/>
      <c r="N33" s="1179"/>
      <c r="O33" s="1195"/>
      <c r="P33" s="1197"/>
      <c r="Q33" s="1197"/>
      <c r="R33" s="1197"/>
      <c r="S33" s="1197"/>
      <c r="T33" s="1197"/>
      <c r="U33" s="1197"/>
      <c r="V33" s="1198"/>
      <c r="W33" s="1532" t="b">
        <f t="shared" si="81"/>
        <v>0</v>
      </c>
      <c r="X33" s="1531" t="b">
        <f t="shared" si="16"/>
        <v>0</v>
      </c>
      <c r="Y33" s="1531" t="b">
        <f t="shared" si="17"/>
        <v>0</v>
      </c>
      <c r="Z33" s="1531" t="b">
        <f t="shared" si="18"/>
        <v>0</v>
      </c>
      <c r="AA33" s="1531" t="b">
        <f t="shared" si="19"/>
        <v>0</v>
      </c>
      <c r="AB33" s="1531" t="b">
        <f t="shared" si="20"/>
        <v>0</v>
      </c>
      <c r="AC33" s="1531" t="b">
        <f t="shared" si="21"/>
        <v>0</v>
      </c>
      <c r="AD33" s="1533" t="b">
        <f t="shared" si="22"/>
        <v>0</v>
      </c>
      <c r="AE33" s="1178"/>
      <c r="AF33" s="1181"/>
      <c r="AG33" s="103"/>
      <c r="AH33" s="104"/>
      <c r="AI33" s="104"/>
      <c r="AJ33" s="104"/>
      <c r="AK33" s="104"/>
      <c r="AL33" s="104"/>
      <c r="AM33" s="104"/>
      <c r="AN33" s="104"/>
      <c r="AO33" s="104"/>
      <c r="AP33" s="105"/>
      <c r="AQ33" s="1667"/>
      <c r="AR33" s="103"/>
      <c r="AS33" s="104"/>
      <c r="AT33" s="104"/>
      <c r="AU33" s="104"/>
      <c r="AV33" s="104"/>
      <c r="AW33" s="104"/>
      <c r="AX33" s="104"/>
      <c r="AY33" s="104"/>
      <c r="AZ33" s="104"/>
      <c r="BA33" s="105"/>
      <c r="BB33" s="1645">
        <f t="shared" si="80"/>
        <v>0</v>
      </c>
      <c r="BC33" s="382">
        <f t="shared" si="0"/>
        <v>0</v>
      </c>
      <c r="BD33" s="1647" t="e">
        <f t="shared" si="23"/>
        <v>#DIV/0!</v>
      </c>
      <c r="BE33" s="367" t="e">
        <f t="shared" si="24"/>
        <v>#DIV/0!</v>
      </c>
      <c r="BF33" s="368" t="e">
        <f t="shared" si="25"/>
        <v>#DIV/0!</v>
      </c>
      <c r="BG33" s="369" t="e">
        <f t="shared" si="26"/>
        <v>#DIV/0!</v>
      </c>
      <c r="BH33" s="370" t="e">
        <f t="shared" si="1"/>
        <v>#DIV/0!</v>
      </c>
      <c r="BI33" s="371" t="e">
        <f t="shared" si="27"/>
        <v>#DIV/0!</v>
      </c>
      <c r="BJ33" s="372" t="e">
        <f t="shared" si="28"/>
        <v>#DIV/0!</v>
      </c>
      <c r="BK33" s="372" t="e">
        <f t="shared" si="29"/>
        <v>#DIV/0!</v>
      </c>
      <c r="BL33" s="379" t="e">
        <f t="shared" si="30"/>
        <v>#DIV/0!</v>
      </c>
      <c r="BM33" s="99"/>
      <c r="BN33" s="1181"/>
      <c r="BO33" s="1838"/>
      <c r="BP33" s="1839"/>
      <c r="BQ33" s="1839"/>
      <c r="BR33" s="1839"/>
      <c r="BS33" s="1839"/>
      <c r="BT33" s="1839"/>
      <c r="BU33" s="1839"/>
      <c r="BV33" s="1839"/>
      <c r="BW33" s="1839"/>
      <c r="BX33" s="1839"/>
      <c r="BY33" s="1839"/>
      <c r="BZ33" s="1839"/>
      <c r="CA33" s="1839"/>
      <c r="CB33" s="1839"/>
      <c r="CC33" s="1839"/>
      <c r="CD33" s="1839"/>
      <c r="CE33" s="1839"/>
      <c r="CF33" s="1839"/>
      <c r="CG33" s="1839"/>
      <c r="CH33" s="1839"/>
      <c r="CI33" s="1839"/>
      <c r="CJ33" s="1839"/>
      <c r="CK33" s="1839"/>
      <c r="CL33" s="1839"/>
      <c r="CM33" s="1839"/>
      <c r="CN33" s="1839"/>
      <c r="CO33" s="1839"/>
      <c r="CP33" s="1839"/>
      <c r="CQ33" s="1839"/>
      <c r="CR33" s="1839"/>
      <c r="CS33" s="1839"/>
      <c r="CT33" s="1839"/>
      <c r="CU33" s="1839"/>
      <c r="CV33" s="1839"/>
      <c r="CW33" s="1839"/>
      <c r="CX33" s="1839"/>
      <c r="CY33" s="1839"/>
      <c r="CZ33" s="1839"/>
      <c r="DA33" s="1839"/>
      <c r="DB33" s="1840"/>
      <c r="DC33" s="1831">
        <f t="shared" si="31"/>
        <v>0</v>
      </c>
      <c r="DD33" s="1832">
        <f t="shared" si="32"/>
        <v>0</v>
      </c>
      <c r="DE33" s="1833">
        <f t="shared" si="33"/>
        <v>0</v>
      </c>
      <c r="DF33" s="1831">
        <f t="shared" si="34"/>
        <v>0</v>
      </c>
      <c r="DG33" s="1832">
        <f t="shared" si="35"/>
        <v>0</v>
      </c>
      <c r="DH33" s="1833">
        <f t="shared" si="36"/>
        <v>0</v>
      </c>
      <c r="DI33" s="1831">
        <f t="shared" si="37"/>
        <v>0</v>
      </c>
      <c r="DJ33" s="1832">
        <f t="shared" si="38"/>
        <v>0</v>
      </c>
      <c r="DK33" s="1832">
        <f t="shared" si="39"/>
        <v>0</v>
      </c>
      <c r="DL33" s="1833">
        <f t="shared" si="40"/>
        <v>0</v>
      </c>
      <c r="DM33" s="1834">
        <f t="shared" si="41"/>
        <v>0</v>
      </c>
      <c r="DN33" s="1835">
        <f t="shared" si="42"/>
        <v>0</v>
      </c>
      <c r="DO33" s="1836">
        <f t="shared" si="43"/>
        <v>0</v>
      </c>
      <c r="DP33" s="1837">
        <f t="shared" si="44"/>
        <v>0</v>
      </c>
      <c r="DQ33" s="1837">
        <f t="shared" si="45"/>
        <v>0</v>
      </c>
      <c r="DR33" s="1192"/>
      <c r="DS33" s="1210"/>
      <c r="DT33" s="1211"/>
      <c r="DU33" s="1212"/>
      <c r="DV33" s="1213"/>
      <c r="DW33" s="1180"/>
      <c r="DX33" s="1178"/>
      <c r="DY33" s="1181"/>
      <c r="DZ33" s="1195"/>
      <c r="EA33" s="1196"/>
      <c r="EB33" s="1195"/>
      <c r="EC33" s="1197"/>
      <c r="ED33" s="1196"/>
      <c r="EE33" s="1191"/>
      <c r="EF33" s="1192"/>
      <c r="EG33" s="1195"/>
      <c r="EH33" s="1196"/>
      <c r="EI33" s="1195"/>
      <c r="EJ33" s="1197"/>
      <c r="EK33" s="1198"/>
      <c r="EL33" s="1199"/>
      <c r="EM33" s="1179"/>
      <c r="EN33" s="1178"/>
      <c r="EO33" s="1688"/>
      <c r="EP33" s="1680"/>
      <c r="EQ33" s="1675"/>
      <c r="ER33" s="1498"/>
      <c r="ES33" s="1498"/>
      <c r="ET33" s="1499"/>
      <c r="EU33" s="1500"/>
      <c r="EV33" s="1501"/>
      <c r="EW33" s="1501"/>
      <c r="EX33" s="1501"/>
      <c r="EY33" s="1501"/>
      <c r="EZ33" s="1501"/>
      <c r="FA33" s="1501"/>
      <c r="FB33" s="1502"/>
      <c r="FC33" s="1689"/>
      <c r="FD33" s="1448"/>
      <c r="FE33" s="2219"/>
      <c r="FF33" s="2220"/>
      <c r="FG33" s="2220"/>
      <c r="FH33" s="2220"/>
      <c r="FI33" s="2220"/>
      <c r="FJ33" s="2220"/>
      <c r="FK33" s="2220"/>
      <c r="FL33" s="2220"/>
      <c r="FM33" s="2220"/>
      <c r="FN33" s="2220"/>
      <c r="FO33" s="2220"/>
      <c r="FP33" s="2220"/>
      <c r="FQ33" s="2220"/>
      <c r="FR33" s="2220"/>
      <c r="FS33" s="2220"/>
      <c r="FT33" s="2220"/>
      <c r="FU33" s="2220"/>
      <c r="FV33" s="2220"/>
      <c r="FW33" s="2220"/>
      <c r="FX33" s="2220"/>
      <c r="FY33" s="2220"/>
      <c r="FZ33" s="2220"/>
      <c r="GA33" s="2220"/>
      <c r="GB33" s="2220"/>
      <c r="GC33" s="2220"/>
      <c r="GD33" s="2220"/>
      <c r="GE33" s="2220"/>
      <c r="GF33" s="2220"/>
      <c r="GG33" s="2220"/>
      <c r="GH33" s="2220"/>
      <c r="GI33" s="2220"/>
      <c r="GJ33" s="2220"/>
      <c r="GK33" s="2220"/>
      <c r="GL33" s="2220"/>
      <c r="GM33" s="2220"/>
      <c r="GN33" s="2220"/>
      <c r="GO33" s="2220"/>
      <c r="GP33" s="2220"/>
      <c r="GQ33" s="2220"/>
      <c r="GR33" s="2220"/>
      <c r="GS33" s="2220"/>
      <c r="GT33" s="2220"/>
      <c r="GU33" s="2220"/>
      <c r="GV33" s="2220"/>
      <c r="GW33" s="2220"/>
      <c r="GX33" s="2221"/>
      <c r="GY33" s="2198">
        <f t="shared" si="46"/>
        <v>0</v>
      </c>
      <c r="GZ33" s="399" t="b">
        <f t="shared" si="82"/>
        <v>0</v>
      </c>
      <c r="HA33" s="2199">
        <f t="shared" si="47"/>
        <v>0</v>
      </c>
      <c r="HB33" s="2211" t="b">
        <f t="shared" si="48"/>
        <v>0</v>
      </c>
      <c r="HC33" s="2201">
        <f t="shared" si="49"/>
        <v>0</v>
      </c>
      <c r="HD33" s="400" t="b">
        <f t="shared" si="50"/>
        <v>0</v>
      </c>
      <c r="HE33" s="2202">
        <f t="shared" si="51"/>
        <v>0</v>
      </c>
      <c r="HF33" s="401" t="b">
        <f t="shared" si="52"/>
        <v>0</v>
      </c>
      <c r="HG33" s="2203">
        <f t="shared" si="53"/>
        <v>0</v>
      </c>
      <c r="HH33" s="2212" t="b">
        <f t="shared" si="54"/>
        <v>0</v>
      </c>
      <c r="HI33" s="2205">
        <f t="shared" si="55"/>
        <v>0</v>
      </c>
      <c r="HJ33" s="395" t="b">
        <f t="shared" si="56"/>
        <v>0</v>
      </c>
      <c r="HK33" s="2206">
        <f t="shared" si="57"/>
        <v>0</v>
      </c>
      <c r="HL33" s="1007" t="b">
        <f t="shared" si="58"/>
        <v>0</v>
      </c>
      <c r="HM33" s="432"/>
      <c r="HN33" s="991"/>
      <c r="HO33" s="905"/>
      <c r="HP33" s="906"/>
      <c r="HQ33" s="907"/>
      <c r="HR33" s="908"/>
      <c r="HS33" s="909"/>
      <c r="HT33" s="910"/>
      <c r="HU33" s="911"/>
      <c r="HV33" s="714" t="b">
        <f t="shared" si="83"/>
        <v>0</v>
      </c>
      <c r="HW33" s="715" t="b">
        <f t="shared" si="83"/>
        <v>0</v>
      </c>
      <c r="HX33" s="715" t="b">
        <f t="shared" si="60"/>
        <v>0</v>
      </c>
      <c r="HY33" s="715" t="b">
        <f t="shared" si="61"/>
        <v>0</v>
      </c>
      <c r="HZ33" s="715" t="b">
        <f t="shared" si="62"/>
        <v>0</v>
      </c>
      <c r="IA33" s="716" t="b">
        <f t="shared" si="63"/>
        <v>0</v>
      </c>
      <c r="IB33" s="717" t="b">
        <f t="shared" si="64"/>
        <v>0</v>
      </c>
      <c r="IC33" s="432"/>
      <c r="ID33" s="432"/>
      <c r="IE33" s="664"/>
      <c r="IF33" s="1055"/>
      <c r="IG33" s="1055"/>
      <c r="IH33" s="1055"/>
      <c r="II33" s="1055"/>
      <c r="IJ33" s="1055"/>
      <c r="IK33" s="1055"/>
      <c r="IL33" s="1055"/>
      <c r="IM33" s="1055"/>
      <c r="IN33" s="1056"/>
      <c r="IO33" s="662"/>
      <c r="IP33" s="1057"/>
      <c r="IQ33" s="1057"/>
      <c r="IR33" s="1057"/>
      <c r="IS33" s="1057"/>
      <c r="IT33" s="1057"/>
      <c r="IU33" s="1057"/>
      <c r="IV33" s="1057"/>
      <c r="IW33" s="1057"/>
      <c r="IX33" s="1058"/>
      <c r="IY33" s="664"/>
      <c r="IZ33" s="1055"/>
      <c r="JA33" s="1055"/>
      <c r="JB33" s="1055"/>
      <c r="JC33" s="1055"/>
      <c r="JD33" s="1055"/>
      <c r="JE33" s="1055"/>
      <c r="JF33" s="1055"/>
      <c r="JG33" s="1055"/>
      <c r="JH33" s="1059"/>
      <c r="JI33" s="662"/>
      <c r="JJ33" s="1057"/>
      <c r="JK33" s="1057"/>
      <c r="JL33" s="1057"/>
      <c r="JM33" s="1057"/>
      <c r="JN33" s="1057"/>
      <c r="JO33" s="1057"/>
      <c r="JP33" s="1057"/>
      <c r="JQ33" s="1057"/>
      <c r="JR33" s="1058"/>
      <c r="JS33" s="664"/>
      <c r="JT33" s="1055"/>
      <c r="JU33" s="1055"/>
      <c r="JV33" s="1055"/>
      <c r="JW33" s="1055"/>
      <c r="JX33" s="1059"/>
      <c r="JY33" s="1055"/>
      <c r="JZ33" s="1055"/>
      <c r="KA33" s="1055"/>
      <c r="KB33" s="1056"/>
      <c r="KC33" s="662"/>
      <c r="KD33" s="1057"/>
      <c r="KE33" s="1057"/>
      <c r="KF33" s="1057"/>
      <c r="KG33" s="1057"/>
      <c r="KH33" s="1057"/>
      <c r="KI33" s="1057"/>
      <c r="KJ33" s="1057"/>
      <c r="KK33" s="1057"/>
      <c r="KL33" s="1058"/>
      <c r="KM33" s="664"/>
      <c r="KN33" s="1055"/>
      <c r="KO33" s="1055"/>
      <c r="KP33" s="1055"/>
      <c r="KQ33" s="1055"/>
      <c r="KR33" s="1055"/>
      <c r="KS33" s="1055"/>
      <c r="KT33" s="1055"/>
      <c r="KU33" s="1055"/>
      <c r="KV33" s="1056"/>
      <c r="KW33" s="662"/>
      <c r="KX33" s="1057"/>
      <c r="KY33" s="1057"/>
      <c r="KZ33" s="1057"/>
      <c r="LA33" s="1057"/>
      <c r="LB33" s="1057"/>
      <c r="LC33" s="1057"/>
      <c r="LD33" s="1057"/>
      <c r="LE33" s="1057"/>
      <c r="LF33" s="1058"/>
      <c r="LG33" s="1060"/>
      <c r="LH33" s="1055"/>
      <c r="LI33" s="1055"/>
      <c r="LJ33" s="1055"/>
      <c r="LK33" s="1055"/>
      <c r="LL33" s="1055"/>
      <c r="LM33" s="1055"/>
      <c r="LN33" s="1055"/>
      <c r="LO33" s="1055"/>
      <c r="LP33" s="1055"/>
      <c r="LQ33" s="1059"/>
      <c r="LR33" s="739">
        <f t="shared" si="2"/>
        <v>0</v>
      </c>
      <c r="LS33" s="740" t="b">
        <f t="shared" si="65"/>
        <v>0</v>
      </c>
      <c r="LT33" s="741">
        <f t="shared" si="3"/>
        <v>0</v>
      </c>
      <c r="LU33" s="742" t="b">
        <f t="shared" si="66"/>
        <v>0</v>
      </c>
      <c r="LV33" s="743">
        <f t="shared" si="84"/>
        <v>0</v>
      </c>
      <c r="LW33" s="744" t="b">
        <f t="shared" si="67"/>
        <v>0</v>
      </c>
      <c r="LX33" s="745">
        <f t="shared" si="5"/>
        <v>0</v>
      </c>
      <c r="LY33" s="746" t="b">
        <f t="shared" si="68"/>
        <v>0</v>
      </c>
      <c r="LZ33" s="764">
        <f t="shared" si="6"/>
        <v>0</v>
      </c>
      <c r="MA33" s="765" t="b">
        <f t="shared" si="69"/>
        <v>0</v>
      </c>
      <c r="MB33" s="766">
        <f t="shared" si="85"/>
        <v>0</v>
      </c>
      <c r="MC33" s="767" t="b">
        <f t="shared" si="70"/>
        <v>0</v>
      </c>
      <c r="MD33" s="768">
        <f t="shared" si="8"/>
        <v>0</v>
      </c>
      <c r="ME33" s="769" t="b">
        <f t="shared" si="71"/>
        <v>0</v>
      </c>
      <c r="MF33" s="770">
        <f t="shared" si="86"/>
        <v>0</v>
      </c>
      <c r="MG33" s="771" t="b">
        <f t="shared" si="72"/>
        <v>0</v>
      </c>
      <c r="MH33" s="772">
        <f t="shared" si="87"/>
        <v>0</v>
      </c>
      <c r="MI33" s="773" t="b">
        <f t="shared" si="73"/>
        <v>0</v>
      </c>
      <c r="MJ33" s="774">
        <f t="shared" si="88"/>
        <v>0</v>
      </c>
      <c r="MK33" s="775" t="b">
        <f t="shared" si="74"/>
        <v>0</v>
      </c>
      <c r="ML33" s="776">
        <f t="shared" si="89"/>
        <v>0</v>
      </c>
      <c r="MM33" s="777" t="b">
        <f t="shared" si="75"/>
        <v>0</v>
      </c>
      <c r="MN33" s="778">
        <f t="shared" si="90"/>
        <v>0</v>
      </c>
      <c r="MO33" s="779" t="b">
        <f t="shared" si="76"/>
        <v>0</v>
      </c>
      <c r="MP33" s="884">
        <f t="shared" si="91"/>
        <v>0</v>
      </c>
      <c r="MQ33" s="885" t="b">
        <f t="shared" si="77"/>
        <v>0</v>
      </c>
      <c r="MR33" s="990"/>
      <c r="MS33" s="645"/>
      <c r="MT33" s="646"/>
      <c r="MU33" s="647"/>
      <c r="MV33" s="648"/>
      <c r="MW33" s="649"/>
      <c r="MX33" s="657"/>
      <c r="MY33" s="658"/>
      <c r="MZ33" s="659"/>
      <c r="NA33" s="660"/>
      <c r="NB33" s="661"/>
      <c r="NC33" s="662"/>
      <c r="ND33" s="663"/>
      <c r="NE33" s="664"/>
      <c r="NF33" s="665"/>
      <c r="NG33" s="1575" t="b">
        <f t="shared" ref="NG33:NN45" si="93">IF(AND(MT33&lt;&gt;""),IF(MT33&gt;=15,"У-П",IF(MT33&gt;=1,"С-П",IF(MT33&gt;=-14,"С-Н",IF(MT33&gt;=-28,"У-Н")))))</f>
        <v>0</v>
      </c>
      <c r="NH33" s="1575" t="b">
        <f t="shared" si="93"/>
        <v>0</v>
      </c>
      <c r="NI33" s="1575" t="b">
        <f t="shared" si="93"/>
        <v>0</v>
      </c>
      <c r="NJ33" s="1575" t="b">
        <f t="shared" si="93"/>
        <v>0</v>
      </c>
      <c r="NK33" s="1575" t="b">
        <f t="shared" si="93"/>
        <v>0</v>
      </c>
      <c r="NL33" s="1575" t="b">
        <f t="shared" si="93"/>
        <v>0</v>
      </c>
      <c r="NM33" s="1575" t="b">
        <f t="shared" si="93"/>
        <v>0</v>
      </c>
      <c r="NN33" s="1575" t="b">
        <f t="shared" si="93"/>
        <v>0</v>
      </c>
      <c r="NO33" s="1575" t="b">
        <f t="shared" si="92"/>
        <v>0</v>
      </c>
      <c r="NP33" s="1576" t="b">
        <f t="shared" si="92"/>
        <v>0</v>
      </c>
      <c r="NQ33" s="1576" t="b">
        <f t="shared" si="92"/>
        <v>0</v>
      </c>
      <c r="NR33" s="1576" t="b">
        <f t="shared" si="92"/>
        <v>0</v>
      </c>
      <c r="NS33" s="1575" t="b">
        <f t="shared" si="92"/>
        <v>0</v>
      </c>
      <c r="NT33" s="1445"/>
    </row>
    <row r="34" spans="1:384" s="1446" customFormat="1" ht="21.95" customHeight="1" thickBot="1" x14ac:dyDescent="0.35">
      <c r="A34" s="1600">
        <v>22</v>
      </c>
      <c r="B34" s="1601"/>
      <c r="C34" s="1602"/>
      <c r="D34" s="1601"/>
      <c r="E34" s="1515"/>
      <c r="F34" s="89"/>
      <c r="G34" s="90"/>
      <c r="H34" s="100"/>
      <c r="I34" s="100"/>
      <c r="J34" s="1558"/>
      <c r="K34" s="1565">
        <f t="shared" si="78"/>
        <v>0</v>
      </c>
      <c r="L34" s="1562"/>
      <c r="M34" s="1178"/>
      <c r="N34" s="1179"/>
      <c r="O34" s="1195"/>
      <c r="P34" s="1197"/>
      <c r="Q34" s="1197"/>
      <c r="R34" s="1197"/>
      <c r="S34" s="1197"/>
      <c r="T34" s="1197"/>
      <c r="U34" s="1197"/>
      <c r="V34" s="1198"/>
      <c r="W34" s="1532" t="b">
        <f t="shared" si="81"/>
        <v>0</v>
      </c>
      <c r="X34" s="1531" t="b">
        <f t="shared" si="16"/>
        <v>0</v>
      </c>
      <c r="Y34" s="1531" t="b">
        <f t="shared" si="17"/>
        <v>0</v>
      </c>
      <c r="Z34" s="1531" t="b">
        <f t="shared" si="18"/>
        <v>0</v>
      </c>
      <c r="AA34" s="1531" t="b">
        <f t="shared" si="19"/>
        <v>0</v>
      </c>
      <c r="AB34" s="1531" t="b">
        <f t="shared" si="20"/>
        <v>0</v>
      </c>
      <c r="AC34" s="1531" t="b">
        <f t="shared" si="21"/>
        <v>0</v>
      </c>
      <c r="AD34" s="1533" t="b">
        <f t="shared" si="22"/>
        <v>0</v>
      </c>
      <c r="AE34" s="1178"/>
      <c r="AF34" s="1181"/>
      <c r="AG34" s="103"/>
      <c r="AH34" s="104"/>
      <c r="AI34" s="104"/>
      <c r="AJ34" s="104"/>
      <c r="AK34" s="104"/>
      <c r="AL34" s="104"/>
      <c r="AM34" s="104"/>
      <c r="AN34" s="104"/>
      <c r="AO34" s="104"/>
      <c r="AP34" s="105"/>
      <c r="AQ34" s="1667"/>
      <c r="AR34" s="103"/>
      <c r="AS34" s="104"/>
      <c r="AT34" s="104"/>
      <c r="AU34" s="104"/>
      <c r="AV34" s="104"/>
      <c r="AW34" s="104"/>
      <c r="AX34" s="104"/>
      <c r="AY34" s="104"/>
      <c r="AZ34" s="104"/>
      <c r="BA34" s="105"/>
      <c r="BB34" s="1645">
        <f t="shared" si="80"/>
        <v>0</v>
      </c>
      <c r="BC34" s="382">
        <f t="shared" si="0"/>
        <v>0</v>
      </c>
      <c r="BD34" s="1647" t="e">
        <f t="shared" si="23"/>
        <v>#DIV/0!</v>
      </c>
      <c r="BE34" s="367" t="e">
        <f t="shared" si="24"/>
        <v>#DIV/0!</v>
      </c>
      <c r="BF34" s="368" t="e">
        <f t="shared" si="25"/>
        <v>#DIV/0!</v>
      </c>
      <c r="BG34" s="369" t="e">
        <f t="shared" si="26"/>
        <v>#DIV/0!</v>
      </c>
      <c r="BH34" s="370" t="e">
        <f t="shared" si="1"/>
        <v>#DIV/0!</v>
      </c>
      <c r="BI34" s="371" t="e">
        <f t="shared" si="27"/>
        <v>#DIV/0!</v>
      </c>
      <c r="BJ34" s="372" t="e">
        <f t="shared" si="28"/>
        <v>#DIV/0!</v>
      </c>
      <c r="BK34" s="372" t="e">
        <f t="shared" si="29"/>
        <v>#DIV/0!</v>
      </c>
      <c r="BL34" s="379" t="e">
        <f t="shared" si="30"/>
        <v>#DIV/0!</v>
      </c>
      <c r="BM34" s="99"/>
      <c r="BN34" s="1181"/>
      <c r="BO34" s="1838"/>
      <c r="BP34" s="1839"/>
      <c r="BQ34" s="1839"/>
      <c r="BR34" s="1839"/>
      <c r="BS34" s="1839"/>
      <c r="BT34" s="1839"/>
      <c r="BU34" s="1839"/>
      <c r="BV34" s="1839"/>
      <c r="BW34" s="1839"/>
      <c r="BX34" s="1839"/>
      <c r="BY34" s="1839"/>
      <c r="BZ34" s="1839"/>
      <c r="CA34" s="1839"/>
      <c r="CB34" s="1839"/>
      <c r="CC34" s="1839"/>
      <c r="CD34" s="1839"/>
      <c r="CE34" s="1839"/>
      <c r="CF34" s="1839"/>
      <c r="CG34" s="1839"/>
      <c r="CH34" s="1839"/>
      <c r="CI34" s="1839"/>
      <c r="CJ34" s="1839"/>
      <c r="CK34" s="1839"/>
      <c r="CL34" s="1839"/>
      <c r="CM34" s="1839"/>
      <c r="CN34" s="1839"/>
      <c r="CO34" s="1839"/>
      <c r="CP34" s="1839"/>
      <c r="CQ34" s="1839"/>
      <c r="CR34" s="1839"/>
      <c r="CS34" s="1839"/>
      <c r="CT34" s="1839"/>
      <c r="CU34" s="1839"/>
      <c r="CV34" s="1839"/>
      <c r="CW34" s="1839"/>
      <c r="CX34" s="1839"/>
      <c r="CY34" s="1839"/>
      <c r="CZ34" s="1839"/>
      <c r="DA34" s="1839"/>
      <c r="DB34" s="1840"/>
      <c r="DC34" s="1831">
        <f t="shared" si="31"/>
        <v>0</v>
      </c>
      <c r="DD34" s="1832">
        <f t="shared" si="32"/>
        <v>0</v>
      </c>
      <c r="DE34" s="1833">
        <f t="shared" si="33"/>
        <v>0</v>
      </c>
      <c r="DF34" s="1831">
        <f t="shared" si="34"/>
        <v>0</v>
      </c>
      <c r="DG34" s="1832">
        <f t="shared" si="35"/>
        <v>0</v>
      </c>
      <c r="DH34" s="1833">
        <f t="shared" si="36"/>
        <v>0</v>
      </c>
      <c r="DI34" s="1831">
        <f t="shared" si="37"/>
        <v>0</v>
      </c>
      <c r="DJ34" s="1832">
        <f t="shared" si="38"/>
        <v>0</v>
      </c>
      <c r="DK34" s="1832">
        <f t="shared" si="39"/>
        <v>0</v>
      </c>
      <c r="DL34" s="1833">
        <f t="shared" si="40"/>
        <v>0</v>
      </c>
      <c r="DM34" s="1834">
        <f t="shared" si="41"/>
        <v>0</v>
      </c>
      <c r="DN34" s="1835">
        <f t="shared" si="42"/>
        <v>0</v>
      </c>
      <c r="DO34" s="1836">
        <f t="shared" si="43"/>
        <v>0</v>
      </c>
      <c r="DP34" s="1837">
        <f t="shared" si="44"/>
        <v>0</v>
      </c>
      <c r="DQ34" s="1837">
        <f t="shared" si="45"/>
        <v>0</v>
      </c>
      <c r="DR34" s="1192"/>
      <c r="DS34" s="1210"/>
      <c r="DT34" s="1211"/>
      <c r="DU34" s="1212"/>
      <c r="DV34" s="1213"/>
      <c r="DW34" s="1180"/>
      <c r="DX34" s="1178"/>
      <c r="DY34" s="1181"/>
      <c r="DZ34" s="1195"/>
      <c r="EA34" s="1196"/>
      <c r="EB34" s="1195"/>
      <c r="EC34" s="1197"/>
      <c r="ED34" s="1196"/>
      <c r="EE34" s="1191"/>
      <c r="EF34" s="1192"/>
      <c r="EG34" s="1195"/>
      <c r="EH34" s="1196"/>
      <c r="EI34" s="1195"/>
      <c r="EJ34" s="1197"/>
      <c r="EK34" s="1198"/>
      <c r="EL34" s="1199"/>
      <c r="EM34" s="1179"/>
      <c r="EN34" s="1178"/>
      <c r="EO34" s="1688"/>
      <c r="EP34" s="1680"/>
      <c r="EQ34" s="1675"/>
      <c r="ER34" s="1498"/>
      <c r="ES34" s="1498"/>
      <c r="ET34" s="1499"/>
      <c r="EU34" s="1500"/>
      <c r="EV34" s="1501"/>
      <c r="EW34" s="1501"/>
      <c r="EX34" s="1501"/>
      <c r="EY34" s="1501"/>
      <c r="EZ34" s="1501"/>
      <c r="FA34" s="1501"/>
      <c r="FB34" s="1502"/>
      <c r="FC34" s="1689"/>
      <c r="FD34" s="1448"/>
      <c r="FE34" s="2225"/>
      <c r="FF34" s="2226"/>
      <c r="FG34" s="2226"/>
      <c r="FH34" s="2226"/>
      <c r="FI34" s="2226"/>
      <c r="FJ34" s="2226"/>
      <c r="FK34" s="2226"/>
      <c r="FL34" s="2226"/>
      <c r="FM34" s="2226"/>
      <c r="FN34" s="2226"/>
      <c r="FO34" s="2226"/>
      <c r="FP34" s="2226"/>
      <c r="FQ34" s="2226"/>
      <c r="FR34" s="2226"/>
      <c r="FS34" s="2226"/>
      <c r="FT34" s="2226"/>
      <c r="FU34" s="2226"/>
      <c r="FV34" s="2226"/>
      <c r="FW34" s="2226"/>
      <c r="FX34" s="2226"/>
      <c r="FY34" s="2226"/>
      <c r="FZ34" s="2226"/>
      <c r="GA34" s="2226"/>
      <c r="GB34" s="2226"/>
      <c r="GC34" s="2226"/>
      <c r="GD34" s="2226"/>
      <c r="GE34" s="2226"/>
      <c r="GF34" s="2226"/>
      <c r="GG34" s="2226"/>
      <c r="GH34" s="2226"/>
      <c r="GI34" s="2226"/>
      <c r="GJ34" s="2226"/>
      <c r="GK34" s="2226"/>
      <c r="GL34" s="2226"/>
      <c r="GM34" s="2226"/>
      <c r="GN34" s="2226"/>
      <c r="GO34" s="2226"/>
      <c r="GP34" s="2226"/>
      <c r="GQ34" s="2226"/>
      <c r="GR34" s="2226"/>
      <c r="GS34" s="2226"/>
      <c r="GT34" s="2226"/>
      <c r="GU34" s="2226"/>
      <c r="GV34" s="2226"/>
      <c r="GW34" s="2226"/>
      <c r="GX34" s="2227"/>
      <c r="GY34" s="2198">
        <f t="shared" si="46"/>
        <v>0</v>
      </c>
      <c r="GZ34" s="399" t="b">
        <f t="shared" si="82"/>
        <v>0</v>
      </c>
      <c r="HA34" s="2199">
        <f t="shared" si="47"/>
        <v>0</v>
      </c>
      <c r="HB34" s="2211" t="b">
        <f t="shared" si="48"/>
        <v>0</v>
      </c>
      <c r="HC34" s="2201">
        <f t="shared" si="49"/>
        <v>0</v>
      </c>
      <c r="HD34" s="400" t="b">
        <f t="shared" si="50"/>
        <v>0</v>
      </c>
      <c r="HE34" s="2202">
        <f t="shared" si="51"/>
        <v>0</v>
      </c>
      <c r="HF34" s="401" t="b">
        <f t="shared" si="52"/>
        <v>0</v>
      </c>
      <c r="HG34" s="2203">
        <f t="shared" si="53"/>
        <v>0</v>
      </c>
      <c r="HH34" s="2212" t="b">
        <f t="shared" si="54"/>
        <v>0</v>
      </c>
      <c r="HI34" s="2205">
        <f t="shared" si="55"/>
        <v>0</v>
      </c>
      <c r="HJ34" s="395" t="b">
        <f t="shared" si="56"/>
        <v>0</v>
      </c>
      <c r="HK34" s="2206">
        <f t="shared" si="57"/>
        <v>0</v>
      </c>
      <c r="HL34" s="1007" t="b">
        <f t="shared" si="58"/>
        <v>0</v>
      </c>
      <c r="HM34" s="432"/>
      <c r="HN34" s="991"/>
      <c r="HO34" s="905"/>
      <c r="HP34" s="906"/>
      <c r="HQ34" s="907"/>
      <c r="HR34" s="908"/>
      <c r="HS34" s="909"/>
      <c r="HT34" s="910"/>
      <c r="HU34" s="911"/>
      <c r="HV34" s="714" t="b">
        <f t="shared" si="83"/>
        <v>0</v>
      </c>
      <c r="HW34" s="715" t="b">
        <f t="shared" si="83"/>
        <v>0</v>
      </c>
      <c r="HX34" s="715" t="b">
        <f t="shared" si="60"/>
        <v>0</v>
      </c>
      <c r="HY34" s="715" t="b">
        <f t="shared" si="61"/>
        <v>0</v>
      </c>
      <c r="HZ34" s="715" t="b">
        <f t="shared" si="62"/>
        <v>0</v>
      </c>
      <c r="IA34" s="716" t="b">
        <f t="shared" si="63"/>
        <v>0</v>
      </c>
      <c r="IB34" s="717" t="b">
        <f t="shared" si="64"/>
        <v>0</v>
      </c>
      <c r="IC34" s="432"/>
      <c r="ID34" s="432"/>
      <c r="IE34" s="664"/>
      <c r="IF34" s="1055"/>
      <c r="IG34" s="1055"/>
      <c r="IH34" s="1055"/>
      <c r="II34" s="1055"/>
      <c r="IJ34" s="1055"/>
      <c r="IK34" s="1055"/>
      <c r="IL34" s="1055"/>
      <c r="IM34" s="1055"/>
      <c r="IN34" s="1056"/>
      <c r="IO34" s="662"/>
      <c r="IP34" s="1057"/>
      <c r="IQ34" s="1057"/>
      <c r="IR34" s="1057"/>
      <c r="IS34" s="1057"/>
      <c r="IT34" s="1057"/>
      <c r="IU34" s="1057"/>
      <c r="IV34" s="1057"/>
      <c r="IW34" s="1057"/>
      <c r="IX34" s="1058"/>
      <c r="IY34" s="664"/>
      <c r="IZ34" s="1055"/>
      <c r="JA34" s="1055"/>
      <c r="JB34" s="1055"/>
      <c r="JC34" s="1055"/>
      <c r="JD34" s="1055"/>
      <c r="JE34" s="1055"/>
      <c r="JF34" s="1055"/>
      <c r="JG34" s="1055"/>
      <c r="JH34" s="1059"/>
      <c r="JI34" s="662"/>
      <c r="JJ34" s="1057"/>
      <c r="JK34" s="1057"/>
      <c r="JL34" s="1057"/>
      <c r="JM34" s="1057"/>
      <c r="JN34" s="1057"/>
      <c r="JO34" s="1057"/>
      <c r="JP34" s="1057"/>
      <c r="JQ34" s="1057"/>
      <c r="JR34" s="1058"/>
      <c r="JS34" s="664"/>
      <c r="JT34" s="1055"/>
      <c r="JU34" s="1055"/>
      <c r="JV34" s="1055"/>
      <c r="JW34" s="1055"/>
      <c r="JX34" s="1059"/>
      <c r="JY34" s="1055"/>
      <c r="JZ34" s="1055"/>
      <c r="KA34" s="1055"/>
      <c r="KB34" s="1056"/>
      <c r="KC34" s="662"/>
      <c r="KD34" s="1057"/>
      <c r="KE34" s="1057"/>
      <c r="KF34" s="1057"/>
      <c r="KG34" s="1057"/>
      <c r="KH34" s="1057"/>
      <c r="KI34" s="1057"/>
      <c r="KJ34" s="1057"/>
      <c r="KK34" s="1057"/>
      <c r="KL34" s="1058"/>
      <c r="KM34" s="664"/>
      <c r="KN34" s="1055"/>
      <c r="KO34" s="1055"/>
      <c r="KP34" s="1055"/>
      <c r="KQ34" s="1055"/>
      <c r="KR34" s="1055"/>
      <c r="KS34" s="1055"/>
      <c r="KT34" s="1055"/>
      <c r="KU34" s="1055"/>
      <c r="KV34" s="1056"/>
      <c r="KW34" s="662"/>
      <c r="KX34" s="1057"/>
      <c r="KY34" s="1057"/>
      <c r="KZ34" s="1057"/>
      <c r="LA34" s="1057"/>
      <c r="LB34" s="1057"/>
      <c r="LC34" s="1057"/>
      <c r="LD34" s="1057"/>
      <c r="LE34" s="1057"/>
      <c r="LF34" s="1058"/>
      <c r="LG34" s="1060"/>
      <c r="LH34" s="1055"/>
      <c r="LI34" s="1055"/>
      <c r="LJ34" s="1055"/>
      <c r="LK34" s="1055"/>
      <c r="LL34" s="1055"/>
      <c r="LM34" s="1055"/>
      <c r="LN34" s="1055"/>
      <c r="LO34" s="1055"/>
      <c r="LP34" s="1055"/>
      <c r="LQ34" s="1059"/>
      <c r="LR34" s="739">
        <f t="shared" si="2"/>
        <v>0</v>
      </c>
      <c r="LS34" s="740" t="b">
        <f t="shared" si="65"/>
        <v>0</v>
      </c>
      <c r="LT34" s="741">
        <f t="shared" si="3"/>
        <v>0</v>
      </c>
      <c r="LU34" s="742" t="b">
        <f t="shared" si="66"/>
        <v>0</v>
      </c>
      <c r="LV34" s="743">
        <f t="shared" si="84"/>
        <v>0</v>
      </c>
      <c r="LW34" s="744" t="b">
        <f t="shared" si="67"/>
        <v>0</v>
      </c>
      <c r="LX34" s="745">
        <f t="shared" si="5"/>
        <v>0</v>
      </c>
      <c r="LY34" s="746" t="b">
        <f t="shared" si="68"/>
        <v>0</v>
      </c>
      <c r="LZ34" s="764">
        <f t="shared" si="6"/>
        <v>0</v>
      </c>
      <c r="MA34" s="765" t="b">
        <f t="shared" si="69"/>
        <v>0</v>
      </c>
      <c r="MB34" s="766">
        <f t="shared" si="85"/>
        <v>0</v>
      </c>
      <c r="MC34" s="767" t="b">
        <f t="shared" si="70"/>
        <v>0</v>
      </c>
      <c r="MD34" s="768">
        <f t="shared" si="8"/>
        <v>0</v>
      </c>
      <c r="ME34" s="769" t="b">
        <f t="shared" si="71"/>
        <v>0</v>
      </c>
      <c r="MF34" s="770">
        <f t="shared" si="86"/>
        <v>0</v>
      </c>
      <c r="MG34" s="771" t="b">
        <f t="shared" si="72"/>
        <v>0</v>
      </c>
      <c r="MH34" s="772">
        <f t="shared" si="87"/>
        <v>0</v>
      </c>
      <c r="MI34" s="773" t="b">
        <f t="shared" si="73"/>
        <v>0</v>
      </c>
      <c r="MJ34" s="774">
        <f t="shared" si="88"/>
        <v>0</v>
      </c>
      <c r="MK34" s="775" t="b">
        <f t="shared" si="74"/>
        <v>0</v>
      </c>
      <c r="ML34" s="776">
        <f t="shared" si="89"/>
        <v>0</v>
      </c>
      <c r="MM34" s="777" t="b">
        <f t="shared" si="75"/>
        <v>0</v>
      </c>
      <c r="MN34" s="778">
        <f t="shared" si="90"/>
        <v>0</v>
      </c>
      <c r="MO34" s="779" t="b">
        <f t="shared" si="76"/>
        <v>0</v>
      </c>
      <c r="MP34" s="884">
        <f t="shared" si="91"/>
        <v>0</v>
      </c>
      <c r="MQ34" s="885" t="b">
        <f t="shared" si="77"/>
        <v>0</v>
      </c>
      <c r="MR34" s="990"/>
      <c r="MS34" s="645"/>
      <c r="MT34" s="646"/>
      <c r="MU34" s="647"/>
      <c r="MV34" s="648"/>
      <c r="MW34" s="649"/>
      <c r="MX34" s="657"/>
      <c r="MY34" s="658"/>
      <c r="MZ34" s="659"/>
      <c r="NA34" s="660"/>
      <c r="NB34" s="661"/>
      <c r="NC34" s="662"/>
      <c r="ND34" s="666"/>
      <c r="NE34" s="664"/>
      <c r="NF34" s="665"/>
      <c r="NG34" s="1575" t="b">
        <f t="shared" si="93"/>
        <v>0</v>
      </c>
      <c r="NH34" s="1575" t="b">
        <f t="shared" si="93"/>
        <v>0</v>
      </c>
      <c r="NI34" s="1575" t="b">
        <f t="shared" si="93"/>
        <v>0</v>
      </c>
      <c r="NJ34" s="1575" t="b">
        <f t="shared" si="93"/>
        <v>0</v>
      </c>
      <c r="NK34" s="1575" t="b">
        <f t="shared" si="93"/>
        <v>0</v>
      </c>
      <c r="NL34" s="1575" t="b">
        <f t="shared" si="93"/>
        <v>0</v>
      </c>
      <c r="NM34" s="1575" t="b">
        <f t="shared" si="93"/>
        <v>0</v>
      </c>
      <c r="NN34" s="1575" t="b">
        <f t="shared" si="93"/>
        <v>0</v>
      </c>
      <c r="NO34" s="1575" t="b">
        <f t="shared" si="92"/>
        <v>0</v>
      </c>
      <c r="NP34" s="1576" t="b">
        <f t="shared" si="92"/>
        <v>0</v>
      </c>
      <c r="NQ34" s="1576" t="b">
        <f t="shared" si="92"/>
        <v>0</v>
      </c>
      <c r="NR34" s="1576" t="b">
        <f t="shared" si="92"/>
        <v>0</v>
      </c>
      <c r="NS34" s="1575" t="b">
        <f t="shared" si="92"/>
        <v>0</v>
      </c>
      <c r="NT34" s="1445"/>
    </row>
    <row r="35" spans="1:384" s="1446" customFormat="1" ht="21.95" customHeight="1" thickBot="1" x14ac:dyDescent="0.35">
      <c r="A35" s="1600">
        <v>23</v>
      </c>
      <c r="B35" s="1601"/>
      <c r="C35" s="1602"/>
      <c r="D35" s="1601"/>
      <c r="E35" s="1515"/>
      <c r="F35" s="89"/>
      <c r="G35" s="90"/>
      <c r="H35" s="100"/>
      <c r="I35" s="100"/>
      <c r="J35" s="1558"/>
      <c r="K35" s="1565">
        <f t="shared" si="78"/>
        <v>0</v>
      </c>
      <c r="L35" s="1562"/>
      <c r="M35" s="1178"/>
      <c r="N35" s="1179"/>
      <c r="O35" s="1195"/>
      <c r="P35" s="1197"/>
      <c r="Q35" s="1197"/>
      <c r="R35" s="1197"/>
      <c r="S35" s="1197"/>
      <c r="T35" s="1197"/>
      <c r="U35" s="1197"/>
      <c r="V35" s="1198"/>
      <c r="W35" s="1532" t="b">
        <f t="shared" si="81"/>
        <v>0</v>
      </c>
      <c r="X35" s="1531" t="b">
        <f t="shared" si="16"/>
        <v>0</v>
      </c>
      <c r="Y35" s="1531" t="b">
        <f t="shared" si="17"/>
        <v>0</v>
      </c>
      <c r="Z35" s="1531" t="b">
        <f t="shared" si="18"/>
        <v>0</v>
      </c>
      <c r="AA35" s="1531" t="b">
        <f t="shared" si="19"/>
        <v>0</v>
      </c>
      <c r="AB35" s="1531" t="b">
        <f t="shared" si="20"/>
        <v>0</v>
      </c>
      <c r="AC35" s="1531" t="b">
        <f t="shared" si="21"/>
        <v>0</v>
      </c>
      <c r="AD35" s="1533" t="b">
        <f t="shared" si="22"/>
        <v>0</v>
      </c>
      <c r="AE35" s="1178"/>
      <c r="AF35" s="1181"/>
      <c r="AG35" s="103"/>
      <c r="AH35" s="104"/>
      <c r="AI35" s="104"/>
      <c r="AJ35" s="104"/>
      <c r="AK35" s="104"/>
      <c r="AL35" s="104"/>
      <c r="AM35" s="104"/>
      <c r="AN35" s="104"/>
      <c r="AO35" s="104"/>
      <c r="AP35" s="105"/>
      <c r="AQ35" s="1667"/>
      <c r="AR35" s="103"/>
      <c r="AS35" s="104"/>
      <c r="AT35" s="104"/>
      <c r="AU35" s="104"/>
      <c r="AV35" s="104"/>
      <c r="AW35" s="104"/>
      <c r="AX35" s="104"/>
      <c r="AY35" s="104"/>
      <c r="AZ35" s="104"/>
      <c r="BA35" s="105"/>
      <c r="BB35" s="1645">
        <f t="shared" si="80"/>
        <v>0</v>
      </c>
      <c r="BC35" s="382">
        <f t="shared" si="0"/>
        <v>0</v>
      </c>
      <c r="BD35" s="1647" t="e">
        <f t="shared" si="23"/>
        <v>#DIV/0!</v>
      </c>
      <c r="BE35" s="367" t="e">
        <f t="shared" si="24"/>
        <v>#DIV/0!</v>
      </c>
      <c r="BF35" s="368" t="e">
        <f t="shared" si="25"/>
        <v>#DIV/0!</v>
      </c>
      <c r="BG35" s="369" t="e">
        <f t="shared" si="26"/>
        <v>#DIV/0!</v>
      </c>
      <c r="BH35" s="370" t="e">
        <f t="shared" si="1"/>
        <v>#DIV/0!</v>
      </c>
      <c r="BI35" s="371" t="e">
        <f t="shared" si="27"/>
        <v>#DIV/0!</v>
      </c>
      <c r="BJ35" s="372" t="e">
        <f t="shared" si="28"/>
        <v>#DIV/0!</v>
      </c>
      <c r="BK35" s="372" t="e">
        <f t="shared" si="29"/>
        <v>#DIV/0!</v>
      </c>
      <c r="BL35" s="379" t="e">
        <f t="shared" si="30"/>
        <v>#DIV/0!</v>
      </c>
      <c r="BM35" s="99"/>
      <c r="BN35" s="1181"/>
      <c r="BO35" s="1838"/>
      <c r="BP35" s="1839"/>
      <c r="BQ35" s="1839"/>
      <c r="BR35" s="1839"/>
      <c r="BS35" s="1839"/>
      <c r="BT35" s="1839"/>
      <c r="BU35" s="1839"/>
      <c r="BV35" s="1839"/>
      <c r="BW35" s="1839"/>
      <c r="BX35" s="1839"/>
      <c r="BY35" s="1839"/>
      <c r="BZ35" s="1839"/>
      <c r="CA35" s="1839"/>
      <c r="CB35" s="1839"/>
      <c r="CC35" s="1839"/>
      <c r="CD35" s="1839"/>
      <c r="CE35" s="1839"/>
      <c r="CF35" s="1839"/>
      <c r="CG35" s="1839"/>
      <c r="CH35" s="1839"/>
      <c r="CI35" s="1839"/>
      <c r="CJ35" s="1839"/>
      <c r="CK35" s="1839"/>
      <c r="CL35" s="1839"/>
      <c r="CM35" s="1839"/>
      <c r="CN35" s="1839"/>
      <c r="CO35" s="1839"/>
      <c r="CP35" s="1839"/>
      <c r="CQ35" s="1839"/>
      <c r="CR35" s="1839"/>
      <c r="CS35" s="1839"/>
      <c r="CT35" s="1839"/>
      <c r="CU35" s="1839"/>
      <c r="CV35" s="1839"/>
      <c r="CW35" s="1839"/>
      <c r="CX35" s="1839"/>
      <c r="CY35" s="1839"/>
      <c r="CZ35" s="1839"/>
      <c r="DA35" s="1839"/>
      <c r="DB35" s="1840"/>
      <c r="DC35" s="1831">
        <f t="shared" si="31"/>
        <v>0</v>
      </c>
      <c r="DD35" s="1832">
        <f t="shared" si="32"/>
        <v>0</v>
      </c>
      <c r="DE35" s="1833">
        <f t="shared" si="33"/>
        <v>0</v>
      </c>
      <c r="DF35" s="1831">
        <f t="shared" si="34"/>
        <v>0</v>
      </c>
      <c r="DG35" s="1832">
        <f t="shared" si="35"/>
        <v>0</v>
      </c>
      <c r="DH35" s="1833">
        <f t="shared" si="36"/>
        <v>0</v>
      </c>
      <c r="DI35" s="1831">
        <f t="shared" si="37"/>
        <v>0</v>
      </c>
      <c r="DJ35" s="1832">
        <f t="shared" si="38"/>
        <v>0</v>
      </c>
      <c r="DK35" s="1832">
        <f t="shared" si="39"/>
        <v>0</v>
      </c>
      <c r="DL35" s="1833">
        <f t="shared" si="40"/>
        <v>0</v>
      </c>
      <c r="DM35" s="1834">
        <f t="shared" si="41"/>
        <v>0</v>
      </c>
      <c r="DN35" s="1835">
        <f t="shared" si="42"/>
        <v>0</v>
      </c>
      <c r="DO35" s="1836">
        <f t="shared" si="43"/>
        <v>0</v>
      </c>
      <c r="DP35" s="1837">
        <f t="shared" si="44"/>
        <v>0</v>
      </c>
      <c r="DQ35" s="1837">
        <f t="shared" si="45"/>
        <v>0</v>
      </c>
      <c r="DR35" s="1192"/>
      <c r="DS35" s="1210"/>
      <c r="DT35" s="1211"/>
      <c r="DU35" s="1212"/>
      <c r="DV35" s="1213"/>
      <c r="DW35" s="1180"/>
      <c r="DX35" s="1178"/>
      <c r="DY35" s="1181"/>
      <c r="DZ35" s="1195"/>
      <c r="EA35" s="1196"/>
      <c r="EB35" s="1195"/>
      <c r="EC35" s="1197"/>
      <c r="ED35" s="1196"/>
      <c r="EE35" s="1191"/>
      <c r="EF35" s="1192"/>
      <c r="EG35" s="1195"/>
      <c r="EH35" s="1196"/>
      <c r="EI35" s="1195"/>
      <c r="EJ35" s="1197"/>
      <c r="EK35" s="1198"/>
      <c r="EL35" s="1199"/>
      <c r="EM35" s="1179"/>
      <c r="EN35" s="1178"/>
      <c r="EO35" s="1688"/>
      <c r="EP35" s="1680"/>
      <c r="EQ35" s="1675"/>
      <c r="ER35" s="1498"/>
      <c r="ES35" s="1498"/>
      <c r="ET35" s="1499"/>
      <c r="EU35" s="1500"/>
      <c r="EV35" s="1501"/>
      <c r="EW35" s="1501"/>
      <c r="EX35" s="1501"/>
      <c r="EY35" s="1501"/>
      <c r="EZ35" s="1501"/>
      <c r="FA35" s="1501"/>
      <c r="FB35" s="1502"/>
      <c r="FC35" s="1689"/>
      <c r="FD35" s="1448"/>
      <c r="FE35" s="2219"/>
      <c r="FF35" s="2220"/>
      <c r="FG35" s="2220"/>
      <c r="FH35" s="2220"/>
      <c r="FI35" s="2220"/>
      <c r="FJ35" s="2220"/>
      <c r="FK35" s="2220"/>
      <c r="FL35" s="2220"/>
      <c r="FM35" s="2220"/>
      <c r="FN35" s="2220"/>
      <c r="FO35" s="2220"/>
      <c r="FP35" s="2220"/>
      <c r="FQ35" s="2220"/>
      <c r="FR35" s="2220"/>
      <c r="FS35" s="2220"/>
      <c r="FT35" s="2220"/>
      <c r="FU35" s="2220"/>
      <c r="FV35" s="2220"/>
      <c r="FW35" s="2220"/>
      <c r="FX35" s="2220"/>
      <c r="FY35" s="2220"/>
      <c r="FZ35" s="2220"/>
      <c r="GA35" s="2220"/>
      <c r="GB35" s="2220"/>
      <c r="GC35" s="2220"/>
      <c r="GD35" s="2220"/>
      <c r="GE35" s="2220"/>
      <c r="GF35" s="2220"/>
      <c r="GG35" s="2220"/>
      <c r="GH35" s="2220"/>
      <c r="GI35" s="2220"/>
      <c r="GJ35" s="2220"/>
      <c r="GK35" s="2220"/>
      <c r="GL35" s="2220"/>
      <c r="GM35" s="2220"/>
      <c r="GN35" s="2220"/>
      <c r="GO35" s="2220"/>
      <c r="GP35" s="2220"/>
      <c r="GQ35" s="2220"/>
      <c r="GR35" s="2220"/>
      <c r="GS35" s="2220"/>
      <c r="GT35" s="2220"/>
      <c r="GU35" s="2220"/>
      <c r="GV35" s="2220"/>
      <c r="GW35" s="2220"/>
      <c r="GX35" s="2221"/>
      <c r="GY35" s="2198">
        <f t="shared" si="46"/>
        <v>0</v>
      </c>
      <c r="GZ35" s="399" t="b">
        <f t="shared" si="82"/>
        <v>0</v>
      </c>
      <c r="HA35" s="2199">
        <f t="shared" si="47"/>
        <v>0</v>
      </c>
      <c r="HB35" s="2211" t="b">
        <f t="shared" si="48"/>
        <v>0</v>
      </c>
      <c r="HC35" s="2201">
        <f t="shared" si="49"/>
        <v>0</v>
      </c>
      <c r="HD35" s="400" t="b">
        <f t="shared" si="50"/>
        <v>0</v>
      </c>
      <c r="HE35" s="2202">
        <f t="shared" si="51"/>
        <v>0</v>
      </c>
      <c r="HF35" s="401" t="b">
        <f t="shared" si="52"/>
        <v>0</v>
      </c>
      <c r="HG35" s="2203">
        <f t="shared" si="53"/>
        <v>0</v>
      </c>
      <c r="HH35" s="2212" t="b">
        <f t="shared" si="54"/>
        <v>0</v>
      </c>
      <c r="HI35" s="2205">
        <f t="shared" si="55"/>
        <v>0</v>
      </c>
      <c r="HJ35" s="395" t="b">
        <f t="shared" si="56"/>
        <v>0</v>
      </c>
      <c r="HK35" s="2206">
        <f t="shared" si="57"/>
        <v>0</v>
      </c>
      <c r="HL35" s="1007" t="b">
        <f t="shared" si="58"/>
        <v>0</v>
      </c>
      <c r="HM35" s="1447"/>
      <c r="HN35" s="1448"/>
      <c r="HO35" s="905"/>
      <c r="HP35" s="906"/>
      <c r="HQ35" s="907"/>
      <c r="HR35" s="908"/>
      <c r="HS35" s="909"/>
      <c r="HT35" s="910"/>
      <c r="HU35" s="911"/>
      <c r="HV35" s="714" t="b">
        <f t="shared" si="83"/>
        <v>0</v>
      </c>
      <c r="HW35" s="715" t="b">
        <f t="shared" si="83"/>
        <v>0</v>
      </c>
      <c r="HX35" s="715" t="b">
        <f t="shared" si="60"/>
        <v>0</v>
      </c>
      <c r="HY35" s="715" t="b">
        <f t="shared" si="61"/>
        <v>0</v>
      </c>
      <c r="HZ35" s="715" t="b">
        <f t="shared" si="62"/>
        <v>0</v>
      </c>
      <c r="IA35" s="716" t="b">
        <f t="shared" si="63"/>
        <v>0</v>
      </c>
      <c r="IB35" s="717" t="b">
        <f t="shared" si="64"/>
        <v>0</v>
      </c>
      <c r="IC35" s="1447"/>
      <c r="ID35" s="1447"/>
      <c r="IE35" s="664"/>
      <c r="IF35" s="1055"/>
      <c r="IG35" s="1055"/>
      <c r="IH35" s="1055"/>
      <c r="II35" s="1055"/>
      <c r="IJ35" s="1055"/>
      <c r="IK35" s="1055"/>
      <c r="IL35" s="1055"/>
      <c r="IM35" s="1055"/>
      <c r="IN35" s="1056"/>
      <c r="IO35" s="662"/>
      <c r="IP35" s="1057"/>
      <c r="IQ35" s="1057"/>
      <c r="IR35" s="1057"/>
      <c r="IS35" s="1057"/>
      <c r="IT35" s="1057"/>
      <c r="IU35" s="1057"/>
      <c r="IV35" s="1057"/>
      <c r="IW35" s="1057"/>
      <c r="IX35" s="1058"/>
      <c r="IY35" s="664"/>
      <c r="IZ35" s="1055"/>
      <c r="JA35" s="1055"/>
      <c r="JB35" s="1055"/>
      <c r="JC35" s="1055"/>
      <c r="JD35" s="1055"/>
      <c r="JE35" s="1055"/>
      <c r="JF35" s="1055"/>
      <c r="JG35" s="1055"/>
      <c r="JH35" s="1059"/>
      <c r="JI35" s="662"/>
      <c r="JJ35" s="1057"/>
      <c r="JK35" s="1057"/>
      <c r="JL35" s="1057"/>
      <c r="JM35" s="1057"/>
      <c r="JN35" s="1057"/>
      <c r="JO35" s="1057"/>
      <c r="JP35" s="1057"/>
      <c r="JQ35" s="1057"/>
      <c r="JR35" s="1058"/>
      <c r="JS35" s="664"/>
      <c r="JT35" s="1055"/>
      <c r="JU35" s="1055"/>
      <c r="JV35" s="1055"/>
      <c r="JW35" s="1055"/>
      <c r="JX35" s="1059"/>
      <c r="JY35" s="1055"/>
      <c r="JZ35" s="1055"/>
      <c r="KA35" s="1055"/>
      <c r="KB35" s="1056"/>
      <c r="KC35" s="662"/>
      <c r="KD35" s="1057"/>
      <c r="KE35" s="1057"/>
      <c r="KF35" s="1057"/>
      <c r="KG35" s="1057"/>
      <c r="KH35" s="1057"/>
      <c r="KI35" s="1057"/>
      <c r="KJ35" s="1057"/>
      <c r="KK35" s="1057"/>
      <c r="KL35" s="1058"/>
      <c r="KM35" s="664"/>
      <c r="KN35" s="1055"/>
      <c r="KO35" s="1055"/>
      <c r="KP35" s="1055"/>
      <c r="KQ35" s="1055"/>
      <c r="KR35" s="1055"/>
      <c r="KS35" s="1055"/>
      <c r="KT35" s="1055"/>
      <c r="KU35" s="1055"/>
      <c r="KV35" s="1056"/>
      <c r="KW35" s="662"/>
      <c r="KX35" s="1057"/>
      <c r="KY35" s="1057"/>
      <c r="KZ35" s="1057"/>
      <c r="LA35" s="1057"/>
      <c r="LB35" s="1057"/>
      <c r="LC35" s="1057"/>
      <c r="LD35" s="1057"/>
      <c r="LE35" s="1057"/>
      <c r="LF35" s="1058"/>
      <c r="LG35" s="1060"/>
      <c r="LH35" s="1055"/>
      <c r="LI35" s="1055"/>
      <c r="LJ35" s="1055"/>
      <c r="LK35" s="1055"/>
      <c r="LL35" s="1055"/>
      <c r="LM35" s="1055"/>
      <c r="LN35" s="1055"/>
      <c r="LO35" s="1055"/>
      <c r="LP35" s="1055"/>
      <c r="LQ35" s="1059"/>
      <c r="LR35" s="739">
        <f t="shared" si="2"/>
        <v>0</v>
      </c>
      <c r="LS35" s="740" t="b">
        <f t="shared" si="65"/>
        <v>0</v>
      </c>
      <c r="LT35" s="741">
        <f t="shared" si="3"/>
        <v>0</v>
      </c>
      <c r="LU35" s="742" t="b">
        <f t="shared" si="66"/>
        <v>0</v>
      </c>
      <c r="LV35" s="743">
        <f t="shared" si="84"/>
        <v>0</v>
      </c>
      <c r="LW35" s="744" t="b">
        <f t="shared" si="67"/>
        <v>0</v>
      </c>
      <c r="LX35" s="745">
        <f t="shared" si="5"/>
        <v>0</v>
      </c>
      <c r="LY35" s="746" t="b">
        <f t="shared" si="68"/>
        <v>0</v>
      </c>
      <c r="LZ35" s="764">
        <f t="shared" si="6"/>
        <v>0</v>
      </c>
      <c r="MA35" s="765" t="b">
        <f t="shared" si="69"/>
        <v>0</v>
      </c>
      <c r="MB35" s="766">
        <f t="shared" si="85"/>
        <v>0</v>
      </c>
      <c r="MC35" s="767" t="b">
        <f t="shared" si="70"/>
        <v>0</v>
      </c>
      <c r="MD35" s="768">
        <f t="shared" si="8"/>
        <v>0</v>
      </c>
      <c r="ME35" s="769" t="b">
        <f t="shared" si="71"/>
        <v>0</v>
      </c>
      <c r="MF35" s="770">
        <f t="shared" si="86"/>
        <v>0</v>
      </c>
      <c r="MG35" s="771" t="b">
        <f t="shared" si="72"/>
        <v>0</v>
      </c>
      <c r="MH35" s="772">
        <f t="shared" si="87"/>
        <v>0</v>
      </c>
      <c r="MI35" s="773" t="b">
        <f t="shared" si="73"/>
        <v>0</v>
      </c>
      <c r="MJ35" s="774">
        <f t="shared" si="88"/>
        <v>0</v>
      </c>
      <c r="MK35" s="775" t="b">
        <f t="shared" si="74"/>
        <v>0</v>
      </c>
      <c r="ML35" s="776">
        <f t="shared" si="89"/>
        <v>0</v>
      </c>
      <c r="MM35" s="777" t="b">
        <f t="shared" si="75"/>
        <v>0</v>
      </c>
      <c r="MN35" s="778">
        <f t="shared" si="90"/>
        <v>0</v>
      </c>
      <c r="MO35" s="779" t="b">
        <f t="shared" si="76"/>
        <v>0</v>
      </c>
      <c r="MP35" s="884">
        <f t="shared" si="91"/>
        <v>0</v>
      </c>
      <c r="MQ35" s="885" t="b">
        <f t="shared" si="77"/>
        <v>0</v>
      </c>
      <c r="MR35" s="1449"/>
      <c r="MS35" s="645"/>
      <c r="MT35" s="646"/>
      <c r="MU35" s="647"/>
      <c r="MV35" s="648"/>
      <c r="MW35" s="649"/>
      <c r="MX35" s="657"/>
      <c r="MY35" s="658"/>
      <c r="MZ35" s="659"/>
      <c r="NA35" s="660"/>
      <c r="NB35" s="661"/>
      <c r="NC35" s="662"/>
      <c r="ND35" s="663"/>
      <c r="NE35" s="664"/>
      <c r="NF35" s="665"/>
      <c r="NG35" s="1575" t="b">
        <f t="shared" si="93"/>
        <v>0</v>
      </c>
      <c r="NH35" s="1575" t="b">
        <f t="shared" si="93"/>
        <v>0</v>
      </c>
      <c r="NI35" s="1575" t="b">
        <f t="shared" si="93"/>
        <v>0</v>
      </c>
      <c r="NJ35" s="1575" t="b">
        <f t="shared" si="93"/>
        <v>0</v>
      </c>
      <c r="NK35" s="1575" t="b">
        <f t="shared" si="93"/>
        <v>0</v>
      </c>
      <c r="NL35" s="1575" t="b">
        <f t="shared" si="93"/>
        <v>0</v>
      </c>
      <c r="NM35" s="1575" t="b">
        <f t="shared" si="93"/>
        <v>0</v>
      </c>
      <c r="NN35" s="1575" t="b">
        <f t="shared" si="93"/>
        <v>0</v>
      </c>
      <c r="NO35" s="1575" t="b">
        <f t="shared" si="92"/>
        <v>0</v>
      </c>
      <c r="NP35" s="1576" t="b">
        <f t="shared" si="92"/>
        <v>0</v>
      </c>
      <c r="NQ35" s="1576" t="b">
        <f t="shared" si="92"/>
        <v>0</v>
      </c>
      <c r="NR35" s="1576" t="b">
        <f t="shared" si="92"/>
        <v>0</v>
      </c>
      <c r="NS35" s="1575" t="b">
        <f t="shared" si="92"/>
        <v>0</v>
      </c>
      <c r="NT35" s="1445"/>
    </row>
    <row r="36" spans="1:384" s="1446" customFormat="1" ht="21.95" customHeight="1" thickBot="1" x14ac:dyDescent="0.35">
      <c r="A36" s="1600">
        <v>24</v>
      </c>
      <c r="B36" s="1601"/>
      <c r="C36" s="1602"/>
      <c r="D36" s="1601"/>
      <c r="E36" s="1515"/>
      <c r="F36" s="89"/>
      <c r="G36" s="90"/>
      <c r="H36" s="100"/>
      <c r="I36" s="100"/>
      <c r="J36" s="1558"/>
      <c r="K36" s="1565">
        <f t="shared" si="78"/>
        <v>0</v>
      </c>
      <c r="L36" s="1562"/>
      <c r="M36" s="1178"/>
      <c r="N36" s="1179"/>
      <c r="O36" s="1195"/>
      <c r="P36" s="1197"/>
      <c r="Q36" s="1197"/>
      <c r="R36" s="1197"/>
      <c r="S36" s="1197"/>
      <c r="T36" s="1197"/>
      <c r="U36" s="1197"/>
      <c r="V36" s="1198"/>
      <c r="W36" s="1532" t="b">
        <f t="shared" si="81"/>
        <v>0</v>
      </c>
      <c r="X36" s="1531" t="b">
        <f t="shared" si="16"/>
        <v>0</v>
      </c>
      <c r="Y36" s="1531" t="b">
        <f t="shared" si="17"/>
        <v>0</v>
      </c>
      <c r="Z36" s="1531" t="b">
        <f t="shared" si="18"/>
        <v>0</v>
      </c>
      <c r="AA36" s="1531" t="b">
        <f t="shared" si="19"/>
        <v>0</v>
      </c>
      <c r="AB36" s="1531" t="b">
        <f t="shared" si="20"/>
        <v>0</v>
      </c>
      <c r="AC36" s="1531" t="b">
        <f t="shared" si="21"/>
        <v>0</v>
      </c>
      <c r="AD36" s="1533" t="b">
        <f t="shared" si="22"/>
        <v>0</v>
      </c>
      <c r="AE36" s="1178"/>
      <c r="AF36" s="1181"/>
      <c r="AG36" s="103"/>
      <c r="AH36" s="104"/>
      <c r="AI36" s="104"/>
      <c r="AJ36" s="104"/>
      <c r="AK36" s="104"/>
      <c r="AL36" s="104"/>
      <c r="AM36" s="104"/>
      <c r="AN36" s="104"/>
      <c r="AO36" s="104"/>
      <c r="AP36" s="105"/>
      <c r="AQ36" s="1667"/>
      <c r="AR36" s="103"/>
      <c r="AS36" s="104"/>
      <c r="AT36" s="104"/>
      <c r="AU36" s="104"/>
      <c r="AV36" s="104"/>
      <c r="AW36" s="104"/>
      <c r="AX36" s="104"/>
      <c r="AY36" s="104"/>
      <c r="AZ36" s="104"/>
      <c r="BA36" s="105"/>
      <c r="BB36" s="1645">
        <f t="shared" si="80"/>
        <v>0</v>
      </c>
      <c r="BC36" s="382">
        <f t="shared" si="0"/>
        <v>0</v>
      </c>
      <c r="BD36" s="1647" t="e">
        <f t="shared" si="23"/>
        <v>#DIV/0!</v>
      </c>
      <c r="BE36" s="367" t="e">
        <f t="shared" si="24"/>
        <v>#DIV/0!</v>
      </c>
      <c r="BF36" s="368" t="e">
        <f t="shared" si="25"/>
        <v>#DIV/0!</v>
      </c>
      <c r="BG36" s="369" t="e">
        <f t="shared" si="26"/>
        <v>#DIV/0!</v>
      </c>
      <c r="BH36" s="370" t="e">
        <f t="shared" si="1"/>
        <v>#DIV/0!</v>
      </c>
      <c r="BI36" s="371" t="e">
        <f t="shared" si="27"/>
        <v>#DIV/0!</v>
      </c>
      <c r="BJ36" s="372" t="e">
        <f t="shared" si="28"/>
        <v>#DIV/0!</v>
      </c>
      <c r="BK36" s="372" t="e">
        <f t="shared" si="29"/>
        <v>#DIV/0!</v>
      </c>
      <c r="BL36" s="379" t="e">
        <f t="shared" si="30"/>
        <v>#DIV/0!</v>
      </c>
      <c r="BM36" s="99"/>
      <c r="BN36" s="1181"/>
      <c r="BO36" s="1838"/>
      <c r="BP36" s="1839"/>
      <c r="BQ36" s="1839"/>
      <c r="BR36" s="1839"/>
      <c r="BS36" s="1839"/>
      <c r="BT36" s="1839"/>
      <c r="BU36" s="1839"/>
      <c r="BV36" s="1839"/>
      <c r="BW36" s="1839"/>
      <c r="BX36" s="1839"/>
      <c r="BY36" s="1839"/>
      <c r="BZ36" s="1839"/>
      <c r="CA36" s="1839"/>
      <c r="CB36" s="1839"/>
      <c r="CC36" s="1839"/>
      <c r="CD36" s="1839"/>
      <c r="CE36" s="1839"/>
      <c r="CF36" s="1839"/>
      <c r="CG36" s="1839"/>
      <c r="CH36" s="1839"/>
      <c r="CI36" s="1839"/>
      <c r="CJ36" s="1839"/>
      <c r="CK36" s="1839"/>
      <c r="CL36" s="1839"/>
      <c r="CM36" s="1839"/>
      <c r="CN36" s="1839"/>
      <c r="CO36" s="1839"/>
      <c r="CP36" s="1839"/>
      <c r="CQ36" s="1839"/>
      <c r="CR36" s="1839"/>
      <c r="CS36" s="1839"/>
      <c r="CT36" s="1839"/>
      <c r="CU36" s="1839"/>
      <c r="CV36" s="1839"/>
      <c r="CW36" s="1839"/>
      <c r="CX36" s="1839"/>
      <c r="CY36" s="1839"/>
      <c r="CZ36" s="1839"/>
      <c r="DA36" s="1839"/>
      <c r="DB36" s="1840"/>
      <c r="DC36" s="1831">
        <f t="shared" si="31"/>
        <v>0</v>
      </c>
      <c r="DD36" s="1832">
        <f t="shared" si="32"/>
        <v>0</v>
      </c>
      <c r="DE36" s="1833">
        <f t="shared" si="33"/>
        <v>0</v>
      </c>
      <c r="DF36" s="1831">
        <f t="shared" si="34"/>
        <v>0</v>
      </c>
      <c r="DG36" s="1832">
        <f t="shared" si="35"/>
        <v>0</v>
      </c>
      <c r="DH36" s="1833">
        <f t="shared" si="36"/>
        <v>0</v>
      </c>
      <c r="DI36" s="1831">
        <f t="shared" si="37"/>
        <v>0</v>
      </c>
      <c r="DJ36" s="1832">
        <f t="shared" si="38"/>
        <v>0</v>
      </c>
      <c r="DK36" s="1832">
        <f t="shared" si="39"/>
        <v>0</v>
      </c>
      <c r="DL36" s="1833">
        <f t="shared" si="40"/>
        <v>0</v>
      </c>
      <c r="DM36" s="1834">
        <f t="shared" si="41"/>
        <v>0</v>
      </c>
      <c r="DN36" s="1835">
        <f t="shared" si="42"/>
        <v>0</v>
      </c>
      <c r="DO36" s="1836">
        <f t="shared" si="43"/>
        <v>0</v>
      </c>
      <c r="DP36" s="1837">
        <f t="shared" si="44"/>
        <v>0</v>
      </c>
      <c r="DQ36" s="1837">
        <f t="shared" si="45"/>
        <v>0</v>
      </c>
      <c r="DR36" s="1192"/>
      <c r="DS36" s="1210"/>
      <c r="DT36" s="1211"/>
      <c r="DU36" s="1212"/>
      <c r="DV36" s="1213"/>
      <c r="DW36" s="1180"/>
      <c r="DX36" s="1178"/>
      <c r="DY36" s="1181"/>
      <c r="DZ36" s="1195"/>
      <c r="EA36" s="1196"/>
      <c r="EB36" s="1195"/>
      <c r="EC36" s="1197"/>
      <c r="ED36" s="1196"/>
      <c r="EE36" s="1191"/>
      <c r="EF36" s="1192"/>
      <c r="EG36" s="1195"/>
      <c r="EH36" s="1196"/>
      <c r="EI36" s="1195"/>
      <c r="EJ36" s="1197"/>
      <c r="EK36" s="1198"/>
      <c r="EL36" s="1199"/>
      <c r="EM36" s="1179"/>
      <c r="EN36" s="1178"/>
      <c r="EO36" s="1688"/>
      <c r="EP36" s="1680"/>
      <c r="EQ36" s="1675"/>
      <c r="ER36" s="1498"/>
      <c r="ES36" s="1498"/>
      <c r="ET36" s="1499"/>
      <c r="EU36" s="1500"/>
      <c r="EV36" s="1501"/>
      <c r="EW36" s="1501"/>
      <c r="EX36" s="1501"/>
      <c r="EY36" s="1501"/>
      <c r="EZ36" s="1501"/>
      <c r="FA36" s="1501"/>
      <c r="FB36" s="1502"/>
      <c r="FC36" s="1689"/>
      <c r="FD36" s="1448"/>
      <c r="FE36" s="2222"/>
      <c r="FF36" s="2223"/>
      <c r="FG36" s="2223"/>
      <c r="FH36" s="2223"/>
      <c r="FI36" s="2223"/>
      <c r="FJ36" s="2223"/>
      <c r="FK36" s="2223"/>
      <c r="FL36" s="2223"/>
      <c r="FM36" s="2223"/>
      <c r="FN36" s="2223"/>
      <c r="FO36" s="2223"/>
      <c r="FP36" s="2223"/>
      <c r="FQ36" s="2223"/>
      <c r="FR36" s="2223"/>
      <c r="FS36" s="2223"/>
      <c r="FT36" s="2223"/>
      <c r="FU36" s="2223"/>
      <c r="FV36" s="2223"/>
      <c r="FW36" s="2223"/>
      <c r="FX36" s="2223"/>
      <c r="FY36" s="2223"/>
      <c r="FZ36" s="2223"/>
      <c r="GA36" s="2223"/>
      <c r="GB36" s="2223"/>
      <c r="GC36" s="2223"/>
      <c r="GD36" s="2223"/>
      <c r="GE36" s="2223"/>
      <c r="GF36" s="2223"/>
      <c r="GG36" s="2223"/>
      <c r="GH36" s="2223"/>
      <c r="GI36" s="2223"/>
      <c r="GJ36" s="2223"/>
      <c r="GK36" s="2223"/>
      <c r="GL36" s="2223"/>
      <c r="GM36" s="2223"/>
      <c r="GN36" s="2223"/>
      <c r="GO36" s="2223"/>
      <c r="GP36" s="2223"/>
      <c r="GQ36" s="2223"/>
      <c r="GR36" s="2223"/>
      <c r="GS36" s="2223"/>
      <c r="GT36" s="2223"/>
      <c r="GU36" s="2223"/>
      <c r="GV36" s="2223"/>
      <c r="GW36" s="2223"/>
      <c r="GX36" s="2224"/>
      <c r="GY36" s="2198">
        <f t="shared" si="46"/>
        <v>0</v>
      </c>
      <c r="GZ36" s="399" t="b">
        <f t="shared" si="82"/>
        <v>0</v>
      </c>
      <c r="HA36" s="2199">
        <f t="shared" si="47"/>
        <v>0</v>
      </c>
      <c r="HB36" s="2211" t="b">
        <f t="shared" si="48"/>
        <v>0</v>
      </c>
      <c r="HC36" s="2201">
        <f t="shared" si="49"/>
        <v>0</v>
      </c>
      <c r="HD36" s="400" t="b">
        <f t="shared" si="50"/>
        <v>0</v>
      </c>
      <c r="HE36" s="2202">
        <f t="shared" si="51"/>
        <v>0</v>
      </c>
      <c r="HF36" s="401" t="b">
        <f t="shared" si="52"/>
        <v>0</v>
      </c>
      <c r="HG36" s="2203">
        <f t="shared" si="53"/>
        <v>0</v>
      </c>
      <c r="HH36" s="2212" t="b">
        <f t="shared" si="54"/>
        <v>0</v>
      </c>
      <c r="HI36" s="2205">
        <f t="shared" si="55"/>
        <v>0</v>
      </c>
      <c r="HJ36" s="395" t="b">
        <f t="shared" si="56"/>
        <v>0</v>
      </c>
      <c r="HK36" s="2206">
        <f t="shared" si="57"/>
        <v>0</v>
      </c>
      <c r="HL36" s="1007" t="b">
        <f t="shared" si="58"/>
        <v>0</v>
      </c>
      <c r="HM36" s="1447"/>
      <c r="HN36" s="1448"/>
      <c r="HO36" s="905"/>
      <c r="HP36" s="906"/>
      <c r="HQ36" s="907"/>
      <c r="HR36" s="908"/>
      <c r="HS36" s="909"/>
      <c r="HT36" s="910"/>
      <c r="HU36" s="911"/>
      <c r="HV36" s="714" t="b">
        <f t="shared" si="83"/>
        <v>0</v>
      </c>
      <c r="HW36" s="715" t="b">
        <f t="shared" si="83"/>
        <v>0</v>
      </c>
      <c r="HX36" s="715" t="b">
        <f t="shared" si="60"/>
        <v>0</v>
      </c>
      <c r="HY36" s="715" t="b">
        <f t="shared" si="61"/>
        <v>0</v>
      </c>
      <c r="HZ36" s="715" t="b">
        <f t="shared" si="62"/>
        <v>0</v>
      </c>
      <c r="IA36" s="716" t="b">
        <f t="shared" si="63"/>
        <v>0</v>
      </c>
      <c r="IB36" s="717" t="b">
        <f t="shared" si="64"/>
        <v>0</v>
      </c>
      <c r="IC36" s="1447"/>
      <c r="ID36" s="1447"/>
      <c r="IE36" s="664"/>
      <c r="IF36" s="1055"/>
      <c r="IG36" s="1055"/>
      <c r="IH36" s="1055"/>
      <c r="II36" s="1055"/>
      <c r="IJ36" s="1055"/>
      <c r="IK36" s="1055"/>
      <c r="IL36" s="1055"/>
      <c r="IM36" s="1055"/>
      <c r="IN36" s="1056"/>
      <c r="IO36" s="662"/>
      <c r="IP36" s="1057"/>
      <c r="IQ36" s="1057"/>
      <c r="IR36" s="1057"/>
      <c r="IS36" s="1057"/>
      <c r="IT36" s="1057"/>
      <c r="IU36" s="1057"/>
      <c r="IV36" s="1057"/>
      <c r="IW36" s="1057"/>
      <c r="IX36" s="1058"/>
      <c r="IY36" s="664"/>
      <c r="IZ36" s="1055"/>
      <c r="JA36" s="1055"/>
      <c r="JB36" s="1055"/>
      <c r="JC36" s="1055"/>
      <c r="JD36" s="1055"/>
      <c r="JE36" s="1055"/>
      <c r="JF36" s="1055"/>
      <c r="JG36" s="1055"/>
      <c r="JH36" s="1059"/>
      <c r="JI36" s="662"/>
      <c r="JJ36" s="1057"/>
      <c r="JK36" s="1057"/>
      <c r="JL36" s="1057"/>
      <c r="JM36" s="1057"/>
      <c r="JN36" s="1057"/>
      <c r="JO36" s="1057"/>
      <c r="JP36" s="1057"/>
      <c r="JQ36" s="1057"/>
      <c r="JR36" s="1058"/>
      <c r="JS36" s="664"/>
      <c r="JT36" s="1055"/>
      <c r="JU36" s="1055"/>
      <c r="JV36" s="1055"/>
      <c r="JW36" s="1055"/>
      <c r="JX36" s="1059"/>
      <c r="JY36" s="1055"/>
      <c r="JZ36" s="1055"/>
      <c r="KA36" s="1055"/>
      <c r="KB36" s="1056"/>
      <c r="KC36" s="662"/>
      <c r="KD36" s="1057"/>
      <c r="KE36" s="1057"/>
      <c r="KF36" s="1057"/>
      <c r="KG36" s="1057"/>
      <c r="KH36" s="1057"/>
      <c r="KI36" s="1057"/>
      <c r="KJ36" s="1057"/>
      <c r="KK36" s="1057"/>
      <c r="KL36" s="1058"/>
      <c r="KM36" s="664"/>
      <c r="KN36" s="1055"/>
      <c r="KO36" s="1055"/>
      <c r="KP36" s="1055"/>
      <c r="KQ36" s="1055"/>
      <c r="KR36" s="1055"/>
      <c r="KS36" s="1055"/>
      <c r="KT36" s="1055"/>
      <c r="KU36" s="1055"/>
      <c r="KV36" s="1056"/>
      <c r="KW36" s="662"/>
      <c r="KX36" s="1057"/>
      <c r="KY36" s="1057"/>
      <c r="KZ36" s="1057"/>
      <c r="LA36" s="1057"/>
      <c r="LB36" s="1057"/>
      <c r="LC36" s="1057"/>
      <c r="LD36" s="1057"/>
      <c r="LE36" s="1057"/>
      <c r="LF36" s="1058"/>
      <c r="LG36" s="1060"/>
      <c r="LH36" s="1055"/>
      <c r="LI36" s="1055"/>
      <c r="LJ36" s="1055"/>
      <c r="LK36" s="1055"/>
      <c r="LL36" s="1055"/>
      <c r="LM36" s="1055"/>
      <c r="LN36" s="1055"/>
      <c r="LO36" s="1055"/>
      <c r="LP36" s="1055"/>
      <c r="LQ36" s="1059"/>
      <c r="LR36" s="739">
        <f t="shared" si="2"/>
        <v>0</v>
      </c>
      <c r="LS36" s="740" t="b">
        <f t="shared" si="65"/>
        <v>0</v>
      </c>
      <c r="LT36" s="741">
        <f t="shared" si="3"/>
        <v>0</v>
      </c>
      <c r="LU36" s="742" t="b">
        <f t="shared" si="66"/>
        <v>0</v>
      </c>
      <c r="LV36" s="743">
        <f t="shared" si="84"/>
        <v>0</v>
      </c>
      <c r="LW36" s="744" t="b">
        <f t="shared" si="67"/>
        <v>0</v>
      </c>
      <c r="LX36" s="745">
        <f t="shared" si="5"/>
        <v>0</v>
      </c>
      <c r="LY36" s="746" t="b">
        <f t="shared" si="68"/>
        <v>0</v>
      </c>
      <c r="LZ36" s="764">
        <f t="shared" si="6"/>
        <v>0</v>
      </c>
      <c r="MA36" s="765" t="b">
        <f t="shared" si="69"/>
        <v>0</v>
      </c>
      <c r="MB36" s="766">
        <f t="shared" si="85"/>
        <v>0</v>
      </c>
      <c r="MC36" s="767" t="b">
        <f t="shared" si="70"/>
        <v>0</v>
      </c>
      <c r="MD36" s="768">
        <f t="shared" si="8"/>
        <v>0</v>
      </c>
      <c r="ME36" s="769" t="b">
        <f t="shared" si="71"/>
        <v>0</v>
      </c>
      <c r="MF36" s="770">
        <f t="shared" si="86"/>
        <v>0</v>
      </c>
      <c r="MG36" s="771" t="b">
        <f t="shared" si="72"/>
        <v>0</v>
      </c>
      <c r="MH36" s="772">
        <f t="shared" si="87"/>
        <v>0</v>
      </c>
      <c r="MI36" s="773" t="b">
        <f t="shared" si="73"/>
        <v>0</v>
      </c>
      <c r="MJ36" s="774">
        <f t="shared" si="88"/>
        <v>0</v>
      </c>
      <c r="MK36" s="775" t="b">
        <f t="shared" si="74"/>
        <v>0</v>
      </c>
      <c r="ML36" s="776">
        <f t="shared" si="89"/>
        <v>0</v>
      </c>
      <c r="MM36" s="777" t="b">
        <f t="shared" si="75"/>
        <v>0</v>
      </c>
      <c r="MN36" s="778">
        <f t="shared" si="90"/>
        <v>0</v>
      </c>
      <c r="MO36" s="779" t="b">
        <f t="shared" si="76"/>
        <v>0</v>
      </c>
      <c r="MP36" s="884">
        <f t="shared" si="91"/>
        <v>0</v>
      </c>
      <c r="MQ36" s="885" t="b">
        <f t="shared" si="77"/>
        <v>0</v>
      </c>
      <c r="MR36" s="1449"/>
      <c r="MS36" s="645"/>
      <c r="MT36" s="646"/>
      <c r="MU36" s="647"/>
      <c r="MV36" s="648"/>
      <c r="MW36" s="649"/>
      <c r="MX36" s="657"/>
      <c r="MY36" s="658"/>
      <c r="MZ36" s="659"/>
      <c r="NA36" s="660"/>
      <c r="NB36" s="661"/>
      <c r="NC36" s="662"/>
      <c r="ND36" s="666"/>
      <c r="NE36" s="664"/>
      <c r="NF36" s="665"/>
      <c r="NG36" s="1575" t="b">
        <f t="shared" si="93"/>
        <v>0</v>
      </c>
      <c r="NH36" s="1575" t="b">
        <f t="shared" si="93"/>
        <v>0</v>
      </c>
      <c r="NI36" s="1575" t="b">
        <f t="shared" si="93"/>
        <v>0</v>
      </c>
      <c r="NJ36" s="1575" t="b">
        <f t="shared" si="93"/>
        <v>0</v>
      </c>
      <c r="NK36" s="1575" t="b">
        <f t="shared" si="93"/>
        <v>0</v>
      </c>
      <c r="NL36" s="1575" t="b">
        <f t="shared" si="93"/>
        <v>0</v>
      </c>
      <c r="NM36" s="1575" t="b">
        <f t="shared" si="93"/>
        <v>0</v>
      </c>
      <c r="NN36" s="1575" t="b">
        <f t="shared" si="93"/>
        <v>0</v>
      </c>
      <c r="NO36" s="1575" t="b">
        <f t="shared" si="92"/>
        <v>0</v>
      </c>
      <c r="NP36" s="1576" t="b">
        <f t="shared" si="92"/>
        <v>0</v>
      </c>
      <c r="NQ36" s="1576" t="b">
        <f t="shared" si="92"/>
        <v>0</v>
      </c>
      <c r="NR36" s="1576" t="b">
        <f t="shared" si="92"/>
        <v>0</v>
      </c>
      <c r="NS36" s="1575" t="b">
        <f t="shared" si="92"/>
        <v>0</v>
      </c>
      <c r="NT36" s="1445"/>
    </row>
    <row r="37" spans="1:384" s="1446" customFormat="1" ht="21.95" customHeight="1" thickBot="1" x14ac:dyDescent="0.35">
      <c r="A37" s="1600">
        <v>25</v>
      </c>
      <c r="B37" s="1601"/>
      <c r="C37" s="1602"/>
      <c r="D37" s="1601"/>
      <c r="E37" s="1515"/>
      <c r="F37" s="89"/>
      <c r="G37" s="90"/>
      <c r="H37" s="100"/>
      <c r="I37" s="100"/>
      <c r="J37" s="1558"/>
      <c r="K37" s="1565">
        <f t="shared" si="78"/>
        <v>0</v>
      </c>
      <c r="L37" s="1562"/>
      <c r="M37" s="1178"/>
      <c r="N37" s="1179"/>
      <c r="O37" s="1195"/>
      <c r="P37" s="1197"/>
      <c r="Q37" s="1197"/>
      <c r="R37" s="1197"/>
      <c r="S37" s="1197"/>
      <c r="T37" s="1197"/>
      <c r="U37" s="1197"/>
      <c r="V37" s="1198"/>
      <c r="W37" s="1532" t="b">
        <f t="shared" si="81"/>
        <v>0</v>
      </c>
      <c r="X37" s="1531" t="b">
        <f t="shared" si="16"/>
        <v>0</v>
      </c>
      <c r="Y37" s="1531" t="b">
        <f t="shared" si="17"/>
        <v>0</v>
      </c>
      <c r="Z37" s="1531" t="b">
        <f t="shared" si="18"/>
        <v>0</v>
      </c>
      <c r="AA37" s="1531" t="b">
        <f t="shared" si="19"/>
        <v>0</v>
      </c>
      <c r="AB37" s="1531" t="b">
        <f t="shared" si="20"/>
        <v>0</v>
      </c>
      <c r="AC37" s="1531" t="b">
        <f t="shared" si="21"/>
        <v>0</v>
      </c>
      <c r="AD37" s="1533" t="b">
        <f t="shared" si="22"/>
        <v>0</v>
      </c>
      <c r="AE37" s="1178"/>
      <c r="AF37" s="1181"/>
      <c r="AG37" s="103"/>
      <c r="AH37" s="104"/>
      <c r="AI37" s="104"/>
      <c r="AJ37" s="104"/>
      <c r="AK37" s="104"/>
      <c r="AL37" s="104"/>
      <c r="AM37" s="104"/>
      <c r="AN37" s="104"/>
      <c r="AO37" s="104"/>
      <c r="AP37" s="105"/>
      <c r="AQ37" s="1667"/>
      <c r="AR37" s="103"/>
      <c r="AS37" s="104"/>
      <c r="AT37" s="104"/>
      <c r="AU37" s="104"/>
      <c r="AV37" s="104"/>
      <c r="AW37" s="104"/>
      <c r="AX37" s="104"/>
      <c r="AY37" s="104"/>
      <c r="AZ37" s="104"/>
      <c r="BA37" s="105"/>
      <c r="BB37" s="1645">
        <f t="shared" si="80"/>
        <v>0</v>
      </c>
      <c r="BC37" s="382">
        <f t="shared" si="0"/>
        <v>0</v>
      </c>
      <c r="BD37" s="1647" t="e">
        <f t="shared" si="23"/>
        <v>#DIV/0!</v>
      </c>
      <c r="BE37" s="367" t="e">
        <f t="shared" si="24"/>
        <v>#DIV/0!</v>
      </c>
      <c r="BF37" s="368" t="e">
        <f t="shared" si="25"/>
        <v>#DIV/0!</v>
      </c>
      <c r="BG37" s="369" t="e">
        <f t="shared" si="26"/>
        <v>#DIV/0!</v>
      </c>
      <c r="BH37" s="370" t="e">
        <f t="shared" si="1"/>
        <v>#DIV/0!</v>
      </c>
      <c r="BI37" s="371" t="e">
        <f t="shared" si="27"/>
        <v>#DIV/0!</v>
      </c>
      <c r="BJ37" s="372" t="e">
        <f t="shared" si="28"/>
        <v>#DIV/0!</v>
      </c>
      <c r="BK37" s="372" t="e">
        <f t="shared" si="29"/>
        <v>#DIV/0!</v>
      </c>
      <c r="BL37" s="379" t="e">
        <f t="shared" si="30"/>
        <v>#DIV/0!</v>
      </c>
      <c r="BM37" s="99"/>
      <c r="BN37" s="1181"/>
      <c r="BO37" s="1838"/>
      <c r="BP37" s="1839"/>
      <c r="BQ37" s="1839"/>
      <c r="BR37" s="1839"/>
      <c r="BS37" s="1839"/>
      <c r="BT37" s="1839"/>
      <c r="BU37" s="1839"/>
      <c r="BV37" s="1839"/>
      <c r="BW37" s="1839"/>
      <c r="BX37" s="1839"/>
      <c r="BY37" s="1839"/>
      <c r="BZ37" s="1839"/>
      <c r="CA37" s="1839"/>
      <c r="CB37" s="1839"/>
      <c r="CC37" s="1839"/>
      <c r="CD37" s="1839"/>
      <c r="CE37" s="1839"/>
      <c r="CF37" s="1839"/>
      <c r="CG37" s="1839"/>
      <c r="CH37" s="1839"/>
      <c r="CI37" s="1839"/>
      <c r="CJ37" s="1839"/>
      <c r="CK37" s="1839"/>
      <c r="CL37" s="1839"/>
      <c r="CM37" s="1839"/>
      <c r="CN37" s="1839"/>
      <c r="CO37" s="1839"/>
      <c r="CP37" s="1839"/>
      <c r="CQ37" s="1839"/>
      <c r="CR37" s="1839"/>
      <c r="CS37" s="1839"/>
      <c r="CT37" s="1839"/>
      <c r="CU37" s="1839"/>
      <c r="CV37" s="1839"/>
      <c r="CW37" s="1839"/>
      <c r="CX37" s="1839"/>
      <c r="CY37" s="1839"/>
      <c r="CZ37" s="1839"/>
      <c r="DA37" s="1839"/>
      <c r="DB37" s="1840"/>
      <c r="DC37" s="1831">
        <f t="shared" si="31"/>
        <v>0</v>
      </c>
      <c r="DD37" s="1832">
        <f t="shared" si="32"/>
        <v>0</v>
      </c>
      <c r="DE37" s="1833">
        <f t="shared" si="33"/>
        <v>0</v>
      </c>
      <c r="DF37" s="1831">
        <f t="shared" si="34"/>
        <v>0</v>
      </c>
      <c r="DG37" s="1832">
        <f t="shared" si="35"/>
        <v>0</v>
      </c>
      <c r="DH37" s="1833">
        <f t="shared" si="36"/>
        <v>0</v>
      </c>
      <c r="DI37" s="1831">
        <f t="shared" si="37"/>
        <v>0</v>
      </c>
      <c r="DJ37" s="1832">
        <f t="shared" si="38"/>
        <v>0</v>
      </c>
      <c r="DK37" s="1832">
        <f t="shared" si="39"/>
        <v>0</v>
      </c>
      <c r="DL37" s="1833">
        <f t="shared" si="40"/>
        <v>0</v>
      </c>
      <c r="DM37" s="1834">
        <f t="shared" si="41"/>
        <v>0</v>
      </c>
      <c r="DN37" s="1835">
        <f t="shared" si="42"/>
        <v>0</v>
      </c>
      <c r="DO37" s="1836">
        <f t="shared" si="43"/>
        <v>0</v>
      </c>
      <c r="DP37" s="1837">
        <f t="shared" si="44"/>
        <v>0</v>
      </c>
      <c r="DQ37" s="1837">
        <f t="shared" si="45"/>
        <v>0</v>
      </c>
      <c r="DR37" s="1192"/>
      <c r="DS37" s="1210"/>
      <c r="DT37" s="1211"/>
      <c r="DU37" s="1212"/>
      <c r="DV37" s="1213"/>
      <c r="DW37" s="1180"/>
      <c r="DX37" s="1178"/>
      <c r="DY37" s="1181"/>
      <c r="DZ37" s="1195"/>
      <c r="EA37" s="1196"/>
      <c r="EB37" s="1195"/>
      <c r="EC37" s="1197"/>
      <c r="ED37" s="1196"/>
      <c r="EE37" s="1191"/>
      <c r="EF37" s="1192"/>
      <c r="EG37" s="1195"/>
      <c r="EH37" s="1196"/>
      <c r="EI37" s="1195"/>
      <c r="EJ37" s="1197"/>
      <c r="EK37" s="1198"/>
      <c r="EL37" s="1199"/>
      <c r="EM37" s="1179"/>
      <c r="EN37" s="1178"/>
      <c r="EO37" s="1688"/>
      <c r="EP37" s="1680"/>
      <c r="EQ37" s="1675"/>
      <c r="ER37" s="1498"/>
      <c r="ES37" s="1498"/>
      <c r="ET37" s="1499"/>
      <c r="EU37" s="1500"/>
      <c r="EV37" s="1501"/>
      <c r="EW37" s="1501"/>
      <c r="EX37" s="1501"/>
      <c r="EY37" s="1501"/>
      <c r="EZ37" s="1501"/>
      <c r="FA37" s="1501"/>
      <c r="FB37" s="1502"/>
      <c r="FC37" s="1689"/>
      <c r="FD37" s="1448"/>
      <c r="FE37" s="2219"/>
      <c r="FF37" s="2220"/>
      <c r="FG37" s="2220"/>
      <c r="FH37" s="2220"/>
      <c r="FI37" s="2220"/>
      <c r="FJ37" s="2220"/>
      <c r="FK37" s="2220"/>
      <c r="FL37" s="2220"/>
      <c r="FM37" s="2220"/>
      <c r="FN37" s="2220"/>
      <c r="FO37" s="2220"/>
      <c r="FP37" s="2220"/>
      <c r="FQ37" s="2220"/>
      <c r="FR37" s="2220"/>
      <c r="FS37" s="2220"/>
      <c r="FT37" s="2220"/>
      <c r="FU37" s="2220"/>
      <c r="FV37" s="2220"/>
      <c r="FW37" s="2220"/>
      <c r="FX37" s="2220"/>
      <c r="FY37" s="2220"/>
      <c r="FZ37" s="2220"/>
      <c r="GA37" s="2220"/>
      <c r="GB37" s="2220"/>
      <c r="GC37" s="2220"/>
      <c r="GD37" s="2220"/>
      <c r="GE37" s="2220"/>
      <c r="GF37" s="2220"/>
      <c r="GG37" s="2220"/>
      <c r="GH37" s="2220"/>
      <c r="GI37" s="2220"/>
      <c r="GJ37" s="2220"/>
      <c r="GK37" s="2220"/>
      <c r="GL37" s="2220"/>
      <c r="GM37" s="2220"/>
      <c r="GN37" s="2220"/>
      <c r="GO37" s="2220"/>
      <c r="GP37" s="2220"/>
      <c r="GQ37" s="2220"/>
      <c r="GR37" s="2220"/>
      <c r="GS37" s="2220"/>
      <c r="GT37" s="2220"/>
      <c r="GU37" s="2220"/>
      <c r="GV37" s="2220"/>
      <c r="GW37" s="2220"/>
      <c r="GX37" s="2221"/>
      <c r="GY37" s="2198">
        <f t="shared" si="46"/>
        <v>0</v>
      </c>
      <c r="GZ37" s="399" t="b">
        <f t="shared" si="82"/>
        <v>0</v>
      </c>
      <c r="HA37" s="2199">
        <f t="shared" si="47"/>
        <v>0</v>
      </c>
      <c r="HB37" s="2211" t="b">
        <f t="shared" si="48"/>
        <v>0</v>
      </c>
      <c r="HC37" s="2201">
        <f t="shared" si="49"/>
        <v>0</v>
      </c>
      <c r="HD37" s="400" t="b">
        <f t="shared" si="50"/>
        <v>0</v>
      </c>
      <c r="HE37" s="2202">
        <f t="shared" si="51"/>
        <v>0</v>
      </c>
      <c r="HF37" s="401" t="b">
        <f t="shared" si="52"/>
        <v>0</v>
      </c>
      <c r="HG37" s="2203">
        <f t="shared" si="53"/>
        <v>0</v>
      </c>
      <c r="HH37" s="2212" t="b">
        <f t="shared" si="54"/>
        <v>0</v>
      </c>
      <c r="HI37" s="2205">
        <f t="shared" si="55"/>
        <v>0</v>
      </c>
      <c r="HJ37" s="395" t="b">
        <f t="shared" si="56"/>
        <v>0</v>
      </c>
      <c r="HK37" s="2206">
        <f t="shared" si="57"/>
        <v>0</v>
      </c>
      <c r="HL37" s="1007" t="b">
        <f t="shared" si="58"/>
        <v>0</v>
      </c>
      <c r="HM37" s="1447"/>
      <c r="HN37" s="1448"/>
      <c r="HO37" s="905"/>
      <c r="HP37" s="906"/>
      <c r="HQ37" s="907"/>
      <c r="HR37" s="908"/>
      <c r="HS37" s="909"/>
      <c r="HT37" s="910"/>
      <c r="HU37" s="911"/>
      <c r="HV37" s="714" t="b">
        <f t="shared" si="83"/>
        <v>0</v>
      </c>
      <c r="HW37" s="715" t="b">
        <f t="shared" si="83"/>
        <v>0</v>
      </c>
      <c r="HX37" s="715" t="b">
        <f t="shared" si="60"/>
        <v>0</v>
      </c>
      <c r="HY37" s="715" t="b">
        <f t="shared" si="61"/>
        <v>0</v>
      </c>
      <c r="HZ37" s="715" t="b">
        <f t="shared" si="62"/>
        <v>0</v>
      </c>
      <c r="IA37" s="716" t="b">
        <f t="shared" si="63"/>
        <v>0</v>
      </c>
      <c r="IB37" s="717" t="b">
        <f t="shared" si="64"/>
        <v>0</v>
      </c>
      <c r="IC37" s="1447"/>
      <c r="ID37" s="1447"/>
      <c r="IE37" s="664"/>
      <c r="IF37" s="1055"/>
      <c r="IG37" s="1055"/>
      <c r="IH37" s="1055"/>
      <c r="II37" s="1055"/>
      <c r="IJ37" s="1055"/>
      <c r="IK37" s="1055"/>
      <c r="IL37" s="1055"/>
      <c r="IM37" s="1055"/>
      <c r="IN37" s="1056"/>
      <c r="IO37" s="662"/>
      <c r="IP37" s="1057"/>
      <c r="IQ37" s="1057"/>
      <c r="IR37" s="1057"/>
      <c r="IS37" s="1057"/>
      <c r="IT37" s="1057"/>
      <c r="IU37" s="1057"/>
      <c r="IV37" s="1057"/>
      <c r="IW37" s="1057"/>
      <c r="IX37" s="1058"/>
      <c r="IY37" s="664"/>
      <c r="IZ37" s="1055"/>
      <c r="JA37" s="1055"/>
      <c r="JB37" s="1055"/>
      <c r="JC37" s="1055"/>
      <c r="JD37" s="1055"/>
      <c r="JE37" s="1055"/>
      <c r="JF37" s="1055"/>
      <c r="JG37" s="1055"/>
      <c r="JH37" s="1059"/>
      <c r="JI37" s="662"/>
      <c r="JJ37" s="1057"/>
      <c r="JK37" s="1057"/>
      <c r="JL37" s="1057"/>
      <c r="JM37" s="1057"/>
      <c r="JN37" s="1057"/>
      <c r="JO37" s="1057"/>
      <c r="JP37" s="1057"/>
      <c r="JQ37" s="1057"/>
      <c r="JR37" s="1058"/>
      <c r="JS37" s="664"/>
      <c r="JT37" s="1055"/>
      <c r="JU37" s="1055"/>
      <c r="JV37" s="1055"/>
      <c r="JW37" s="1055"/>
      <c r="JX37" s="1059"/>
      <c r="JY37" s="1055"/>
      <c r="JZ37" s="1055"/>
      <c r="KA37" s="1055"/>
      <c r="KB37" s="1056"/>
      <c r="KC37" s="662"/>
      <c r="KD37" s="1057"/>
      <c r="KE37" s="1057"/>
      <c r="KF37" s="1057"/>
      <c r="KG37" s="1057"/>
      <c r="KH37" s="1057"/>
      <c r="KI37" s="1057"/>
      <c r="KJ37" s="1057"/>
      <c r="KK37" s="1057"/>
      <c r="KL37" s="1058"/>
      <c r="KM37" s="664"/>
      <c r="KN37" s="1055"/>
      <c r="KO37" s="1055"/>
      <c r="KP37" s="1055"/>
      <c r="KQ37" s="1055"/>
      <c r="KR37" s="1055"/>
      <c r="KS37" s="1055"/>
      <c r="KT37" s="1055"/>
      <c r="KU37" s="1055"/>
      <c r="KV37" s="1056"/>
      <c r="KW37" s="662"/>
      <c r="KX37" s="1057"/>
      <c r="KY37" s="1057"/>
      <c r="KZ37" s="1057"/>
      <c r="LA37" s="1057"/>
      <c r="LB37" s="1057"/>
      <c r="LC37" s="1057"/>
      <c r="LD37" s="1057"/>
      <c r="LE37" s="1057"/>
      <c r="LF37" s="1058"/>
      <c r="LG37" s="1060"/>
      <c r="LH37" s="1055"/>
      <c r="LI37" s="1055"/>
      <c r="LJ37" s="1055"/>
      <c r="LK37" s="1055"/>
      <c r="LL37" s="1055"/>
      <c r="LM37" s="1055"/>
      <c r="LN37" s="1055"/>
      <c r="LO37" s="1055"/>
      <c r="LP37" s="1055"/>
      <c r="LQ37" s="1059"/>
      <c r="LR37" s="739">
        <f t="shared" si="2"/>
        <v>0</v>
      </c>
      <c r="LS37" s="740" t="b">
        <f t="shared" si="65"/>
        <v>0</v>
      </c>
      <c r="LT37" s="741">
        <f t="shared" si="3"/>
        <v>0</v>
      </c>
      <c r="LU37" s="742" t="b">
        <f t="shared" si="66"/>
        <v>0</v>
      </c>
      <c r="LV37" s="743">
        <f t="shared" si="84"/>
        <v>0</v>
      </c>
      <c r="LW37" s="744" t="b">
        <f t="shared" si="67"/>
        <v>0</v>
      </c>
      <c r="LX37" s="745">
        <f t="shared" si="5"/>
        <v>0</v>
      </c>
      <c r="LY37" s="746" t="b">
        <f t="shared" si="68"/>
        <v>0</v>
      </c>
      <c r="LZ37" s="764">
        <f t="shared" si="6"/>
        <v>0</v>
      </c>
      <c r="MA37" s="765" t="b">
        <f t="shared" si="69"/>
        <v>0</v>
      </c>
      <c r="MB37" s="766">
        <f t="shared" si="85"/>
        <v>0</v>
      </c>
      <c r="MC37" s="767" t="b">
        <f t="shared" si="70"/>
        <v>0</v>
      </c>
      <c r="MD37" s="768">
        <f t="shared" si="8"/>
        <v>0</v>
      </c>
      <c r="ME37" s="769" t="b">
        <f t="shared" si="71"/>
        <v>0</v>
      </c>
      <c r="MF37" s="770">
        <f t="shared" si="86"/>
        <v>0</v>
      </c>
      <c r="MG37" s="771" t="b">
        <f t="shared" si="72"/>
        <v>0</v>
      </c>
      <c r="MH37" s="772">
        <f t="shared" si="87"/>
        <v>0</v>
      </c>
      <c r="MI37" s="773" t="b">
        <f t="shared" si="73"/>
        <v>0</v>
      </c>
      <c r="MJ37" s="774">
        <f t="shared" si="88"/>
        <v>0</v>
      </c>
      <c r="MK37" s="775" t="b">
        <f t="shared" si="74"/>
        <v>0</v>
      </c>
      <c r="ML37" s="776">
        <f t="shared" si="89"/>
        <v>0</v>
      </c>
      <c r="MM37" s="777" t="b">
        <f t="shared" si="75"/>
        <v>0</v>
      </c>
      <c r="MN37" s="778">
        <f t="shared" si="90"/>
        <v>0</v>
      </c>
      <c r="MO37" s="779" t="b">
        <f t="shared" si="76"/>
        <v>0</v>
      </c>
      <c r="MP37" s="884">
        <f t="shared" si="91"/>
        <v>0</v>
      </c>
      <c r="MQ37" s="885" t="b">
        <f t="shared" si="77"/>
        <v>0</v>
      </c>
      <c r="MR37" s="1449"/>
      <c r="MS37" s="645"/>
      <c r="MT37" s="646"/>
      <c r="MU37" s="647"/>
      <c r="MV37" s="648"/>
      <c r="MW37" s="649"/>
      <c r="MX37" s="657"/>
      <c r="MY37" s="658"/>
      <c r="MZ37" s="659"/>
      <c r="NA37" s="660"/>
      <c r="NB37" s="661"/>
      <c r="NC37" s="662"/>
      <c r="ND37" s="663"/>
      <c r="NE37" s="664"/>
      <c r="NF37" s="665"/>
      <c r="NG37" s="1575" t="b">
        <f t="shared" si="93"/>
        <v>0</v>
      </c>
      <c r="NH37" s="1575" t="b">
        <f t="shared" si="93"/>
        <v>0</v>
      </c>
      <c r="NI37" s="1575" t="b">
        <f t="shared" si="93"/>
        <v>0</v>
      </c>
      <c r="NJ37" s="1575" t="b">
        <f t="shared" si="93"/>
        <v>0</v>
      </c>
      <c r="NK37" s="1575" t="b">
        <f t="shared" si="93"/>
        <v>0</v>
      </c>
      <c r="NL37" s="1575" t="b">
        <f t="shared" si="93"/>
        <v>0</v>
      </c>
      <c r="NM37" s="1575" t="b">
        <f t="shared" si="93"/>
        <v>0</v>
      </c>
      <c r="NN37" s="1575" t="b">
        <f t="shared" si="93"/>
        <v>0</v>
      </c>
      <c r="NO37" s="1575" t="b">
        <f t="shared" si="92"/>
        <v>0</v>
      </c>
      <c r="NP37" s="1576" t="b">
        <f t="shared" si="92"/>
        <v>0</v>
      </c>
      <c r="NQ37" s="1576" t="b">
        <f t="shared" si="92"/>
        <v>0</v>
      </c>
      <c r="NR37" s="1576" t="b">
        <f t="shared" si="92"/>
        <v>0</v>
      </c>
      <c r="NS37" s="1575" t="b">
        <f t="shared" si="92"/>
        <v>0</v>
      </c>
      <c r="NT37" s="1445"/>
    </row>
    <row r="38" spans="1:384" s="1446" customFormat="1" ht="21.95" customHeight="1" thickBot="1" x14ac:dyDescent="0.35">
      <c r="A38" s="1600">
        <v>26</v>
      </c>
      <c r="B38" s="1601"/>
      <c r="C38" s="1602"/>
      <c r="D38" s="1601"/>
      <c r="E38" s="1515"/>
      <c r="F38" s="89"/>
      <c r="G38" s="90"/>
      <c r="H38" s="100"/>
      <c r="I38" s="100"/>
      <c r="J38" s="1558"/>
      <c r="K38" s="1565">
        <f t="shared" si="78"/>
        <v>0</v>
      </c>
      <c r="L38" s="1562"/>
      <c r="M38" s="1178"/>
      <c r="N38" s="1179"/>
      <c r="O38" s="1195"/>
      <c r="P38" s="1197"/>
      <c r="Q38" s="1197"/>
      <c r="R38" s="1197"/>
      <c r="S38" s="1197"/>
      <c r="T38" s="1197"/>
      <c r="U38" s="1197"/>
      <c r="V38" s="1198"/>
      <c r="W38" s="1532" t="b">
        <f t="shared" si="81"/>
        <v>0</v>
      </c>
      <c r="X38" s="1531" t="b">
        <f t="shared" si="16"/>
        <v>0</v>
      </c>
      <c r="Y38" s="1531" t="b">
        <f t="shared" si="17"/>
        <v>0</v>
      </c>
      <c r="Z38" s="1531" t="b">
        <f t="shared" si="18"/>
        <v>0</v>
      </c>
      <c r="AA38" s="1531" t="b">
        <f t="shared" si="19"/>
        <v>0</v>
      </c>
      <c r="AB38" s="1531" t="b">
        <f t="shared" si="20"/>
        <v>0</v>
      </c>
      <c r="AC38" s="1531" t="b">
        <f t="shared" si="21"/>
        <v>0</v>
      </c>
      <c r="AD38" s="1533" t="b">
        <f t="shared" si="22"/>
        <v>0</v>
      </c>
      <c r="AE38" s="1178"/>
      <c r="AF38" s="1181"/>
      <c r="AG38" s="103"/>
      <c r="AH38" s="104"/>
      <c r="AI38" s="104"/>
      <c r="AJ38" s="104"/>
      <c r="AK38" s="104"/>
      <c r="AL38" s="104"/>
      <c r="AM38" s="104"/>
      <c r="AN38" s="104"/>
      <c r="AO38" s="104"/>
      <c r="AP38" s="105"/>
      <c r="AQ38" s="1667"/>
      <c r="AR38" s="103"/>
      <c r="AS38" s="104"/>
      <c r="AT38" s="104"/>
      <c r="AU38" s="104"/>
      <c r="AV38" s="104"/>
      <c r="AW38" s="104"/>
      <c r="AX38" s="104"/>
      <c r="AY38" s="104"/>
      <c r="AZ38" s="104"/>
      <c r="BA38" s="105"/>
      <c r="BB38" s="1645">
        <f t="shared" si="80"/>
        <v>0</v>
      </c>
      <c r="BC38" s="382">
        <f t="shared" si="0"/>
        <v>0</v>
      </c>
      <c r="BD38" s="1647" t="e">
        <f t="shared" si="23"/>
        <v>#DIV/0!</v>
      </c>
      <c r="BE38" s="367" t="e">
        <f t="shared" si="24"/>
        <v>#DIV/0!</v>
      </c>
      <c r="BF38" s="368" t="e">
        <f t="shared" si="25"/>
        <v>#DIV/0!</v>
      </c>
      <c r="BG38" s="369" t="e">
        <f t="shared" si="26"/>
        <v>#DIV/0!</v>
      </c>
      <c r="BH38" s="370" t="e">
        <f t="shared" si="1"/>
        <v>#DIV/0!</v>
      </c>
      <c r="BI38" s="371" t="e">
        <f t="shared" si="27"/>
        <v>#DIV/0!</v>
      </c>
      <c r="BJ38" s="372" t="e">
        <f t="shared" si="28"/>
        <v>#DIV/0!</v>
      </c>
      <c r="BK38" s="372" t="e">
        <f t="shared" si="29"/>
        <v>#DIV/0!</v>
      </c>
      <c r="BL38" s="379" t="e">
        <f t="shared" si="30"/>
        <v>#DIV/0!</v>
      </c>
      <c r="BM38" s="99"/>
      <c r="BN38" s="1181"/>
      <c r="BO38" s="1838"/>
      <c r="BP38" s="1839"/>
      <c r="BQ38" s="1839"/>
      <c r="BR38" s="1839"/>
      <c r="BS38" s="1839"/>
      <c r="BT38" s="1839"/>
      <c r="BU38" s="1839"/>
      <c r="BV38" s="1839"/>
      <c r="BW38" s="1839"/>
      <c r="BX38" s="1839"/>
      <c r="BY38" s="1839"/>
      <c r="BZ38" s="1839"/>
      <c r="CA38" s="1839"/>
      <c r="CB38" s="1839"/>
      <c r="CC38" s="1839"/>
      <c r="CD38" s="1839"/>
      <c r="CE38" s="1839"/>
      <c r="CF38" s="1839"/>
      <c r="CG38" s="1839"/>
      <c r="CH38" s="1839"/>
      <c r="CI38" s="1839"/>
      <c r="CJ38" s="1839"/>
      <c r="CK38" s="1839"/>
      <c r="CL38" s="1839"/>
      <c r="CM38" s="1839"/>
      <c r="CN38" s="1839"/>
      <c r="CO38" s="1839"/>
      <c r="CP38" s="1839"/>
      <c r="CQ38" s="1839"/>
      <c r="CR38" s="1839"/>
      <c r="CS38" s="1839"/>
      <c r="CT38" s="1839"/>
      <c r="CU38" s="1839"/>
      <c r="CV38" s="1839"/>
      <c r="CW38" s="1839"/>
      <c r="CX38" s="1839"/>
      <c r="CY38" s="1839"/>
      <c r="CZ38" s="1839"/>
      <c r="DA38" s="1839"/>
      <c r="DB38" s="1840"/>
      <c r="DC38" s="1831">
        <f t="shared" si="31"/>
        <v>0</v>
      </c>
      <c r="DD38" s="1832">
        <f t="shared" si="32"/>
        <v>0</v>
      </c>
      <c r="DE38" s="1833">
        <f t="shared" si="33"/>
        <v>0</v>
      </c>
      <c r="DF38" s="1831">
        <f t="shared" si="34"/>
        <v>0</v>
      </c>
      <c r="DG38" s="1832">
        <f t="shared" si="35"/>
        <v>0</v>
      </c>
      <c r="DH38" s="1833">
        <f t="shared" si="36"/>
        <v>0</v>
      </c>
      <c r="DI38" s="1831">
        <f t="shared" si="37"/>
        <v>0</v>
      </c>
      <c r="DJ38" s="1832">
        <f t="shared" si="38"/>
        <v>0</v>
      </c>
      <c r="DK38" s="1832">
        <f t="shared" si="39"/>
        <v>0</v>
      </c>
      <c r="DL38" s="1833">
        <f t="shared" si="40"/>
        <v>0</v>
      </c>
      <c r="DM38" s="1834">
        <f t="shared" si="41"/>
        <v>0</v>
      </c>
      <c r="DN38" s="1835">
        <f t="shared" si="42"/>
        <v>0</v>
      </c>
      <c r="DO38" s="1836">
        <f t="shared" si="43"/>
        <v>0</v>
      </c>
      <c r="DP38" s="1837">
        <f t="shared" si="44"/>
        <v>0</v>
      </c>
      <c r="DQ38" s="1837">
        <f t="shared" si="45"/>
        <v>0</v>
      </c>
      <c r="DR38" s="1192"/>
      <c r="DS38" s="1210"/>
      <c r="DT38" s="1211"/>
      <c r="DU38" s="1212"/>
      <c r="DV38" s="1213"/>
      <c r="DW38" s="1180"/>
      <c r="DX38" s="1178"/>
      <c r="DY38" s="1181"/>
      <c r="DZ38" s="1195"/>
      <c r="EA38" s="1196"/>
      <c r="EB38" s="1195"/>
      <c r="EC38" s="1197"/>
      <c r="ED38" s="1196"/>
      <c r="EE38" s="1191"/>
      <c r="EF38" s="1192"/>
      <c r="EG38" s="1195"/>
      <c r="EH38" s="1196"/>
      <c r="EI38" s="1195"/>
      <c r="EJ38" s="1197"/>
      <c r="EK38" s="1198"/>
      <c r="EL38" s="1199"/>
      <c r="EM38" s="1179"/>
      <c r="EN38" s="1178"/>
      <c r="EO38" s="1688"/>
      <c r="EP38" s="1680"/>
      <c r="EQ38" s="1675"/>
      <c r="ER38" s="1498"/>
      <c r="ES38" s="1498"/>
      <c r="ET38" s="1499"/>
      <c r="EU38" s="1500"/>
      <c r="EV38" s="1501"/>
      <c r="EW38" s="1501"/>
      <c r="EX38" s="1501"/>
      <c r="EY38" s="1501"/>
      <c r="EZ38" s="1501"/>
      <c r="FA38" s="1501"/>
      <c r="FB38" s="1502"/>
      <c r="FC38" s="1689"/>
      <c r="FD38" s="1448"/>
      <c r="FE38" s="2219"/>
      <c r="FF38" s="2220"/>
      <c r="FG38" s="2220"/>
      <c r="FH38" s="2220"/>
      <c r="FI38" s="2220"/>
      <c r="FJ38" s="2220"/>
      <c r="FK38" s="2220"/>
      <c r="FL38" s="2220"/>
      <c r="FM38" s="2220"/>
      <c r="FN38" s="2220"/>
      <c r="FO38" s="2220"/>
      <c r="FP38" s="2220"/>
      <c r="FQ38" s="2220"/>
      <c r="FR38" s="2220"/>
      <c r="FS38" s="2220"/>
      <c r="FT38" s="2220"/>
      <c r="FU38" s="2220"/>
      <c r="FV38" s="2220"/>
      <c r="FW38" s="2220"/>
      <c r="FX38" s="2220"/>
      <c r="FY38" s="2220"/>
      <c r="FZ38" s="2220"/>
      <c r="GA38" s="2220"/>
      <c r="GB38" s="2220"/>
      <c r="GC38" s="2220"/>
      <c r="GD38" s="2220"/>
      <c r="GE38" s="2220"/>
      <c r="GF38" s="2220"/>
      <c r="GG38" s="2220"/>
      <c r="GH38" s="2220"/>
      <c r="GI38" s="2220"/>
      <c r="GJ38" s="2220"/>
      <c r="GK38" s="2220"/>
      <c r="GL38" s="2220"/>
      <c r="GM38" s="2220"/>
      <c r="GN38" s="2220"/>
      <c r="GO38" s="2220"/>
      <c r="GP38" s="2220"/>
      <c r="GQ38" s="2220"/>
      <c r="GR38" s="2220"/>
      <c r="GS38" s="2220"/>
      <c r="GT38" s="2220"/>
      <c r="GU38" s="2220"/>
      <c r="GV38" s="2220"/>
      <c r="GW38" s="2220"/>
      <c r="GX38" s="2221"/>
      <c r="GY38" s="2198">
        <f t="shared" si="46"/>
        <v>0</v>
      </c>
      <c r="GZ38" s="399" t="b">
        <f t="shared" si="82"/>
        <v>0</v>
      </c>
      <c r="HA38" s="2199">
        <f t="shared" si="47"/>
        <v>0</v>
      </c>
      <c r="HB38" s="2211" t="b">
        <f t="shared" si="48"/>
        <v>0</v>
      </c>
      <c r="HC38" s="2201">
        <f t="shared" si="49"/>
        <v>0</v>
      </c>
      <c r="HD38" s="400" t="b">
        <f t="shared" si="50"/>
        <v>0</v>
      </c>
      <c r="HE38" s="2202">
        <f t="shared" si="51"/>
        <v>0</v>
      </c>
      <c r="HF38" s="401" t="b">
        <f t="shared" si="52"/>
        <v>0</v>
      </c>
      <c r="HG38" s="2203">
        <f t="shared" si="53"/>
        <v>0</v>
      </c>
      <c r="HH38" s="2212" t="b">
        <f t="shared" si="54"/>
        <v>0</v>
      </c>
      <c r="HI38" s="2205">
        <f t="shared" si="55"/>
        <v>0</v>
      </c>
      <c r="HJ38" s="395" t="b">
        <f t="shared" si="56"/>
        <v>0</v>
      </c>
      <c r="HK38" s="2206">
        <f t="shared" si="57"/>
        <v>0</v>
      </c>
      <c r="HL38" s="1007" t="b">
        <f t="shared" si="58"/>
        <v>0</v>
      </c>
      <c r="HM38" s="1447"/>
      <c r="HN38" s="1448"/>
      <c r="HO38" s="905"/>
      <c r="HP38" s="906"/>
      <c r="HQ38" s="907"/>
      <c r="HR38" s="908"/>
      <c r="HS38" s="909"/>
      <c r="HT38" s="910"/>
      <c r="HU38" s="911"/>
      <c r="HV38" s="714" t="b">
        <f t="shared" si="83"/>
        <v>0</v>
      </c>
      <c r="HW38" s="715" t="b">
        <f t="shared" si="83"/>
        <v>0</v>
      </c>
      <c r="HX38" s="715" t="b">
        <f t="shared" si="60"/>
        <v>0</v>
      </c>
      <c r="HY38" s="715" t="b">
        <f t="shared" si="61"/>
        <v>0</v>
      </c>
      <c r="HZ38" s="715" t="b">
        <f t="shared" si="62"/>
        <v>0</v>
      </c>
      <c r="IA38" s="716" t="b">
        <f t="shared" si="63"/>
        <v>0</v>
      </c>
      <c r="IB38" s="717" t="b">
        <f t="shared" si="64"/>
        <v>0</v>
      </c>
      <c r="IC38" s="1447"/>
      <c r="ID38" s="1447"/>
      <c r="IE38" s="664"/>
      <c r="IF38" s="1055"/>
      <c r="IG38" s="1055"/>
      <c r="IH38" s="1055"/>
      <c r="II38" s="1055"/>
      <c r="IJ38" s="1055"/>
      <c r="IK38" s="1055"/>
      <c r="IL38" s="1055"/>
      <c r="IM38" s="1055"/>
      <c r="IN38" s="1056"/>
      <c r="IO38" s="662"/>
      <c r="IP38" s="1057"/>
      <c r="IQ38" s="1057"/>
      <c r="IR38" s="1057"/>
      <c r="IS38" s="1057"/>
      <c r="IT38" s="1057"/>
      <c r="IU38" s="1057"/>
      <c r="IV38" s="1057"/>
      <c r="IW38" s="1057"/>
      <c r="IX38" s="1058"/>
      <c r="IY38" s="664"/>
      <c r="IZ38" s="1055"/>
      <c r="JA38" s="1055"/>
      <c r="JB38" s="1055"/>
      <c r="JC38" s="1055"/>
      <c r="JD38" s="1055"/>
      <c r="JE38" s="1055"/>
      <c r="JF38" s="1055"/>
      <c r="JG38" s="1055"/>
      <c r="JH38" s="1059"/>
      <c r="JI38" s="662"/>
      <c r="JJ38" s="1057"/>
      <c r="JK38" s="1057"/>
      <c r="JL38" s="1057"/>
      <c r="JM38" s="1057"/>
      <c r="JN38" s="1057"/>
      <c r="JO38" s="1057"/>
      <c r="JP38" s="1057"/>
      <c r="JQ38" s="1057"/>
      <c r="JR38" s="1058"/>
      <c r="JS38" s="664"/>
      <c r="JT38" s="1055"/>
      <c r="JU38" s="1055"/>
      <c r="JV38" s="1055"/>
      <c r="JW38" s="1055"/>
      <c r="JX38" s="1059"/>
      <c r="JY38" s="1055"/>
      <c r="JZ38" s="1055"/>
      <c r="KA38" s="1055"/>
      <c r="KB38" s="1056"/>
      <c r="KC38" s="662"/>
      <c r="KD38" s="1057"/>
      <c r="KE38" s="1057"/>
      <c r="KF38" s="1057"/>
      <c r="KG38" s="1057"/>
      <c r="KH38" s="1057"/>
      <c r="KI38" s="1057"/>
      <c r="KJ38" s="1057"/>
      <c r="KK38" s="1057"/>
      <c r="KL38" s="1058"/>
      <c r="KM38" s="664"/>
      <c r="KN38" s="1055"/>
      <c r="KO38" s="1055"/>
      <c r="KP38" s="1055"/>
      <c r="KQ38" s="1055"/>
      <c r="KR38" s="1055"/>
      <c r="KS38" s="1055"/>
      <c r="KT38" s="1055"/>
      <c r="KU38" s="1055"/>
      <c r="KV38" s="1056"/>
      <c r="KW38" s="662"/>
      <c r="KX38" s="1057"/>
      <c r="KY38" s="1057"/>
      <c r="KZ38" s="1057"/>
      <c r="LA38" s="1057"/>
      <c r="LB38" s="1057"/>
      <c r="LC38" s="1057"/>
      <c r="LD38" s="1057"/>
      <c r="LE38" s="1057"/>
      <c r="LF38" s="1058"/>
      <c r="LG38" s="1060"/>
      <c r="LH38" s="1055"/>
      <c r="LI38" s="1055"/>
      <c r="LJ38" s="1055"/>
      <c r="LK38" s="1055"/>
      <c r="LL38" s="1055"/>
      <c r="LM38" s="1055"/>
      <c r="LN38" s="1055"/>
      <c r="LO38" s="1055"/>
      <c r="LP38" s="1055"/>
      <c r="LQ38" s="1059"/>
      <c r="LR38" s="739">
        <f t="shared" si="2"/>
        <v>0</v>
      </c>
      <c r="LS38" s="740" t="b">
        <f t="shared" si="65"/>
        <v>0</v>
      </c>
      <c r="LT38" s="741">
        <f t="shared" si="3"/>
        <v>0</v>
      </c>
      <c r="LU38" s="742" t="b">
        <f t="shared" si="66"/>
        <v>0</v>
      </c>
      <c r="LV38" s="743">
        <f t="shared" si="84"/>
        <v>0</v>
      </c>
      <c r="LW38" s="744" t="b">
        <f t="shared" si="67"/>
        <v>0</v>
      </c>
      <c r="LX38" s="745">
        <f t="shared" si="5"/>
        <v>0</v>
      </c>
      <c r="LY38" s="746" t="b">
        <f t="shared" si="68"/>
        <v>0</v>
      </c>
      <c r="LZ38" s="764">
        <f t="shared" si="6"/>
        <v>0</v>
      </c>
      <c r="MA38" s="765" t="b">
        <f t="shared" si="69"/>
        <v>0</v>
      </c>
      <c r="MB38" s="766">
        <f t="shared" si="85"/>
        <v>0</v>
      </c>
      <c r="MC38" s="767" t="b">
        <f t="shared" si="70"/>
        <v>0</v>
      </c>
      <c r="MD38" s="768">
        <f t="shared" si="8"/>
        <v>0</v>
      </c>
      <c r="ME38" s="769" t="b">
        <f t="shared" si="71"/>
        <v>0</v>
      </c>
      <c r="MF38" s="770">
        <f t="shared" si="86"/>
        <v>0</v>
      </c>
      <c r="MG38" s="771" t="b">
        <f t="shared" si="72"/>
        <v>0</v>
      </c>
      <c r="MH38" s="772">
        <f t="shared" si="87"/>
        <v>0</v>
      </c>
      <c r="MI38" s="773" t="b">
        <f t="shared" si="73"/>
        <v>0</v>
      </c>
      <c r="MJ38" s="774">
        <f t="shared" si="88"/>
        <v>0</v>
      </c>
      <c r="MK38" s="775" t="b">
        <f t="shared" si="74"/>
        <v>0</v>
      </c>
      <c r="ML38" s="776">
        <f t="shared" si="89"/>
        <v>0</v>
      </c>
      <c r="MM38" s="777" t="b">
        <f t="shared" si="75"/>
        <v>0</v>
      </c>
      <c r="MN38" s="778">
        <f t="shared" si="90"/>
        <v>0</v>
      </c>
      <c r="MO38" s="779" t="b">
        <f t="shared" si="76"/>
        <v>0</v>
      </c>
      <c r="MP38" s="884">
        <f t="shared" si="91"/>
        <v>0</v>
      </c>
      <c r="MQ38" s="885" t="b">
        <f t="shared" si="77"/>
        <v>0</v>
      </c>
      <c r="MR38" s="1449"/>
      <c r="MS38" s="645"/>
      <c r="MT38" s="646"/>
      <c r="MU38" s="647"/>
      <c r="MV38" s="648"/>
      <c r="MW38" s="649"/>
      <c r="MX38" s="657"/>
      <c r="MY38" s="658"/>
      <c r="MZ38" s="659"/>
      <c r="NA38" s="660"/>
      <c r="NB38" s="661"/>
      <c r="NC38" s="662"/>
      <c r="ND38" s="666"/>
      <c r="NE38" s="664"/>
      <c r="NF38" s="665"/>
      <c r="NG38" s="1575" t="b">
        <f t="shared" si="93"/>
        <v>0</v>
      </c>
      <c r="NH38" s="1575" t="b">
        <f t="shared" si="93"/>
        <v>0</v>
      </c>
      <c r="NI38" s="1575" t="b">
        <f t="shared" si="93"/>
        <v>0</v>
      </c>
      <c r="NJ38" s="1575" t="b">
        <f t="shared" si="93"/>
        <v>0</v>
      </c>
      <c r="NK38" s="1575" t="b">
        <f t="shared" si="93"/>
        <v>0</v>
      </c>
      <c r="NL38" s="1575" t="b">
        <f t="shared" si="93"/>
        <v>0</v>
      </c>
      <c r="NM38" s="1575" t="b">
        <f t="shared" si="93"/>
        <v>0</v>
      </c>
      <c r="NN38" s="1575" t="b">
        <f t="shared" si="93"/>
        <v>0</v>
      </c>
      <c r="NO38" s="1575" t="b">
        <f t="shared" si="92"/>
        <v>0</v>
      </c>
      <c r="NP38" s="1576" t="b">
        <f t="shared" si="92"/>
        <v>0</v>
      </c>
      <c r="NQ38" s="1576" t="b">
        <f t="shared" si="92"/>
        <v>0</v>
      </c>
      <c r="NR38" s="1576" t="b">
        <f t="shared" si="92"/>
        <v>0</v>
      </c>
      <c r="NS38" s="1575" t="b">
        <f t="shared" si="92"/>
        <v>0</v>
      </c>
      <c r="NT38" s="1445"/>
    </row>
    <row r="39" spans="1:384" s="1446" customFormat="1" ht="21.95" customHeight="1" thickBot="1" x14ac:dyDescent="0.35">
      <c r="A39" s="1600">
        <v>27</v>
      </c>
      <c r="B39" s="1601"/>
      <c r="C39" s="1602"/>
      <c r="D39" s="1601"/>
      <c r="E39" s="1515"/>
      <c r="F39" s="89"/>
      <c r="G39" s="90"/>
      <c r="H39" s="100"/>
      <c r="I39" s="100"/>
      <c r="J39" s="1558"/>
      <c r="K39" s="1565">
        <f t="shared" si="78"/>
        <v>0</v>
      </c>
      <c r="L39" s="1562"/>
      <c r="M39" s="1178"/>
      <c r="N39" s="1179"/>
      <c r="O39" s="1195"/>
      <c r="P39" s="1197"/>
      <c r="Q39" s="1197"/>
      <c r="R39" s="1197"/>
      <c r="S39" s="1197"/>
      <c r="T39" s="1197"/>
      <c r="U39" s="1197"/>
      <c r="V39" s="1198"/>
      <c r="W39" s="1532" t="b">
        <f t="shared" si="81"/>
        <v>0</v>
      </c>
      <c r="X39" s="1531" t="b">
        <f t="shared" si="16"/>
        <v>0</v>
      </c>
      <c r="Y39" s="1531" t="b">
        <f t="shared" si="17"/>
        <v>0</v>
      </c>
      <c r="Z39" s="1531" t="b">
        <f t="shared" si="18"/>
        <v>0</v>
      </c>
      <c r="AA39" s="1531" t="b">
        <f t="shared" si="19"/>
        <v>0</v>
      </c>
      <c r="AB39" s="1531" t="b">
        <f t="shared" si="20"/>
        <v>0</v>
      </c>
      <c r="AC39" s="1531" t="b">
        <f t="shared" si="21"/>
        <v>0</v>
      </c>
      <c r="AD39" s="1533" t="b">
        <f t="shared" si="22"/>
        <v>0</v>
      </c>
      <c r="AE39" s="1178"/>
      <c r="AF39" s="1181"/>
      <c r="AG39" s="103"/>
      <c r="AH39" s="104"/>
      <c r="AI39" s="104"/>
      <c r="AJ39" s="104"/>
      <c r="AK39" s="104"/>
      <c r="AL39" s="104"/>
      <c r="AM39" s="104"/>
      <c r="AN39" s="104"/>
      <c r="AO39" s="104"/>
      <c r="AP39" s="105"/>
      <c r="AQ39" s="1667"/>
      <c r="AR39" s="103"/>
      <c r="AS39" s="104"/>
      <c r="AT39" s="104"/>
      <c r="AU39" s="104"/>
      <c r="AV39" s="104"/>
      <c r="AW39" s="104"/>
      <c r="AX39" s="104"/>
      <c r="AY39" s="104"/>
      <c r="AZ39" s="104"/>
      <c r="BA39" s="105"/>
      <c r="BB39" s="1645">
        <f t="shared" si="80"/>
        <v>0</v>
      </c>
      <c r="BC39" s="382">
        <f t="shared" si="0"/>
        <v>0</v>
      </c>
      <c r="BD39" s="1647" t="e">
        <f t="shared" si="23"/>
        <v>#DIV/0!</v>
      </c>
      <c r="BE39" s="367" t="e">
        <f t="shared" si="24"/>
        <v>#DIV/0!</v>
      </c>
      <c r="BF39" s="368" t="e">
        <f t="shared" si="25"/>
        <v>#DIV/0!</v>
      </c>
      <c r="BG39" s="369" t="e">
        <f t="shared" si="26"/>
        <v>#DIV/0!</v>
      </c>
      <c r="BH39" s="370" t="e">
        <f t="shared" si="1"/>
        <v>#DIV/0!</v>
      </c>
      <c r="BI39" s="371" t="e">
        <f t="shared" si="27"/>
        <v>#DIV/0!</v>
      </c>
      <c r="BJ39" s="372" t="e">
        <f t="shared" si="28"/>
        <v>#DIV/0!</v>
      </c>
      <c r="BK39" s="372" t="e">
        <f t="shared" si="29"/>
        <v>#DIV/0!</v>
      </c>
      <c r="BL39" s="379" t="e">
        <f t="shared" si="30"/>
        <v>#DIV/0!</v>
      </c>
      <c r="BM39" s="99"/>
      <c r="BN39" s="1181"/>
      <c r="BO39" s="1838"/>
      <c r="BP39" s="1839"/>
      <c r="BQ39" s="1839"/>
      <c r="BR39" s="1839"/>
      <c r="BS39" s="1839"/>
      <c r="BT39" s="1839"/>
      <c r="BU39" s="1839"/>
      <c r="BV39" s="1839"/>
      <c r="BW39" s="1839"/>
      <c r="BX39" s="1839"/>
      <c r="BY39" s="1839"/>
      <c r="BZ39" s="1839"/>
      <c r="CA39" s="1839"/>
      <c r="CB39" s="1839"/>
      <c r="CC39" s="1839"/>
      <c r="CD39" s="1839"/>
      <c r="CE39" s="1839"/>
      <c r="CF39" s="1839"/>
      <c r="CG39" s="1839"/>
      <c r="CH39" s="1839"/>
      <c r="CI39" s="1839"/>
      <c r="CJ39" s="1839"/>
      <c r="CK39" s="1839"/>
      <c r="CL39" s="1839"/>
      <c r="CM39" s="1839"/>
      <c r="CN39" s="1839"/>
      <c r="CO39" s="1839"/>
      <c r="CP39" s="1839"/>
      <c r="CQ39" s="1839"/>
      <c r="CR39" s="1839"/>
      <c r="CS39" s="1839"/>
      <c r="CT39" s="1839"/>
      <c r="CU39" s="1839"/>
      <c r="CV39" s="1839"/>
      <c r="CW39" s="1839"/>
      <c r="CX39" s="1839"/>
      <c r="CY39" s="1839"/>
      <c r="CZ39" s="1839"/>
      <c r="DA39" s="1839"/>
      <c r="DB39" s="1840"/>
      <c r="DC39" s="1831">
        <f t="shared" si="31"/>
        <v>0</v>
      </c>
      <c r="DD39" s="1832">
        <f t="shared" si="32"/>
        <v>0</v>
      </c>
      <c r="DE39" s="1833">
        <f t="shared" si="33"/>
        <v>0</v>
      </c>
      <c r="DF39" s="1831">
        <f t="shared" si="34"/>
        <v>0</v>
      </c>
      <c r="DG39" s="1832">
        <f t="shared" si="35"/>
        <v>0</v>
      </c>
      <c r="DH39" s="1833">
        <f t="shared" si="36"/>
        <v>0</v>
      </c>
      <c r="DI39" s="1831">
        <f t="shared" si="37"/>
        <v>0</v>
      </c>
      <c r="DJ39" s="1832">
        <f t="shared" si="38"/>
        <v>0</v>
      </c>
      <c r="DK39" s="1832">
        <f t="shared" si="39"/>
        <v>0</v>
      </c>
      <c r="DL39" s="1833">
        <f t="shared" si="40"/>
        <v>0</v>
      </c>
      <c r="DM39" s="1834">
        <f t="shared" si="41"/>
        <v>0</v>
      </c>
      <c r="DN39" s="1835">
        <f t="shared" si="42"/>
        <v>0</v>
      </c>
      <c r="DO39" s="1836">
        <f t="shared" si="43"/>
        <v>0</v>
      </c>
      <c r="DP39" s="1837">
        <f t="shared" si="44"/>
        <v>0</v>
      </c>
      <c r="DQ39" s="1837">
        <f t="shared" si="45"/>
        <v>0</v>
      </c>
      <c r="DR39" s="1192"/>
      <c r="DS39" s="1210"/>
      <c r="DT39" s="1211"/>
      <c r="DU39" s="1212"/>
      <c r="DV39" s="1213"/>
      <c r="DW39" s="1180"/>
      <c r="DX39" s="1178"/>
      <c r="DY39" s="1181"/>
      <c r="DZ39" s="1195"/>
      <c r="EA39" s="1196"/>
      <c r="EB39" s="1195"/>
      <c r="EC39" s="1197"/>
      <c r="ED39" s="1196"/>
      <c r="EE39" s="1191"/>
      <c r="EF39" s="1192"/>
      <c r="EG39" s="1195"/>
      <c r="EH39" s="1196"/>
      <c r="EI39" s="1195"/>
      <c r="EJ39" s="1197"/>
      <c r="EK39" s="1198"/>
      <c r="EL39" s="1199"/>
      <c r="EM39" s="1179"/>
      <c r="EN39" s="1178"/>
      <c r="EO39" s="1688"/>
      <c r="EP39" s="1680"/>
      <c r="EQ39" s="1675"/>
      <c r="ER39" s="1498"/>
      <c r="ES39" s="1498"/>
      <c r="ET39" s="1499"/>
      <c r="EU39" s="1500"/>
      <c r="EV39" s="1501"/>
      <c r="EW39" s="1501"/>
      <c r="EX39" s="1501"/>
      <c r="EY39" s="1501"/>
      <c r="EZ39" s="1501"/>
      <c r="FA39" s="1501"/>
      <c r="FB39" s="1502"/>
      <c r="FC39" s="1689"/>
      <c r="FD39" s="1448"/>
      <c r="FE39" s="2222"/>
      <c r="FF39" s="2223"/>
      <c r="FG39" s="2223"/>
      <c r="FH39" s="2223"/>
      <c r="FI39" s="2223"/>
      <c r="FJ39" s="2223"/>
      <c r="FK39" s="2223"/>
      <c r="FL39" s="2223"/>
      <c r="FM39" s="2223"/>
      <c r="FN39" s="2223"/>
      <c r="FO39" s="2223"/>
      <c r="FP39" s="2223"/>
      <c r="FQ39" s="2223"/>
      <c r="FR39" s="2223"/>
      <c r="FS39" s="2223"/>
      <c r="FT39" s="2223"/>
      <c r="FU39" s="2223"/>
      <c r="FV39" s="2223"/>
      <c r="FW39" s="2223"/>
      <c r="FX39" s="2223"/>
      <c r="FY39" s="2223"/>
      <c r="FZ39" s="2223"/>
      <c r="GA39" s="2223"/>
      <c r="GB39" s="2223"/>
      <c r="GC39" s="2223"/>
      <c r="GD39" s="2223"/>
      <c r="GE39" s="2223"/>
      <c r="GF39" s="2223"/>
      <c r="GG39" s="2223"/>
      <c r="GH39" s="2223"/>
      <c r="GI39" s="2223"/>
      <c r="GJ39" s="2223"/>
      <c r="GK39" s="2223"/>
      <c r="GL39" s="2223"/>
      <c r="GM39" s="2223"/>
      <c r="GN39" s="2223"/>
      <c r="GO39" s="2223"/>
      <c r="GP39" s="2223"/>
      <c r="GQ39" s="2223"/>
      <c r="GR39" s="2223"/>
      <c r="GS39" s="2223"/>
      <c r="GT39" s="2223"/>
      <c r="GU39" s="2223"/>
      <c r="GV39" s="2223"/>
      <c r="GW39" s="2223"/>
      <c r="GX39" s="2224"/>
      <c r="GY39" s="2198">
        <f t="shared" si="46"/>
        <v>0</v>
      </c>
      <c r="GZ39" s="399" t="b">
        <f t="shared" si="82"/>
        <v>0</v>
      </c>
      <c r="HA39" s="2199">
        <f t="shared" si="47"/>
        <v>0</v>
      </c>
      <c r="HB39" s="2211" t="b">
        <f t="shared" si="48"/>
        <v>0</v>
      </c>
      <c r="HC39" s="2201">
        <f t="shared" si="49"/>
        <v>0</v>
      </c>
      <c r="HD39" s="400" t="b">
        <f t="shared" si="50"/>
        <v>0</v>
      </c>
      <c r="HE39" s="2202">
        <f t="shared" si="51"/>
        <v>0</v>
      </c>
      <c r="HF39" s="401" t="b">
        <f t="shared" si="52"/>
        <v>0</v>
      </c>
      <c r="HG39" s="2203">
        <f t="shared" si="53"/>
        <v>0</v>
      </c>
      <c r="HH39" s="2212" t="b">
        <f t="shared" si="54"/>
        <v>0</v>
      </c>
      <c r="HI39" s="2205">
        <f t="shared" si="55"/>
        <v>0</v>
      </c>
      <c r="HJ39" s="395" t="b">
        <f t="shared" si="56"/>
        <v>0</v>
      </c>
      <c r="HK39" s="2206">
        <f t="shared" si="57"/>
        <v>0</v>
      </c>
      <c r="HL39" s="1007" t="b">
        <f t="shared" si="58"/>
        <v>0</v>
      </c>
      <c r="HM39" s="1447"/>
      <c r="HN39" s="1448"/>
      <c r="HO39" s="905"/>
      <c r="HP39" s="906"/>
      <c r="HQ39" s="907"/>
      <c r="HR39" s="908"/>
      <c r="HS39" s="909"/>
      <c r="HT39" s="910"/>
      <c r="HU39" s="911"/>
      <c r="HV39" s="714" t="b">
        <f t="shared" si="83"/>
        <v>0</v>
      </c>
      <c r="HW39" s="715" t="b">
        <f t="shared" si="83"/>
        <v>0</v>
      </c>
      <c r="HX39" s="715" t="b">
        <f t="shared" si="60"/>
        <v>0</v>
      </c>
      <c r="HY39" s="715" t="b">
        <f t="shared" si="61"/>
        <v>0</v>
      </c>
      <c r="HZ39" s="715" t="b">
        <f t="shared" si="62"/>
        <v>0</v>
      </c>
      <c r="IA39" s="716" t="b">
        <f t="shared" si="63"/>
        <v>0</v>
      </c>
      <c r="IB39" s="717" t="b">
        <f t="shared" si="64"/>
        <v>0</v>
      </c>
      <c r="IC39" s="1447"/>
      <c r="ID39" s="1447"/>
      <c r="IE39" s="664"/>
      <c r="IF39" s="1055"/>
      <c r="IG39" s="1055"/>
      <c r="IH39" s="1055"/>
      <c r="II39" s="1055"/>
      <c r="IJ39" s="1055"/>
      <c r="IK39" s="1055"/>
      <c r="IL39" s="1055"/>
      <c r="IM39" s="1055"/>
      <c r="IN39" s="1056"/>
      <c r="IO39" s="662"/>
      <c r="IP39" s="1057"/>
      <c r="IQ39" s="1057"/>
      <c r="IR39" s="1057"/>
      <c r="IS39" s="1057"/>
      <c r="IT39" s="1057"/>
      <c r="IU39" s="1057"/>
      <c r="IV39" s="1057"/>
      <c r="IW39" s="1057"/>
      <c r="IX39" s="1058"/>
      <c r="IY39" s="664"/>
      <c r="IZ39" s="1055"/>
      <c r="JA39" s="1055"/>
      <c r="JB39" s="1055"/>
      <c r="JC39" s="1055"/>
      <c r="JD39" s="1055"/>
      <c r="JE39" s="1055"/>
      <c r="JF39" s="1055"/>
      <c r="JG39" s="1055"/>
      <c r="JH39" s="1059"/>
      <c r="JI39" s="662"/>
      <c r="JJ39" s="1057"/>
      <c r="JK39" s="1057"/>
      <c r="JL39" s="1057"/>
      <c r="JM39" s="1057"/>
      <c r="JN39" s="1057"/>
      <c r="JO39" s="1057"/>
      <c r="JP39" s="1057"/>
      <c r="JQ39" s="1057"/>
      <c r="JR39" s="1058"/>
      <c r="JS39" s="664"/>
      <c r="JT39" s="1055"/>
      <c r="JU39" s="1055"/>
      <c r="JV39" s="1055"/>
      <c r="JW39" s="1055"/>
      <c r="JX39" s="1059"/>
      <c r="JY39" s="1055"/>
      <c r="JZ39" s="1055"/>
      <c r="KA39" s="1055"/>
      <c r="KB39" s="1056"/>
      <c r="KC39" s="662"/>
      <c r="KD39" s="1057"/>
      <c r="KE39" s="1057"/>
      <c r="KF39" s="1057"/>
      <c r="KG39" s="1057"/>
      <c r="KH39" s="1057"/>
      <c r="KI39" s="1057"/>
      <c r="KJ39" s="1057"/>
      <c r="KK39" s="1057"/>
      <c r="KL39" s="1058"/>
      <c r="KM39" s="664"/>
      <c r="KN39" s="1055"/>
      <c r="KO39" s="1055"/>
      <c r="KP39" s="1055"/>
      <c r="KQ39" s="1055"/>
      <c r="KR39" s="1055"/>
      <c r="KS39" s="1055"/>
      <c r="KT39" s="1055"/>
      <c r="KU39" s="1055"/>
      <c r="KV39" s="1056"/>
      <c r="KW39" s="662"/>
      <c r="KX39" s="1057"/>
      <c r="KY39" s="1057"/>
      <c r="KZ39" s="1057"/>
      <c r="LA39" s="1057"/>
      <c r="LB39" s="1057"/>
      <c r="LC39" s="1057"/>
      <c r="LD39" s="1057"/>
      <c r="LE39" s="1057"/>
      <c r="LF39" s="1058"/>
      <c r="LG39" s="1060"/>
      <c r="LH39" s="1055"/>
      <c r="LI39" s="1055"/>
      <c r="LJ39" s="1055"/>
      <c r="LK39" s="1055"/>
      <c r="LL39" s="1055"/>
      <c r="LM39" s="1055"/>
      <c r="LN39" s="1055"/>
      <c r="LO39" s="1055"/>
      <c r="LP39" s="1055"/>
      <c r="LQ39" s="1059"/>
      <c r="LR39" s="739">
        <f t="shared" si="2"/>
        <v>0</v>
      </c>
      <c r="LS39" s="740" t="b">
        <f t="shared" si="65"/>
        <v>0</v>
      </c>
      <c r="LT39" s="741">
        <f t="shared" si="3"/>
        <v>0</v>
      </c>
      <c r="LU39" s="742" t="b">
        <f t="shared" si="66"/>
        <v>0</v>
      </c>
      <c r="LV39" s="743">
        <f t="shared" si="84"/>
        <v>0</v>
      </c>
      <c r="LW39" s="744" t="b">
        <f t="shared" si="67"/>
        <v>0</v>
      </c>
      <c r="LX39" s="745">
        <f t="shared" si="5"/>
        <v>0</v>
      </c>
      <c r="LY39" s="746" t="b">
        <f t="shared" si="68"/>
        <v>0</v>
      </c>
      <c r="LZ39" s="764">
        <f t="shared" si="6"/>
        <v>0</v>
      </c>
      <c r="MA39" s="765" t="b">
        <f t="shared" si="69"/>
        <v>0</v>
      </c>
      <c r="MB39" s="766">
        <f t="shared" si="85"/>
        <v>0</v>
      </c>
      <c r="MC39" s="767" t="b">
        <f t="shared" si="70"/>
        <v>0</v>
      </c>
      <c r="MD39" s="768">
        <f t="shared" si="8"/>
        <v>0</v>
      </c>
      <c r="ME39" s="769" t="b">
        <f t="shared" si="71"/>
        <v>0</v>
      </c>
      <c r="MF39" s="770">
        <f t="shared" si="86"/>
        <v>0</v>
      </c>
      <c r="MG39" s="771" t="b">
        <f t="shared" si="72"/>
        <v>0</v>
      </c>
      <c r="MH39" s="772">
        <f t="shared" si="87"/>
        <v>0</v>
      </c>
      <c r="MI39" s="773" t="b">
        <f t="shared" si="73"/>
        <v>0</v>
      </c>
      <c r="MJ39" s="774">
        <f t="shared" si="88"/>
        <v>0</v>
      </c>
      <c r="MK39" s="775" t="b">
        <f t="shared" si="74"/>
        <v>0</v>
      </c>
      <c r="ML39" s="776">
        <f t="shared" si="89"/>
        <v>0</v>
      </c>
      <c r="MM39" s="777" t="b">
        <f t="shared" si="75"/>
        <v>0</v>
      </c>
      <c r="MN39" s="778">
        <f t="shared" si="90"/>
        <v>0</v>
      </c>
      <c r="MO39" s="779" t="b">
        <f t="shared" si="76"/>
        <v>0</v>
      </c>
      <c r="MP39" s="884">
        <f t="shared" si="91"/>
        <v>0</v>
      </c>
      <c r="MQ39" s="885" t="b">
        <f t="shared" si="77"/>
        <v>0</v>
      </c>
      <c r="MR39" s="1449"/>
      <c r="MS39" s="645"/>
      <c r="MT39" s="646"/>
      <c r="MU39" s="647"/>
      <c r="MV39" s="648"/>
      <c r="MW39" s="649"/>
      <c r="MX39" s="657"/>
      <c r="MY39" s="658"/>
      <c r="MZ39" s="659"/>
      <c r="NA39" s="660"/>
      <c r="NB39" s="661"/>
      <c r="NC39" s="662"/>
      <c r="ND39" s="663"/>
      <c r="NE39" s="664"/>
      <c r="NF39" s="665"/>
      <c r="NG39" s="1575" t="b">
        <f t="shared" si="93"/>
        <v>0</v>
      </c>
      <c r="NH39" s="1575" t="b">
        <f t="shared" si="93"/>
        <v>0</v>
      </c>
      <c r="NI39" s="1575" t="b">
        <f t="shared" si="93"/>
        <v>0</v>
      </c>
      <c r="NJ39" s="1575" t="b">
        <f t="shared" si="93"/>
        <v>0</v>
      </c>
      <c r="NK39" s="1575" t="b">
        <f t="shared" si="93"/>
        <v>0</v>
      </c>
      <c r="NL39" s="1575" t="b">
        <f t="shared" si="93"/>
        <v>0</v>
      </c>
      <c r="NM39" s="1575" t="b">
        <f t="shared" si="93"/>
        <v>0</v>
      </c>
      <c r="NN39" s="1575" t="b">
        <f t="shared" si="93"/>
        <v>0</v>
      </c>
      <c r="NO39" s="1575" t="b">
        <f t="shared" si="92"/>
        <v>0</v>
      </c>
      <c r="NP39" s="1576" t="b">
        <f t="shared" si="92"/>
        <v>0</v>
      </c>
      <c r="NQ39" s="1576" t="b">
        <f t="shared" si="92"/>
        <v>0</v>
      </c>
      <c r="NR39" s="1576" t="b">
        <f t="shared" si="92"/>
        <v>0</v>
      </c>
      <c r="NS39" s="1575" t="b">
        <f t="shared" si="92"/>
        <v>0</v>
      </c>
      <c r="NT39" s="1445"/>
    </row>
    <row r="40" spans="1:384" s="1446" customFormat="1" ht="21.95" customHeight="1" thickBot="1" x14ac:dyDescent="0.35">
      <c r="A40" s="1600">
        <v>28</v>
      </c>
      <c r="B40" s="1601"/>
      <c r="C40" s="1602"/>
      <c r="D40" s="1601"/>
      <c r="E40" s="1515"/>
      <c r="F40" s="89"/>
      <c r="G40" s="90"/>
      <c r="H40" s="100"/>
      <c r="I40" s="100"/>
      <c r="J40" s="1558"/>
      <c r="K40" s="1565">
        <f t="shared" si="78"/>
        <v>0</v>
      </c>
      <c r="L40" s="1562"/>
      <c r="M40" s="1178"/>
      <c r="N40" s="1179"/>
      <c r="O40" s="1195"/>
      <c r="P40" s="1197"/>
      <c r="Q40" s="1197"/>
      <c r="R40" s="1197"/>
      <c r="S40" s="1197"/>
      <c r="T40" s="1197"/>
      <c r="U40" s="1197"/>
      <c r="V40" s="1198"/>
      <c r="W40" s="1532" t="b">
        <f t="shared" si="81"/>
        <v>0</v>
      </c>
      <c r="X40" s="1531" t="b">
        <f t="shared" si="16"/>
        <v>0</v>
      </c>
      <c r="Y40" s="1531" t="b">
        <f t="shared" si="17"/>
        <v>0</v>
      </c>
      <c r="Z40" s="1531" t="b">
        <f t="shared" si="18"/>
        <v>0</v>
      </c>
      <c r="AA40" s="1531" t="b">
        <f t="shared" si="19"/>
        <v>0</v>
      </c>
      <c r="AB40" s="1531" t="b">
        <f t="shared" si="20"/>
        <v>0</v>
      </c>
      <c r="AC40" s="1531" t="b">
        <f t="shared" si="21"/>
        <v>0</v>
      </c>
      <c r="AD40" s="1533" t="b">
        <f t="shared" si="22"/>
        <v>0</v>
      </c>
      <c r="AE40" s="1178"/>
      <c r="AF40" s="1181"/>
      <c r="AG40" s="103"/>
      <c r="AH40" s="104"/>
      <c r="AI40" s="104"/>
      <c r="AJ40" s="104"/>
      <c r="AK40" s="104"/>
      <c r="AL40" s="104"/>
      <c r="AM40" s="104"/>
      <c r="AN40" s="104"/>
      <c r="AO40" s="104"/>
      <c r="AP40" s="105"/>
      <c r="AQ40" s="1667"/>
      <c r="AR40" s="103"/>
      <c r="AS40" s="104"/>
      <c r="AT40" s="104"/>
      <c r="AU40" s="104"/>
      <c r="AV40" s="104"/>
      <c r="AW40" s="104"/>
      <c r="AX40" s="104"/>
      <c r="AY40" s="104"/>
      <c r="AZ40" s="104"/>
      <c r="BA40" s="105"/>
      <c r="BB40" s="1645">
        <f t="shared" si="80"/>
        <v>0</v>
      </c>
      <c r="BC40" s="382">
        <f t="shared" si="0"/>
        <v>0</v>
      </c>
      <c r="BD40" s="1647" t="e">
        <f t="shared" si="23"/>
        <v>#DIV/0!</v>
      </c>
      <c r="BE40" s="367" t="e">
        <f t="shared" si="24"/>
        <v>#DIV/0!</v>
      </c>
      <c r="BF40" s="368" t="e">
        <f t="shared" si="25"/>
        <v>#DIV/0!</v>
      </c>
      <c r="BG40" s="369" t="e">
        <f t="shared" si="26"/>
        <v>#DIV/0!</v>
      </c>
      <c r="BH40" s="370" t="e">
        <f t="shared" si="1"/>
        <v>#DIV/0!</v>
      </c>
      <c r="BI40" s="371" t="e">
        <f t="shared" si="27"/>
        <v>#DIV/0!</v>
      </c>
      <c r="BJ40" s="372" t="e">
        <f t="shared" si="28"/>
        <v>#DIV/0!</v>
      </c>
      <c r="BK40" s="372" t="e">
        <f t="shared" si="29"/>
        <v>#DIV/0!</v>
      </c>
      <c r="BL40" s="379" t="e">
        <f t="shared" si="30"/>
        <v>#DIV/0!</v>
      </c>
      <c r="BM40" s="99"/>
      <c r="BN40" s="1181"/>
      <c r="BO40" s="1838"/>
      <c r="BP40" s="1839"/>
      <c r="BQ40" s="1839"/>
      <c r="BR40" s="1839"/>
      <c r="BS40" s="1839"/>
      <c r="BT40" s="1839"/>
      <c r="BU40" s="1839"/>
      <c r="BV40" s="1839"/>
      <c r="BW40" s="1839"/>
      <c r="BX40" s="1839"/>
      <c r="BY40" s="1839"/>
      <c r="BZ40" s="1839"/>
      <c r="CA40" s="1839"/>
      <c r="CB40" s="1839"/>
      <c r="CC40" s="1839"/>
      <c r="CD40" s="1839"/>
      <c r="CE40" s="1839"/>
      <c r="CF40" s="1839"/>
      <c r="CG40" s="1839"/>
      <c r="CH40" s="1839"/>
      <c r="CI40" s="1839"/>
      <c r="CJ40" s="1839"/>
      <c r="CK40" s="1839"/>
      <c r="CL40" s="1839"/>
      <c r="CM40" s="1839"/>
      <c r="CN40" s="1839"/>
      <c r="CO40" s="1839"/>
      <c r="CP40" s="1839"/>
      <c r="CQ40" s="1839"/>
      <c r="CR40" s="1839"/>
      <c r="CS40" s="1839"/>
      <c r="CT40" s="1839"/>
      <c r="CU40" s="1839"/>
      <c r="CV40" s="1839"/>
      <c r="CW40" s="1839"/>
      <c r="CX40" s="1839"/>
      <c r="CY40" s="1839"/>
      <c r="CZ40" s="1839"/>
      <c r="DA40" s="1839"/>
      <c r="DB40" s="1840"/>
      <c r="DC40" s="1831">
        <f t="shared" si="31"/>
        <v>0</v>
      </c>
      <c r="DD40" s="1832">
        <f t="shared" si="32"/>
        <v>0</v>
      </c>
      <c r="DE40" s="1833">
        <f t="shared" si="33"/>
        <v>0</v>
      </c>
      <c r="DF40" s="1831">
        <f t="shared" si="34"/>
        <v>0</v>
      </c>
      <c r="DG40" s="1832">
        <f t="shared" si="35"/>
        <v>0</v>
      </c>
      <c r="DH40" s="1833">
        <f t="shared" si="36"/>
        <v>0</v>
      </c>
      <c r="DI40" s="1831">
        <f t="shared" si="37"/>
        <v>0</v>
      </c>
      <c r="DJ40" s="1832">
        <f t="shared" si="38"/>
        <v>0</v>
      </c>
      <c r="DK40" s="1832">
        <f t="shared" si="39"/>
        <v>0</v>
      </c>
      <c r="DL40" s="1833">
        <f t="shared" si="40"/>
        <v>0</v>
      </c>
      <c r="DM40" s="1834">
        <f t="shared" si="41"/>
        <v>0</v>
      </c>
      <c r="DN40" s="1835">
        <f t="shared" si="42"/>
        <v>0</v>
      </c>
      <c r="DO40" s="1836">
        <f t="shared" si="43"/>
        <v>0</v>
      </c>
      <c r="DP40" s="1837">
        <f t="shared" si="44"/>
        <v>0</v>
      </c>
      <c r="DQ40" s="1837">
        <f t="shared" si="45"/>
        <v>0</v>
      </c>
      <c r="DR40" s="1192"/>
      <c r="DS40" s="1210"/>
      <c r="DT40" s="1211"/>
      <c r="DU40" s="1212"/>
      <c r="DV40" s="1213"/>
      <c r="DW40" s="1180"/>
      <c r="DX40" s="1178"/>
      <c r="DY40" s="1181"/>
      <c r="DZ40" s="1195"/>
      <c r="EA40" s="1196"/>
      <c r="EB40" s="1195"/>
      <c r="EC40" s="1197"/>
      <c r="ED40" s="1196"/>
      <c r="EE40" s="1191"/>
      <c r="EF40" s="1192"/>
      <c r="EG40" s="1195"/>
      <c r="EH40" s="1196"/>
      <c r="EI40" s="1195"/>
      <c r="EJ40" s="1197"/>
      <c r="EK40" s="1198"/>
      <c r="EL40" s="1199"/>
      <c r="EM40" s="1179"/>
      <c r="EN40" s="1178"/>
      <c r="EO40" s="1688"/>
      <c r="EP40" s="1680"/>
      <c r="EQ40" s="1675"/>
      <c r="ER40" s="1498"/>
      <c r="ES40" s="1498"/>
      <c r="ET40" s="1499"/>
      <c r="EU40" s="1500"/>
      <c r="EV40" s="1501"/>
      <c r="EW40" s="1501"/>
      <c r="EX40" s="1501"/>
      <c r="EY40" s="1501"/>
      <c r="EZ40" s="1501"/>
      <c r="FA40" s="1501"/>
      <c r="FB40" s="1502"/>
      <c r="FC40" s="1689"/>
      <c r="FD40" s="1448"/>
      <c r="FE40" s="2219"/>
      <c r="FF40" s="2220"/>
      <c r="FG40" s="2220"/>
      <c r="FH40" s="2220"/>
      <c r="FI40" s="2220"/>
      <c r="FJ40" s="2220"/>
      <c r="FK40" s="2220"/>
      <c r="FL40" s="2220"/>
      <c r="FM40" s="2220"/>
      <c r="FN40" s="2220"/>
      <c r="FO40" s="2220"/>
      <c r="FP40" s="2220"/>
      <c r="FQ40" s="2220"/>
      <c r="FR40" s="2220"/>
      <c r="FS40" s="2220"/>
      <c r="FT40" s="2220"/>
      <c r="FU40" s="2220"/>
      <c r="FV40" s="2220"/>
      <c r="FW40" s="2220"/>
      <c r="FX40" s="2220"/>
      <c r="FY40" s="2220"/>
      <c r="FZ40" s="2220"/>
      <c r="GA40" s="2220"/>
      <c r="GB40" s="2220"/>
      <c r="GC40" s="2220"/>
      <c r="GD40" s="2220"/>
      <c r="GE40" s="2220"/>
      <c r="GF40" s="2220"/>
      <c r="GG40" s="2220"/>
      <c r="GH40" s="2220"/>
      <c r="GI40" s="2220"/>
      <c r="GJ40" s="2220"/>
      <c r="GK40" s="2220"/>
      <c r="GL40" s="2220"/>
      <c r="GM40" s="2220"/>
      <c r="GN40" s="2220"/>
      <c r="GO40" s="2220"/>
      <c r="GP40" s="2220"/>
      <c r="GQ40" s="2220"/>
      <c r="GR40" s="2220"/>
      <c r="GS40" s="2220"/>
      <c r="GT40" s="2220"/>
      <c r="GU40" s="2220"/>
      <c r="GV40" s="2220"/>
      <c r="GW40" s="2220"/>
      <c r="GX40" s="2221"/>
      <c r="GY40" s="2198">
        <f t="shared" si="46"/>
        <v>0</v>
      </c>
      <c r="GZ40" s="399" t="b">
        <f t="shared" si="82"/>
        <v>0</v>
      </c>
      <c r="HA40" s="2199">
        <f t="shared" si="47"/>
        <v>0</v>
      </c>
      <c r="HB40" s="2211" t="b">
        <f t="shared" si="48"/>
        <v>0</v>
      </c>
      <c r="HC40" s="2201">
        <f t="shared" si="49"/>
        <v>0</v>
      </c>
      <c r="HD40" s="400" t="b">
        <f t="shared" si="50"/>
        <v>0</v>
      </c>
      <c r="HE40" s="2202">
        <f t="shared" si="51"/>
        <v>0</v>
      </c>
      <c r="HF40" s="401" t="b">
        <f t="shared" si="52"/>
        <v>0</v>
      </c>
      <c r="HG40" s="2203">
        <f t="shared" si="53"/>
        <v>0</v>
      </c>
      <c r="HH40" s="2212" t="b">
        <f t="shared" si="54"/>
        <v>0</v>
      </c>
      <c r="HI40" s="2205">
        <f t="shared" si="55"/>
        <v>0</v>
      </c>
      <c r="HJ40" s="395" t="b">
        <f t="shared" si="56"/>
        <v>0</v>
      </c>
      <c r="HK40" s="2206">
        <f t="shared" si="57"/>
        <v>0</v>
      </c>
      <c r="HL40" s="1007" t="b">
        <f t="shared" si="58"/>
        <v>0</v>
      </c>
      <c r="HM40" s="1447"/>
      <c r="HN40" s="1448"/>
      <c r="HO40" s="905"/>
      <c r="HP40" s="906"/>
      <c r="HQ40" s="907"/>
      <c r="HR40" s="908"/>
      <c r="HS40" s="909"/>
      <c r="HT40" s="910"/>
      <c r="HU40" s="911"/>
      <c r="HV40" s="714" t="b">
        <f t="shared" si="83"/>
        <v>0</v>
      </c>
      <c r="HW40" s="715" t="b">
        <f t="shared" si="83"/>
        <v>0</v>
      </c>
      <c r="HX40" s="715" t="b">
        <f t="shared" si="60"/>
        <v>0</v>
      </c>
      <c r="HY40" s="715" t="b">
        <f t="shared" si="61"/>
        <v>0</v>
      </c>
      <c r="HZ40" s="715" t="b">
        <f t="shared" si="62"/>
        <v>0</v>
      </c>
      <c r="IA40" s="716" t="b">
        <f t="shared" si="63"/>
        <v>0</v>
      </c>
      <c r="IB40" s="717" t="b">
        <f t="shared" si="64"/>
        <v>0</v>
      </c>
      <c r="IC40" s="1447"/>
      <c r="ID40" s="1447"/>
      <c r="IE40" s="1063"/>
      <c r="IF40" s="1064"/>
      <c r="IG40" s="1064"/>
      <c r="IH40" s="1064"/>
      <c r="II40" s="1064"/>
      <c r="IJ40" s="1064"/>
      <c r="IK40" s="1064"/>
      <c r="IL40" s="1064"/>
      <c r="IM40" s="1064"/>
      <c r="IN40" s="1065"/>
      <c r="IO40" s="662"/>
      <c r="IP40" s="1057"/>
      <c r="IQ40" s="1057"/>
      <c r="IR40" s="1057"/>
      <c r="IS40" s="1057"/>
      <c r="IT40" s="1057"/>
      <c r="IU40" s="1057"/>
      <c r="IV40" s="1057"/>
      <c r="IW40" s="1057"/>
      <c r="IX40" s="1058"/>
      <c r="IY40" s="664"/>
      <c r="IZ40" s="1055"/>
      <c r="JA40" s="1055"/>
      <c r="JB40" s="1055"/>
      <c r="JC40" s="1055"/>
      <c r="JD40" s="1055"/>
      <c r="JE40" s="1055"/>
      <c r="JF40" s="1055"/>
      <c r="JG40" s="1055"/>
      <c r="JH40" s="1059"/>
      <c r="JI40" s="662"/>
      <c r="JJ40" s="1057"/>
      <c r="JK40" s="1057"/>
      <c r="JL40" s="1057"/>
      <c r="JM40" s="1057"/>
      <c r="JN40" s="1057"/>
      <c r="JO40" s="1057"/>
      <c r="JP40" s="1057"/>
      <c r="JQ40" s="1057"/>
      <c r="JR40" s="1058"/>
      <c r="JS40" s="664"/>
      <c r="JT40" s="1055"/>
      <c r="JU40" s="1055"/>
      <c r="JV40" s="1055"/>
      <c r="JW40" s="1055"/>
      <c r="JX40" s="1059"/>
      <c r="JY40" s="1055"/>
      <c r="JZ40" s="1055"/>
      <c r="KA40" s="1055"/>
      <c r="KB40" s="1056"/>
      <c r="KC40" s="662"/>
      <c r="KD40" s="1057"/>
      <c r="KE40" s="1057"/>
      <c r="KF40" s="1057"/>
      <c r="KG40" s="1057"/>
      <c r="KH40" s="1057"/>
      <c r="KI40" s="1057"/>
      <c r="KJ40" s="1057"/>
      <c r="KK40" s="1057"/>
      <c r="KL40" s="1058"/>
      <c r="KM40" s="664"/>
      <c r="KN40" s="1055"/>
      <c r="KO40" s="1055"/>
      <c r="KP40" s="1055"/>
      <c r="KQ40" s="1055"/>
      <c r="KR40" s="1055"/>
      <c r="KS40" s="1055"/>
      <c r="KT40" s="1055"/>
      <c r="KU40" s="1055"/>
      <c r="KV40" s="1056"/>
      <c r="KW40" s="662"/>
      <c r="KX40" s="1057"/>
      <c r="KY40" s="1057"/>
      <c r="KZ40" s="1057"/>
      <c r="LA40" s="1057"/>
      <c r="LB40" s="1057"/>
      <c r="LC40" s="1057"/>
      <c r="LD40" s="1057"/>
      <c r="LE40" s="1057"/>
      <c r="LF40" s="1058"/>
      <c r="LG40" s="1060"/>
      <c r="LH40" s="1055"/>
      <c r="LI40" s="1055"/>
      <c r="LJ40" s="1055"/>
      <c r="LK40" s="1055"/>
      <c r="LL40" s="1055"/>
      <c r="LM40" s="1055"/>
      <c r="LN40" s="1055"/>
      <c r="LO40" s="1055"/>
      <c r="LP40" s="1055"/>
      <c r="LQ40" s="1059"/>
      <c r="LR40" s="739">
        <f t="shared" si="2"/>
        <v>0</v>
      </c>
      <c r="LS40" s="740" t="b">
        <f t="shared" si="65"/>
        <v>0</v>
      </c>
      <c r="LT40" s="741">
        <f t="shared" si="3"/>
        <v>0</v>
      </c>
      <c r="LU40" s="742" t="b">
        <f t="shared" si="66"/>
        <v>0</v>
      </c>
      <c r="LV40" s="743">
        <f t="shared" si="84"/>
        <v>0</v>
      </c>
      <c r="LW40" s="744" t="b">
        <f t="shared" si="67"/>
        <v>0</v>
      </c>
      <c r="LX40" s="745">
        <f t="shared" si="5"/>
        <v>0</v>
      </c>
      <c r="LY40" s="746" t="b">
        <f t="shared" si="68"/>
        <v>0</v>
      </c>
      <c r="LZ40" s="764">
        <f t="shared" si="6"/>
        <v>0</v>
      </c>
      <c r="MA40" s="765" t="b">
        <f t="shared" si="69"/>
        <v>0</v>
      </c>
      <c r="MB40" s="766">
        <f t="shared" si="85"/>
        <v>0</v>
      </c>
      <c r="MC40" s="767" t="b">
        <f t="shared" si="70"/>
        <v>0</v>
      </c>
      <c r="MD40" s="768">
        <f t="shared" si="8"/>
        <v>0</v>
      </c>
      <c r="ME40" s="769" t="b">
        <f t="shared" si="71"/>
        <v>0</v>
      </c>
      <c r="MF40" s="770">
        <f t="shared" si="86"/>
        <v>0</v>
      </c>
      <c r="MG40" s="771" t="b">
        <f t="shared" si="72"/>
        <v>0</v>
      </c>
      <c r="MH40" s="772">
        <f t="shared" si="87"/>
        <v>0</v>
      </c>
      <c r="MI40" s="773" t="b">
        <f t="shared" si="73"/>
        <v>0</v>
      </c>
      <c r="MJ40" s="774">
        <f t="shared" si="88"/>
        <v>0</v>
      </c>
      <c r="MK40" s="775" t="b">
        <f t="shared" si="74"/>
        <v>0</v>
      </c>
      <c r="ML40" s="776">
        <f t="shared" si="89"/>
        <v>0</v>
      </c>
      <c r="MM40" s="777" t="b">
        <f t="shared" si="75"/>
        <v>0</v>
      </c>
      <c r="MN40" s="778">
        <f t="shared" si="90"/>
        <v>0</v>
      </c>
      <c r="MO40" s="779" t="b">
        <f t="shared" si="76"/>
        <v>0</v>
      </c>
      <c r="MP40" s="884">
        <f t="shared" si="91"/>
        <v>0</v>
      </c>
      <c r="MQ40" s="885" t="b">
        <f t="shared" si="77"/>
        <v>0</v>
      </c>
      <c r="MR40" s="1449"/>
      <c r="MS40" s="645"/>
      <c r="MT40" s="646"/>
      <c r="MU40" s="647"/>
      <c r="MV40" s="648"/>
      <c r="MW40" s="649"/>
      <c r="MX40" s="657"/>
      <c r="MY40" s="658"/>
      <c r="MZ40" s="659"/>
      <c r="NA40" s="660"/>
      <c r="NB40" s="661"/>
      <c r="NC40" s="662"/>
      <c r="ND40" s="666"/>
      <c r="NE40" s="664"/>
      <c r="NF40" s="665"/>
      <c r="NG40" s="1575" t="b">
        <f t="shared" si="93"/>
        <v>0</v>
      </c>
      <c r="NH40" s="1575" t="b">
        <f t="shared" si="93"/>
        <v>0</v>
      </c>
      <c r="NI40" s="1575" t="b">
        <f t="shared" si="93"/>
        <v>0</v>
      </c>
      <c r="NJ40" s="1575" t="b">
        <f t="shared" si="93"/>
        <v>0</v>
      </c>
      <c r="NK40" s="1575" t="b">
        <f t="shared" si="93"/>
        <v>0</v>
      </c>
      <c r="NL40" s="1575" t="b">
        <f t="shared" si="93"/>
        <v>0</v>
      </c>
      <c r="NM40" s="1575" t="b">
        <f t="shared" si="93"/>
        <v>0</v>
      </c>
      <c r="NN40" s="1575" t="b">
        <f t="shared" si="93"/>
        <v>0</v>
      </c>
      <c r="NO40" s="1575" t="b">
        <f t="shared" si="92"/>
        <v>0</v>
      </c>
      <c r="NP40" s="1576" t="b">
        <f t="shared" si="92"/>
        <v>0</v>
      </c>
      <c r="NQ40" s="1576" t="b">
        <f t="shared" si="92"/>
        <v>0</v>
      </c>
      <c r="NR40" s="1576" t="b">
        <f t="shared" si="92"/>
        <v>0</v>
      </c>
      <c r="NS40" s="1575" t="b">
        <f t="shared" si="92"/>
        <v>0</v>
      </c>
      <c r="NT40" s="1445"/>
    </row>
    <row r="41" spans="1:384" s="1446" customFormat="1" ht="21.95" customHeight="1" thickBot="1" x14ac:dyDescent="0.35">
      <c r="A41" s="1600">
        <v>29</v>
      </c>
      <c r="B41" s="1601"/>
      <c r="C41" s="1602"/>
      <c r="D41" s="1601"/>
      <c r="E41" s="1515"/>
      <c r="F41" s="89"/>
      <c r="G41" s="90"/>
      <c r="H41" s="100"/>
      <c r="I41" s="100"/>
      <c r="J41" s="1558"/>
      <c r="K41" s="1565">
        <f t="shared" si="78"/>
        <v>0</v>
      </c>
      <c r="L41" s="1562"/>
      <c r="M41" s="1178"/>
      <c r="N41" s="1179"/>
      <c r="O41" s="1195"/>
      <c r="P41" s="1197"/>
      <c r="Q41" s="1197"/>
      <c r="R41" s="1197"/>
      <c r="S41" s="1197"/>
      <c r="T41" s="1197"/>
      <c r="U41" s="1197"/>
      <c r="V41" s="1198"/>
      <c r="W41" s="1532" t="b">
        <f t="shared" si="81"/>
        <v>0</v>
      </c>
      <c r="X41" s="1531" t="b">
        <f t="shared" si="16"/>
        <v>0</v>
      </c>
      <c r="Y41" s="1531" t="b">
        <f t="shared" si="17"/>
        <v>0</v>
      </c>
      <c r="Z41" s="1531" t="b">
        <f t="shared" si="18"/>
        <v>0</v>
      </c>
      <c r="AA41" s="1531" t="b">
        <f t="shared" si="19"/>
        <v>0</v>
      </c>
      <c r="AB41" s="1531" t="b">
        <f t="shared" si="20"/>
        <v>0</v>
      </c>
      <c r="AC41" s="1531" t="b">
        <f t="shared" si="21"/>
        <v>0</v>
      </c>
      <c r="AD41" s="1533" t="b">
        <f t="shared" si="22"/>
        <v>0</v>
      </c>
      <c r="AE41" s="1178"/>
      <c r="AF41" s="1181"/>
      <c r="AG41" s="103"/>
      <c r="AH41" s="104"/>
      <c r="AI41" s="104"/>
      <c r="AJ41" s="104"/>
      <c r="AK41" s="104"/>
      <c r="AL41" s="104"/>
      <c r="AM41" s="104"/>
      <c r="AN41" s="104"/>
      <c r="AO41" s="104"/>
      <c r="AP41" s="105"/>
      <c r="AQ41" s="1667"/>
      <c r="AR41" s="103"/>
      <c r="AS41" s="104"/>
      <c r="AT41" s="104"/>
      <c r="AU41" s="104"/>
      <c r="AV41" s="104"/>
      <c r="AW41" s="104"/>
      <c r="AX41" s="104"/>
      <c r="AY41" s="104"/>
      <c r="AZ41" s="104"/>
      <c r="BA41" s="105"/>
      <c r="BB41" s="1645">
        <f t="shared" si="80"/>
        <v>0</v>
      </c>
      <c r="BC41" s="382">
        <f t="shared" si="0"/>
        <v>0</v>
      </c>
      <c r="BD41" s="1647" t="e">
        <f t="shared" si="23"/>
        <v>#DIV/0!</v>
      </c>
      <c r="BE41" s="367" t="e">
        <f t="shared" si="24"/>
        <v>#DIV/0!</v>
      </c>
      <c r="BF41" s="368" t="e">
        <f t="shared" si="25"/>
        <v>#DIV/0!</v>
      </c>
      <c r="BG41" s="369" t="e">
        <f t="shared" si="26"/>
        <v>#DIV/0!</v>
      </c>
      <c r="BH41" s="370" t="e">
        <f t="shared" si="1"/>
        <v>#DIV/0!</v>
      </c>
      <c r="BI41" s="371" t="e">
        <f t="shared" si="27"/>
        <v>#DIV/0!</v>
      </c>
      <c r="BJ41" s="372" t="e">
        <f t="shared" si="28"/>
        <v>#DIV/0!</v>
      </c>
      <c r="BK41" s="372" t="e">
        <f t="shared" si="29"/>
        <v>#DIV/0!</v>
      </c>
      <c r="BL41" s="379" t="e">
        <f t="shared" si="30"/>
        <v>#DIV/0!</v>
      </c>
      <c r="BM41" s="99"/>
      <c r="BN41" s="1181"/>
      <c r="BO41" s="1838"/>
      <c r="BP41" s="1839"/>
      <c r="BQ41" s="1839"/>
      <c r="BR41" s="1839"/>
      <c r="BS41" s="1839"/>
      <c r="BT41" s="1839"/>
      <c r="BU41" s="1839"/>
      <c r="BV41" s="1839"/>
      <c r="BW41" s="1839"/>
      <c r="BX41" s="1839"/>
      <c r="BY41" s="1839"/>
      <c r="BZ41" s="1839"/>
      <c r="CA41" s="1839"/>
      <c r="CB41" s="1839"/>
      <c r="CC41" s="1839"/>
      <c r="CD41" s="1839"/>
      <c r="CE41" s="1839"/>
      <c r="CF41" s="1839"/>
      <c r="CG41" s="1839"/>
      <c r="CH41" s="1839"/>
      <c r="CI41" s="1839"/>
      <c r="CJ41" s="1839"/>
      <c r="CK41" s="1839"/>
      <c r="CL41" s="1839"/>
      <c r="CM41" s="1839"/>
      <c r="CN41" s="1839"/>
      <c r="CO41" s="1839"/>
      <c r="CP41" s="1839"/>
      <c r="CQ41" s="1839"/>
      <c r="CR41" s="1839"/>
      <c r="CS41" s="1839"/>
      <c r="CT41" s="1839"/>
      <c r="CU41" s="1839"/>
      <c r="CV41" s="1839"/>
      <c r="CW41" s="1839"/>
      <c r="CX41" s="1839"/>
      <c r="CY41" s="1839"/>
      <c r="CZ41" s="1839"/>
      <c r="DA41" s="1839"/>
      <c r="DB41" s="1840"/>
      <c r="DC41" s="1831">
        <f t="shared" si="31"/>
        <v>0</v>
      </c>
      <c r="DD41" s="1832">
        <f t="shared" si="32"/>
        <v>0</v>
      </c>
      <c r="DE41" s="1833">
        <f t="shared" si="33"/>
        <v>0</v>
      </c>
      <c r="DF41" s="1831">
        <f t="shared" si="34"/>
        <v>0</v>
      </c>
      <c r="DG41" s="1832">
        <f t="shared" si="35"/>
        <v>0</v>
      </c>
      <c r="DH41" s="1833">
        <f t="shared" si="36"/>
        <v>0</v>
      </c>
      <c r="DI41" s="1831">
        <f t="shared" si="37"/>
        <v>0</v>
      </c>
      <c r="DJ41" s="1832">
        <f t="shared" si="38"/>
        <v>0</v>
      </c>
      <c r="DK41" s="1832">
        <f t="shared" si="39"/>
        <v>0</v>
      </c>
      <c r="DL41" s="1833">
        <f t="shared" si="40"/>
        <v>0</v>
      </c>
      <c r="DM41" s="1834">
        <f t="shared" si="41"/>
        <v>0</v>
      </c>
      <c r="DN41" s="1835">
        <f t="shared" si="42"/>
        <v>0</v>
      </c>
      <c r="DO41" s="1836">
        <f t="shared" si="43"/>
        <v>0</v>
      </c>
      <c r="DP41" s="1837">
        <f t="shared" si="44"/>
        <v>0</v>
      </c>
      <c r="DQ41" s="1837">
        <f t="shared" si="45"/>
        <v>0</v>
      </c>
      <c r="DR41" s="1192"/>
      <c r="DS41" s="1210"/>
      <c r="DT41" s="1211"/>
      <c r="DU41" s="1212"/>
      <c r="DV41" s="1213"/>
      <c r="DW41" s="1180"/>
      <c r="DX41" s="1178"/>
      <c r="DY41" s="1181"/>
      <c r="DZ41" s="1195"/>
      <c r="EA41" s="1196"/>
      <c r="EB41" s="1195"/>
      <c r="EC41" s="1197"/>
      <c r="ED41" s="1196"/>
      <c r="EE41" s="1191"/>
      <c r="EF41" s="1192"/>
      <c r="EG41" s="1195"/>
      <c r="EH41" s="1196"/>
      <c r="EI41" s="1195"/>
      <c r="EJ41" s="1197"/>
      <c r="EK41" s="1198"/>
      <c r="EL41" s="1199"/>
      <c r="EM41" s="1179"/>
      <c r="EN41" s="1178"/>
      <c r="EO41" s="1688"/>
      <c r="EP41" s="1680"/>
      <c r="EQ41" s="1675"/>
      <c r="ER41" s="1498"/>
      <c r="ES41" s="1498"/>
      <c r="ET41" s="1499"/>
      <c r="EU41" s="1500"/>
      <c r="EV41" s="1501"/>
      <c r="EW41" s="1501"/>
      <c r="EX41" s="1501"/>
      <c r="EY41" s="1501"/>
      <c r="EZ41" s="1501"/>
      <c r="FA41" s="1501"/>
      <c r="FB41" s="1502"/>
      <c r="FC41" s="1689"/>
      <c r="FD41" s="1448"/>
      <c r="FE41" s="2219"/>
      <c r="FF41" s="2220"/>
      <c r="FG41" s="2220"/>
      <c r="FH41" s="2220"/>
      <c r="FI41" s="2220"/>
      <c r="FJ41" s="2220"/>
      <c r="FK41" s="2220"/>
      <c r="FL41" s="2220"/>
      <c r="FM41" s="2220"/>
      <c r="FN41" s="2220"/>
      <c r="FO41" s="2220"/>
      <c r="FP41" s="2220"/>
      <c r="FQ41" s="2220"/>
      <c r="FR41" s="2220"/>
      <c r="FS41" s="2220"/>
      <c r="FT41" s="2220"/>
      <c r="FU41" s="2220"/>
      <c r="FV41" s="2220"/>
      <c r="FW41" s="2220"/>
      <c r="FX41" s="2220"/>
      <c r="FY41" s="2220"/>
      <c r="FZ41" s="2220"/>
      <c r="GA41" s="2220"/>
      <c r="GB41" s="2220"/>
      <c r="GC41" s="2220"/>
      <c r="GD41" s="2220"/>
      <c r="GE41" s="2220"/>
      <c r="GF41" s="2220"/>
      <c r="GG41" s="2220"/>
      <c r="GH41" s="2220"/>
      <c r="GI41" s="2220"/>
      <c r="GJ41" s="2220"/>
      <c r="GK41" s="2220"/>
      <c r="GL41" s="2220"/>
      <c r="GM41" s="2220"/>
      <c r="GN41" s="2220"/>
      <c r="GO41" s="2220"/>
      <c r="GP41" s="2220"/>
      <c r="GQ41" s="2220"/>
      <c r="GR41" s="2220"/>
      <c r="GS41" s="2220"/>
      <c r="GT41" s="2220"/>
      <c r="GU41" s="2220"/>
      <c r="GV41" s="2220"/>
      <c r="GW41" s="2220"/>
      <c r="GX41" s="2221"/>
      <c r="GY41" s="2198">
        <f t="shared" si="46"/>
        <v>0</v>
      </c>
      <c r="GZ41" s="399" t="b">
        <f t="shared" si="82"/>
        <v>0</v>
      </c>
      <c r="HA41" s="2199">
        <f t="shared" si="47"/>
        <v>0</v>
      </c>
      <c r="HB41" s="2211" t="b">
        <f t="shared" si="48"/>
        <v>0</v>
      </c>
      <c r="HC41" s="2201">
        <f t="shared" si="49"/>
        <v>0</v>
      </c>
      <c r="HD41" s="400" t="b">
        <f t="shared" si="50"/>
        <v>0</v>
      </c>
      <c r="HE41" s="2202">
        <f t="shared" si="51"/>
        <v>0</v>
      </c>
      <c r="HF41" s="401" t="b">
        <f t="shared" si="52"/>
        <v>0</v>
      </c>
      <c r="HG41" s="2203">
        <f t="shared" si="53"/>
        <v>0</v>
      </c>
      <c r="HH41" s="2212" t="b">
        <f t="shared" si="54"/>
        <v>0</v>
      </c>
      <c r="HI41" s="2205">
        <f t="shared" si="55"/>
        <v>0</v>
      </c>
      <c r="HJ41" s="395" t="b">
        <f t="shared" si="56"/>
        <v>0</v>
      </c>
      <c r="HK41" s="2206">
        <f t="shared" si="57"/>
        <v>0</v>
      </c>
      <c r="HL41" s="1007" t="b">
        <f t="shared" si="58"/>
        <v>0</v>
      </c>
      <c r="HM41" s="1447"/>
      <c r="HN41" s="1448"/>
      <c r="HO41" s="905"/>
      <c r="HP41" s="906"/>
      <c r="HQ41" s="907"/>
      <c r="HR41" s="908"/>
      <c r="HS41" s="909"/>
      <c r="HT41" s="910"/>
      <c r="HU41" s="911"/>
      <c r="HV41" s="714" t="b">
        <f t="shared" si="83"/>
        <v>0</v>
      </c>
      <c r="HW41" s="715" t="b">
        <f t="shared" si="83"/>
        <v>0</v>
      </c>
      <c r="HX41" s="715" t="b">
        <f t="shared" si="60"/>
        <v>0</v>
      </c>
      <c r="HY41" s="715" t="b">
        <f t="shared" si="61"/>
        <v>0</v>
      </c>
      <c r="HZ41" s="715" t="b">
        <f t="shared" si="62"/>
        <v>0</v>
      </c>
      <c r="IA41" s="716" t="b">
        <f t="shared" si="63"/>
        <v>0</v>
      </c>
      <c r="IB41" s="717" t="b">
        <f t="shared" si="64"/>
        <v>0</v>
      </c>
      <c r="IC41" s="1447"/>
      <c r="ID41" s="1447"/>
      <c r="IE41" s="664"/>
      <c r="IF41" s="1055"/>
      <c r="IG41" s="1055"/>
      <c r="IH41" s="1055"/>
      <c r="II41" s="1055"/>
      <c r="IJ41" s="1055"/>
      <c r="IK41" s="1055"/>
      <c r="IL41" s="1055"/>
      <c r="IM41" s="1055"/>
      <c r="IN41" s="1056"/>
      <c r="IO41" s="662"/>
      <c r="IP41" s="1057"/>
      <c r="IQ41" s="1057"/>
      <c r="IR41" s="1057"/>
      <c r="IS41" s="1057"/>
      <c r="IT41" s="1057"/>
      <c r="IU41" s="1057"/>
      <c r="IV41" s="1057"/>
      <c r="IW41" s="1057"/>
      <c r="IX41" s="1058"/>
      <c r="IY41" s="664"/>
      <c r="IZ41" s="1055"/>
      <c r="JA41" s="1055"/>
      <c r="JB41" s="1055"/>
      <c r="JC41" s="1055"/>
      <c r="JD41" s="1055"/>
      <c r="JE41" s="1055"/>
      <c r="JF41" s="1055"/>
      <c r="JG41" s="1055"/>
      <c r="JH41" s="1059"/>
      <c r="JI41" s="662"/>
      <c r="JJ41" s="1057"/>
      <c r="JK41" s="1057"/>
      <c r="JL41" s="1057"/>
      <c r="JM41" s="1057"/>
      <c r="JN41" s="1057"/>
      <c r="JO41" s="1057"/>
      <c r="JP41" s="1057"/>
      <c r="JQ41" s="1057"/>
      <c r="JR41" s="1058"/>
      <c r="JS41" s="664"/>
      <c r="JT41" s="1055"/>
      <c r="JU41" s="1055"/>
      <c r="JV41" s="1055"/>
      <c r="JW41" s="1055"/>
      <c r="JX41" s="1059"/>
      <c r="JY41" s="1055"/>
      <c r="JZ41" s="1055"/>
      <c r="KA41" s="1055"/>
      <c r="KB41" s="1056"/>
      <c r="KC41" s="662"/>
      <c r="KD41" s="1057"/>
      <c r="KE41" s="1057"/>
      <c r="KF41" s="1057"/>
      <c r="KG41" s="1057"/>
      <c r="KH41" s="1057"/>
      <c r="KI41" s="1057"/>
      <c r="KJ41" s="1057"/>
      <c r="KK41" s="1057"/>
      <c r="KL41" s="1058"/>
      <c r="KM41" s="664"/>
      <c r="KN41" s="1055"/>
      <c r="KO41" s="1055"/>
      <c r="KP41" s="1055"/>
      <c r="KQ41" s="1055"/>
      <c r="KR41" s="1055"/>
      <c r="KS41" s="1055"/>
      <c r="KT41" s="1055"/>
      <c r="KU41" s="1055"/>
      <c r="KV41" s="1056"/>
      <c r="KW41" s="662"/>
      <c r="KX41" s="1057"/>
      <c r="KY41" s="1057"/>
      <c r="KZ41" s="1057"/>
      <c r="LA41" s="1057"/>
      <c r="LB41" s="1057"/>
      <c r="LC41" s="1057"/>
      <c r="LD41" s="1057"/>
      <c r="LE41" s="1057"/>
      <c r="LF41" s="1058"/>
      <c r="LG41" s="1060"/>
      <c r="LH41" s="1055"/>
      <c r="LI41" s="1055"/>
      <c r="LJ41" s="1055"/>
      <c r="LK41" s="1055"/>
      <c r="LL41" s="1055"/>
      <c r="LM41" s="1055"/>
      <c r="LN41" s="1055"/>
      <c r="LO41" s="1055"/>
      <c r="LP41" s="1055"/>
      <c r="LQ41" s="1059"/>
      <c r="LR41" s="739">
        <f t="shared" si="2"/>
        <v>0</v>
      </c>
      <c r="LS41" s="740" t="b">
        <f t="shared" si="65"/>
        <v>0</v>
      </c>
      <c r="LT41" s="741">
        <f t="shared" si="3"/>
        <v>0</v>
      </c>
      <c r="LU41" s="742" t="b">
        <f t="shared" si="66"/>
        <v>0</v>
      </c>
      <c r="LV41" s="743">
        <f t="shared" si="84"/>
        <v>0</v>
      </c>
      <c r="LW41" s="744" t="b">
        <f t="shared" si="67"/>
        <v>0</v>
      </c>
      <c r="LX41" s="745">
        <f t="shared" si="5"/>
        <v>0</v>
      </c>
      <c r="LY41" s="746" t="b">
        <f t="shared" si="68"/>
        <v>0</v>
      </c>
      <c r="LZ41" s="764">
        <f t="shared" si="6"/>
        <v>0</v>
      </c>
      <c r="MA41" s="765" t="b">
        <f t="shared" si="69"/>
        <v>0</v>
      </c>
      <c r="MB41" s="766">
        <f t="shared" si="85"/>
        <v>0</v>
      </c>
      <c r="MC41" s="767" t="b">
        <f t="shared" si="70"/>
        <v>0</v>
      </c>
      <c r="MD41" s="768">
        <f t="shared" si="8"/>
        <v>0</v>
      </c>
      <c r="ME41" s="769" t="b">
        <f t="shared" si="71"/>
        <v>0</v>
      </c>
      <c r="MF41" s="770">
        <f t="shared" si="86"/>
        <v>0</v>
      </c>
      <c r="MG41" s="771" t="b">
        <f t="shared" si="72"/>
        <v>0</v>
      </c>
      <c r="MH41" s="772">
        <f t="shared" si="87"/>
        <v>0</v>
      </c>
      <c r="MI41" s="773" t="b">
        <f t="shared" si="73"/>
        <v>0</v>
      </c>
      <c r="MJ41" s="774">
        <f t="shared" si="88"/>
        <v>0</v>
      </c>
      <c r="MK41" s="775" t="b">
        <f t="shared" si="74"/>
        <v>0</v>
      </c>
      <c r="ML41" s="776">
        <f t="shared" si="89"/>
        <v>0</v>
      </c>
      <c r="MM41" s="777" t="b">
        <f t="shared" si="75"/>
        <v>0</v>
      </c>
      <c r="MN41" s="778">
        <f t="shared" si="90"/>
        <v>0</v>
      </c>
      <c r="MO41" s="779" t="b">
        <f t="shared" si="76"/>
        <v>0</v>
      </c>
      <c r="MP41" s="884">
        <f t="shared" si="91"/>
        <v>0</v>
      </c>
      <c r="MQ41" s="885" t="b">
        <f t="shared" si="77"/>
        <v>0</v>
      </c>
      <c r="MR41" s="1449"/>
      <c r="MS41" s="645"/>
      <c r="MT41" s="646"/>
      <c r="MU41" s="647"/>
      <c r="MV41" s="648"/>
      <c r="MW41" s="649"/>
      <c r="MX41" s="657"/>
      <c r="MY41" s="658"/>
      <c r="MZ41" s="659"/>
      <c r="NA41" s="660"/>
      <c r="NB41" s="661"/>
      <c r="NC41" s="662"/>
      <c r="ND41" s="663"/>
      <c r="NE41" s="664"/>
      <c r="NF41" s="665"/>
      <c r="NG41" s="1575" t="b">
        <f t="shared" si="93"/>
        <v>0</v>
      </c>
      <c r="NH41" s="1575" t="b">
        <f t="shared" si="93"/>
        <v>0</v>
      </c>
      <c r="NI41" s="1575" t="b">
        <f t="shared" si="93"/>
        <v>0</v>
      </c>
      <c r="NJ41" s="1575" t="b">
        <f t="shared" si="93"/>
        <v>0</v>
      </c>
      <c r="NK41" s="1575" t="b">
        <f t="shared" si="93"/>
        <v>0</v>
      </c>
      <c r="NL41" s="1575" t="b">
        <f t="shared" si="93"/>
        <v>0</v>
      </c>
      <c r="NM41" s="1575" t="b">
        <f t="shared" si="93"/>
        <v>0</v>
      </c>
      <c r="NN41" s="1575" t="b">
        <f t="shared" si="93"/>
        <v>0</v>
      </c>
      <c r="NO41" s="1575" t="b">
        <f t="shared" si="92"/>
        <v>0</v>
      </c>
      <c r="NP41" s="1576" t="b">
        <f t="shared" si="92"/>
        <v>0</v>
      </c>
      <c r="NQ41" s="1576" t="b">
        <f t="shared" si="92"/>
        <v>0</v>
      </c>
      <c r="NR41" s="1576" t="b">
        <f t="shared" si="92"/>
        <v>0</v>
      </c>
      <c r="NS41" s="1575" t="b">
        <f t="shared" si="92"/>
        <v>0</v>
      </c>
      <c r="NT41" s="1445"/>
    </row>
    <row r="42" spans="1:384" s="1446" customFormat="1" ht="21.95" customHeight="1" thickBot="1" x14ac:dyDescent="0.35">
      <c r="A42" s="1600">
        <v>30</v>
      </c>
      <c r="B42" s="1601"/>
      <c r="C42" s="1602"/>
      <c r="D42" s="1601"/>
      <c r="E42" s="1515"/>
      <c r="F42" s="89"/>
      <c r="G42" s="90"/>
      <c r="H42" s="100"/>
      <c r="I42" s="100"/>
      <c r="J42" s="1558"/>
      <c r="K42" s="1565">
        <f t="shared" si="78"/>
        <v>0</v>
      </c>
      <c r="L42" s="1562"/>
      <c r="M42" s="1178"/>
      <c r="N42" s="1179"/>
      <c r="O42" s="1195"/>
      <c r="P42" s="1197"/>
      <c r="Q42" s="1197"/>
      <c r="R42" s="1197"/>
      <c r="S42" s="1197"/>
      <c r="T42" s="1197"/>
      <c r="U42" s="1197"/>
      <c r="V42" s="1198"/>
      <c r="W42" s="1532" t="b">
        <f t="shared" si="81"/>
        <v>0</v>
      </c>
      <c r="X42" s="1531" t="b">
        <f t="shared" si="16"/>
        <v>0</v>
      </c>
      <c r="Y42" s="1531" t="b">
        <f t="shared" si="17"/>
        <v>0</v>
      </c>
      <c r="Z42" s="1531" t="b">
        <f t="shared" si="18"/>
        <v>0</v>
      </c>
      <c r="AA42" s="1531" t="b">
        <f t="shared" si="19"/>
        <v>0</v>
      </c>
      <c r="AB42" s="1531" t="b">
        <f t="shared" si="20"/>
        <v>0</v>
      </c>
      <c r="AC42" s="1531" t="b">
        <f t="shared" si="21"/>
        <v>0</v>
      </c>
      <c r="AD42" s="1533" t="b">
        <f t="shared" si="22"/>
        <v>0</v>
      </c>
      <c r="AE42" s="1178"/>
      <c r="AF42" s="1181"/>
      <c r="AG42" s="103"/>
      <c r="AH42" s="104"/>
      <c r="AI42" s="104"/>
      <c r="AJ42" s="104"/>
      <c r="AK42" s="104"/>
      <c r="AL42" s="104"/>
      <c r="AM42" s="104"/>
      <c r="AN42" s="104"/>
      <c r="AO42" s="104"/>
      <c r="AP42" s="105"/>
      <c r="AQ42" s="1667"/>
      <c r="AR42" s="103"/>
      <c r="AS42" s="104"/>
      <c r="AT42" s="104"/>
      <c r="AU42" s="104"/>
      <c r="AV42" s="104"/>
      <c r="AW42" s="104"/>
      <c r="AX42" s="104"/>
      <c r="AY42" s="104"/>
      <c r="AZ42" s="104"/>
      <c r="BA42" s="105"/>
      <c r="BB42" s="1645">
        <f t="shared" si="80"/>
        <v>0</v>
      </c>
      <c r="BC42" s="382">
        <f t="shared" si="0"/>
        <v>0</v>
      </c>
      <c r="BD42" s="1647" t="e">
        <f t="shared" si="23"/>
        <v>#DIV/0!</v>
      </c>
      <c r="BE42" s="367" t="e">
        <f t="shared" si="24"/>
        <v>#DIV/0!</v>
      </c>
      <c r="BF42" s="368" t="e">
        <f t="shared" si="25"/>
        <v>#DIV/0!</v>
      </c>
      <c r="BG42" s="369" t="e">
        <f t="shared" si="26"/>
        <v>#DIV/0!</v>
      </c>
      <c r="BH42" s="370" t="e">
        <f t="shared" si="1"/>
        <v>#DIV/0!</v>
      </c>
      <c r="BI42" s="371" t="e">
        <f t="shared" si="27"/>
        <v>#DIV/0!</v>
      </c>
      <c r="BJ42" s="372" t="e">
        <f t="shared" si="28"/>
        <v>#DIV/0!</v>
      </c>
      <c r="BK42" s="372" t="e">
        <f t="shared" si="29"/>
        <v>#DIV/0!</v>
      </c>
      <c r="BL42" s="379" t="e">
        <f t="shared" si="30"/>
        <v>#DIV/0!</v>
      </c>
      <c r="BM42" s="99"/>
      <c r="BN42" s="1181"/>
      <c r="BO42" s="1838"/>
      <c r="BP42" s="1839"/>
      <c r="BQ42" s="1839"/>
      <c r="BR42" s="1839"/>
      <c r="BS42" s="1839"/>
      <c r="BT42" s="1839"/>
      <c r="BU42" s="1839"/>
      <c r="BV42" s="1839"/>
      <c r="BW42" s="1839"/>
      <c r="BX42" s="1839"/>
      <c r="BY42" s="1839"/>
      <c r="BZ42" s="1839"/>
      <c r="CA42" s="1839"/>
      <c r="CB42" s="1839"/>
      <c r="CC42" s="1839"/>
      <c r="CD42" s="1839"/>
      <c r="CE42" s="1839"/>
      <c r="CF42" s="1839"/>
      <c r="CG42" s="1839"/>
      <c r="CH42" s="1839"/>
      <c r="CI42" s="1839"/>
      <c r="CJ42" s="1839"/>
      <c r="CK42" s="1839"/>
      <c r="CL42" s="1839"/>
      <c r="CM42" s="1839"/>
      <c r="CN42" s="1839"/>
      <c r="CO42" s="1839"/>
      <c r="CP42" s="1839"/>
      <c r="CQ42" s="1839"/>
      <c r="CR42" s="1839"/>
      <c r="CS42" s="1839"/>
      <c r="CT42" s="1839"/>
      <c r="CU42" s="1839"/>
      <c r="CV42" s="1839"/>
      <c r="CW42" s="1839"/>
      <c r="CX42" s="1839"/>
      <c r="CY42" s="1839"/>
      <c r="CZ42" s="1839"/>
      <c r="DA42" s="1839"/>
      <c r="DB42" s="1840"/>
      <c r="DC42" s="1831">
        <f t="shared" si="31"/>
        <v>0</v>
      </c>
      <c r="DD42" s="1832">
        <f t="shared" si="32"/>
        <v>0</v>
      </c>
      <c r="DE42" s="1833">
        <f t="shared" si="33"/>
        <v>0</v>
      </c>
      <c r="DF42" s="1831">
        <f t="shared" si="34"/>
        <v>0</v>
      </c>
      <c r="DG42" s="1832">
        <f t="shared" si="35"/>
        <v>0</v>
      </c>
      <c r="DH42" s="1833">
        <f t="shared" si="36"/>
        <v>0</v>
      </c>
      <c r="DI42" s="1831">
        <f t="shared" si="37"/>
        <v>0</v>
      </c>
      <c r="DJ42" s="1832">
        <f t="shared" si="38"/>
        <v>0</v>
      </c>
      <c r="DK42" s="1832">
        <f t="shared" si="39"/>
        <v>0</v>
      </c>
      <c r="DL42" s="1833">
        <f t="shared" si="40"/>
        <v>0</v>
      </c>
      <c r="DM42" s="1834">
        <f t="shared" si="41"/>
        <v>0</v>
      </c>
      <c r="DN42" s="1835">
        <f t="shared" si="42"/>
        <v>0</v>
      </c>
      <c r="DO42" s="1836">
        <f t="shared" si="43"/>
        <v>0</v>
      </c>
      <c r="DP42" s="1837">
        <f t="shared" si="44"/>
        <v>0</v>
      </c>
      <c r="DQ42" s="1837">
        <f t="shared" si="45"/>
        <v>0</v>
      </c>
      <c r="DR42" s="1192"/>
      <c r="DS42" s="1210"/>
      <c r="DT42" s="1211"/>
      <c r="DU42" s="1212"/>
      <c r="DV42" s="1213"/>
      <c r="DW42" s="1180"/>
      <c r="DX42" s="1178"/>
      <c r="DY42" s="1181"/>
      <c r="DZ42" s="1195"/>
      <c r="EA42" s="1196"/>
      <c r="EB42" s="1195"/>
      <c r="EC42" s="1197"/>
      <c r="ED42" s="1196"/>
      <c r="EE42" s="1191"/>
      <c r="EF42" s="1192"/>
      <c r="EG42" s="1195"/>
      <c r="EH42" s="1196"/>
      <c r="EI42" s="1195"/>
      <c r="EJ42" s="1197"/>
      <c r="EK42" s="1198"/>
      <c r="EL42" s="1199"/>
      <c r="EM42" s="1179"/>
      <c r="EN42" s="1178"/>
      <c r="EO42" s="1688"/>
      <c r="EP42" s="1680"/>
      <c r="EQ42" s="1675"/>
      <c r="ER42" s="1498"/>
      <c r="ES42" s="1498"/>
      <c r="ET42" s="1499"/>
      <c r="EU42" s="1500"/>
      <c r="EV42" s="1501"/>
      <c r="EW42" s="1501"/>
      <c r="EX42" s="1501"/>
      <c r="EY42" s="1501"/>
      <c r="EZ42" s="1501"/>
      <c r="FA42" s="1501"/>
      <c r="FB42" s="1502"/>
      <c r="FC42" s="1689"/>
      <c r="FD42" s="1448"/>
      <c r="FE42" s="2222"/>
      <c r="FF42" s="2223"/>
      <c r="FG42" s="2223"/>
      <c r="FH42" s="2223"/>
      <c r="FI42" s="2223"/>
      <c r="FJ42" s="2223"/>
      <c r="FK42" s="2223"/>
      <c r="FL42" s="2223"/>
      <c r="FM42" s="2223"/>
      <c r="FN42" s="2223"/>
      <c r="FO42" s="2223"/>
      <c r="FP42" s="2223"/>
      <c r="FQ42" s="2223"/>
      <c r="FR42" s="2223"/>
      <c r="FS42" s="2223"/>
      <c r="FT42" s="2223"/>
      <c r="FU42" s="2223"/>
      <c r="FV42" s="2223"/>
      <c r="FW42" s="2223"/>
      <c r="FX42" s="2223"/>
      <c r="FY42" s="2223"/>
      <c r="FZ42" s="2223"/>
      <c r="GA42" s="2223"/>
      <c r="GB42" s="2223"/>
      <c r="GC42" s="2223"/>
      <c r="GD42" s="2223"/>
      <c r="GE42" s="2223"/>
      <c r="GF42" s="2223"/>
      <c r="GG42" s="2223"/>
      <c r="GH42" s="2223"/>
      <c r="GI42" s="2223"/>
      <c r="GJ42" s="2223"/>
      <c r="GK42" s="2223"/>
      <c r="GL42" s="2223"/>
      <c r="GM42" s="2223"/>
      <c r="GN42" s="2223"/>
      <c r="GO42" s="2223"/>
      <c r="GP42" s="2223"/>
      <c r="GQ42" s="2223"/>
      <c r="GR42" s="2223"/>
      <c r="GS42" s="2223"/>
      <c r="GT42" s="2223"/>
      <c r="GU42" s="2223"/>
      <c r="GV42" s="2223"/>
      <c r="GW42" s="2223"/>
      <c r="GX42" s="2224"/>
      <c r="GY42" s="2198">
        <f t="shared" si="46"/>
        <v>0</v>
      </c>
      <c r="GZ42" s="399" t="b">
        <f t="shared" si="82"/>
        <v>0</v>
      </c>
      <c r="HA42" s="2199">
        <f t="shared" si="47"/>
        <v>0</v>
      </c>
      <c r="HB42" s="2211" t="b">
        <f t="shared" si="48"/>
        <v>0</v>
      </c>
      <c r="HC42" s="2201">
        <f t="shared" si="49"/>
        <v>0</v>
      </c>
      <c r="HD42" s="400" t="b">
        <f t="shared" si="50"/>
        <v>0</v>
      </c>
      <c r="HE42" s="2202">
        <f t="shared" si="51"/>
        <v>0</v>
      </c>
      <c r="HF42" s="401" t="b">
        <f t="shared" si="52"/>
        <v>0</v>
      </c>
      <c r="HG42" s="2203">
        <f t="shared" si="53"/>
        <v>0</v>
      </c>
      <c r="HH42" s="2212" t="b">
        <f t="shared" si="54"/>
        <v>0</v>
      </c>
      <c r="HI42" s="2205">
        <f t="shared" si="55"/>
        <v>0</v>
      </c>
      <c r="HJ42" s="395" t="b">
        <f t="shared" si="56"/>
        <v>0</v>
      </c>
      <c r="HK42" s="2206">
        <f t="shared" si="57"/>
        <v>0</v>
      </c>
      <c r="HL42" s="1007" t="b">
        <f t="shared" si="58"/>
        <v>0</v>
      </c>
      <c r="HM42" s="1447"/>
      <c r="HN42" s="1448"/>
      <c r="HO42" s="905"/>
      <c r="HP42" s="906"/>
      <c r="HQ42" s="907"/>
      <c r="HR42" s="908"/>
      <c r="HS42" s="909"/>
      <c r="HT42" s="910"/>
      <c r="HU42" s="911"/>
      <c r="HV42" s="714" t="b">
        <f t="shared" si="83"/>
        <v>0</v>
      </c>
      <c r="HW42" s="715" t="b">
        <f t="shared" si="83"/>
        <v>0</v>
      </c>
      <c r="HX42" s="715" t="b">
        <f t="shared" si="60"/>
        <v>0</v>
      </c>
      <c r="HY42" s="715" t="b">
        <f t="shared" si="61"/>
        <v>0</v>
      </c>
      <c r="HZ42" s="715" t="b">
        <f t="shared" si="62"/>
        <v>0</v>
      </c>
      <c r="IA42" s="716" t="b">
        <f t="shared" si="63"/>
        <v>0</v>
      </c>
      <c r="IB42" s="717" t="b">
        <f t="shared" si="64"/>
        <v>0</v>
      </c>
      <c r="IC42" s="1447"/>
      <c r="ID42" s="1447"/>
      <c r="IE42" s="664"/>
      <c r="IF42" s="1055"/>
      <c r="IG42" s="1055"/>
      <c r="IH42" s="1055"/>
      <c r="II42" s="1055"/>
      <c r="IJ42" s="1055"/>
      <c r="IK42" s="1055"/>
      <c r="IL42" s="1055"/>
      <c r="IM42" s="1055"/>
      <c r="IN42" s="1056"/>
      <c r="IO42" s="662"/>
      <c r="IP42" s="1057"/>
      <c r="IQ42" s="1057"/>
      <c r="IR42" s="1057"/>
      <c r="IS42" s="1057"/>
      <c r="IT42" s="1057"/>
      <c r="IU42" s="1057"/>
      <c r="IV42" s="1057"/>
      <c r="IW42" s="1057"/>
      <c r="IX42" s="1058"/>
      <c r="IY42" s="664"/>
      <c r="IZ42" s="1055"/>
      <c r="JA42" s="1055"/>
      <c r="JB42" s="1055"/>
      <c r="JC42" s="1055"/>
      <c r="JD42" s="1055"/>
      <c r="JE42" s="1055"/>
      <c r="JF42" s="1055"/>
      <c r="JG42" s="1055"/>
      <c r="JH42" s="1059"/>
      <c r="JI42" s="662"/>
      <c r="JJ42" s="1057"/>
      <c r="JK42" s="1057"/>
      <c r="JL42" s="1057"/>
      <c r="JM42" s="1057"/>
      <c r="JN42" s="1057"/>
      <c r="JO42" s="1057"/>
      <c r="JP42" s="1057"/>
      <c r="JQ42" s="1057"/>
      <c r="JR42" s="1058"/>
      <c r="JS42" s="664"/>
      <c r="JT42" s="1055"/>
      <c r="JU42" s="1055"/>
      <c r="JV42" s="1055"/>
      <c r="JW42" s="1055"/>
      <c r="JX42" s="1059"/>
      <c r="JY42" s="1055"/>
      <c r="JZ42" s="1055"/>
      <c r="KA42" s="1055"/>
      <c r="KB42" s="1056"/>
      <c r="KC42" s="662"/>
      <c r="KD42" s="1057"/>
      <c r="KE42" s="1057"/>
      <c r="KF42" s="1057"/>
      <c r="KG42" s="1057"/>
      <c r="KH42" s="1057"/>
      <c r="KI42" s="1057"/>
      <c r="KJ42" s="1057"/>
      <c r="KK42" s="1057"/>
      <c r="KL42" s="1058"/>
      <c r="KM42" s="664"/>
      <c r="KN42" s="1055"/>
      <c r="KO42" s="1055"/>
      <c r="KP42" s="1055"/>
      <c r="KQ42" s="1055"/>
      <c r="KR42" s="1055"/>
      <c r="KS42" s="1055"/>
      <c r="KT42" s="1055"/>
      <c r="KU42" s="1055"/>
      <c r="KV42" s="1056"/>
      <c r="KW42" s="662"/>
      <c r="KX42" s="1057"/>
      <c r="KY42" s="1057"/>
      <c r="KZ42" s="1057"/>
      <c r="LA42" s="1057"/>
      <c r="LB42" s="1057"/>
      <c r="LC42" s="1057"/>
      <c r="LD42" s="1057"/>
      <c r="LE42" s="1057"/>
      <c r="LF42" s="1058"/>
      <c r="LG42" s="1060"/>
      <c r="LH42" s="1055"/>
      <c r="LI42" s="1055"/>
      <c r="LJ42" s="1055"/>
      <c r="LK42" s="1055"/>
      <c r="LL42" s="1055"/>
      <c r="LM42" s="1055"/>
      <c r="LN42" s="1055"/>
      <c r="LO42" s="1055"/>
      <c r="LP42" s="1055"/>
      <c r="LQ42" s="1059"/>
      <c r="LR42" s="739">
        <f t="shared" si="2"/>
        <v>0</v>
      </c>
      <c r="LS42" s="740" t="b">
        <f t="shared" si="65"/>
        <v>0</v>
      </c>
      <c r="LT42" s="741">
        <f t="shared" si="3"/>
        <v>0</v>
      </c>
      <c r="LU42" s="742" t="b">
        <f t="shared" si="66"/>
        <v>0</v>
      </c>
      <c r="LV42" s="743">
        <f t="shared" si="84"/>
        <v>0</v>
      </c>
      <c r="LW42" s="744" t="b">
        <f t="shared" si="67"/>
        <v>0</v>
      </c>
      <c r="LX42" s="745">
        <f t="shared" si="5"/>
        <v>0</v>
      </c>
      <c r="LY42" s="746" t="b">
        <f t="shared" si="68"/>
        <v>0</v>
      </c>
      <c r="LZ42" s="764">
        <f t="shared" si="6"/>
        <v>0</v>
      </c>
      <c r="MA42" s="765" t="b">
        <f t="shared" si="69"/>
        <v>0</v>
      </c>
      <c r="MB42" s="766">
        <f t="shared" si="85"/>
        <v>0</v>
      </c>
      <c r="MC42" s="767" t="b">
        <f t="shared" si="70"/>
        <v>0</v>
      </c>
      <c r="MD42" s="768">
        <f t="shared" si="8"/>
        <v>0</v>
      </c>
      <c r="ME42" s="769" t="b">
        <f t="shared" si="71"/>
        <v>0</v>
      </c>
      <c r="MF42" s="770">
        <f t="shared" si="86"/>
        <v>0</v>
      </c>
      <c r="MG42" s="771" t="b">
        <f t="shared" si="72"/>
        <v>0</v>
      </c>
      <c r="MH42" s="772">
        <f t="shared" si="87"/>
        <v>0</v>
      </c>
      <c r="MI42" s="773" t="b">
        <f t="shared" si="73"/>
        <v>0</v>
      </c>
      <c r="MJ42" s="774">
        <f t="shared" si="88"/>
        <v>0</v>
      </c>
      <c r="MK42" s="775" t="b">
        <f t="shared" si="74"/>
        <v>0</v>
      </c>
      <c r="ML42" s="776">
        <f t="shared" si="89"/>
        <v>0</v>
      </c>
      <c r="MM42" s="777" t="b">
        <f t="shared" si="75"/>
        <v>0</v>
      </c>
      <c r="MN42" s="778">
        <f t="shared" si="90"/>
        <v>0</v>
      </c>
      <c r="MO42" s="779" t="b">
        <f t="shared" si="76"/>
        <v>0</v>
      </c>
      <c r="MP42" s="884">
        <f t="shared" si="91"/>
        <v>0</v>
      </c>
      <c r="MQ42" s="885" t="b">
        <f t="shared" si="77"/>
        <v>0</v>
      </c>
      <c r="MR42" s="1449"/>
      <c r="MS42" s="645"/>
      <c r="MT42" s="646"/>
      <c r="MU42" s="647"/>
      <c r="MV42" s="648"/>
      <c r="MW42" s="649"/>
      <c r="MX42" s="657"/>
      <c r="MY42" s="658"/>
      <c r="MZ42" s="659"/>
      <c r="NA42" s="660"/>
      <c r="NB42" s="661"/>
      <c r="NC42" s="662"/>
      <c r="ND42" s="666"/>
      <c r="NE42" s="664"/>
      <c r="NF42" s="665"/>
      <c r="NG42" s="1575" t="b">
        <f t="shared" si="93"/>
        <v>0</v>
      </c>
      <c r="NH42" s="1575" t="b">
        <f t="shared" si="93"/>
        <v>0</v>
      </c>
      <c r="NI42" s="1575" t="b">
        <f t="shared" si="93"/>
        <v>0</v>
      </c>
      <c r="NJ42" s="1575" t="b">
        <f t="shared" si="93"/>
        <v>0</v>
      </c>
      <c r="NK42" s="1575" t="b">
        <f t="shared" si="93"/>
        <v>0</v>
      </c>
      <c r="NL42" s="1575" t="b">
        <f t="shared" si="93"/>
        <v>0</v>
      </c>
      <c r="NM42" s="1575" t="b">
        <f t="shared" si="93"/>
        <v>0</v>
      </c>
      <c r="NN42" s="1575" t="b">
        <f t="shared" si="93"/>
        <v>0</v>
      </c>
      <c r="NO42" s="1575" t="b">
        <f t="shared" si="92"/>
        <v>0</v>
      </c>
      <c r="NP42" s="1576" t="b">
        <f t="shared" si="92"/>
        <v>0</v>
      </c>
      <c r="NQ42" s="1576" t="b">
        <f t="shared" si="92"/>
        <v>0</v>
      </c>
      <c r="NR42" s="1576" t="b">
        <f t="shared" si="92"/>
        <v>0</v>
      </c>
      <c r="NS42" s="1575" t="b">
        <f t="shared" si="92"/>
        <v>0</v>
      </c>
      <c r="NT42" s="1445"/>
    </row>
    <row r="43" spans="1:384" s="1446" customFormat="1" ht="21.95" customHeight="1" thickBot="1" x14ac:dyDescent="0.35">
      <c r="A43" s="1600">
        <v>31</v>
      </c>
      <c r="B43" s="1601"/>
      <c r="C43" s="1602"/>
      <c r="D43" s="1601"/>
      <c r="E43" s="1515"/>
      <c r="F43" s="89"/>
      <c r="G43" s="90"/>
      <c r="H43" s="100"/>
      <c r="I43" s="100"/>
      <c r="J43" s="1558"/>
      <c r="K43" s="1565">
        <f t="shared" si="78"/>
        <v>0</v>
      </c>
      <c r="L43" s="1562"/>
      <c r="M43" s="1178"/>
      <c r="N43" s="1179"/>
      <c r="O43" s="1195"/>
      <c r="P43" s="1197"/>
      <c r="Q43" s="1197"/>
      <c r="R43" s="1197"/>
      <c r="S43" s="1197"/>
      <c r="T43" s="1197"/>
      <c r="U43" s="1197"/>
      <c r="V43" s="1198"/>
      <c r="W43" s="1532" t="b">
        <f t="shared" si="81"/>
        <v>0</v>
      </c>
      <c r="X43" s="1531" t="b">
        <f t="shared" si="16"/>
        <v>0</v>
      </c>
      <c r="Y43" s="1531" t="b">
        <f t="shared" si="17"/>
        <v>0</v>
      </c>
      <c r="Z43" s="1531" t="b">
        <f t="shared" si="18"/>
        <v>0</v>
      </c>
      <c r="AA43" s="1531" t="b">
        <f t="shared" si="19"/>
        <v>0</v>
      </c>
      <c r="AB43" s="1531" t="b">
        <f t="shared" si="20"/>
        <v>0</v>
      </c>
      <c r="AC43" s="1531" t="b">
        <f t="shared" si="21"/>
        <v>0</v>
      </c>
      <c r="AD43" s="1533" t="b">
        <f t="shared" si="22"/>
        <v>0</v>
      </c>
      <c r="AE43" s="1178"/>
      <c r="AF43" s="1181"/>
      <c r="AG43" s="103"/>
      <c r="AH43" s="104"/>
      <c r="AI43" s="104"/>
      <c r="AJ43" s="104"/>
      <c r="AK43" s="104"/>
      <c r="AL43" s="104"/>
      <c r="AM43" s="104"/>
      <c r="AN43" s="104"/>
      <c r="AO43" s="104"/>
      <c r="AP43" s="105"/>
      <c r="AQ43" s="1667"/>
      <c r="AR43" s="103"/>
      <c r="AS43" s="104"/>
      <c r="AT43" s="104"/>
      <c r="AU43" s="104"/>
      <c r="AV43" s="104"/>
      <c r="AW43" s="104"/>
      <c r="AX43" s="104"/>
      <c r="AY43" s="104"/>
      <c r="AZ43" s="104"/>
      <c r="BA43" s="105"/>
      <c r="BB43" s="1645">
        <f t="shared" si="80"/>
        <v>0</v>
      </c>
      <c r="BC43" s="382">
        <f t="shared" si="0"/>
        <v>0</v>
      </c>
      <c r="BD43" s="1647" t="e">
        <f t="shared" si="23"/>
        <v>#DIV/0!</v>
      </c>
      <c r="BE43" s="367" t="e">
        <f t="shared" si="24"/>
        <v>#DIV/0!</v>
      </c>
      <c r="BF43" s="368" t="e">
        <f t="shared" si="25"/>
        <v>#DIV/0!</v>
      </c>
      <c r="BG43" s="369" t="e">
        <f t="shared" si="26"/>
        <v>#DIV/0!</v>
      </c>
      <c r="BH43" s="370" t="e">
        <f t="shared" si="1"/>
        <v>#DIV/0!</v>
      </c>
      <c r="BI43" s="371" t="e">
        <f t="shared" si="27"/>
        <v>#DIV/0!</v>
      </c>
      <c r="BJ43" s="372" t="e">
        <f t="shared" si="28"/>
        <v>#DIV/0!</v>
      </c>
      <c r="BK43" s="372" t="e">
        <f t="shared" si="29"/>
        <v>#DIV/0!</v>
      </c>
      <c r="BL43" s="379" t="e">
        <f t="shared" si="30"/>
        <v>#DIV/0!</v>
      </c>
      <c r="BM43" s="99"/>
      <c r="BN43" s="1181"/>
      <c r="BO43" s="1838"/>
      <c r="BP43" s="1839"/>
      <c r="BQ43" s="1839"/>
      <c r="BR43" s="1839"/>
      <c r="BS43" s="1839"/>
      <c r="BT43" s="1839"/>
      <c r="BU43" s="1839"/>
      <c r="BV43" s="1839"/>
      <c r="BW43" s="1839"/>
      <c r="BX43" s="1839"/>
      <c r="BY43" s="1839"/>
      <c r="BZ43" s="1839"/>
      <c r="CA43" s="1839"/>
      <c r="CB43" s="1839"/>
      <c r="CC43" s="1839"/>
      <c r="CD43" s="1839"/>
      <c r="CE43" s="1839"/>
      <c r="CF43" s="1839"/>
      <c r="CG43" s="1839"/>
      <c r="CH43" s="1839"/>
      <c r="CI43" s="1839"/>
      <c r="CJ43" s="1839"/>
      <c r="CK43" s="1839"/>
      <c r="CL43" s="1839"/>
      <c r="CM43" s="1839"/>
      <c r="CN43" s="1839"/>
      <c r="CO43" s="1839"/>
      <c r="CP43" s="1839"/>
      <c r="CQ43" s="1839"/>
      <c r="CR43" s="1839"/>
      <c r="CS43" s="1839"/>
      <c r="CT43" s="1839"/>
      <c r="CU43" s="1839"/>
      <c r="CV43" s="1839"/>
      <c r="CW43" s="1839"/>
      <c r="CX43" s="1839"/>
      <c r="CY43" s="1839"/>
      <c r="CZ43" s="1839"/>
      <c r="DA43" s="1839"/>
      <c r="DB43" s="1840"/>
      <c r="DC43" s="1831">
        <f t="shared" si="31"/>
        <v>0</v>
      </c>
      <c r="DD43" s="1832">
        <f t="shared" si="32"/>
        <v>0</v>
      </c>
      <c r="DE43" s="1833">
        <f t="shared" si="33"/>
        <v>0</v>
      </c>
      <c r="DF43" s="1831">
        <f t="shared" si="34"/>
        <v>0</v>
      </c>
      <c r="DG43" s="1832">
        <f t="shared" si="35"/>
        <v>0</v>
      </c>
      <c r="DH43" s="1833">
        <f t="shared" si="36"/>
        <v>0</v>
      </c>
      <c r="DI43" s="1831">
        <f t="shared" si="37"/>
        <v>0</v>
      </c>
      <c r="DJ43" s="1832">
        <f t="shared" si="38"/>
        <v>0</v>
      </c>
      <c r="DK43" s="1832">
        <f t="shared" si="39"/>
        <v>0</v>
      </c>
      <c r="DL43" s="1833">
        <f t="shared" si="40"/>
        <v>0</v>
      </c>
      <c r="DM43" s="1834">
        <f t="shared" si="41"/>
        <v>0</v>
      </c>
      <c r="DN43" s="1835">
        <f t="shared" si="42"/>
        <v>0</v>
      </c>
      <c r="DO43" s="1836">
        <f t="shared" si="43"/>
        <v>0</v>
      </c>
      <c r="DP43" s="1837">
        <f t="shared" si="44"/>
        <v>0</v>
      </c>
      <c r="DQ43" s="1837">
        <f t="shared" si="45"/>
        <v>0</v>
      </c>
      <c r="DR43" s="1192"/>
      <c r="DS43" s="1210"/>
      <c r="DT43" s="1211"/>
      <c r="DU43" s="1212"/>
      <c r="DV43" s="1213"/>
      <c r="DW43" s="1180"/>
      <c r="DX43" s="1178"/>
      <c r="DY43" s="1181"/>
      <c r="DZ43" s="1195"/>
      <c r="EA43" s="1196"/>
      <c r="EB43" s="1195"/>
      <c r="EC43" s="1197"/>
      <c r="ED43" s="1196"/>
      <c r="EE43" s="1191"/>
      <c r="EF43" s="1192"/>
      <c r="EG43" s="1195"/>
      <c r="EH43" s="1196"/>
      <c r="EI43" s="1195"/>
      <c r="EJ43" s="1197"/>
      <c r="EK43" s="1198"/>
      <c r="EL43" s="1199"/>
      <c r="EM43" s="1179"/>
      <c r="EN43" s="1178"/>
      <c r="EO43" s="1688"/>
      <c r="EP43" s="1680"/>
      <c r="EQ43" s="1675"/>
      <c r="ER43" s="1498"/>
      <c r="ES43" s="1498"/>
      <c r="ET43" s="1499"/>
      <c r="EU43" s="1500"/>
      <c r="EV43" s="1501"/>
      <c r="EW43" s="1501"/>
      <c r="EX43" s="1501"/>
      <c r="EY43" s="1501"/>
      <c r="EZ43" s="1501"/>
      <c r="FA43" s="1501"/>
      <c r="FB43" s="1502"/>
      <c r="FC43" s="1689"/>
      <c r="FD43" s="1448"/>
      <c r="FE43" s="2219"/>
      <c r="FF43" s="2220"/>
      <c r="FG43" s="2220"/>
      <c r="FH43" s="2220"/>
      <c r="FI43" s="2220"/>
      <c r="FJ43" s="2220"/>
      <c r="FK43" s="2220"/>
      <c r="FL43" s="2220"/>
      <c r="FM43" s="2220"/>
      <c r="FN43" s="2220"/>
      <c r="FO43" s="2220"/>
      <c r="FP43" s="2220"/>
      <c r="FQ43" s="2220"/>
      <c r="FR43" s="2220"/>
      <c r="FS43" s="2220"/>
      <c r="FT43" s="2220"/>
      <c r="FU43" s="2220"/>
      <c r="FV43" s="2220"/>
      <c r="FW43" s="2220"/>
      <c r="FX43" s="2220"/>
      <c r="FY43" s="2220"/>
      <c r="FZ43" s="2220"/>
      <c r="GA43" s="2220"/>
      <c r="GB43" s="2220"/>
      <c r="GC43" s="2220"/>
      <c r="GD43" s="2220"/>
      <c r="GE43" s="2220"/>
      <c r="GF43" s="2220"/>
      <c r="GG43" s="2220"/>
      <c r="GH43" s="2220"/>
      <c r="GI43" s="2220"/>
      <c r="GJ43" s="2220"/>
      <c r="GK43" s="2220"/>
      <c r="GL43" s="2220"/>
      <c r="GM43" s="2220"/>
      <c r="GN43" s="2220"/>
      <c r="GO43" s="2220"/>
      <c r="GP43" s="2220"/>
      <c r="GQ43" s="2220"/>
      <c r="GR43" s="2220"/>
      <c r="GS43" s="2220"/>
      <c r="GT43" s="2220"/>
      <c r="GU43" s="2220"/>
      <c r="GV43" s="2220"/>
      <c r="GW43" s="2220"/>
      <c r="GX43" s="2221"/>
      <c r="GY43" s="2198">
        <f t="shared" si="46"/>
        <v>0</v>
      </c>
      <c r="GZ43" s="399" t="b">
        <f t="shared" si="82"/>
        <v>0</v>
      </c>
      <c r="HA43" s="2199">
        <f t="shared" si="47"/>
        <v>0</v>
      </c>
      <c r="HB43" s="2211" t="b">
        <f t="shared" si="48"/>
        <v>0</v>
      </c>
      <c r="HC43" s="2201">
        <f t="shared" si="49"/>
        <v>0</v>
      </c>
      <c r="HD43" s="400" t="b">
        <f t="shared" si="50"/>
        <v>0</v>
      </c>
      <c r="HE43" s="2202">
        <f t="shared" si="51"/>
        <v>0</v>
      </c>
      <c r="HF43" s="401" t="b">
        <f t="shared" si="52"/>
        <v>0</v>
      </c>
      <c r="HG43" s="2203">
        <f t="shared" si="53"/>
        <v>0</v>
      </c>
      <c r="HH43" s="2212" t="b">
        <f t="shared" si="54"/>
        <v>0</v>
      </c>
      <c r="HI43" s="2205">
        <f t="shared" si="55"/>
        <v>0</v>
      </c>
      <c r="HJ43" s="395" t="b">
        <f t="shared" si="56"/>
        <v>0</v>
      </c>
      <c r="HK43" s="2206">
        <f t="shared" si="57"/>
        <v>0</v>
      </c>
      <c r="HL43" s="1007" t="b">
        <f t="shared" si="58"/>
        <v>0</v>
      </c>
      <c r="HM43" s="1447"/>
      <c r="HN43" s="1448"/>
      <c r="HO43" s="905"/>
      <c r="HP43" s="906"/>
      <c r="HQ43" s="907"/>
      <c r="HR43" s="908"/>
      <c r="HS43" s="909"/>
      <c r="HT43" s="910"/>
      <c r="HU43" s="911"/>
      <c r="HV43" s="714" t="b">
        <f t="shared" si="83"/>
        <v>0</v>
      </c>
      <c r="HW43" s="715" t="b">
        <f t="shared" si="83"/>
        <v>0</v>
      </c>
      <c r="HX43" s="715" t="b">
        <f t="shared" si="60"/>
        <v>0</v>
      </c>
      <c r="HY43" s="715" t="b">
        <f t="shared" si="61"/>
        <v>0</v>
      </c>
      <c r="HZ43" s="715" t="b">
        <f t="shared" si="62"/>
        <v>0</v>
      </c>
      <c r="IA43" s="716" t="b">
        <f t="shared" si="63"/>
        <v>0</v>
      </c>
      <c r="IB43" s="717" t="b">
        <f t="shared" si="64"/>
        <v>0</v>
      </c>
      <c r="IC43" s="1447"/>
      <c r="ID43" s="1447"/>
      <c r="IE43" s="664"/>
      <c r="IF43" s="1055"/>
      <c r="IG43" s="1055"/>
      <c r="IH43" s="1055"/>
      <c r="II43" s="1055"/>
      <c r="IJ43" s="1055"/>
      <c r="IK43" s="1055"/>
      <c r="IL43" s="1055"/>
      <c r="IM43" s="1055"/>
      <c r="IN43" s="1056"/>
      <c r="IO43" s="662"/>
      <c r="IP43" s="1057"/>
      <c r="IQ43" s="1057"/>
      <c r="IR43" s="1057"/>
      <c r="IS43" s="1057"/>
      <c r="IT43" s="1057"/>
      <c r="IU43" s="1057"/>
      <c r="IV43" s="1057"/>
      <c r="IW43" s="1057"/>
      <c r="IX43" s="1058"/>
      <c r="IY43" s="664"/>
      <c r="IZ43" s="1055"/>
      <c r="JA43" s="1055"/>
      <c r="JB43" s="1055"/>
      <c r="JC43" s="1055"/>
      <c r="JD43" s="1055"/>
      <c r="JE43" s="1055"/>
      <c r="JF43" s="1055"/>
      <c r="JG43" s="1055"/>
      <c r="JH43" s="1059"/>
      <c r="JI43" s="662"/>
      <c r="JJ43" s="1057"/>
      <c r="JK43" s="1057"/>
      <c r="JL43" s="1057"/>
      <c r="JM43" s="1057"/>
      <c r="JN43" s="1057"/>
      <c r="JO43" s="1057"/>
      <c r="JP43" s="1057"/>
      <c r="JQ43" s="1057"/>
      <c r="JR43" s="1058"/>
      <c r="JS43" s="664"/>
      <c r="JT43" s="1055"/>
      <c r="JU43" s="1055"/>
      <c r="JV43" s="1055"/>
      <c r="JW43" s="1055"/>
      <c r="JX43" s="1059"/>
      <c r="JY43" s="1055"/>
      <c r="JZ43" s="1055"/>
      <c r="KA43" s="1055"/>
      <c r="KB43" s="1056"/>
      <c r="KC43" s="662"/>
      <c r="KD43" s="1057"/>
      <c r="KE43" s="1057"/>
      <c r="KF43" s="1057"/>
      <c r="KG43" s="1057"/>
      <c r="KH43" s="1057"/>
      <c r="KI43" s="1057"/>
      <c r="KJ43" s="1057"/>
      <c r="KK43" s="1057"/>
      <c r="KL43" s="1058"/>
      <c r="KM43" s="664"/>
      <c r="KN43" s="1055"/>
      <c r="KO43" s="1055"/>
      <c r="KP43" s="1055"/>
      <c r="KQ43" s="1055"/>
      <c r="KR43" s="1055"/>
      <c r="KS43" s="1055"/>
      <c r="KT43" s="1055"/>
      <c r="KU43" s="1055"/>
      <c r="KV43" s="1056"/>
      <c r="KW43" s="662"/>
      <c r="KX43" s="1057"/>
      <c r="KY43" s="1057"/>
      <c r="KZ43" s="1057"/>
      <c r="LA43" s="1057"/>
      <c r="LB43" s="1057"/>
      <c r="LC43" s="1057"/>
      <c r="LD43" s="1057"/>
      <c r="LE43" s="1057"/>
      <c r="LF43" s="1058"/>
      <c r="LG43" s="1060"/>
      <c r="LH43" s="1055"/>
      <c r="LI43" s="1055"/>
      <c r="LJ43" s="1055"/>
      <c r="LK43" s="1055"/>
      <c r="LL43" s="1055"/>
      <c r="LM43" s="1055"/>
      <c r="LN43" s="1055"/>
      <c r="LO43" s="1055"/>
      <c r="LP43" s="1055"/>
      <c r="LQ43" s="1059"/>
      <c r="LR43" s="739">
        <f t="shared" si="2"/>
        <v>0</v>
      </c>
      <c r="LS43" s="740" t="b">
        <f t="shared" si="65"/>
        <v>0</v>
      </c>
      <c r="LT43" s="741">
        <f t="shared" si="3"/>
        <v>0</v>
      </c>
      <c r="LU43" s="742" t="b">
        <f t="shared" si="66"/>
        <v>0</v>
      </c>
      <c r="LV43" s="743">
        <f t="shared" si="84"/>
        <v>0</v>
      </c>
      <c r="LW43" s="744" t="b">
        <f t="shared" si="67"/>
        <v>0</v>
      </c>
      <c r="LX43" s="745">
        <f t="shared" si="5"/>
        <v>0</v>
      </c>
      <c r="LY43" s="746" t="b">
        <f t="shared" si="68"/>
        <v>0</v>
      </c>
      <c r="LZ43" s="764">
        <f t="shared" si="6"/>
        <v>0</v>
      </c>
      <c r="MA43" s="765" t="b">
        <f t="shared" si="69"/>
        <v>0</v>
      </c>
      <c r="MB43" s="766">
        <f t="shared" si="85"/>
        <v>0</v>
      </c>
      <c r="MC43" s="767" t="b">
        <f t="shared" si="70"/>
        <v>0</v>
      </c>
      <c r="MD43" s="768">
        <f t="shared" si="8"/>
        <v>0</v>
      </c>
      <c r="ME43" s="769" t="b">
        <f t="shared" si="71"/>
        <v>0</v>
      </c>
      <c r="MF43" s="770">
        <f t="shared" si="86"/>
        <v>0</v>
      </c>
      <c r="MG43" s="771" t="b">
        <f t="shared" si="72"/>
        <v>0</v>
      </c>
      <c r="MH43" s="772">
        <f t="shared" si="87"/>
        <v>0</v>
      </c>
      <c r="MI43" s="773" t="b">
        <f t="shared" si="73"/>
        <v>0</v>
      </c>
      <c r="MJ43" s="774">
        <f t="shared" si="88"/>
        <v>0</v>
      </c>
      <c r="MK43" s="775" t="b">
        <f t="shared" si="74"/>
        <v>0</v>
      </c>
      <c r="ML43" s="776">
        <f t="shared" si="89"/>
        <v>0</v>
      </c>
      <c r="MM43" s="777" t="b">
        <f t="shared" si="75"/>
        <v>0</v>
      </c>
      <c r="MN43" s="778">
        <f t="shared" si="90"/>
        <v>0</v>
      </c>
      <c r="MO43" s="779" t="b">
        <f t="shared" si="76"/>
        <v>0</v>
      </c>
      <c r="MP43" s="884">
        <f t="shared" si="91"/>
        <v>0</v>
      </c>
      <c r="MQ43" s="885" t="b">
        <f t="shared" si="77"/>
        <v>0</v>
      </c>
      <c r="MR43" s="1449"/>
      <c r="MS43" s="645"/>
      <c r="MT43" s="646"/>
      <c r="MU43" s="647"/>
      <c r="MV43" s="648"/>
      <c r="MW43" s="649"/>
      <c r="MX43" s="657"/>
      <c r="MY43" s="658"/>
      <c r="MZ43" s="659"/>
      <c r="NA43" s="660"/>
      <c r="NB43" s="661"/>
      <c r="NC43" s="662"/>
      <c r="ND43" s="663"/>
      <c r="NE43" s="664"/>
      <c r="NF43" s="665"/>
      <c r="NG43" s="1575" t="b">
        <f t="shared" si="93"/>
        <v>0</v>
      </c>
      <c r="NH43" s="1575" t="b">
        <f t="shared" si="93"/>
        <v>0</v>
      </c>
      <c r="NI43" s="1575" t="b">
        <f t="shared" si="93"/>
        <v>0</v>
      </c>
      <c r="NJ43" s="1575" t="b">
        <f t="shared" si="93"/>
        <v>0</v>
      </c>
      <c r="NK43" s="1575" t="b">
        <f t="shared" si="93"/>
        <v>0</v>
      </c>
      <c r="NL43" s="1575" t="b">
        <f t="shared" si="93"/>
        <v>0</v>
      </c>
      <c r="NM43" s="1575" t="b">
        <f t="shared" si="93"/>
        <v>0</v>
      </c>
      <c r="NN43" s="1575" t="b">
        <f t="shared" si="93"/>
        <v>0</v>
      </c>
      <c r="NO43" s="1575" t="b">
        <f t="shared" si="92"/>
        <v>0</v>
      </c>
      <c r="NP43" s="1576" t="b">
        <f t="shared" si="92"/>
        <v>0</v>
      </c>
      <c r="NQ43" s="1576" t="b">
        <f t="shared" si="92"/>
        <v>0</v>
      </c>
      <c r="NR43" s="1576" t="b">
        <f t="shared" si="92"/>
        <v>0</v>
      </c>
      <c r="NS43" s="1575" t="b">
        <f t="shared" si="92"/>
        <v>0</v>
      </c>
      <c r="NT43" s="1445"/>
    </row>
    <row r="44" spans="1:384" s="1446" customFormat="1" ht="21.95" customHeight="1" thickBot="1" x14ac:dyDescent="0.35">
      <c r="A44" s="1600">
        <v>32</v>
      </c>
      <c r="B44" s="1601"/>
      <c r="C44" s="1602"/>
      <c r="D44" s="1601"/>
      <c r="E44" s="1515"/>
      <c r="F44" s="89"/>
      <c r="G44" s="90"/>
      <c r="H44" s="100"/>
      <c r="I44" s="100"/>
      <c r="J44" s="1558"/>
      <c r="K44" s="1565">
        <f t="shared" si="78"/>
        <v>0</v>
      </c>
      <c r="L44" s="1562"/>
      <c r="M44" s="1178"/>
      <c r="N44" s="1179"/>
      <c r="O44" s="1195"/>
      <c r="P44" s="1197"/>
      <c r="Q44" s="1197"/>
      <c r="R44" s="1197"/>
      <c r="S44" s="1197"/>
      <c r="T44" s="1197"/>
      <c r="U44" s="1197"/>
      <c r="V44" s="1198"/>
      <c r="W44" s="1532" t="b">
        <f t="shared" si="81"/>
        <v>0</v>
      </c>
      <c r="X44" s="1531" t="b">
        <f t="shared" si="16"/>
        <v>0</v>
      </c>
      <c r="Y44" s="1531" t="b">
        <f t="shared" si="17"/>
        <v>0</v>
      </c>
      <c r="Z44" s="1531" t="b">
        <f t="shared" si="18"/>
        <v>0</v>
      </c>
      <c r="AA44" s="1531" t="b">
        <f t="shared" si="19"/>
        <v>0</v>
      </c>
      <c r="AB44" s="1531" t="b">
        <f t="shared" si="20"/>
        <v>0</v>
      </c>
      <c r="AC44" s="1531" t="b">
        <f t="shared" si="21"/>
        <v>0</v>
      </c>
      <c r="AD44" s="1533" t="b">
        <f t="shared" si="22"/>
        <v>0</v>
      </c>
      <c r="AE44" s="1178"/>
      <c r="AF44" s="1181"/>
      <c r="AG44" s="103"/>
      <c r="AH44" s="104"/>
      <c r="AI44" s="104"/>
      <c r="AJ44" s="104"/>
      <c r="AK44" s="104"/>
      <c r="AL44" s="104"/>
      <c r="AM44" s="104"/>
      <c r="AN44" s="104"/>
      <c r="AO44" s="104"/>
      <c r="AP44" s="105"/>
      <c r="AQ44" s="1667"/>
      <c r="AR44" s="103"/>
      <c r="AS44" s="104"/>
      <c r="AT44" s="104"/>
      <c r="AU44" s="104"/>
      <c r="AV44" s="104"/>
      <c r="AW44" s="104"/>
      <c r="AX44" s="104"/>
      <c r="AY44" s="104"/>
      <c r="AZ44" s="104"/>
      <c r="BA44" s="105"/>
      <c r="BB44" s="1645">
        <f t="shared" si="80"/>
        <v>0</v>
      </c>
      <c r="BC44" s="382">
        <f t="shared" si="0"/>
        <v>0</v>
      </c>
      <c r="BD44" s="1647" t="e">
        <f t="shared" si="23"/>
        <v>#DIV/0!</v>
      </c>
      <c r="BE44" s="367" t="e">
        <f t="shared" si="24"/>
        <v>#DIV/0!</v>
      </c>
      <c r="BF44" s="368" t="e">
        <f t="shared" si="25"/>
        <v>#DIV/0!</v>
      </c>
      <c r="BG44" s="369" t="e">
        <f t="shared" si="26"/>
        <v>#DIV/0!</v>
      </c>
      <c r="BH44" s="370" t="e">
        <f t="shared" si="1"/>
        <v>#DIV/0!</v>
      </c>
      <c r="BI44" s="371" t="e">
        <f t="shared" si="27"/>
        <v>#DIV/0!</v>
      </c>
      <c r="BJ44" s="372" t="e">
        <f t="shared" si="28"/>
        <v>#DIV/0!</v>
      </c>
      <c r="BK44" s="372" t="e">
        <f t="shared" si="29"/>
        <v>#DIV/0!</v>
      </c>
      <c r="BL44" s="379" t="e">
        <f t="shared" si="30"/>
        <v>#DIV/0!</v>
      </c>
      <c r="BM44" s="99"/>
      <c r="BN44" s="1181"/>
      <c r="BO44" s="1838"/>
      <c r="BP44" s="1839"/>
      <c r="BQ44" s="1839"/>
      <c r="BR44" s="1839"/>
      <c r="BS44" s="1839"/>
      <c r="BT44" s="1839"/>
      <c r="BU44" s="1839"/>
      <c r="BV44" s="1839"/>
      <c r="BW44" s="1839"/>
      <c r="BX44" s="1839"/>
      <c r="BY44" s="1839"/>
      <c r="BZ44" s="1839"/>
      <c r="CA44" s="1839"/>
      <c r="CB44" s="1839"/>
      <c r="CC44" s="1839"/>
      <c r="CD44" s="1839"/>
      <c r="CE44" s="1839"/>
      <c r="CF44" s="1839"/>
      <c r="CG44" s="1839"/>
      <c r="CH44" s="1839"/>
      <c r="CI44" s="1839"/>
      <c r="CJ44" s="1839"/>
      <c r="CK44" s="1839"/>
      <c r="CL44" s="1839"/>
      <c r="CM44" s="1839"/>
      <c r="CN44" s="1839"/>
      <c r="CO44" s="1839"/>
      <c r="CP44" s="1839"/>
      <c r="CQ44" s="1839"/>
      <c r="CR44" s="1839"/>
      <c r="CS44" s="1839"/>
      <c r="CT44" s="1839"/>
      <c r="CU44" s="1839"/>
      <c r="CV44" s="1839"/>
      <c r="CW44" s="1839"/>
      <c r="CX44" s="1839"/>
      <c r="CY44" s="1839"/>
      <c r="CZ44" s="1839"/>
      <c r="DA44" s="1839"/>
      <c r="DB44" s="1840"/>
      <c r="DC44" s="1831">
        <f t="shared" si="31"/>
        <v>0</v>
      </c>
      <c r="DD44" s="1832">
        <f t="shared" si="32"/>
        <v>0</v>
      </c>
      <c r="DE44" s="1833">
        <f t="shared" si="33"/>
        <v>0</v>
      </c>
      <c r="DF44" s="1831">
        <f t="shared" si="34"/>
        <v>0</v>
      </c>
      <c r="DG44" s="1832">
        <f t="shared" si="35"/>
        <v>0</v>
      </c>
      <c r="DH44" s="1833">
        <f t="shared" si="36"/>
        <v>0</v>
      </c>
      <c r="DI44" s="1831">
        <f t="shared" si="37"/>
        <v>0</v>
      </c>
      <c r="DJ44" s="1832">
        <f t="shared" si="38"/>
        <v>0</v>
      </c>
      <c r="DK44" s="1832">
        <f t="shared" si="39"/>
        <v>0</v>
      </c>
      <c r="DL44" s="1833">
        <f t="shared" si="40"/>
        <v>0</v>
      </c>
      <c r="DM44" s="1834">
        <f t="shared" si="41"/>
        <v>0</v>
      </c>
      <c r="DN44" s="1835">
        <f t="shared" si="42"/>
        <v>0</v>
      </c>
      <c r="DO44" s="1836">
        <f t="shared" si="43"/>
        <v>0</v>
      </c>
      <c r="DP44" s="1837">
        <f t="shared" si="44"/>
        <v>0</v>
      </c>
      <c r="DQ44" s="1837">
        <f t="shared" si="45"/>
        <v>0</v>
      </c>
      <c r="DR44" s="1192"/>
      <c r="DS44" s="1210"/>
      <c r="DT44" s="1211"/>
      <c r="DU44" s="1212"/>
      <c r="DV44" s="1213"/>
      <c r="DW44" s="1180"/>
      <c r="DX44" s="1178"/>
      <c r="DY44" s="1181"/>
      <c r="DZ44" s="1195"/>
      <c r="EA44" s="1196"/>
      <c r="EB44" s="1195"/>
      <c r="EC44" s="1197"/>
      <c r="ED44" s="1196"/>
      <c r="EE44" s="1191"/>
      <c r="EF44" s="1192"/>
      <c r="EG44" s="1195"/>
      <c r="EH44" s="1196"/>
      <c r="EI44" s="1195"/>
      <c r="EJ44" s="1197"/>
      <c r="EK44" s="1198"/>
      <c r="EL44" s="1199"/>
      <c r="EM44" s="1179"/>
      <c r="EN44" s="1178"/>
      <c r="EO44" s="1688"/>
      <c r="EP44" s="1680"/>
      <c r="EQ44" s="1675"/>
      <c r="ER44" s="1498"/>
      <c r="ES44" s="1498"/>
      <c r="ET44" s="1499"/>
      <c r="EU44" s="1500"/>
      <c r="EV44" s="1501"/>
      <c r="EW44" s="1501"/>
      <c r="EX44" s="1501"/>
      <c r="EY44" s="1501"/>
      <c r="EZ44" s="1501"/>
      <c r="FA44" s="1501"/>
      <c r="FB44" s="1502"/>
      <c r="FC44" s="1689"/>
      <c r="FD44" s="1448"/>
      <c r="FE44" s="2222"/>
      <c r="FF44" s="2223"/>
      <c r="FG44" s="2223"/>
      <c r="FH44" s="2223"/>
      <c r="FI44" s="2223"/>
      <c r="FJ44" s="2223"/>
      <c r="FK44" s="2223"/>
      <c r="FL44" s="2223"/>
      <c r="FM44" s="2223"/>
      <c r="FN44" s="2223"/>
      <c r="FO44" s="2223"/>
      <c r="FP44" s="2223"/>
      <c r="FQ44" s="2223"/>
      <c r="FR44" s="2223"/>
      <c r="FS44" s="2223"/>
      <c r="FT44" s="2223"/>
      <c r="FU44" s="2223"/>
      <c r="FV44" s="2223"/>
      <c r="FW44" s="2223"/>
      <c r="FX44" s="2223"/>
      <c r="FY44" s="2223"/>
      <c r="FZ44" s="2223"/>
      <c r="GA44" s="2223"/>
      <c r="GB44" s="2223"/>
      <c r="GC44" s="2223"/>
      <c r="GD44" s="2223"/>
      <c r="GE44" s="2223"/>
      <c r="GF44" s="2223"/>
      <c r="GG44" s="2223"/>
      <c r="GH44" s="2223"/>
      <c r="GI44" s="2223"/>
      <c r="GJ44" s="2223"/>
      <c r="GK44" s="2223"/>
      <c r="GL44" s="2223"/>
      <c r="GM44" s="2223"/>
      <c r="GN44" s="2223"/>
      <c r="GO44" s="2223"/>
      <c r="GP44" s="2223"/>
      <c r="GQ44" s="2223"/>
      <c r="GR44" s="2223"/>
      <c r="GS44" s="2223"/>
      <c r="GT44" s="2223"/>
      <c r="GU44" s="2223"/>
      <c r="GV44" s="2223"/>
      <c r="GW44" s="2223"/>
      <c r="GX44" s="2224"/>
      <c r="GY44" s="2198">
        <f t="shared" si="46"/>
        <v>0</v>
      </c>
      <c r="GZ44" s="399" t="b">
        <f t="shared" si="82"/>
        <v>0</v>
      </c>
      <c r="HA44" s="2199">
        <f t="shared" si="47"/>
        <v>0</v>
      </c>
      <c r="HB44" s="2211" t="b">
        <f t="shared" si="48"/>
        <v>0</v>
      </c>
      <c r="HC44" s="2201">
        <f t="shared" si="49"/>
        <v>0</v>
      </c>
      <c r="HD44" s="400" t="b">
        <f t="shared" si="50"/>
        <v>0</v>
      </c>
      <c r="HE44" s="2202">
        <f t="shared" si="51"/>
        <v>0</v>
      </c>
      <c r="HF44" s="401" t="b">
        <f t="shared" si="52"/>
        <v>0</v>
      </c>
      <c r="HG44" s="2203">
        <f t="shared" si="53"/>
        <v>0</v>
      </c>
      <c r="HH44" s="2212" t="b">
        <f t="shared" si="54"/>
        <v>0</v>
      </c>
      <c r="HI44" s="2205">
        <f t="shared" si="55"/>
        <v>0</v>
      </c>
      <c r="HJ44" s="395" t="b">
        <f t="shared" si="56"/>
        <v>0</v>
      </c>
      <c r="HK44" s="2206">
        <f t="shared" si="57"/>
        <v>0</v>
      </c>
      <c r="HL44" s="1007" t="b">
        <f t="shared" si="58"/>
        <v>0</v>
      </c>
      <c r="HM44" s="1447"/>
      <c r="HN44" s="1448"/>
      <c r="HO44" s="905"/>
      <c r="HP44" s="906"/>
      <c r="HQ44" s="907"/>
      <c r="HR44" s="908"/>
      <c r="HS44" s="909"/>
      <c r="HT44" s="910"/>
      <c r="HU44" s="911"/>
      <c r="HV44" s="714" t="b">
        <f t="shared" si="83"/>
        <v>0</v>
      </c>
      <c r="HW44" s="715" t="b">
        <f t="shared" si="83"/>
        <v>0</v>
      </c>
      <c r="HX44" s="715" t="b">
        <f t="shared" si="60"/>
        <v>0</v>
      </c>
      <c r="HY44" s="715" t="b">
        <f t="shared" si="61"/>
        <v>0</v>
      </c>
      <c r="HZ44" s="715" t="b">
        <f t="shared" si="62"/>
        <v>0</v>
      </c>
      <c r="IA44" s="716" t="b">
        <f t="shared" si="63"/>
        <v>0</v>
      </c>
      <c r="IB44" s="717" t="b">
        <f t="shared" si="64"/>
        <v>0</v>
      </c>
      <c r="IC44" s="1447"/>
      <c r="ID44" s="1447"/>
      <c r="IE44" s="664"/>
      <c r="IF44" s="1055"/>
      <c r="IG44" s="1055"/>
      <c r="IH44" s="1055"/>
      <c r="II44" s="1055"/>
      <c r="IJ44" s="1055"/>
      <c r="IK44" s="1055"/>
      <c r="IL44" s="1055"/>
      <c r="IM44" s="1055"/>
      <c r="IN44" s="1056"/>
      <c r="IO44" s="662"/>
      <c r="IP44" s="1057"/>
      <c r="IQ44" s="1057"/>
      <c r="IR44" s="1057"/>
      <c r="IS44" s="1057"/>
      <c r="IT44" s="1057"/>
      <c r="IU44" s="1057"/>
      <c r="IV44" s="1057"/>
      <c r="IW44" s="1057"/>
      <c r="IX44" s="1058"/>
      <c r="IY44" s="664"/>
      <c r="IZ44" s="1055"/>
      <c r="JA44" s="1055"/>
      <c r="JB44" s="1055"/>
      <c r="JC44" s="1055"/>
      <c r="JD44" s="1055"/>
      <c r="JE44" s="1055"/>
      <c r="JF44" s="1055"/>
      <c r="JG44" s="1055"/>
      <c r="JH44" s="1059"/>
      <c r="JI44" s="662"/>
      <c r="JJ44" s="1057"/>
      <c r="JK44" s="1057"/>
      <c r="JL44" s="1057"/>
      <c r="JM44" s="1057"/>
      <c r="JN44" s="1057"/>
      <c r="JO44" s="1057"/>
      <c r="JP44" s="1057"/>
      <c r="JQ44" s="1057"/>
      <c r="JR44" s="1058"/>
      <c r="JS44" s="664"/>
      <c r="JT44" s="1055"/>
      <c r="JU44" s="1055"/>
      <c r="JV44" s="1055"/>
      <c r="JW44" s="1055"/>
      <c r="JX44" s="1059"/>
      <c r="JY44" s="1055"/>
      <c r="JZ44" s="1055"/>
      <c r="KA44" s="1055"/>
      <c r="KB44" s="1056"/>
      <c r="KC44" s="662"/>
      <c r="KD44" s="1057"/>
      <c r="KE44" s="1057"/>
      <c r="KF44" s="1057"/>
      <c r="KG44" s="1057"/>
      <c r="KH44" s="1057"/>
      <c r="KI44" s="1057"/>
      <c r="KJ44" s="1057"/>
      <c r="KK44" s="1057"/>
      <c r="KL44" s="1058"/>
      <c r="KM44" s="664"/>
      <c r="KN44" s="1055"/>
      <c r="KO44" s="1055"/>
      <c r="KP44" s="1055"/>
      <c r="KQ44" s="1055"/>
      <c r="KR44" s="1055"/>
      <c r="KS44" s="1055"/>
      <c r="KT44" s="1055"/>
      <c r="KU44" s="1055"/>
      <c r="KV44" s="1056"/>
      <c r="KW44" s="662"/>
      <c r="KX44" s="1057"/>
      <c r="KY44" s="1057"/>
      <c r="KZ44" s="1057"/>
      <c r="LA44" s="1057"/>
      <c r="LB44" s="1057"/>
      <c r="LC44" s="1057"/>
      <c r="LD44" s="1057"/>
      <c r="LE44" s="1057"/>
      <c r="LF44" s="1058"/>
      <c r="LG44" s="1060"/>
      <c r="LH44" s="1055"/>
      <c r="LI44" s="1055"/>
      <c r="LJ44" s="1055"/>
      <c r="LK44" s="1055"/>
      <c r="LL44" s="1055"/>
      <c r="LM44" s="1055"/>
      <c r="LN44" s="1055"/>
      <c r="LO44" s="1055"/>
      <c r="LP44" s="1055"/>
      <c r="LQ44" s="1059"/>
      <c r="LR44" s="739">
        <f t="shared" si="2"/>
        <v>0</v>
      </c>
      <c r="LS44" s="740" t="b">
        <f t="shared" si="65"/>
        <v>0</v>
      </c>
      <c r="LT44" s="741">
        <f t="shared" si="3"/>
        <v>0</v>
      </c>
      <c r="LU44" s="742" t="b">
        <f t="shared" si="66"/>
        <v>0</v>
      </c>
      <c r="LV44" s="743">
        <f t="shared" si="84"/>
        <v>0</v>
      </c>
      <c r="LW44" s="744" t="b">
        <f t="shared" si="67"/>
        <v>0</v>
      </c>
      <c r="LX44" s="745">
        <f t="shared" si="5"/>
        <v>0</v>
      </c>
      <c r="LY44" s="746" t="b">
        <f t="shared" si="68"/>
        <v>0</v>
      </c>
      <c r="LZ44" s="764">
        <f t="shared" si="6"/>
        <v>0</v>
      </c>
      <c r="MA44" s="765" t="b">
        <f t="shared" si="69"/>
        <v>0</v>
      </c>
      <c r="MB44" s="766">
        <f t="shared" si="85"/>
        <v>0</v>
      </c>
      <c r="MC44" s="767" t="b">
        <f t="shared" si="70"/>
        <v>0</v>
      </c>
      <c r="MD44" s="768">
        <f t="shared" si="8"/>
        <v>0</v>
      </c>
      <c r="ME44" s="769" t="b">
        <f t="shared" si="71"/>
        <v>0</v>
      </c>
      <c r="MF44" s="770">
        <f t="shared" si="86"/>
        <v>0</v>
      </c>
      <c r="MG44" s="771" t="b">
        <f t="shared" si="72"/>
        <v>0</v>
      </c>
      <c r="MH44" s="772">
        <f t="shared" si="87"/>
        <v>0</v>
      </c>
      <c r="MI44" s="773" t="b">
        <f t="shared" si="73"/>
        <v>0</v>
      </c>
      <c r="MJ44" s="774">
        <f t="shared" si="88"/>
        <v>0</v>
      </c>
      <c r="MK44" s="775" t="b">
        <f t="shared" si="74"/>
        <v>0</v>
      </c>
      <c r="ML44" s="776">
        <f t="shared" si="89"/>
        <v>0</v>
      </c>
      <c r="MM44" s="777" t="b">
        <f t="shared" si="75"/>
        <v>0</v>
      </c>
      <c r="MN44" s="778">
        <f t="shared" si="90"/>
        <v>0</v>
      </c>
      <c r="MO44" s="779" t="b">
        <f t="shared" si="76"/>
        <v>0</v>
      </c>
      <c r="MP44" s="884">
        <f t="shared" si="91"/>
        <v>0</v>
      </c>
      <c r="MQ44" s="885" t="b">
        <f t="shared" si="77"/>
        <v>0</v>
      </c>
      <c r="MR44" s="1449"/>
      <c r="MS44" s="645"/>
      <c r="MT44" s="646"/>
      <c r="MU44" s="647"/>
      <c r="MV44" s="648"/>
      <c r="MW44" s="649"/>
      <c r="MX44" s="657"/>
      <c r="MY44" s="658"/>
      <c r="MZ44" s="659"/>
      <c r="NA44" s="660"/>
      <c r="NB44" s="661"/>
      <c r="NC44" s="662"/>
      <c r="ND44" s="666"/>
      <c r="NE44" s="664"/>
      <c r="NF44" s="665"/>
      <c r="NG44" s="1575" t="b">
        <f t="shared" si="93"/>
        <v>0</v>
      </c>
      <c r="NH44" s="1575" t="b">
        <f t="shared" si="93"/>
        <v>0</v>
      </c>
      <c r="NI44" s="1575" t="b">
        <f t="shared" si="93"/>
        <v>0</v>
      </c>
      <c r="NJ44" s="1575" t="b">
        <f t="shared" si="93"/>
        <v>0</v>
      </c>
      <c r="NK44" s="1575" t="b">
        <f t="shared" si="93"/>
        <v>0</v>
      </c>
      <c r="NL44" s="1575" t="b">
        <f t="shared" si="93"/>
        <v>0</v>
      </c>
      <c r="NM44" s="1575" t="b">
        <f t="shared" si="93"/>
        <v>0</v>
      </c>
      <c r="NN44" s="1575" t="b">
        <f t="shared" si="93"/>
        <v>0</v>
      </c>
      <c r="NO44" s="1575" t="b">
        <f t="shared" si="92"/>
        <v>0</v>
      </c>
      <c r="NP44" s="1576" t="b">
        <f t="shared" si="92"/>
        <v>0</v>
      </c>
      <c r="NQ44" s="1576" t="b">
        <f t="shared" si="92"/>
        <v>0</v>
      </c>
      <c r="NR44" s="1576" t="b">
        <f t="shared" si="92"/>
        <v>0</v>
      </c>
      <c r="NS44" s="1575" t="b">
        <f t="shared" si="92"/>
        <v>0</v>
      </c>
      <c r="NT44" s="1445"/>
    </row>
    <row r="45" spans="1:384" s="1451" customFormat="1" ht="21.95" customHeight="1" thickBot="1" x14ac:dyDescent="0.35">
      <c r="A45" s="1603">
        <v>33</v>
      </c>
      <c r="B45" s="1604"/>
      <c r="C45" s="1605"/>
      <c r="D45" s="1604"/>
      <c r="E45" s="1516"/>
      <c r="F45" s="106"/>
      <c r="G45" s="107"/>
      <c r="H45" s="108"/>
      <c r="I45" s="108"/>
      <c r="J45" s="1559"/>
      <c r="K45" s="1566">
        <f t="shared" si="78"/>
        <v>0</v>
      </c>
      <c r="L45" s="1563"/>
      <c r="M45" s="23"/>
      <c r="N45" s="3"/>
      <c r="O45" s="1200"/>
      <c r="P45" s="1202"/>
      <c r="Q45" s="1202"/>
      <c r="R45" s="1202"/>
      <c r="S45" s="1202"/>
      <c r="T45" s="1202"/>
      <c r="U45" s="1202"/>
      <c r="V45" s="1203"/>
      <c r="W45" s="1534" t="b">
        <f t="shared" si="81"/>
        <v>0</v>
      </c>
      <c r="X45" s="1535" t="b">
        <f t="shared" si="16"/>
        <v>0</v>
      </c>
      <c r="Y45" s="1535" t="b">
        <f t="shared" si="17"/>
        <v>0</v>
      </c>
      <c r="Z45" s="1535" t="b">
        <f t="shared" si="18"/>
        <v>0</v>
      </c>
      <c r="AA45" s="1535" t="b">
        <f t="shared" si="19"/>
        <v>0</v>
      </c>
      <c r="AB45" s="1535" t="b">
        <f t="shared" si="20"/>
        <v>0</v>
      </c>
      <c r="AC45" s="1535" t="b">
        <f t="shared" si="21"/>
        <v>0</v>
      </c>
      <c r="AD45" s="1536" t="b">
        <f t="shared" si="22"/>
        <v>0</v>
      </c>
      <c r="AE45" s="347"/>
      <c r="AF45" s="27"/>
      <c r="AG45" s="109"/>
      <c r="AH45" s="110"/>
      <c r="AI45" s="110"/>
      <c r="AJ45" s="110"/>
      <c r="AK45" s="110"/>
      <c r="AL45" s="110"/>
      <c r="AM45" s="110"/>
      <c r="AN45" s="110"/>
      <c r="AO45" s="110"/>
      <c r="AP45" s="111"/>
      <c r="AQ45" s="1668"/>
      <c r="AR45" s="109"/>
      <c r="AS45" s="110"/>
      <c r="AT45" s="110"/>
      <c r="AU45" s="110"/>
      <c r="AV45" s="110"/>
      <c r="AW45" s="110"/>
      <c r="AX45" s="110"/>
      <c r="AY45" s="110"/>
      <c r="AZ45" s="110"/>
      <c r="BA45" s="111"/>
      <c r="BB45" s="1646">
        <f t="shared" si="80"/>
        <v>0</v>
      </c>
      <c r="BC45" s="383">
        <f t="shared" si="0"/>
        <v>0</v>
      </c>
      <c r="BD45" s="1648" t="e">
        <f t="shared" si="23"/>
        <v>#DIV/0!</v>
      </c>
      <c r="BE45" s="373" t="e">
        <f t="shared" si="24"/>
        <v>#DIV/0!</v>
      </c>
      <c r="BF45" s="374" t="e">
        <f t="shared" si="25"/>
        <v>#DIV/0!</v>
      </c>
      <c r="BG45" s="375" t="e">
        <f t="shared" si="26"/>
        <v>#DIV/0!</v>
      </c>
      <c r="BH45" s="376" t="e">
        <f t="shared" si="1"/>
        <v>#DIV/0!</v>
      </c>
      <c r="BI45" s="377" t="e">
        <f t="shared" si="27"/>
        <v>#DIV/0!</v>
      </c>
      <c r="BJ45" s="378" t="e">
        <f t="shared" si="28"/>
        <v>#DIV/0!</v>
      </c>
      <c r="BK45" s="378" t="e">
        <f t="shared" si="29"/>
        <v>#DIV/0!</v>
      </c>
      <c r="BL45" s="380" t="e">
        <f t="shared" si="30"/>
        <v>#DIV/0!</v>
      </c>
      <c r="BM45" s="9"/>
      <c r="BN45" s="1182"/>
      <c r="BO45" s="1841"/>
      <c r="BP45" s="1842"/>
      <c r="BQ45" s="1842"/>
      <c r="BR45" s="1842"/>
      <c r="BS45" s="1842"/>
      <c r="BT45" s="1842"/>
      <c r="BU45" s="1842"/>
      <c r="BV45" s="1842"/>
      <c r="BW45" s="1842"/>
      <c r="BX45" s="1842"/>
      <c r="BY45" s="1842"/>
      <c r="BZ45" s="1842"/>
      <c r="CA45" s="1842"/>
      <c r="CB45" s="1842"/>
      <c r="CC45" s="1842"/>
      <c r="CD45" s="1842"/>
      <c r="CE45" s="1842"/>
      <c r="CF45" s="1842"/>
      <c r="CG45" s="1842"/>
      <c r="CH45" s="1842"/>
      <c r="CI45" s="1842"/>
      <c r="CJ45" s="1842"/>
      <c r="CK45" s="1842"/>
      <c r="CL45" s="1842"/>
      <c r="CM45" s="1842"/>
      <c r="CN45" s="1842"/>
      <c r="CO45" s="1842"/>
      <c r="CP45" s="1842"/>
      <c r="CQ45" s="1842"/>
      <c r="CR45" s="1842"/>
      <c r="CS45" s="1842"/>
      <c r="CT45" s="1842"/>
      <c r="CU45" s="1842"/>
      <c r="CV45" s="1842"/>
      <c r="CW45" s="1842"/>
      <c r="CX45" s="1842"/>
      <c r="CY45" s="1842"/>
      <c r="CZ45" s="1842"/>
      <c r="DA45" s="1842"/>
      <c r="DB45" s="1843"/>
      <c r="DC45" s="1844">
        <f t="shared" si="31"/>
        <v>0</v>
      </c>
      <c r="DD45" s="1845">
        <f t="shared" si="32"/>
        <v>0</v>
      </c>
      <c r="DE45" s="1846">
        <f t="shared" si="33"/>
        <v>0</v>
      </c>
      <c r="DF45" s="1844">
        <f t="shared" si="34"/>
        <v>0</v>
      </c>
      <c r="DG45" s="1845">
        <f t="shared" si="35"/>
        <v>0</v>
      </c>
      <c r="DH45" s="1846">
        <f t="shared" si="36"/>
        <v>0</v>
      </c>
      <c r="DI45" s="1844">
        <f t="shared" si="37"/>
        <v>0</v>
      </c>
      <c r="DJ45" s="1845">
        <f t="shared" si="38"/>
        <v>0</v>
      </c>
      <c r="DK45" s="1845">
        <f t="shared" si="39"/>
        <v>0</v>
      </c>
      <c r="DL45" s="1846">
        <f t="shared" si="40"/>
        <v>0</v>
      </c>
      <c r="DM45" s="1834">
        <f t="shared" si="41"/>
        <v>0</v>
      </c>
      <c r="DN45" s="1835">
        <f t="shared" si="42"/>
        <v>0</v>
      </c>
      <c r="DO45" s="1836">
        <f t="shared" si="43"/>
        <v>0</v>
      </c>
      <c r="DP45" s="1837">
        <f t="shared" si="44"/>
        <v>0</v>
      </c>
      <c r="DQ45" s="1837">
        <f t="shared" si="45"/>
        <v>0</v>
      </c>
      <c r="DR45" s="1192"/>
      <c r="DS45" s="1214"/>
      <c r="DT45" s="1215"/>
      <c r="DU45" s="1216"/>
      <c r="DV45" s="1217"/>
      <c r="DW45" s="1218"/>
      <c r="DX45" s="347"/>
      <c r="DY45" s="1182"/>
      <c r="DZ45" s="1200"/>
      <c r="EA45" s="1201"/>
      <c r="EB45" s="1200"/>
      <c r="EC45" s="1202"/>
      <c r="ED45" s="1201"/>
      <c r="EE45" s="1191"/>
      <c r="EF45" s="1192"/>
      <c r="EG45" s="1200"/>
      <c r="EH45" s="1201"/>
      <c r="EI45" s="1200"/>
      <c r="EJ45" s="1202"/>
      <c r="EK45" s="1203"/>
      <c r="EL45" s="1204"/>
      <c r="EM45" s="3"/>
      <c r="EN45" s="347"/>
      <c r="EO45" s="1690"/>
      <c r="EP45" s="1681"/>
      <c r="EQ45" s="1676"/>
      <c r="ER45" s="1503"/>
      <c r="ES45" s="1503"/>
      <c r="ET45" s="1504"/>
      <c r="EU45" s="1505"/>
      <c r="EV45" s="1506"/>
      <c r="EW45" s="1506"/>
      <c r="EX45" s="1506"/>
      <c r="EY45" s="1506"/>
      <c r="EZ45" s="1506"/>
      <c r="FA45" s="1506"/>
      <c r="FB45" s="1507"/>
      <c r="FC45" s="1691"/>
      <c r="FD45" s="991"/>
      <c r="FE45" s="2228"/>
      <c r="FF45" s="2229"/>
      <c r="FG45" s="2229"/>
      <c r="FH45" s="2229"/>
      <c r="FI45" s="2229"/>
      <c r="FJ45" s="2229"/>
      <c r="FK45" s="2229"/>
      <c r="FL45" s="2229"/>
      <c r="FM45" s="2229"/>
      <c r="FN45" s="2229"/>
      <c r="FO45" s="2229"/>
      <c r="FP45" s="2229"/>
      <c r="FQ45" s="2229"/>
      <c r="FR45" s="2229"/>
      <c r="FS45" s="2229"/>
      <c r="FT45" s="2229"/>
      <c r="FU45" s="2229"/>
      <c r="FV45" s="2229"/>
      <c r="FW45" s="2229"/>
      <c r="FX45" s="2229"/>
      <c r="FY45" s="2229"/>
      <c r="FZ45" s="2229"/>
      <c r="GA45" s="2229"/>
      <c r="GB45" s="2229"/>
      <c r="GC45" s="2229"/>
      <c r="GD45" s="2229"/>
      <c r="GE45" s="2229"/>
      <c r="GF45" s="2229"/>
      <c r="GG45" s="2229"/>
      <c r="GH45" s="2229"/>
      <c r="GI45" s="2229"/>
      <c r="GJ45" s="2229"/>
      <c r="GK45" s="2229"/>
      <c r="GL45" s="2229"/>
      <c r="GM45" s="2229"/>
      <c r="GN45" s="2229"/>
      <c r="GO45" s="2229"/>
      <c r="GP45" s="2229"/>
      <c r="GQ45" s="2229"/>
      <c r="GR45" s="2229"/>
      <c r="GS45" s="2229"/>
      <c r="GT45" s="2229"/>
      <c r="GU45" s="2229"/>
      <c r="GV45" s="2229"/>
      <c r="GW45" s="2229"/>
      <c r="GX45" s="2230"/>
      <c r="GY45" s="2198">
        <f t="shared" si="46"/>
        <v>0</v>
      </c>
      <c r="GZ45" s="462" t="b">
        <f t="shared" si="82"/>
        <v>0</v>
      </c>
      <c r="HA45" s="2199">
        <f t="shared" si="47"/>
        <v>0</v>
      </c>
      <c r="HB45" s="2213" t="b">
        <f t="shared" si="48"/>
        <v>0</v>
      </c>
      <c r="HC45" s="2201">
        <f t="shared" si="49"/>
        <v>0</v>
      </c>
      <c r="HD45" s="463" t="b">
        <f t="shared" si="50"/>
        <v>0</v>
      </c>
      <c r="HE45" s="2202">
        <f t="shared" si="51"/>
        <v>0</v>
      </c>
      <c r="HF45" s="464" t="b">
        <f t="shared" si="52"/>
        <v>0</v>
      </c>
      <c r="HG45" s="2203">
        <f t="shared" si="53"/>
        <v>0</v>
      </c>
      <c r="HH45" s="2214" t="b">
        <f t="shared" si="54"/>
        <v>0</v>
      </c>
      <c r="HI45" s="2205">
        <f t="shared" si="55"/>
        <v>0</v>
      </c>
      <c r="HJ45" s="465" t="b">
        <f t="shared" si="56"/>
        <v>0</v>
      </c>
      <c r="HK45" s="2206">
        <f t="shared" si="57"/>
        <v>0</v>
      </c>
      <c r="HL45" s="2215" t="b">
        <f t="shared" si="58"/>
        <v>0</v>
      </c>
      <c r="HM45" s="432"/>
      <c r="HN45" s="991"/>
      <c r="HO45" s="912"/>
      <c r="HP45" s="913"/>
      <c r="HQ45" s="914"/>
      <c r="HR45" s="915"/>
      <c r="HS45" s="916"/>
      <c r="HT45" s="917"/>
      <c r="HU45" s="918"/>
      <c r="HV45" s="718" t="b">
        <f t="shared" si="83"/>
        <v>0</v>
      </c>
      <c r="HW45" s="719" t="b">
        <f t="shared" si="83"/>
        <v>0</v>
      </c>
      <c r="HX45" s="719" t="b">
        <f t="shared" si="60"/>
        <v>0</v>
      </c>
      <c r="HY45" s="719" t="b">
        <f t="shared" si="61"/>
        <v>0</v>
      </c>
      <c r="HZ45" s="719" t="b">
        <f t="shared" si="62"/>
        <v>0</v>
      </c>
      <c r="IA45" s="720" t="b">
        <f t="shared" si="63"/>
        <v>0</v>
      </c>
      <c r="IB45" s="721" t="b">
        <f t="shared" si="64"/>
        <v>0</v>
      </c>
      <c r="IC45" s="432"/>
      <c r="ID45" s="432"/>
      <c r="IE45" s="664"/>
      <c r="IF45" s="1055"/>
      <c r="IG45" s="1055"/>
      <c r="IH45" s="1055"/>
      <c r="II45" s="1055"/>
      <c r="IJ45" s="1055"/>
      <c r="IK45" s="1055"/>
      <c r="IL45" s="1055"/>
      <c r="IM45" s="1055"/>
      <c r="IN45" s="1056"/>
      <c r="IO45" s="662"/>
      <c r="IP45" s="1057"/>
      <c r="IQ45" s="1057"/>
      <c r="IR45" s="1057"/>
      <c r="IS45" s="1057"/>
      <c r="IT45" s="1057"/>
      <c r="IU45" s="1057"/>
      <c r="IV45" s="1057"/>
      <c r="IW45" s="1057"/>
      <c r="IX45" s="1058"/>
      <c r="IY45" s="664"/>
      <c r="IZ45" s="1055"/>
      <c r="JA45" s="1055"/>
      <c r="JB45" s="1055"/>
      <c r="JC45" s="1055"/>
      <c r="JD45" s="1055"/>
      <c r="JE45" s="1055"/>
      <c r="JF45" s="1055"/>
      <c r="JG45" s="1055"/>
      <c r="JH45" s="1059"/>
      <c r="JI45" s="662"/>
      <c r="JJ45" s="1057"/>
      <c r="JK45" s="1057"/>
      <c r="JL45" s="1057"/>
      <c r="JM45" s="1057"/>
      <c r="JN45" s="1057"/>
      <c r="JO45" s="1057"/>
      <c r="JP45" s="1057"/>
      <c r="JQ45" s="1057"/>
      <c r="JR45" s="1058"/>
      <c r="JS45" s="664"/>
      <c r="JT45" s="1055"/>
      <c r="JU45" s="1055"/>
      <c r="JV45" s="1055"/>
      <c r="JW45" s="1055"/>
      <c r="JX45" s="1059"/>
      <c r="JY45" s="1055"/>
      <c r="JZ45" s="1055"/>
      <c r="KA45" s="1055"/>
      <c r="KB45" s="1056"/>
      <c r="KC45" s="662"/>
      <c r="KD45" s="1057"/>
      <c r="KE45" s="1057"/>
      <c r="KF45" s="1057"/>
      <c r="KG45" s="1057"/>
      <c r="KH45" s="1057"/>
      <c r="KI45" s="1057"/>
      <c r="KJ45" s="1057"/>
      <c r="KK45" s="1057"/>
      <c r="KL45" s="1058"/>
      <c r="KM45" s="664"/>
      <c r="KN45" s="1055"/>
      <c r="KO45" s="1055"/>
      <c r="KP45" s="1055"/>
      <c r="KQ45" s="1055"/>
      <c r="KR45" s="1055"/>
      <c r="KS45" s="1055"/>
      <c r="KT45" s="1055"/>
      <c r="KU45" s="1055"/>
      <c r="KV45" s="1056"/>
      <c r="KW45" s="662"/>
      <c r="KX45" s="1057"/>
      <c r="KY45" s="1057"/>
      <c r="KZ45" s="1057"/>
      <c r="LA45" s="1057"/>
      <c r="LB45" s="1057"/>
      <c r="LC45" s="1057"/>
      <c r="LD45" s="1057"/>
      <c r="LE45" s="1057"/>
      <c r="LF45" s="1058"/>
      <c r="LG45" s="1060"/>
      <c r="LH45" s="1055"/>
      <c r="LI45" s="1055"/>
      <c r="LJ45" s="1055"/>
      <c r="LK45" s="1055"/>
      <c r="LL45" s="1055"/>
      <c r="LM45" s="1055"/>
      <c r="LN45" s="1055"/>
      <c r="LO45" s="1055"/>
      <c r="LP45" s="1055"/>
      <c r="LQ45" s="1059"/>
      <c r="LR45" s="739">
        <f t="shared" si="2"/>
        <v>0</v>
      </c>
      <c r="LS45" s="740" t="b">
        <f t="shared" si="65"/>
        <v>0</v>
      </c>
      <c r="LT45" s="741">
        <f t="shared" si="3"/>
        <v>0</v>
      </c>
      <c r="LU45" s="742" t="b">
        <f t="shared" si="66"/>
        <v>0</v>
      </c>
      <c r="LV45" s="743">
        <f t="shared" si="84"/>
        <v>0</v>
      </c>
      <c r="LW45" s="744" t="b">
        <f t="shared" si="67"/>
        <v>0</v>
      </c>
      <c r="LX45" s="745">
        <f t="shared" si="5"/>
        <v>0</v>
      </c>
      <c r="LY45" s="746" t="b">
        <f t="shared" si="68"/>
        <v>0</v>
      </c>
      <c r="LZ45" s="764">
        <f t="shared" si="6"/>
        <v>0</v>
      </c>
      <c r="MA45" s="765" t="b">
        <f t="shared" si="69"/>
        <v>0</v>
      </c>
      <c r="MB45" s="766">
        <f t="shared" si="85"/>
        <v>0</v>
      </c>
      <c r="MC45" s="767" t="b">
        <f t="shared" si="70"/>
        <v>0</v>
      </c>
      <c r="MD45" s="768">
        <f t="shared" si="8"/>
        <v>0</v>
      </c>
      <c r="ME45" s="769" t="b">
        <f t="shared" si="71"/>
        <v>0</v>
      </c>
      <c r="MF45" s="770">
        <f t="shared" si="86"/>
        <v>0</v>
      </c>
      <c r="MG45" s="771" t="b">
        <f t="shared" si="72"/>
        <v>0</v>
      </c>
      <c r="MH45" s="772">
        <f t="shared" si="87"/>
        <v>0</v>
      </c>
      <c r="MI45" s="773" t="b">
        <f t="shared" si="73"/>
        <v>0</v>
      </c>
      <c r="MJ45" s="774">
        <f t="shared" si="88"/>
        <v>0</v>
      </c>
      <c r="MK45" s="775" t="b">
        <f t="shared" si="74"/>
        <v>0</v>
      </c>
      <c r="ML45" s="776">
        <f t="shared" si="89"/>
        <v>0</v>
      </c>
      <c r="MM45" s="777" t="b">
        <f t="shared" si="75"/>
        <v>0</v>
      </c>
      <c r="MN45" s="778">
        <f t="shared" si="90"/>
        <v>0</v>
      </c>
      <c r="MO45" s="779" t="b">
        <f t="shared" si="76"/>
        <v>0</v>
      </c>
      <c r="MP45" s="884">
        <f t="shared" si="91"/>
        <v>0</v>
      </c>
      <c r="MQ45" s="885" t="b">
        <f t="shared" si="77"/>
        <v>0</v>
      </c>
      <c r="MR45" s="433"/>
      <c r="MS45" s="645"/>
      <c r="MT45" s="646"/>
      <c r="MU45" s="647"/>
      <c r="MV45" s="648"/>
      <c r="MW45" s="649"/>
      <c r="MX45" s="657"/>
      <c r="MY45" s="658"/>
      <c r="MZ45" s="659"/>
      <c r="NA45" s="660"/>
      <c r="NB45" s="661"/>
      <c r="NC45" s="662"/>
      <c r="ND45" s="663"/>
      <c r="NE45" s="664"/>
      <c r="NF45" s="665"/>
      <c r="NG45" s="1575" t="b">
        <f t="shared" si="93"/>
        <v>0</v>
      </c>
      <c r="NH45" s="1575" t="b">
        <f t="shared" si="93"/>
        <v>0</v>
      </c>
      <c r="NI45" s="1575" t="b">
        <f t="shared" si="93"/>
        <v>0</v>
      </c>
      <c r="NJ45" s="1575" t="b">
        <f t="shared" si="93"/>
        <v>0</v>
      </c>
      <c r="NK45" s="1575" t="b">
        <f t="shared" si="93"/>
        <v>0</v>
      </c>
      <c r="NL45" s="1575" t="b">
        <f t="shared" si="93"/>
        <v>0</v>
      </c>
      <c r="NM45" s="1575" t="b">
        <f t="shared" si="93"/>
        <v>0</v>
      </c>
      <c r="NN45" s="1575" t="b">
        <f t="shared" si="93"/>
        <v>0</v>
      </c>
      <c r="NO45" s="1575" t="b">
        <f t="shared" si="92"/>
        <v>0</v>
      </c>
      <c r="NP45" s="1576" t="b">
        <f t="shared" si="92"/>
        <v>0</v>
      </c>
      <c r="NQ45" s="1576" t="b">
        <f t="shared" si="92"/>
        <v>0</v>
      </c>
      <c r="NR45" s="1576" t="b">
        <f t="shared" si="92"/>
        <v>0</v>
      </c>
      <c r="NS45" s="1575" t="b">
        <f t="shared" si="92"/>
        <v>0</v>
      </c>
      <c r="NT45" s="1445"/>
    </row>
    <row r="46" spans="1:384" s="1451" customFormat="1" ht="31.5" customHeight="1" thickBot="1" x14ac:dyDescent="0.45">
      <c r="A46" s="1"/>
      <c r="B46" s="1662"/>
      <c r="C46" s="1662"/>
      <c r="D46" s="1663"/>
      <c r="E46" s="1664"/>
      <c r="F46" s="1662"/>
      <c r="G46" s="1662"/>
      <c r="H46" s="1662"/>
      <c r="I46" s="1662"/>
      <c r="J46" s="1662"/>
      <c r="K46" s="1662"/>
      <c r="L46" s="1662"/>
      <c r="M46" s="347"/>
      <c r="N46" s="2870" t="s">
        <v>153</v>
      </c>
      <c r="O46" s="2871"/>
      <c r="P46" s="2871"/>
      <c r="Q46" s="2871"/>
      <c r="R46" s="2871"/>
      <c r="S46" s="2871"/>
      <c r="T46" s="2871"/>
      <c r="U46" s="2871"/>
      <c r="V46" s="2871"/>
      <c r="W46" s="2871"/>
      <c r="X46" s="2871"/>
      <c r="Y46" s="2871"/>
      <c r="Z46" s="2871"/>
      <c r="AA46" s="2871"/>
      <c r="AB46" s="2871"/>
      <c r="AC46" s="2871"/>
      <c r="AD46" s="2872"/>
      <c r="AE46" s="347"/>
      <c r="AF46" s="1182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3"/>
      <c r="BB46" s="3"/>
      <c r="BC46" s="3"/>
      <c r="BD46" s="3"/>
      <c r="BE46" s="3"/>
      <c r="BF46" s="10"/>
      <c r="BG46" s="10"/>
      <c r="BH46" s="10"/>
      <c r="BI46" s="10"/>
      <c r="BJ46" s="10"/>
      <c r="BK46" s="10"/>
      <c r="BL46" s="1665"/>
      <c r="BM46" s="10"/>
      <c r="BN46" s="1182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47"/>
      <c r="DY46" s="1182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47"/>
      <c r="EO46" s="1690"/>
      <c r="EP46" s="1672"/>
      <c r="EQ46" s="1443"/>
      <c r="ER46" s="1443"/>
      <c r="ES46" s="1443"/>
      <c r="ET46" s="1443"/>
      <c r="EU46" s="1443"/>
      <c r="EV46" s="1443"/>
      <c r="EW46" s="1443"/>
      <c r="EX46" s="1443"/>
      <c r="EY46" s="1443"/>
      <c r="EZ46" s="1443"/>
      <c r="FA46" s="1443"/>
      <c r="FB46" s="1443"/>
      <c r="FC46" s="1691"/>
      <c r="FD46" s="991"/>
      <c r="FE46" s="439"/>
      <c r="FF46" s="432"/>
      <c r="FG46" s="432"/>
      <c r="FH46" s="432"/>
      <c r="FI46" s="432"/>
      <c r="FJ46" s="432"/>
      <c r="FK46" s="432"/>
      <c r="FL46" s="432"/>
      <c r="FM46" s="432"/>
      <c r="FN46" s="432"/>
      <c r="FO46" s="432"/>
      <c r="FP46" s="432"/>
      <c r="FQ46" s="432"/>
      <c r="FR46" s="432"/>
      <c r="FS46" s="432"/>
      <c r="FT46" s="432"/>
      <c r="FU46" s="432"/>
      <c r="FV46" s="432"/>
      <c r="FW46" s="432"/>
      <c r="FX46" s="432"/>
      <c r="FY46" s="432"/>
      <c r="FZ46" s="432"/>
      <c r="GA46" s="432"/>
      <c r="GB46" s="432"/>
      <c r="GC46" s="432"/>
      <c r="GD46" s="432"/>
      <c r="GE46" s="432"/>
      <c r="GF46" s="432"/>
      <c r="GG46" s="432"/>
      <c r="GH46" s="432"/>
      <c r="GI46" s="432"/>
      <c r="GJ46" s="432"/>
      <c r="GK46" s="432"/>
      <c r="GL46" s="432"/>
      <c r="GM46" s="432"/>
      <c r="GN46" s="432"/>
      <c r="GO46" s="432"/>
      <c r="GP46" s="432"/>
      <c r="GQ46" s="432"/>
      <c r="GR46" s="432"/>
      <c r="GS46" s="432"/>
      <c r="GT46" s="432"/>
      <c r="GU46" s="432"/>
      <c r="GV46" s="432"/>
      <c r="GW46" s="432"/>
      <c r="GX46" s="432"/>
      <c r="GY46" s="432"/>
      <c r="GZ46" s="432"/>
      <c r="HA46" s="432"/>
      <c r="HB46" s="432"/>
      <c r="HC46" s="432"/>
      <c r="HD46" s="432"/>
      <c r="HE46" s="432"/>
      <c r="HF46" s="432"/>
      <c r="HG46" s="432"/>
      <c r="HH46" s="432"/>
      <c r="HI46" s="432"/>
      <c r="HJ46" s="432"/>
      <c r="HK46" s="432"/>
      <c r="HL46" s="432"/>
      <c r="HM46" s="432"/>
      <c r="HN46" s="439"/>
      <c r="HO46" s="432"/>
      <c r="HP46" s="432"/>
      <c r="HQ46" s="432"/>
      <c r="HR46" s="432"/>
      <c r="HS46" s="432"/>
      <c r="HT46" s="432"/>
      <c r="HU46" s="432"/>
      <c r="HV46" s="432"/>
      <c r="HW46" s="432"/>
      <c r="HX46" s="432"/>
      <c r="HY46" s="432"/>
      <c r="HZ46" s="432"/>
      <c r="IA46" s="432"/>
      <c r="IB46" s="432"/>
      <c r="IC46" s="432"/>
      <c r="ID46" s="432"/>
      <c r="IE46" s="812"/>
      <c r="IF46" s="812"/>
      <c r="IG46" s="812"/>
      <c r="IH46" s="812"/>
      <c r="II46" s="812"/>
      <c r="IJ46" s="812"/>
      <c r="IK46" s="812"/>
      <c r="IL46" s="812"/>
      <c r="IM46" s="812"/>
      <c r="IN46" s="812"/>
      <c r="IO46" s="812"/>
      <c r="IP46" s="812"/>
      <c r="IQ46" s="812"/>
      <c r="IR46" s="812"/>
      <c r="IS46" s="812"/>
      <c r="IT46" s="812"/>
      <c r="IU46" s="812"/>
      <c r="IV46" s="812"/>
      <c r="IW46" s="812"/>
      <c r="IX46" s="812"/>
      <c r="IY46" s="812"/>
      <c r="IZ46" s="812"/>
      <c r="JA46" s="812"/>
      <c r="JB46" s="812"/>
      <c r="JC46" s="812"/>
      <c r="JD46" s="812"/>
      <c r="JE46" s="812"/>
      <c r="JF46" s="812"/>
      <c r="JG46" s="812"/>
      <c r="JH46" s="812"/>
      <c r="JI46" s="812"/>
      <c r="JJ46" s="812"/>
      <c r="JK46" s="812"/>
      <c r="JL46" s="812"/>
      <c r="JM46" s="812"/>
      <c r="JN46" s="812"/>
      <c r="JO46" s="812"/>
      <c r="JP46" s="812"/>
      <c r="JQ46" s="812"/>
      <c r="JR46" s="812"/>
      <c r="JS46" s="812"/>
      <c r="JT46" s="812"/>
      <c r="JU46" s="812"/>
      <c r="JV46" s="812"/>
      <c r="JW46" s="812"/>
      <c r="JX46" s="812"/>
      <c r="JY46" s="812"/>
      <c r="JZ46" s="812"/>
      <c r="KA46" s="812"/>
      <c r="KB46" s="812"/>
      <c r="KC46" s="812"/>
      <c r="KD46" s="812"/>
      <c r="KE46" s="812"/>
      <c r="KF46" s="812"/>
      <c r="KG46" s="812"/>
      <c r="KH46" s="812"/>
      <c r="KI46" s="812"/>
      <c r="KJ46" s="812"/>
      <c r="KK46" s="812"/>
      <c r="KL46" s="812"/>
      <c r="KM46" s="812"/>
      <c r="KN46" s="812"/>
      <c r="KO46" s="812"/>
      <c r="KP46" s="812"/>
      <c r="KQ46" s="812"/>
      <c r="KR46" s="812"/>
      <c r="KS46" s="812"/>
      <c r="KT46" s="812"/>
      <c r="KU46" s="812"/>
      <c r="KV46" s="812"/>
      <c r="KW46" s="812"/>
      <c r="KX46" s="812"/>
      <c r="KY46" s="812"/>
      <c r="KZ46" s="812"/>
      <c r="LA46" s="812"/>
      <c r="LB46" s="812"/>
      <c r="LC46" s="812"/>
      <c r="LD46" s="812"/>
      <c r="LE46" s="812"/>
      <c r="LF46" s="812"/>
      <c r="LG46" s="432"/>
      <c r="LH46" s="432"/>
      <c r="LI46" s="432"/>
      <c r="LJ46" s="432"/>
      <c r="LK46" s="432"/>
      <c r="LL46" s="432"/>
      <c r="LM46" s="432"/>
      <c r="LN46" s="432"/>
      <c r="LO46" s="432"/>
      <c r="LP46" s="432"/>
      <c r="LQ46" s="432"/>
      <c r="LR46" s="432"/>
      <c r="LS46" s="432"/>
      <c r="LT46" s="432"/>
      <c r="LU46" s="432"/>
      <c r="LV46" s="432"/>
      <c r="LW46" s="432"/>
      <c r="LX46" s="432"/>
      <c r="LY46" s="432"/>
      <c r="LZ46" s="432"/>
      <c r="MA46" s="432"/>
      <c r="MB46" s="432"/>
      <c r="MC46" s="432"/>
      <c r="MD46" s="432"/>
      <c r="ME46" s="432"/>
      <c r="MF46" s="432"/>
      <c r="MG46" s="432"/>
      <c r="MH46" s="432"/>
      <c r="MI46" s="432"/>
      <c r="MJ46" s="432"/>
      <c r="MK46" s="432"/>
      <c r="ML46" s="432"/>
      <c r="MM46" s="432"/>
      <c r="MN46" s="432"/>
      <c r="MO46" s="432"/>
      <c r="MP46" s="432"/>
      <c r="MQ46" s="432"/>
      <c r="MR46" s="433"/>
      <c r="MS46" s="612"/>
      <c r="MT46" s="432"/>
      <c r="MU46" s="432"/>
      <c r="MV46" s="432"/>
      <c r="MW46" s="432"/>
      <c r="MX46" s="432"/>
      <c r="MY46" s="432"/>
      <c r="MZ46" s="432"/>
      <c r="NA46" s="432"/>
      <c r="NB46" s="432"/>
      <c r="NC46" s="432"/>
      <c r="ND46" s="432"/>
      <c r="NE46" s="432"/>
      <c r="NF46" s="432"/>
      <c r="NG46" s="432"/>
      <c r="NH46" s="432"/>
      <c r="NI46" s="432"/>
      <c r="NJ46" s="432"/>
      <c r="NK46" s="432"/>
      <c r="NL46" s="432"/>
      <c r="NM46" s="432"/>
      <c r="NN46" s="432"/>
      <c r="NO46" s="432"/>
      <c r="NP46" s="432"/>
      <c r="NQ46" s="432"/>
      <c r="NR46" s="432"/>
      <c r="NS46" s="432"/>
      <c r="NT46" s="1445"/>
    </row>
    <row r="47" spans="1:384" s="76" customFormat="1" ht="24" customHeight="1" thickBot="1" x14ac:dyDescent="0.35">
      <c r="A47" s="1236"/>
      <c r="B47" s="1236"/>
      <c r="C47" s="1236"/>
      <c r="D47" s="1540"/>
      <c r="E47" s="1518"/>
      <c r="F47" s="1237"/>
      <c r="G47" s="1237"/>
      <c r="H47" s="2981" t="s">
        <v>101</v>
      </c>
      <c r="I47" s="2982"/>
      <c r="J47" s="2983"/>
      <c r="K47" s="2984"/>
      <c r="L47" s="1227"/>
      <c r="M47" s="1238"/>
      <c r="N47" s="2885" t="s">
        <v>21</v>
      </c>
      <c r="O47" s="2886"/>
      <c r="P47" s="2835" t="s">
        <v>46</v>
      </c>
      <c r="Q47" s="2836"/>
      <c r="R47" s="2835" t="s">
        <v>47</v>
      </c>
      <c r="S47" s="2836"/>
      <c r="T47" s="2835" t="s">
        <v>48</v>
      </c>
      <c r="U47" s="2836"/>
      <c r="V47" s="2835" t="s">
        <v>49</v>
      </c>
      <c r="W47" s="2836"/>
      <c r="X47" s="2749" t="s">
        <v>50</v>
      </c>
      <c r="Y47" s="2750"/>
      <c r="Z47" s="2835" t="s">
        <v>51</v>
      </c>
      <c r="AA47" s="2836"/>
      <c r="AB47" s="2749" t="s">
        <v>52</v>
      </c>
      <c r="AC47" s="2750"/>
      <c r="AD47" s="2835" t="s">
        <v>53</v>
      </c>
      <c r="AE47" s="2836"/>
      <c r="AF47" s="1227"/>
      <c r="AG47" s="1239"/>
      <c r="AH47" s="1227"/>
      <c r="AI47" s="1227"/>
      <c r="AJ47" s="1227"/>
      <c r="AK47" s="1227"/>
      <c r="AL47" s="1227"/>
      <c r="AM47" s="1227"/>
      <c r="AN47" s="1227"/>
      <c r="AO47" s="1227"/>
      <c r="AP47" s="1227"/>
      <c r="AQ47" s="1227"/>
      <c r="AR47" s="1227"/>
      <c r="AS47" s="1227"/>
      <c r="AT47" s="1227"/>
      <c r="AU47" s="1227"/>
      <c r="AV47" s="1227"/>
      <c r="AW47" s="1227"/>
      <c r="AX47" s="1227"/>
      <c r="AY47" s="2839" t="s">
        <v>34</v>
      </c>
      <c r="AZ47" s="2840"/>
      <c r="BA47" s="1240" t="s">
        <v>11</v>
      </c>
      <c r="BB47" s="1612" t="s">
        <v>12</v>
      </c>
      <c r="BC47" s="1242"/>
      <c r="BD47" s="2837" t="s">
        <v>35</v>
      </c>
      <c r="BE47" s="2838"/>
      <c r="BF47" s="1240" t="s">
        <v>11</v>
      </c>
      <c r="BG47" s="1243" t="s">
        <v>12</v>
      </c>
      <c r="BH47" s="1242"/>
      <c r="BI47" s="2837" t="s">
        <v>36</v>
      </c>
      <c r="BJ47" s="2838"/>
      <c r="BK47" s="1244" t="s">
        <v>11</v>
      </c>
      <c r="BL47" s="1243" t="s">
        <v>12</v>
      </c>
      <c r="BM47" s="1227"/>
      <c r="BN47" s="1235"/>
      <c r="BO47" s="1227"/>
      <c r="BP47" s="1227"/>
      <c r="BQ47" s="1227"/>
      <c r="BR47" s="1227"/>
      <c r="BS47" s="1227"/>
      <c r="BT47" s="1227"/>
      <c r="BU47" s="1227"/>
      <c r="BV47" s="1227"/>
      <c r="BW47" s="1227"/>
      <c r="BX47" s="1227"/>
      <c r="BY47" s="1227"/>
      <c r="BZ47" s="1227"/>
      <c r="CA47" s="1227"/>
      <c r="CB47" s="1227"/>
      <c r="CC47" s="1227"/>
      <c r="CD47" s="1227"/>
      <c r="CE47" s="1227"/>
      <c r="CF47" s="1227"/>
      <c r="CG47" s="1227"/>
      <c r="CH47" s="1227"/>
      <c r="CI47" s="1227"/>
      <c r="CJ47" s="1227"/>
      <c r="CK47" s="1227"/>
      <c r="CL47" s="1227"/>
      <c r="CM47" s="1227"/>
      <c r="CN47" s="1227"/>
      <c r="CO47" s="1227"/>
      <c r="CP47" s="1227"/>
      <c r="CQ47" s="1227"/>
      <c r="CR47" s="1227"/>
      <c r="CS47" s="1227"/>
      <c r="CT47" s="1227"/>
      <c r="CU47" s="1227"/>
      <c r="CV47" s="1227"/>
      <c r="CW47" s="1227"/>
      <c r="CX47" s="1227"/>
      <c r="CY47" s="1227"/>
      <c r="CZ47" s="1227"/>
      <c r="DA47" s="1227"/>
      <c r="DB47" s="1227"/>
      <c r="DC47" s="1227"/>
      <c r="DD47" s="1227"/>
      <c r="DE47" s="1227"/>
      <c r="DF47" s="1227"/>
      <c r="DG47" s="1227"/>
      <c r="DH47" s="1227"/>
      <c r="DI47" s="3145" t="s">
        <v>60</v>
      </c>
      <c r="DJ47" s="3146"/>
      <c r="DK47" s="3146"/>
      <c r="DL47" s="3147"/>
      <c r="DM47" s="1227"/>
      <c r="DN47" s="1227"/>
      <c r="DO47" s="2738" t="s">
        <v>57</v>
      </c>
      <c r="DP47" s="2739"/>
      <c r="DQ47" s="2739"/>
      <c r="DR47" s="2740"/>
      <c r="DT47" s="2738" t="s">
        <v>58</v>
      </c>
      <c r="DU47" s="2739"/>
      <c r="DV47" s="2739"/>
      <c r="DW47" s="2740"/>
      <c r="DX47" s="1238"/>
      <c r="DY47" s="1235"/>
      <c r="DZ47" s="2873" t="s">
        <v>67</v>
      </c>
      <c r="EA47" s="2874"/>
      <c r="EB47" s="2874"/>
      <c r="EC47" s="2875"/>
      <c r="ED47" s="1227"/>
      <c r="EE47" s="2873" t="s">
        <v>68</v>
      </c>
      <c r="EF47" s="2874"/>
      <c r="EG47" s="2874"/>
      <c r="EH47" s="2875"/>
      <c r="EI47" s="1227"/>
      <c r="EJ47" s="1227"/>
      <c r="EK47" s="1227"/>
      <c r="EL47" s="1227"/>
      <c r="EM47" s="1227"/>
      <c r="EN47" s="1238"/>
      <c r="EO47" s="1692"/>
      <c r="EP47" s="1245"/>
      <c r="EQ47" s="1246"/>
      <c r="ER47" s="3064" t="s">
        <v>230</v>
      </c>
      <c r="ES47" s="3065"/>
      <c r="ET47" s="3065"/>
      <c r="EU47" s="3065"/>
      <c r="EV47" s="3065"/>
      <c r="EW47" s="3065"/>
      <c r="EX47" s="3065"/>
      <c r="EY47" s="3066"/>
      <c r="EZ47" s="1671"/>
      <c r="FA47" s="2575" t="s">
        <v>237</v>
      </c>
      <c r="FB47" s="2576"/>
      <c r="FC47" s="2577"/>
      <c r="FD47" s="1457"/>
      <c r="FE47" s="1232"/>
      <c r="FF47" s="434"/>
      <c r="FG47" s="434"/>
      <c r="FH47" s="434"/>
      <c r="FI47" s="434"/>
      <c r="FJ47" s="434"/>
      <c r="FK47" s="434"/>
      <c r="FL47" s="434"/>
      <c r="FM47" s="434"/>
      <c r="FN47" s="434"/>
      <c r="FO47" s="434"/>
      <c r="FP47" s="434"/>
      <c r="FQ47" s="434"/>
      <c r="FR47" s="434"/>
      <c r="FS47" s="434"/>
      <c r="FT47" s="434"/>
      <c r="FU47" s="434"/>
      <c r="FV47" s="434"/>
      <c r="FW47" s="434"/>
      <c r="FX47" s="434"/>
      <c r="FY47" s="434"/>
      <c r="FZ47" s="434"/>
      <c r="GA47" s="434"/>
      <c r="GB47" s="434"/>
      <c r="GC47" s="434"/>
      <c r="GD47" s="434"/>
      <c r="GE47" s="434"/>
      <c r="GF47" s="434"/>
      <c r="GG47" s="434"/>
      <c r="GH47" s="434"/>
      <c r="GI47" s="434"/>
      <c r="GJ47" s="434"/>
      <c r="GK47" s="434"/>
      <c r="GL47" s="434"/>
      <c r="GM47" s="434"/>
      <c r="GN47" s="434"/>
      <c r="GO47" s="434"/>
      <c r="GP47" s="434"/>
      <c r="GQ47" s="434"/>
      <c r="GR47" s="434"/>
      <c r="GS47" s="434"/>
      <c r="GT47" s="639"/>
      <c r="GU47" s="639"/>
      <c r="GV47" s="639"/>
      <c r="GW47" s="639"/>
      <c r="GX47" s="639"/>
      <c r="GY47" s="2491" t="s">
        <v>376</v>
      </c>
      <c r="GZ47" s="2492"/>
      <c r="HA47" s="2354" t="s">
        <v>11</v>
      </c>
      <c r="HB47" s="2354" t="s">
        <v>12</v>
      </c>
      <c r="HC47" s="639"/>
      <c r="HD47" s="2310" t="s">
        <v>377</v>
      </c>
      <c r="HE47" s="2311"/>
      <c r="HF47" s="2314" t="s">
        <v>11</v>
      </c>
      <c r="HG47" s="2314" t="s">
        <v>12</v>
      </c>
      <c r="HH47" s="639"/>
      <c r="HI47" s="2487" t="s">
        <v>378</v>
      </c>
      <c r="HJ47" s="2488"/>
      <c r="HK47" s="2352" t="s">
        <v>11</v>
      </c>
      <c r="HL47" s="2352" t="s">
        <v>12</v>
      </c>
      <c r="HM47" s="639"/>
      <c r="HN47" s="1229"/>
      <c r="HO47" s="2491" t="s">
        <v>376</v>
      </c>
      <c r="HP47" s="2492"/>
      <c r="HQ47" s="2354" t="s">
        <v>11</v>
      </c>
      <c r="HR47" s="2354" t="s">
        <v>12</v>
      </c>
      <c r="HS47" s="639"/>
      <c r="HT47" s="2310" t="s">
        <v>377</v>
      </c>
      <c r="HU47" s="2311"/>
      <c r="HV47" s="2314" t="s">
        <v>11</v>
      </c>
      <c r="HW47" s="451" t="s">
        <v>12</v>
      </c>
      <c r="HX47" s="639"/>
      <c r="HY47" s="2487" t="s">
        <v>378</v>
      </c>
      <c r="HZ47" s="2488"/>
      <c r="IA47" s="2352" t="s">
        <v>11</v>
      </c>
      <c r="IB47" s="2352" t="s">
        <v>12</v>
      </c>
      <c r="IC47" s="639"/>
      <c r="ID47" s="639"/>
      <c r="IE47" s="466"/>
      <c r="IF47" s="466"/>
      <c r="IG47" s="466"/>
      <c r="IH47" s="466"/>
      <c r="II47" s="466"/>
      <c r="IJ47" s="466"/>
      <c r="IK47" s="466"/>
      <c r="IL47" s="466"/>
      <c r="IM47" s="466"/>
      <c r="IN47" s="466"/>
      <c r="IO47" s="466"/>
      <c r="IP47" s="466"/>
      <c r="IQ47" s="466"/>
      <c r="IR47" s="466"/>
      <c r="IS47" s="466"/>
      <c r="IT47" s="466"/>
      <c r="IU47" s="466"/>
      <c r="IV47" s="466"/>
      <c r="IW47" s="466"/>
      <c r="IX47" s="466"/>
      <c r="IY47" s="466"/>
      <c r="IZ47" s="466"/>
      <c r="JA47" s="466"/>
      <c r="JB47" s="466"/>
      <c r="JC47" s="466"/>
      <c r="JD47" s="466"/>
      <c r="JE47" s="466"/>
      <c r="JF47" s="466"/>
      <c r="JG47" s="466"/>
      <c r="JH47" s="466"/>
      <c r="JI47" s="466"/>
      <c r="JJ47" s="466"/>
      <c r="JK47" s="466"/>
      <c r="JL47" s="466"/>
      <c r="JM47" s="466"/>
      <c r="JN47" s="466"/>
      <c r="JO47" s="466"/>
      <c r="JP47" s="466"/>
      <c r="JQ47" s="466"/>
      <c r="JR47" s="466"/>
      <c r="JS47" s="466"/>
      <c r="JT47" s="466"/>
      <c r="JU47" s="466"/>
      <c r="JV47" s="466"/>
      <c r="JW47" s="466"/>
      <c r="JX47" s="466"/>
      <c r="JY47" s="466"/>
      <c r="JZ47" s="466"/>
      <c r="KA47" s="466"/>
      <c r="KB47" s="466"/>
      <c r="KC47" s="466"/>
      <c r="KD47" s="466"/>
      <c r="KE47" s="466"/>
      <c r="KF47" s="466"/>
      <c r="KG47" s="466"/>
      <c r="KH47" s="466"/>
      <c r="KI47" s="466"/>
      <c r="KJ47" s="466"/>
      <c r="KK47" s="466"/>
      <c r="KL47" s="466"/>
      <c r="KM47" s="466"/>
      <c r="KN47" s="466"/>
      <c r="KO47" s="466"/>
      <c r="KP47" s="466"/>
      <c r="KQ47" s="466"/>
      <c r="KR47" s="466"/>
      <c r="KS47" s="466"/>
      <c r="KT47" s="466"/>
      <c r="KU47" s="466"/>
      <c r="KV47" s="466"/>
      <c r="KW47" s="466"/>
      <c r="KX47" s="466"/>
      <c r="KY47" s="466"/>
      <c r="KZ47" s="466"/>
      <c r="LA47" s="466"/>
      <c r="LB47" s="466"/>
      <c r="LC47" s="1247"/>
      <c r="LD47" s="1247"/>
      <c r="LE47" s="1247"/>
      <c r="LF47" s="1247"/>
      <c r="LG47" s="1247"/>
      <c r="LH47" s="1247"/>
      <c r="LI47" s="1247"/>
      <c r="LJ47" s="1247"/>
      <c r="LK47" s="1247"/>
      <c r="LL47" s="1247"/>
      <c r="LM47" s="1247"/>
      <c r="LN47" s="1247"/>
      <c r="LO47" s="2481" t="s">
        <v>327</v>
      </c>
      <c r="LP47" s="2482"/>
      <c r="LQ47" s="2482"/>
      <c r="LR47" s="2482"/>
      <c r="LS47" s="2483"/>
      <c r="LT47" s="2571" t="s">
        <v>11</v>
      </c>
      <c r="LU47" s="2573" t="s">
        <v>12</v>
      </c>
      <c r="LV47" s="466"/>
      <c r="LW47" s="2509" t="s">
        <v>338</v>
      </c>
      <c r="LX47" s="2510"/>
      <c r="LY47" s="2511"/>
      <c r="LZ47" s="2531" t="s">
        <v>11</v>
      </c>
      <c r="MA47" s="1073" t="s">
        <v>12</v>
      </c>
      <c r="MB47" s="639"/>
      <c r="MC47" s="639"/>
      <c r="MD47" s="2473" t="s">
        <v>331</v>
      </c>
      <c r="ME47" s="2474"/>
      <c r="MF47" s="780" t="s">
        <v>11</v>
      </c>
      <c r="MG47" s="781" t="s">
        <v>12</v>
      </c>
      <c r="MH47" s="466"/>
      <c r="MI47" s="2501" t="s">
        <v>333</v>
      </c>
      <c r="MJ47" s="2502"/>
      <c r="MK47" s="782" t="s">
        <v>11</v>
      </c>
      <c r="ML47" s="783" t="s">
        <v>12</v>
      </c>
      <c r="MM47" s="466"/>
      <c r="MN47" s="2505" t="s">
        <v>339</v>
      </c>
      <c r="MO47" s="2506"/>
      <c r="MP47" s="784" t="s">
        <v>11</v>
      </c>
      <c r="MQ47" s="785" t="s">
        <v>12</v>
      </c>
      <c r="MR47" s="1249"/>
      <c r="MS47" s="1250"/>
      <c r="MT47" s="639"/>
      <c r="MU47" s="2457" t="s">
        <v>327</v>
      </c>
      <c r="MV47" s="2458"/>
      <c r="MW47" s="2461" t="s">
        <v>11</v>
      </c>
      <c r="MX47" s="2463" t="s">
        <v>12</v>
      </c>
      <c r="MY47" s="614"/>
      <c r="MZ47" s="2465" t="s">
        <v>338</v>
      </c>
      <c r="NA47" s="2466"/>
      <c r="NB47" s="2469" t="s">
        <v>11</v>
      </c>
      <c r="NC47" s="2471" t="s">
        <v>12</v>
      </c>
      <c r="ND47" s="526"/>
      <c r="NE47" s="2473" t="s">
        <v>331</v>
      </c>
      <c r="NF47" s="2474"/>
      <c r="NG47" s="2477" t="s">
        <v>11</v>
      </c>
      <c r="NH47" s="2479" t="s">
        <v>12</v>
      </c>
      <c r="NI47" s="526"/>
      <c r="NJ47" s="2497" t="s">
        <v>333</v>
      </c>
      <c r="NK47" s="2498"/>
      <c r="NL47" s="2495" t="s">
        <v>11</v>
      </c>
      <c r="NM47" s="2515" t="s">
        <v>12</v>
      </c>
      <c r="NN47" s="526"/>
      <c r="NO47" s="2517" t="s">
        <v>339</v>
      </c>
      <c r="NP47" s="2518"/>
      <c r="NQ47" s="2445" t="s">
        <v>11</v>
      </c>
      <c r="NR47" s="2447" t="s">
        <v>12</v>
      </c>
      <c r="NS47" s="639"/>
      <c r="NT47" s="1458"/>
    </row>
    <row r="48" spans="1:384" ht="24" customHeight="1" thickBot="1" x14ac:dyDescent="0.3">
      <c r="A48" s="1236"/>
      <c r="B48" s="1236"/>
      <c r="C48" s="1236"/>
      <c r="D48" s="1540"/>
      <c r="E48" s="1518"/>
      <c r="F48" s="1237"/>
      <c r="G48" s="1237"/>
      <c r="H48" s="2856"/>
      <c r="I48" s="2857"/>
      <c r="J48" s="1622" t="s">
        <v>11</v>
      </c>
      <c r="K48" s="1220" t="s">
        <v>12</v>
      </c>
      <c r="L48" s="4"/>
      <c r="M48" s="1226"/>
      <c r="N48" s="2887"/>
      <c r="O48" s="2888"/>
      <c r="P48" s="1251" t="s">
        <v>11</v>
      </c>
      <c r="Q48" s="1252" t="s">
        <v>12</v>
      </c>
      <c r="R48" s="1251" t="s">
        <v>11</v>
      </c>
      <c r="S48" s="1252" t="s">
        <v>12</v>
      </c>
      <c r="T48" s="1251" t="s">
        <v>11</v>
      </c>
      <c r="U48" s="1252" t="s">
        <v>12</v>
      </c>
      <c r="V48" s="1251" t="s">
        <v>11</v>
      </c>
      <c r="W48" s="1252" t="s">
        <v>12</v>
      </c>
      <c r="X48" s="1253" t="s">
        <v>11</v>
      </c>
      <c r="Y48" s="1254" t="s">
        <v>12</v>
      </c>
      <c r="Z48" s="1251" t="s">
        <v>11</v>
      </c>
      <c r="AA48" s="1252" t="s">
        <v>12</v>
      </c>
      <c r="AB48" s="1253" t="s">
        <v>11</v>
      </c>
      <c r="AC48" s="1254" t="s">
        <v>12</v>
      </c>
      <c r="AD48" s="1636" t="s">
        <v>11</v>
      </c>
      <c r="AE48" s="1637" t="s">
        <v>12</v>
      </c>
      <c r="AF48" s="4"/>
      <c r="AG48" s="88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2831" t="s">
        <v>204</v>
      </c>
      <c r="AZ48" s="2832"/>
      <c r="BA48" s="120">
        <f>COUNTIF(BJ13:BJ45,"ОЧЕНЬ НИЗКАЯ")</f>
        <v>0</v>
      </c>
      <c r="BB48" s="121" t="e">
        <f>BA48*100/BA53</f>
        <v>#DIV/0!</v>
      </c>
      <c r="BC48" s="4"/>
      <c r="BD48" s="2831" t="s">
        <v>204</v>
      </c>
      <c r="BE48" s="2832"/>
      <c r="BF48" s="120">
        <f>COUNTIF(BK13:BK45,"ОЧЕНЬ НИЗКАЯ")</f>
        <v>0</v>
      </c>
      <c r="BG48" s="121" t="e">
        <f>BF48*100/BF53</f>
        <v>#DIV/0!</v>
      </c>
      <c r="BH48" s="4"/>
      <c r="BI48" s="2889" t="s">
        <v>296</v>
      </c>
      <c r="BJ48" s="2890"/>
      <c r="BK48" s="129">
        <f>COUNTIF(BL13:BL45,"1.НИЗКИЙ")</f>
        <v>0</v>
      </c>
      <c r="BL48" s="121" t="e">
        <f>BK48*100/BK51</f>
        <v>#DIV/0!</v>
      </c>
      <c r="BM48" s="4"/>
      <c r="BN48" s="1223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2755" t="s">
        <v>21</v>
      </c>
      <c r="DJ48" s="2756"/>
      <c r="DK48" s="1255" t="s">
        <v>11</v>
      </c>
      <c r="DL48" s="1256" t="s">
        <v>12</v>
      </c>
      <c r="DM48" s="4"/>
      <c r="DN48" s="4"/>
      <c r="DO48" s="3133" t="s">
        <v>21</v>
      </c>
      <c r="DP48" s="3134"/>
      <c r="DQ48" s="1257" t="s">
        <v>11</v>
      </c>
      <c r="DR48" s="1256" t="s">
        <v>12</v>
      </c>
      <c r="DT48" s="3135" t="s">
        <v>21</v>
      </c>
      <c r="DU48" s="3136"/>
      <c r="DV48" s="1258" t="s">
        <v>11</v>
      </c>
      <c r="DW48" s="1259" t="s">
        <v>12</v>
      </c>
      <c r="DX48" s="1226"/>
      <c r="DY48" s="1223"/>
      <c r="DZ48" s="2848" t="s">
        <v>21</v>
      </c>
      <c r="EA48" s="3142"/>
      <c r="EB48" s="1260" t="s">
        <v>11</v>
      </c>
      <c r="EC48" s="1261" t="s">
        <v>12</v>
      </c>
      <c r="ED48" s="4"/>
      <c r="EE48" s="2848" t="s">
        <v>21</v>
      </c>
      <c r="EF48" s="2849"/>
      <c r="EG48" s="1260" t="s">
        <v>11</v>
      </c>
      <c r="EH48" s="1261" t="s">
        <v>12</v>
      </c>
      <c r="EI48" s="4"/>
      <c r="EJ48" s="4"/>
      <c r="EK48" s="4"/>
      <c r="EL48" s="4"/>
      <c r="EM48" s="4"/>
      <c r="EN48" s="1226"/>
      <c r="EO48" s="1693"/>
      <c r="EP48" s="1262"/>
      <c r="EQ48" s="1263"/>
      <c r="ER48" s="3067" t="s">
        <v>215</v>
      </c>
      <c r="ES48" s="3068"/>
      <c r="ET48" s="3067" t="s">
        <v>216</v>
      </c>
      <c r="EU48" s="3068"/>
      <c r="EV48" s="3069" t="s">
        <v>217</v>
      </c>
      <c r="EW48" s="3070"/>
      <c r="EX48" s="3067" t="s">
        <v>218</v>
      </c>
      <c r="EY48" s="3068"/>
      <c r="FA48" s="2578" t="s">
        <v>233</v>
      </c>
      <c r="FB48" s="2579"/>
      <c r="FC48" s="2580"/>
      <c r="FD48" s="1460"/>
      <c r="FE48" s="1232"/>
      <c r="FF48" s="434"/>
      <c r="FG48" s="434"/>
      <c r="FH48" s="434"/>
      <c r="FI48" s="434"/>
      <c r="FJ48" s="434"/>
      <c r="FK48" s="434"/>
      <c r="FL48" s="434"/>
      <c r="FM48" s="434"/>
      <c r="FN48" s="434"/>
      <c r="FO48" s="434"/>
      <c r="FP48" s="434"/>
      <c r="FQ48" s="434"/>
      <c r="FR48" s="434"/>
      <c r="FS48" s="434"/>
      <c r="FT48" s="434"/>
      <c r="FU48" s="434"/>
      <c r="FV48" s="434"/>
      <c r="FW48" s="434"/>
      <c r="FX48" s="434"/>
      <c r="FY48" s="434"/>
      <c r="FZ48" s="434"/>
      <c r="GA48" s="434"/>
      <c r="GB48" s="434"/>
      <c r="GC48" s="434"/>
      <c r="GD48" s="434"/>
      <c r="GE48" s="434"/>
      <c r="GF48" s="434"/>
      <c r="GG48" s="434"/>
      <c r="GH48" s="434"/>
      <c r="GI48" s="434"/>
      <c r="GJ48" s="434"/>
      <c r="GK48" s="434"/>
      <c r="GL48" s="434"/>
      <c r="GM48" s="434"/>
      <c r="GN48" s="434"/>
      <c r="GO48" s="434"/>
      <c r="GP48" s="434"/>
      <c r="GQ48" s="434"/>
      <c r="GR48" s="434"/>
      <c r="GS48" s="434"/>
      <c r="GT48" s="434"/>
      <c r="GU48" s="434"/>
      <c r="GV48" s="434"/>
      <c r="GW48" s="434"/>
      <c r="GX48" s="434"/>
      <c r="GY48" s="2493"/>
      <c r="GZ48" s="2494"/>
      <c r="HA48" s="2355"/>
      <c r="HB48" s="2355"/>
      <c r="HC48" s="434"/>
      <c r="HD48" s="2312"/>
      <c r="HE48" s="2313"/>
      <c r="HF48" s="2316"/>
      <c r="HG48" s="2316"/>
      <c r="HH48" s="434"/>
      <c r="HI48" s="2489"/>
      <c r="HJ48" s="2490"/>
      <c r="HK48" s="2353"/>
      <c r="HL48" s="2353"/>
      <c r="HM48" s="434"/>
      <c r="HN48" s="1232"/>
      <c r="HO48" s="2493"/>
      <c r="HP48" s="2494"/>
      <c r="HQ48" s="2355"/>
      <c r="HR48" s="2355"/>
      <c r="HS48" s="434"/>
      <c r="HT48" s="2312"/>
      <c r="HU48" s="2313"/>
      <c r="HV48" s="2316"/>
      <c r="HW48" s="452"/>
      <c r="HX48" s="434"/>
      <c r="HY48" s="2489"/>
      <c r="HZ48" s="2490"/>
      <c r="IA48" s="2353"/>
      <c r="IB48" s="2353"/>
      <c r="IC48" s="434"/>
      <c r="ID48" s="434"/>
      <c r="IE48" s="466"/>
      <c r="IF48" s="466"/>
      <c r="IG48" s="466"/>
      <c r="IH48" s="466"/>
      <c r="II48" s="466"/>
      <c r="IJ48" s="466"/>
      <c r="IK48" s="466"/>
      <c r="IL48" s="466"/>
      <c r="IM48" s="466"/>
      <c r="IN48" s="466"/>
      <c r="IO48" s="466"/>
      <c r="IP48" s="466"/>
      <c r="IQ48" s="466"/>
      <c r="IR48" s="466"/>
      <c r="IS48" s="466"/>
      <c r="IT48" s="466"/>
      <c r="IU48" s="466"/>
      <c r="IV48" s="466"/>
      <c r="IW48" s="466"/>
      <c r="IX48" s="466"/>
      <c r="IY48" s="466"/>
      <c r="IZ48" s="466"/>
      <c r="JA48" s="466"/>
      <c r="JB48" s="466"/>
      <c r="JC48" s="466"/>
      <c r="JD48" s="466"/>
      <c r="JE48" s="466"/>
      <c r="JF48" s="466"/>
      <c r="JG48" s="466"/>
      <c r="JH48" s="466"/>
      <c r="JI48" s="466"/>
      <c r="JJ48" s="466"/>
      <c r="JK48" s="466"/>
      <c r="JL48" s="466"/>
      <c r="JM48" s="466"/>
      <c r="JN48" s="466"/>
      <c r="JO48" s="466"/>
      <c r="JP48" s="466"/>
      <c r="JQ48" s="466"/>
      <c r="JR48" s="466"/>
      <c r="JS48" s="466"/>
      <c r="JT48" s="466"/>
      <c r="JU48" s="466"/>
      <c r="JV48" s="466"/>
      <c r="JW48" s="466"/>
      <c r="JX48" s="466"/>
      <c r="JY48" s="466"/>
      <c r="JZ48" s="466"/>
      <c r="KA48" s="466"/>
      <c r="KB48" s="466"/>
      <c r="KC48" s="466"/>
      <c r="KD48" s="466"/>
      <c r="KE48" s="466"/>
      <c r="KF48" s="466"/>
      <c r="KG48" s="466"/>
      <c r="KH48" s="466"/>
      <c r="KI48" s="466"/>
      <c r="KJ48" s="466"/>
      <c r="KK48" s="466"/>
      <c r="KL48" s="466"/>
      <c r="KM48" s="466"/>
      <c r="KN48" s="466"/>
      <c r="KO48" s="466"/>
      <c r="KP48" s="466"/>
      <c r="KQ48" s="466"/>
      <c r="KR48" s="466"/>
      <c r="KS48" s="466"/>
      <c r="KT48" s="466"/>
      <c r="KU48" s="466"/>
      <c r="KV48" s="466"/>
      <c r="KW48" s="466"/>
      <c r="KX48" s="466"/>
      <c r="KY48" s="466"/>
      <c r="KZ48" s="466"/>
      <c r="LA48" s="466"/>
      <c r="LB48" s="466"/>
      <c r="LC48" s="434"/>
      <c r="LD48" s="434"/>
      <c r="LE48" s="434"/>
      <c r="LF48" s="434"/>
      <c r="LG48" s="434"/>
      <c r="LH48" s="434"/>
      <c r="LI48" s="434"/>
      <c r="LJ48" s="434"/>
      <c r="LK48" s="434"/>
      <c r="LL48" s="434"/>
      <c r="LM48" s="434"/>
      <c r="LN48" s="434"/>
      <c r="LO48" s="2484"/>
      <c r="LP48" s="2485"/>
      <c r="LQ48" s="2485"/>
      <c r="LR48" s="2485"/>
      <c r="LS48" s="2486"/>
      <c r="LT48" s="2572"/>
      <c r="LU48" s="2574"/>
      <c r="LV48" s="466"/>
      <c r="LW48" s="2512"/>
      <c r="LX48" s="2513"/>
      <c r="LY48" s="2514"/>
      <c r="LZ48" s="2532"/>
      <c r="MA48" s="1074"/>
      <c r="MB48" s="434"/>
      <c r="MC48" s="434"/>
      <c r="MD48" s="2475"/>
      <c r="ME48" s="2476"/>
      <c r="MF48" s="791"/>
      <c r="MG48" s="792"/>
      <c r="MH48" s="466"/>
      <c r="MI48" s="2503"/>
      <c r="MJ48" s="2504"/>
      <c r="MK48" s="793"/>
      <c r="ML48" s="794"/>
      <c r="MM48" s="466"/>
      <c r="MN48" s="2507"/>
      <c r="MO48" s="2508"/>
      <c r="MP48" s="795"/>
      <c r="MQ48" s="796"/>
      <c r="MR48" s="1233"/>
      <c r="MS48" s="1250"/>
      <c r="MT48" s="434"/>
      <c r="MU48" s="2459"/>
      <c r="MV48" s="2460"/>
      <c r="MW48" s="2462"/>
      <c r="MX48" s="2464"/>
      <c r="MY48" s="614"/>
      <c r="MZ48" s="2467"/>
      <c r="NA48" s="2468"/>
      <c r="NB48" s="2470"/>
      <c r="NC48" s="2472"/>
      <c r="ND48" s="526"/>
      <c r="NE48" s="2475"/>
      <c r="NF48" s="2476"/>
      <c r="NG48" s="2478"/>
      <c r="NH48" s="2480"/>
      <c r="NI48" s="526"/>
      <c r="NJ48" s="2499"/>
      <c r="NK48" s="2500"/>
      <c r="NL48" s="2496"/>
      <c r="NM48" s="2516"/>
      <c r="NN48" s="526"/>
      <c r="NO48" s="2519"/>
      <c r="NP48" s="2520"/>
      <c r="NQ48" s="2446"/>
      <c r="NR48" s="2448"/>
      <c r="NS48" s="434"/>
      <c r="NT48" s="1458"/>
    </row>
    <row r="49" spans="1:384" ht="24" customHeight="1" thickBot="1" x14ac:dyDescent="0.35">
      <c r="A49" s="1236"/>
      <c r="B49" s="1236"/>
      <c r="C49" s="1236"/>
      <c r="D49" s="1541"/>
      <c r="E49" s="1519"/>
      <c r="F49" s="1236"/>
      <c r="G49" s="1236"/>
      <c r="H49" s="2987" t="s">
        <v>13</v>
      </c>
      <c r="I49" s="2988"/>
      <c r="J49" s="112">
        <f>COUNTIF(L13:L45,1)</f>
        <v>0</v>
      </c>
      <c r="K49" s="113" t="e">
        <f>J49*100/J55</f>
        <v>#DIV/0!</v>
      </c>
      <c r="L49" s="4"/>
      <c r="M49" s="1226"/>
      <c r="N49" s="2846" t="s">
        <v>111</v>
      </c>
      <c r="O49" s="2847"/>
      <c r="P49" s="1265">
        <f>COUNTIF(W13:W45,1)</f>
        <v>0</v>
      </c>
      <c r="Q49" s="1266" t="e">
        <f>P49*100/P54</f>
        <v>#DIV/0!</v>
      </c>
      <c r="R49" s="1265">
        <f>COUNTIF(X13:X45,1)</f>
        <v>0</v>
      </c>
      <c r="S49" s="1267" t="e">
        <f>R49*100/R54</f>
        <v>#DIV/0!</v>
      </c>
      <c r="T49" s="1265">
        <f>COUNTIF(Y13:Y45,1)</f>
        <v>0</v>
      </c>
      <c r="U49" s="1266" t="e">
        <f>T49*100/T54</f>
        <v>#DIV/0!</v>
      </c>
      <c r="V49" s="1265">
        <f>COUNTIF(Z13:Z45,1)</f>
        <v>0</v>
      </c>
      <c r="W49" s="1266" t="e">
        <f>V49*100/V54</f>
        <v>#DIV/0!</v>
      </c>
      <c r="X49" s="1268">
        <f>COUNTIF(AA13:AA45,1)</f>
        <v>0</v>
      </c>
      <c r="Y49" s="1269" t="e">
        <f>X49*100/X54</f>
        <v>#DIV/0!</v>
      </c>
      <c r="Z49" s="1265">
        <f>COUNTIF(AB13:AB45,1)</f>
        <v>0</v>
      </c>
      <c r="AA49" s="1267" t="e">
        <f>Z49*100/Z54</f>
        <v>#DIV/0!</v>
      </c>
      <c r="AB49" s="1268">
        <f>COUNTIF(AC13:AC45,1)</f>
        <v>0</v>
      </c>
      <c r="AC49" s="1269" t="e">
        <f>AB49*100/AB54</f>
        <v>#DIV/0!</v>
      </c>
      <c r="AD49" s="1634">
        <f>COUNTIF(AD13:AD44,1)</f>
        <v>0</v>
      </c>
      <c r="AE49" s="1640" t="e">
        <f>AD49*100/AD54</f>
        <v>#DIV/0!</v>
      </c>
      <c r="AF49" s="4"/>
      <c r="AG49" s="13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2827" t="s">
        <v>205</v>
      </c>
      <c r="AZ49" s="2828"/>
      <c r="BA49" s="122">
        <f>COUNTIF(BJ13:BJ45,"НИЗКАЯ")</f>
        <v>0</v>
      </c>
      <c r="BB49" s="123" t="e">
        <f>BA49*100/BA53</f>
        <v>#DIV/0!</v>
      </c>
      <c r="BC49" s="4"/>
      <c r="BD49" s="2827" t="s">
        <v>205</v>
      </c>
      <c r="BE49" s="2828"/>
      <c r="BF49" s="122">
        <f>COUNTIF(BK13:BK45,"НИЗКАЯ")</f>
        <v>0</v>
      </c>
      <c r="BG49" s="123" t="e">
        <f>BF49*100/BF53</f>
        <v>#DIV/0!</v>
      </c>
      <c r="BH49" s="4"/>
      <c r="BI49" s="2844" t="s">
        <v>297</v>
      </c>
      <c r="BJ49" s="2845"/>
      <c r="BK49" s="130">
        <f>COUNTIF(BL13:BL45,"2.СРЕДНИЙ")</f>
        <v>0</v>
      </c>
      <c r="BL49" s="123" t="e">
        <f>BK49*100/BK51</f>
        <v>#DIV/0!</v>
      </c>
      <c r="BM49" s="4"/>
      <c r="BN49" s="1223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3137" t="s">
        <v>61</v>
      </c>
      <c r="DJ49" s="3143"/>
      <c r="DK49" s="1270">
        <f>COUNTIF(DS13:DS45,1)</f>
        <v>0</v>
      </c>
      <c r="DL49" s="1271" t="e">
        <f>DK49*100/DK52</f>
        <v>#DIV/0!</v>
      </c>
      <c r="DM49" s="4"/>
      <c r="DN49" s="4"/>
      <c r="DO49" s="3137" t="s">
        <v>61</v>
      </c>
      <c r="DP49" s="3144"/>
      <c r="DQ49" s="1272">
        <f>COUNTIF(DT13:DT45,1)</f>
        <v>0</v>
      </c>
      <c r="DR49" s="1184" t="e">
        <f>DQ49*100/DQ52</f>
        <v>#DIV/0!</v>
      </c>
      <c r="DT49" s="3139" t="s">
        <v>61</v>
      </c>
      <c r="DU49" s="3140"/>
      <c r="DV49" s="1273">
        <f>COUNTIF(DU13:DU45,1)</f>
        <v>0</v>
      </c>
      <c r="DW49" s="1274" t="e">
        <f>DV49*100/DV52</f>
        <v>#DIV/0!</v>
      </c>
      <c r="DX49" s="1226"/>
      <c r="DY49" s="1223"/>
      <c r="DZ49" s="2569" t="s">
        <v>73</v>
      </c>
      <c r="EA49" s="3141"/>
      <c r="EB49" s="1275">
        <f>COUNTIF(EG13:EG45,1)</f>
        <v>0</v>
      </c>
      <c r="EC49" s="1276" t="e">
        <f>EB49*100/EB53</f>
        <v>#DIV/0!</v>
      </c>
      <c r="ED49" s="4"/>
      <c r="EE49" s="2569" t="s">
        <v>73</v>
      </c>
      <c r="EF49" s="2570"/>
      <c r="EG49" s="1275">
        <f>COUNTIF(EH13:EH45,1)</f>
        <v>0</v>
      </c>
      <c r="EH49" s="1276" t="e">
        <f>EG49*100/EG53</f>
        <v>#DIV/0!</v>
      </c>
      <c r="EI49" s="4"/>
      <c r="EJ49" s="4"/>
      <c r="EK49" s="4"/>
      <c r="EL49" s="4"/>
      <c r="EM49" s="4"/>
      <c r="EN49" s="1226"/>
      <c r="EO49" s="1694"/>
      <c r="EP49" s="1277"/>
      <c r="EQ49" s="1278"/>
      <c r="ER49" s="1279" t="s">
        <v>11</v>
      </c>
      <c r="ES49" s="1280" t="s">
        <v>12</v>
      </c>
      <c r="ET49" s="1281" t="s">
        <v>11</v>
      </c>
      <c r="EU49" s="1282" t="s">
        <v>12</v>
      </c>
      <c r="EV49" s="1279" t="s">
        <v>11</v>
      </c>
      <c r="EW49" s="1280" t="s">
        <v>12</v>
      </c>
      <c r="EX49" s="1281" t="s">
        <v>11</v>
      </c>
      <c r="EY49" s="1282" t="s">
        <v>12</v>
      </c>
      <c r="FA49" s="2581" t="s">
        <v>234</v>
      </c>
      <c r="FB49" s="2582"/>
      <c r="FC49" s="2583"/>
      <c r="FD49" s="1460"/>
      <c r="FE49" s="1232"/>
      <c r="FF49" s="434"/>
      <c r="FG49" s="434"/>
      <c r="FH49" s="434"/>
      <c r="FI49" s="434"/>
      <c r="FJ49" s="434"/>
      <c r="FK49" s="434"/>
      <c r="FL49" s="434"/>
      <c r="FM49" s="434"/>
      <c r="FN49" s="434"/>
      <c r="FO49" s="434"/>
      <c r="FP49" s="434"/>
      <c r="FQ49" s="434"/>
      <c r="FR49" s="434"/>
      <c r="FS49" s="434"/>
      <c r="FT49" s="434"/>
      <c r="FU49" s="434"/>
      <c r="FV49" s="434"/>
      <c r="FW49" s="434"/>
      <c r="FX49" s="434"/>
      <c r="FY49" s="434"/>
      <c r="FZ49" s="434"/>
      <c r="GA49" s="434"/>
      <c r="GB49" s="434"/>
      <c r="GC49" s="434"/>
      <c r="GD49" s="434"/>
      <c r="GE49" s="434"/>
      <c r="GF49" s="434"/>
      <c r="GG49" s="434"/>
      <c r="GH49" s="434"/>
      <c r="GI49" s="434"/>
      <c r="GJ49" s="434"/>
      <c r="GK49" s="434"/>
      <c r="GL49" s="434"/>
      <c r="GM49" s="434"/>
      <c r="GN49" s="434"/>
      <c r="GO49" s="434"/>
      <c r="GP49" s="434"/>
      <c r="GQ49" s="434"/>
      <c r="GR49" s="434"/>
      <c r="GS49" s="434"/>
      <c r="GT49" s="434"/>
      <c r="GU49" s="434"/>
      <c r="GV49" s="434"/>
      <c r="GW49" s="434"/>
      <c r="GX49" s="434"/>
      <c r="GY49" s="2449" t="s">
        <v>324</v>
      </c>
      <c r="GZ49" s="2450"/>
      <c r="HA49" s="402">
        <f>COUNTIFS(GZ13:GZ45,"ВЫСОКИЙ")</f>
        <v>0</v>
      </c>
      <c r="HB49" s="403" t="e">
        <f>HA49*100/HA52</f>
        <v>#DIV/0!</v>
      </c>
      <c r="HC49" s="434"/>
      <c r="HD49" s="2317" t="s">
        <v>324</v>
      </c>
      <c r="HE49" s="2451"/>
      <c r="HF49" s="410">
        <f>COUNTIFS(HB13:HB45,"ВЫСОКИЙ")</f>
        <v>0</v>
      </c>
      <c r="HG49" s="411" t="e">
        <f>HF49*100/HF52</f>
        <v>#DIV/0!</v>
      </c>
      <c r="HH49" s="434"/>
      <c r="HI49" s="2452" t="s">
        <v>324</v>
      </c>
      <c r="HJ49" s="2453"/>
      <c r="HK49" s="418">
        <f>COUNTIFS(HD13:HD45,"ВЫСОКИЙ")</f>
        <v>0</v>
      </c>
      <c r="HL49" s="419" t="e">
        <f>HK49*100/HK52</f>
        <v>#DIV/0!</v>
      </c>
      <c r="HM49" s="434"/>
      <c r="HN49" s="1232"/>
      <c r="HO49" s="2449" t="s">
        <v>324</v>
      </c>
      <c r="HP49" s="2450"/>
      <c r="HQ49" s="402">
        <f>COUNTIFS(HV13:HV45,"ВЫСОКИЙ")</f>
        <v>0</v>
      </c>
      <c r="HR49" s="403" t="e">
        <f>HQ49*100/HQ52</f>
        <v>#DIV/0!</v>
      </c>
      <c r="HS49" s="434"/>
      <c r="HT49" s="2317" t="s">
        <v>324</v>
      </c>
      <c r="HU49" s="2451"/>
      <c r="HV49" s="410">
        <f>COUNTIFS(HW13:HW45,"ВЫСОКИЙ")</f>
        <v>0</v>
      </c>
      <c r="HW49" s="411" t="e">
        <f>HV49*100/HV52</f>
        <v>#DIV/0!</v>
      </c>
      <c r="HX49" s="434"/>
      <c r="HY49" s="2452" t="s">
        <v>324</v>
      </c>
      <c r="HZ49" s="2453"/>
      <c r="IA49" s="418">
        <f>COUNTIFS(HX13:HX45,"ВЫСОКИЙ")</f>
        <v>0</v>
      </c>
      <c r="IB49" s="419" t="e">
        <f>IA49*100/IA52</f>
        <v>#DIV/0!</v>
      </c>
      <c r="IC49" s="434"/>
      <c r="ID49" s="434"/>
      <c r="IE49" s="466"/>
      <c r="IF49" s="466"/>
      <c r="IG49" s="466"/>
      <c r="IH49" s="466"/>
      <c r="II49" s="466"/>
      <c r="IJ49" s="466"/>
      <c r="IK49" s="466"/>
      <c r="IL49" s="466"/>
      <c r="IM49" s="466"/>
      <c r="IN49" s="466"/>
      <c r="IO49" s="466"/>
      <c r="IP49" s="466"/>
      <c r="IQ49" s="466"/>
      <c r="IR49" s="466"/>
      <c r="IS49" s="466"/>
      <c r="IT49" s="466"/>
      <c r="IU49" s="466"/>
      <c r="IV49" s="466"/>
      <c r="IW49" s="466"/>
      <c r="IX49" s="466"/>
      <c r="IY49" s="466"/>
      <c r="IZ49" s="466"/>
      <c r="JA49" s="466"/>
      <c r="JB49" s="466"/>
      <c r="JC49" s="466"/>
      <c r="JD49" s="466"/>
      <c r="JE49" s="466"/>
      <c r="JF49" s="466"/>
      <c r="JG49" s="466"/>
      <c r="JH49" s="466"/>
      <c r="JI49" s="466"/>
      <c r="JJ49" s="466"/>
      <c r="JK49" s="466"/>
      <c r="JL49" s="466"/>
      <c r="JM49" s="466"/>
      <c r="JN49" s="466"/>
      <c r="JO49" s="466"/>
      <c r="JP49" s="466"/>
      <c r="JQ49" s="466"/>
      <c r="JR49" s="466"/>
      <c r="JS49" s="466"/>
      <c r="JT49" s="466"/>
      <c r="JU49" s="466"/>
      <c r="JV49" s="466"/>
      <c r="JW49" s="466"/>
      <c r="JX49" s="466"/>
      <c r="JY49" s="466"/>
      <c r="JZ49" s="466"/>
      <c r="KA49" s="466"/>
      <c r="KB49" s="466"/>
      <c r="KC49" s="466"/>
      <c r="KD49" s="466"/>
      <c r="KE49" s="466"/>
      <c r="KF49" s="466"/>
      <c r="KG49" s="466"/>
      <c r="KH49" s="466"/>
      <c r="KI49" s="466"/>
      <c r="KJ49" s="466"/>
      <c r="KK49" s="466"/>
      <c r="KL49" s="466"/>
      <c r="KM49" s="466"/>
      <c r="KN49" s="466"/>
      <c r="KO49" s="466"/>
      <c r="KP49" s="466"/>
      <c r="KQ49" s="466"/>
      <c r="KR49" s="466"/>
      <c r="KS49" s="466"/>
      <c r="KT49" s="466"/>
      <c r="KU49" s="466"/>
      <c r="KV49" s="466"/>
      <c r="KW49" s="466"/>
      <c r="KX49" s="466"/>
      <c r="KY49" s="466"/>
      <c r="KZ49" s="466"/>
      <c r="LA49" s="466"/>
      <c r="LB49" s="466"/>
      <c r="LC49" s="434"/>
      <c r="LD49" s="434"/>
      <c r="LE49" s="434"/>
      <c r="LF49" s="434"/>
      <c r="LG49" s="434"/>
      <c r="LH49" s="434"/>
      <c r="LI49" s="434"/>
      <c r="LJ49" s="434"/>
      <c r="LK49" s="434"/>
      <c r="LL49" s="434"/>
      <c r="LM49" s="434"/>
      <c r="LN49" s="434"/>
      <c r="LO49" s="1283" t="s">
        <v>342</v>
      </c>
      <c r="LP49" s="1284"/>
      <c r="LQ49" s="1284"/>
      <c r="LR49" s="1284"/>
      <c r="LS49" s="1285"/>
      <c r="LT49" s="801">
        <f>COUNTIFS(LS13:LS45,"У-П")</f>
        <v>0</v>
      </c>
      <c r="LU49" s="802" t="e">
        <f>LT49*100/LT53</f>
        <v>#DIV/0!</v>
      </c>
      <c r="LV49" s="977"/>
      <c r="LW49" s="2454" t="s">
        <v>342</v>
      </c>
      <c r="LX49" s="2455"/>
      <c r="LY49" s="2456"/>
      <c r="LZ49" s="936">
        <f>COUNTIFS(LW13:LW45,"У-П")</f>
        <v>0</v>
      </c>
      <c r="MA49" s="939" t="e">
        <f>LZ49*100/LZ53</f>
        <v>#DIV/0!</v>
      </c>
      <c r="MB49" s="1286"/>
      <c r="MC49" s="1286"/>
      <c r="MD49" s="940" t="s">
        <v>342</v>
      </c>
      <c r="ME49" s="941"/>
      <c r="MF49" s="803">
        <f>COUNTIFS(MA13:MA45,"У-П")</f>
        <v>0</v>
      </c>
      <c r="MG49" s="942" t="e">
        <f>MF49*100/MF53</f>
        <v>#DIV/0!</v>
      </c>
      <c r="MH49" s="977"/>
      <c r="MI49" s="943" t="s">
        <v>342</v>
      </c>
      <c r="MJ49" s="944"/>
      <c r="MK49" s="804">
        <f>COUNTIFS(ME13:ME45,"У-П")</f>
        <v>0</v>
      </c>
      <c r="ML49" s="945" t="e">
        <f>MK49*100/MK53</f>
        <v>#DIV/0!</v>
      </c>
      <c r="MM49" s="977"/>
      <c r="MN49" s="946" t="s">
        <v>342</v>
      </c>
      <c r="MO49" s="947"/>
      <c r="MP49" s="805">
        <f>COUNTIFS(MI13:MI45,"У-П")</f>
        <v>0</v>
      </c>
      <c r="MQ49" s="948" t="e">
        <f>MP49*100/MP53</f>
        <v>#DIV/0!</v>
      </c>
      <c r="MR49" s="1287"/>
      <c r="MS49" s="1288"/>
      <c r="MT49" s="434"/>
      <c r="MU49" s="615" t="s">
        <v>342</v>
      </c>
      <c r="MV49" s="616"/>
      <c r="MW49" s="575">
        <f>COUNTIFS(NG13:NG45,"У-П")</f>
        <v>0</v>
      </c>
      <c r="MX49" s="576" t="e">
        <f>MW49*100/MW53</f>
        <v>#DIV/0!</v>
      </c>
      <c r="MY49" s="506"/>
      <c r="MZ49" s="472" t="s">
        <v>342</v>
      </c>
      <c r="NA49" s="473"/>
      <c r="NB49" s="467">
        <f>COUNTIFS(NI13:NI45,"У-П")</f>
        <v>0</v>
      </c>
      <c r="NC49" s="572" t="e">
        <f>NB49*100/NB53</f>
        <v>#DIV/0!</v>
      </c>
      <c r="ND49" s="474"/>
      <c r="NE49" s="475" t="s">
        <v>342</v>
      </c>
      <c r="NF49" s="476"/>
      <c r="NG49" s="468">
        <f>COUNTIFS(NK13:NK45,"У-П")</f>
        <v>0</v>
      </c>
      <c r="NH49" s="477" t="e">
        <f>NG49*100/NG53</f>
        <v>#DIV/0!</v>
      </c>
      <c r="NI49" s="526"/>
      <c r="NJ49" s="478" t="s">
        <v>342</v>
      </c>
      <c r="NK49" s="479"/>
      <c r="NL49" s="469">
        <f>COUNTIFS(NM13:NM45,"У-П")</f>
        <v>0</v>
      </c>
      <c r="NM49" s="581" t="e">
        <f>NL49*100/NL53</f>
        <v>#DIV/0!</v>
      </c>
      <c r="NN49" s="526"/>
      <c r="NO49" s="480" t="s">
        <v>342</v>
      </c>
      <c r="NP49" s="481"/>
      <c r="NQ49" s="470">
        <f>COUNTIFS(NO13:NO45,"У-П")</f>
        <v>0</v>
      </c>
      <c r="NR49" s="482" t="e">
        <f>NQ49*100/NQ53</f>
        <v>#DIV/0!</v>
      </c>
      <c r="NS49" s="434"/>
      <c r="NT49" s="1458"/>
    </row>
    <row r="50" spans="1:384" ht="24" customHeight="1" thickBot="1" x14ac:dyDescent="0.35">
      <c r="A50" s="1236"/>
      <c r="B50" s="1236"/>
      <c r="C50" s="1236"/>
      <c r="D50" s="1541"/>
      <c r="E50" s="1519"/>
      <c r="F50" s="1236"/>
      <c r="G50" s="1236"/>
      <c r="H50" s="2829" t="s">
        <v>14</v>
      </c>
      <c r="I50" s="2830"/>
      <c r="J50" s="114">
        <f>COUNTIF(L13:L45,2)</f>
        <v>0</v>
      </c>
      <c r="K50" s="115" t="e">
        <f>J50*100/J55</f>
        <v>#DIV/0!</v>
      </c>
      <c r="L50" s="4"/>
      <c r="M50" s="1226"/>
      <c r="N50" s="2854" t="s">
        <v>112</v>
      </c>
      <c r="O50" s="2855"/>
      <c r="P50" s="1289">
        <f>COUNTIF(W13:W45,2)</f>
        <v>0</v>
      </c>
      <c r="Q50" s="1290" t="e">
        <f>P50*100/P54</f>
        <v>#DIV/0!</v>
      </c>
      <c r="R50" s="1289">
        <f>COUNTIF(X13:X45,2)</f>
        <v>0</v>
      </c>
      <c r="S50" s="1291" t="e">
        <f>R50*100/R54</f>
        <v>#DIV/0!</v>
      </c>
      <c r="T50" s="1289">
        <f>COUNTIF(Y13:Y45,2)</f>
        <v>0</v>
      </c>
      <c r="U50" s="1290" t="e">
        <f>T50*100/T54</f>
        <v>#DIV/0!</v>
      </c>
      <c r="V50" s="1289">
        <f>COUNTIF(Z13:Z45,2)</f>
        <v>0</v>
      </c>
      <c r="W50" s="1290" t="e">
        <f>V50*100/V54</f>
        <v>#DIV/0!</v>
      </c>
      <c r="X50" s="1292">
        <f>COUNTIF(AA13:AA45,2)</f>
        <v>0</v>
      </c>
      <c r="Y50" s="1293" t="e">
        <f>X50*100/X54</f>
        <v>#DIV/0!</v>
      </c>
      <c r="Z50" s="1289">
        <f>COUNTIF(AB13:AB45,2)</f>
        <v>0</v>
      </c>
      <c r="AA50" s="1291" t="e">
        <f>Z50*100/Z54</f>
        <v>#DIV/0!</v>
      </c>
      <c r="AB50" s="1292">
        <f>COUNTIF(AC13:AC45,2)</f>
        <v>0</v>
      </c>
      <c r="AC50" s="1293" t="e">
        <f>AB50*100/AB54</f>
        <v>#DIV/0!</v>
      </c>
      <c r="AD50" s="1635">
        <f>COUNTIF(AD13:AD44,2)</f>
        <v>0</v>
      </c>
      <c r="AE50" s="1641" t="e">
        <f>AD50*100/AD54</f>
        <v>#DIV/0!</v>
      </c>
      <c r="AF50" s="4"/>
      <c r="AG50" s="13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2827" t="s">
        <v>206</v>
      </c>
      <c r="AZ50" s="2828"/>
      <c r="BA50" s="122">
        <f>COUNTIF(BJ13:BJ45,"СРЕДНЯЯ")</f>
        <v>0</v>
      </c>
      <c r="BB50" s="123" t="e">
        <f>BA50*100/BA53</f>
        <v>#DIV/0!</v>
      </c>
      <c r="BC50" s="4"/>
      <c r="BD50" s="2827" t="s">
        <v>206</v>
      </c>
      <c r="BE50" s="2828"/>
      <c r="BF50" s="122">
        <f>COUNTIF(BK13:BK45,"СРЕДНЯЯ")</f>
        <v>0</v>
      </c>
      <c r="BG50" s="123" t="e">
        <f>BF50*100/BF53</f>
        <v>#DIV/0!</v>
      </c>
      <c r="BH50" s="4"/>
      <c r="BI50" s="2850" t="s">
        <v>298</v>
      </c>
      <c r="BJ50" s="2851"/>
      <c r="BK50" s="131">
        <f>COUNTIF(BL13:BL45,"3.ВЫСОКИЙ")</f>
        <v>0</v>
      </c>
      <c r="BL50" s="125" t="e">
        <f>BK50*100/BK51</f>
        <v>#DIV/0!</v>
      </c>
      <c r="BM50" s="4"/>
      <c r="BN50" s="1223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3137" t="s">
        <v>62</v>
      </c>
      <c r="DJ50" s="3143"/>
      <c r="DK50" s="1270">
        <f>COUNTIF(DS13:DS45,2)</f>
        <v>0</v>
      </c>
      <c r="DL50" s="1271" t="e">
        <f>DK50*100/DK52</f>
        <v>#DIV/0!</v>
      </c>
      <c r="DM50" s="4"/>
      <c r="DN50" s="4"/>
      <c r="DO50" s="3137" t="s">
        <v>62</v>
      </c>
      <c r="DP50" s="3144"/>
      <c r="DQ50" s="1272">
        <f>COUNTIF(DT13:DT45,2)</f>
        <v>0</v>
      </c>
      <c r="DR50" s="1184" t="e">
        <f>DQ50*100/DQ52</f>
        <v>#DIV/0!</v>
      </c>
      <c r="DT50" s="3137" t="s">
        <v>62</v>
      </c>
      <c r="DU50" s="3138"/>
      <c r="DV50" s="1183">
        <f>COUNTIF(DU13:DU45,2)</f>
        <v>0</v>
      </c>
      <c r="DW50" s="1184" t="e">
        <f>DV50*100/DV52</f>
        <v>#DIV/0!</v>
      </c>
      <c r="DX50" s="1226"/>
      <c r="DY50" s="1223"/>
      <c r="DZ50" s="2626" t="s">
        <v>74</v>
      </c>
      <c r="EA50" s="3132"/>
      <c r="EB50" s="1294">
        <f>COUNTIF(EG13:EG45,2)</f>
        <v>0</v>
      </c>
      <c r="EC50" s="1295" t="e">
        <f>EB50*100/EB53</f>
        <v>#DIV/0!</v>
      </c>
      <c r="ED50" s="4"/>
      <c r="EE50" s="2626" t="s">
        <v>74</v>
      </c>
      <c r="EF50" s="2627"/>
      <c r="EG50" s="1294">
        <f>COUNTIF(EH13:EH45,2)</f>
        <v>0</v>
      </c>
      <c r="EH50" s="1295" t="e">
        <f>EG50*100/EG53</f>
        <v>#DIV/0!</v>
      </c>
      <c r="EI50" s="4"/>
      <c r="EJ50" s="4"/>
      <c r="EK50" s="4"/>
      <c r="EL50" s="4"/>
      <c r="EM50" s="4"/>
      <c r="EN50" s="1226"/>
      <c r="EO50" s="1694"/>
      <c r="EP50" s="2591" t="s">
        <v>231</v>
      </c>
      <c r="EQ50" s="2592"/>
      <c r="ER50" s="1265">
        <f>COUNTIF(EQ13:EQ45,1)</f>
        <v>0</v>
      </c>
      <c r="ES50" s="1267" t="e">
        <f>ER50*100/ER53</f>
        <v>#DIV/0!</v>
      </c>
      <c r="ET50" s="1265">
        <f>COUNTIF(ER13:ER45,1)</f>
        <v>0</v>
      </c>
      <c r="EU50" s="1267" t="e">
        <f>ET50*100/ET53</f>
        <v>#DIV/0!</v>
      </c>
      <c r="EV50" s="1265">
        <f>COUNTIF(ES13:ES45,1)</f>
        <v>0</v>
      </c>
      <c r="EW50" s="1267" t="e">
        <f>EV50*100/EV53</f>
        <v>#DIV/0!</v>
      </c>
      <c r="EX50" s="1265">
        <f>COUNTIF(ET13:ET45,1)</f>
        <v>0</v>
      </c>
      <c r="EY50" s="1267" t="e">
        <f>EX50*100/EX53</f>
        <v>#DIV/0!</v>
      </c>
      <c r="FA50" s="2587" t="s">
        <v>236</v>
      </c>
      <c r="FB50" s="2589" t="s">
        <v>235</v>
      </c>
      <c r="FC50" s="2590"/>
      <c r="FD50" s="1460"/>
      <c r="FE50" s="1232"/>
      <c r="FF50" s="434"/>
      <c r="FG50" s="434"/>
      <c r="FH50" s="434"/>
      <c r="FI50" s="434"/>
      <c r="FJ50" s="434"/>
      <c r="FK50" s="434"/>
      <c r="FL50" s="434"/>
      <c r="FM50" s="434"/>
      <c r="FN50" s="434"/>
      <c r="FO50" s="434"/>
      <c r="FP50" s="434"/>
      <c r="FQ50" s="434"/>
      <c r="FR50" s="434"/>
      <c r="FS50" s="434"/>
      <c r="FT50" s="434"/>
      <c r="FU50" s="434"/>
      <c r="FV50" s="434"/>
      <c r="FW50" s="434"/>
      <c r="FX50" s="434"/>
      <c r="FY50" s="434"/>
      <c r="FZ50" s="434"/>
      <c r="GA50" s="434"/>
      <c r="GB50" s="434"/>
      <c r="GC50" s="434"/>
      <c r="GD50" s="434"/>
      <c r="GE50" s="434"/>
      <c r="GF50" s="434"/>
      <c r="GG50" s="434"/>
      <c r="GH50" s="434"/>
      <c r="GI50" s="434"/>
      <c r="GJ50" s="434"/>
      <c r="GK50" s="434"/>
      <c r="GL50" s="434"/>
      <c r="GM50" s="434"/>
      <c r="GN50" s="434"/>
      <c r="GO50" s="434"/>
      <c r="GP50" s="434"/>
      <c r="GQ50" s="434"/>
      <c r="GR50" s="434"/>
      <c r="GS50" s="434"/>
      <c r="GT50" s="434"/>
      <c r="GU50" s="434"/>
      <c r="GV50" s="434"/>
      <c r="GW50" s="434"/>
      <c r="GX50" s="434"/>
      <c r="GY50" s="2347" t="s">
        <v>325</v>
      </c>
      <c r="GZ50" s="2348"/>
      <c r="HA50" s="406">
        <f>COUNTIFS(GZ13:GZ45,"СРЕДНИЙ")</f>
        <v>0</v>
      </c>
      <c r="HB50" s="426" t="e">
        <f>HA50*100/HA52</f>
        <v>#DIV/0!</v>
      </c>
      <c r="HC50" s="434"/>
      <c r="HD50" s="2319" t="s">
        <v>325</v>
      </c>
      <c r="HE50" s="2547"/>
      <c r="HF50" s="414">
        <f>COUNTIFS(HB13:HB45,"СРЕДНИЙ")</f>
        <v>0</v>
      </c>
      <c r="HG50" s="428" t="e">
        <f>HF50*100/HF52</f>
        <v>#DIV/0!</v>
      </c>
      <c r="HH50" s="434"/>
      <c r="HI50" s="2548" t="s">
        <v>325</v>
      </c>
      <c r="HJ50" s="2549"/>
      <c r="HK50" s="422">
        <f>COUNTIFS(HD13:HD45,"СРЕДНИЙ")</f>
        <v>0</v>
      </c>
      <c r="HL50" s="430" t="e">
        <f>HK50*100/HK52</f>
        <v>#DIV/0!</v>
      </c>
      <c r="HM50" s="434"/>
      <c r="HN50" s="1232"/>
      <c r="HO50" s="2347" t="s">
        <v>325</v>
      </c>
      <c r="HP50" s="2348"/>
      <c r="HQ50" s="406">
        <f>COUNTIFS(HV13:HV45,"СРЕДНИЙ")</f>
        <v>0</v>
      </c>
      <c r="HR50" s="426" t="e">
        <f>HQ50*100/HQ52</f>
        <v>#DIV/0!</v>
      </c>
      <c r="HS50" s="434"/>
      <c r="HT50" s="2319" t="s">
        <v>325</v>
      </c>
      <c r="HU50" s="2547"/>
      <c r="HV50" s="414">
        <f>COUNTIFS(HW13:HW45,"СРЕДНИЙ")</f>
        <v>0</v>
      </c>
      <c r="HW50" s="428" t="e">
        <f>HV50*100/HV52</f>
        <v>#DIV/0!</v>
      </c>
      <c r="HX50" s="434"/>
      <c r="HY50" s="2548" t="s">
        <v>325</v>
      </c>
      <c r="HZ50" s="2549"/>
      <c r="IA50" s="422">
        <f>COUNTIFS(HX13:HX45,"СРЕДНИЙ")</f>
        <v>0</v>
      </c>
      <c r="IB50" s="430" t="e">
        <f>IA50*100/IA52</f>
        <v>#DIV/0!</v>
      </c>
      <c r="IC50" s="434"/>
      <c r="ID50" s="434"/>
      <c r="IE50" s="466"/>
      <c r="IF50" s="466"/>
      <c r="IG50" s="466"/>
      <c r="IH50" s="466"/>
      <c r="II50" s="466"/>
      <c r="IJ50" s="466"/>
      <c r="IK50" s="466"/>
      <c r="IL50" s="466"/>
      <c r="IM50" s="466"/>
      <c r="IN50" s="466"/>
      <c r="IO50" s="466"/>
      <c r="IP50" s="466"/>
      <c r="IQ50" s="466"/>
      <c r="IR50" s="466"/>
      <c r="IS50" s="466"/>
      <c r="IT50" s="466"/>
      <c r="IU50" s="466"/>
      <c r="IV50" s="466"/>
      <c r="IW50" s="466"/>
      <c r="IX50" s="466"/>
      <c r="IY50" s="466"/>
      <c r="IZ50" s="466"/>
      <c r="JA50" s="466"/>
      <c r="JB50" s="466"/>
      <c r="JC50" s="466"/>
      <c r="JD50" s="466"/>
      <c r="JE50" s="466"/>
      <c r="JF50" s="466"/>
      <c r="JG50" s="466"/>
      <c r="JH50" s="466"/>
      <c r="JI50" s="466"/>
      <c r="JJ50" s="466"/>
      <c r="JK50" s="466"/>
      <c r="JL50" s="466"/>
      <c r="JM50" s="466"/>
      <c r="JN50" s="466"/>
      <c r="JO50" s="466"/>
      <c r="JP50" s="466"/>
      <c r="JQ50" s="466"/>
      <c r="JR50" s="466"/>
      <c r="JS50" s="466"/>
      <c r="JT50" s="466"/>
      <c r="JU50" s="466"/>
      <c r="JV50" s="466"/>
      <c r="JW50" s="466"/>
      <c r="JX50" s="466"/>
      <c r="JY50" s="466"/>
      <c r="JZ50" s="466"/>
      <c r="KA50" s="466"/>
      <c r="KB50" s="466"/>
      <c r="KC50" s="466"/>
      <c r="KD50" s="466"/>
      <c r="KE50" s="466"/>
      <c r="KF50" s="466"/>
      <c r="KG50" s="466"/>
      <c r="KH50" s="466"/>
      <c r="KI50" s="466"/>
      <c r="KJ50" s="466"/>
      <c r="KK50" s="466"/>
      <c r="KL50" s="466"/>
      <c r="KM50" s="466"/>
      <c r="KN50" s="466"/>
      <c r="KO50" s="466"/>
      <c r="KP50" s="466"/>
      <c r="KQ50" s="466"/>
      <c r="KR50" s="466"/>
      <c r="KS50" s="466"/>
      <c r="KT50" s="466"/>
      <c r="KU50" s="466"/>
      <c r="KV50" s="466"/>
      <c r="KW50" s="466"/>
      <c r="KX50" s="466"/>
      <c r="KY50" s="466"/>
      <c r="KZ50" s="466"/>
      <c r="LA50" s="466"/>
      <c r="LB50" s="466"/>
      <c r="LC50" s="434"/>
      <c r="LD50" s="434"/>
      <c r="LE50" s="434"/>
      <c r="LF50" s="434"/>
      <c r="LG50" s="434"/>
      <c r="LH50" s="434"/>
      <c r="LI50" s="434"/>
      <c r="LJ50" s="434"/>
      <c r="LK50" s="434"/>
      <c r="LL50" s="434"/>
      <c r="LM50" s="434"/>
      <c r="LN50" s="434"/>
      <c r="LO50" s="1297" t="s">
        <v>343</v>
      </c>
      <c r="LP50" s="1298"/>
      <c r="LQ50" s="1298"/>
      <c r="LR50" s="1298"/>
      <c r="LS50" s="1299"/>
      <c r="LT50" s="813">
        <f>COUNTIFS(LS13:LS45,"С-П")</f>
        <v>0</v>
      </c>
      <c r="LU50" s="814" t="e">
        <f>LT50*100/LT53</f>
        <v>#DIV/0!</v>
      </c>
      <c r="LV50" s="977"/>
      <c r="LW50" s="2553" t="s">
        <v>343</v>
      </c>
      <c r="LX50" s="2554"/>
      <c r="LY50" s="2555"/>
      <c r="LZ50" s="937">
        <f>COUNTIFS(LW13:LW45,"С-П")</f>
        <v>0</v>
      </c>
      <c r="MA50" s="953" t="e">
        <f>LZ50*100/LZ53</f>
        <v>#DIV/0!</v>
      </c>
      <c r="MB50" s="1286"/>
      <c r="MC50" s="1286"/>
      <c r="MD50" s="954" t="s">
        <v>343</v>
      </c>
      <c r="ME50" s="955"/>
      <c r="MF50" s="815">
        <f>COUNTIFS(MA13:MA45,"С-П")</f>
        <v>0</v>
      </c>
      <c r="MG50" s="956" t="e">
        <f>MF50*100/MF53</f>
        <v>#DIV/0!</v>
      </c>
      <c r="MH50" s="977"/>
      <c r="MI50" s="957" t="s">
        <v>343</v>
      </c>
      <c r="MJ50" s="958"/>
      <c r="MK50" s="816">
        <f>COUNTIFS(ME13:ME45,"С-П")</f>
        <v>0</v>
      </c>
      <c r="ML50" s="959" t="e">
        <f>MK50*100/MK53</f>
        <v>#DIV/0!</v>
      </c>
      <c r="MM50" s="977"/>
      <c r="MN50" s="960" t="s">
        <v>343</v>
      </c>
      <c r="MO50" s="961"/>
      <c r="MP50" s="817">
        <f>COUNTIFS(MI13:MI45,"С-П")</f>
        <v>0</v>
      </c>
      <c r="MQ50" s="962" t="e">
        <f>MP50*100/MP53</f>
        <v>#DIV/0!</v>
      </c>
      <c r="MR50" s="1287"/>
      <c r="MS50" s="1288"/>
      <c r="MT50" s="434"/>
      <c r="MU50" s="617" t="s">
        <v>343</v>
      </c>
      <c r="MV50" s="618"/>
      <c r="MW50" s="577">
        <f>COUNTIFS(NG13:NG45,"С-П")</f>
        <v>0</v>
      </c>
      <c r="MX50" s="578" t="e">
        <f>MW50*100/MW53</f>
        <v>#DIV/0!</v>
      </c>
      <c r="MY50" s="506"/>
      <c r="MZ50" s="487" t="s">
        <v>343</v>
      </c>
      <c r="NA50" s="488"/>
      <c r="NB50" s="489">
        <f>COUNTIFS(NI13:NI45,"С-П")</f>
        <v>0</v>
      </c>
      <c r="NC50" s="573" t="e">
        <f>NB50*100/NB53</f>
        <v>#DIV/0!</v>
      </c>
      <c r="ND50" s="474"/>
      <c r="NE50" s="490" t="s">
        <v>343</v>
      </c>
      <c r="NF50" s="491"/>
      <c r="NG50" s="492">
        <f>COUNTIFS(NK13:NK45,"С-П")</f>
        <v>0</v>
      </c>
      <c r="NH50" s="493" t="e">
        <f>NG50*100/NG53</f>
        <v>#DIV/0!</v>
      </c>
      <c r="NI50" s="526"/>
      <c r="NJ50" s="494" t="s">
        <v>343</v>
      </c>
      <c r="NK50" s="495"/>
      <c r="NL50" s="496">
        <f>COUNTIFS(NM13:NM45,"С-П")</f>
        <v>0</v>
      </c>
      <c r="NM50" s="582" t="e">
        <f>NL50*100/NL53</f>
        <v>#DIV/0!</v>
      </c>
      <c r="NN50" s="526"/>
      <c r="NO50" s="497" t="s">
        <v>343</v>
      </c>
      <c r="NP50" s="498"/>
      <c r="NQ50" s="499">
        <f>COUNTIFS(NO13:NO45,"С-П")</f>
        <v>0</v>
      </c>
      <c r="NR50" s="500" t="e">
        <f>NQ50*100/NQ53</f>
        <v>#DIV/0!</v>
      </c>
      <c r="NS50" s="434"/>
      <c r="NT50" s="1458"/>
    </row>
    <row r="51" spans="1:384" ht="24" customHeight="1" thickBot="1" x14ac:dyDescent="0.35">
      <c r="A51" s="1236"/>
      <c r="B51" s="1236"/>
      <c r="C51" s="1236"/>
      <c r="D51" s="1541"/>
      <c r="E51" s="1519"/>
      <c r="F51" s="1236"/>
      <c r="G51" s="1236"/>
      <c r="H51" s="2829" t="s">
        <v>15</v>
      </c>
      <c r="I51" s="2830"/>
      <c r="J51" s="114">
        <f>COUNTIF(L13:L45,3)</f>
        <v>0</v>
      </c>
      <c r="K51" s="115" t="e">
        <f>J51*100/J55</f>
        <v>#DIV/0!</v>
      </c>
      <c r="L51" s="4"/>
      <c r="M51" s="1226"/>
      <c r="N51" s="2854" t="s">
        <v>114</v>
      </c>
      <c r="O51" s="2855"/>
      <c r="P51" s="1289">
        <f>COUNTIF(W13:W45,3)</f>
        <v>0</v>
      </c>
      <c r="Q51" s="1290" t="e">
        <f>P51*100/P54</f>
        <v>#DIV/0!</v>
      </c>
      <c r="R51" s="1289">
        <f>COUNTIF(X13:X45,3)</f>
        <v>0</v>
      </c>
      <c r="S51" s="1291" t="e">
        <f>R51*100/R54</f>
        <v>#DIV/0!</v>
      </c>
      <c r="T51" s="1289">
        <f>COUNTIF(Y13:Y45,3)</f>
        <v>0</v>
      </c>
      <c r="U51" s="1290" t="e">
        <f>T51*100/T54</f>
        <v>#DIV/0!</v>
      </c>
      <c r="V51" s="1289">
        <f>COUNTIF(Z13:Z45,3)</f>
        <v>0</v>
      </c>
      <c r="W51" s="1290" t="e">
        <f>V51*100/V54</f>
        <v>#DIV/0!</v>
      </c>
      <c r="X51" s="1292">
        <f>COUNTIF(AA13:AA45,3)</f>
        <v>0</v>
      </c>
      <c r="Y51" s="1293" t="e">
        <f>X51*100/X54</f>
        <v>#DIV/0!</v>
      </c>
      <c r="Z51" s="1289">
        <f>COUNTIF(AB13:AB45,3)</f>
        <v>0</v>
      </c>
      <c r="AA51" s="1291" t="e">
        <f>Z51*100/Z54</f>
        <v>#DIV/0!</v>
      </c>
      <c r="AB51" s="1292">
        <f>COUNTIF(AC13:AC45,3)</f>
        <v>0</v>
      </c>
      <c r="AC51" s="1293" t="e">
        <f>AB51*100/AB54</f>
        <v>#DIV/0!</v>
      </c>
      <c r="AD51" s="1635">
        <f>COUNTIF(AD13:AD44,3)</f>
        <v>0</v>
      </c>
      <c r="AE51" s="1641" t="e">
        <f>AD51*100/AD54</f>
        <v>#DIV/0!</v>
      </c>
      <c r="AF51" s="4"/>
      <c r="AG51" s="11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2827" t="s">
        <v>207</v>
      </c>
      <c r="AZ51" s="2828"/>
      <c r="BA51" s="122">
        <f>COUNTIF(BJ13:BJ45,"ВЫСОКАЯ")</f>
        <v>0</v>
      </c>
      <c r="BB51" s="123" t="e">
        <f>BA51*100/BA53</f>
        <v>#DIV/0!</v>
      </c>
      <c r="BC51" s="4"/>
      <c r="BD51" s="2827" t="s">
        <v>207</v>
      </c>
      <c r="BE51" s="2828"/>
      <c r="BF51" s="122">
        <f>COUNTIF(BK13:BK45,"ВЫСОКАЯ")</f>
        <v>0</v>
      </c>
      <c r="BG51" s="123" t="e">
        <f>BF51*100/BF53</f>
        <v>#DIV/0!</v>
      </c>
      <c r="BH51" s="4"/>
      <c r="BI51" s="2852" t="s">
        <v>19</v>
      </c>
      <c r="BJ51" s="2853"/>
      <c r="BK51" s="128">
        <f>SUM(BK48:BK50)</f>
        <v>0</v>
      </c>
      <c r="BL51" s="4"/>
      <c r="BM51" s="4"/>
      <c r="BN51" s="1223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3120" t="s">
        <v>63</v>
      </c>
      <c r="DJ51" s="3121"/>
      <c r="DK51" s="1300">
        <f>COUNTIF(DS13:DS45,3)</f>
        <v>0</v>
      </c>
      <c r="DL51" s="1301" t="e">
        <f>DK51*100/DK52</f>
        <v>#DIV/0!</v>
      </c>
      <c r="DM51" s="4"/>
      <c r="DN51" s="4"/>
      <c r="DO51" s="3120" t="s">
        <v>63</v>
      </c>
      <c r="DP51" s="3130"/>
      <c r="DQ51" s="1302">
        <f>COUNTIF(DT13:DT45,3)</f>
        <v>0</v>
      </c>
      <c r="DR51" s="1186" t="e">
        <f>DQ51*100/DQ52</f>
        <v>#DIV/0!</v>
      </c>
      <c r="DT51" s="3120" t="s">
        <v>63</v>
      </c>
      <c r="DU51" s="3131"/>
      <c r="DV51" s="1185">
        <f>COUNTIF(DU13:DU45,3)</f>
        <v>0</v>
      </c>
      <c r="DW51" s="1186" t="e">
        <f>DV51*100/DV52</f>
        <v>#DIV/0!</v>
      </c>
      <c r="DX51" s="1226"/>
      <c r="DY51" s="1223"/>
      <c r="DZ51" s="2626" t="s">
        <v>75</v>
      </c>
      <c r="EA51" s="3132"/>
      <c r="EB51" s="1294">
        <f>COUNTIF(EG13:EG45,3)</f>
        <v>0</v>
      </c>
      <c r="EC51" s="1295" t="e">
        <f>EB51*100/EB53</f>
        <v>#DIV/0!</v>
      </c>
      <c r="ED51" s="4"/>
      <c r="EE51" s="2626" t="s">
        <v>75</v>
      </c>
      <c r="EF51" s="2627"/>
      <c r="EG51" s="1294">
        <f>COUNTIF(EH13:EH45,3)</f>
        <v>0</v>
      </c>
      <c r="EH51" s="1295" t="e">
        <f>EG51*100/EG53</f>
        <v>#DIV/0!</v>
      </c>
      <c r="EI51" s="4"/>
      <c r="EJ51" s="4"/>
      <c r="EK51" s="4"/>
      <c r="EL51" s="4"/>
      <c r="EM51" s="4"/>
      <c r="EN51" s="1226"/>
      <c r="EO51" s="1694"/>
      <c r="EP51" s="2593" t="s">
        <v>239</v>
      </c>
      <c r="EQ51" s="2594"/>
      <c r="ER51" s="1677">
        <f>COUNTIF(EQ13:EQ45,2)</f>
        <v>0</v>
      </c>
      <c r="ES51" s="1678" t="e">
        <f>ER51*100/ER53</f>
        <v>#DIV/0!</v>
      </c>
      <c r="ET51" s="1677">
        <f>COUNTIF(ER13:ER45,2)</f>
        <v>0</v>
      </c>
      <c r="EU51" s="1678" t="e">
        <f>ET51*100/ET53</f>
        <v>#DIV/0!</v>
      </c>
      <c r="EV51" s="1677">
        <f>COUNTIF(ES13:ES45,2)</f>
        <v>0</v>
      </c>
      <c r="EW51" s="1678" t="e">
        <f>EV51*100/EV53</f>
        <v>#DIV/0!</v>
      </c>
      <c r="EX51" s="1677">
        <f>COUNTIF(ET13:ET45,2)</f>
        <v>0</v>
      </c>
      <c r="EY51" s="1678" t="e">
        <f>EX51*100/EX53</f>
        <v>#DIV/0!</v>
      </c>
      <c r="FA51" s="2588"/>
      <c r="FB51" s="2589" t="s">
        <v>238</v>
      </c>
      <c r="FC51" s="2590"/>
      <c r="FD51" s="1460"/>
      <c r="FE51" s="1232"/>
      <c r="FF51" s="434"/>
      <c r="FG51" s="434"/>
      <c r="FH51" s="434"/>
      <c r="FI51" s="434"/>
      <c r="FJ51" s="434"/>
      <c r="FK51" s="434"/>
      <c r="FL51" s="434"/>
      <c r="FM51" s="434"/>
      <c r="FN51" s="434"/>
      <c r="FO51" s="434"/>
      <c r="FP51" s="434"/>
      <c r="FQ51" s="434"/>
      <c r="FR51" s="434"/>
      <c r="FS51" s="434"/>
      <c r="FT51" s="434"/>
      <c r="FU51" s="434"/>
      <c r="FV51" s="434"/>
      <c r="FW51" s="434"/>
      <c r="FX51" s="434"/>
      <c r="FY51" s="434"/>
      <c r="FZ51" s="434"/>
      <c r="GA51" s="434"/>
      <c r="GB51" s="434"/>
      <c r="GC51" s="434"/>
      <c r="GD51" s="434"/>
      <c r="GE51" s="434"/>
      <c r="GF51" s="434"/>
      <c r="GG51" s="434"/>
      <c r="GH51" s="434"/>
      <c r="GI51" s="434"/>
      <c r="GJ51" s="434"/>
      <c r="GK51" s="434"/>
      <c r="GL51" s="434"/>
      <c r="GM51" s="434"/>
      <c r="GN51" s="434"/>
      <c r="GO51" s="434"/>
      <c r="GP51" s="434"/>
      <c r="GQ51" s="434"/>
      <c r="GR51" s="434"/>
      <c r="GS51" s="434"/>
      <c r="GT51" s="434"/>
      <c r="GU51" s="434"/>
      <c r="GV51" s="434"/>
      <c r="GW51" s="434"/>
      <c r="GX51" s="434"/>
      <c r="GY51" s="2545" t="s">
        <v>209</v>
      </c>
      <c r="GZ51" s="2546"/>
      <c r="HA51" s="922">
        <f>COUNTIFS(GZ13:GZ45,"НИЗКИЙ")</f>
        <v>0</v>
      </c>
      <c r="HB51" s="427" t="e">
        <f>HA51*100/HA52</f>
        <v>#DIV/0!</v>
      </c>
      <c r="HC51" s="434"/>
      <c r="HD51" s="2327" t="s">
        <v>209</v>
      </c>
      <c r="HE51" s="2542"/>
      <c r="HF51" s="931">
        <f>COUNTIFS(HB13:HB45,"НИЗКИЙ")</f>
        <v>0</v>
      </c>
      <c r="HG51" s="429" t="e">
        <f>HF51*100/HF52</f>
        <v>#DIV/0!</v>
      </c>
      <c r="HH51" s="434"/>
      <c r="HI51" s="2543" t="s">
        <v>209</v>
      </c>
      <c r="HJ51" s="2544"/>
      <c r="HK51" s="923">
        <f>COUNTIFS(HD13:HD45,"НИЗКИЙ")</f>
        <v>0</v>
      </c>
      <c r="HL51" s="431" t="e">
        <f>HK51*100/HK52</f>
        <v>#DIV/0!</v>
      </c>
      <c r="HM51" s="434"/>
      <c r="HN51" s="1232"/>
      <c r="HO51" s="2545" t="s">
        <v>209</v>
      </c>
      <c r="HP51" s="2546"/>
      <c r="HQ51" s="922">
        <f>COUNTIFS(HV13:HV45,"НИЗКИЙ")</f>
        <v>0</v>
      </c>
      <c r="HR51" s="427" t="e">
        <f>HQ51*100/HQ52</f>
        <v>#DIV/0!</v>
      </c>
      <c r="HS51" s="434"/>
      <c r="HT51" s="2327" t="s">
        <v>209</v>
      </c>
      <c r="HU51" s="2542"/>
      <c r="HV51" s="931">
        <f>COUNTIFS(HW13:HW45,"НИЗКИЙ")</f>
        <v>0</v>
      </c>
      <c r="HW51" s="429" t="e">
        <f>HV51*100/HV52</f>
        <v>#DIV/0!</v>
      </c>
      <c r="HX51" s="434"/>
      <c r="HY51" s="2543" t="s">
        <v>209</v>
      </c>
      <c r="HZ51" s="2544"/>
      <c r="IA51" s="923">
        <f>COUNTIFS(HX13:HX45,"НИЗКИЙ")</f>
        <v>0</v>
      </c>
      <c r="IB51" s="431" t="e">
        <f>IA51*100/IA52</f>
        <v>#DIV/0!</v>
      </c>
      <c r="IC51" s="434"/>
      <c r="ID51" s="434"/>
      <c r="IE51" s="466"/>
      <c r="IF51" s="466"/>
      <c r="IG51" s="466"/>
      <c r="IH51" s="466"/>
      <c r="II51" s="466"/>
      <c r="IJ51" s="466"/>
      <c r="IK51" s="466"/>
      <c r="IL51" s="466"/>
      <c r="IM51" s="466"/>
      <c r="IN51" s="466"/>
      <c r="IO51" s="466"/>
      <c r="IP51" s="466"/>
      <c r="IQ51" s="466"/>
      <c r="IR51" s="466"/>
      <c r="IS51" s="466"/>
      <c r="IT51" s="466"/>
      <c r="IU51" s="466"/>
      <c r="IV51" s="466"/>
      <c r="IW51" s="466"/>
      <c r="IX51" s="466"/>
      <c r="IY51" s="466"/>
      <c r="IZ51" s="466"/>
      <c r="JA51" s="466"/>
      <c r="JB51" s="466"/>
      <c r="JC51" s="466"/>
      <c r="JD51" s="466"/>
      <c r="JE51" s="466"/>
      <c r="JF51" s="466"/>
      <c r="JG51" s="466"/>
      <c r="JH51" s="466"/>
      <c r="JI51" s="466"/>
      <c r="JJ51" s="466"/>
      <c r="JK51" s="466"/>
      <c r="JL51" s="466"/>
      <c r="JM51" s="466"/>
      <c r="JN51" s="466"/>
      <c r="JO51" s="466"/>
      <c r="JP51" s="466"/>
      <c r="JQ51" s="466"/>
      <c r="JR51" s="466"/>
      <c r="JS51" s="466"/>
      <c r="JT51" s="466"/>
      <c r="JU51" s="466"/>
      <c r="JV51" s="466"/>
      <c r="JW51" s="466"/>
      <c r="JX51" s="466"/>
      <c r="JY51" s="466"/>
      <c r="JZ51" s="466"/>
      <c r="KA51" s="466"/>
      <c r="KB51" s="466"/>
      <c r="KC51" s="466"/>
      <c r="KD51" s="466"/>
      <c r="KE51" s="466"/>
      <c r="KF51" s="466"/>
      <c r="KG51" s="466"/>
      <c r="KH51" s="466"/>
      <c r="KI51" s="466"/>
      <c r="KJ51" s="466"/>
      <c r="KK51" s="466"/>
      <c r="KL51" s="466"/>
      <c r="KM51" s="466"/>
      <c r="KN51" s="466"/>
      <c r="KO51" s="466"/>
      <c r="KP51" s="466"/>
      <c r="KQ51" s="466"/>
      <c r="KR51" s="466"/>
      <c r="KS51" s="466"/>
      <c r="KT51" s="466"/>
      <c r="KU51" s="466"/>
      <c r="KV51" s="466"/>
      <c r="KW51" s="466"/>
      <c r="KX51" s="466"/>
      <c r="KY51" s="466"/>
      <c r="KZ51" s="466"/>
      <c r="LA51" s="466"/>
      <c r="LB51" s="466"/>
      <c r="LC51" s="434"/>
      <c r="LD51" s="434"/>
      <c r="LE51" s="434"/>
      <c r="LF51" s="434"/>
      <c r="LG51" s="434"/>
      <c r="LH51" s="434"/>
      <c r="LI51" s="434"/>
      <c r="LJ51" s="434"/>
      <c r="LK51" s="434"/>
      <c r="LL51" s="434"/>
      <c r="LM51" s="434"/>
      <c r="LN51" s="434"/>
      <c r="LO51" s="2550" t="s">
        <v>344</v>
      </c>
      <c r="LP51" s="2551"/>
      <c r="LQ51" s="2551"/>
      <c r="LR51" s="2551"/>
      <c r="LS51" s="2552"/>
      <c r="LT51" s="813">
        <f>COUNTIFS(LS13:LS45,"С-Н")</f>
        <v>0</v>
      </c>
      <c r="LU51" s="814" t="e">
        <f>LT51*100/LT53</f>
        <v>#DIV/0!</v>
      </c>
      <c r="LV51" s="977"/>
      <c r="LW51" s="2553" t="s">
        <v>344</v>
      </c>
      <c r="LX51" s="2554"/>
      <c r="LY51" s="2555"/>
      <c r="LZ51" s="937">
        <f>COUNTIFS(LW13:LW45,"С-Н")</f>
        <v>0</v>
      </c>
      <c r="MA51" s="953" t="e">
        <f>LZ51*100/LZ53</f>
        <v>#DIV/0!</v>
      </c>
      <c r="MB51" s="1286"/>
      <c r="MC51" s="1286"/>
      <c r="MD51" s="954" t="s">
        <v>344</v>
      </c>
      <c r="ME51" s="955"/>
      <c r="MF51" s="815">
        <f>COUNTIFS(MA13:MA45,"С-Н")</f>
        <v>0</v>
      </c>
      <c r="MG51" s="956" t="e">
        <f>MF51*100/MF53</f>
        <v>#DIV/0!</v>
      </c>
      <c r="MH51" s="977"/>
      <c r="MI51" s="957" t="s">
        <v>344</v>
      </c>
      <c r="MJ51" s="958"/>
      <c r="MK51" s="816">
        <f>COUNTIFS(ME13:ME45,"С-Н")</f>
        <v>0</v>
      </c>
      <c r="ML51" s="959" t="e">
        <f>MK51*100/MK53</f>
        <v>#DIV/0!</v>
      </c>
      <c r="MM51" s="977"/>
      <c r="MN51" s="960" t="s">
        <v>344</v>
      </c>
      <c r="MO51" s="961"/>
      <c r="MP51" s="817">
        <f>COUNTIFS(MI13:MI45,"С-Н")</f>
        <v>0</v>
      </c>
      <c r="MQ51" s="962" t="e">
        <f>MP51*100/MP53</f>
        <v>#DIV/0!</v>
      </c>
      <c r="MR51" s="1287"/>
      <c r="MS51" s="1288"/>
      <c r="MT51" s="434"/>
      <c r="MU51" s="617" t="s">
        <v>344</v>
      </c>
      <c r="MV51" s="618"/>
      <c r="MW51" s="577">
        <f>COUNTIFS(NG13:NG45,"С-Н")</f>
        <v>0</v>
      </c>
      <c r="MX51" s="578" t="e">
        <f>MW51*100/MW53</f>
        <v>#DIV/0!</v>
      </c>
      <c r="MY51" s="506"/>
      <c r="MZ51" s="487" t="s">
        <v>344</v>
      </c>
      <c r="NA51" s="488"/>
      <c r="NB51" s="489">
        <f>COUNTIFS(NI13:NI45,"С-Н")</f>
        <v>0</v>
      </c>
      <c r="NC51" s="573" t="e">
        <f>NB51*100/NB53</f>
        <v>#DIV/0!</v>
      </c>
      <c r="ND51" s="506"/>
      <c r="NE51" s="490" t="s">
        <v>344</v>
      </c>
      <c r="NF51" s="491"/>
      <c r="NG51" s="492">
        <f>COUNTIFS(NK13:NK45,"С-Н")</f>
        <v>0</v>
      </c>
      <c r="NH51" s="493" t="e">
        <f>NG51*100/NG53</f>
        <v>#DIV/0!</v>
      </c>
      <c r="NI51" s="526"/>
      <c r="NJ51" s="494" t="s">
        <v>344</v>
      </c>
      <c r="NK51" s="495"/>
      <c r="NL51" s="496">
        <f>COUNTIFS(NM13:NM45,"С-Н")</f>
        <v>0</v>
      </c>
      <c r="NM51" s="582" t="e">
        <f>NL51*100/NL53</f>
        <v>#DIV/0!</v>
      </c>
      <c r="NN51" s="526"/>
      <c r="NO51" s="497" t="s">
        <v>344</v>
      </c>
      <c r="NP51" s="498"/>
      <c r="NQ51" s="499">
        <f>COUNTIFS(NO13:NO45,"С-Н")</f>
        <v>0</v>
      </c>
      <c r="NR51" s="500" t="e">
        <f>NQ51*100/NQ53</f>
        <v>#DIV/0!</v>
      </c>
      <c r="NS51" s="434"/>
      <c r="NT51" s="1458"/>
    </row>
    <row r="52" spans="1:384" ht="24" customHeight="1" thickBot="1" x14ac:dyDescent="0.4">
      <c r="A52" s="1224"/>
      <c r="B52" s="1236"/>
      <c r="C52" s="1236"/>
      <c r="D52" s="1541"/>
      <c r="E52" s="1519"/>
      <c r="F52" s="1236"/>
      <c r="G52" s="1236"/>
      <c r="H52" s="2829" t="s">
        <v>16</v>
      </c>
      <c r="I52" s="2830"/>
      <c r="J52" s="114">
        <f>COUNTIF(L13:L45,4)</f>
        <v>0</v>
      </c>
      <c r="K52" s="115" t="e">
        <f>J52*100/J55</f>
        <v>#DIV/0!</v>
      </c>
      <c r="L52" s="4"/>
      <c r="M52" s="1226"/>
      <c r="N52" s="2854" t="s">
        <v>113</v>
      </c>
      <c r="O52" s="2855"/>
      <c r="P52" s="1289">
        <f>COUNTIF(W13:W45,4)</f>
        <v>0</v>
      </c>
      <c r="Q52" s="1290" t="e">
        <f>P52*100/P54</f>
        <v>#DIV/0!</v>
      </c>
      <c r="R52" s="1289">
        <f>COUNTIF(X13:X45,4)</f>
        <v>0</v>
      </c>
      <c r="S52" s="1291" t="e">
        <f>R52*100/R54</f>
        <v>#DIV/0!</v>
      </c>
      <c r="T52" s="1289">
        <f>COUNTIF(Y13:Y45,4)</f>
        <v>0</v>
      </c>
      <c r="U52" s="1290" t="e">
        <f>T52*100/T54</f>
        <v>#DIV/0!</v>
      </c>
      <c r="V52" s="1289">
        <f>COUNTIF(Z13:Z45,4)</f>
        <v>0</v>
      </c>
      <c r="W52" s="1290" t="e">
        <f>V52*100/V54</f>
        <v>#DIV/0!</v>
      </c>
      <c r="X52" s="1292">
        <f>COUNTIF(AA13:AA45,4)</f>
        <v>0</v>
      </c>
      <c r="Y52" s="1293" t="e">
        <f>X52*100/X54</f>
        <v>#DIV/0!</v>
      </c>
      <c r="Z52" s="1289">
        <f>COUNTIF(AB13:AB45,4)</f>
        <v>0</v>
      </c>
      <c r="AA52" s="1291" t="e">
        <f>Z52*100/Z54</f>
        <v>#DIV/0!</v>
      </c>
      <c r="AB52" s="1292">
        <f>COUNTIF(AC13:AC45,4)</f>
        <v>0</v>
      </c>
      <c r="AC52" s="1293" t="e">
        <f>AB52*100/AB54</f>
        <v>#DIV/0!</v>
      </c>
      <c r="AD52" s="1635">
        <f>COUNTIF(AD13:AD44,4)</f>
        <v>0</v>
      </c>
      <c r="AE52" s="1641" t="e">
        <f>AD52*100/AD54</f>
        <v>#DIV/0!</v>
      </c>
      <c r="AF52" s="4"/>
      <c r="AG52" s="4"/>
      <c r="AH52" s="13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2639" t="s">
        <v>208</v>
      </c>
      <c r="AZ52" s="2640"/>
      <c r="BA52" s="124">
        <f>COUNTIF(BJ13:BJ45,"ОЧЕНЬ ВЫСОКАЯ")</f>
        <v>0</v>
      </c>
      <c r="BB52" s="125" t="e">
        <f>BA52*100/BA53</f>
        <v>#DIV/0!</v>
      </c>
      <c r="BC52" s="1307"/>
      <c r="BD52" s="2639" t="s">
        <v>208</v>
      </c>
      <c r="BE52" s="2640"/>
      <c r="BF52" s="126">
        <f>COUNTIF(BK13:BK45,"ОЧЕНЬ ВЫСОКАЯ")</f>
        <v>0</v>
      </c>
      <c r="BG52" s="125" t="e">
        <f>BF52*100/BF53</f>
        <v>#DIV/0!</v>
      </c>
      <c r="BH52" s="4"/>
      <c r="BI52" s="4"/>
      <c r="BJ52" s="4"/>
      <c r="BK52" s="4"/>
      <c r="BL52" s="4"/>
      <c r="BM52" s="4"/>
      <c r="BN52" s="1223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2989" t="s">
        <v>19</v>
      </c>
      <c r="DJ52" s="3124"/>
      <c r="DK52" s="1308">
        <f>SUM(DK49:DK51)</f>
        <v>0</v>
      </c>
      <c r="DL52" s="1309"/>
      <c r="DM52" s="4"/>
      <c r="DN52" s="4"/>
      <c r="DO52" s="3125" t="s">
        <v>19</v>
      </c>
      <c r="DP52" s="3126"/>
      <c r="DQ52" s="1310">
        <f>SUM(DQ49:DQ51)</f>
        <v>0</v>
      </c>
      <c r="DR52" s="4"/>
      <c r="DT52" s="3127" t="s">
        <v>19</v>
      </c>
      <c r="DU52" s="3128"/>
      <c r="DV52" s="1311">
        <f>SUM(DV49:DV51)</f>
        <v>0</v>
      </c>
      <c r="DW52" s="1312"/>
      <c r="DX52" s="1226"/>
      <c r="DY52" s="1223"/>
      <c r="DZ52" s="2883" t="s">
        <v>76</v>
      </c>
      <c r="EA52" s="3129"/>
      <c r="EB52" s="1313">
        <f>COUNTIF(EG13:EG45,4)</f>
        <v>0</v>
      </c>
      <c r="EC52" s="1314" t="e">
        <f>EB52*100/EB53</f>
        <v>#DIV/0!</v>
      </c>
      <c r="ED52" s="4"/>
      <c r="EE52" s="2883" t="s">
        <v>76</v>
      </c>
      <c r="EF52" s="2884"/>
      <c r="EG52" s="1313">
        <f>COUNTIF(EH13:EH45,4)</f>
        <v>0</v>
      </c>
      <c r="EH52" s="1314" t="e">
        <f>EG52*100/EG53</f>
        <v>#DIV/0!</v>
      </c>
      <c r="EI52" s="4"/>
      <c r="EJ52" s="4"/>
      <c r="EK52" s="4"/>
      <c r="EL52" s="4"/>
      <c r="EM52" s="4"/>
      <c r="EN52" s="1226"/>
      <c r="EO52" s="1695"/>
      <c r="EP52" s="3078" t="s">
        <v>401</v>
      </c>
      <c r="EQ52" s="3079"/>
      <c r="ER52" s="1705">
        <f>COUNTIF(EP13:EP45,1)</f>
        <v>0</v>
      </c>
      <c r="ES52" s="1706" t="e">
        <f>ER52*100/ER53</f>
        <v>#DIV/0!</v>
      </c>
      <c r="ET52" s="1705">
        <f>ER52</f>
        <v>0</v>
      </c>
      <c r="EU52" s="1707" t="e">
        <f>ET52*100/ET53</f>
        <v>#DIV/0!</v>
      </c>
      <c r="EV52" s="1705">
        <f>ER52</f>
        <v>0</v>
      </c>
      <c r="EW52" s="1707" t="e">
        <f>EV52*100/EV53</f>
        <v>#DIV/0!</v>
      </c>
      <c r="EX52" s="1705">
        <f>ER52</f>
        <v>0</v>
      </c>
      <c r="EY52" s="1707" t="e">
        <f>EX52*100/EX53</f>
        <v>#DIV/0!</v>
      </c>
      <c r="FA52" s="4"/>
      <c r="FB52" s="1230"/>
      <c r="FC52" s="1238"/>
      <c r="FD52" s="1460"/>
      <c r="FE52" s="1232"/>
      <c r="FF52" s="434"/>
      <c r="FG52" s="434"/>
      <c r="FH52" s="434"/>
      <c r="FI52" s="434"/>
      <c r="FJ52" s="434"/>
      <c r="FK52" s="434"/>
      <c r="FL52" s="434"/>
      <c r="FM52" s="434"/>
      <c r="FN52" s="434"/>
      <c r="FO52" s="434"/>
      <c r="FP52" s="434"/>
      <c r="FQ52" s="434"/>
      <c r="FR52" s="434"/>
      <c r="FS52" s="434"/>
      <c r="FT52" s="434"/>
      <c r="FU52" s="434"/>
      <c r="FV52" s="434"/>
      <c r="FW52" s="434"/>
      <c r="FX52" s="434"/>
      <c r="FY52" s="434"/>
      <c r="FZ52" s="434"/>
      <c r="GA52" s="434"/>
      <c r="GB52" s="434"/>
      <c r="GC52" s="434"/>
      <c r="GD52" s="434"/>
      <c r="GE52" s="434"/>
      <c r="GF52" s="434"/>
      <c r="GG52" s="434"/>
      <c r="GH52" s="434"/>
      <c r="GI52" s="434"/>
      <c r="GJ52" s="434"/>
      <c r="GK52" s="434"/>
      <c r="GL52" s="434"/>
      <c r="GM52" s="434"/>
      <c r="GN52" s="434"/>
      <c r="GO52" s="434"/>
      <c r="GP52" s="434"/>
      <c r="GQ52" s="434"/>
      <c r="GR52" s="434"/>
      <c r="GS52" s="434"/>
      <c r="GT52" s="434"/>
      <c r="GU52" s="434"/>
      <c r="GV52" s="434"/>
      <c r="GW52" s="434"/>
      <c r="GX52" s="434"/>
      <c r="GY52" s="448" t="s">
        <v>19</v>
      </c>
      <c r="GZ52" s="448"/>
      <c r="HA52" s="435">
        <f>SUM(HA49:HA51)</f>
        <v>0</v>
      </c>
      <c r="HB52" s="436"/>
      <c r="HC52" s="434"/>
      <c r="HD52" s="453" t="s">
        <v>19</v>
      </c>
      <c r="HE52" s="453"/>
      <c r="HF52" s="440">
        <f>SUM(HF49:HF51)</f>
        <v>0</v>
      </c>
      <c r="HG52" s="441"/>
      <c r="HH52" s="434"/>
      <c r="HI52" s="455" t="s">
        <v>19</v>
      </c>
      <c r="HJ52" s="455"/>
      <c r="HK52" s="444">
        <f>SUM(HK49:HK51)</f>
        <v>0</v>
      </c>
      <c r="HL52" s="445"/>
      <c r="HM52" s="434"/>
      <c r="HN52" s="1232"/>
      <c r="HO52" s="448" t="s">
        <v>19</v>
      </c>
      <c r="HP52" s="448"/>
      <c r="HQ52" s="435">
        <f>SUM(HQ49:HQ51)</f>
        <v>0</v>
      </c>
      <c r="HR52" s="436"/>
      <c r="HS52" s="434"/>
      <c r="HT52" s="453" t="s">
        <v>19</v>
      </c>
      <c r="HU52" s="453"/>
      <c r="HV52" s="440">
        <f>SUM(HV49:HV51)</f>
        <v>0</v>
      </c>
      <c r="HW52" s="441"/>
      <c r="HX52" s="434"/>
      <c r="HY52" s="455" t="s">
        <v>19</v>
      </c>
      <c r="HZ52" s="455"/>
      <c r="IA52" s="444">
        <f>SUM(IA49:IA51)</f>
        <v>0</v>
      </c>
      <c r="IB52" s="445"/>
      <c r="IC52" s="434"/>
      <c r="ID52" s="434"/>
      <c r="IE52" s="466"/>
      <c r="IF52" s="466"/>
      <c r="IG52" s="466"/>
      <c r="IH52" s="466"/>
      <c r="II52" s="466"/>
      <c r="IJ52" s="466"/>
      <c r="IK52" s="466"/>
      <c r="IL52" s="466"/>
      <c r="IM52" s="466"/>
      <c r="IN52" s="466"/>
      <c r="IO52" s="466"/>
      <c r="IP52" s="466"/>
      <c r="IQ52" s="466"/>
      <c r="IR52" s="466"/>
      <c r="IS52" s="466"/>
      <c r="IT52" s="466"/>
      <c r="IU52" s="466"/>
      <c r="IV52" s="466"/>
      <c r="IW52" s="466"/>
      <c r="IX52" s="466"/>
      <c r="IY52" s="466"/>
      <c r="IZ52" s="466"/>
      <c r="JA52" s="466"/>
      <c r="JB52" s="466"/>
      <c r="JC52" s="466"/>
      <c r="JD52" s="466"/>
      <c r="JE52" s="466"/>
      <c r="JF52" s="466"/>
      <c r="JG52" s="466"/>
      <c r="JH52" s="466"/>
      <c r="JI52" s="466"/>
      <c r="JJ52" s="466"/>
      <c r="JK52" s="466"/>
      <c r="JL52" s="466"/>
      <c r="JM52" s="466"/>
      <c r="JN52" s="466"/>
      <c r="JO52" s="466"/>
      <c r="JP52" s="466"/>
      <c r="JQ52" s="466"/>
      <c r="JR52" s="466"/>
      <c r="JS52" s="466"/>
      <c r="JT52" s="466"/>
      <c r="JU52" s="466"/>
      <c r="JV52" s="466"/>
      <c r="JW52" s="466"/>
      <c r="JX52" s="466"/>
      <c r="JY52" s="466"/>
      <c r="JZ52" s="466"/>
      <c r="KA52" s="466"/>
      <c r="KB52" s="466"/>
      <c r="KC52" s="466"/>
      <c r="KD52" s="466"/>
      <c r="KE52" s="466"/>
      <c r="KF52" s="466"/>
      <c r="KG52" s="466"/>
      <c r="KH52" s="466"/>
      <c r="KI52" s="466"/>
      <c r="KJ52" s="466"/>
      <c r="KK52" s="466"/>
      <c r="KL52" s="466"/>
      <c r="KM52" s="466"/>
      <c r="KN52" s="466"/>
      <c r="KO52" s="466"/>
      <c r="KP52" s="466"/>
      <c r="KQ52" s="466"/>
      <c r="KR52" s="466"/>
      <c r="KS52" s="466"/>
      <c r="KT52" s="466"/>
      <c r="KU52" s="466"/>
      <c r="KV52" s="466"/>
      <c r="KW52" s="466"/>
      <c r="KX52" s="466"/>
      <c r="KY52" s="466"/>
      <c r="KZ52" s="466"/>
      <c r="LA52" s="466"/>
      <c r="LB52" s="466"/>
      <c r="LC52" s="434"/>
      <c r="LD52" s="434"/>
      <c r="LE52" s="434"/>
      <c r="LF52" s="434"/>
      <c r="LG52" s="434"/>
      <c r="LH52" s="434"/>
      <c r="LI52" s="434"/>
      <c r="LJ52" s="434"/>
      <c r="LK52" s="434"/>
      <c r="LL52" s="434"/>
      <c r="LM52" s="434"/>
      <c r="LN52" s="434"/>
      <c r="LO52" s="1316" t="s">
        <v>345</v>
      </c>
      <c r="LP52" s="1317"/>
      <c r="LQ52" s="1317"/>
      <c r="LR52" s="1317"/>
      <c r="LS52" s="1318"/>
      <c r="LT52" s="823">
        <f>COUNTIFS(LS13:LS45,"У-Н")</f>
        <v>0</v>
      </c>
      <c r="LU52" s="824" t="e">
        <f>LT52*100/LT53</f>
        <v>#DIV/0!</v>
      </c>
      <c r="LV52" s="977"/>
      <c r="LW52" s="2428" t="s">
        <v>345</v>
      </c>
      <c r="LX52" s="2429"/>
      <c r="LY52" s="2430"/>
      <c r="LZ52" s="938">
        <f>COUNTIFS(LW13:LW45,"У-Н")</f>
        <v>0</v>
      </c>
      <c r="MA52" s="967" t="e">
        <f>LZ52*100/LZ53</f>
        <v>#DIV/0!</v>
      </c>
      <c r="MB52" s="1286"/>
      <c r="MC52" s="1286"/>
      <c r="MD52" s="968" t="s">
        <v>345</v>
      </c>
      <c r="ME52" s="969"/>
      <c r="MF52" s="825">
        <f>COUNTIFS(MA13:MA45,"У-Н")</f>
        <v>0</v>
      </c>
      <c r="MG52" s="970" t="e">
        <f>MF52*100/MF53</f>
        <v>#DIV/0!</v>
      </c>
      <c r="MH52" s="977"/>
      <c r="MI52" s="971" t="s">
        <v>345</v>
      </c>
      <c r="MJ52" s="972"/>
      <c r="MK52" s="826">
        <f>COUNTIFS(ME13:ME45,"У-Н")</f>
        <v>0</v>
      </c>
      <c r="ML52" s="973" t="e">
        <f>MK52*100/MK53</f>
        <v>#DIV/0!</v>
      </c>
      <c r="MM52" s="977"/>
      <c r="MN52" s="974" t="s">
        <v>345</v>
      </c>
      <c r="MO52" s="975"/>
      <c r="MP52" s="827">
        <f>COUNTIFS(MI13:MI45,"У-Н")</f>
        <v>0</v>
      </c>
      <c r="MQ52" s="976" t="e">
        <f>MP52*100/MP53</f>
        <v>#DIV/0!</v>
      </c>
      <c r="MR52" s="1287"/>
      <c r="MS52" s="1288"/>
      <c r="MT52" s="434"/>
      <c r="MU52" s="619" t="s">
        <v>345</v>
      </c>
      <c r="MV52" s="620"/>
      <c r="MW52" s="579">
        <f>COUNTIFS(NG13:NG45,"У-Н")</f>
        <v>0</v>
      </c>
      <c r="MX52" s="580" t="e">
        <f>MW52*100/MW53</f>
        <v>#DIV/0!</v>
      </c>
      <c r="MY52" s="506"/>
      <c r="MZ52" s="507" t="s">
        <v>345</v>
      </c>
      <c r="NA52" s="508"/>
      <c r="NB52" s="509">
        <f>COUNTIFS(NI13:NI45,"У-Н")</f>
        <v>0</v>
      </c>
      <c r="NC52" s="574" t="e">
        <f>NB52*100/NB53</f>
        <v>#DIV/0!</v>
      </c>
      <c r="ND52" s="474"/>
      <c r="NE52" s="510" t="s">
        <v>345</v>
      </c>
      <c r="NF52" s="511"/>
      <c r="NG52" s="512">
        <f>COUNTIFS(NK13:NK45,"У-Н")</f>
        <v>0</v>
      </c>
      <c r="NH52" s="513" t="e">
        <f>NG52*100/NG53</f>
        <v>#DIV/0!</v>
      </c>
      <c r="NI52" s="526"/>
      <c r="NJ52" s="514" t="s">
        <v>345</v>
      </c>
      <c r="NK52" s="515"/>
      <c r="NL52" s="516">
        <f>COUNTIFS(NM13:NM45,"У-Н")</f>
        <v>0</v>
      </c>
      <c r="NM52" s="583" t="e">
        <f>NL52*100/NL53</f>
        <v>#DIV/0!</v>
      </c>
      <c r="NN52" s="526"/>
      <c r="NO52" s="517" t="s">
        <v>345</v>
      </c>
      <c r="NP52" s="518"/>
      <c r="NQ52" s="519">
        <f>COUNTIFS(NO13:NO45,"У-Н")</f>
        <v>0</v>
      </c>
      <c r="NR52" s="520" t="e">
        <f>NQ52*100/NQ53</f>
        <v>#DIV/0!</v>
      </c>
      <c r="NS52" s="434"/>
      <c r="NT52" s="1458"/>
    </row>
    <row r="53" spans="1:384" ht="24" customHeight="1" thickBot="1" x14ac:dyDescent="0.4">
      <c r="A53" s="1224"/>
      <c r="B53" s="1221"/>
      <c r="C53" s="1221"/>
      <c r="D53" s="1540"/>
      <c r="E53" s="1518"/>
      <c r="F53" s="1237"/>
      <c r="G53" s="1237"/>
      <c r="H53" s="2829" t="s">
        <v>17</v>
      </c>
      <c r="I53" s="2830"/>
      <c r="J53" s="114">
        <f>COUNTIF(L13:L45,5)</f>
        <v>0</v>
      </c>
      <c r="K53" s="115" t="e">
        <f>J53*100/J55</f>
        <v>#DIV/0!</v>
      </c>
      <c r="L53" s="4"/>
      <c r="M53" s="1226"/>
      <c r="N53" s="2751" t="s">
        <v>115</v>
      </c>
      <c r="O53" s="2752"/>
      <c r="P53" s="1303">
        <f>COUNTIF(W13:W45,5)</f>
        <v>0</v>
      </c>
      <c r="Q53" s="1319" t="e">
        <f>P53*100/P54</f>
        <v>#DIV/0!</v>
      </c>
      <c r="R53" s="1303">
        <f>COUNTIF(X13:X45,5)</f>
        <v>0</v>
      </c>
      <c r="S53" s="1305" t="e">
        <f>R53*100/R54</f>
        <v>#DIV/0!</v>
      </c>
      <c r="T53" s="1303">
        <f>COUNTIF(Y13:Y45,5)</f>
        <v>0</v>
      </c>
      <c r="U53" s="1319" t="e">
        <f>T53*100/T54</f>
        <v>#DIV/0!</v>
      </c>
      <c r="V53" s="1303">
        <f>COUNTIF(Z13:Z45,5)</f>
        <v>0</v>
      </c>
      <c r="W53" s="1319" t="e">
        <f>V53*100/V54</f>
        <v>#DIV/0!</v>
      </c>
      <c r="X53" s="1306">
        <f>COUNTIF(AA13:AA45,5)</f>
        <v>0</v>
      </c>
      <c r="Y53" s="1304" t="e">
        <f>X53*100/X54</f>
        <v>#DIV/0!</v>
      </c>
      <c r="Z53" s="1303">
        <f>COUNTIF(AB13:AB45,5)</f>
        <v>0</v>
      </c>
      <c r="AA53" s="1305" t="e">
        <f>Z53*100/Z54</f>
        <v>#DIV/0!</v>
      </c>
      <c r="AB53" s="1306">
        <f>COUNTIF(AC13:AC45,5)</f>
        <v>0</v>
      </c>
      <c r="AC53" s="1304" t="e">
        <f>AB53*100/AB54</f>
        <v>#DIV/0!</v>
      </c>
      <c r="AD53" s="1638">
        <f>COUNTIF(AD13:AD44,5)</f>
        <v>0</v>
      </c>
      <c r="AE53" s="1642" t="e">
        <f>AD53*100/AD54</f>
        <v>#DIV/0!</v>
      </c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2637" t="s">
        <v>19</v>
      </c>
      <c r="AZ53" s="2638"/>
      <c r="BA53" s="119">
        <f>SUM(BA48:BA52)</f>
        <v>0</v>
      </c>
      <c r="BB53" s="12"/>
      <c r="BC53" s="1320"/>
      <c r="BD53" s="2641" t="s">
        <v>19</v>
      </c>
      <c r="BE53" s="2642"/>
      <c r="BF53" s="127">
        <f>SUM(BF48:BF52)</f>
        <v>0</v>
      </c>
      <c r="BG53" s="4"/>
      <c r="BH53" s="4"/>
      <c r="BI53" s="4"/>
      <c r="BJ53" s="4"/>
      <c r="BK53" s="4"/>
      <c r="BL53" s="4"/>
      <c r="BM53" s="4"/>
      <c r="BN53" s="1223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1226"/>
      <c r="DY53" s="1223"/>
      <c r="DZ53" s="2628" t="s">
        <v>19</v>
      </c>
      <c r="EA53" s="3123"/>
      <c r="EB53" s="1321">
        <f>SUM(EB49:EB52)</f>
        <v>0</v>
      </c>
      <c r="EC53" s="4"/>
      <c r="ED53" s="4"/>
      <c r="EE53" s="2628" t="s">
        <v>19</v>
      </c>
      <c r="EF53" s="2629"/>
      <c r="EG53" s="1321">
        <f>SUM(EG49:EG52)</f>
        <v>0</v>
      </c>
      <c r="EH53" s="4"/>
      <c r="EI53" s="4"/>
      <c r="EJ53" s="4"/>
      <c r="EK53" s="4"/>
      <c r="EL53" s="4"/>
      <c r="EM53" s="4"/>
      <c r="EN53" s="1226"/>
      <c r="EO53" s="1695"/>
      <c r="EP53" s="1697"/>
      <c r="EQ53" s="1697"/>
      <c r="ER53" s="1315">
        <f>SUM(ER50:ER52)</f>
        <v>0</v>
      </c>
      <c r="ES53" s="1682"/>
      <c r="ET53" s="1315">
        <f>SUM(ET50:ET52)</f>
        <v>0</v>
      </c>
      <c r="EU53" s="1315"/>
      <c r="EV53" s="1315">
        <f>SUM(EV50:EV52)</f>
        <v>0</v>
      </c>
      <c r="EW53" s="1315"/>
      <c r="EX53" s="1315">
        <f>SUM(EX50:EX52)</f>
        <v>0</v>
      </c>
      <c r="EY53" s="1230"/>
      <c r="FA53" s="1230"/>
      <c r="FB53" s="1230"/>
      <c r="FC53" s="1238"/>
      <c r="FD53" s="1460"/>
      <c r="FE53" s="1232"/>
      <c r="FF53" s="434"/>
      <c r="FG53" s="434"/>
      <c r="FH53" s="434"/>
      <c r="FI53" s="434"/>
      <c r="FJ53" s="434"/>
      <c r="FK53" s="434"/>
      <c r="FL53" s="434"/>
      <c r="FM53" s="434"/>
      <c r="FN53" s="434"/>
      <c r="FO53" s="434"/>
      <c r="FP53" s="434"/>
      <c r="FQ53" s="434"/>
      <c r="FR53" s="434"/>
      <c r="FS53" s="434"/>
      <c r="FT53" s="434"/>
      <c r="FU53" s="434"/>
      <c r="FV53" s="434"/>
      <c r="FW53" s="434"/>
      <c r="FX53" s="434"/>
      <c r="FY53" s="434"/>
      <c r="FZ53" s="434"/>
      <c r="GA53" s="434"/>
      <c r="GB53" s="434"/>
      <c r="GC53" s="434"/>
      <c r="GD53" s="434"/>
      <c r="GE53" s="434"/>
      <c r="GF53" s="434"/>
      <c r="GG53" s="434"/>
      <c r="GH53" s="434"/>
      <c r="GI53" s="434"/>
      <c r="GJ53" s="434"/>
      <c r="GK53" s="434"/>
      <c r="GL53" s="434"/>
      <c r="GM53" s="434"/>
      <c r="GN53" s="434"/>
      <c r="GO53" s="434"/>
      <c r="GP53" s="434"/>
      <c r="GQ53" s="434"/>
      <c r="GR53" s="434"/>
      <c r="GS53" s="434"/>
      <c r="GT53" s="434"/>
      <c r="GU53" s="434"/>
      <c r="GV53" s="434"/>
      <c r="GW53" s="434"/>
      <c r="GX53" s="434"/>
      <c r="GY53" s="434"/>
      <c r="GZ53" s="434"/>
      <c r="HA53" s="434"/>
      <c r="HB53" s="434"/>
      <c r="HC53" s="434"/>
      <c r="HD53" s="434"/>
      <c r="HE53" s="434"/>
      <c r="HF53" s="434"/>
      <c r="HG53" s="434"/>
      <c r="HH53" s="434"/>
      <c r="HI53" s="434"/>
      <c r="HJ53" s="434"/>
      <c r="HK53" s="434"/>
      <c r="HL53" s="434"/>
      <c r="HM53" s="434"/>
      <c r="HN53" s="1232"/>
      <c r="HO53" s="434"/>
      <c r="HP53" s="434"/>
      <c r="HQ53" s="434"/>
      <c r="HR53" s="434"/>
      <c r="HS53" s="434"/>
      <c r="HT53" s="434"/>
      <c r="HU53" s="434"/>
      <c r="HV53" s="434"/>
      <c r="HW53" s="434"/>
      <c r="HX53" s="434"/>
      <c r="HY53" s="434"/>
      <c r="HZ53" s="434"/>
      <c r="IA53" s="434"/>
      <c r="IB53" s="434"/>
      <c r="IC53" s="434"/>
      <c r="ID53" s="434"/>
      <c r="IE53" s="466"/>
      <c r="IF53" s="466"/>
      <c r="IG53" s="466"/>
      <c r="IH53" s="466"/>
      <c r="II53" s="466"/>
      <c r="IJ53" s="466"/>
      <c r="IK53" s="466"/>
      <c r="IL53" s="466"/>
      <c r="IM53" s="466"/>
      <c r="IN53" s="466"/>
      <c r="IO53" s="466"/>
      <c r="IP53" s="466"/>
      <c r="IQ53" s="466"/>
      <c r="IR53" s="466"/>
      <c r="IS53" s="466"/>
      <c r="IT53" s="466"/>
      <c r="IU53" s="466"/>
      <c r="IV53" s="466"/>
      <c r="IW53" s="466"/>
      <c r="IX53" s="466"/>
      <c r="IY53" s="466"/>
      <c r="IZ53" s="466"/>
      <c r="JA53" s="466"/>
      <c r="JB53" s="466"/>
      <c r="JC53" s="466"/>
      <c r="JD53" s="466"/>
      <c r="JE53" s="466"/>
      <c r="JF53" s="466"/>
      <c r="JG53" s="466"/>
      <c r="JH53" s="466"/>
      <c r="JI53" s="466"/>
      <c r="JJ53" s="466"/>
      <c r="JK53" s="466"/>
      <c r="JL53" s="466"/>
      <c r="JM53" s="466"/>
      <c r="JN53" s="466"/>
      <c r="JO53" s="466"/>
      <c r="JP53" s="466"/>
      <c r="JQ53" s="466"/>
      <c r="JR53" s="466"/>
      <c r="JS53" s="466"/>
      <c r="JT53" s="466"/>
      <c r="JU53" s="466"/>
      <c r="JV53" s="466"/>
      <c r="JW53" s="466"/>
      <c r="JX53" s="466"/>
      <c r="JY53" s="466"/>
      <c r="JZ53" s="466"/>
      <c r="KA53" s="466"/>
      <c r="KB53" s="466"/>
      <c r="KC53" s="466"/>
      <c r="KD53" s="466"/>
      <c r="KE53" s="466"/>
      <c r="KF53" s="466"/>
      <c r="KG53" s="466"/>
      <c r="KH53" s="466"/>
      <c r="KI53" s="466"/>
      <c r="KJ53" s="466"/>
      <c r="KK53" s="466"/>
      <c r="KL53" s="466"/>
      <c r="KM53" s="466"/>
      <c r="KN53" s="466"/>
      <c r="KO53" s="466"/>
      <c r="KP53" s="466"/>
      <c r="KQ53" s="466"/>
      <c r="KR53" s="466"/>
      <c r="KS53" s="466"/>
      <c r="KT53" s="466"/>
      <c r="KU53" s="466"/>
      <c r="KV53" s="466"/>
      <c r="KW53" s="466"/>
      <c r="KX53" s="466"/>
      <c r="KY53" s="466"/>
      <c r="KZ53" s="466"/>
      <c r="LA53" s="466"/>
      <c r="LB53" s="466"/>
      <c r="LC53" s="434"/>
      <c r="LD53" s="434"/>
      <c r="LE53" s="434"/>
      <c r="LF53" s="434"/>
      <c r="LG53" s="434"/>
      <c r="LH53" s="434"/>
      <c r="LI53" s="434"/>
      <c r="LJ53" s="434"/>
      <c r="LK53" s="434"/>
      <c r="LL53" s="434"/>
      <c r="LM53" s="434"/>
      <c r="LN53" s="434"/>
      <c r="LO53" s="466"/>
      <c r="LP53" s="466"/>
      <c r="LQ53" s="466"/>
      <c r="LR53" s="466"/>
      <c r="LS53" s="466"/>
      <c r="LT53" s="613">
        <f>SUM(LT49:LT52)</f>
        <v>0</v>
      </c>
      <c r="LU53" s="466"/>
      <c r="LV53" s="466"/>
      <c r="LW53" s="466"/>
      <c r="LX53" s="466"/>
      <c r="LY53" s="434"/>
      <c r="LZ53" s="613">
        <f>SUM(LZ49:LZ52)</f>
        <v>0</v>
      </c>
      <c r="MA53" s="466"/>
      <c r="MB53" s="434"/>
      <c r="MC53" s="434"/>
      <c r="MD53" s="466"/>
      <c r="ME53" s="466"/>
      <c r="MF53" s="613">
        <f>SUM(MF49:MF52)</f>
        <v>0</v>
      </c>
      <c r="MG53" s="992"/>
      <c r="MH53" s="466"/>
      <c r="MI53" s="466"/>
      <c r="MJ53" s="466"/>
      <c r="MK53" s="613">
        <f>SUM(MK49:MK52)</f>
        <v>0</v>
      </c>
      <c r="ML53" s="466"/>
      <c r="MM53" s="466"/>
      <c r="MN53" s="466"/>
      <c r="MO53" s="466"/>
      <c r="MP53" s="613">
        <f>SUM(MP49:MP52)</f>
        <v>0</v>
      </c>
      <c r="MQ53" s="992"/>
      <c r="MR53" s="1287"/>
      <c r="MS53" s="1322"/>
      <c r="MT53" s="434"/>
      <c r="MU53" s="526"/>
      <c r="MV53" s="526"/>
      <c r="MW53" s="610">
        <f>SUM(MW49:MW52)</f>
        <v>0</v>
      </c>
      <c r="MX53" s="526"/>
      <c r="MY53" s="526"/>
      <c r="MZ53" s="526"/>
      <c r="NA53" s="526"/>
      <c r="NB53" s="610">
        <f>SUM(NB49:NB52)</f>
        <v>0</v>
      </c>
      <c r="NC53" s="526"/>
      <c r="ND53" s="526"/>
      <c r="NE53" s="526"/>
      <c r="NF53" s="526"/>
      <c r="NG53" s="610">
        <f>SUM(NG49:NG52)</f>
        <v>0</v>
      </c>
      <c r="NH53" s="611"/>
      <c r="NI53" s="526"/>
      <c r="NJ53" s="526"/>
      <c r="NK53" s="526"/>
      <c r="NL53" s="610">
        <f>SUM(NL49:NL52)</f>
        <v>0</v>
      </c>
      <c r="NM53" s="526"/>
      <c r="NN53" s="526"/>
      <c r="NO53" s="526"/>
      <c r="NP53" s="526"/>
      <c r="NQ53" s="610">
        <f>SUM(NQ49:NQ52)</f>
        <v>0</v>
      </c>
      <c r="NR53" s="611"/>
      <c r="NS53" s="434"/>
      <c r="NT53" s="1458"/>
    </row>
    <row r="54" spans="1:384" ht="24" customHeight="1" thickBot="1" x14ac:dyDescent="0.4">
      <c r="A54" s="1224"/>
      <c r="B54" s="1221"/>
      <c r="C54" s="1221"/>
      <c r="D54" s="1540"/>
      <c r="E54" s="1518"/>
      <c r="F54" s="1237"/>
      <c r="G54" s="1237"/>
      <c r="H54" s="2985" t="s">
        <v>18</v>
      </c>
      <c r="I54" s="2986"/>
      <c r="J54" s="116">
        <f>COUNTIF(L13:L45,6)</f>
        <v>0</v>
      </c>
      <c r="K54" s="117" t="e">
        <f>J54*100/J55</f>
        <v>#DIV/0!</v>
      </c>
      <c r="L54" s="4"/>
      <c r="M54" s="1226"/>
      <c r="N54" s="2733" t="s">
        <v>19</v>
      </c>
      <c r="O54" s="2734"/>
      <c r="P54" s="1323">
        <f>SUM(P49:P53)</f>
        <v>0</v>
      </c>
      <c r="Q54" s="1324"/>
      <c r="R54" s="1323">
        <f>SUM(R49:R53)</f>
        <v>0</v>
      </c>
      <c r="S54" s="1324"/>
      <c r="T54" s="1323">
        <f>SUM(T49:T53)</f>
        <v>0</v>
      </c>
      <c r="U54" s="1324"/>
      <c r="V54" s="1323">
        <f>SUM(V49:V53)</f>
        <v>0</v>
      </c>
      <c r="W54" s="1324"/>
      <c r="X54" s="1325">
        <f>SUM(X49:X53)</f>
        <v>0</v>
      </c>
      <c r="Y54" s="1326"/>
      <c r="Z54" s="1323">
        <f>SUM(Z49:Z53)</f>
        <v>0</v>
      </c>
      <c r="AA54" s="1324"/>
      <c r="AB54" s="1325">
        <f>SUM(AB49:AB53)</f>
        <v>0</v>
      </c>
      <c r="AC54" s="1326"/>
      <c r="AD54" s="1323">
        <f>SUM(AD49:AD53)</f>
        <v>0</v>
      </c>
      <c r="AE54" s="1639"/>
      <c r="AF54" s="4"/>
      <c r="AG54" s="4"/>
      <c r="AH54" s="1227"/>
      <c r="AI54" s="1227"/>
      <c r="AJ54" s="1227"/>
      <c r="AK54" s="1227"/>
      <c r="AL54" s="1327"/>
      <c r="AM54" s="1327"/>
      <c r="AN54" s="1327"/>
      <c r="AO54" s="11"/>
      <c r="AP54" s="11"/>
      <c r="AQ54" s="11"/>
      <c r="AR54" s="1327"/>
      <c r="AS54" s="11"/>
      <c r="AT54" s="11"/>
      <c r="AU54" s="11"/>
      <c r="AV54" s="1328"/>
      <c r="AW54" s="1329"/>
      <c r="AX54" s="1330"/>
      <c r="AY54" s="1329"/>
      <c r="AZ54" s="1329"/>
      <c r="BA54" s="1227"/>
      <c r="BB54" s="1227"/>
      <c r="BC54" s="1227"/>
      <c r="BD54" s="1227"/>
      <c r="BE54" s="1085"/>
      <c r="BF54" s="4"/>
      <c r="BG54" s="1331"/>
      <c r="BH54" s="1312"/>
      <c r="BI54" s="1312"/>
      <c r="BJ54" s="1312"/>
      <c r="BK54" s="4"/>
      <c r="BL54" s="1320"/>
      <c r="BM54" s="4"/>
      <c r="BN54" s="1223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2668" t="s">
        <v>64</v>
      </c>
      <c r="DJ54" s="2669"/>
      <c r="DK54" s="2669"/>
      <c r="DL54" s="2669"/>
      <c r="DM54" s="2669"/>
      <c r="DN54" s="2669"/>
      <c r="DO54" s="2670"/>
      <c r="DP54" s="4"/>
      <c r="DQ54" s="3110" t="s">
        <v>65</v>
      </c>
      <c r="DR54" s="3111"/>
      <c r="DS54" s="3111"/>
      <c r="DT54" s="3111"/>
      <c r="DU54" s="3111"/>
      <c r="DV54" s="3111"/>
      <c r="DW54" s="3112"/>
      <c r="DX54" s="1226"/>
      <c r="DY54" s="1223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1226"/>
      <c r="EO54" s="1696"/>
      <c r="EP54" s="1697"/>
      <c r="EQ54" s="1697"/>
      <c r="ER54" s="1230"/>
      <c r="ES54" s="1230"/>
      <c r="ET54" s="1230"/>
      <c r="EU54" s="1230"/>
      <c r="EV54" s="1230"/>
      <c r="EW54" s="1230"/>
      <c r="EX54" s="1230"/>
      <c r="EY54" s="1230"/>
      <c r="FA54" s="4"/>
      <c r="FB54" s="4"/>
      <c r="FC54" s="1226"/>
      <c r="FD54" s="1460"/>
      <c r="FE54" s="1232"/>
      <c r="FF54" s="434"/>
      <c r="FG54" s="434"/>
      <c r="FH54" s="434"/>
      <c r="FI54" s="434"/>
      <c r="FJ54" s="434"/>
      <c r="FK54" s="434"/>
      <c r="FL54" s="434"/>
      <c r="FM54" s="434"/>
      <c r="FN54" s="434"/>
      <c r="FO54" s="434"/>
      <c r="FP54" s="434"/>
      <c r="FQ54" s="434"/>
      <c r="FR54" s="434"/>
      <c r="FS54" s="434"/>
      <c r="FT54" s="434"/>
      <c r="FU54" s="434"/>
      <c r="FV54" s="434"/>
      <c r="FW54" s="434"/>
      <c r="FX54" s="434"/>
      <c r="FY54" s="434"/>
      <c r="FZ54" s="434"/>
      <c r="GA54" s="434"/>
      <c r="GB54" s="434"/>
      <c r="GC54" s="434"/>
      <c r="GD54" s="434"/>
      <c r="GE54" s="434"/>
      <c r="GF54" s="434"/>
      <c r="GG54" s="434"/>
      <c r="GH54" s="434"/>
      <c r="GI54" s="434"/>
      <c r="GJ54" s="434"/>
      <c r="GK54" s="434"/>
      <c r="GL54" s="434"/>
      <c r="GM54" s="434"/>
      <c r="GN54" s="434"/>
      <c r="GO54" s="434"/>
      <c r="GP54" s="434"/>
      <c r="GQ54" s="434"/>
      <c r="GR54" s="434"/>
      <c r="GS54" s="434"/>
      <c r="GT54" s="434"/>
      <c r="GU54" s="434"/>
      <c r="GV54" s="434"/>
      <c r="GW54" s="434"/>
      <c r="GX54" s="434"/>
      <c r="GY54" s="2412" t="s">
        <v>379</v>
      </c>
      <c r="GZ54" s="2413"/>
      <c r="HA54" s="2416" t="s">
        <v>11</v>
      </c>
      <c r="HB54" s="2416" t="s">
        <v>12</v>
      </c>
      <c r="HC54" s="434"/>
      <c r="HD54" s="2418" t="s">
        <v>380</v>
      </c>
      <c r="HE54" s="2419"/>
      <c r="HF54" s="2422" t="s">
        <v>11</v>
      </c>
      <c r="HG54" s="2422" t="s">
        <v>12</v>
      </c>
      <c r="HH54" s="434"/>
      <c r="HI54" s="2431" t="s">
        <v>381</v>
      </c>
      <c r="HJ54" s="2432"/>
      <c r="HK54" s="2435" t="s">
        <v>11</v>
      </c>
      <c r="HL54" s="2435" t="s">
        <v>12</v>
      </c>
      <c r="HM54" s="434"/>
      <c r="HN54" s="1232"/>
      <c r="HO54" s="2412" t="s">
        <v>379</v>
      </c>
      <c r="HP54" s="2413"/>
      <c r="HQ54" s="2416" t="s">
        <v>11</v>
      </c>
      <c r="HR54" s="2416" t="s">
        <v>12</v>
      </c>
      <c r="HS54" s="434"/>
      <c r="HT54" s="2418" t="s">
        <v>380</v>
      </c>
      <c r="HU54" s="2419"/>
      <c r="HV54" s="2422" t="s">
        <v>11</v>
      </c>
      <c r="HW54" s="2422" t="s">
        <v>12</v>
      </c>
      <c r="HX54" s="434"/>
      <c r="HY54" s="2431" t="s">
        <v>381</v>
      </c>
      <c r="HZ54" s="2432"/>
      <c r="IA54" s="2435" t="s">
        <v>11</v>
      </c>
      <c r="IB54" s="2435" t="s">
        <v>12</v>
      </c>
      <c r="IC54" s="434"/>
      <c r="ID54" s="434"/>
      <c r="IE54" s="466"/>
      <c r="IF54" s="466"/>
      <c r="IG54" s="466"/>
      <c r="IH54" s="466"/>
      <c r="II54" s="466"/>
      <c r="IJ54" s="466"/>
      <c r="IK54" s="466"/>
      <c r="IL54" s="466"/>
      <c r="IM54" s="466"/>
      <c r="IN54" s="466"/>
      <c r="IO54" s="466"/>
      <c r="IP54" s="466"/>
      <c r="IQ54" s="466"/>
      <c r="IR54" s="466"/>
      <c r="IS54" s="466"/>
      <c r="IT54" s="466"/>
      <c r="IU54" s="466"/>
      <c r="IV54" s="466"/>
      <c r="IW54" s="466"/>
      <c r="IX54" s="466"/>
      <c r="IY54" s="466"/>
      <c r="IZ54" s="466"/>
      <c r="JA54" s="466"/>
      <c r="JB54" s="466"/>
      <c r="JC54" s="466"/>
      <c r="JD54" s="466"/>
      <c r="JE54" s="466"/>
      <c r="JF54" s="466"/>
      <c r="JG54" s="466"/>
      <c r="JH54" s="466"/>
      <c r="JI54" s="466"/>
      <c r="JJ54" s="466"/>
      <c r="JK54" s="466"/>
      <c r="JL54" s="466"/>
      <c r="JM54" s="466"/>
      <c r="JN54" s="466"/>
      <c r="JO54" s="466"/>
      <c r="JP54" s="466"/>
      <c r="JQ54" s="466"/>
      <c r="JR54" s="466"/>
      <c r="JS54" s="466"/>
      <c r="JT54" s="466"/>
      <c r="JU54" s="466"/>
      <c r="JV54" s="466"/>
      <c r="JW54" s="466"/>
      <c r="JX54" s="466"/>
      <c r="JY54" s="466"/>
      <c r="JZ54" s="466"/>
      <c r="KA54" s="466"/>
      <c r="KB54" s="466"/>
      <c r="KC54" s="466"/>
      <c r="KD54" s="466"/>
      <c r="KE54" s="466"/>
      <c r="KF54" s="466"/>
      <c r="KG54" s="466"/>
      <c r="KH54" s="466"/>
      <c r="KI54" s="466"/>
      <c r="KJ54" s="466"/>
      <c r="KK54" s="466"/>
      <c r="KL54" s="466"/>
      <c r="KM54" s="466"/>
      <c r="KN54" s="466"/>
      <c r="KO54" s="466"/>
      <c r="KP54" s="466"/>
      <c r="KQ54" s="466"/>
      <c r="KR54" s="466"/>
      <c r="KS54" s="466"/>
      <c r="KT54" s="466"/>
      <c r="KU54" s="466"/>
      <c r="KV54" s="466"/>
      <c r="KW54" s="466"/>
      <c r="KX54" s="466"/>
      <c r="KY54" s="466"/>
      <c r="KZ54" s="466"/>
      <c r="LA54" s="466"/>
      <c r="LB54" s="466"/>
      <c r="LC54" s="434"/>
      <c r="LD54" s="434"/>
      <c r="LE54" s="434"/>
      <c r="LF54" s="434"/>
      <c r="LG54" s="434"/>
      <c r="LH54" s="434"/>
      <c r="LI54" s="434"/>
      <c r="LJ54" s="434"/>
      <c r="LK54" s="434"/>
      <c r="LL54" s="434"/>
      <c r="LM54" s="434"/>
      <c r="LN54" s="434"/>
      <c r="LO54" s="2398" t="s">
        <v>328</v>
      </c>
      <c r="LP54" s="2410"/>
      <c r="LQ54" s="2410"/>
      <c r="LR54" s="2410"/>
      <c r="LS54" s="2399"/>
      <c r="LT54" s="2424" t="s">
        <v>11</v>
      </c>
      <c r="LU54" s="2426" t="s">
        <v>12</v>
      </c>
      <c r="LV54" s="981"/>
      <c r="LW54" s="2437" t="s">
        <v>330</v>
      </c>
      <c r="LX54" s="2438"/>
      <c r="LY54" s="2439"/>
      <c r="LZ54" s="2443" t="s">
        <v>11</v>
      </c>
      <c r="MA54" s="835" t="s">
        <v>12</v>
      </c>
      <c r="MB54" s="1333"/>
      <c r="MC54" s="1333"/>
      <c r="MD54" s="2255" t="s">
        <v>332</v>
      </c>
      <c r="ME54" s="2256"/>
      <c r="MF54" s="787" t="s">
        <v>11</v>
      </c>
      <c r="MG54" s="836" t="s">
        <v>12</v>
      </c>
      <c r="MH54" s="981"/>
      <c r="MI54" s="2247" t="s">
        <v>346</v>
      </c>
      <c r="MJ54" s="2248"/>
      <c r="MK54" s="837" t="s">
        <v>11</v>
      </c>
      <c r="ML54" s="838" t="s">
        <v>12</v>
      </c>
      <c r="MM54" s="981"/>
      <c r="MN54" s="2251" t="s">
        <v>347</v>
      </c>
      <c r="MO54" s="2252"/>
      <c r="MP54" s="983" t="s">
        <v>11</v>
      </c>
      <c r="MQ54" s="839" t="s">
        <v>12</v>
      </c>
      <c r="MR54" s="1287"/>
      <c r="MS54" s="1250"/>
      <c r="MT54" s="434"/>
      <c r="MU54" s="2398" t="s">
        <v>328</v>
      </c>
      <c r="MV54" s="2399"/>
      <c r="MW54" s="2237" t="s">
        <v>11</v>
      </c>
      <c r="MX54" s="2402" t="s">
        <v>12</v>
      </c>
      <c r="MY54" s="614"/>
      <c r="MZ54" s="2287" t="s">
        <v>330</v>
      </c>
      <c r="NA54" s="2288"/>
      <c r="NB54" s="2404" t="s">
        <v>11</v>
      </c>
      <c r="NC54" s="2406" t="s">
        <v>12</v>
      </c>
      <c r="ND54" s="526"/>
      <c r="NE54" s="2382" t="s">
        <v>332</v>
      </c>
      <c r="NF54" s="2383"/>
      <c r="NG54" s="2386" t="s">
        <v>11</v>
      </c>
      <c r="NH54" s="2408" t="s">
        <v>12</v>
      </c>
      <c r="NI54" s="526"/>
      <c r="NJ54" s="2243" t="s">
        <v>346</v>
      </c>
      <c r="NK54" s="2244"/>
      <c r="NL54" s="2283" t="s">
        <v>11</v>
      </c>
      <c r="NM54" s="2285" t="s">
        <v>12</v>
      </c>
      <c r="NN54" s="526"/>
      <c r="NO54" s="2287" t="s">
        <v>347</v>
      </c>
      <c r="NP54" s="2288"/>
      <c r="NQ54" s="2404" t="s">
        <v>11</v>
      </c>
      <c r="NR54" s="2390" t="s">
        <v>12</v>
      </c>
      <c r="NS54" s="434"/>
      <c r="NT54" s="1458"/>
    </row>
    <row r="55" spans="1:384" ht="24" customHeight="1" thickBot="1" x14ac:dyDescent="0.4">
      <c r="A55" s="1224"/>
      <c r="B55" s="1221"/>
      <c r="C55" s="1221"/>
      <c r="D55" s="1539"/>
      <c r="E55" s="1517"/>
      <c r="F55" s="1221"/>
      <c r="G55" s="1221"/>
      <c r="H55" s="1221"/>
      <c r="I55" s="1222" t="s">
        <v>19</v>
      </c>
      <c r="J55" s="118">
        <f>SUM(J49:J54)</f>
        <v>0</v>
      </c>
      <c r="K55" s="4"/>
      <c r="L55" s="4"/>
      <c r="M55" s="1226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1226"/>
      <c r="AF55" s="1223"/>
      <c r="AG55" s="4"/>
      <c r="AH55" s="1237"/>
      <c r="AI55" s="12"/>
      <c r="AJ55" s="12"/>
      <c r="AK55" s="12"/>
      <c r="AL55" s="1312"/>
      <c r="AM55" s="1312"/>
      <c r="AN55" s="1312"/>
      <c r="AO55" s="4"/>
      <c r="AP55" s="4"/>
      <c r="AQ55" s="4"/>
      <c r="AR55" s="12"/>
      <c r="AS55" s="12"/>
      <c r="AT55" s="12"/>
      <c r="AU55" s="12"/>
      <c r="AV55" s="1227"/>
      <c r="AW55" s="1227"/>
      <c r="AX55" s="1227"/>
      <c r="AY55" s="1327"/>
      <c r="AZ55" s="1237"/>
      <c r="BA55" s="1330"/>
      <c r="BB55" s="1330"/>
      <c r="BC55" s="1330"/>
      <c r="BD55" s="1330"/>
      <c r="BE55" s="1330"/>
      <c r="BF55" s="1330"/>
      <c r="BG55" s="1330"/>
      <c r="BH55" s="4"/>
      <c r="BI55" s="4"/>
      <c r="BJ55" s="4"/>
      <c r="BK55" s="4"/>
      <c r="BL55" s="1320"/>
      <c r="BM55" s="4"/>
      <c r="BN55" s="1223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2680" t="s">
        <v>21</v>
      </c>
      <c r="DJ55" s="2681"/>
      <c r="DK55" s="2681"/>
      <c r="DL55" s="2681"/>
      <c r="DM55" s="2682"/>
      <c r="DN55" s="1334" t="s">
        <v>11</v>
      </c>
      <c r="DO55" s="1335" t="s">
        <v>12</v>
      </c>
      <c r="DP55" s="4"/>
      <c r="DQ55" s="2680" t="s">
        <v>21</v>
      </c>
      <c r="DR55" s="2681"/>
      <c r="DS55" s="2681"/>
      <c r="DT55" s="2681"/>
      <c r="DU55" s="2682"/>
      <c r="DV55" s="1336" t="s">
        <v>11</v>
      </c>
      <c r="DW55" s="1337" t="s">
        <v>12</v>
      </c>
      <c r="DX55" s="1226"/>
      <c r="DY55" s="1223"/>
      <c r="DZ55" s="1187"/>
      <c r="EA55" s="1187"/>
      <c r="EB55" s="1187"/>
      <c r="EC55" s="1187"/>
      <c r="ED55" s="1187"/>
      <c r="EE55" s="1187"/>
      <c r="EF55" s="1187"/>
      <c r="EG55" s="1187"/>
      <c r="EH55" s="1187"/>
      <c r="EI55" s="1187"/>
      <c r="EJ55" s="1187"/>
      <c r="EK55" s="1187"/>
      <c r="EL55" s="1187"/>
      <c r="EM55" s="1187"/>
      <c r="EN55" s="1226"/>
      <c r="EO55" s="1696"/>
      <c r="EP55" s="1698"/>
      <c r="EQ55" s="1699"/>
      <c r="ER55" s="3071" t="s">
        <v>232</v>
      </c>
      <c r="ES55" s="3072"/>
      <c r="ET55" s="3072"/>
      <c r="EU55" s="3072"/>
      <c r="EV55" s="3072"/>
      <c r="EW55" s="3072"/>
      <c r="EX55" s="3072"/>
      <c r="EY55" s="3073"/>
      <c r="FA55" s="4"/>
      <c r="FB55" s="4"/>
      <c r="FC55" s="1226"/>
      <c r="FD55" s="1460"/>
      <c r="FE55" s="1232"/>
      <c r="FF55" s="434"/>
      <c r="FG55" s="434"/>
      <c r="FH55" s="434"/>
      <c r="FI55" s="434"/>
      <c r="FJ55" s="434"/>
      <c r="FK55" s="434"/>
      <c r="FL55" s="434"/>
      <c r="FM55" s="434"/>
      <c r="FN55" s="434"/>
      <c r="FO55" s="434"/>
      <c r="FP55" s="434"/>
      <c r="FQ55" s="434"/>
      <c r="FR55" s="434"/>
      <c r="FS55" s="434"/>
      <c r="FT55" s="434"/>
      <c r="FU55" s="434"/>
      <c r="FV55" s="434"/>
      <c r="FW55" s="434"/>
      <c r="FX55" s="434"/>
      <c r="FY55" s="434"/>
      <c r="FZ55" s="434"/>
      <c r="GA55" s="434"/>
      <c r="GB55" s="434"/>
      <c r="GC55" s="434"/>
      <c r="GD55" s="434"/>
      <c r="GE55" s="434"/>
      <c r="GF55" s="434"/>
      <c r="GG55" s="434"/>
      <c r="GH55" s="434"/>
      <c r="GI55" s="434"/>
      <c r="GJ55" s="434"/>
      <c r="GK55" s="434"/>
      <c r="GL55" s="434"/>
      <c r="GM55" s="434"/>
      <c r="GN55" s="434"/>
      <c r="GO55" s="434"/>
      <c r="GP55" s="434"/>
      <c r="GQ55" s="434"/>
      <c r="GR55" s="434"/>
      <c r="GS55" s="434"/>
      <c r="GT55" s="434"/>
      <c r="GU55" s="434"/>
      <c r="GV55" s="434"/>
      <c r="GW55" s="434"/>
      <c r="GX55" s="434"/>
      <c r="GY55" s="2414"/>
      <c r="GZ55" s="2415"/>
      <c r="HA55" s="2417"/>
      <c r="HB55" s="2417"/>
      <c r="HC55" s="434"/>
      <c r="HD55" s="2420"/>
      <c r="HE55" s="2421"/>
      <c r="HF55" s="2423"/>
      <c r="HG55" s="2423"/>
      <c r="HH55" s="434"/>
      <c r="HI55" s="2433"/>
      <c r="HJ55" s="2434"/>
      <c r="HK55" s="2436"/>
      <c r="HL55" s="2436"/>
      <c r="HM55" s="434"/>
      <c r="HN55" s="1232"/>
      <c r="HO55" s="2414"/>
      <c r="HP55" s="2415"/>
      <c r="HQ55" s="2417"/>
      <c r="HR55" s="2417"/>
      <c r="HS55" s="434"/>
      <c r="HT55" s="2420"/>
      <c r="HU55" s="2421"/>
      <c r="HV55" s="2423"/>
      <c r="HW55" s="2423"/>
      <c r="HX55" s="434"/>
      <c r="HY55" s="2433"/>
      <c r="HZ55" s="2434"/>
      <c r="IA55" s="2436"/>
      <c r="IB55" s="2436"/>
      <c r="IC55" s="434"/>
      <c r="ID55" s="434"/>
      <c r="IE55" s="434"/>
      <c r="IF55" s="434"/>
      <c r="IG55" s="434"/>
      <c r="IH55" s="434"/>
      <c r="II55" s="434"/>
      <c r="IJ55" s="434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4"/>
      <c r="JH55" s="434"/>
      <c r="JI55" s="434"/>
      <c r="JJ55" s="434"/>
      <c r="JK55" s="434"/>
      <c r="JL55" s="434"/>
      <c r="JM55" s="434"/>
      <c r="JN55" s="434"/>
      <c r="JO55" s="434"/>
      <c r="JP55" s="434"/>
      <c r="JQ55" s="434"/>
      <c r="JR55" s="434"/>
      <c r="JS55" s="434"/>
      <c r="JT55" s="434"/>
      <c r="JU55" s="434"/>
      <c r="JV55" s="434"/>
      <c r="JW55" s="434"/>
      <c r="JX55" s="434"/>
      <c r="JY55" s="434"/>
      <c r="JZ55" s="434"/>
      <c r="KA55" s="434"/>
      <c r="KB55" s="434"/>
      <c r="KC55" s="434"/>
      <c r="KD55" s="434"/>
      <c r="KE55" s="434"/>
      <c r="KF55" s="434"/>
      <c r="KG55" s="434"/>
      <c r="KH55" s="434"/>
      <c r="KI55" s="434"/>
      <c r="KJ55" s="434"/>
      <c r="KK55" s="434"/>
      <c r="KL55" s="434"/>
      <c r="KM55" s="434"/>
      <c r="KN55" s="434"/>
      <c r="KO55" s="434"/>
      <c r="KP55" s="434"/>
      <c r="KQ55" s="434"/>
      <c r="KR55" s="434"/>
      <c r="KS55" s="434"/>
      <c r="KT55" s="434"/>
      <c r="KU55" s="434"/>
      <c r="KV55" s="434"/>
      <c r="KW55" s="434"/>
      <c r="KX55" s="434"/>
      <c r="KY55" s="434"/>
      <c r="KZ55" s="434"/>
      <c r="LA55" s="434"/>
      <c r="LB55" s="434"/>
      <c r="LC55" s="434"/>
      <c r="LD55" s="434"/>
      <c r="LE55" s="434"/>
      <c r="LF55" s="434"/>
      <c r="LG55" s="434"/>
      <c r="LH55" s="434"/>
      <c r="LI55" s="434"/>
      <c r="LJ55" s="434"/>
      <c r="LK55" s="434"/>
      <c r="LL55" s="434"/>
      <c r="LM55" s="434"/>
      <c r="LN55" s="434"/>
      <c r="LO55" s="2400"/>
      <c r="LP55" s="2411"/>
      <c r="LQ55" s="2411"/>
      <c r="LR55" s="2411"/>
      <c r="LS55" s="2401"/>
      <c r="LT55" s="2425"/>
      <c r="LU55" s="2427"/>
      <c r="LV55" s="981"/>
      <c r="LW55" s="2440"/>
      <c r="LX55" s="2441"/>
      <c r="LY55" s="2442"/>
      <c r="LZ55" s="2444"/>
      <c r="MA55" s="841"/>
      <c r="MB55" s="1333"/>
      <c r="MC55" s="1333"/>
      <c r="MD55" s="2257"/>
      <c r="ME55" s="2258"/>
      <c r="MF55" s="797"/>
      <c r="MG55" s="842"/>
      <c r="MH55" s="981"/>
      <c r="MI55" s="2249"/>
      <c r="MJ55" s="2250"/>
      <c r="MK55" s="843"/>
      <c r="ML55" s="844"/>
      <c r="MM55" s="981"/>
      <c r="MN55" s="2253"/>
      <c r="MO55" s="2254"/>
      <c r="MP55" s="984"/>
      <c r="MQ55" s="845"/>
      <c r="MR55" s="1233"/>
      <c r="MS55" s="1250"/>
      <c r="MT55" s="434"/>
      <c r="MU55" s="2400"/>
      <c r="MV55" s="2401"/>
      <c r="MW55" s="2239"/>
      <c r="MX55" s="2403"/>
      <c r="MY55" s="614"/>
      <c r="MZ55" s="2289"/>
      <c r="NA55" s="2290"/>
      <c r="NB55" s="2405"/>
      <c r="NC55" s="2407"/>
      <c r="ND55" s="526"/>
      <c r="NE55" s="2384"/>
      <c r="NF55" s="2385"/>
      <c r="NG55" s="2387"/>
      <c r="NH55" s="2409"/>
      <c r="NI55" s="526"/>
      <c r="NJ55" s="2245"/>
      <c r="NK55" s="2246"/>
      <c r="NL55" s="2284"/>
      <c r="NM55" s="2286"/>
      <c r="NN55" s="526"/>
      <c r="NO55" s="2289"/>
      <c r="NP55" s="2290"/>
      <c r="NQ55" s="2405"/>
      <c r="NR55" s="2391"/>
      <c r="NS55" s="434"/>
      <c r="NT55" s="1458"/>
    </row>
    <row r="56" spans="1:384" ht="24" customHeight="1" thickBot="1" x14ac:dyDescent="0.4">
      <c r="A56" s="1224"/>
      <c r="B56" s="1221"/>
      <c r="C56" s="4"/>
      <c r="D56" s="1226"/>
      <c r="E56" s="1223"/>
      <c r="F56" s="4"/>
      <c r="G56" s="1221"/>
      <c r="H56" s="1520"/>
      <c r="I56" s="4"/>
      <c r="J56" s="4"/>
      <c r="K56" s="4"/>
      <c r="L56" s="1221"/>
      <c r="M56" s="1226"/>
      <c r="N56" s="4"/>
      <c r="O56" s="2719" t="s">
        <v>109</v>
      </c>
      <c r="P56" s="2720"/>
      <c r="Q56" s="2720"/>
      <c r="R56" s="2720"/>
      <c r="S56" s="2720"/>
      <c r="T56" s="2720"/>
      <c r="U56" s="2720"/>
      <c r="V56" s="2720"/>
      <c r="W56" s="2720"/>
      <c r="X56" s="2720"/>
      <c r="Y56" s="2720"/>
      <c r="Z56" s="2720"/>
      <c r="AA56" s="2720"/>
      <c r="AB56" s="2720"/>
      <c r="AC56" s="2720"/>
      <c r="AD56" s="2721"/>
      <c r="AE56" s="1226"/>
      <c r="AF56" s="1223"/>
      <c r="AG56" s="13"/>
      <c r="AH56" s="1237"/>
      <c r="AI56" s="12"/>
      <c r="AJ56" s="12"/>
      <c r="AK56" s="12"/>
      <c r="AL56" s="1312"/>
      <c r="AM56" s="1312"/>
      <c r="AN56" s="1312"/>
      <c r="AO56" s="4"/>
      <c r="AP56" s="4"/>
      <c r="AQ56" s="4"/>
      <c r="AR56" s="12"/>
      <c r="AS56" s="12"/>
      <c r="AT56" s="1328"/>
      <c r="AU56" s="1328"/>
      <c r="AV56" s="1227"/>
      <c r="AW56" s="1227"/>
      <c r="AX56" s="1227"/>
      <c r="AY56" s="1327"/>
      <c r="AZ56" s="2595" t="s">
        <v>37</v>
      </c>
      <c r="BA56" s="2596"/>
      <c r="BB56" s="2596"/>
      <c r="BC56" s="2596"/>
      <c r="BD56" s="2596"/>
      <c r="BE56" s="2596"/>
      <c r="BF56" s="2596"/>
      <c r="BG56" s="2596"/>
      <c r="BH56" s="2596"/>
      <c r="BI56" s="2596"/>
      <c r="BJ56" s="2596"/>
      <c r="BK56" s="2596"/>
      <c r="BL56" s="2597"/>
      <c r="BM56" s="4"/>
      <c r="BN56" s="1223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3114" t="s">
        <v>154</v>
      </c>
      <c r="DJ56" s="3115"/>
      <c r="DK56" s="3115"/>
      <c r="DL56" s="3115"/>
      <c r="DM56" s="3116"/>
      <c r="DN56" s="1338">
        <f>COUNTIF(DV13:DV45,1)</f>
        <v>0</v>
      </c>
      <c r="DO56" s="1339" t="e">
        <f>DN56*100/DN61</f>
        <v>#DIV/0!</v>
      </c>
      <c r="DP56" s="4"/>
      <c r="DQ56" s="3117" t="s">
        <v>159</v>
      </c>
      <c r="DR56" s="3118"/>
      <c r="DS56" s="3118"/>
      <c r="DT56" s="3118"/>
      <c r="DU56" s="3119"/>
      <c r="DV56" s="1340">
        <f>COUNTIF(DW13:DW45,1)</f>
        <v>0</v>
      </c>
      <c r="DW56" s="1341" t="e">
        <f>DV56*100/DV68</f>
        <v>#DIV/0!</v>
      </c>
      <c r="DX56" s="1226"/>
      <c r="DY56" s="1223"/>
      <c r="DZ56" s="2663" t="s">
        <v>69</v>
      </c>
      <c r="EA56" s="2664"/>
      <c r="EB56" s="2664"/>
      <c r="EC56" s="2665"/>
      <c r="ED56" s="1187"/>
      <c r="EE56" s="2663" t="s">
        <v>80</v>
      </c>
      <c r="EF56" s="2664"/>
      <c r="EG56" s="2664"/>
      <c r="EH56" s="2665"/>
      <c r="EI56" s="1187"/>
      <c r="EJ56" s="2663" t="s">
        <v>71</v>
      </c>
      <c r="EK56" s="2664"/>
      <c r="EL56" s="2664"/>
      <c r="EM56" s="2665"/>
      <c r="EN56" s="1226"/>
      <c r="EO56" s="1696"/>
      <c r="EP56" s="1700"/>
      <c r="EQ56" s="1701"/>
      <c r="ER56" s="3074" t="s">
        <v>220</v>
      </c>
      <c r="ES56" s="3075"/>
      <c r="ET56" s="3074" t="s">
        <v>221</v>
      </c>
      <c r="EU56" s="3075"/>
      <c r="EV56" s="3074" t="s">
        <v>222</v>
      </c>
      <c r="EW56" s="3075"/>
      <c r="EX56" s="3074" t="s">
        <v>223</v>
      </c>
      <c r="EY56" s="3075"/>
      <c r="FA56" s="4"/>
      <c r="FB56" s="4"/>
      <c r="FC56" s="1226"/>
      <c r="FD56" s="1460"/>
      <c r="FE56" s="1232"/>
      <c r="FF56" s="434"/>
      <c r="FG56" s="434"/>
      <c r="FH56" s="434"/>
      <c r="FI56" s="434"/>
      <c r="FJ56" s="434"/>
      <c r="FK56" s="434"/>
      <c r="FL56" s="434"/>
      <c r="FM56" s="434"/>
      <c r="FN56" s="434"/>
      <c r="FO56" s="434"/>
      <c r="FP56" s="434"/>
      <c r="FQ56" s="434"/>
      <c r="FR56" s="434"/>
      <c r="FS56" s="434"/>
      <c r="FT56" s="434"/>
      <c r="FU56" s="434"/>
      <c r="FV56" s="434"/>
      <c r="FW56" s="434"/>
      <c r="FX56" s="434"/>
      <c r="FY56" s="434"/>
      <c r="FZ56" s="434"/>
      <c r="GA56" s="434"/>
      <c r="GB56" s="434"/>
      <c r="GC56" s="434"/>
      <c r="GD56" s="434"/>
      <c r="GE56" s="434"/>
      <c r="GF56" s="434"/>
      <c r="GG56" s="434"/>
      <c r="GH56" s="434"/>
      <c r="GI56" s="434"/>
      <c r="GJ56" s="434"/>
      <c r="GK56" s="434"/>
      <c r="GL56" s="434"/>
      <c r="GM56" s="434"/>
      <c r="GN56" s="434"/>
      <c r="GO56" s="434"/>
      <c r="GP56" s="434"/>
      <c r="GQ56" s="434"/>
      <c r="GR56" s="434"/>
      <c r="GS56" s="434"/>
      <c r="GT56" s="434"/>
      <c r="GU56" s="434"/>
      <c r="GV56" s="434"/>
      <c r="GW56" s="434"/>
      <c r="GX56" s="434"/>
      <c r="GY56" s="2392" t="s">
        <v>324</v>
      </c>
      <c r="GZ56" s="2393"/>
      <c r="HA56" s="404">
        <f>COUNTIFS(HF13:HF45,"ВЫСОКИЙ")</f>
        <v>0</v>
      </c>
      <c r="HB56" s="405" t="e">
        <f>HA56*100/HA59</f>
        <v>#DIV/0!</v>
      </c>
      <c r="HC56" s="434"/>
      <c r="HD56" s="2394" t="s">
        <v>324</v>
      </c>
      <c r="HE56" s="2395"/>
      <c r="HF56" s="412">
        <f>COUNTIFS(HH13:HH45,"ВЫСОКИЙ")</f>
        <v>0</v>
      </c>
      <c r="HG56" s="413" t="e">
        <f>HF56*100/HF59</f>
        <v>#DIV/0!</v>
      </c>
      <c r="HH56" s="434"/>
      <c r="HI56" s="2396" t="s">
        <v>324</v>
      </c>
      <c r="HJ56" s="2397"/>
      <c r="HK56" s="420">
        <f>COUNTIFS(HJ13:HJ45,"ВЫСОКИЙ")</f>
        <v>0</v>
      </c>
      <c r="HL56" s="421" t="e">
        <f>HK56*100/HK59</f>
        <v>#DIV/0!</v>
      </c>
      <c r="HM56" s="434"/>
      <c r="HN56" s="1232"/>
      <c r="HO56" s="2392" t="s">
        <v>324</v>
      </c>
      <c r="HP56" s="2393"/>
      <c r="HQ56" s="404">
        <f>COUNTIFS(HY13:HY45,"ВЫСОКИЙ")</f>
        <v>0</v>
      </c>
      <c r="HR56" s="405" t="e">
        <f>HQ56*100/HQ59</f>
        <v>#DIV/0!</v>
      </c>
      <c r="HS56" s="434"/>
      <c r="HT56" s="2394" t="s">
        <v>324</v>
      </c>
      <c r="HU56" s="2395"/>
      <c r="HV56" s="412">
        <f>COUNTIFS(HZ13:HZ45,"ВЫСОКИЙ")</f>
        <v>0</v>
      </c>
      <c r="HW56" s="413" t="e">
        <f>HV56*100/HV59</f>
        <v>#DIV/0!</v>
      </c>
      <c r="HX56" s="434"/>
      <c r="HY56" s="2396" t="s">
        <v>324</v>
      </c>
      <c r="HZ56" s="2397"/>
      <c r="IA56" s="420">
        <f>COUNTIFS(IA13:IA45,"ВЫСОКИЙ")</f>
        <v>0</v>
      </c>
      <c r="IB56" s="421" t="e">
        <f>IA56*100/IA59</f>
        <v>#DIV/0!</v>
      </c>
      <c r="IC56" s="434"/>
      <c r="ID56" s="434"/>
      <c r="IE56" s="434"/>
      <c r="IF56" s="434"/>
      <c r="IG56" s="434"/>
      <c r="IH56" s="434"/>
      <c r="II56" s="434"/>
      <c r="IJ56" s="434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4"/>
      <c r="JH56" s="434"/>
      <c r="JI56" s="434"/>
      <c r="JJ56" s="434"/>
      <c r="JK56" s="434"/>
      <c r="JL56" s="434"/>
      <c r="JM56" s="434"/>
      <c r="JN56" s="434"/>
      <c r="JO56" s="434"/>
      <c r="JP56" s="434"/>
      <c r="JQ56" s="434"/>
      <c r="JR56" s="434"/>
      <c r="JS56" s="434"/>
      <c r="JT56" s="434"/>
      <c r="JU56" s="434"/>
      <c r="JV56" s="434"/>
      <c r="JW56" s="434"/>
      <c r="JX56" s="434"/>
      <c r="JY56" s="434"/>
      <c r="JZ56" s="434"/>
      <c r="KA56" s="434"/>
      <c r="KB56" s="434"/>
      <c r="KC56" s="434"/>
      <c r="KD56" s="434"/>
      <c r="KE56" s="434"/>
      <c r="KF56" s="434"/>
      <c r="KG56" s="434"/>
      <c r="KH56" s="434"/>
      <c r="KI56" s="434"/>
      <c r="KJ56" s="434"/>
      <c r="KK56" s="434"/>
      <c r="KL56" s="434"/>
      <c r="KM56" s="434"/>
      <c r="KN56" s="434"/>
      <c r="KO56" s="434"/>
      <c r="KP56" s="434"/>
      <c r="KQ56" s="434"/>
      <c r="KR56" s="434"/>
      <c r="KS56" s="434"/>
      <c r="KT56" s="434"/>
      <c r="KU56" s="434"/>
      <c r="KV56" s="434"/>
      <c r="KW56" s="434"/>
      <c r="KX56" s="434"/>
      <c r="KY56" s="434"/>
      <c r="KZ56" s="434"/>
      <c r="LA56" s="434"/>
      <c r="LB56" s="434"/>
      <c r="LC56" s="434"/>
      <c r="LD56" s="434"/>
      <c r="LE56" s="434"/>
      <c r="LF56" s="434"/>
      <c r="LG56" s="434"/>
      <c r="LH56" s="434"/>
      <c r="LI56" s="434"/>
      <c r="LJ56" s="434"/>
      <c r="LK56" s="434"/>
      <c r="LL56" s="434"/>
      <c r="LM56" s="434"/>
      <c r="LN56" s="434"/>
      <c r="LO56" s="856" t="s">
        <v>342</v>
      </c>
      <c r="LP56" s="1346"/>
      <c r="LQ56" s="1346"/>
      <c r="LR56" s="1346"/>
      <c r="LS56" s="857"/>
      <c r="LT56" s="847">
        <f>COUNTIFS(LU13:LU45,"У-П")</f>
        <v>0</v>
      </c>
      <c r="LU56" s="848" t="e">
        <f>LT56*100/LT60</f>
        <v>#DIV/0!</v>
      </c>
      <c r="LV56" s="466"/>
      <c r="LW56" s="3088" t="s">
        <v>342</v>
      </c>
      <c r="LX56" s="3089"/>
      <c r="LY56" s="3090"/>
      <c r="LZ56" s="933">
        <f>COUNTIFS(LY13:LY45,"У-П")</f>
        <v>0</v>
      </c>
      <c r="MA56" s="850" t="e">
        <f>LZ56*100/LZ60</f>
        <v>#DIV/0!</v>
      </c>
      <c r="MB56" s="434"/>
      <c r="MC56" s="434"/>
      <c r="MD56" s="807" t="s">
        <v>342</v>
      </c>
      <c r="ME56" s="808"/>
      <c r="MF56" s="809">
        <f>COUNTIFS(MC13:MC45,"У-П")</f>
        <v>0</v>
      </c>
      <c r="MG56" s="810" t="e">
        <f>MF56*100/MF60</f>
        <v>#DIV/0!</v>
      </c>
      <c r="MH56" s="466"/>
      <c r="MI56" s="851" t="s">
        <v>342</v>
      </c>
      <c r="MJ56" s="852"/>
      <c r="MK56" s="853">
        <f>COUNTIFS(MG13:MG45,"У-П")</f>
        <v>0</v>
      </c>
      <c r="ML56" s="854" t="e">
        <f>MK56*100/MK60</f>
        <v>#DIV/0!</v>
      </c>
      <c r="MM56" s="466"/>
      <c r="MN56" s="1075" t="s">
        <v>342</v>
      </c>
      <c r="MO56" s="1076"/>
      <c r="MP56" s="849">
        <f>COUNTIFS(MK13:MK45,"У-П")</f>
        <v>0</v>
      </c>
      <c r="MQ56" s="855" t="e">
        <f>MP56*100/MP60</f>
        <v>#DIV/0!</v>
      </c>
      <c r="MR56" s="1233"/>
      <c r="MS56" s="1288"/>
      <c r="MT56" s="434"/>
      <c r="MU56" s="621" t="s">
        <v>342</v>
      </c>
      <c r="MV56" s="622"/>
      <c r="MW56" s="530">
        <f>COUNTIFS(NH13:NH45,"У-П")</f>
        <v>0</v>
      </c>
      <c r="MX56" s="531" t="e">
        <f>MW56*100/MW60</f>
        <v>#DIV/0!</v>
      </c>
      <c r="MY56" s="506"/>
      <c r="MZ56" s="532" t="s">
        <v>342</v>
      </c>
      <c r="NA56" s="533"/>
      <c r="NB56" s="527">
        <f>COUNTIFS(NJ13:NJ45,"У-П")</f>
        <v>0</v>
      </c>
      <c r="NC56" s="534" t="e">
        <f>NB56*100/NB60</f>
        <v>#DIV/0!</v>
      </c>
      <c r="ND56" s="526"/>
      <c r="NE56" s="483" t="s">
        <v>342</v>
      </c>
      <c r="NF56" s="484"/>
      <c r="NG56" s="471">
        <f>COUNTIFS(NL13:NL45,"У-П")</f>
        <v>0</v>
      </c>
      <c r="NH56" s="485" t="e">
        <f>NG56*100/NG60</f>
        <v>#DIV/0!</v>
      </c>
      <c r="NI56" s="526"/>
      <c r="NJ56" s="535" t="s">
        <v>342</v>
      </c>
      <c r="NK56" s="536"/>
      <c r="NL56" s="528">
        <f>COUNTIFS(NN13:NN45,"У-П")</f>
        <v>0</v>
      </c>
      <c r="NM56" s="584" t="e">
        <f>NL56*100/NL60</f>
        <v>#DIV/0!</v>
      </c>
      <c r="NN56" s="526"/>
      <c r="NO56" s="532" t="s">
        <v>342</v>
      </c>
      <c r="NP56" s="533"/>
      <c r="NQ56" s="527">
        <f>COUNTIFS(NP13:NP45,"У-П")</f>
        <v>0</v>
      </c>
      <c r="NR56" s="537" t="e">
        <f>NQ56*100/NQ60</f>
        <v>#DIV/0!</v>
      </c>
      <c r="NS56" s="434"/>
      <c r="NT56" s="1458"/>
    </row>
    <row r="57" spans="1:384" ht="24" customHeight="1" thickBot="1" x14ac:dyDescent="0.4">
      <c r="A57" s="1224"/>
      <c r="B57" s="1623"/>
      <c r="C57" s="1624"/>
      <c r="D57" s="1625"/>
      <c r="E57" s="1616" t="s">
        <v>184</v>
      </c>
      <c r="F57" s="1617"/>
      <c r="G57" s="1617"/>
      <c r="H57" s="1617"/>
      <c r="I57" s="1617"/>
      <c r="J57" s="1617"/>
      <c r="K57" s="1618"/>
      <c r="L57" s="4"/>
      <c r="M57" s="1226"/>
      <c r="N57" s="4"/>
      <c r="O57" s="2722"/>
      <c r="P57" s="2723"/>
      <c r="Q57" s="2723"/>
      <c r="R57" s="2723"/>
      <c r="S57" s="2723"/>
      <c r="T57" s="2723"/>
      <c r="U57" s="2723"/>
      <c r="V57" s="2723"/>
      <c r="W57" s="2723"/>
      <c r="X57" s="2723"/>
      <c r="Y57" s="2723"/>
      <c r="Z57" s="2723"/>
      <c r="AA57" s="2723"/>
      <c r="AB57" s="2723"/>
      <c r="AC57" s="2723"/>
      <c r="AD57" s="2724"/>
      <c r="AE57" s="1226"/>
      <c r="AF57" s="1223"/>
      <c r="AG57" s="1347"/>
      <c r="AH57" s="1348"/>
      <c r="AI57" s="1349"/>
      <c r="AJ57" s="1349"/>
      <c r="AK57" s="1349"/>
      <c r="AL57" s="1350"/>
      <c r="AM57" s="1350"/>
      <c r="AN57" s="1350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2598"/>
      <c r="BA57" s="2599"/>
      <c r="BB57" s="2599"/>
      <c r="BC57" s="2599"/>
      <c r="BD57" s="2599"/>
      <c r="BE57" s="2599"/>
      <c r="BF57" s="2599"/>
      <c r="BG57" s="2599"/>
      <c r="BH57" s="2599"/>
      <c r="BI57" s="2599"/>
      <c r="BJ57" s="2599"/>
      <c r="BK57" s="2599"/>
      <c r="BL57" s="2600"/>
      <c r="BM57" s="4"/>
      <c r="BN57" s="1223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3103" t="s">
        <v>155</v>
      </c>
      <c r="DJ57" s="3104"/>
      <c r="DK57" s="3104"/>
      <c r="DL57" s="3104"/>
      <c r="DM57" s="3105"/>
      <c r="DN57" s="1351">
        <f>COUNTIF(DV13:DV45,2)</f>
        <v>0</v>
      </c>
      <c r="DO57" s="1352" t="e">
        <f>DN57*100/DN61</f>
        <v>#DIV/0!</v>
      </c>
      <c r="DP57" s="4"/>
      <c r="DQ57" s="3106" t="s">
        <v>160</v>
      </c>
      <c r="DR57" s="3107"/>
      <c r="DS57" s="3107"/>
      <c r="DT57" s="3107"/>
      <c r="DU57" s="3108"/>
      <c r="DV57" s="1351">
        <f>COUNTIF(DW13:DW45,2)</f>
        <v>0</v>
      </c>
      <c r="DW57" s="1352" t="e">
        <f>DV57*100/DV68</f>
        <v>#DIV/0!</v>
      </c>
      <c r="DX57" s="1226"/>
      <c r="DY57" s="1223"/>
      <c r="DZ57" s="2622" t="s">
        <v>21</v>
      </c>
      <c r="EA57" s="2623"/>
      <c r="EB57" s="1353" t="s">
        <v>11</v>
      </c>
      <c r="EC57" s="1354" t="s">
        <v>12</v>
      </c>
      <c r="ED57" s="1187"/>
      <c r="EE57" s="2622" t="s">
        <v>21</v>
      </c>
      <c r="EF57" s="2623"/>
      <c r="EG57" s="1353" t="s">
        <v>11</v>
      </c>
      <c r="EH57" s="1354" t="s">
        <v>12</v>
      </c>
      <c r="EI57" s="1187"/>
      <c r="EJ57" s="2622" t="s">
        <v>21</v>
      </c>
      <c r="EK57" s="2623"/>
      <c r="EL57" s="1353" t="s">
        <v>11</v>
      </c>
      <c r="EM57" s="1354" t="s">
        <v>12</v>
      </c>
      <c r="EN57" s="1226"/>
      <c r="EO57" s="1696"/>
      <c r="EP57" s="1702"/>
      <c r="EQ57" s="1703"/>
      <c r="ER57" s="1342" t="s">
        <v>11</v>
      </c>
      <c r="ES57" s="1343" t="s">
        <v>12</v>
      </c>
      <c r="ET57" s="1344" t="s">
        <v>11</v>
      </c>
      <c r="EU57" s="1345" t="s">
        <v>12</v>
      </c>
      <c r="EV57" s="1342" t="s">
        <v>11</v>
      </c>
      <c r="EW57" s="1343" t="s">
        <v>12</v>
      </c>
      <c r="EX57" s="1344" t="s">
        <v>11</v>
      </c>
      <c r="EY57" s="1345" t="s">
        <v>12</v>
      </c>
      <c r="FA57" s="4"/>
      <c r="FB57" s="4"/>
      <c r="FC57" s="1226"/>
      <c r="FD57" s="1460"/>
      <c r="FE57" s="1232"/>
      <c r="FF57" s="434"/>
      <c r="FG57" s="434"/>
      <c r="FH57" s="434"/>
      <c r="FI57" s="434"/>
      <c r="FJ57" s="434"/>
      <c r="FK57" s="434"/>
      <c r="FL57" s="434"/>
      <c r="FM57" s="434"/>
      <c r="FN57" s="434"/>
      <c r="FO57" s="434"/>
      <c r="FP57" s="434"/>
      <c r="FQ57" s="434"/>
      <c r="FR57" s="434"/>
      <c r="FS57" s="434"/>
      <c r="FT57" s="434"/>
      <c r="FU57" s="434"/>
      <c r="FV57" s="434"/>
      <c r="FW57" s="434"/>
      <c r="FX57" s="434"/>
      <c r="FY57" s="434"/>
      <c r="FZ57" s="434"/>
      <c r="GA57" s="434"/>
      <c r="GB57" s="434"/>
      <c r="GC57" s="434"/>
      <c r="GD57" s="434"/>
      <c r="GE57" s="434"/>
      <c r="GF57" s="434"/>
      <c r="GG57" s="434"/>
      <c r="GH57" s="434"/>
      <c r="GI57" s="434"/>
      <c r="GJ57" s="434"/>
      <c r="GK57" s="434"/>
      <c r="GL57" s="434"/>
      <c r="GM57" s="434"/>
      <c r="GN57" s="434"/>
      <c r="GO57" s="434"/>
      <c r="GP57" s="434"/>
      <c r="GQ57" s="434"/>
      <c r="GR57" s="434"/>
      <c r="GS57" s="434"/>
      <c r="GT57" s="434"/>
      <c r="GU57" s="434"/>
      <c r="GV57" s="434"/>
      <c r="GW57" s="434"/>
      <c r="GX57" s="434"/>
      <c r="GY57" s="2366" t="s">
        <v>325</v>
      </c>
      <c r="GZ57" s="2367"/>
      <c r="HA57" s="407">
        <f>COUNTIFS(HF13:HF45,"СРЕДНИЙ")</f>
        <v>0</v>
      </c>
      <c r="HB57" s="408" t="e">
        <f>HA57*100/HA59</f>
        <v>#DIV/0!</v>
      </c>
      <c r="HC57" s="434"/>
      <c r="HD57" s="2358" t="s">
        <v>325</v>
      </c>
      <c r="HE57" s="2359"/>
      <c r="HF57" s="415">
        <f>COUNTIFS(HH13:HH45,"СРЕДНИЙ")</f>
        <v>0</v>
      </c>
      <c r="HG57" s="416" t="e">
        <f>HF57*100/HF59</f>
        <v>#DIV/0!</v>
      </c>
      <c r="HH57" s="434"/>
      <c r="HI57" s="2364" t="s">
        <v>325</v>
      </c>
      <c r="HJ57" s="2365"/>
      <c r="HK57" s="423">
        <f>COUNTIFS(HJ13:HJ45,"СРЕДНИЙ")</f>
        <v>0</v>
      </c>
      <c r="HL57" s="424" t="e">
        <f>HK57*100/HK59</f>
        <v>#DIV/0!</v>
      </c>
      <c r="HM57" s="434"/>
      <c r="HN57" s="1232"/>
      <c r="HO57" s="2366" t="s">
        <v>325</v>
      </c>
      <c r="HP57" s="2367"/>
      <c r="HQ57" s="407">
        <f>COUNTIFS(HY13:HY45,"СРЕДНИЙ")</f>
        <v>0</v>
      </c>
      <c r="HR57" s="408" t="e">
        <f>HQ57*100/HQ59</f>
        <v>#DIV/0!</v>
      </c>
      <c r="HS57" s="434"/>
      <c r="HT57" s="2358" t="s">
        <v>325</v>
      </c>
      <c r="HU57" s="2359"/>
      <c r="HV57" s="415">
        <f>COUNTIFS(HZ13:HZ45,"СРЕДНИЙ")</f>
        <v>0</v>
      </c>
      <c r="HW57" s="416" t="e">
        <f>HV57*100/HV59</f>
        <v>#DIV/0!</v>
      </c>
      <c r="HX57" s="434"/>
      <c r="HY57" s="2364" t="s">
        <v>325</v>
      </c>
      <c r="HZ57" s="2365"/>
      <c r="IA57" s="423">
        <f>COUNTIFS(IA13:IA45,"СРЕДНИЙ")</f>
        <v>0</v>
      </c>
      <c r="IB57" s="424" t="e">
        <f>IA57*100/IA59</f>
        <v>#DIV/0!</v>
      </c>
      <c r="IC57" s="434"/>
      <c r="ID57" s="434"/>
      <c r="IE57" s="434"/>
      <c r="IF57" s="434"/>
      <c r="IG57" s="434"/>
      <c r="IH57" s="434"/>
      <c r="II57" s="434"/>
      <c r="IJ57" s="434"/>
      <c r="IK57" s="434"/>
      <c r="IL57" s="434"/>
      <c r="IM57" s="434"/>
      <c r="IN57" s="434"/>
      <c r="IO57" s="434"/>
      <c r="IP57" s="434"/>
      <c r="IQ57" s="434"/>
      <c r="IR57" s="434"/>
      <c r="IS57" s="434"/>
      <c r="IT57" s="434"/>
      <c r="IU57" s="434"/>
      <c r="IV57" s="434"/>
      <c r="IW57" s="434"/>
      <c r="IX57" s="434"/>
      <c r="IY57" s="434"/>
      <c r="IZ57" s="434"/>
      <c r="JA57" s="434"/>
      <c r="JB57" s="434"/>
      <c r="JC57" s="434"/>
      <c r="JD57" s="434"/>
      <c r="JE57" s="434"/>
      <c r="JF57" s="434"/>
      <c r="JG57" s="434"/>
      <c r="JH57" s="434"/>
      <c r="JI57" s="434"/>
      <c r="JJ57" s="434"/>
      <c r="JK57" s="434"/>
      <c r="JL57" s="434"/>
      <c r="JM57" s="434"/>
      <c r="JN57" s="434"/>
      <c r="JO57" s="434"/>
      <c r="JP57" s="434"/>
      <c r="JQ57" s="434"/>
      <c r="JR57" s="434"/>
      <c r="JS57" s="434"/>
      <c r="JT57" s="434"/>
      <c r="JU57" s="434"/>
      <c r="JV57" s="434"/>
      <c r="JW57" s="434"/>
      <c r="JX57" s="434"/>
      <c r="JY57" s="434"/>
      <c r="JZ57" s="434"/>
      <c r="KA57" s="434"/>
      <c r="KB57" s="434"/>
      <c r="KC57" s="434"/>
      <c r="KD57" s="434"/>
      <c r="KE57" s="434"/>
      <c r="KF57" s="434"/>
      <c r="KG57" s="434"/>
      <c r="KH57" s="434"/>
      <c r="KI57" s="434"/>
      <c r="KJ57" s="434"/>
      <c r="KK57" s="434"/>
      <c r="KL57" s="434"/>
      <c r="KM57" s="434"/>
      <c r="KN57" s="434"/>
      <c r="KO57" s="434"/>
      <c r="KP57" s="434"/>
      <c r="KQ57" s="434"/>
      <c r="KR57" s="434"/>
      <c r="KS57" s="434"/>
      <c r="KT57" s="434"/>
      <c r="KU57" s="434"/>
      <c r="KV57" s="434"/>
      <c r="KW57" s="434"/>
      <c r="KX57" s="434"/>
      <c r="KY57" s="434"/>
      <c r="KZ57" s="434"/>
      <c r="LA57" s="434"/>
      <c r="LB57" s="434"/>
      <c r="LC57" s="434"/>
      <c r="LD57" s="434"/>
      <c r="LE57" s="434"/>
      <c r="LF57" s="434"/>
      <c r="LG57" s="434"/>
      <c r="LH57" s="434"/>
      <c r="LI57" s="434"/>
      <c r="LJ57" s="434"/>
      <c r="LK57" s="434"/>
      <c r="LL57" s="434"/>
      <c r="LM57" s="434"/>
      <c r="LN57" s="434"/>
      <c r="LO57" s="869" t="s">
        <v>343</v>
      </c>
      <c r="LP57" s="1355"/>
      <c r="LQ57" s="1355"/>
      <c r="LR57" s="1355"/>
      <c r="LS57" s="870"/>
      <c r="LT57" s="860">
        <f>COUNTIFS(LU13:LU45,"С-П")</f>
        <v>0</v>
      </c>
      <c r="LU57" s="861" t="e">
        <f>LT57*100/LT60</f>
        <v>#DIV/0!</v>
      </c>
      <c r="LV57" s="466"/>
      <c r="LW57" s="3082" t="s">
        <v>343</v>
      </c>
      <c r="LX57" s="3083"/>
      <c r="LY57" s="3084"/>
      <c r="LZ57" s="934">
        <f>COUNTIFS(LY13:LY45,"С-П")</f>
        <v>0</v>
      </c>
      <c r="MA57" s="863" t="e">
        <f>LZ57*100/LZ60</f>
        <v>#DIV/0!</v>
      </c>
      <c r="MB57" s="434"/>
      <c r="MC57" s="434"/>
      <c r="MD57" s="818" t="s">
        <v>343</v>
      </c>
      <c r="ME57" s="819"/>
      <c r="MF57" s="820">
        <f>COUNTIFS(MC13:MC45,"С-П")</f>
        <v>0</v>
      </c>
      <c r="MG57" s="821" t="e">
        <f>MF57*100/MF60</f>
        <v>#DIV/0!</v>
      </c>
      <c r="MH57" s="466"/>
      <c r="MI57" s="864" t="s">
        <v>343</v>
      </c>
      <c r="MJ57" s="865"/>
      <c r="MK57" s="866">
        <f>COUNTIFS(MG13:MG45,"С-П")</f>
        <v>0</v>
      </c>
      <c r="ML57" s="867" t="e">
        <f>MK57*100/MK60</f>
        <v>#DIV/0!</v>
      </c>
      <c r="MM57" s="466"/>
      <c r="MN57" s="1077" t="s">
        <v>343</v>
      </c>
      <c r="MO57" s="1078"/>
      <c r="MP57" s="862">
        <f>COUNTIFS(MK13:MK45,"С-П")</f>
        <v>0</v>
      </c>
      <c r="MQ57" s="868" t="e">
        <f>MP57*100/MP60</f>
        <v>#DIV/0!</v>
      </c>
      <c r="MR57" s="1233"/>
      <c r="MS57" s="1288"/>
      <c r="MT57" s="434"/>
      <c r="MU57" s="551" t="s">
        <v>343</v>
      </c>
      <c r="MV57" s="623"/>
      <c r="MW57" s="541">
        <f>COUNTIFS(NH13:NH45,"С-П")</f>
        <v>0</v>
      </c>
      <c r="MX57" s="542" t="e">
        <f>MW57*100/MW60</f>
        <v>#DIV/0!</v>
      </c>
      <c r="MY57" s="506"/>
      <c r="MZ57" s="543" t="s">
        <v>343</v>
      </c>
      <c r="NA57" s="544"/>
      <c r="NB57" s="545">
        <f>COUNTIFS(NJ13:NJ45,"С-П")</f>
        <v>0</v>
      </c>
      <c r="NC57" s="546" t="e">
        <f>NB57*100/NB60</f>
        <v>#DIV/0!</v>
      </c>
      <c r="ND57" s="526"/>
      <c r="NE57" s="501" t="s">
        <v>343</v>
      </c>
      <c r="NF57" s="502"/>
      <c r="NG57" s="503">
        <f>COUNTIFS(NL13:NL45,"С-П")</f>
        <v>0</v>
      </c>
      <c r="NH57" s="504" t="e">
        <f>NG57*100/NG60</f>
        <v>#DIV/0!</v>
      </c>
      <c r="NI57" s="526"/>
      <c r="NJ57" s="547" t="s">
        <v>343</v>
      </c>
      <c r="NK57" s="548"/>
      <c r="NL57" s="549">
        <f>COUNTIFS(NN13:NN45,"С-П")</f>
        <v>0</v>
      </c>
      <c r="NM57" s="585" t="e">
        <f>NL57*100/NL60</f>
        <v>#DIV/0!</v>
      </c>
      <c r="NN57" s="526"/>
      <c r="NO57" s="543" t="s">
        <v>343</v>
      </c>
      <c r="NP57" s="544"/>
      <c r="NQ57" s="545">
        <f>COUNTIFS(NP13:NP45,"С-П")</f>
        <v>0</v>
      </c>
      <c r="NR57" s="550" t="e">
        <f>NQ57*100/NQ60</f>
        <v>#DIV/0!</v>
      </c>
      <c r="NS57" s="434"/>
      <c r="NT57" s="1458"/>
    </row>
    <row r="58" spans="1:384" ht="29.25" customHeight="1" thickBot="1" x14ac:dyDescent="0.35">
      <c r="A58" s="1224"/>
      <c r="B58" s="2968" t="s">
        <v>20</v>
      </c>
      <c r="C58" s="2969"/>
      <c r="D58" s="2970"/>
      <c r="E58" s="1521" t="s">
        <v>183</v>
      </c>
      <c r="F58" s="1356" t="s">
        <v>173</v>
      </c>
      <c r="G58" s="1357" t="s">
        <v>174</v>
      </c>
      <c r="H58" s="1358" t="s">
        <v>299</v>
      </c>
      <c r="I58" s="1359" t="s">
        <v>300</v>
      </c>
      <c r="J58" s="1360" t="s">
        <v>301</v>
      </c>
      <c r="K58" s="1361" t="s">
        <v>21</v>
      </c>
      <c r="L58" s="4"/>
      <c r="M58" s="1226"/>
      <c r="N58" s="4"/>
      <c r="O58" s="2722"/>
      <c r="P58" s="2723"/>
      <c r="Q58" s="2723"/>
      <c r="R58" s="2723"/>
      <c r="S58" s="2723"/>
      <c r="T58" s="2723"/>
      <c r="U58" s="2723"/>
      <c r="V58" s="2723"/>
      <c r="W58" s="2723"/>
      <c r="X58" s="2723"/>
      <c r="Y58" s="2723"/>
      <c r="Z58" s="2723"/>
      <c r="AA58" s="2723"/>
      <c r="AB58" s="2723"/>
      <c r="AC58" s="2723"/>
      <c r="AD58" s="2724"/>
      <c r="AE58" s="1226"/>
      <c r="AF58" s="1223"/>
      <c r="AG58" s="1362"/>
      <c r="AH58" s="13"/>
      <c r="AI58" s="1349"/>
      <c r="AJ58" s="1349"/>
      <c r="AK58" s="1349"/>
      <c r="AL58" s="1350"/>
      <c r="AM58" s="1350"/>
      <c r="AN58" s="1350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2601"/>
      <c r="BA58" s="2602"/>
      <c r="BB58" s="2602"/>
      <c r="BC58" s="2602"/>
      <c r="BD58" s="2602"/>
      <c r="BE58" s="2602"/>
      <c r="BF58" s="2602"/>
      <c r="BG58" s="2602"/>
      <c r="BH58" s="2602"/>
      <c r="BI58" s="2602"/>
      <c r="BJ58" s="2602"/>
      <c r="BK58" s="2602"/>
      <c r="BL58" s="2603"/>
      <c r="BM58" s="4"/>
      <c r="BN58" s="1223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3103" t="s">
        <v>156</v>
      </c>
      <c r="DJ58" s="3104"/>
      <c r="DK58" s="3104"/>
      <c r="DL58" s="3104"/>
      <c r="DM58" s="3105"/>
      <c r="DN58" s="1351">
        <f>COUNTIF(DV13:DV45,3)</f>
        <v>0</v>
      </c>
      <c r="DO58" s="1352" t="e">
        <f>DN58*100/DN61</f>
        <v>#DIV/0!</v>
      </c>
      <c r="DP58" s="4"/>
      <c r="DQ58" s="3106" t="s">
        <v>161</v>
      </c>
      <c r="DR58" s="3107"/>
      <c r="DS58" s="3107"/>
      <c r="DT58" s="3107"/>
      <c r="DU58" s="3108"/>
      <c r="DV58" s="1351">
        <f>COUNTIF(DW13:DW45,3)</f>
        <v>0</v>
      </c>
      <c r="DW58" s="1352" t="e">
        <f>DV58*100/DV68</f>
        <v>#DIV/0!</v>
      </c>
      <c r="DX58" s="1226"/>
      <c r="DY58" s="1223"/>
      <c r="DZ58" s="2666" t="s">
        <v>77</v>
      </c>
      <c r="EA58" s="3113"/>
      <c r="EB58" s="1275">
        <f>COUNTIF(EI13:EI45,1)</f>
        <v>0</v>
      </c>
      <c r="EC58" s="1363" t="e">
        <f>EB58*100/EB61</f>
        <v>#DIV/0!</v>
      </c>
      <c r="ED58" s="1187"/>
      <c r="EE58" s="2630" t="s">
        <v>77</v>
      </c>
      <c r="EF58" s="2631"/>
      <c r="EG58" s="1275">
        <f>COUNTIF(EJ13:EJ45,1)</f>
        <v>0</v>
      </c>
      <c r="EH58" s="1364" t="e">
        <f>EG58*100/EG61</f>
        <v>#DIV/0!</v>
      </c>
      <c r="EI58" s="1187"/>
      <c r="EJ58" s="2612" t="s">
        <v>77</v>
      </c>
      <c r="EK58" s="2613"/>
      <c r="EL58" s="1365">
        <f>COUNTIF(EK13:EK45,1)</f>
        <v>0</v>
      </c>
      <c r="EM58" s="1364" t="e">
        <f>EL58*100/EL61</f>
        <v>#DIV/0!</v>
      </c>
      <c r="EN58" s="1226"/>
      <c r="EO58" s="1696"/>
      <c r="EP58" s="3080" t="s">
        <v>231</v>
      </c>
      <c r="EQ58" s="3081"/>
      <c r="ER58" s="1265">
        <f>COUNTIF(EU13:EU45,1)</f>
        <v>0</v>
      </c>
      <c r="ES58" s="1267" t="e">
        <f>ER58*100/ER61</f>
        <v>#DIV/0!</v>
      </c>
      <c r="ET58" s="1268">
        <f>COUNTIF(EV13:EV45,1)</f>
        <v>0</v>
      </c>
      <c r="EU58" s="1269" t="e">
        <f>ET58*100/ET61</f>
        <v>#DIV/0!</v>
      </c>
      <c r="EV58" s="1265">
        <f>COUNTIF(EW13:EW45,1)</f>
        <v>0</v>
      </c>
      <c r="EW58" s="1267" t="e">
        <f>EV58*100/EV61</f>
        <v>#DIV/0!</v>
      </c>
      <c r="EX58" s="1265">
        <f>COUNTIF(EX13:EX45,1)</f>
        <v>0</v>
      </c>
      <c r="EY58" s="1267" t="e">
        <f>EX58*100/EX61</f>
        <v>#DIV/0!</v>
      </c>
      <c r="FA58" s="4"/>
      <c r="FB58" s="4"/>
      <c r="FC58" s="1226"/>
      <c r="FD58" s="1460"/>
      <c r="FE58" s="1232"/>
      <c r="FF58" s="434"/>
      <c r="FG58" s="434"/>
      <c r="FH58" s="434"/>
      <c r="FI58" s="434"/>
      <c r="FJ58" s="434"/>
      <c r="FK58" s="434"/>
      <c r="FL58" s="434"/>
      <c r="FM58" s="434"/>
      <c r="FN58" s="434"/>
      <c r="FO58" s="434"/>
      <c r="FP58" s="434"/>
      <c r="FQ58" s="434"/>
      <c r="FR58" s="434"/>
      <c r="FS58" s="434"/>
      <c r="FT58" s="434"/>
      <c r="FU58" s="434"/>
      <c r="FV58" s="434"/>
      <c r="FW58" s="434"/>
      <c r="FX58" s="434"/>
      <c r="FY58" s="434"/>
      <c r="FZ58" s="434"/>
      <c r="GA58" s="434"/>
      <c r="GB58" s="434"/>
      <c r="GC58" s="434"/>
      <c r="GD58" s="434"/>
      <c r="GE58" s="434"/>
      <c r="GF58" s="434"/>
      <c r="GG58" s="434"/>
      <c r="GH58" s="434"/>
      <c r="GI58" s="434"/>
      <c r="GJ58" s="434"/>
      <c r="GK58" s="434"/>
      <c r="GL58" s="434"/>
      <c r="GM58" s="434"/>
      <c r="GN58" s="434"/>
      <c r="GO58" s="434"/>
      <c r="GP58" s="434"/>
      <c r="GQ58" s="434"/>
      <c r="GR58" s="434"/>
      <c r="GS58" s="434"/>
      <c r="GT58" s="434"/>
      <c r="GU58" s="434"/>
      <c r="GV58" s="434"/>
      <c r="GW58" s="434"/>
      <c r="GX58" s="434"/>
      <c r="GY58" s="2360" t="s">
        <v>209</v>
      </c>
      <c r="GZ58" s="2361"/>
      <c r="HA58" s="927">
        <f>COUNTIFS(HF13:HF45,"НИЗКИЙ")</f>
        <v>0</v>
      </c>
      <c r="HB58" s="409" t="e">
        <f>HA58*100/HA59</f>
        <v>#DIV/0!</v>
      </c>
      <c r="HC58" s="434"/>
      <c r="HD58" s="2343" t="s">
        <v>209</v>
      </c>
      <c r="HE58" s="2344"/>
      <c r="HF58" s="928">
        <f>COUNTIFS(HH13:HH45,"НИЗКИЙ")</f>
        <v>0</v>
      </c>
      <c r="HG58" s="417" t="e">
        <f>HF58*100/HF59</f>
        <v>#DIV/0!</v>
      </c>
      <c r="HH58" s="434"/>
      <c r="HI58" s="2345" t="s">
        <v>209</v>
      </c>
      <c r="HJ58" s="2346"/>
      <c r="HK58" s="929">
        <f>COUNTIFS(HJ13:HJ45,"НИЗКИЙ")</f>
        <v>0</v>
      </c>
      <c r="HL58" s="425" t="e">
        <f>HK58*100/HK59</f>
        <v>#DIV/0!</v>
      </c>
      <c r="HM58" s="434"/>
      <c r="HN58" s="1232"/>
      <c r="HO58" s="2360" t="s">
        <v>209</v>
      </c>
      <c r="HP58" s="2361"/>
      <c r="HQ58" s="927">
        <f>COUNTIFS(HY13:HY45,"НИЗКИЙ")</f>
        <v>0</v>
      </c>
      <c r="HR58" s="409" t="e">
        <f>HQ58*100/HQ59</f>
        <v>#DIV/0!</v>
      </c>
      <c r="HS58" s="434"/>
      <c r="HT58" s="2343" t="s">
        <v>209</v>
      </c>
      <c r="HU58" s="2344"/>
      <c r="HV58" s="928">
        <f>COUNTIFS(HZ13:HZ45,"НИЗКИЙ")</f>
        <v>0</v>
      </c>
      <c r="HW58" s="417" t="e">
        <f>HV58*100/HV59</f>
        <v>#DIV/0!</v>
      </c>
      <c r="HX58" s="434"/>
      <c r="HY58" s="2345" t="s">
        <v>209</v>
      </c>
      <c r="HZ58" s="2346"/>
      <c r="IA58" s="929">
        <f>COUNTIFS(IA13:IA45,"НИЗКИЙ")</f>
        <v>0</v>
      </c>
      <c r="IB58" s="425" t="e">
        <f>IA58*100/IA59</f>
        <v>#DIV/0!</v>
      </c>
      <c r="IC58" s="434"/>
      <c r="ID58" s="434"/>
      <c r="IE58" s="434"/>
      <c r="IF58" s="434"/>
      <c r="IG58" s="434"/>
      <c r="IH58" s="434"/>
      <c r="II58" s="434"/>
      <c r="IJ58" s="434"/>
      <c r="IK58" s="434"/>
      <c r="IL58" s="434"/>
      <c r="IM58" s="434"/>
      <c r="IN58" s="434"/>
      <c r="IO58" s="434"/>
      <c r="IP58" s="434"/>
      <c r="IQ58" s="434"/>
      <c r="IR58" s="434"/>
      <c r="IS58" s="434"/>
      <c r="IT58" s="434"/>
      <c r="IU58" s="434"/>
      <c r="IV58" s="434"/>
      <c r="IW58" s="434"/>
      <c r="IX58" s="434"/>
      <c r="IY58" s="434"/>
      <c r="IZ58" s="434"/>
      <c r="JA58" s="434"/>
      <c r="JB58" s="434"/>
      <c r="JC58" s="434"/>
      <c r="JD58" s="434"/>
      <c r="JE58" s="434"/>
      <c r="JF58" s="434"/>
      <c r="JG58" s="434"/>
      <c r="JH58" s="434"/>
      <c r="JI58" s="434"/>
      <c r="JJ58" s="434"/>
      <c r="JK58" s="434"/>
      <c r="JL58" s="434"/>
      <c r="JM58" s="434"/>
      <c r="JN58" s="434"/>
      <c r="JO58" s="434"/>
      <c r="JP58" s="434"/>
      <c r="JQ58" s="434"/>
      <c r="JR58" s="434"/>
      <c r="JS58" s="434"/>
      <c r="JT58" s="434"/>
      <c r="JU58" s="434"/>
      <c r="JV58" s="434"/>
      <c r="JW58" s="434"/>
      <c r="JX58" s="434"/>
      <c r="JY58" s="434"/>
      <c r="JZ58" s="434"/>
      <c r="KA58" s="434"/>
      <c r="KB58" s="434"/>
      <c r="KC58" s="434"/>
      <c r="KD58" s="434"/>
      <c r="KE58" s="434"/>
      <c r="KF58" s="434"/>
      <c r="KG58" s="434"/>
      <c r="KH58" s="434"/>
      <c r="KI58" s="434"/>
      <c r="KJ58" s="434"/>
      <c r="KK58" s="434"/>
      <c r="KL58" s="434"/>
      <c r="KM58" s="434"/>
      <c r="KN58" s="434"/>
      <c r="KO58" s="434"/>
      <c r="KP58" s="434"/>
      <c r="KQ58" s="434"/>
      <c r="KR58" s="434"/>
      <c r="KS58" s="434"/>
      <c r="KT58" s="434"/>
      <c r="KU58" s="434"/>
      <c r="KV58" s="434"/>
      <c r="KW58" s="434"/>
      <c r="KX58" s="434"/>
      <c r="KY58" s="434"/>
      <c r="KZ58" s="434"/>
      <c r="LA58" s="434"/>
      <c r="LB58" s="434"/>
      <c r="LC58" s="434"/>
      <c r="LD58" s="434"/>
      <c r="LE58" s="434"/>
      <c r="LF58" s="434"/>
      <c r="LG58" s="434"/>
      <c r="LH58" s="434"/>
      <c r="LI58" s="434"/>
      <c r="LJ58" s="434"/>
      <c r="LK58" s="434"/>
      <c r="LL58" s="434"/>
      <c r="LM58" s="434"/>
      <c r="LN58" s="434"/>
      <c r="LO58" s="2539" t="s">
        <v>344</v>
      </c>
      <c r="LP58" s="2540"/>
      <c r="LQ58" s="2540"/>
      <c r="LR58" s="2540"/>
      <c r="LS58" s="2541"/>
      <c r="LT58" s="860">
        <f>COUNTIFS(LU13:LU45,"С-Н")</f>
        <v>0</v>
      </c>
      <c r="LU58" s="861" t="e">
        <f>LT58*100/LT60</f>
        <v>#DIV/0!</v>
      </c>
      <c r="LV58" s="466"/>
      <c r="LW58" s="3082" t="s">
        <v>344</v>
      </c>
      <c r="LX58" s="3083"/>
      <c r="LY58" s="3084"/>
      <c r="LZ58" s="934">
        <f>COUNTIFS(LY13:LY45,"С-Н")</f>
        <v>0</v>
      </c>
      <c r="MA58" s="863" t="e">
        <f>LZ58*100/LZ60</f>
        <v>#DIV/0!</v>
      </c>
      <c r="MB58" s="434"/>
      <c r="MC58" s="434"/>
      <c r="MD58" s="818" t="s">
        <v>344</v>
      </c>
      <c r="ME58" s="819"/>
      <c r="MF58" s="820">
        <f>COUNTIFS(MC13:MC45,"С-Н")</f>
        <v>0</v>
      </c>
      <c r="MG58" s="821" t="e">
        <f>MF58*100/MF60</f>
        <v>#DIV/0!</v>
      </c>
      <c r="MH58" s="466"/>
      <c r="MI58" s="864" t="s">
        <v>344</v>
      </c>
      <c r="MJ58" s="865"/>
      <c r="MK58" s="866">
        <f>COUNTIFS(MG13:MG45,"С-Н")</f>
        <v>0</v>
      </c>
      <c r="ML58" s="867" t="e">
        <f>MK58*100/MK60</f>
        <v>#DIV/0!</v>
      </c>
      <c r="MM58" s="466"/>
      <c r="MN58" s="1077" t="s">
        <v>344</v>
      </c>
      <c r="MO58" s="1078"/>
      <c r="MP58" s="862">
        <f>COUNTIFS(MK13:MK45,"С-Н")</f>
        <v>0</v>
      </c>
      <c r="MQ58" s="868" t="e">
        <f>MP58*100/MP60</f>
        <v>#DIV/0!</v>
      </c>
      <c r="MR58" s="1233"/>
      <c r="MS58" s="1288"/>
      <c r="MT58" s="434"/>
      <c r="MU58" s="551" t="s">
        <v>344</v>
      </c>
      <c r="MV58" s="623"/>
      <c r="MW58" s="541">
        <f>COUNTIFS(NH13:NH45,"С-Н")</f>
        <v>0</v>
      </c>
      <c r="MX58" s="542" t="e">
        <f>MW58*100/MW60</f>
        <v>#DIV/0!</v>
      </c>
      <c r="MY58" s="506"/>
      <c r="MZ58" s="543" t="s">
        <v>344</v>
      </c>
      <c r="NA58" s="544"/>
      <c r="NB58" s="545">
        <f>COUNTIFS(NJ13:NJ45,"С-Н")</f>
        <v>0</v>
      </c>
      <c r="NC58" s="546" t="e">
        <f>NB58*100/NB60</f>
        <v>#DIV/0!</v>
      </c>
      <c r="ND58" s="526"/>
      <c r="NE58" s="501" t="s">
        <v>344</v>
      </c>
      <c r="NF58" s="502"/>
      <c r="NG58" s="503">
        <f>COUNTIFS(NL13:NL45,"С-Н")</f>
        <v>0</v>
      </c>
      <c r="NH58" s="504" t="e">
        <f>NG58*100/NG60</f>
        <v>#DIV/0!</v>
      </c>
      <c r="NI58" s="526"/>
      <c r="NJ58" s="547" t="s">
        <v>344</v>
      </c>
      <c r="NK58" s="548"/>
      <c r="NL58" s="549">
        <f>COUNTIFS(NN13:NN45,"С-Н")</f>
        <v>0</v>
      </c>
      <c r="NM58" s="585" t="e">
        <f>NL58*100/NL60</f>
        <v>#DIV/0!</v>
      </c>
      <c r="NN58" s="526"/>
      <c r="NO58" s="543" t="s">
        <v>344</v>
      </c>
      <c r="NP58" s="544"/>
      <c r="NQ58" s="545">
        <f>COUNTIFS(NP13:NP45,"С-Н")</f>
        <v>0</v>
      </c>
      <c r="NR58" s="550" t="e">
        <f>NQ58*100/NQ60</f>
        <v>#DIV/0!</v>
      </c>
      <c r="NS58" s="434"/>
      <c r="NT58" s="1458"/>
    </row>
    <row r="59" spans="1:384" s="39" customFormat="1" ht="24" customHeight="1" thickBot="1" x14ac:dyDescent="0.35">
      <c r="A59" s="1224"/>
      <c r="B59" s="2974" t="s">
        <v>198</v>
      </c>
      <c r="C59" s="2975"/>
      <c r="D59" s="2976"/>
      <c r="E59" s="1522" t="s">
        <v>177</v>
      </c>
      <c r="F59" s="1366" t="s">
        <v>175</v>
      </c>
      <c r="G59" s="1367" t="s">
        <v>176</v>
      </c>
      <c r="H59" s="1368" t="s">
        <v>302</v>
      </c>
      <c r="I59" s="1369" t="s">
        <v>303</v>
      </c>
      <c r="J59" s="1370" t="s">
        <v>303</v>
      </c>
      <c r="K59" s="1371">
        <v>1</v>
      </c>
      <c r="L59" s="4"/>
      <c r="M59" s="1226"/>
      <c r="N59" s="4"/>
      <c r="O59" s="2725"/>
      <c r="P59" s="2726"/>
      <c r="Q59" s="2726"/>
      <c r="R59" s="2726"/>
      <c r="S59" s="2726"/>
      <c r="T59" s="2726"/>
      <c r="U59" s="2726"/>
      <c r="V59" s="2726"/>
      <c r="W59" s="2726"/>
      <c r="X59" s="2726"/>
      <c r="Y59" s="2726"/>
      <c r="Z59" s="2726"/>
      <c r="AA59" s="2726"/>
      <c r="AB59" s="2726"/>
      <c r="AC59" s="2726"/>
      <c r="AD59" s="2727"/>
      <c r="AE59" s="1226"/>
      <c r="AF59" s="1223"/>
      <c r="AG59" s="1362"/>
      <c r="AH59" s="13"/>
      <c r="AI59" s="1349"/>
      <c r="AJ59" s="1349"/>
      <c r="AK59" s="1349"/>
      <c r="AL59" s="1350"/>
      <c r="AM59" s="1350"/>
      <c r="AN59" s="1350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1330"/>
      <c r="BA59" s="1330"/>
      <c r="BB59" s="1330"/>
      <c r="BC59" s="1330"/>
      <c r="BD59" s="1330"/>
      <c r="BE59" s="1330"/>
      <c r="BF59" s="1330"/>
      <c r="BG59" s="1330"/>
      <c r="BH59" s="1330"/>
      <c r="BI59" s="1330"/>
      <c r="BJ59" s="1330"/>
      <c r="BK59" s="1330"/>
      <c r="BL59" s="1228"/>
      <c r="BM59" s="1227"/>
      <c r="BN59" s="1223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3103" t="s">
        <v>157</v>
      </c>
      <c r="DJ59" s="3104"/>
      <c r="DK59" s="3104"/>
      <c r="DL59" s="3104"/>
      <c r="DM59" s="3105"/>
      <c r="DN59" s="1351">
        <f>COUNTIF(DV13:DV45,4)</f>
        <v>0</v>
      </c>
      <c r="DO59" s="1352" t="e">
        <f>DN59*100/DN61</f>
        <v>#DIV/0!</v>
      </c>
      <c r="DP59" s="4"/>
      <c r="DQ59" s="3106" t="s">
        <v>162</v>
      </c>
      <c r="DR59" s="3107"/>
      <c r="DS59" s="3107"/>
      <c r="DT59" s="3107"/>
      <c r="DU59" s="3108"/>
      <c r="DV59" s="1351">
        <f>COUNTIF(DW13:DW45,4)</f>
        <v>0</v>
      </c>
      <c r="DW59" s="1352" t="e">
        <f>DV59*100/DV68</f>
        <v>#DIV/0!</v>
      </c>
      <c r="DX59" s="1226"/>
      <c r="DY59" s="1223"/>
      <c r="DZ59" s="2604" t="s">
        <v>78</v>
      </c>
      <c r="EA59" s="3122"/>
      <c r="EB59" s="1294">
        <f>COUNTIF(EI13:EI45,2)</f>
        <v>0</v>
      </c>
      <c r="EC59" s="1372" t="e">
        <f>EB59*100/EB61</f>
        <v>#DIV/0!</v>
      </c>
      <c r="ED59" s="1187"/>
      <c r="EE59" s="2632" t="s">
        <v>78</v>
      </c>
      <c r="EF59" s="2633"/>
      <c r="EG59" s="1294">
        <f>COUNTIF(EJ13:EJ45,2)</f>
        <v>0</v>
      </c>
      <c r="EH59" s="1373" t="e">
        <f>EG59*100/EG61</f>
        <v>#DIV/0!</v>
      </c>
      <c r="EI59" s="1187"/>
      <c r="EJ59" s="2614" t="s">
        <v>78</v>
      </c>
      <c r="EK59" s="2615"/>
      <c r="EL59" s="1374">
        <f>COUNTIF(EK13:EK45,2)</f>
        <v>0</v>
      </c>
      <c r="EM59" s="1373" t="e">
        <f>EL59*100/EL61</f>
        <v>#DIV/0!</v>
      </c>
      <c r="EN59" s="1226"/>
      <c r="EO59" s="1695"/>
      <c r="EP59" s="3060" t="s">
        <v>239</v>
      </c>
      <c r="EQ59" s="3061"/>
      <c r="ER59" s="1303">
        <f>COUNTIF(EU13:EU45,2)</f>
        <v>0</v>
      </c>
      <c r="ES59" s="1305" t="e">
        <f>ER59*100/ER61</f>
        <v>#DIV/0!</v>
      </c>
      <c r="ET59" s="1306">
        <f>COUNTIF(EV13:EV45,2)</f>
        <v>0</v>
      </c>
      <c r="EU59" s="1304" t="e">
        <f>ET59*100/ET61</f>
        <v>#DIV/0!</v>
      </c>
      <c r="EV59" s="1303">
        <f>COUNTIF(EW13:EW45,2)</f>
        <v>0</v>
      </c>
      <c r="EW59" s="1305" t="e">
        <f>EV59*100/EV61</f>
        <v>#DIV/0!</v>
      </c>
      <c r="EX59" s="1303">
        <f>COUNTIF(EX13:EX45,2)</f>
        <v>0</v>
      </c>
      <c r="EY59" s="1305" t="e">
        <f>EX59*100/EX61</f>
        <v>#DIV/0!</v>
      </c>
      <c r="EZ59" s="14"/>
      <c r="FA59" s="4"/>
      <c r="FB59" s="4"/>
      <c r="FC59" s="1226"/>
      <c r="FD59" s="1332"/>
      <c r="FE59" s="1223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49" t="s">
        <v>19</v>
      </c>
      <c r="GZ59" s="449"/>
      <c r="HA59" s="437">
        <f>SUM(HA56:HA58)</f>
        <v>0</v>
      </c>
      <c r="HB59" s="438"/>
      <c r="HC59" s="4"/>
      <c r="HD59" s="454" t="s">
        <v>19</v>
      </c>
      <c r="HE59" s="454"/>
      <c r="HF59" s="442">
        <f>SUM(HF56:HF58)</f>
        <v>0</v>
      </c>
      <c r="HG59" s="443"/>
      <c r="HH59" s="4"/>
      <c r="HI59" s="456" t="s">
        <v>19</v>
      </c>
      <c r="HJ59" s="456"/>
      <c r="HK59" s="446">
        <f>SUM(HK56:HK58)</f>
        <v>0</v>
      </c>
      <c r="HL59" s="447"/>
      <c r="HM59" s="4"/>
      <c r="HN59" s="1223"/>
      <c r="HO59" s="449" t="s">
        <v>19</v>
      </c>
      <c r="HP59" s="449"/>
      <c r="HQ59" s="437">
        <f>SUM(HQ56:HQ58)</f>
        <v>0</v>
      </c>
      <c r="HR59" s="438"/>
      <c r="HS59" s="4"/>
      <c r="HT59" s="454" t="s">
        <v>19</v>
      </c>
      <c r="HU59" s="454"/>
      <c r="HV59" s="442">
        <f>SUM(HV56:HV58)</f>
        <v>0</v>
      </c>
      <c r="HW59" s="443"/>
      <c r="HX59" s="4"/>
      <c r="HY59" s="456" t="s">
        <v>19</v>
      </c>
      <c r="HZ59" s="456"/>
      <c r="IA59" s="446">
        <f>SUM(IA56:IA58)</f>
        <v>0</v>
      </c>
      <c r="IB59" s="447"/>
      <c r="IC59" s="4"/>
      <c r="ID59" s="4"/>
      <c r="IE59" s="434"/>
      <c r="IF59" s="434"/>
      <c r="IG59" s="434"/>
      <c r="IH59" s="434"/>
      <c r="II59" s="434"/>
      <c r="IJ59" s="434"/>
      <c r="IK59" s="434"/>
      <c r="IL59" s="434"/>
      <c r="IM59" s="434"/>
      <c r="IN59" s="434"/>
      <c r="IO59" s="434"/>
      <c r="IP59" s="434"/>
      <c r="IQ59" s="434"/>
      <c r="IR59" s="434"/>
      <c r="IS59" s="434"/>
      <c r="IT59" s="434"/>
      <c r="IU59" s="434"/>
      <c r="IV59" s="434"/>
      <c r="IW59" s="434"/>
      <c r="IX59" s="434"/>
      <c r="IY59" s="434"/>
      <c r="IZ59" s="434"/>
      <c r="JA59" s="434"/>
      <c r="JB59" s="434"/>
      <c r="JC59" s="434"/>
      <c r="JD59" s="434"/>
      <c r="JE59" s="434"/>
      <c r="JF59" s="434"/>
      <c r="JG59" s="434"/>
      <c r="JH59" s="434"/>
      <c r="JI59" s="434"/>
      <c r="JJ59" s="434"/>
      <c r="JK59" s="434"/>
      <c r="JL59" s="434"/>
      <c r="JM59" s="434"/>
      <c r="JN59" s="434"/>
      <c r="JO59" s="434"/>
      <c r="JP59" s="434"/>
      <c r="JQ59" s="434"/>
      <c r="JR59" s="434"/>
      <c r="JS59" s="434"/>
      <c r="JT59" s="434"/>
      <c r="JU59" s="434"/>
      <c r="JV59" s="434"/>
      <c r="JW59" s="434"/>
      <c r="JX59" s="434"/>
      <c r="JY59" s="434"/>
      <c r="JZ59" s="434"/>
      <c r="KA59" s="434"/>
      <c r="KB59" s="434"/>
      <c r="KC59" s="434"/>
      <c r="KD59" s="434"/>
      <c r="KE59" s="434"/>
      <c r="KF59" s="434"/>
      <c r="KG59" s="434"/>
      <c r="KH59" s="434"/>
      <c r="KI59" s="434"/>
      <c r="KJ59" s="434"/>
      <c r="KK59" s="434"/>
      <c r="KL59" s="434"/>
      <c r="KM59" s="434"/>
      <c r="KN59" s="434"/>
      <c r="KO59" s="434"/>
      <c r="KP59" s="434"/>
      <c r="KQ59" s="434"/>
      <c r="KR59" s="434"/>
      <c r="KS59" s="434"/>
      <c r="KT59" s="434"/>
      <c r="KU59" s="434"/>
      <c r="KV59" s="434"/>
      <c r="KW59" s="434"/>
      <c r="KX59" s="434"/>
      <c r="KY59" s="434"/>
      <c r="KZ59" s="434"/>
      <c r="LA59" s="434"/>
      <c r="LB59" s="434"/>
      <c r="LC59" s="1225"/>
      <c r="LD59" s="1225"/>
      <c r="LE59" s="1225"/>
      <c r="LF59" s="1225"/>
      <c r="LG59" s="1225"/>
      <c r="LH59" s="1225"/>
      <c r="LI59" s="1225"/>
      <c r="LJ59" s="1225"/>
      <c r="LK59" s="1225"/>
      <c r="LL59" s="1225"/>
      <c r="LM59" s="1225"/>
      <c r="LN59" s="1225"/>
      <c r="LO59" s="881" t="s">
        <v>345</v>
      </c>
      <c r="LP59" s="1376"/>
      <c r="LQ59" s="1376"/>
      <c r="LR59" s="1376"/>
      <c r="LS59" s="882"/>
      <c r="LT59" s="872">
        <f>COUNTIFS(LU13:LU45,"У-Н")</f>
        <v>0</v>
      </c>
      <c r="LU59" s="873" t="e">
        <f>LT59*100/LT60</f>
        <v>#DIV/0!</v>
      </c>
      <c r="LV59" s="466"/>
      <c r="LW59" s="3085" t="s">
        <v>345</v>
      </c>
      <c r="LX59" s="3086"/>
      <c r="LY59" s="3087"/>
      <c r="LZ59" s="935">
        <f>COUNTIFS(LY13:LY45,"У-Н")</f>
        <v>0</v>
      </c>
      <c r="MA59" s="875" t="e">
        <f>LZ59*100/LZ60</f>
        <v>#DIV/0!</v>
      </c>
      <c r="MB59" s="4"/>
      <c r="MC59" s="4"/>
      <c r="MD59" s="829" t="s">
        <v>345</v>
      </c>
      <c r="ME59" s="830"/>
      <c r="MF59" s="831">
        <f>COUNTIFS(MC13:MC45,"У-Н")</f>
        <v>0</v>
      </c>
      <c r="MG59" s="832" t="e">
        <f>MF59*100/MF60</f>
        <v>#DIV/0!</v>
      </c>
      <c r="MH59" s="466"/>
      <c r="MI59" s="876" t="s">
        <v>345</v>
      </c>
      <c r="MJ59" s="877"/>
      <c r="MK59" s="878">
        <f>COUNTIFS(MG13:MG45,"У-Н")</f>
        <v>0</v>
      </c>
      <c r="ML59" s="879" t="e">
        <f>MK59*100/MK60</f>
        <v>#DIV/0!</v>
      </c>
      <c r="MM59" s="466"/>
      <c r="MN59" s="1079" t="s">
        <v>345</v>
      </c>
      <c r="MO59" s="1080"/>
      <c r="MP59" s="874">
        <f>COUNTIFS(MK13:MK45,"У-Н")</f>
        <v>0</v>
      </c>
      <c r="MQ59" s="880" t="e">
        <f>MP59*100/MP60</f>
        <v>#DIV/0!</v>
      </c>
      <c r="MR59" s="1233"/>
      <c r="MS59" s="1288"/>
      <c r="MT59" s="4"/>
      <c r="MU59" s="624" t="s">
        <v>345</v>
      </c>
      <c r="MV59" s="625"/>
      <c r="MW59" s="554">
        <f>COUNTIFS(NH13:NH45,"У-Н")</f>
        <v>0</v>
      </c>
      <c r="MX59" s="555" t="e">
        <f>MW59*100/MW60</f>
        <v>#DIV/0!</v>
      </c>
      <c r="MY59" s="506"/>
      <c r="MZ59" s="556" t="s">
        <v>345</v>
      </c>
      <c r="NA59" s="557"/>
      <c r="NB59" s="558">
        <f>COUNTIFS(NJ13:NJ45,"У-Н")</f>
        <v>0</v>
      </c>
      <c r="NC59" s="559" t="e">
        <f>NB59*100/NB60</f>
        <v>#DIV/0!</v>
      </c>
      <c r="ND59" s="526"/>
      <c r="NE59" s="521" t="s">
        <v>345</v>
      </c>
      <c r="NF59" s="522"/>
      <c r="NG59" s="523">
        <f>COUNTIFS(NL13:NL45,"У-Н")</f>
        <v>0</v>
      </c>
      <c r="NH59" s="524" t="e">
        <f>NG59*100/NG60</f>
        <v>#DIV/0!</v>
      </c>
      <c r="NI59" s="526"/>
      <c r="NJ59" s="560" t="s">
        <v>345</v>
      </c>
      <c r="NK59" s="561"/>
      <c r="NL59" s="562">
        <f>COUNTIFS(NN13:NN45,"У-Н")</f>
        <v>0</v>
      </c>
      <c r="NM59" s="586" t="e">
        <f>NL59*100/NL60</f>
        <v>#DIV/0!</v>
      </c>
      <c r="NN59" s="526"/>
      <c r="NO59" s="556" t="s">
        <v>345</v>
      </c>
      <c r="NP59" s="557"/>
      <c r="NQ59" s="558">
        <f>COUNTIFS(NP13:NP45,"У-Н")</f>
        <v>0</v>
      </c>
      <c r="NR59" s="563" t="e">
        <f>NQ59*100/NQ60</f>
        <v>#DIV/0!</v>
      </c>
      <c r="NS59" s="4"/>
      <c r="NT59" s="1458"/>
    </row>
    <row r="60" spans="1:384" s="39" customFormat="1" ht="24" customHeight="1" thickBot="1" x14ac:dyDescent="0.4">
      <c r="A60" s="1224"/>
      <c r="B60" s="2971" t="s">
        <v>199</v>
      </c>
      <c r="C60" s="2972"/>
      <c r="D60" s="2973"/>
      <c r="E60" s="1523" t="s">
        <v>178</v>
      </c>
      <c r="F60" s="1377" t="s">
        <v>186</v>
      </c>
      <c r="G60" s="1378" t="s">
        <v>187</v>
      </c>
      <c r="H60" s="1379" t="s">
        <v>304</v>
      </c>
      <c r="I60" s="1380" t="s">
        <v>305</v>
      </c>
      <c r="J60" s="1381" t="s">
        <v>305</v>
      </c>
      <c r="K60" s="1382">
        <v>2</v>
      </c>
      <c r="L60" s="4"/>
      <c r="M60" s="1226"/>
      <c r="N60" s="4"/>
      <c r="O60" s="4"/>
      <c r="P60" s="1383"/>
      <c r="Q60" s="1383"/>
      <c r="R60" s="1383"/>
      <c r="S60" s="1383"/>
      <c r="T60" s="1383"/>
      <c r="U60" s="1383"/>
      <c r="V60" s="1383"/>
      <c r="W60" s="1383"/>
      <c r="X60" s="1383"/>
      <c r="Y60" s="1383"/>
      <c r="Z60" s="1383"/>
      <c r="AA60" s="1383"/>
      <c r="AB60" s="1383"/>
      <c r="AC60" s="1383"/>
      <c r="AD60" s="1383"/>
      <c r="AE60" s="1226"/>
      <c r="AF60" s="1223"/>
      <c r="AG60" s="1227"/>
      <c r="AH60" s="1227"/>
      <c r="AI60" s="1227"/>
      <c r="AJ60" s="1384"/>
      <c r="AK60" s="1384"/>
      <c r="AL60" s="1227"/>
      <c r="AM60" s="1227"/>
      <c r="AN60" s="1227"/>
      <c r="AO60" s="1227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1330"/>
      <c r="BA60" s="1330"/>
      <c r="BB60" s="1330"/>
      <c r="BC60" s="1330"/>
      <c r="BD60" s="1330"/>
      <c r="BE60" s="1330"/>
      <c r="BF60" s="1330"/>
      <c r="BG60" s="1330"/>
      <c r="BH60" s="1330"/>
      <c r="BI60" s="1330"/>
      <c r="BJ60" s="1330"/>
      <c r="BK60" s="1330"/>
      <c r="BL60" s="1228"/>
      <c r="BM60" s="1227"/>
      <c r="BN60" s="1223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3100" t="s">
        <v>158</v>
      </c>
      <c r="DJ60" s="3101"/>
      <c r="DK60" s="3101"/>
      <c r="DL60" s="3101"/>
      <c r="DM60" s="3102"/>
      <c r="DN60" s="1385">
        <f>COUNTIF(DV13:DV45,5)</f>
        <v>0</v>
      </c>
      <c r="DO60" s="1386" t="e">
        <f>DN60*100/DN61</f>
        <v>#DIV/0!</v>
      </c>
      <c r="DP60" s="4"/>
      <c r="DQ60" s="3106" t="s">
        <v>163</v>
      </c>
      <c r="DR60" s="3107"/>
      <c r="DS60" s="3107"/>
      <c r="DT60" s="3107"/>
      <c r="DU60" s="3108"/>
      <c r="DV60" s="1351">
        <f>COUNTIF(DW13:DW45,5)</f>
        <v>0</v>
      </c>
      <c r="DW60" s="1352" t="e">
        <f>DV60*100/DV68</f>
        <v>#DIV/0!</v>
      </c>
      <c r="DX60" s="1226"/>
      <c r="DY60" s="1223"/>
      <c r="DZ60" s="2673" t="s">
        <v>79</v>
      </c>
      <c r="EA60" s="3109"/>
      <c r="EB60" s="1313">
        <f>COUNTIF(EI13:EI45,3)</f>
        <v>0</v>
      </c>
      <c r="EC60" s="1387" t="e">
        <f>EB60*100/EB61</f>
        <v>#DIV/0!</v>
      </c>
      <c r="ED60" s="1187"/>
      <c r="EE60" s="2620" t="s">
        <v>79</v>
      </c>
      <c r="EF60" s="2621"/>
      <c r="EG60" s="1313">
        <f>COUNTIF(EJ13:EJ45,3)</f>
        <v>0</v>
      </c>
      <c r="EH60" s="1388" t="e">
        <f>EG60*100/EG61</f>
        <v>#DIV/0!</v>
      </c>
      <c r="EI60" s="1187"/>
      <c r="EJ60" s="2618" t="s">
        <v>79</v>
      </c>
      <c r="EK60" s="2619"/>
      <c r="EL60" s="1389">
        <f>COUNTIF(EK13:EK45,3)</f>
        <v>0</v>
      </c>
      <c r="EM60" s="1388" t="e">
        <f>EL60*100/EL61</f>
        <v>#DIV/0!</v>
      </c>
      <c r="EN60" s="1226"/>
      <c r="EO60" s="1695"/>
      <c r="EP60" s="3062" t="s">
        <v>401</v>
      </c>
      <c r="EQ60" s="3063"/>
      <c r="ER60" s="1705">
        <f>ER52</f>
        <v>0</v>
      </c>
      <c r="ES60" s="1706" t="e">
        <f>ER60*100/ER61</f>
        <v>#DIV/0!</v>
      </c>
      <c r="ET60" s="1705">
        <f>ER52</f>
        <v>0</v>
      </c>
      <c r="EU60" s="1707" t="e">
        <f>ET60*100/ET61</f>
        <v>#DIV/0!</v>
      </c>
      <c r="EV60" s="1705">
        <f>ER52</f>
        <v>0</v>
      </c>
      <c r="EW60" s="1707" t="e">
        <f>EV60*100/EV61</f>
        <v>#DIV/0!</v>
      </c>
      <c r="EX60" s="1705">
        <f>ER52</f>
        <v>0</v>
      </c>
      <c r="EY60" s="1707" t="e">
        <f>EX60*100/EX61</f>
        <v>#DIV/0!</v>
      </c>
      <c r="EZ60" s="14"/>
      <c r="FA60" s="1230"/>
      <c r="FB60" s="1230"/>
      <c r="FC60" s="1238"/>
      <c r="FD60" s="1332"/>
      <c r="FE60" s="1223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34"/>
      <c r="GU60" s="434"/>
      <c r="GV60" s="434"/>
      <c r="GW60" s="434"/>
      <c r="GX60" s="434"/>
      <c r="GY60" s="434"/>
      <c r="GZ60" s="434"/>
      <c r="HA60" s="434"/>
      <c r="HB60" s="434"/>
      <c r="HC60" s="434"/>
      <c r="HD60" s="434"/>
      <c r="HE60" s="434"/>
      <c r="HF60" s="434"/>
      <c r="HG60" s="434"/>
      <c r="HH60" s="434"/>
      <c r="HI60" s="434"/>
      <c r="HJ60" s="434"/>
      <c r="HK60" s="4"/>
      <c r="HL60" s="4"/>
      <c r="HM60" s="4"/>
      <c r="HN60" s="1223"/>
      <c r="HO60" s="434"/>
      <c r="HP60" s="434"/>
      <c r="HQ60" s="434"/>
      <c r="HR60" s="434"/>
      <c r="HS60" s="434"/>
      <c r="HT60" s="434"/>
      <c r="HU60" s="434"/>
      <c r="HV60" s="434"/>
      <c r="HW60" s="434"/>
      <c r="HX60" s="434"/>
      <c r="HY60" s="434"/>
      <c r="HZ60" s="434"/>
      <c r="IA60" s="4"/>
      <c r="IB60" s="4"/>
      <c r="IC60" s="4"/>
      <c r="ID60" s="4"/>
      <c r="IE60" s="434"/>
      <c r="IF60" s="434"/>
      <c r="IG60" s="434"/>
      <c r="IH60" s="434"/>
      <c r="II60" s="434"/>
      <c r="IJ60" s="434"/>
      <c r="IK60" s="434"/>
      <c r="IL60" s="434"/>
      <c r="IM60" s="434"/>
      <c r="IN60" s="434"/>
      <c r="IO60" s="434"/>
      <c r="IP60" s="434"/>
      <c r="IQ60" s="434"/>
      <c r="IR60" s="434"/>
      <c r="IS60" s="434"/>
      <c r="IT60" s="434"/>
      <c r="IU60" s="434"/>
      <c r="IV60" s="434"/>
      <c r="IW60" s="434"/>
      <c r="IX60" s="434"/>
      <c r="IY60" s="434"/>
      <c r="IZ60" s="434"/>
      <c r="JA60" s="434"/>
      <c r="JB60" s="434"/>
      <c r="JC60" s="434"/>
      <c r="JD60" s="434"/>
      <c r="JE60" s="434"/>
      <c r="JF60" s="434"/>
      <c r="JG60" s="434"/>
      <c r="JH60" s="434"/>
      <c r="JI60" s="434"/>
      <c r="JJ60" s="434"/>
      <c r="JK60" s="434"/>
      <c r="JL60" s="434"/>
      <c r="JM60" s="434"/>
      <c r="JN60" s="434"/>
      <c r="JO60" s="434"/>
      <c r="JP60" s="434"/>
      <c r="JQ60" s="434"/>
      <c r="JR60" s="434"/>
      <c r="JS60" s="434"/>
      <c r="JT60" s="434"/>
      <c r="JU60" s="434"/>
      <c r="JV60" s="434"/>
      <c r="JW60" s="434"/>
      <c r="JX60" s="434"/>
      <c r="JY60" s="434"/>
      <c r="JZ60" s="434"/>
      <c r="KA60" s="434"/>
      <c r="KB60" s="434"/>
      <c r="KC60" s="434"/>
      <c r="KD60" s="434"/>
      <c r="KE60" s="434"/>
      <c r="KF60" s="434"/>
      <c r="KG60" s="434"/>
      <c r="KH60" s="434"/>
      <c r="KI60" s="434"/>
      <c r="KJ60" s="434"/>
      <c r="KK60" s="434"/>
      <c r="KL60" s="434"/>
      <c r="KM60" s="434"/>
      <c r="KN60" s="434"/>
      <c r="KO60" s="434"/>
      <c r="KP60" s="434"/>
      <c r="KQ60" s="434"/>
      <c r="KR60" s="434"/>
      <c r="KS60" s="434"/>
      <c r="KT60" s="434"/>
      <c r="KU60" s="434"/>
      <c r="KV60" s="434"/>
      <c r="KW60" s="434"/>
      <c r="KX60" s="434"/>
      <c r="KY60" s="434"/>
      <c r="KZ60" s="434"/>
      <c r="LA60" s="434"/>
      <c r="LB60" s="434"/>
      <c r="LC60" s="1225"/>
      <c r="LD60" s="1225"/>
      <c r="LE60" s="1225"/>
      <c r="LF60" s="1225"/>
      <c r="LG60" s="1225"/>
      <c r="LH60" s="1225"/>
      <c r="LI60" s="1225"/>
      <c r="LJ60" s="1225"/>
      <c r="LK60" s="1225"/>
      <c r="LL60" s="1225"/>
      <c r="LM60" s="1225"/>
      <c r="LN60" s="1225"/>
      <c r="LO60" s="466"/>
      <c r="LP60" s="466"/>
      <c r="LQ60" s="466"/>
      <c r="LR60" s="466"/>
      <c r="LS60" s="466"/>
      <c r="LT60" s="613">
        <f>SUM(LT56:LT59)</f>
        <v>0</v>
      </c>
      <c r="LU60" s="466"/>
      <c r="LV60" s="466"/>
      <c r="LW60" s="466"/>
      <c r="LX60" s="466"/>
      <c r="LY60" s="4"/>
      <c r="LZ60" s="613">
        <f>SUM(LZ56:LZ59)</f>
        <v>0</v>
      </c>
      <c r="MA60" s="466"/>
      <c r="MB60" s="466"/>
      <c r="MC60" s="466"/>
      <c r="MD60" s="1225"/>
      <c r="ME60" s="466"/>
      <c r="MF60" s="613">
        <f>SUM(MF56:MF59)</f>
        <v>0</v>
      </c>
      <c r="MG60" s="466"/>
      <c r="MH60" s="466"/>
      <c r="MI60" s="1225"/>
      <c r="MJ60" s="466"/>
      <c r="MK60" s="613">
        <f>SUM(MK56:MK59)</f>
        <v>0</v>
      </c>
      <c r="ML60" s="466"/>
      <c r="MM60" s="466"/>
      <c r="MN60" s="1225"/>
      <c r="MO60" s="466"/>
      <c r="MP60" s="613">
        <f>SUM(MP56:MP59)</f>
        <v>0</v>
      </c>
      <c r="MQ60" s="466"/>
      <c r="MR60" s="1233"/>
      <c r="MS60" s="1234"/>
      <c r="MT60" s="4"/>
      <c r="MU60" s="466"/>
      <c r="MV60" s="466"/>
      <c r="MW60" s="613">
        <f>SUM(MW56:MW59)</f>
        <v>0</v>
      </c>
      <c r="MX60" s="466"/>
      <c r="MY60" s="466"/>
      <c r="MZ60" s="466"/>
      <c r="NA60" s="466"/>
      <c r="NB60" s="610">
        <f>SUM(NB56:NB59)</f>
        <v>0</v>
      </c>
      <c r="NC60" s="526"/>
      <c r="ND60" s="526"/>
      <c r="NE60" s="526"/>
      <c r="NF60" s="526"/>
      <c r="NG60" s="610">
        <f>SUM(NG56:NG59)</f>
        <v>0</v>
      </c>
      <c r="NH60" s="526"/>
      <c r="NI60" s="526"/>
      <c r="NJ60" s="526"/>
      <c r="NK60" s="526"/>
      <c r="NL60" s="610">
        <f>SUM(NL56:NL59)</f>
        <v>0</v>
      </c>
      <c r="NM60" s="526"/>
      <c r="NN60" s="526"/>
      <c r="NO60" s="526"/>
      <c r="NP60" s="526"/>
      <c r="NQ60" s="610">
        <f>SUM(NQ56:NQ59)</f>
        <v>0</v>
      </c>
      <c r="NR60" s="526"/>
      <c r="NS60" s="4"/>
      <c r="NT60" s="1458"/>
    </row>
    <row r="61" spans="1:384" s="39" customFormat="1" ht="24" customHeight="1" thickBot="1" x14ac:dyDescent="0.4">
      <c r="A61" s="1224"/>
      <c r="B61" s="2971" t="s">
        <v>200</v>
      </c>
      <c r="C61" s="2972"/>
      <c r="D61" s="2973"/>
      <c r="E61" s="1523" t="s">
        <v>179</v>
      </c>
      <c r="F61" s="1377" t="s">
        <v>190</v>
      </c>
      <c r="G61" s="1378" t="s">
        <v>191</v>
      </c>
      <c r="H61" s="1379" t="s">
        <v>22</v>
      </c>
      <c r="I61" s="1380" t="s">
        <v>185</v>
      </c>
      <c r="J61" s="1381" t="s">
        <v>306</v>
      </c>
      <c r="K61" s="1382">
        <v>3</v>
      </c>
      <c r="L61" s="4"/>
      <c r="M61" s="1226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1226"/>
      <c r="AF61" s="1223"/>
      <c r="AG61" s="1227"/>
      <c r="AH61" s="1227"/>
      <c r="AI61" s="1227"/>
      <c r="AJ61" s="1384"/>
      <c r="AK61" s="1384"/>
      <c r="AL61" s="1227"/>
      <c r="AM61" s="1227"/>
      <c r="AN61" s="1227"/>
      <c r="AO61" s="1227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1390"/>
      <c r="BD61" s="1390"/>
      <c r="BE61" s="1390"/>
      <c r="BF61" s="4"/>
      <c r="BG61" s="1227"/>
      <c r="BH61" s="1227"/>
      <c r="BI61" s="1227"/>
      <c r="BJ61" s="1227"/>
      <c r="BK61" s="1227"/>
      <c r="BL61" s="1228"/>
      <c r="BM61" s="1227"/>
      <c r="BN61" s="1223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1227"/>
      <c r="DJ61" s="1227"/>
      <c r="DK61" s="1227"/>
      <c r="DL61" s="2671" t="s">
        <v>19</v>
      </c>
      <c r="DM61" s="2672"/>
      <c r="DN61" s="1391">
        <f>SUM(DN56:DN60)</f>
        <v>0</v>
      </c>
      <c r="DO61" s="1312"/>
      <c r="DP61" s="4"/>
      <c r="DQ61" s="3106" t="s">
        <v>164</v>
      </c>
      <c r="DR61" s="3107"/>
      <c r="DS61" s="3107"/>
      <c r="DT61" s="3107"/>
      <c r="DU61" s="3108"/>
      <c r="DV61" s="1351">
        <f>COUNTIF(DW13:DW45,6)</f>
        <v>0</v>
      </c>
      <c r="DW61" s="1352" t="e">
        <f>DV61*100/DV68</f>
        <v>#DIV/0!</v>
      </c>
      <c r="DX61" s="1226"/>
      <c r="DY61" s="1223"/>
      <c r="DZ61" s="2624" t="s">
        <v>19</v>
      </c>
      <c r="EA61" s="2625"/>
      <c r="EB61" s="1392">
        <f>SUM(EB58:EB60)</f>
        <v>0</v>
      </c>
      <c r="EC61" s="1187"/>
      <c r="ED61" s="1187"/>
      <c r="EE61" s="2616" t="s">
        <v>19</v>
      </c>
      <c r="EF61" s="2617"/>
      <c r="EG61" s="1392">
        <f>SUM(EG58:EG60)</f>
        <v>0</v>
      </c>
      <c r="EH61" s="1187"/>
      <c r="EI61" s="1187"/>
      <c r="EJ61" s="2624" t="s">
        <v>19</v>
      </c>
      <c r="EK61" s="2625"/>
      <c r="EL61" s="1393">
        <f>SUM(EL58:EL60)</f>
        <v>0</v>
      </c>
      <c r="EM61" s="1187"/>
      <c r="EN61" s="1226"/>
      <c r="EO61" s="1695"/>
      <c r="EP61" s="1704"/>
      <c r="EQ61" s="1704"/>
      <c r="ER61" s="1375">
        <f>SUM(ER58:ER60)</f>
        <v>0</v>
      </c>
      <c r="ES61" s="1375"/>
      <c r="ET61" s="1375">
        <f>SUM(ET58:ET60)</f>
        <v>0</v>
      </c>
      <c r="EU61" s="1375"/>
      <c r="EV61" s="1375">
        <f>SUM(EV58:EV60)</f>
        <v>0</v>
      </c>
      <c r="EW61" s="1375"/>
      <c r="EX61" s="1375">
        <f>SUM(EX58:EX60)</f>
        <v>0</v>
      </c>
      <c r="EY61" s="1375"/>
      <c r="EZ61" s="14"/>
      <c r="FA61" s="1230"/>
      <c r="FB61" s="1230"/>
      <c r="FC61" s="1238"/>
      <c r="FD61" s="1332"/>
      <c r="FE61" s="1223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34"/>
      <c r="GZ61" s="4"/>
      <c r="HA61" s="4"/>
      <c r="HB61" s="4"/>
      <c r="HC61" s="4"/>
      <c r="HD61" s="4"/>
      <c r="HE61" s="434"/>
      <c r="HF61" s="434"/>
      <c r="HG61" s="434"/>
      <c r="HH61" s="434"/>
      <c r="HI61" s="2376" t="s">
        <v>372</v>
      </c>
      <c r="HJ61" s="2377"/>
      <c r="HK61" s="2380" t="s">
        <v>11</v>
      </c>
      <c r="HL61" s="2380" t="s">
        <v>12</v>
      </c>
      <c r="HM61" s="4"/>
      <c r="HN61" s="1223"/>
      <c r="HO61" s="434"/>
      <c r="HP61" s="4"/>
      <c r="HQ61" s="4"/>
      <c r="HR61" s="4"/>
      <c r="HS61" s="4"/>
      <c r="HT61" s="4"/>
      <c r="HU61" s="434"/>
      <c r="HV61" s="434"/>
      <c r="HW61" s="434"/>
      <c r="HX61" s="434"/>
      <c r="HY61" s="2376" t="s">
        <v>372</v>
      </c>
      <c r="HZ61" s="2377"/>
      <c r="IA61" s="2380" t="s">
        <v>11</v>
      </c>
      <c r="IB61" s="2380" t="s">
        <v>12</v>
      </c>
      <c r="IC61" s="4"/>
      <c r="ID61" s="4"/>
      <c r="IE61" s="434"/>
      <c r="IF61" s="434"/>
      <c r="IG61" s="434"/>
      <c r="IH61" s="434"/>
      <c r="II61" s="434"/>
      <c r="IJ61" s="434"/>
      <c r="IK61" s="434"/>
      <c r="IL61" s="434"/>
      <c r="IM61" s="434"/>
      <c r="IN61" s="434"/>
      <c r="IO61" s="434"/>
      <c r="IP61" s="434"/>
      <c r="IQ61" s="434"/>
      <c r="IR61" s="434"/>
      <c r="IS61" s="434"/>
      <c r="IT61" s="434"/>
      <c r="IU61" s="434"/>
      <c r="IV61" s="434"/>
      <c r="IW61" s="434"/>
      <c r="IX61" s="434"/>
      <c r="IY61" s="434"/>
      <c r="IZ61" s="434"/>
      <c r="JA61" s="434"/>
      <c r="JB61" s="434"/>
      <c r="JC61" s="434"/>
      <c r="JD61" s="434"/>
      <c r="JE61" s="434"/>
      <c r="JF61" s="434"/>
      <c r="JG61" s="434"/>
      <c r="JH61" s="434"/>
      <c r="JI61" s="434"/>
      <c r="JJ61" s="434"/>
      <c r="JK61" s="434"/>
      <c r="JL61" s="434"/>
      <c r="JM61" s="434"/>
      <c r="JN61" s="434"/>
      <c r="JO61" s="434"/>
      <c r="JP61" s="434"/>
      <c r="JQ61" s="434"/>
      <c r="JR61" s="434"/>
      <c r="JS61" s="434"/>
      <c r="JT61" s="434"/>
      <c r="JU61" s="434"/>
      <c r="JV61" s="434"/>
      <c r="JW61" s="434"/>
      <c r="JX61" s="434"/>
      <c r="JY61" s="434"/>
      <c r="JZ61" s="434"/>
      <c r="KA61" s="434"/>
      <c r="KB61" s="434"/>
      <c r="KC61" s="434"/>
      <c r="KD61" s="434"/>
      <c r="KE61" s="434"/>
      <c r="KF61" s="434"/>
      <c r="KG61" s="434"/>
      <c r="KH61" s="434"/>
      <c r="KI61" s="434"/>
      <c r="KJ61" s="434"/>
      <c r="KK61" s="434"/>
      <c r="KL61" s="434"/>
      <c r="KM61" s="434"/>
      <c r="KN61" s="434"/>
      <c r="KO61" s="434"/>
      <c r="KP61" s="434"/>
      <c r="KQ61" s="434"/>
      <c r="KR61" s="434"/>
      <c r="KS61" s="434"/>
      <c r="KT61" s="434"/>
      <c r="KU61" s="434"/>
      <c r="KV61" s="434"/>
      <c r="KW61" s="434"/>
      <c r="KX61" s="434"/>
      <c r="KY61" s="434"/>
      <c r="KZ61" s="434"/>
      <c r="LA61" s="434"/>
      <c r="LB61" s="434"/>
      <c r="LC61" s="1225"/>
      <c r="LD61" s="1225"/>
      <c r="LE61" s="1225"/>
      <c r="LF61" s="1225"/>
      <c r="LG61" s="1225"/>
      <c r="LH61" s="1225"/>
      <c r="LI61" s="1225"/>
      <c r="LJ61" s="1225"/>
      <c r="LK61" s="1225"/>
      <c r="LL61" s="1225"/>
      <c r="LM61" s="1225"/>
      <c r="LN61" s="1225"/>
      <c r="LO61" s="434"/>
      <c r="LP61" s="434"/>
      <c r="LQ61" s="434"/>
      <c r="LR61" s="434"/>
      <c r="LS61" s="434"/>
      <c r="LT61" s="434"/>
      <c r="LU61" s="434"/>
      <c r="LV61" s="434"/>
      <c r="LW61" s="434"/>
      <c r="LX61" s="434"/>
      <c r="LY61" s="434"/>
      <c r="LZ61" s="434"/>
      <c r="MA61" s="434"/>
      <c r="MB61" s="434"/>
      <c r="MC61" s="434"/>
      <c r="MD61" s="2255" t="s">
        <v>340</v>
      </c>
      <c r="ME61" s="2256"/>
      <c r="MF61" s="787" t="s">
        <v>11</v>
      </c>
      <c r="MG61" s="788" t="s">
        <v>12</v>
      </c>
      <c r="MH61" s="434"/>
      <c r="MI61" s="2259" t="s">
        <v>348</v>
      </c>
      <c r="MJ61" s="2260"/>
      <c r="MK61" s="985" t="s">
        <v>11</v>
      </c>
      <c r="ML61" s="840" t="s">
        <v>12</v>
      </c>
      <c r="MM61" s="434"/>
      <c r="MN61" s="2263" t="s">
        <v>341</v>
      </c>
      <c r="MO61" s="2264"/>
      <c r="MP61" s="789" t="s">
        <v>11</v>
      </c>
      <c r="MQ61" s="790" t="s">
        <v>12</v>
      </c>
      <c r="MR61" s="1233"/>
      <c r="MS61" s="139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2382" t="s">
        <v>340</v>
      </c>
      <c r="NF61" s="2383"/>
      <c r="NG61" s="2386" t="s">
        <v>11</v>
      </c>
      <c r="NH61" s="2388" t="s">
        <v>12</v>
      </c>
      <c r="NI61" s="4"/>
      <c r="NJ61" s="2237" t="s">
        <v>348</v>
      </c>
      <c r="NK61" s="2238"/>
      <c r="NL61" s="2275" t="s">
        <v>11</v>
      </c>
      <c r="NM61" s="2277" t="s">
        <v>12</v>
      </c>
      <c r="NN61" s="4"/>
      <c r="NO61" s="2279" t="s">
        <v>341</v>
      </c>
      <c r="NP61" s="2280"/>
      <c r="NQ61" s="2368" t="s">
        <v>11</v>
      </c>
      <c r="NR61" s="2370" t="s">
        <v>12</v>
      </c>
      <c r="NS61" s="4"/>
      <c r="NT61" s="1458"/>
    </row>
    <row r="62" spans="1:384" s="39" customFormat="1" ht="24" customHeight="1" thickBot="1" x14ac:dyDescent="0.4">
      <c r="A62" s="1224"/>
      <c r="B62" s="2971" t="s">
        <v>201</v>
      </c>
      <c r="C62" s="2972"/>
      <c r="D62" s="2973"/>
      <c r="E62" s="1523" t="s">
        <v>180</v>
      </c>
      <c r="F62" s="1377" t="s">
        <v>192</v>
      </c>
      <c r="G62" s="1378" t="s">
        <v>193</v>
      </c>
      <c r="H62" s="1379" t="s">
        <v>188</v>
      </c>
      <c r="I62" s="1380" t="s">
        <v>189</v>
      </c>
      <c r="J62" s="1381" t="s">
        <v>307</v>
      </c>
      <c r="K62" s="1382">
        <v>4</v>
      </c>
      <c r="L62" s="4"/>
      <c r="M62" s="1226"/>
      <c r="N62" s="4"/>
      <c r="O62" s="4"/>
      <c r="P62" s="4"/>
      <c r="Q62" s="2730" t="s">
        <v>110</v>
      </c>
      <c r="R62" s="2731"/>
      <c r="S62" s="2731"/>
      <c r="T62" s="2731"/>
      <c r="U62" s="2731"/>
      <c r="V62" s="2731"/>
      <c r="W62" s="2731"/>
      <c r="X62" s="2731"/>
      <c r="Y62" s="2731"/>
      <c r="Z62" s="2731"/>
      <c r="AA62" s="2732"/>
      <c r="AB62" s="4"/>
      <c r="AC62" s="4"/>
      <c r="AD62" s="4"/>
      <c r="AE62" s="1226"/>
      <c r="AF62" s="1223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1223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3106" t="s">
        <v>165</v>
      </c>
      <c r="DR62" s="3107"/>
      <c r="DS62" s="3107"/>
      <c r="DT62" s="3107"/>
      <c r="DU62" s="3108"/>
      <c r="DV62" s="1351">
        <f>COUNTIF(DW13:DW45,7)</f>
        <v>0</v>
      </c>
      <c r="DW62" s="1352" t="e">
        <f>DV62*100/DV68</f>
        <v>#DIV/0!</v>
      </c>
      <c r="DX62" s="1226"/>
      <c r="DY62" s="1223"/>
      <c r="DZ62" s="1187"/>
      <c r="EA62" s="1187"/>
      <c r="EB62" s="1187"/>
      <c r="EC62" s="1187"/>
      <c r="ED62" s="1187"/>
      <c r="EE62" s="1187"/>
      <c r="EF62" s="1187"/>
      <c r="EG62" s="1187"/>
      <c r="EH62" s="1187"/>
      <c r="EI62" s="1187"/>
      <c r="EJ62" s="1187"/>
      <c r="EK62" s="1187"/>
      <c r="EL62" s="1187"/>
      <c r="EM62" s="1187"/>
      <c r="EN62" s="1226"/>
      <c r="EO62" s="1695"/>
      <c r="EP62" s="1704"/>
      <c r="EQ62" s="1704"/>
      <c r="ER62" s="14"/>
      <c r="ES62" s="14"/>
      <c r="ET62" s="14"/>
      <c r="EU62" s="14"/>
      <c r="EV62" s="14"/>
      <c r="EW62" s="14"/>
      <c r="EX62" s="14"/>
      <c r="EY62" s="14"/>
      <c r="EZ62" s="14"/>
      <c r="FA62" s="1230"/>
      <c r="FB62" s="1230"/>
      <c r="FC62" s="1238"/>
      <c r="FD62" s="1332"/>
      <c r="FE62" s="1223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34"/>
      <c r="GZ62" s="4"/>
      <c r="HA62" s="4"/>
      <c r="HB62" s="4"/>
      <c r="HC62" s="4"/>
      <c r="HD62" s="4"/>
      <c r="HE62" s="434"/>
      <c r="HF62" s="434"/>
      <c r="HG62" s="434"/>
      <c r="HH62" s="434"/>
      <c r="HI62" s="2378"/>
      <c r="HJ62" s="2379"/>
      <c r="HK62" s="2381"/>
      <c r="HL62" s="2381"/>
      <c r="HM62" s="4"/>
      <c r="HN62" s="1223"/>
      <c r="HO62" s="434"/>
      <c r="HP62" s="4"/>
      <c r="HQ62" s="4"/>
      <c r="HR62" s="4"/>
      <c r="HS62" s="4"/>
      <c r="HT62" s="4"/>
      <c r="HU62" s="434"/>
      <c r="HV62" s="434"/>
      <c r="HW62" s="434"/>
      <c r="HX62" s="434"/>
      <c r="HY62" s="2378"/>
      <c r="HZ62" s="2379"/>
      <c r="IA62" s="2381"/>
      <c r="IB62" s="2381"/>
      <c r="IC62" s="4"/>
      <c r="ID62" s="4"/>
      <c r="IE62" s="434"/>
      <c r="IF62" s="434"/>
      <c r="IG62" s="434"/>
      <c r="IH62" s="434"/>
      <c r="II62" s="434"/>
      <c r="IJ62" s="434"/>
      <c r="IK62" s="434"/>
      <c r="IL62" s="434"/>
      <c r="IM62" s="434"/>
      <c r="IN62" s="434"/>
      <c r="IO62" s="434"/>
      <c r="IP62" s="434"/>
      <c r="IQ62" s="434"/>
      <c r="IR62" s="434"/>
      <c r="IS62" s="434"/>
      <c r="IT62" s="434"/>
      <c r="IU62" s="434"/>
      <c r="IV62" s="434"/>
      <c r="IW62" s="434"/>
      <c r="IX62" s="434"/>
      <c r="IY62" s="434"/>
      <c r="IZ62" s="434"/>
      <c r="JA62" s="434"/>
      <c r="JB62" s="434"/>
      <c r="JC62" s="434"/>
      <c r="JD62" s="434"/>
      <c r="JE62" s="434"/>
      <c r="JF62" s="434"/>
      <c r="JG62" s="434"/>
      <c r="JH62" s="434"/>
      <c r="JI62" s="434"/>
      <c r="JJ62" s="434"/>
      <c r="JK62" s="434"/>
      <c r="JL62" s="434"/>
      <c r="JM62" s="434"/>
      <c r="JN62" s="434"/>
      <c r="JO62" s="434"/>
      <c r="JP62" s="434"/>
      <c r="JQ62" s="434"/>
      <c r="JR62" s="434"/>
      <c r="JS62" s="434"/>
      <c r="JT62" s="434"/>
      <c r="JU62" s="434"/>
      <c r="JV62" s="434"/>
      <c r="JW62" s="434"/>
      <c r="JX62" s="434"/>
      <c r="JY62" s="434"/>
      <c r="JZ62" s="434"/>
      <c r="KA62" s="434"/>
      <c r="KB62" s="434"/>
      <c r="KC62" s="434"/>
      <c r="KD62" s="434"/>
      <c r="KE62" s="434"/>
      <c r="KF62" s="434"/>
      <c r="KG62" s="434"/>
      <c r="KH62" s="434"/>
      <c r="KI62" s="434"/>
      <c r="KJ62" s="434"/>
      <c r="KK62" s="434"/>
      <c r="KL62" s="434"/>
      <c r="KM62" s="434"/>
      <c r="KN62" s="434"/>
      <c r="KO62" s="434"/>
      <c r="KP62" s="434"/>
      <c r="KQ62" s="434"/>
      <c r="KR62" s="434"/>
      <c r="KS62" s="434"/>
      <c r="KT62" s="434"/>
      <c r="KU62" s="434"/>
      <c r="KV62" s="434"/>
      <c r="KW62" s="434"/>
      <c r="KX62" s="434"/>
      <c r="KY62" s="434"/>
      <c r="KZ62" s="434"/>
      <c r="LA62" s="434"/>
      <c r="LB62" s="434"/>
      <c r="LC62" s="1225"/>
      <c r="LD62" s="1225"/>
      <c r="LE62" s="1225"/>
      <c r="LF62" s="1225"/>
      <c r="LG62" s="1225"/>
      <c r="LH62" s="1225"/>
      <c r="LI62" s="1225"/>
      <c r="LJ62" s="1225"/>
      <c r="LK62" s="1225"/>
      <c r="LL62" s="1225"/>
      <c r="LM62" s="1225"/>
      <c r="LN62" s="1225"/>
      <c r="LO62" s="434"/>
      <c r="LP62" s="434"/>
      <c r="LQ62" s="434"/>
      <c r="LR62" s="434"/>
      <c r="LS62" s="434"/>
      <c r="LT62" s="434"/>
      <c r="LU62" s="434"/>
      <c r="LV62" s="434"/>
      <c r="LW62" s="434"/>
      <c r="LX62" s="434"/>
      <c r="LY62" s="434"/>
      <c r="LZ62" s="434"/>
      <c r="MA62" s="434"/>
      <c r="MB62" s="434"/>
      <c r="MC62" s="434"/>
      <c r="MD62" s="2257"/>
      <c r="ME62" s="2258"/>
      <c r="MF62" s="797"/>
      <c r="MG62" s="798"/>
      <c r="MH62" s="434"/>
      <c r="MI62" s="2261"/>
      <c r="MJ62" s="2262"/>
      <c r="MK62" s="986"/>
      <c r="ML62" s="846"/>
      <c r="MM62" s="434"/>
      <c r="MN62" s="2265"/>
      <c r="MO62" s="2266"/>
      <c r="MP62" s="799"/>
      <c r="MQ62" s="800"/>
      <c r="MR62" s="1233"/>
      <c r="MS62" s="139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2384"/>
      <c r="NF62" s="2385"/>
      <c r="NG62" s="2387"/>
      <c r="NH62" s="2389"/>
      <c r="NI62" s="4"/>
      <c r="NJ62" s="2239"/>
      <c r="NK62" s="2240"/>
      <c r="NL62" s="2276"/>
      <c r="NM62" s="2278"/>
      <c r="NN62" s="4"/>
      <c r="NO62" s="2281"/>
      <c r="NP62" s="2282"/>
      <c r="NQ62" s="2369"/>
      <c r="NR62" s="2371"/>
      <c r="NS62" s="4"/>
      <c r="NT62" s="1458"/>
    </row>
    <row r="63" spans="1:384" s="39" customFormat="1" ht="24" customHeight="1" thickBot="1" x14ac:dyDescent="0.4">
      <c r="A63" s="1224"/>
      <c r="B63" s="2971" t="s">
        <v>202</v>
      </c>
      <c r="C63" s="2972"/>
      <c r="D63" s="2973"/>
      <c r="E63" s="1523" t="s">
        <v>181</v>
      </c>
      <c r="F63" s="1377" t="s">
        <v>194</v>
      </c>
      <c r="G63" s="1378" t="s">
        <v>195</v>
      </c>
      <c r="H63" s="1379" t="s">
        <v>308</v>
      </c>
      <c r="I63" s="1380" t="s">
        <v>309</v>
      </c>
      <c r="J63" s="1381" t="s">
        <v>310</v>
      </c>
      <c r="K63" s="1382">
        <v>5</v>
      </c>
      <c r="L63" s="4"/>
      <c r="M63" s="1226"/>
      <c r="N63" s="4"/>
      <c r="O63" s="4"/>
      <c r="P63" s="4"/>
      <c r="Q63" s="2735" t="s">
        <v>21</v>
      </c>
      <c r="R63" s="2736"/>
      <c r="S63" s="1395" t="s">
        <v>102</v>
      </c>
      <c r="T63" s="1396" t="s">
        <v>103</v>
      </c>
      <c r="U63" s="1396" t="s">
        <v>104</v>
      </c>
      <c r="V63" s="1396" t="s">
        <v>105</v>
      </c>
      <c r="W63" s="1396" t="s">
        <v>106</v>
      </c>
      <c r="X63" s="1397" t="s">
        <v>107</v>
      </c>
      <c r="Y63" s="1396" t="s">
        <v>108</v>
      </c>
      <c r="Z63" s="1398" t="s">
        <v>93</v>
      </c>
      <c r="AA63" s="1399" t="s">
        <v>21</v>
      </c>
      <c r="AB63" s="1400"/>
      <c r="AC63" s="11"/>
      <c r="AD63" s="1400"/>
      <c r="AE63" s="1226"/>
      <c r="AF63" s="1223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1223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3106" t="s">
        <v>166</v>
      </c>
      <c r="DR63" s="3107"/>
      <c r="DS63" s="3107"/>
      <c r="DT63" s="3107"/>
      <c r="DU63" s="3108"/>
      <c r="DV63" s="1351">
        <f>COUNTIF(DW13:DW45,8)</f>
        <v>0</v>
      </c>
      <c r="DW63" s="1352" t="e">
        <f>DV63*100/DV68</f>
        <v>#DIV/0!</v>
      </c>
      <c r="DX63" s="1226"/>
      <c r="DY63" s="1223"/>
      <c r="DZ63" s="1187"/>
      <c r="EA63" s="1187"/>
      <c r="EB63" s="1187"/>
      <c r="EC63" s="1187"/>
      <c r="ED63" s="1187"/>
      <c r="EE63" s="1187"/>
      <c r="EF63" s="1187"/>
      <c r="EG63" s="1187"/>
      <c r="EH63" s="1187"/>
      <c r="EI63" s="1187"/>
      <c r="EJ63" s="1187"/>
      <c r="EK63" s="1187"/>
      <c r="EL63" s="1187"/>
      <c r="EM63" s="1187"/>
      <c r="EN63" s="1226"/>
      <c r="EO63" s="1695"/>
      <c r="EP63" s="1698"/>
      <c r="EQ63" s="1699"/>
      <c r="ER63" s="3071" t="s">
        <v>232</v>
      </c>
      <c r="ES63" s="3072"/>
      <c r="ET63" s="3072"/>
      <c r="EU63" s="3072"/>
      <c r="EV63" s="3072"/>
      <c r="EW63" s="3072"/>
      <c r="EX63" s="3072"/>
      <c r="EY63" s="3073"/>
      <c r="EZ63" s="14"/>
      <c r="FA63" s="1230"/>
      <c r="FB63" s="1230"/>
      <c r="FC63" s="1238"/>
      <c r="FD63" s="1332"/>
      <c r="FE63" s="1223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34"/>
      <c r="GZ63" s="4"/>
      <c r="HA63" s="4"/>
      <c r="HB63" s="4"/>
      <c r="HC63" s="4"/>
      <c r="HD63" s="4"/>
      <c r="HE63" s="434"/>
      <c r="HF63" s="434"/>
      <c r="HG63" s="434"/>
      <c r="HH63" s="434"/>
      <c r="HI63" s="2372" t="s">
        <v>324</v>
      </c>
      <c r="HJ63" s="2373"/>
      <c r="HK63" s="723">
        <f>COUNTIFS(HL13:HL45,"ВЫСОКИЙ")</f>
        <v>0</v>
      </c>
      <c r="HL63" s="724" t="e">
        <f>HK63*100/HK66</f>
        <v>#DIV/0!</v>
      </c>
      <c r="HM63" s="4"/>
      <c r="HN63" s="1223"/>
      <c r="HO63" s="434"/>
      <c r="HP63" s="4"/>
      <c r="HQ63" s="4"/>
      <c r="HR63" s="4"/>
      <c r="HS63" s="4"/>
      <c r="HT63" s="4"/>
      <c r="HU63" s="434"/>
      <c r="HV63" s="434"/>
      <c r="HW63" s="434"/>
      <c r="HX63" s="434"/>
      <c r="HY63" s="2372" t="s">
        <v>324</v>
      </c>
      <c r="HZ63" s="2373"/>
      <c r="IA63" s="723">
        <f>COUNTIFS(IB13:IB45,"ВЫСОКИЙ")</f>
        <v>0</v>
      </c>
      <c r="IB63" s="724" t="e">
        <f>IA63*100/IA66</f>
        <v>#DIV/0!</v>
      </c>
      <c r="IC63" s="4"/>
      <c r="ID63" s="4"/>
      <c r="IE63" s="434"/>
      <c r="IF63" s="434"/>
      <c r="IG63" s="434"/>
      <c r="IH63" s="434"/>
      <c r="II63" s="434"/>
      <c r="IJ63" s="434"/>
      <c r="IK63" s="434"/>
      <c r="IL63" s="434"/>
      <c r="IM63" s="434"/>
      <c r="IN63" s="434"/>
      <c r="IO63" s="434"/>
      <c r="IP63" s="434"/>
      <c r="IQ63" s="434"/>
      <c r="IR63" s="434"/>
      <c r="IS63" s="434"/>
      <c r="IT63" s="434"/>
      <c r="IU63" s="434"/>
      <c r="IV63" s="434"/>
      <c r="IW63" s="434"/>
      <c r="IX63" s="434"/>
      <c r="IY63" s="434"/>
      <c r="IZ63" s="434"/>
      <c r="JA63" s="434"/>
      <c r="JB63" s="434"/>
      <c r="JC63" s="434"/>
      <c r="JD63" s="434"/>
      <c r="JE63" s="434"/>
      <c r="JF63" s="434"/>
      <c r="JG63" s="434"/>
      <c r="JH63" s="434"/>
      <c r="JI63" s="434"/>
      <c r="JJ63" s="434"/>
      <c r="JK63" s="434"/>
      <c r="JL63" s="434"/>
      <c r="JM63" s="434"/>
      <c r="JN63" s="434"/>
      <c r="JO63" s="434"/>
      <c r="JP63" s="434"/>
      <c r="JQ63" s="434"/>
      <c r="JR63" s="434"/>
      <c r="JS63" s="434"/>
      <c r="JT63" s="434"/>
      <c r="JU63" s="434"/>
      <c r="JV63" s="434"/>
      <c r="JW63" s="434"/>
      <c r="JX63" s="434"/>
      <c r="JY63" s="434"/>
      <c r="JZ63" s="434"/>
      <c r="KA63" s="434"/>
      <c r="KB63" s="434"/>
      <c r="KC63" s="434"/>
      <c r="KD63" s="434"/>
      <c r="KE63" s="434"/>
      <c r="KF63" s="434"/>
      <c r="KG63" s="434"/>
      <c r="KH63" s="434"/>
      <c r="KI63" s="434"/>
      <c r="KJ63" s="434"/>
      <c r="KK63" s="434"/>
      <c r="KL63" s="434"/>
      <c r="KM63" s="434"/>
      <c r="KN63" s="434"/>
      <c r="KO63" s="434"/>
      <c r="KP63" s="434"/>
      <c r="KQ63" s="434"/>
      <c r="KR63" s="434"/>
      <c r="KS63" s="434"/>
      <c r="KT63" s="434"/>
      <c r="KU63" s="434"/>
      <c r="KV63" s="434"/>
      <c r="KW63" s="434"/>
      <c r="KX63" s="434"/>
      <c r="KY63" s="434"/>
      <c r="KZ63" s="434"/>
      <c r="LA63" s="434"/>
      <c r="LB63" s="434"/>
      <c r="LC63" s="1225"/>
      <c r="LD63" s="1225"/>
      <c r="LE63" s="1225"/>
      <c r="LF63" s="1225"/>
      <c r="LG63" s="1225"/>
      <c r="LH63" s="1225"/>
      <c r="LI63" s="1225"/>
      <c r="LJ63" s="1225"/>
      <c r="LK63" s="1225"/>
      <c r="LL63" s="1225"/>
      <c r="LM63" s="1225"/>
      <c r="LN63" s="1225"/>
      <c r="LO63" s="434"/>
      <c r="LP63" s="434"/>
      <c r="LQ63" s="434"/>
      <c r="LR63" s="434"/>
      <c r="LS63" s="434"/>
      <c r="LT63" s="434"/>
      <c r="LU63" s="434"/>
      <c r="LV63" s="434"/>
      <c r="LW63" s="434"/>
      <c r="LX63" s="434"/>
      <c r="LY63" s="434"/>
      <c r="LZ63" s="434"/>
      <c r="MA63" s="434"/>
      <c r="MB63" s="434"/>
      <c r="MC63" s="434"/>
      <c r="MD63" s="949" t="s">
        <v>342</v>
      </c>
      <c r="ME63" s="950"/>
      <c r="MF63" s="809">
        <f>COUNTIFS(MM13:MM45,"У-П")</f>
        <v>0</v>
      </c>
      <c r="MG63" s="951" t="e">
        <f>MF63*100/MF67</f>
        <v>#DIV/0!</v>
      </c>
      <c r="MH63" s="434"/>
      <c r="MI63" s="856" t="s">
        <v>342</v>
      </c>
      <c r="MJ63" s="857"/>
      <c r="MK63" s="858">
        <f>COUNTIFS(MO13:MO45,"У-П")</f>
        <v>0</v>
      </c>
      <c r="ML63" s="859" t="e">
        <f>MK63*100/MK67</f>
        <v>#DIV/0!</v>
      </c>
      <c r="MM63" s="434"/>
      <c r="MN63" s="2267" t="s">
        <v>342</v>
      </c>
      <c r="MO63" s="2268"/>
      <c r="MP63" s="811">
        <f>COUNTIFS(MQ13:MQ45,"У-П")</f>
        <v>0</v>
      </c>
      <c r="MQ63" s="952" t="e">
        <f>MP63*100/MP67</f>
        <v>#DIV/0!</v>
      </c>
      <c r="MR63" s="1233"/>
      <c r="MS63" s="139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83" t="s">
        <v>342</v>
      </c>
      <c r="NF63" s="484"/>
      <c r="NG63" s="471">
        <f>COUNTIFS(NQ13:NQ45,"У-П")</f>
        <v>0</v>
      </c>
      <c r="NH63" s="485" t="e">
        <f>NG63*100/NG67</f>
        <v>#DIV/0!</v>
      </c>
      <c r="NI63" s="4"/>
      <c r="NJ63" s="538" t="s">
        <v>342</v>
      </c>
      <c r="NK63" s="539"/>
      <c r="NL63" s="529">
        <f>COUNTIFS(NR13:NR45,"У-П")</f>
        <v>0</v>
      </c>
      <c r="NM63" s="540" t="e">
        <f>NL63*100/NL67</f>
        <v>#DIV/0!</v>
      </c>
      <c r="NN63" s="4"/>
      <c r="NO63" s="2374" t="s">
        <v>342</v>
      </c>
      <c r="NP63" s="2375"/>
      <c r="NQ63" s="587">
        <f>COUNTIFS(NS13:NS45,"У-П")</f>
        <v>0</v>
      </c>
      <c r="NR63" s="486" t="e">
        <f>NQ63*100/NQ67</f>
        <v>#DIV/0!</v>
      </c>
      <c r="NS63" s="4"/>
      <c r="NT63" s="1458"/>
    </row>
    <row r="64" spans="1:384" s="39" customFormat="1" ht="24" customHeight="1" thickBot="1" x14ac:dyDescent="0.4">
      <c r="A64" s="1224"/>
      <c r="B64" s="2965" t="s">
        <v>203</v>
      </c>
      <c r="C64" s="2966"/>
      <c r="D64" s="2967"/>
      <c r="E64" s="1524" t="s">
        <v>182</v>
      </c>
      <c r="F64" s="1401" t="s">
        <v>196</v>
      </c>
      <c r="G64" s="1402" t="s">
        <v>197</v>
      </c>
      <c r="H64" s="1403" t="s">
        <v>311</v>
      </c>
      <c r="I64" s="1404" t="s">
        <v>312</v>
      </c>
      <c r="J64" s="1405" t="s">
        <v>313</v>
      </c>
      <c r="K64" s="1406">
        <v>6</v>
      </c>
      <c r="L64" s="4"/>
      <c r="M64" s="1226"/>
      <c r="N64" s="4"/>
      <c r="O64" s="4"/>
      <c r="P64" s="4"/>
      <c r="Q64" s="2728" t="s">
        <v>111</v>
      </c>
      <c r="R64" s="2729"/>
      <c r="S64" s="1407" t="s">
        <v>116</v>
      </c>
      <c r="T64" s="1408" t="s">
        <v>117</v>
      </c>
      <c r="U64" s="1408" t="s">
        <v>118</v>
      </c>
      <c r="V64" s="1408" t="s">
        <v>119</v>
      </c>
      <c r="W64" s="1408" t="s">
        <v>116</v>
      </c>
      <c r="X64" s="1408" t="s">
        <v>120</v>
      </c>
      <c r="Y64" s="1408" t="s">
        <v>121</v>
      </c>
      <c r="Z64" s="1409" t="s">
        <v>122</v>
      </c>
      <c r="AA64" s="1410">
        <v>1</v>
      </c>
      <c r="AB64" s="11"/>
      <c r="AC64" s="11"/>
      <c r="AD64" s="11"/>
      <c r="AE64" s="1226"/>
      <c r="AF64" s="1223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1411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1223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3103" t="s">
        <v>167</v>
      </c>
      <c r="DR64" s="3104"/>
      <c r="DS64" s="3104"/>
      <c r="DT64" s="3104"/>
      <c r="DU64" s="3105"/>
      <c r="DV64" s="1351">
        <f>COUNTIF(DW13:DW45,9)</f>
        <v>0</v>
      </c>
      <c r="DW64" s="1352" t="e">
        <f>DV64*100/DV68</f>
        <v>#DIV/0!</v>
      </c>
      <c r="DX64" s="1226"/>
      <c r="DY64" s="1223"/>
      <c r="DZ64" s="2660" t="s">
        <v>82</v>
      </c>
      <c r="EA64" s="2661"/>
      <c r="EB64" s="2661"/>
      <c r="EC64" s="2661"/>
      <c r="ED64" s="2661"/>
      <c r="EE64" s="2662"/>
      <c r="EF64" s="1187"/>
      <c r="EG64" s="1187"/>
      <c r="EH64" s="1187"/>
      <c r="EI64" s="1187"/>
      <c r="EJ64" s="1187"/>
      <c r="EK64" s="1187"/>
      <c r="EL64" s="1187"/>
      <c r="EM64" s="1187"/>
      <c r="EN64" s="1226"/>
      <c r="EO64" s="1695"/>
      <c r="EP64" s="1700"/>
      <c r="EQ64" s="1701"/>
      <c r="ER64" s="3074" t="s">
        <v>224</v>
      </c>
      <c r="ES64" s="3075"/>
      <c r="ET64" s="3074" t="s">
        <v>225</v>
      </c>
      <c r="EU64" s="3075"/>
      <c r="EV64" s="3074" t="s">
        <v>226</v>
      </c>
      <c r="EW64" s="3075"/>
      <c r="EX64" s="3076" t="s">
        <v>227</v>
      </c>
      <c r="EY64" s="3077"/>
      <c r="EZ64" s="14"/>
      <c r="FA64" s="1230"/>
      <c r="FB64" s="1230"/>
      <c r="FC64" s="1238"/>
      <c r="FD64" s="1332"/>
      <c r="FE64" s="1223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34"/>
      <c r="GZ64" s="4"/>
      <c r="HA64" s="4"/>
      <c r="HB64" s="4"/>
      <c r="HC64" s="4"/>
      <c r="HD64" s="4"/>
      <c r="HE64" s="434"/>
      <c r="HF64" s="434"/>
      <c r="HG64" s="434"/>
      <c r="HH64" s="434"/>
      <c r="HI64" s="2362" t="s">
        <v>325</v>
      </c>
      <c r="HJ64" s="2363"/>
      <c r="HK64" s="725">
        <f>COUNTIFS(HL13:HL45,"СРЕДНИЙ")</f>
        <v>0</v>
      </c>
      <c r="HL64" s="726" t="e">
        <f>HK64*100/HK66</f>
        <v>#DIV/0!</v>
      </c>
      <c r="HM64" s="4"/>
      <c r="HN64" s="1223"/>
      <c r="HO64" s="434"/>
      <c r="HP64" s="4"/>
      <c r="HQ64" s="4"/>
      <c r="HR64" s="4"/>
      <c r="HS64" s="4"/>
      <c r="HT64" s="4"/>
      <c r="HU64" s="434"/>
      <c r="HV64" s="434"/>
      <c r="HW64" s="434"/>
      <c r="HX64" s="434"/>
      <c r="HY64" s="2362" t="s">
        <v>325</v>
      </c>
      <c r="HZ64" s="2363"/>
      <c r="IA64" s="725">
        <f>COUNTIFS(IB13:IB45,"СРЕДНИЙ")</f>
        <v>0</v>
      </c>
      <c r="IB64" s="726" t="e">
        <f>IA64*100/IA66</f>
        <v>#DIV/0!</v>
      </c>
      <c r="IC64" s="4"/>
      <c r="ID64" s="4"/>
      <c r="IE64" s="434"/>
      <c r="IF64" s="434"/>
      <c r="IG64" s="434"/>
      <c r="IH64" s="434"/>
      <c r="II64" s="434"/>
      <c r="IJ64" s="434"/>
      <c r="IK64" s="434"/>
      <c r="IL64" s="434"/>
      <c r="IM64" s="434"/>
      <c r="IN64" s="434"/>
      <c r="IO64" s="434"/>
      <c r="IP64" s="434"/>
      <c r="IQ64" s="434"/>
      <c r="IR64" s="434"/>
      <c r="IS64" s="434"/>
      <c r="IT64" s="434"/>
      <c r="IU64" s="434"/>
      <c r="IV64" s="434"/>
      <c r="IW64" s="434"/>
      <c r="IX64" s="434"/>
      <c r="IY64" s="434"/>
      <c r="IZ64" s="434"/>
      <c r="JA64" s="434"/>
      <c r="JB64" s="434"/>
      <c r="JC64" s="434"/>
      <c r="JD64" s="434"/>
      <c r="JE64" s="434"/>
      <c r="JF64" s="434"/>
      <c r="JG64" s="434"/>
      <c r="JH64" s="434"/>
      <c r="JI64" s="434"/>
      <c r="JJ64" s="434"/>
      <c r="JK64" s="434"/>
      <c r="JL64" s="434"/>
      <c r="JM64" s="434"/>
      <c r="JN64" s="434"/>
      <c r="JO64" s="434"/>
      <c r="JP64" s="434"/>
      <c r="JQ64" s="434"/>
      <c r="JR64" s="434"/>
      <c r="JS64" s="434"/>
      <c r="JT64" s="434"/>
      <c r="JU64" s="434"/>
      <c r="JV64" s="434"/>
      <c r="JW64" s="434"/>
      <c r="JX64" s="434"/>
      <c r="JY64" s="434"/>
      <c r="JZ64" s="434"/>
      <c r="KA64" s="434"/>
      <c r="KB64" s="434"/>
      <c r="KC64" s="434"/>
      <c r="KD64" s="434"/>
      <c r="KE64" s="434"/>
      <c r="KF64" s="434"/>
      <c r="KG64" s="434"/>
      <c r="KH64" s="434"/>
      <c r="KI64" s="434"/>
      <c r="KJ64" s="434"/>
      <c r="KK64" s="434"/>
      <c r="KL64" s="434"/>
      <c r="KM64" s="434"/>
      <c r="KN64" s="434"/>
      <c r="KO64" s="434"/>
      <c r="KP64" s="434"/>
      <c r="KQ64" s="434"/>
      <c r="KR64" s="434"/>
      <c r="KS64" s="434"/>
      <c r="KT64" s="434"/>
      <c r="KU64" s="434"/>
      <c r="KV64" s="434"/>
      <c r="KW64" s="434"/>
      <c r="KX64" s="434"/>
      <c r="KY64" s="434"/>
      <c r="KZ64" s="434"/>
      <c r="LA64" s="434"/>
      <c r="LB64" s="434"/>
      <c r="LC64" s="1225"/>
      <c r="LD64" s="1225"/>
      <c r="LE64" s="1225"/>
      <c r="LF64" s="1225"/>
      <c r="LG64" s="1225"/>
      <c r="LH64" s="1225"/>
      <c r="LI64" s="1225"/>
      <c r="LJ64" s="1225"/>
      <c r="LK64" s="1225"/>
      <c r="LL64" s="1225"/>
      <c r="LM64" s="1225"/>
      <c r="LN64" s="1225"/>
      <c r="LO64" s="434"/>
      <c r="LP64" s="434"/>
      <c r="LQ64" s="434"/>
      <c r="LR64" s="434"/>
      <c r="LS64" s="434"/>
      <c r="LT64" s="434"/>
      <c r="LU64" s="434"/>
      <c r="LV64" s="434"/>
      <c r="LW64" s="434"/>
      <c r="LX64" s="434"/>
      <c r="LY64" s="434"/>
      <c r="LZ64" s="434"/>
      <c r="MA64" s="434"/>
      <c r="MB64" s="434"/>
      <c r="MC64" s="434"/>
      <c r="MD64" s="963" t="s">
        <v>343</v>
      </c>
      <c r="ME64" s="964"/>
      <c r="MF64" s="820">
        <f>COUNTIFS(MM13:MM45,"С-П")</f>
        <v>0</v>
      </c>
      <c r="MG64" s="965" t="e">
        <f>MF64*100/MF67</f>
        <v>#DIV/0!</v>
      </c>
      <c r="MH64" s="434"/>
      <c r="MI64" s="869" t="s">
        <v>343</v>
      </c>
      <c r="MJ64" s="870"/>
      <c r="MK64" s="860">
        <f>COUNTIFS(MO13:MO45,"С-П")</f>
        <v>0</v>
      </c>
      <c r="ML64" s="871" t="e">
        <f>MK64*100/MK67</f>
        <v>#DIV/0!</v>
      </c>
      <c r="MM64" s="434"/>
      <c r="MN64" s="2269" t="s">
        <v>343</v>
      </c>
      <c r="MO64" s="2270"/>
      <c r="MP64" s="822">
        <f>COUNTIFS(MQ13:MQ45,"С-П")</f>
        <v>0</v>
      </c>
      <c r="MQ64" s="966" t="e">
        <f>MP64*100/MP67</f>
        <v>#DIV/0!</v>
      </c>
      <c r="MR64" s="1233"/>
      <c r="MS64" s="139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501" t="s">
        <v>343</v>
      </c>
      <c r="NF64" s="502"/>
      <c r="NG64" s="503">
        <f>COUNTIFS(NQ13:NQ45,"С-П")</f>
        <v>0</v>
      </c>
      <c r="NH64" s="504" t="e">
        <f>NG64*100/NG67</f>
        <v>#DIV/0!</v>
      </c>
      <c r="NI64" s="4"/>
      <c r="NJ64" s="551" t="s">
        <v>343</v>
      </c>
      <c r="NK64" s="552"/>
      <c r="NL64" s="541">
        <f>COUNTIFS(NR13:NR45,"С-П")</f>
        <v>0</v>
      </c>
      <c r="NM64" s="553" t="e">
        <f>NL64*100/NL67</f>
        <v>#DIV/0!</v>
      </c>
      <c r="NN64" s="4"/>
      <c r="NO64" s="2271" t="s">
        <v>343</v>
      </c>
      <c r="NP64" s="2272"/>
      <c r="NQ64" s="588">
        <f>COUNTIFS(NS13:NS45,"С-П")</f>
        <v>0</v>
      </c>
      <c r="NR64" s="505" t="e">
        <f>NQ64*100/NQ67</f>
        <v>#DIV/0!</v>
      </c>
      <c r="NS64" s="4"/>
      <c r="NT64" s="1458"/>
    </row>
    <row r="65" spans="1:384" s="39" customFormat="1" ht="24" customHeight="1" thickBot="1" x14ac:dyDescent="0.4">
      <c r="A65" s="1224"/>
      <c r="B65" s="4"/>
      <c r="C65" s="4"/>
      <c r="D65" s="1226"/>
      <c r="E65" s="1223"/>
      <c r="F65" s="4"/>
      <c r="G65" s="4"/>
      <c r="H65" s="4"/>
      <c r="I65" s="4"/>
      <c r="J65" s="4"/>
      <c r="K65" s="4"/>
      <c r="L65" s="4"/>
      <c r="M65" s="1226"/>
      <c r="N65" s="4"/>
      <c r="O65" s="4"/>
      <c r="P65" s="4"/>
      <c r="Q65" s="2711" t="s">
        <v>112</v>
      </c>
      <c r="R65" s="2712"/>
      <c r="S65" s="1412" t="s">
        <v>123</v>
      </c>
      <c r="T65" s="1413" t="s">
        <v>124</v>
      </c>
      <c r="U65" s="1413" t="s">
        <v>125</v>
      </c>
      <c r="V65" s="1413" t="s">
        <v>126</v>
      </c>
      <c r="W65" s="1413" t="s">
        <v>127</v>
      </c>
      <c r="X65" s="1413" t="s">
        <v>128</v>
      </c>
      <c r="Y65" s="1413" t="s">
        <v>129</v>
      </c>
      <c r="Z65" s="1414" t="s">
        <v>130</v>
      </c>
      <c r="AA65" s="1415">
        <v>2</v>
      </c>
      <c r="AB65" s="11"/>
      <c r="AC65" s="11"/>
      <c r="AD65" s="11"/>
      <c r="AE65" s="1226"/>
      <c r="AF65" s="1223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1416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1223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P65" s="4"/>
      <c r="DQ65" s="3103" t="s">
        <v>168</v>
      </c>
      <c r="DR65" s="3104"/>
      <c r="DS65" s="3104"/>
      <c r="DT65" s="3104"/>
      <c r="DU65" s="3105"/>
      <c r="DV65" s="1351">
        <f>COUNTIF(DW13:DW45,10)</f>
        <v>0</v>
      </c>
      <c r="DW65" s="1352" t="e">
        <f>DV65*100/DV68</f>
        <v>#DIV/0!</v>
      </c>
      <c r="DX65" s="1226"/>
      <c r="DY65" s="1223"/>
      <c r="DZ65" s="2648" t="s">
        <v>21</v>
      </c>
      <c r="EA65" s="2649"/>
      <c r="EB65" s="2649"/>
      <c r="EC65" s="2649"/>
      <c r="ED65" s="1417" t="s">
        <v>11</v>
      </c>
      <c r="EE65" s="1353" t="s">
        <v>12</v>
      </c>
      <c r="EF65" s="1187"/>
      <c r="EG65" s="1187"/>
      <c r="EH65" s="1187"/>
      <c r="EI65" s="1187"/>
      <c r="EJ65" s="1187"/>
      <c r="EK65" s="1187"/>
      <c r="EL65" s="1187"/>
      <c r="EM65" s="1187"/>
      <c r="EN65" s="1226"/>
      <c r="EO65" s="1695"/>
      <c r="EP65" s="1702"/>
      <c r="EQ65" s="1703"/>
      <c r="ER65" s="1342" t="s">
        <v>11</v>
      </c>
      <c r="ES65" s="1343" t="s">
        <v>12</v>
      </c>
      <c r="ET65" s="1344" t="s">
        <v>11</v>
      </c>
      <c r="EU65" s="1345" t="s">
        <v>12</v>
      </c>
      <c r="EV65" s="1342" t="s">
        <v>11</v>
      </c>
      <c r="EW65" s="1343" t="s">
        <v>12</v>
      </c>
      <c r="EX65" s="1344" t="s">
        <v>11</v>
      </c>
      <c r="EY65" s="1345" t="s">
        <v>12</v>
      </c>
      <c r="EZ65" s="14"/>
      <c r="FA65" s="1230"/>
      <c r="FB65" s="1230"/>
      <c r="FC65" s="1238"/>
      <c r="FD65" s="1332"/>
      <c r="FE65" s="1223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34"/>
      <c r="GZ65" s="4"/>
      <c r="HA65" s="4"/>
      <c r="HB65" s="4"/>
      <c r="HC65" s="4"/>
      <c r="HD65" s="4"/>
      <c r="HE65" s="434"/>
      <c r="HF65" s="434"/>
      <c r="HG65" s="434"/>
      <c r="HH65" s="434"/>
      <c r="HI65" s="2356" t="s">
        <v>209</v>
      </c>
      <c r="HJ65" s="2357"/>
      <c r="HK65" s="930">
        <f>COUNTIFS(HL13:HL45,"НИЗКИЙ")</f>
        <v>0</v>
      </c>
      <c r="HL65" s="727" t="e">
        <f>HK65*100/HK66</f>
        <v>#DIV/0!</v>
      </c>
      <c r="HM65" s="4"/>
      <c r="HN65" s="1223"/>
      <c r="HO65" s="434"/>
      <c r="HP65" s="4"/>
      <c r="HQ65" s="4"/>
      <c r="HR65" s="4"/>
      <c r="HS65" s="4"/>
      <c r="HT65" s="4"/>
      <c r="HU65" s="434"/>
      <c r="HV65" s="434"/>
      <c r="HW65" s="434"/>
      <c r="HX65" s="434"/>
      <c r="HY65" s="2356" t="s">
        <v>209</v>
      </c>
      <c r="HZ65" s="2357"/>
      <c r="IA65" s="930">
        <f>COUNTIFS(IB13:IB45,"НИЗКИЙ")</f>
        <v>0</v>
      </c>
      <c r="IB65" s="727" t="e">
        <f>IA65*100/IA66</f>
        <v>#DIV/0!</v>
      </c>
      <c r="IC65" s="4"/>
      <c r="ID65" s="4"/>
      <c r="IE65" s="434"/>
      <c r="IF65" s="434"/>
      <c r="IG65" s="434"/>
      <c r="IH65" s="434"/>
      <c r="II65" s="434"/>
      <c r="IJ65" s="434"/>
      <c r="IK65" s="434"/>
      <c r="IL65" s="434"/>
      <c r="IM65" s="434"/>
      <c r="IN65" s="434"/>
      <c r="IO65" s="434"/>
      <c r="IP65" s="434"/>
      <c r="IQ65" s="434"/>
      <c r="IR65" s="434"/>
      <c r="IS65" s="434"/>
      <c r="IT65" s="434"/>
      <c r="IU65" s="434"/>
      <c r="IV65" s="434"/>
      <c r="IW65" s="434"/>
      <c r="IX65" s="434"/>
      <c r="IY65" s="434"/>
      <c r="IZ65" s="434"/>
      <c r="JA65" s="434"/>
      <c r="JB65" s="434"/>
      <c r="JC65" s="434"/>
      <c r="JD65" s="434"/>
      <c r="JE65" s="434"/>
      <c r="JF65" s="434"/>
      <c r="JG65" s="434"/>
      <c r="JH65" s="434"/>
      <c r="JI65" s="434"/>
      <c r="JJ65" s="434"/>
      <c r="JK65" s="434"/>
      <c r="JL65" s="434"/>
      <c r="JM65" s="434"/>
      <c r="JN65" s="434"/>
      <c r="JO65" s="434"/>
      <c r="JP65" s="434"/>
      <c r="JQ65" s="434"/>
      <c r="JR65" s="434"/>
      <c r="JS65" s="434"/>
      <c r="JT65" s="434"/>
      <c r="JU65" s="434"/>
      <c r="JV65" s="434"/>
      <c r="JW65" s="434"/>
      <c r="JX65" s="434"/>
      <c r="JY65" s="434"/>
      <c r="JZ65" s="434"/>
      <c r="KA65" s="434"/>
      <c r="KB65" s="434"/>
      <c r="KC65" s="434"/>
      <c r="KD65" s="434"/>
      <c r="KE65" s="434"/>
      <c r="KF65" s="434"/>
      <c r="KG65" s="434"/>
      <c r="KH65" s="434"/>
      <c r="KI65" s="434"/>
      <c r="KJ65" s="434"/>
      <c r="KK65" s="434"/>
      <c r="KL65" s="434"/>
      <c r="KM65" s="434"/>
      <c r="KN65" s="434"/>
      <c r="KO65" s="434"/>
      <c r="KP65" s="434"/>
      <c r="KQ65" s="434"/>
      <c r="KR65" s="434"/>
      <c r="KS65" s="434"/>
      <c r="KT65" s="434"/>
      <c r="KU65" s="434"/>
      <c r="KV65" s="434"/>
      <c r="KW65" s="434"/>
      <c r="KX65" s="434"/>
      <c r="KY65" s="434"/>
      <c r="KZ65" s="434"/>
      <c r="LA65" s="434"/>
      <c r="LB65" s="434"/>
      <c r="LC65" s="1225"/>
      <c r="LD65" s="1225"/>
      <c r="LE65" s="1225"/>
      <c r="LF65" s="1225"/>
      <c r="LG65" s="1225"/>
      <c r="LH65" s="1225"/>
      <c r="LI65" s="1225"/>
      <c r="LJ65" s="1225"/>
      <c r="LK65" s="1225"/>
      <c r="LL65" s="1225"/>
      <c r="LM65" s="1225"/>
      <c r="LN65" s="1225"/>
      <c r="LO65" s="434"/>
      <c r="LP65" s="434"/>
      <c r="LQ65" s="434"/>
      <c r="LR65" s="434"/>
      <c r="LS65" s="434"/>
      <c r="LT65" s="434"/>
      <c r="LU65" s="434"/>
      <c r="LV65" s="434"/>
      <c r="LW65" s="434"/>
      <c r="LX65" s="434"/>
      <c r="LY65" s="434"/>
      <c r="LZ65" s="434"/>
      <c r="MA65" s="434"/>
      <c r="MB65" s="434"/>
      <c r="MC65" s="434"/>
      <c r="MD65" s="963" t="s">
        <v>344</v>
      </c>
      <c r="ME65" s="964"/>
      <c r="MF65" s="820">
        <f>COUNTIFS(MM13:MM45,"С-Н")</f>
        <v>0</v>
      </c>
      <c r="MG65" s="965" t="e">
        <f>MF65*100/MF67</f>
        <v>#DIV/0!</v>
      </c>
      <c r="MH65" s="434"/>
      <c r="MI65" s="869" t="s">
        <v>344</v>
      </c>
      <c r="MJ65" s="870"/>
      <c r="MK65" s="860">
        <f>COUNTIFS(MO13:MO45,"С-Н")</f>
        <v>0</v>
      </c>
      <c r="ML65" s="871" t="e">
        <f>MK65*100/MK67</f>
        <v>#DIV/0!</v>
      </c>
      <c r="MM65" s="434"/>
      <c r="MN65" s="2269" t="s">
        <v>344</v>
      </c>
      <c r="MO65" s="2270"/>
      <c r="MP65" s="822">
        <f>COUNTIFS(MQ13:MQ45,"С-Н")</f>
        <v>0</v>
      </c>
      <c r="MQ65" s="966" t="e">
        <f>MP65*100/MP67</f>
        <v>#DIV/0!</v>
      </c>
      <c r="MR65" s="1233"/>
      <c r="MS65" s="139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501" t="s">
        <v>344</v>
      </c>
      <c r="NF65" s="502"/>
      <c r="NG65" s="503">
        <f>COUNTIFS(NQ13:NQ45,"С-Н")</f>
        <v>0</v>
      </c>
      <c r="NH65" s="504" t="e">
        <f>NG65*100/NG67</f>
        <v>#DIV/0!</v>
      </c>
      <c r="NI65" s="4"/>
      <c r="NJ65" s="551" t="s">
        <v>344</v>
      </c>
      <c r="NK65" s="552"/>
      <c r="NL65" s="541">
        <f>COUNTIFS(NR13:NR45,"С-Н")</f>
        <v>0</v>
      </c>
      <c r="NM65" s="553" t="e">
        <f>NL65*100/NL67</f>
        <v>#DIV/0!</v>
      </c>
      <c r="NN65" s="4"/>
      <c r="NO65" s="2271" t="s">
        <v>344</v>
      </c>
      <c r="NP65" s="2272"/>
      <c r="NQ65" s="588">
        <f>COUNTIFS(NS13:NS45,"С-Н")</f>
        <v>0</v>
      </c>
      <c r="NR65" s="505" t="e">
        <f>NQ65*100/NQ67</f>
        <v>#DIV/0!</v>
      </c>
      <c r="NS65" s="4"/>
      <c r="NT65" s="1458"/>
    </row>
    <row r="66" spans="1:384" s="39" customFormat="1" ht="24" customHeight="1" thickBot="1" x14ac:dyDescent="0.35">
      <c r="A66" s="1224"/>
      <c r="B66" s="1390"/>
      <c r="C66" s="1390"/>
      <c r="D66" s="1542"/>
      <c r="E66" s="1525"/>
      <c r="F66" s="1390"/>
      <c r="G66" s="1390"/>
      <c r="H66" s="1390"/>
      <c r="I66" s="1390"/>
      <c r="J66" s="1390"/>
      <c r="K66" s="1390"/>
      <c r="L66" s="1418"/>
      <c r="M66" s="1226"/>
      <c r="N66" s="4"/>
      <c r="O66" s="4"/>
      <c r="P66" s="4"/>
      <c r="Q66" s="2711" t="s">
        <v>114</v>
      </c>
      <c r="R66" s="2712"/>
      <c r="S66" s="1412" t="s">
        <v>131</v>
      </c>
      <c r="T66" s="1413" t="s">
        <v>132</v>
      </c>
      <c r="U66" s="1413" t="s">
        <v>133</v>
      </c>
      <c r="V66" s="1413" t="s">
        <v>117</v>
      </c>
      <c r="W66" s="1413" t="s">
        <v>124</v>
      </c>
      <c r="X66" s="1413" t="s">
        <v>134</v>
      </c>
      <c r="Y66" s="1413" t="s">
        <v>135</v>
      </c>
      <c r="Z66" s="1414" t="s">
        <v>136</v>
      </c>
      <c r="AA66" s="1415">
        <v>3</v>
      </c>
      <c r="AB66" s="11"/>
      <c r="AC66" s="11"/>
      <c r="AD66" s="11"/>
      <c r="AE66" s="1226"/>
      <c r="AF66" s="1223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1416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1223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P66" s="4"/>
      <c r="DQ66" s="3103" t="s">
        <v>169</v>
      </c>
      <c r="DR66" s="3104"/>
      <c r="DS66" s="3104"/>
      <c r="DT66" s="3104"/>
      <c r="DU66" s="3105"/>
      <c r="DV66" s="1351">
        <f>COUNTIF(DW13:DW45,11)</f>
        <v>0</v>
      </c>
      <c r="DW66" s="1352" t="e">
        <f>DV66*100/DV68</f>
        <v>#DIV/0!</v>
      </c>
      <c r="DX66" s="1226"/>
      <c r="DY66" s="1223"/>
      <c r="DZ66" s="3097" t="s">
        <v>83</v>
      </c>
      <c r="EA66" s="3098"/>
      <c r="EB66" s="3098"/>
      <c r="EC66" s="3099"/>
      <c r="ED66" s="1419">
        <f>COUNTIF(EL13:EL45,1)</f>
        <v>0</v>
      </c>
      <c r="EE66" s="1420" t="e">
        <f>ED66*100/ED76</f>
        <v>#DIV/0!</v>
      </c>
      <c r="EF66" s="1187"/>
      <c r="EG66" s="1187"/>
      <c r="EH66" s="1187"/>
      <c r="EI66" s="1187"/>
      <c r="EJ66" s="1187"/>
      <c r="EK66" s="1187"/>
      <c r="EL66" s="1187"/>
      <c r="EM66" s="1187"/>
      <c r="EN66" s="1226"/>
      <c r="EO66" s="1695"/>
      <c r="EP66" s="3080" t="s">
        <v>231</v>
      </c>
      <c r="EQ66" s="3081"/>
      <c r="ER66" s="1265">
        <f>COUNTIF(EY13:EY45,1)</f>
        <v>0</v>
      </c>
      <c r="ES66" s="1267" t="e">
        <f>ER66*100/ER69</f>
        <v>#DIV/0!</v>
      </c>
      <c r="ET66" s="1268">
        <f>COUNTIF(EZ13:EZ45,1)</f>
        <v>0</v>
      </c>
      <c r="EU66" s="1269" t="e">
        <f>ET66*100/ET69</f>
        <v>#DIV/0!</v>
      </c>
      <c r="EV66" s="1265">
        <f>COUNTIF(FA13:FA45,1)</f>
        <v>0</v>
      </c>
      <c r="EW66" s="1274" t="e">
        <f>EV66*100/EV69</f>
        <v>#DIV/0!</v>
      </c>
      <c r="EX66" s="1268">
        <f>COUNTIF(FB13:FB45,1)</f>
        <v>0</v>
      </c>
      <c r="EY66" s="1267" t="e">
        <f>EX66*100/EX69</f>
        <v>#DIV/0!</v>
      </c>
      <c r="EZ66" s="14"/>
      <c r="FA66" s="1230"/>
      <c r="FB66" s="1230"/>
      <c r="FC66" s="1238"/>
      <c r="FD66" s="1332"/>
      <c r="FE66" s="1223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34"/>
      <c r="GZ66" s="4"/>
      <c r="HA66" s="4"/>
      <c r="HB66" s="4"/>
      <c r="HC66" s="4"/>
      <c r="HD66" s="4"/>
      <c r="HE66" s="434"/>
      <c r="HF66" s="434"/>
      <c r="HG66" s="434"/>
      <c r="HH66" s="434"/>
      <c r="HI66" s="728" t="s">
        <v>19</v>
      </c>
      <c r="HJ66" s="728"/>
      <c r="HK66" s="729">
        <f>SUM(HK63:HK65)</f>
        <v>0</v>
      </c>
      <c r="HL66" s="730"/>
      <c r="HM66" s="4"/>
      <c r="HN66" s="1223"/>
      <c r="HO66" s="434"/>
      <c r="HP66" s="4"/>
      <c r="HQ66" s="4"/>
      <c r="HR66" s="4"/>
      <c r="HS66" s="4"/>
      <c r="HT66" s="4"/>
      <c r="HU66" s="434"/>
      <c r="HV66" s="434"/>
      <c r="HW66" s="434"/>
      <c r="HX66" s="434"/>
      <c r="HY66" s="728" t="s">
        <v>19</v>
      </c>
      <c r="HZ66" s="728"/>
      <c r="IA66" s="729">
        <f>SUM(IA63:IA65)</f>
        <v>0</v>
      </c>
      <c r="IB66" s="730"/>
      <c r="IC66" s="4"/>
      <c r="ID66" s="4"/>
      <c r="IE66" s="434"/>
      <c r="IF66" s="434"/>
      <c r="IG66" s="434"/>
      <c r="IH66" s="434"/>
      <c r="II66" s="434"/>
      <c r="IJ66" s="434"/>
      <c r="IK66" s="434"/>
      <c r="IL66" s="434"/>
      <c r="IM66" s="434"/>
      <c r="IN66" s="434"/>
      <c r="IO66" s="434"/>
      <c r="IP66" s="434"/>
      <c r="IQ66" s="434"/>
      <c r="IR66" s="434"/>
      <c r="IS66" s="434"/>
      <c r="IT66" s="434"/>
      <c r="IU66" s="434"/>
      <c r="IV66" s="434"/>
      <c r="IW66" s="434"/>
      <c r="IX66" s="434"/>
      <c r="IY66" s="434"/>
      <c r="IZ66" s="434"/>
      <c r="JA66" s="434"/>
      <c r="JB66" s="434"/>
      <c r="JC66" s="434"/>
      <c r="JD66" s="434"/>
      <c r="JE66" s="434"/>
      <c r="JF66" s="434"/>
      <c r="JG66" s="434"/>
      <c r="JH66" s="434"/>
      <c r="JI66" s="434"/>
      <c r="JJ66" s="434"/>
      <c r="JK66" s="434"/>
      <c r="JL66" s="434"/>
      <c r="JM66" s="434"/>
      <c r="JN66" s="434"/>
      <c r="JO66" s="434"/>
      <c r="JP66" s="434"/>
      <c r="JQ66" s="434"/>
      <c r="JR66" s="434"/>
      <c r="JS66" s="434"/>
      <c r="JT66" s="434"/>
      <c r="JU66" s="434"/>
      <c r="JV66" s="434"/>
      <c r="JW66" s="434"/>
      <c r="JX66" s="434"/>
      <c r="JY66" s="434"/>
      <c r="JZ66" s="434"/>
      <c r="KA66" s="434"/>
      <c r="KB66" s="434"/>
      <c r="KC66" s="434"/>
      <c r="KD66" s="434"/>
      <c r="KE66" s="434"/>
      <c r="KF66" s="434"/>
      <c r="KG66" s="434"/>
      <c r="KH66" s="434"/>
      <c r="KI66" s="434"/>
      <c r="KJ66" s="434"/>
      <c r="KK66" s="434"/>
      <c r="KL66" s="434"/>
      <c r="KM66" s="434"/>
      <c r="KN66" s="434"/>
      <c r="KO66" s="434"/>
      <c r="KP66" s="434"/>
      <c r="KQ66" s="434"/>
      <c r="KR66" s="434"/>
      <c r="KS66" s="434"/>
      <c r="KT66" s="434"/>
      <c r="KU66" s="434"/>
      <c r="KV66" s="434"/>
      <c r="KW66" s="434"/>
      <c r="KX66" s="434"/>
      <c r="KY66" s="434"/>
      <c r="KZ66" s="434"/>
      <c r="LA66" s="434"/>
      <c r="LB66" s="434"/>
      <c r="LC66" s="1225"/>
      <c r="LD66" s="1225"/>
      <c r="LE66" s="1225"/>
      <c r="LF66" s="1225"/>
      <c r="LG66" s="1225"/>
      <c r="LH66" s="1225"/>
      <c r="LI66" s="1225"/>
      <c r="LJ66" s="1225"/>
      <c r="LK66" s="1225"/>
      <c r="LL66" s="1225"/>
      <c r="LM66" s="1225"/>
      <c r="LN66" s="1225"/>
      <c r="LO66" s="434"/>
      <c r="LP66" s="434"/>
      <c r="LQ66" s="434"/>
      <c r="LR66" s="434"/>
      <c r="LS66" s="434"/>
      <c r="LT66" s="434"/>
      <c r="LU66" s="434"/>
      <c r="LV66" s="434"/>
      <c r="LW66" s="434"/>
      <c r="LX66" s="434"/>
      <c r="LY66" s="434"/>
      <c r="LZ66" s="434"/>
      <c r="MA66" s="434"/>
      <c r="MB66" s="434"/>
      <c r="MC66" s="434"/>
      <c r="MD66" s="978" t="s">
        <v>345</v>
      </c>
      <c r="ME66" s="979"/>
      <c r="MF66" s="831">
        <f>COUNTIFS(MM13:MM45,"У-Н")</f>
        <v>0</v>
      </c>
      <c r="MG66" s="980" t="e">
        <f>MF66*100/MF67</f>
        <v>#DIV/0!</v>
      </c>
      <c r="MH66" s="434"/>
      <c r="MI66" s="881" t="s">
        <v>345</v>
      </c>
      <c r="MJ66" s="882"/>
      <c r="MK66" s="872">
        <f>COUNTIFS(MO12:MO45,"У-Н")</f>
        <v>0</v>
      </c>
      <c r="ML66" s="883" t="e">
        <f>MK66*100/MK67</f>
        <v>#DIV/0!</v>
      </c>
      <c r="MM66" s="434"/>
      <c r="MN66" s="2241" t="s">
        <v>345</v>
      </c>
      <c r="MO66" s="2242"/>
      <c r="MP66" s="834">
        <f>COUNTIFS(MQ13:MQ45,"У-Н")</f>
        <v>0</v>
      </c>
      <c r="MQ66" s="982" t="e">
        <f>MP66*100/MP67</f>
        <v>#DIV/0!</v>
      </c>
      <c r="MR66" s="1233"/>
      <c r="MS66" s="139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521" t="s">
        <v>345</v>
      </c>
      <c r="NF66" s="522"/>
      <c r="NG66" s="523">
        <f>COUNTIFS(NQ13:NQ45,"У-Н")</f>
        <v>0</v>
      </c>
      <c r="NH66" s="524" t="e">
        <f>NG66*100/NG67</f>
        <v>#DIV/0!</v>
      </c>
      <c r="NI66" s="4"/>
      <c r="NJ66" s="564" t="s">
        <v>345</v>
      </c>
      <c r="NK66" s="565"/>
      <c r="NL66" s="554">
        <f>COUNTIFS(NR12:NR45,"У-Н")</f>
        <v>0</v>
      </c>
      <c r="NM66" s="566" t="e">
        <f>NL66*100/NL67</f>
        <v>#DIV/0!</v>
      </c>
      <c r="NN66" s="4"/>
      <c r="NO66" s="2273" t="s">
        <v>345</v>
      </c>
      <c r="NP66" s="2274"/>
      <c r="NQ66" s="589">
        <f>COUNTIFS(NS13:NS45,"У-Н")</f>
        <v>0</v>
      </c>
      <c r="NR66" s="525" t="e">
        <f>NQ66*100/NQ67</f>
        <v>#DIV/0!</v>
      </c>
      <c r="NS66" s="4"/>
      <c r="NT66" s="1458"/>
    </row>
    <row r="67" spans="1:384" s="39" customFormat="1" ht="24" customHeight="1" thickBot="1" x14ac:dyDescent="0.35">
      <c r="A67" s="1224"/>
      <c r="B67" s="1390"/>
      <c r="C67" s="1390"/>
      <c r="D67" s="1542"/>
      <c r="E67" s="1525"/>
      <c r="F67" s="2702" t="s">
        <v>172</v>
      </c>
      <c r="G67" s="2703"/>
      <c r="H67" s="2703"/>
      <c r="I67" s="2703"/>
      <c r="J67" s="2703"/>
      <c r="K67" s="2703"/>
      <c r="L67" s="2704"/>
      <c r="M67" s="1431"/>
      <c r="N67" s="4"/>
      <c r="O67" s="4"/>
      <c r="P67" s="4"/>
      <c r="Q67" s="2711" t="s">
        <v>113</v>
      </c>
      <c r="R67" s="2712"/>
      <c r="S67" s="1412" t="s">
        <v>137</v>
      </c>
      <c r="T67" s="1413" t="s">
        <v>138</v>
      </c>
      <c r="U67" s="1413" t="s">
        <v>137</v>
      </c>
      <c r="V67" s="1413" t="s">
        <v>139</v>
      </c>
      <c r="W67" s="1413" t="s">
        <v>140</v>
      </c>
      <c r="X67" s="1413" t="s">
        <v>141</v>
      </c>
      <c r="Y67" s="1413" t="s">
        <v>142</v>
      </c>
      <c r="Z67" s="1414" t="s">
        <v>143</v>
      </c>
      <c r="AA67" s="1415">
        <v>4</v>
      </c>
      <c r="AB67" s="11"/>
      <c r="AC67" s="11"/>
      <c r="AD67" s="11"/>
      <c r="AE67" s="1226"/>
      <c r="AF67" s="1223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1416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1223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P67" s="4"/>
      <c r="DQ67" s="3100" t="s">
        <v>170</v>
      </c>
      <c r="DR67" s="3101"/>
      <c r="DS67" s="3101"/>
      <c r="DT67" s="3101"/>
      <c r="DU67" s="3102"/>
      <c r="DV67" s="1385">
        <f>COUNTIF(DW13:DW45,12)</f>
        <v>0</v>
      </c>
      <c r="DW67" s="1386" t="e">
        <f>DV67*100/DV68</f>
        <v>#DIV/0!</v>
      </c>
      <c r="DX67" s="1226"/>
      <c r="DY67" s="1223"/>
      <c r="DZ67" s="3091" t="s">
        <v>84</v>
      </c>
      <c r="EA67" s="3092"/>
      <c r="EB67" s="3092"/>
      <c r="EC67" s="3093"/>
      <c r="ED67" s="1419">
        <f>COUNTIF(EL13:EL45,2)</f>
        <v>0</v>
      </c>
      <c r="EE67" s="1420" t="e">
        <f>ED67*100/ED76</f>
        <v>#DIV/0!</v>
      </c>
      <c r="EF67" s="1187"/>
      <c r="EG67" s="1187"/>
      <c r="EH67" s="1187"/>
      <c r="EI67" s="1187"/>
      <c r="EJ67" s="1187"/>
      <c r="EK67" s="1187"/>
      <c r="EL67" s="1187"/>
      <c r="EM67" s="1187"/>
      <c r="EN67" s="1226"/>
      <c r="EO67" s="1695"/>
      <c r="EP67" s="3060" t="s">
        <v>239</v>
      </c>
      <c r="EQ67" s="3061"/>
      <c r="ER67" s="1303">
        <f>COUNTIF(EY13:EY45,2)</f>
        <v>0</v>
      </c>
      <c r="ES67" s="1305" t="e">
        <f>ER67*100/ER69</f>
        <v>#DIV/0!</v>
      </c>
      <c r="ET67" s="1306">
        <f>COUNTIF(EZ13:EZ45,2)</f>
        <v>0</v>
      </c>
      <c r="EU67" s="1304" t="e">
        <f>ET67*100/ET69</f>
        <v>#DIV/0!</v>
      </c>
      <c r="EV67" s="1303">
        <f>COUNTIF(FA13:FA45,2)</f>
        <v>0</v>
      </c>
      <c r="EW67" s="1186" t="e">
        <f>EV67*100/EV69</f>
        <v>#DIV/0!</v>
      </c>
      <c r="EX67" s="1306">
        <f>COUNTIF(FB13:FB45,2)</f>
        <v>0</v>
      </c>
      <c r="EY67" s="1305" t="e">
        <f>EX67*100/EX69</f>
        <v>#DIV/0!</v>
      </c>
      <c r="EZ67" s="14"/>
      <c r="FA67" s="1230"/>
      <c r="FB67" s="1230"/>
      <c r="FC67" s="1238"/>
      <c r="FD67" s="1332"/>
      <c r="FE67" s="1223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1223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34"/>
      <c r="IF67" s="434"/>
      <c r="IG67" s="434"/>
      <c r="IH67" s="434"/>
      <c r="II67" s="434"/>
      <c r="IJ67" s="434"/>
      <c r="IK67" s="434"/>
      <c r="IL67" s="434"/>
      <c r="IM67" s="434"/>
      <c r="IN67" s="434"/>
      <c r="IO67" s="434"/>
      <c r="IP67" s="434"/>
      <c r="IQ67" s="434"/>
      <c r="IR67" s="434"/>
      <c r="IS67" s="434"/>
      <c r="IT67" s="434"/>
      <c r="IU67" s="434"/>
      <c r="IV67" s="434"/>
      <c r="IW67" s="434"/>
      <c r="IX67" s="434"/>
      <c r="IY67" s="434"/>
      <c r="IZ67" s="434"/>
      <c r="JA67" s="434"/>
      <c r="JB67" s="434"/>
      <c r="JC67" s="434"/>
      <c r="JD67" s="434"/>
      <c r="JE67" s="434"/>
      <c r="JF67" s="434"/>
      <c r="JG67" s="434"/>
      <c r="JH67" s="434"/>
      <c r="JI67" s="434"/>
      <c r="JJ67" s="434"/>
      <c r="JK67" s="434"/>
      <c r="JL67" s="434"/>
      <c r="JM67" s="434"/>
      <c r="JN67" s="434"/>
      <c r="JO67" s="434"/>
      <c r="JP67" s="434"/>
      <c r="JQ67" s="434"/>
      <c r="JR67" s="434"/>
      <c r="JS67" s="434"/>
      <c r="JT67" s="434"/>
      <c r="JU67" s="434"/>
      <c r="JV67" s="434"/>
      <c r="JW67" s="434"/>
      <c r="JX67" s="434"/>
      <c r="JY67" s="434"/>
      <c r="JZ67" s="434"/>
      <c r="KA67" s="434"/>
      <c r="KB67" s="434"/>
      <c r="KC67" s="434"/>
      <c r="KD67" s="434"/>
      <c r="KE67" s="434"/>
      <c r="KF67" s="434"/>
      <c r="KG67" s="434"/>
      <c r="KH67" s="434"/>
      <c r="KI67" s="434"/>
      <c r="KJ67" s="434"/>
      <c r="KK67" s="434"/>
      <c r="KL67" s="434"/>
      <c r="KM67" s="434"/>
      <c r="KN67" s="434"/>
      <c r="KO67" s="434"/>
      <c r="KP67" s="434"/>
      <c r="KQ67" s="434"/>
      <c r="KR67" s="434"/>
      <c r="KS67" s="434"/>
      <c r="KT67" s="434"/>
      <c r="KU67" s="434"/>
      <c r="KV67" s="434"/>
      <c r="KW67" s="434"/>
      <c r="KX67" s="434"/>
      <c r="KY67" s="434"/>
      <c r="KZ67" s="434"/>
      <c r="LA67" s="434"/>
      <c r="LB67" s="434"/>
      <c r="LC67" s="1225"/>
      <c r="LD67" s="1225"/>
      <c r="LE67" s="1225"/>
      <c r="LF67" s="1225"/>
      <c r="LG67" s="1225"/>
      <c r="LH67" s="1225"/>
      <c r="LI67" s="1225"/>
      <c r="LJ67" s="1225"/>
      <c r="LK67" s="1225"/>
      <c r="LL67" s="1225"/>
      <c r="LM67" s="1225"/>
      <c r="LN67" s="1225"/>
      <c r="LO67" s="434"/>
      <c r="LP67" s="434"/>
      <c r="LQ67" s="434"/>
      <c r="LR67" s="434"/>
      <c r="LS67" s="434"/>
      <c r="LT67" s="434"/>
      <c r="LU67" s="434"/>
      <c r="LV67" s="434"/>
      <c r="LW67" s="434"/>
      <c r="LX67" s="434"/>
      <c r="LY67" s="434"/>
      <c r="LZ67" s="434"/>
      <c r="MA67" s="434"/>
      <c r="MB67" s="434"/>
      <c r="MC67" s="434"/>
      <c r="MD67" s="466"/>
      <c r="ME67" s="466"/>
      <c r="MF67" s="613">
        <f>SUM(MF63:MF66)</f>
        <v>0</v>
      </c>
      <c r="MG67" s="992"/>
      <c r="MH67" s="434"/>
      <c r="MI67" s="1225"/>
      <c r="MJ67" s="466"/>
      <c r="MK67" s="613">
        <f>SUM(MK63:MK66)</f>
        <v>0</v>
      </c>
      <c r="ML67" s="466"/>
      <c r="MM67" s="434"/>
      <c r="MN67" s="466"/>
      <c r="MO67" s="434"/>
      <c r="MP67" s="613">
        <f>SUM(MP63:MP66)</f>
        <v>0</v>
      </c>
      <c r="MQ67" s="992"/>
      <c r="MR67" s="1233"/>
      <c r="MS67" s="139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526"/>
      <c r="NF67" s="526"/>
      <c r="NG67" s="610">
        <f>SUM(NG63:NG66)</f>
        <v>0</v>
      </c>
      <c r="NH67" s="611"/>
      <c r="NI67" s="4"/>
      <c r="NJ67" s="526"/>
      <c r="NK67" s="526"/>
      <c r="NL67" s="610">
        <f>SUM(NL63:NL66)</f>
        <v>0</v>
      </c>
      <c r="NM67" s="526"/>
      <c r="NN67" s="4"/>
      <c r="NO67" s="526"/>
      <c r="NP67" s="4"/>
      <c r="NQ67" s="610">
        <f>SUM(NQ63:NQ66)</f>
        <v>0</v>
      </c>
      <c r="NR67" s="611"/>
      <c r="NS67" s="4"/>
      <c r="NT67" s="1458"/>
    </row>
    <row r="68" spans="1:384" s="39" customFormat="1" ht="24" customHeight="1" thickBot="1" x14ac:dyDescent="0.4">
      <c r="A68" s="1224"/>
      <c r="B68" s="1418"/>
      <c r="C68" s="1418"/>
      <c r="D68" s="1543"/>
      <c r="E68" s="1526"/>
      <c r="F68" s="2705"/>
      <c r="G68" s="2706"/>
      <c r="H68" s="2706"/>
      <c r="I68" s="2706"/>
      <c r="J68" s="2706"/>
      <c r="K68" s="2706"/>
      <c r="L68" s="2707"/>
      <c r="M68" s="1431"/>
      <c r="N68" s="4"/>
      <c r="O68" s="4"/>
      <c r="P68" s="4"/>
      <c r="Q68" s="2741" t="s">
        <v>115</v>
      </c>
      <c r="R68" s="2742"/>
      <c r="S68" s="1423" t="s">
        <v>144</v>
      </c>
      <c r="T68" s="1424" t="s">
        <v>144</v>
      </c>
      <c r="U68" s="1424" t="s">
        <v>144</v>
      </c>
      <c r="V68" s="1424" t="s">
        <v>145</v>
      </c>
      <c r="W68" s="1424" t="s">
        <v>145</v>
      </c>
      <c r="X68" s="1424" t="s">
        <v>145</v>
      </c>
      <c r="Y68" s="1424" t="s">
        <v>146</v>
      </c>
      <c r="Z68" s="1425" t="s">
        <v>147</v>
      </c>
      <c r="AA68" s="1426">
        <v>5</v>
      </c>
      <c r="AB68" s="11"/>
      <c r="AC68" s="11"/>
      <c r="AD68" s="11"/>
      <c r="AE68" s="1226"/>
      <c r="AF68" s="1223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1416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1223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P68" s="4"/>
      <c r="DQ68" s="4"/>
      <c r="DR68" s="4"/>
      <c r="DS68" s="4"/>
      <c r="DT68" s="2643" t="s">
        <v>19</v>
      </c>
      <c r="DU68" s="2644"/>
      <c r="DV68" s="1391">
        <f>SUM(DV56:DV67)</f>
        <v>0</v>
      </c>
      <c r="DW68" s="1312"/>
      <c r="DX68" s="1226"/>
      <c r="DY68" s="1223"/>
      <c r="DZ68" s="3091" t="s">
        <v>85</v>
      </c>
      <c r="EA68" s="3092"/>
      <c r="EB68" s="3092"/>
      <c r="EC68" s="3093"/>
      <c r="ED68" s="1419">
        <f>COUNTIF(EL13:EL45,3)</f>
        <v>0</v>
      </c>
      <c r="EE68" s="1420" t="e">
        <f>ED68*100/ED76</f>
        <v>#DIV/0!</v>
      </c>
      <c r="EF68" s="1187"/>
      <c r="EG68" s="1187"/>
      <c r="EH68" s="1187"/>
      <c r="EI68" s="1187"/>
      <c r="EJ68" s="1187"/>
      <c r="EK68" s="1187"/>
      <c r="EL68" s="1187"/>
      <c r="EM68" s="1187"/>
      <c r="EN68" s="1226"/>
      <c r="EO68" s="1695"/>
      <c r="EP68" s="3062" t="s">
        <v>401</v>
      </c>
      <c r="EQ68" s="3063"/>
      <c r="ER68" s="1705">
        <f>ER52</f>
        <v>0</v>
      </c>
      <c r="ES68" s="1706" t="e">
        <f>ER68*100/ER69</f>
        <v>#DIV/0!</v>
      </c>
      <c r="ET68" s="1705">
        <f>ER52</f>
        <v>0</v>
      </c>
      <c r="EU68" s="1707" t="e">
        <f>ET68*100/ET69</f>
        <v>#DIV/0!</v>
      </c>
      <c r="EV68" s="1705">
        <f>ER52</f>
        <v>0</v>
      </c>
      <c r="EW68" s="1707" t="e">
        <f>EV68*100/EV69</f>
        <v>#DIV/0!</v>
      </c>
      <c r="EX68" s="1705">
        <f>ER52</f>
        <v>0</v>
      </c>
      <c r="EY68" s="1707" t="e">
        <f>EX68*100/EX69</f>
        <v>#DIV/0!</v>
      </c>
      <c r="EZ68" s="14"/>
      <c r="FA68" s="1230"/>
      <c r="FB68" s="1230"/>
      <c r="FC68" s="1238"/>
      <c r="FD68" s="1332"/>
      <c r="FE68" s="1223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1223"/>
      <c r="HO68" s="4"/>
      <c r="HP68" s="4"/>
      <c r="HQ68" s="4"/>
      <c r="HR68" s="4"/>
      <c r="HS68" s="11"/>
      <c r="HT68" s="4"/>
      <c r="HU68" s="4"/>
      <c r="HV68" s="4"/>
      <c r="HW68" s="4"/>
      <c r="HX68" s="11"/>
      <c r="HY68" s="4"/>
      <c r="HZ68" s="4"/>
      <c r="IA68" s="4"/>
      <c r="IB68" s="4"/>
      <c r="IC68" s="4"/>
      <c r="ID68" s="4"/>
      <c r="IE68" s="434"/>
      <c r="IF68" s="434"/>
      <c r="IG68" s="434"/>
      <c r="IH68" s="434"/>
      <c r="II68" s="434"/>
      <c r="IJ68" s="434"/>
      <c r="IK68" s="434"/>
      <c r="IL68" s="434"/>
      <c r="IM68" s="434"/>
      <c r="IN68" s="434"/>
      <c r="IO68" s="434"/>
      <c r="IP68" s="434"/>
      <c r="IQ68" s="434"/>
      <c r="IR68" s="434"/>
      <c r="IS68" s="434"/>
      <c r="IT68" s="434"/>
      <c r="IU68" s="434"/>
      <c r="IV68" s="434"/>
      <c r="IW68" s="434"/>
      <c r="IX68" s="434"/>
      <c r="IY68" s="434"/>
      <c r="IZ68" s="434"/>
      <c r="JA68" s="434"/>
      <c r="JB68" s="434"/>
      <c r="JC68" s="434"/>
      <c r="JD68" s="434"/>
      <c r="JE68" s="434"/>
      <c r="JF68" s="434"/>
      <c r="JG68" s="434"/>
      <c r="JH68" s="434"/>
      <c r="JI68" s="434"/>
      <c r="JJ68" s="434"/>
      <c r="JK68" s="434"/>
      <c r="JL68" s="434"/>
      <c r="JM68" s="434"/>
      <c r="JN68" s="434"/>
      <c r="JO68" s="434"/>
      <c r="JP68" s="434"/>
      <c r="JQ68" s="434"/>
      <c r="JR68" s="434"/>
      <c r="JS68" s="434"/>
      <c r="JT68" s="434"/>
      <c r="JU68" s="434"/>
      <c r="JV68" s="434"/>
      <c r="JW68" s="434"/>
      <c r="JX68" s="434"/>
      <c r="JY68" s="434"/>
      <c r="JZ68" s="434"/>
      <c r="KA68" s="434"/>
      <c r="KB68" s="434"/>
      <c r="KC68" s="434"/>
      <c r="KD68" s="434"/>
      <c r="KE68" s="434"/>
      <c r="KF68" s="434"/>
      <c r="KG68" s="434"/>
      <c r="KH68" s="434"/>
      <c r="KI68" s="434"/>
      <c r="KJ68" s="434"/>
      <c r="KK68" s="434"/>
      <c r="KL68" s="434"/>
      <c r="KM68" s="434"/>
      <c r="KN68" s="434"/>
      <c r="KO68" s="434"/>
      <c r="KP68" s="434"/>
      <c r="KQ68" s="434"/>
      <c r="KR68" s="434"/>
      <c r="KS68" s="434"/>
      <c r="KT68" s="434"/>
      <c r="KU68" s="434"/>
      <c r="KV68" s="434"/>
      <c r="KW68" s="434"/>
      <c r="KX68" s="434"/>
      <c r="KY68" s="434"/>
      <c r="KZ68" s="434"/>
      <c r="LA68" s="434"/>
      <c r="LB68" s="434"/>
      <c r="LC68" s="434"/>
      <c r="LD68" s="434"/>
      <c r="LE68" s="434"/>
      <c r="LF68" s="434"/>
      <c r="LG68" s="434"/>
      <c r="LH68" s="434"/>
      <c r="LI68" s="434"/>
      <c r="LJ68" s="434"/>
      <c r="LK68" s="434"/>
      <c r="LL68" s="434"/>
      <c r="LM68" s="434"/>
      <c r="LN68" s="434"/>
      <c r="LO68" s="434"/>
      <c r="LP68" s="434"/>
      <c r="LQ68" s="434"/>
      <c r="LR68" s="434"/>
      <c r="LS68" s="434"/>
      <c r="LT68" s="434"/>
      <c r="LU68" s="434"/>
      <c r="LV68" s="434"/>
      <c r="LW68" s="434"/>
      <c r="LX68" s="434"/>
      <c r="LY68" s="434"/>
      <c r="LZ68" s="434"/>
      <c r="MA68" s="434"/>
      <c r="MB68" s="434"/>
      <c r="MC68" s="434"/>
      <c r="MD68" s="434"/>
      <c r="ME68" s="434"/>
      <c r="MF68" s="434"/>
      <c r="MG68" s="434"/>
      <c r="MH68" s="434"/>
      <c r="MI68" s="434"/>
      <c r="MJ68" s="434"/>
      <c r="MK68" s="434"/>
      <c r="ML68" s="434"/>
      <c r="MM68" s="434"/>
      <c r="MN68" s="434"/>
      <c r="MO68" s="434"/>
      <c r="MP68" s="434"/>
      <c r="MQ68" s="434"/>
      <c r="MR68" s="1233"/>
      <c r="MS68" s="139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1458"/>
    </row>
    <row r="69" spans="1:384" s="39" customFormat="1" ht="32.25" customHeight="1" thickBot="1" x14ac:dyDescent="0.35">
      <c r="A69" s="1224"/>
      <c r="B69" s="1221"/>
      <c r="C69" s="4"/>
      <c r="D69" s="1226"/>
      <c r="E69" s="1223"/>
      <c r="F69" s="2708"/>
      <c r="G69" s="2709"/>
      <c r="H69" s="2709"/>
      <c r="I69" s="2709"/>
      <c r="J69" s="2709"/>
      <c r="K69" s="2709"/>
      <c r="L69" s="2710"/>
      <c r="M69" s="1226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1226"/>
      <c r="AF69" s="1223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1416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1223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P69" s="4"/>
      <c r="DQ69" s="4"/>
      <c r="DR69" s="4"/>
      <c r="DS69" s="1427"/>
      <c r="DT69" s="1427"/>
      <c r="DU69" s="1427"/>
      <c r="DV69" s="1427"/>
      <c r="DW69" s="1427"/>
      <c r="DX69" s="1428"/>
      <c r="DY69" s="1223"/>
      <c r="DZ69" s="3091" t="s">
        <v>86</v>
      </c>
      <c r="EA69" s="3092"/>
      <c r="EB69" s="3092"/>
      <c r="EC69" s="3093"/>
      <c r="ED69" s="1419">
        <f>COUNTIF(EL13:EL45,4)</f>
        <v>0</v>
      </c>
      <c r="EE69" s="1420" t="e">
        <f>ED69*100/ED76</f>
        <v>#DIV/0!</v>
      </c>
      <c r="EF69" s="1187"/>
      <c r="EG69" s="1187"/>
      <c r="EH69" s="1187"/>
      <c r="EI69" s="1187"/>
      <c r="EJ69" s="1187"/>
      <c r="EK69" s="1187"/>
      <c r="EL69" s="1187"/>
      <c r="EM69" s="1187"/>
      <c r="EN69" s="1226"/>
      <c r="EO69" s="1695"/>
      <c r="EP69" s="1227"/>
      <c r="EQ69" s="14"/>
      <c r="ER69" s="1375">
        <f>SUM(ER66:ER68)</f>
        <v>0</v>
      </c>
      <c r="ES69" s="1375"/>
      <c r="ET69" s="1375">
        <f>SUM(ET66:ET68)</f>
        <v>0</v>
      </c>
      <c r="EU69" s="1375"/>
      <c r="EV69" s="1375">
        <f>SUM(EV66:EV68)</f>
        <v>0</v>
      </c>
      <c r="EW69" s="1375"/>
      <c r="EX69" s="1375">
        <f>SUM(EX66:EX68)</f>
        <v>0</v>
      </c>
      <c r="EY69" s="1375"/>
      <c r="EZ69" s="14"/>
      <c r="FA69" s="1230"/>
      <c r="FB69" s="1230"/>
      <c r="FC69" s="1238"/>
      <c r="FD69" s="1332"/>
      <c r="FE69" s="1223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1223"/>
      <c r="HO69" s="2310" t="s">
        <v>376</v>
      </c>
      <c r="HP69" s="2311"/>
      <c r="HQ69" s="2314" t="s">
        <v>11</v>
      </c>
      <c r="HR69" s="2314" t="s">
        <v>12</v>
      </c>
      <c r="HS69" s="1087"/>
      <c r="HT69" s="2310" t="s">
        <v>377</v>
      </c>
      <c r="HU69" s="2311"/>
      <c r="HV69" s="2314" t="s">
        <v>11</v>
      </c>
      <c r="HW69" s="2314" t="s">
        <v>12</v>
      </c>
      <c r="HX69" s="1087"/>
      <c r="HY69" s="2310" t="s">
        <v>378</v>
      </c>
      <c r="HZ69" s="2311"/>
      <c r="IA69" s="2314" t="s">
        <v>11</v>
      </c>
      <c r="IB69" s="2314" t="s">
        <v>12</v>
      </c>
      <c r="IC69" s="4"/>
      <c r="ID69" s="4"/>
      <c r="IE69" s="434"/>
      <c r="IF69" s="434"/>
      <c r="IG69" s="434"/>
      <c r="IH69" s="434"/>
      <c r="II69" s="434"/>
      <c r="IJ69" s="434"/>
      <c r="IK69" s="434"/>
      <c r="IL69" s="434"/>
      <c r="IM69" s="434"/>
      <c r="IN69" s="434"/>
      <c r="IO69" s="434"/>
      <c r="IP69" s="434"/>
      <c r="IQ69" s="434"/>
      <c r="IR69" s="434"/>
      <c r="IS69" s="434"/>
      <c r="IT69" s="434"/>
      <c r="IU69" s="434"/>
      <c r="IV69" s="434"/>
      <c r="IW69" s="434"/>
      <c r="IX69" s="434"/>
      <c r="IY69" s="434"/>
      <c r="IZ69" s="434"/>
      <c r="JA69" s="434"/>
      <c r="JB69" s="434"/>
      <c r="JC69" s="434"/>
      <c r="JD69" s="434"/>
      <c r="JE69" s="434"/>
      <c r="JF69" s="434"/>
      <c r="JG69" s="434"/>
      <c r="JH69" s="434"/>
      <c r="JI69" s="434"/>
      <c r="JJ69" s="434"/>
      <c r="JK69" s="434"/>
      <c r="JL69" s="434"/>
      <c r="JM69" s="434"/>
      <c r="JN69" s="434"/>
      <c r="JO69" s="434"/>
      <c r="JP69" s="434"/>
      <c r="JQ69" s="434"/>
      <c r="JR69" s="434"/>
      <c r="JS69" s="434"/>
      <c r="JT69" s="434"/>
      <c r="JU69" s="434"/>
      <c r="JV69" s="434"/>
      <c r="JW69" s="434"/>
      <c r="JX69" s="434"/>
      <c r="JY69" s="434"/>
      <c r="JZ69" s="434"/>
      <c r="KA69" s="434"/>
      <c r="KB69" s="434"/>
      <c r="KC69" s="434"/>
      <c r="KD69" s="434"/>
      <c r="KE69" s="434"/>
      <c r="KF69" s="434"/>
      <c r="KG69" s="434"/>
      <c r="KH69" s="434"/>
      <c r="KI69" s="434"/>
      <c r="KJ69" s="434"/>
      <c r="KK69" s="434"/>
      <c r="KL69" s="434"/>
      <c r="KM69" s="434"/>
      <c r="KN69" s="434"/>
      <c r="KO69" s="434"/>
      <c r="KP69" s="434"/>
      <c r="KQ69" s="434"/>
      <c r="KR69" s="434"/>
      <c r="KS69" s="434"/>
      <c r="KT69" s="434"/>
      <c r="KU69" s="434"/>
      <c r="KV69" s="434"/>
      <c r="KW69" s="434"/>
      <c r="KX69" s="434"/>
      <c r="KY69" s="434"/>
      <c r="KZ69" s="434"/>
      <c r="LA69" s="434"/>
      <c r="LB69" s="434"/>
      <c r="LC69" s="434"/>
      <c r="LD69" s="434"/>
      <c r="LE69" s="434"/>
      <c r="LF69" s="434"/>
      <c r="LG69" s="434"/>
      <c r="LH69" s="434"/>
      <c r="LI69" s="434"/>
      <c r="LJ69" s="434"/>
      <c r="LK69" s="434"/>
      <c r="LL69" s="434"/>
      <c r="LM69" s="434"/>
      <c r="LN69" s="434"/>
      <c r="LO69" s="434"/>
      <c r="LP69" s="434"/>
      <c r="LQ69" s="434"/>
      <c r="LR69" s="434"/>
      <c r="LS69" s="434"/>
      <c r="LT69" s="434"/>
      <c r="LU69" s="434"/>
      <c r="LV69" s="434"/>
      <c r="LW69" s="434"/>
      <c r="LX69" s="434"/>
      <c r="LY69" s="434"/>
      <c r="LZ69" s="434"/>
      <c r="MA69" s="434"/>
      <c r="MB69" s="434"/>
      <c r="MC69" s="434"/>
      <c r="MD69" s="434"/>
      <c r="ME69" s="434"/>
      <c r="MF69" s="434"/>
      <c r="MG69" s="434"/>
      <c r="MH69" s="434"/>
      <c r="MI69" s="434"/>
      <c r="MJ69" s="434"/>
      <c r="MK69" s="434"/>
      <c r="ML69" s="434"/>
      <c r="MM69" s="434"/>
      <c r="MN69" s="434"/>
      <c r="MO69" s="434"/>
      <c r="MP69" s="434"/>
      <c r="MQ69" s="434"/>
      <c r="MR69" s="1233"/>
      <c r="MS69" s="1394"/>
      <c r="MT69" s="4"/>
      <c r="MU69" s="2329" t="s">
        <v>327</v>
      </c>
      <c r="MV69" s="2330"/>
      <c r="MW69" s="2333" t="s">
        <v>11</v>
      </c>
      <c r="MX69" s="2335" t="s">
        <v>12</v>
      </c>
      <c r="MY69" s="1082"/>
      <c r="MZ69" s="2301" t="s">
        <v>338</v>
      </c>
      <c r="NA69" s="2302"/>
      <c r="NB69" s="2297" t="s">
        <v>11</v>
      </c>
      <c r="NC69" s="2306" t="s">
        <v>12</v>
      </c>
      <c r="ND69" s="1084"/>
      <c r="NE69" s="2301" t="s">
        <v>331</v>
      </c>
      <c r="NF69" s="2302"/>
      <c r="NG69" s="2297" t="s">
        <v>11</v>
      </c>
      <c r="NH69" s="2306" t="s">
        <v>12</v>
      </c>
      <c r="NI69" s="1084"/>
      <c r="NJ69" s="2301" t="s">
        <v>333</v>
      </c>
      <c r="NK69" s="2302"/>
      <c r="NL69" s="2297" t="s">
        <v>11</v>
      </c>
      <c r="NM69" s="2306" t="s">
        <v>12</v>
      </c>
      <c r="NN69" s="1084"/>
      <c r="NO69" s="2301" t="s">
        <v>339</v>
      </c>
      <c r="NP69" s="2302"/>
      <c r="NQ69" s="2297" t="s">
        <v>11</v>
      </c>
      <c r="NR69" s="2306" t="s">
        <v>12</v>
      </c>
      <c r="NS69" s="4"/>
      <c r="NT69" s="1458"/>
    </row>
    <row r="70" spans="1:384" ht="45" customHeight="1" thickBot="1" x14ac:dyDescent="0.35">
      <c r="A70" s="1224"/>
      <c r="B70" s="1221"/>
      <c r="C70" s="4"/>
      <c r="D70" s="1226"/>
      <c r="E70" s="1223"/>
      <c r="F70" s="4"/>
      <c r="G70" s="4"/>
      <c r="H70" s="4"/>
      <c r="I70" s="4"/>
      <c r="J70" s="4"/>
      <c r="K70" s="1429"/>
      <c r="L70" s="1221"/>
      <c r="M70" s="1226"/>
      <c r="N70" s="4"/>
      <c r="O70" s="4"/>
      <c r="P70" s="4"/>
      <c r="Q70" s="1114"/>
      <c r="R70" s="111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1226"/>
      <c r="AF70" s="1223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12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1223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P70" s="4"/>
      <c r="DQ70" s="4"/>
      <c r="DR70" s="1430"/>
      <c r="DS70" s="1430"/>
      <c r="DT70" s="1430"/>
      <c r="DU70" s="1430"/>
      <c r="DV70" s="1430"/>
      <c r="DW70" s="1430"/>
      <c r="DX70" s="1428"/>
      <c r="DY70" s="1223"/>
      <c r="DZ70" s="3091" t="s">
        <v>87</v>
      </c>
      <c r="EA70" s="3092"/>
      <c r="EB70" s="3092"/>
      <c r="EC70" s="3093"/>
      <c r="ED70" s="1419">
        <f>COUNTIF(EL13:EL45,5)</f>
        <v>0</v>
      </c>
      <c r="EE70" s="1420" t="e">
        <f>ED70*100/ED76</f>
        <v>#DIV/0!</v>
      </c>
      <c r="EF70" s="1187"/>
      <c r="EG70" s="1187"/>
      <c r="EH70" s="1187"/>
      <c r="EI70" s="1187"/>
      <c r="EJ70" s="1187"/>
      <c r="EK70" s="1187"/>
      <c r="EL70" s="1187"/>
      <c r="EM70" s="1187"/>
      <c r="EN70" s="1226"/>
      <c r="EO70" s="1695"/>
      <c r="EP70" s="639"/>
      <c r="FA70" s="1230"/>
      <c r="FB70" s="1230"/>
      <c r="FC70" s="1238"/>
      <c r="FD70" s="1460"/>
      <c r="FE70" s="1232"/>
      <c r="FF70" s="434"/>
      <c r="FG70" s="434"/>
      <c r="FH70" s="434"/>
      <c r="FI70" s="434"/>
      <c r="FJ70" s="434"/>
      <c r="FK70" s="434"/>
      <c r="FL70" s="434"/>
      <c r="FM70" s="434"/>
      <c r="FN70" s="434"/>
      <c r="FO70" s="434"/>
      <c r="FP70" s="434"/>
      <c r="FQ70" s="434"/>
      <c r="FR70" s="434"/>
      <c r="FS70" s="434"/>
      <c r="FT70" s="434"/>
      <c r="FU70" s="434"/>
      <c r="FV70" s="434"/>
      <c r="FW70" s="434"/>
      <c r="FX70" s="434"/>
      <c r="FY70" s="434"/>
      <c r="FZ70" s="434"/>
      <c r="GA70" s="434"/>
      <c r="GB70" s="434"/>
      <c r="GC70" s="434"/>
      <c r="GD70" s="434"/>
      <c r="GE70" s="434"/>
      <c r="GF70" s="434"/>
      <c r="GG70" s="434"/>
      <c r="GH70" s="434"/>
      <c r="GI70" s="434"/>
      <c r="GJ70" s="434"/>
      <c r="GK70" s="434"/>
      <c r="GL70" s="434"/>
      <c r="GM70" s="434"/>
      <c r="GN70" s="434"/>
      <c r="GO70" s="434"/>
      <c r="GP70" s="434"/>
      <c r="GQ70" s="434"/>
      <c r="GR70" s="434"/>
      <c r="GS70" s="434"/>
      <c r="GT70" s="434"/>
      <c r="GU70" s="434"/>
      <c r="GV70" s="434"/>
      <c r="GW70" s="434"/>
      <c r="GX70" s="434"/>
      <c r="GY70" s="434"/>
      <c r="GZ70" s="434"/>
      <c r="HA70" s="434"/>
      <c r="HB70" s="434"/>
      <c r="HC70" s="434"/>
      <c r="HD70" s="434"/>
      <c r="HE70" s="434"/>
      <c r="HF70" s="434"/>
      <c r="HG70" s="434"/>
      <c r="HH70" s="434"/>
      <c r="HI70" s="434"/>
      <c r="HJ70" s="434"/>
      <c r="HK70" s="434"/>
      <c r="HL70" s="434"/>
      <c r="HM70" s="434"/>
      <c r="HN70" s="1232"/>
      <c r="HO70" s="2312"/>
      <c r="HP70" s="2313"/>
      <c r="HQ70" s="2315"/>
      <c r="HR70" s="2316"/>
      <c r="HS70" s="466"/>
      <c r="HT70" s="2312"/>
      <c r="HU70" s="2313"/>
      <c r="HV70" s="2315"/>
      <c r="HW70" s="2316"/>
      <c r="HX70" s="466"/>
      <c r="HY70" s="2312"/>
      <c r="HZ70" s="2313"/>
      <c r="IA70" s="2315"/>
      <c r="IB70" s="2316"/>
      <c r="IC70" s="434"/>
      <c r="ID70" s="434"/>
      <c r="IE70" s="434"/>
      <c r="IF70" s="434"/>
      <c r="IG70" s="434"/>
      <c r="IH70" s="434"/>
      <c r="II70" s="434"/>
      <c r="IJ70" s="434"/>
      <c r="IK70" s="434"/>
      <c r="IL70" s="434"/>
      <c r="IM70" s="434"/>
      <c r="IN70" s="434"/>
      <c r="IO70" s="434"/>
      <c r="IP70" s="434"/>
      <c r="IQ70" s="434"/>
      <c r="IR70" s="434"/>
      <c r="IS70" s="434"/>
      <c r="IT70" s="434"/>
      <c r="IU70" s="434"/>
      <c r="IV70" s="434"/>
      <c r="IW70" s="434"/>
      <c r="IX70" s="434"/>
      <c r="IY70" s="434"/>
      <c r="IZ70" s="434"/>
      <c r="JA70" s="434"/>
      <c r="JB70" s="434"/>
      <c r="JC70" s="434"/>
      <c r="JD70" s="434"/>
      <c r="JE70" s="434"/>
      <c r="JF70" s="434"/>
      <c r="JG70" s="434"/>
      <c r="JH70" s="434"/>
      <c r="JI70" s="434"/>
      <c r="JJ70" s="434"/>
      <c r="JK70" s="434"/>
      <c r="JL70" s="434"/>
      <c r="JM70" s="434"/>
      <c r="JN70" s="434"/>
      <c r="JO70" s="434"/>
      <c r="JP70" s="434"/>
      <c r="JQ70" s="434"/>
      <c r="JR70" s="434"/>
      <c r="JS70" s="434"/>
      <c r="JT70" s="434"/>
      <c r="JU70" s="434"/>
      <c r="JV70" s="434"/>
      <c r="JW70" s="434"/>
      <c r="JX70" s="434"/>
      <c r="JY70" s="434"/>
      <c r="JZ70" s="434"/>
      <c r="KA70" s="434"/>
      <c r="KB70" s="434"/>
      <c r="KC70" s="434"/>
      <c r="KD70" s="434"/>
      <c r="KE70" s="434"/>
      <c r="KF70" s="434"/>
      <c r="KG70" s="434"/>
      <c r="KH70" s="434"/>
      <c r="KI70" s="434"/>
      <c r="KJ70" s="434"/>
      <c r="KK70" s="434"/>
      <c r="KL70" s="434"/>
      <c r="KM70" s="434"/>
      <c r="KN70" s="434"/>
      <c r="KO70" s="434"/>
      <c r="KP70" s="434"/>
      <c r="KQ70" s="434"/>
      <c r="KR70" s="434"/>
      <c r="KS70" s="434"/>
      <c r="KT70" s="434"/>
      <c r="KU70" s="434"/>
      <c r="KV70" s="434"/>
      <c r="KW70" s="434"/>
      <c r="KX70" s="434"/>
      <c r="KY70" s="434"/>
      <c r="KZ70" s="434"/>
      <c r="LA70" s="434"/>
      <c r="LB70" s="434"/>
      <c r="LC70" s="434"/>
      <c r="LD70" s="434"/>
      <c r="LE70" s="434"/>
      <c r="LF70" s="434"/>
      <c r="LG70" s="434"/>
      <c r="LH70" s="434"/>
      <c r="LI70" s="434"/>
      <c r="LJ70" s="434"/>
      <c r="LK70" s="434"/>
      <c r="LL70" s="434"/>
      <c r="LM70" s="434"/>
      <c r="LN70" s="434"/>
      <c r="LO70" s="434"/>
      <c r="LP70" s="434"/>
      <c r="LQ70" s="434"/>
      <c r="LR70" s="434"/>
      <c r="LS70" s="434"/>
      <c r="LT70" s="434"/>
      <c r="LU70" s="434"/>
      <c r="LV70" s="434"/>
      <c r="LW70" s="434"/>
      <c r="LX70" s="434"/>
      <c r="LY70" s="434"/>
      <c r="LZ70" s="434"/>
      <c r="MA70" s="434"/>
      <c r="MB70" s="434"/>
      <c r="MC70" s="434"/>
      <c r="MD70" s="434"/>
      <c r="ME70" s="434"/>
      <c r="MF70" s="434"/>
      <c r="MG70" s="434"/>
      <c r="MH70" s="434"/>
      <c r="MI70" s="434"/>
      <c r="MJ70" s="434"/>
      <c r="MK70" s="434"/>
      <c r="ML70" s="434"/>
      <c r="MM70" s="434"/>
      <c r="MN70" s="434"/>
      <c r="MO70" s="434"/>
      <c r="MP70" s="434"/>
      <c r="MQ70" s="434"/>
      <c r="MR70" s="1233"/>
      <c r="MS70" s="1234"/>
      <c r="MT70" s="434"/>
      <c r="MU70" s="2331"/>
      <c r="MV70" s="2332"/>
      <c r="MW70" s="2334"/>
      <c r="MX70" s="2336"/>
      <c r="MY70" s="1082"/>
      <c r="MZ70" s="2308"/>
      <c r="NA70" s="2309"/>
      <c r="NB70" s="2305"/>
      <c r="NC70" s="2307"/>
      <c r="ND70" s="1084"/>
      <c r="NE70" s="2308"/>
      <c r="NF70" s="2309"/>
      <c r="NG70" s="2305"/>
      <c r="NH70" s="2307"/>
      <c r="NI70" s="1084"/>
      <c r="NJ70" s="2308"/>
      <c r="NK70" s="2309"/>
      <c r="NL70" s="2305"/>
      <c r="NM70" s="2307"/>
      <c r="NN70" s="1084"/>
      <c r="NO70" s="2308"/>
      <c r="NP70" s="2309"/>
      <c r="NQ70" s="2305"/>
      <c r="NR70" s="2307"/>
      <c r="NS70" s="434"/>
      <c r="NT70" s="1458"/>
    </row>
    <row r="71" spans="1:384" ht="30.75" customHeight="1" x14ac:dyDescent="0.3">
      <c r="A71" s="1224"/>
      <c r="B71" s="1221"/>
      <c r="C71" s="1421"/>
      <c r="D71" s="1431"/>
      <c r="E71" s="1422"/>
      <c r="F71" s="1421"/>
      <c r="G71" s="1421"/>
      <c r="H71" s="1421"/>
      <c r="I71" s="4"/>
      <c r="J71" s="1221"/>
      <c r="K71" s="1429"/>
      <c r="L71" s="1221"/>
      <c r="M71" s="1226"/>
      <c r="N71" s="4"/>
      <c r="O71" s="4"/>
      <c r="P71" s="4"/>
      <c r="Q71" s="1114"/>
      <c r="R71" s="111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1226"/>
      <c r="AF71" s="1223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1223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P71" s="4"/>
      <c r="DQ71" s="4"/>
      <c r="DR71" s="1817"/>
      <c r="DS71" s="1817"/>
      <c r="DT71" s="1817"/>
      <c r="DU71" s="1817"/>
      <c r="DV71" s="1817"/>
      <c r="DW71" s="1817"/>
      <c r="DX71" s="1428"/>
      <c r="DY71" s="1223"/>
      <c r="DZ71" s="3091" t="s">
        <v>88</v>
      </c>
      <c r="EA71" s="3092"/>
      <c r="EB71" s="3092"/>
      <c r="EC71" s="3093"/>
      <c r="ED71" s="1419">
        <f>COUNTIF(EL13:EL45,6)</f>
        <v>0</v>
      </c>
      <c r="EE71" s="1420" t="e">
        <f>ED71*100/ED76</f>
        <v>#DIV/0!</v>
      </c>
      <c r="EF71" s="1187"/>
      <c r="EG71" s="1187"/>
      <c r="EH71" s="1187"/>
      <c r="EI71" s="1187"/>
      <c r="EJ71" s="1187"/>
      <c r="EK71" s="1187"/>
      <c r="EL71" s="1187"/>
      <c r="EM71" s="1187"/>
      <c r="EN71" s="1226"/>
      <c r="EO71" s="1695"/>
      <c r="EP71" s="639"/>
      <c r="FA71" s="1230"/>
      <c r="FB71" s="1230"/>
      <c r="FC71" s="1238"/>
      <c r="FD71" s="1460"/>
      <c r="FE71" s="1232"/>
      <c r="FF71" s="434"/>
      <c r="FG71" s="434"/>
      <c r="FH71" s="434"/>
      <c r="FI71" s="434"/>
      <c r="FJ71" s="434"/>
      <c r="FK71" s="434"/>
      <c r="FL71" s="434"/>
      <c r="FM71" s="434"/>
      <c r="FN71" s="434"/>
      <c r="FO71" s="434"/>
      <c r="FP71" s="434"/>
      <c r="FQ71" s="434"/>
      <c r="FR71" s="434"/>
      <c r="FS71" s="434"/>
      <c r="FT71" s="434"/>
      <c r="FU71" s="434"/>
      <c r="FV71" s="434"/>
      <c r="FW71" s="434"/>
      <c r="FX71" s="434"/>
      <c r="FY71" s="434"/>
      <c r="FZ71" s="434"/>
      <c r="GA71" s="434"/>
      <c r="GB71" s="434"/>
      <c r="GC71" s="434"/>
      <c r="GD71" s="434"/>
      <c r="GE71" s="434"/>
      <c r="GF71" s="434"/>
      <c r="GG71" s="434"/>
      <c r="GH71" s="434"/>
      <c r="GI71" s="434"/>
      <c r="GJ71" s="434"/>
      <c r="GK71" s="434"/>
      <c r="GL71" s="434"/>
      <c r="GM71" s="434"/>
      <c r="GN71" s="434"/>
      <c r="GO71" s="434"/>
      <c r="GP71" s="434"/>
      <c r="GQ71" s="434"/>
      <c r="GR71" s="434"/>
      <c r="GS71" s="434"/>
      <c r="GT71" s="434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1232"/>
      <c r="HO71" s="2317" t="s">
        <v>324</v>
      </c>
      <c r="HP71" s="2318"/>
      <c r="HQ71" s="410">
        <f>HA49+HQ49</f>
        <v>0</v>
      </c>
      <c r="HR71" s="997" t="e">
        <f>HQ71*100/HQ74</f>
        <v>#DIV/0!</v>
      </c>
      <c r="HS71" s="466"/>
      <c r="HT71" s="2317" t="s">
        <v>324</v>
      </c>
      <c r="HU71" s="2318"/>
      <c r="HV71" s="410">
        <f>HF49+HV49</f>
        <v>0</v>
      </c>
      <c r="HW71" s="997" t="e">
        <f>HV71*100/HV74</f>
        <v>#DIV/0!</v>
      </c>
      <c r="HX71" s="466"/>
      <c r="HY71" s="2317" t="s">
        <v>324</v>
      </c>
      <c r="HZ71" s="2318"/>
      <c r="IA71" s="410">
        <f>HK49+IA49</f>
        <v>0</v>
      </c>
      <c r="IB71" s="997" t="e">
        <f>IA71*100/IA74</f>
        <v>#DIV/0!</v>
      </c>
      <c r="IC71" s="434"/>
      <c r="ID71" s="434"/>
      <c r="IE71" s="434"/>
      <c r="IF71" s="434"/>
      <c r="IG71" s="434"/>
      <c r="IH71" s="434"/>
      <c r="II71" s="434"/>
      <c r="IJ71" s="434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4"/>
      <c r="JH71" s="434"/>
      <c r="JI71" s="434"/>
      <c r="JJ71" s="434"/>
      <c r="JK71" s="434"/>
      <c r="JL71" s="434"/>
      <c r="JM71" s="434"/>
      <c r="JN71" s="434"/>
      <c r="JO71" s="434"/>
      <c r="JP71" s="434"/>
      <c r="JQ71" s="434"/>
      <c r="JR71" s="434"/>
      <c r="JS71" s="434"/>
      <c r="JT71" s="434"/>
      <c r="JU71" s="434"/>
      <c r="JV71" s="434"/>
      <c r="JW71" s="434"/>
      <c r="JX71" s="434"/>
      <c r="JY71" s="434"/>
      <c r="JZ71" s="434"/>
      <c r="KA71" s="434"/>
      <c r="KB71" s="434"/>
      <c r="KC71" s="434"/>
      <c r="KD71" s="434"/>
      <c r="KE71" s="434"/>
      <c r="KF71" s="434"/>
      <c r="KG71" s="434"/>
      <c r="KH71" s="434"/>
      <c r="KI71" s="434"/>
      <c r="KJ71" s="434"/>
      <c r="KK71" s="434"/>
      <c r="KL71" s="434"/>
      <c r="KM71" s="434"/>
      <c r="KN71" s="434"/>
      <c r="KO71" s="434"/>
      <c r="KP71" s="434"/>
      <c r="KQ71" s="434"/>
      <c r="KR71" s="434"/>
      <c r="KS71" s="434"/>
      <c r="KT71" s="434"/>
      <c r="KU71" s="434"/>
      <c r="KV71" s="434"/>
      <c r="KW71" s="434"/>
      <c r="KX71" s="434"/>
      <c r="KY71" s="434"/>
      <c r="KZ71" s="434"/>
      <c r="LA71" s="434"/>
      <c r="LB71" s="434"/>
      <c r="LC71" s="434"/>
      <c r="LD71" s="434"/>
      <c r="LE71" s="434"/>
      <c r="LF71" s="434"/>
      <c r="LG71" s="434"/>
      <c r="LH71" s="434"/>
      <c r="LI71" s="434"/>
      <c r="LJ71" s="434"/>
      <c r="LK71" s="434"/>
      <c r="LL71" s="434"/>
      <c r="LM71" s="434"/>
      <c r="LN71" s="434"/>
      <c r="LO71" s="434"/>
      <c r="LP71" s="434"/>
      <c r="LQ71" s="434"/>
      <c r="LR71" s="434"/>
      <c r="LS71" s="434"/>
      <c r="LT71" s="434"/>
      <c r="LU71" s="434"/>
      <c r="LV71" s="434"/>
      <c r="LW71" s="434"/>
      <c r="LX71" s="434"/>
      <c r="LY71" s="434"/>
      <c r="LZ71" s="434"/>
      <c r="MA71" s="434"/>
      <c r="MB71" s="434"/>
      <c r="MC71" s="434"/>
      <c r="MD71" s="434"/>
      <c r="ME71" s="434"/>
      <c r="MF71" s="434"/>
      <c r="MG71" s="434"/>
      <c r="MH71" s="434"/>
      <c r="MI71" s="434"/>
      <c r="MJ71" s="434"/>
      <c r="MK71" s="434"/>
      <c r="ML71" s="434"/>
      <c r="MM71" s="434"/>
      <c r="MN71" s="434"/>
      <c r="MO71" s="434"/>
      <c r="MP71" s="434"/>
      <c r="MQ71" s="434"/>
      <c r="MR71" s="1233"/>
      <c r="MS71" s="1234"/>
      <c r="MT71" s="434"/>
      <c r="MU71" s="1009" t="s">
        <v>342</v>
      </c>
      <c r="MV71" s="1025"/>
      <c r="MW71" s="1030">
        <f>LT49+MW49</f>
        <v>0</v>
      </c>
      <c r="MX71" s="1027" t="e">
        <f>MW71*100/MW75</f>
        <v>#DIV/0!</v>
      </c>
      <c r="MY71" s="1083"/>
      <c r="MZ71" s="1010" t="s">
        <v>342</v>
      </c>
      <c r="NA71" s="1033"/>
      <c r="NB71" s="1039">
        <f>LZ49+NB49</f>
        <v>0</v>
      </c>
      <c r="NC71" s="1036" t="e">
        <f>NB71*100/NB75</f>
        <v>#DIV/0!</v>
      </c>
      <c r="ND71" s="1086"/>
      <c r="NE71" s="1010" t="s">
        <v>342</v>
      </c>
      <c r="NF71" s="1033"/>
      <c r="NG71" s="1039">
        <f>MF49+NG49</f>
        <v>0</v>
      </c>
      <c r="NH71" s="1036" t="e">
        <f>NG71*100/NG75</f>
        <v>#DIV/0!</v>
      </c>
      <c r="NI71" s="1084"/>
      <c r="NJ71" s="1010" t="s">
        <v>342</v>
      </c>
      <c r="NK71" s="1033"/>
      <c r="NL71" s="1039">
        <f>MK49+NL49</f>
        <v>0</v>
      </c>
      <c r="NM71" s="1036" t="e">
        <f>NL71*100/NL75</f>
        <v>#DIV/0!</v>
      </c>
      <c r="NN71" s="1084"/>
      <c r="NO71" s="1010" t="s">
        <v>342</v>
      </c>
      <c r="NP71" s="1033"/>
      <c r="NQ71" s="1039">
        <f>MP49+NQ49</f>
        <v>0</v>
      </c>
      <c r="NR71" s="1036" t="e">
        <f>NQ71*100/NQ75</f>
        <v>#DIV/0!</v>
      </c>
      <c r="NS71" s="434"/>
      <c r="NT71" s="1458"/>
    </row>
    <row r="72" spans="1:384" ht="44.25" customHeight="1" x14ac:dyDescent="0.3">
      <c r="A72" s="1224"/>
      <c r="B72" s="1221"/>
      <c r="C72" s="1421"/>
      <c r="D72" s="1431"/>
      <c r="E72" s="1422"/>
      <c r="F72" s="1421"/>
      <c r="G72" s="1421"/>
      <c r="H72" s="1421"/>
      <c r="I72" s="4"/>
      <c r="J72" s="1221"/>
      <c r="K72" s="1429"/>
      <c r="L72" s="1221"/>
      <c r="M72" s="1226"/>
      <c r="N72" s="4"/>
      <c r="O72" s="4"/>
      <c r="P72" s="4"/>
      <c r="Q72" s="1114"/>
      <c r="R72" s="111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1226"/>
      <c r="AF72" s="1223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1223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P72" s="4"/>
      <c r="DQ72" s="4"/>
      <c r="DR72" s="1817"/>
      <c r="DS72" s="1817"/>
      <c r="DT72" s="1817"/>
      <c r="DU72" s="1817"/>
      <c r="DV72" s="1817"/>
      <c r="DW72" s="1817"/>
      <c r="DX72" s="1428"/>
      <c r="DY72" s="1223"/>
      <c r="DZ72" s="3091" t="s">
        <v>89</v>
      </c>
      <c r="EA72" s="3092"/>
      <c r="EB72" s="3092"/>
      <c r="EC72" s="3093"/>
      <c r="ED72" s="1419">
        <f>COUNTIF(EL13:EL45,7)</f>
        <v>0</v>
      </c>
      <c r="EE72" s="1420" t="e">
        <f>ED72*100/ED76</f>
        <v>#DIV/0!</v>
      </c>
      <c r="EF72" s="1187"/>
      <c r="EG72" s="1187"/>
      <c r="EH72" s="1187"/>
      <c r="EI72" s="1187"/>
      <c r="EJ72" s="1187"/>
      <c r="EK72" s="1187"/>
      <c r="EL72" s="1187"/>
      <c r="EM72" s="1187"/>
      <c r="EN72" s="1226"/>
      <c r="EO72" s="1695"/>
      <c r="EP72" s="639"/>
      <c r="FA72" s="1230"/>
      <c r="FB72" s="1230"/>
      <c r="FC72" s="1238"/>
      <c r="FD72" s="1460"/>
      <c r="FE72" s="1232"/>
      <c r="FF72" s="434"/>
      <c r="FG72" s="434"/>
      <c r="FH72" s="434"/>
      <c r="FI72" s="434"/>
      <c r="FJ72" s="434"/>
      <c r="FK72" s="434"/>
      <c r="FL72" s="434"/>
      <c r="FM72" s="434"/>
      <c r="FN72" s="434"/>
      <c r="FO72" s="434"/>
      <c r="FP72" s="434"/>
      <c r="FQ72" s="434"/>
      <c r="FR72" s="434"/>
      <c r="FS72" s="434"/>
      <c r="FT72" s="434"/>
      <c r="FU72" s="434"/>
      <c r="FV72" s="434"/>
      <c r="FW72" s="434"/>
      <c r="FX72" s="434"/>
      <c r="FY72" s="434"/>
      <c r="FZ72" s="434"/>
      <c r="GA72" s="434"/>
      <c r="GB72" s="434"/>
      <c r="GC72" s="434"/>
      <c r="GD72" s="434"/>
      <c r="GE72" s="434"/>
      <c r="GF72" s="434"/>
      <c r="GG72" s="434"/>
      <c r="GH72" s="434"/>
      <c r="GI72" s="434"/>
      <c r="GJ72" s="434"/>
      <c r="GK72" s="434"/>
      <c r="GL72" s="434"/>
      <c r="GM72" s="434"/>
      <c r="GN72" s="434"/>
      <c r="GO72" s="434"/>
      <c r="GP72" s="434"/>
      <c r="GQ72" s="434"/>
      <c r="GR72" s="434"/>
      <c r="GS72" s="434"/>
      <c r="GT72" s="434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1232"/>
      <c r="HO72" s="2319" t="s">
        <v>325</v>
      </c>
      <c r="HP72" s="2320"/>
      <c r="HQ72" s="998">
        <f>HA50+HQ50</f>
        <v>0</v>
      </c>
      <c r="HR72" s="999" t="e">
        <f>HQ72*100/HQ74</f>
        <v>#DIV/0!</v>
      </c>
      <c r="HS72" s="466"/>
      <c r="HT72" s="2319" t="s">
        <v>325</v>
      </c>
      <c r="HU72" s="2320"/>
      <c r="HV72" s="998">
        <f t="shared" ref="HV72:HV73" si="94">HF50+HV50</f>
        <v>0</v>
      </c>
      <c r="HW72" s="999" t="e">
        <f>HV72*100/HV74</f>
        <v>#DIV/0!</v>
      </c>
      <c r="HX72" s="466"/>
      <c r="HY72" s="2319" t="s">
        <v>325</v>
      </c>
      <c r="HZ72" s="2320"/>
      <c r="IA72" s="998">
        <f t="shared" ref="IA72:IA73" si="95">HK50+IA50</f>
        <v>0</v>
      </c>
      <c r="IB72" s="999" t="e">
        <f>IA72*100/IA74</f>
        <v>#DIV/0!</v>
      </c>
      <c r="IC72" s="434"/>
      <c r="ID72" s="434"/>
      <c r="IE72" s="434"/>
      <c r="IF72" s="434"/>
      <c r="IG72" s="434"/>
      <c r="IH72" s="434"/>
      <c r="II72" s="434"/>
      <c r="IJ72" s="434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4"/>
      <c r="JH72" s="434"/>
      <c r="JI72" s="434"/>
      <c r="JJ72" s="434"/>
      <c r="JK72" s="434"/>
      <c r="JL72" s="434"/>
      <c r="JM72" s="434"/>
      <c r="JN72" s="434"/>
      <c r="JO72" s="434"/>
      <c r="JP72" s="434"/>
      <c r="JQ72" s="434"/>
      <c r="JR72" s="434"/>
      <c r="JS72" s="434"/>
      <c r="JT72" s="434"/>
      <c r="JU72" s="434"/>
      <c r="JV72" s="434"/>
      <c r="JW72" s="434"/>
      <c r="JX72" s="434"/>
      <c r="JY72" s="434"/>
      <c r="JZ72" s="434"/>
      <c r="KA72" s="434"/>
      <c r="KB72" s="434"/>
      <c r="KC72" s="434"/>
      <c r="KD72" s="434"/>
      <c r="KE72" s="434"/>
      <c r="KF72" s="434"/>
      <c r="KG72" s="434"/>
      <c r="KH72" s="434"/>
      <c r="KI72" s="434"/>
      <c r="KJ72" s="434"/>
      <c r="KK72" s="434"/>
      <c r="KL72" s="434"/>
      <c r="KM72" s="434"/>
      <c r="KN72" s="434"/>
      <c r="KO72" s="434"/>
      <c r="KP72" s="434"/>
      <c r="KQ72" s="434"/>
      <c r="KR72" s="434"/>
      <c r="KS72" s="434"/>
      <c r="KT72" s="434"/>
      <c r="KU72" s="434"/>
      <c r="KV72" s="434"/>
      <c r="KW72" s="434"/>
      <c r="KX72" s="434"/>
      <c r="KY72" s="434"/>
      <c r="KZ72" s="434"/>
      <c r="LA72" s="434"/>
      <c r="LB72" s="434"/>
      <c r="LC72" s="434"/>
      <c r="LD72" s="434"/>
      <c r="LE72" s="434"/>
      <c r="LF72" s="434"/>
      <c r="LG72" s="434"/>
      <c r="LH72" s="434"/>
      <c r="LI72" s="434"/>
      <c r="LJ72" s="434"/>
      <c r="LK72" s="434"/>
      <c r="LL72" s="434"/>
      <c r="LM72" s="434"/>
      <c r="LN72" s="434"/>
      <c r="LO72" s="434"/>
      <c r="LP72" s="434"/>
      <c r="LQ72" s="434"/>
      <c r="LR72" s="434"/>
      <c r="LS72" s="434"/>
      <c r="LT72" s="434"/>
      <c r="LU72" s="434"/>
      <c r="LV72" s="434"/>
      <c r="LW72" s="434"/>
      <c r="LX72" s="434"/>
      <c r="LY72" s="434"/>
      <c r="LZ72" s="434"/>
      <c r="MA72" s="434"/>
      <c r="MB72" s="434"/>
      <c r="MC72" s="434"/>
      <c r="MD72" s="434"/>
      <c r="ME72" s="434"/>
      <c r="MF72" s="434"/>
      <c r="MG72" s="434"/>
      <c r="MH72" s="434"/>
      <c r="MI72" s="434"/>
      <c r="MJ72" s="434"/>
      <c r="MK72" s="434"/>
      <c r="ML72" s="434"/>
      <c r="MM72" s="434"/>
      <c r="MN72" s="434"/>
      <c r="MO72" s="434"/>
      <c r="MP72" s="434"/>
      <c r="MQ72" s="434"/>
      <c r="MR72" s="1233"/>
      <c r="MS72" s="1234"/>
      <c r="MT72" s="434"/>
      <c r="MU72" s="1012" t="s">
        <v>343</v>
      </c>
      <c r="MV72" s="1026"/>
      <c r="MW72" s="1031">
        <f>LT50+MW50</f>
        <v>0</v>
      </c>
      <c r="MX72" s="1028" t="e">
        <f>MW72*100/MW75</f>
        <v>#DIV/0!</v>
      </c>
      <c r="MY72" s="1083"/>
      <c r="MZ72" s="1013" t="s">
        <v>343</v>
      </c>
      <c r="NA72" s="1034"/>
      <c r="NB72" s="1040">
        <f>LZ50+NB50</f>
        <v>0</v>
      </c>
      <c r="NC72" s="1037" t="e">
        <f>NB72*100/NB75</f>
        <v>#DIV/0!</v>
      </c>
      <c r="ND72" s="1086"/>
      <c r="NE72" s="1013" t="s">
        <v>343</v>
      </c>
      <c r="NF72" s="1034"/>
      <c r="NG72" s="1040">
        <f>MF50+NG50</f>
        <v>0</v>
      </c>
      <c r="NH72" s="1037" t="e">
        <f>NG72*100/NG75</f>
        <v>#DIV/0!</v>
      </c>
      <c r="NI72" s="1084"/>
      <c r="NJ72" s="1013" t="s">
        <v>343</v>
      </c>
      <c r="NK72" s="1034"/>
      <c r="NL72" s="1040">
        <f>MK50+NL50</f>
        <v>0</v>
      </c>
      <c r="NM72" s="1037" t="e">
        <f>NL72*100/NL75</f>
        <v>#DIV/0!</v>
      </c>
      <c r="NN72" s="1084"/>
      <c r="NO72" s="1013" t="s">
        <v>343</v>
      </c>
      <c r="NP72" s="1034"/>
      <c r="NQ72" s="1040">
        <f>MP50+NQ50</f>
        <v>0</v>
      </c>
      <c r="NR72" s="1037" t="e">
        <f>NQ72*100/NQ75</f>
        <v>#DIV/0!</v>
      </c>
      <c r="NS72" s="434"/>
      <c r="NT72" s="1458"/>
    </row>
    <row r="73" spans="1:384" ht="38.25" customHeight="1" thickBot="1" x14ac:dyDescent="0.35">
      <c r="A73" s="1224"/>
      <c r="B73" s="1224"/>
      <c r="C73" s="1421"/>
      <c r="D73" s="1431"/>
      <c r="E73" s="1422"/>
      <c r="F73" s="1421"/>
      <c r="G73" s="1421"/>
      <c r="H73" s="1421"/>
      <c r="I73" s="1221"/>
      <c r="J73" s="4"/>
      <c r="K73" s="1221"/>
      <c r="L73" s="1429"/>
      <c r="M73" s="1226"/>
      <c r="N73" s="4"/>
      <c r="O73" s="4"/>
      <c r="P73" s="4"/>
      <c r="Q73" s="1114"/>
      <c r="R73" s="111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1226"/>
      <c r="AF73" s="1223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1223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P73" s="4"/>
      <c r="DQ73" s="4"/>
      <c r="DR73" s="1817"/>
      <c r="DS73" s="1817"/>
      <c r="DT73" s="1817"/>
      <c r="DU73" s="1817"/>
      <c r="DV73" s="1817"/>
      <c r="DW73" s="1817"/>
      <c r="DX73" s="1428"/>
      <c r="DY73" s="1223"/>
      <c r="DZ73" s="3091" t="s">
        <v>92</v>
      </c>
      <c r="EA73" s="3092"/>
      <c r="EB73" s="3092"/>
      <c r="EC73" s="3093"/>
      <c r="ED73" s="1419">
        <f>COUNTIF(EL13:EL45,8)</f>
        <v>0</v>
      </c>
      <c r="EE73" s="1420" t="e">
        <f>ED73*100/ED76</f>
        <v>#DIV/0!</v>
      </c>
      <c r="EF73" s="1187"/>
      <c r="EG73" s="1187"/>
      <c r="EH73" s="1187"/>
      <c r="EI73" s="1187"/>
      <c r="EJ73" s="1187"/>
      <c r="EK73" s="1187"/>
      <c r="EL73" s="1187"/>
      <c r="EM73" s="1187"/>
      <c r="EN73" s="1226"/>
      <c r="EO73" s="1695"/>
      <c r="EP73" s="639"/>
      <c r="FA73" s="1230"/>
      <c r="FB73" s="1230"/>
      <c r="FC73" s="1238"/>
      <c r="FD73" s="1460"/>
      <c r="FE73" s="1232"/>
      <c r="FF73" s="434"/>
      <c r="FG73" s="434"/>
      <c r="FH73" s="434"/>
      <c r="FI73" s="434"/>
      <c r="FJ73" s="434"/>
      <c r="FK73" s="434"/>
      <c r="FL73" s="434"/>
      <c r="FM73" s="434"/>
      <c r="FN73" s="434"/>
      <c r="FO73" s="434"/>
      <c r="FP73" s="434"/>
      <c r="FQ73" s="434"/>
      <c r="FR73" s="434"/>
      <c r="FS73" s="434"/>
      <c r="FT73" s="434"/>
      <c r="FU73" s="434"/>
      <c r="FV73" s="434"/>
      <c r="FW73" s="434"/>
      <c r="FX73" s="434"/>
      <c r="FY73" s="434"/>
      <c r="FZ73" s="434"/>
      <c r="GA73" s="434"/>
      <c r="GB73" s="434"/>
      <c r="GC73" s="434"/>
      <c r="GD73" s="434"/>
      <c r="GE73" s="434"/>
      <c r="GF73" s="434"/>
      <c r="GG73" s="434"/>
      <c r="GH73" s="434"/>
      <c r="GI73" s="434"/>
      <c r="GJ73" s="434"/>
      <c r="GK73" s="434"/>
      <c r="GL73" s="434"/>
      <c r="GM73" s="434"/>
      <c r="GN73" s="434"/>
      <c r="GO73" s="434"/>
      <c r="GP73" s="434"/>
      <c r="GQ73" s="434"/>
      <c r="GR73" s="434"/>
      <c r="GS73" s="434"/>
      <c r="GT73" s="434"/>
      <c r="GU73" s="434"/>
      <c r="GV73" s="434"/>
      <c r="GW73" s="434"/>
      <c r="GX73" s="434"/>
      <c r="GY73" s="434"/>
      <c r="GZ73" s="434"/>
      <c r="HA73" s="434"/>
      <c r="HB73" s="434"/>
      <c r="HC73" s="434"/>
      <c r="HD73" s="434"/>
      <c r="HE73" s="434"/>
      <c r="HF73" s="434"/>
      <c r="HG73" s="434"/>
      <c r="HH73" s="434"/>
      <c r="HI73" s="434"/>
      <c r="HJ73" s="434"/>
      <c r="HK73" s="434"/>
      <c r="HL73" s="434"/>
      <c r="HM73" s="434"/>
      <c r="HN73" s="1232"/>
      <c r="HO73" s="2327" t="s">
        <v>209</v>
      </c>
      <c r="HP73" s="2328"/>
      <c r="HQ73" s="1000">
        <f>HA51+HQ51</f>
        <v>0</v>
      </c>
      <c r="HR73" s="1001" t="e">
        <f>HQ73*100/HQ74</f>
        <v>#DIV/0!</v>
      </c>
      <c r="HS73" s="466"/>
      <c r="HT73" s="2327" t="s">
        <v>209</v>
      </c>
      <c r="HU73" s="2328"/>
      <c r="HV73" s="1000">
        <f t="shared" si="94"/>
        <v>0</v>
      </c>
      <c r="HW73" s="1001" t="e">
        <f>HV73*100/HV74</f>
        <v>#DIV/0!</v>
      </c>
      <c r="HX73" s="466"/>
      <c r="HY73" s="2327" t="s">
        <v>209</v>
      </c>
      <c r="HZ73" s="2328"/>
      <c r="IA73" s="1000">
        <f t="shared" si="95"/>
        <v>0</v>
      </c>
      <c r="IB73" s="1001" t="e">
        <f>IA73*100/IA74</f>
        <v>#DIV/0!</v>
      </c>
      <c r="IC73" s="434"/>
      <c r="ID73" s="434"/>
      <c r="IE73" s="434"/>
      <c r="IF73" s="434"/>
      <c r="IG73" s="434"/>
      <c r="IH73" s="434"/>
      <c r="II73" s="434"/>
      <c r="IJ73" s="434"/>
      <c r="IK73" s="434"/>
      <c r="IL73" s="434"/>
      <c r="IM73" s="434"/>
      <c r="IN73" s="434"/>
      <c r="IO73" s="434"/>
      <c r="IP73" s="434"/>
      <c r="IQ73" s="434"/>
      <c r="IR73" s="434"/>
      <c r="IS73" s="434"/>
      <c r="IT73" s="434"/>
      <c r="IU73" s="434"/>
      <c r="IV73" s="434"/>
      <c r="IW73" s="434"/>
      <c r="IX73" s="434"/>
      <c r="IY73" s="434"/>
      <c r="IZ73" s="434"/>
      <c r="JA73" s="434"/>
      <c r="JB73" s="434"/>
      <c r="JC73" s="434"/>
      <c r="JD73" s="434"/>
      <c r="JE73" s="434"/>
      <c r="JF73" s="434"/>
      <c r="JG73" s="434"/>
      <c r="JH73" s="434"/>
      <c r="JI73" s="434"/>
      <c r="JJ73" s="434"/>
      <c r="JK73" s="434"/>
      <c r="JL73" s="434"/>
      <c r="JM73" s="434"/>
      <c r="JN73" s="434"/>
      <c r="JO73" s="434"/>
      <c r="JP73" s="434"/>
      <c r="JQ73" s="434"/>
      <c r="JR73" s="434"/>
      <c r="JS73" s="434"/>
      <c r="JT73" s="434"/>
      <c r="JU73" s="434"/>
      <c r="JV73" s="434"/>
      <c r="JW73" s="434"/>
      <c r="JX73" s="434"/>
      <c r="JY73" s="434"/>
      <c r="JZ73" s="434"/>
      <c r="KA73" s="434"/>
      <c r="KB73" s="434"/>
      <c r="KC73" s="434"/>
      <c r="KD73" s="434"/>
      <c r="KE73" s="434"/>
      <c r="KF73" s="434"/>
      <c r="KG73" s="434"/>
      <c r="KH73" s="434"/>
      <c r="KI73" s="434"/>
      <c r="KJ73" s="434"/>
      <c r="KK73" s="434"/>
      <c r="KL73" s="434"/>
      <c r="KM73" s="434"/>
      <c r="KN73" s="434"/>
      <c r="KO73" s="434"/>
      <c r="KP73" s="434"/>
      <c r="KQ73" s="434"/>
      <c r="KR73" s="434"/>
      <c r="KS73" s="434"/>
      <c r="KT73" s="434"/>
      <c r="KU73" s="434"/>
      <c r="KV73" s="434"/>
      <c r="KW73" s="434"/>
      <c r="KX73" s="434"/>
      <c r="KY73" s="434"/>
      <c r="KZ73" s="434"/>
      <c r="LA73" s="434"/>
      <c r="LB73" s="434"/>
      <c r="LC73" s="434"/>
      <c r="LD73" s="434"/>
      <c r="LE73" s="434"/>
      <c r="LF73" s="434"/>
      <c r="LG73" s="434"/>
      <c r="LH73" s="434"/>
      <c r="LI73" s="434"/>
      <c r="LJ73" s="434"/>
      <c r="LK73" s="434"/>
      <c r="LL73" s="434"/>
      <c r="LM73" s="434"/>
      <c r="LN73" s="434"/>
      <c r="LO73" s="434"/>
      <c r="LP73" s="434"/>
      <c r="LQ73" s="434"/>
      <c r="LR73" s="434"/>
      <c r="LS73" s="434"/>
      <c r="LT73" s="434"/>
      <c r="LU73" s="434"/>
      <c r="LV73" s="434"/>
      <c r="LW73" s="434"/>
      <c r="LX73" s="434"/>
      <c r="LY73" s="434"/>
      <c r="LZ73" s="434"/>
      <c r="MA73" s="434"/>
      <c r="MB73" s="434"/>
      <c r="MC73" s="434"/>
      <c r="MD73" s="434"/>
      <c r="ME73" s="434"/>
      <c r="MF73" s="434"/>
      <c r="MG73" s="434"/>
      <c r="MH73" s="434"/>
      <c r="MI73" s="434"/>
      <c r="MJ73" s="434"/>
      <c r="MK73" s="434"/>
      <c r="ML73" s="434"/>
      <c r="MM73" s="434"/>
      <c r="MN73" s="434"/>
      <c r="MO73" s="434"/>
      <c r="MP73" s="434"/>
      <c r="MQ73" s="434"/>
      <c r="MR73" s="1233"/>
      <c r="MS73" s="1234"/>
      <c r="MT73" s="434"/>
      <c r="MU73" s="1012" t="s">
        <v>344</v>
      </c>
      <c r="MV73" s="1026"/>
      <c r="MW73" s="1031">
        <f>LT51+MW51</f>
        <v>0</v>
      </c>
      <c r="MX73" s="1028" t="e">
        <f>MW73*100/MW75</f>
        <v>#DIV/0!</v>
      </c>
      <c r="MY73" s="1083"/>
      <c r="MZ73" s="1013" t="s">
        <v>344</v>
      </c>
      <c r="NA73" s="1034"/>
      <c r="NB73" s="1040">
        <f>LZ51+NB51</f>
        <v>0</v>
      </c>
      <c r="NC73" s="1037" t="e">
        <f>NB73*100/NB75</f>
        <v>#DIV/0!</v>
      </c>
      <c r="ND73" s="1083"/>
      <c r="NE73" s="1013" t="s">
        <v>344</v>
      </c>
      <c r="NF73" s="1034"/>
      <c r="NG73" s="1040">
        <f>MF51+NG51</f>
        <v>0</v>
      </c>
      <c r="NH73" s="1037" t="e">
        <f>NG73*100/NG75</f>
        <v>#DIV/0!</v>
      </c>
      <c r="NI73" s="1084"/>
      <c r="NJ73" s="1013" t="s">
        <v>344</v>
      </c>
      <c r="NK73" s="1034"/>
      <c r="NL73" s="1040">
        <f>MK51+NL51</f>
        <v>0</v>
      </c>
      <c r="NM73" s="1037" t="e">
        <f>NL73*100/NL75</f>
        <v>#DIV/0!</v>
      </c>
      <c r="NN73" s="1084"/>
      <c r="NO73" s="1013" t="s">
        <v>344</v>
      </c>
      <c r="NP73" s="1034"/>
      <c r="NQ73" s="1040">
        <f>MP51+NQ51</f>
        <v>0</v>
      </c>
      <c r="NR73" s="1037" t="e">
        <f>NQ73*100/NQ75</f>
        <v>#DIV/0!</v>
      </c>
      <c r="NS73" s="434"/>
      <c r="NT73" s="1458"/>
    </row>
    <row r="74" spans="1:384" ht="27" customHeight="1" thickBot="1" x14ac:dyDescent="0.35">
      <c r="A74" s="4"/>
      <c r="B74" s="4"/>
      <c r="C74" s="4"/>
      <c r="D74" s="1226"/>
      <c r="E74" s="1223"/>
      <c r="F74" s="4"/>
      <c r="G74" s="4"/>
      <c r="H74" s="4"/>
      <c r="I74" s="4"/>
      <c r="J74" s="4"/>
      <c r="K74" s="4"/>
      <c r="L74" s="4"/>
      <c r="M74" s="1226"/>
      <c r="N74" s="4"/>
      <c r="O74" s="4"/>
      <c r="P74" s="4"/>
      <c r="Q74" s="1114"/>
      <c r="R74" s="111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1226"/>
      <c r="AF74" s="1223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1223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P74" s="4"/>
      <c r="DQ74" s="4"/>
      <c r="DR74" s="1430"/>
      <c r="DS74" s="1430"/>
      <c r="DT74" s="1430"/>
      <c r="DU74" s="1430"/>
      <c r="DV74" s="12"/>
      <c r="DW74" s="12"/>
      <c r="DX74" s="1428"/>
      <c r="DY74" s="1223"/>
      <c r="DZ74" s="3091" t="s">
        <v>90</v>
      </c>
      <c r="EA74" s="3092"/>
      <c r="EB74" s="3092"/>
      <c r="EC74" s="3093"/>
      <c r="ED74" s="1419">
        <f>COUNTIF(EL13:EL45,9)</f>
        <v>0</v>
      </c>
      <c r="EE74" s="1420" t="e">
        <f>ED74*100/ED76</f>
        <v>#DIV/0!</v>
      </c>
      <c r="EF74" s="1187"/>
      <c r="EG74" s="1187"/>
      <c r="EH74" s="1187"/>
      <c r="EI74" s="1187"/>
      <c r="EJ74" s="1187"/>
      <c r="EK74" s="1187"/>
      <c r="EL74" s="1187"/>
      <c r="EM74" s="1187"/>
      <c r="EN74" s="1226"/>
      <c r="EO74" s="1695"/>
      <c r="EP74" s="639"/>
      <c r="FA74" s="1230"/>
      <c r="FB74" s="1230"/>
      <c r="FC74" s="1238"/>
      <c r="FD74" s="1460"/>
      <c r="FE74" s="1232"/>
      <c r="FF74" s="434"/>
      <c r="FG74" s="434"/>
      <c r="FH74" s="434"/>
      <c r="FI74" s="434"/>
      <c r="FJ74" s="434"/>
      <c r="FK74" s="434"/>
      <c r="FL74" s="434"/>
      <c r="FM74" s="434"/>
      <c r="FN74" s="434"/>
      <c r="FO74" s="434"/>
      <c r="FP74" s="434"/>
      <c r="FQ74" s="434"/>
      <c r="FR74" s="434"/>
      <c r="FS74" s="434"/>
      <c r="FT74" s="434"/>
      <c r="FU74" s="434"/>
      <c r="FV74" s="434"/>
      <c r="FW74" s="434"/>
      <c r="FX74" s="434"/>
      <c r="FY74" s="434"/>
      <c r="FZ74" s="434"/>
      <c r="GA74" s="434"/>
      <c r="GB74" s="434"/>
      <c r="GC74" s="434"/>
      <c r="GD74" s="434"/>
      <c r="GE74" s="434"/>
      <c r="GF74" s="434"/>
      <c r="GG74" s="434"/>
      <c r="GH74" s="434"/>
      <c r="GI74" s="434"/>
      <c r="GJ74" s="434"/>
      <c r="GK74" s="434"/>
      <c r="GL74" s="434"/>
      <c r="GM74" s="434"/>
      <c r="GN74" s="434"/>
      <c r="GO74" s="434"/>
      <c r="GP74" s="434"/>
      <c r="GQ74" s="434"/>
      <c r="GR74" s="434"/>
      <c r="GS74" s="434"/>
      <c r="GT74" s="434"/>
      <c r="GU74" s="434"/>
      <c r="GV74" s="434"/>
      <c r="GW74" s="434"/>
      <c r="GX74" s="434"/>
      <c r="GY74" s="434"/>
      <c r="GZ74" s="434"/>
      <c r="HA74" s="434"/>
      <c r="HB74" s="434"/>
      <c r="HC74" s="434"/>
      <c r="HD74" s="434"/>
      <c r="HE74" s="434"/>
      <c r="HF74" s="434"/>
      <c r="HG74" s="434"/>
      <c r="HH74" s="434"/>
      <c r="HI74" s="434"/>
      <c r="HJ74" s="434"/>
      <c r="HK74" s="434"/>
      <c r="HL74" s="434"/>
      <c r="HM74" s="434"/>
      <c r="HN74" s="1232"/>
      <c r="HO74" s="453" t="s">
        <v>19</v>
      </c>
      <c r="HP74" s="453"/>
      <c r="HQ74" s="440">
        <f>SUM(HQ71:HQ73)</f>
        <v>0</v>
      </c>
      <c r="HR74" s="441"/>
      <c r="HS74" s="466"/>
      <c r="HT74" s="453" t="s">
        <v>19</v>
      </c>
      <c r="HU74" s="453"/>
      <c r="HV74" s="440">
        <f>SUM(HV71:HV73)</f>
        <v>0</v>
      </c>
      <c r="HW74" s="441"/>
      <c r="HX74" s="466"/>
      <c r="HY74" s="453" t="s">
        <v>19</v>
      </c>
      <c r="HZ74" s="453"/>
      <c r="IA74" s="440">
        <f>SUM(IA71:IA73)</f>
        <v>0</v>
      </c>
      <c r="IB74" s="441"/>
      <c r="IC74" s="434"/>
      <c r="ID74" s="434"/>
      <c r="IE74" s="434"/>
      <c r="IF74" s="434"/>
      <c r="IG74" s="434"/>
      <c r="IH74" s="434"/>
      <c r="II74" s="434"/>
      <c r="IJ74" s="434"/>
      <c r="IK74" s="434"/>
      <c r="IL74" s="434"/>
      <c r="IM74" s="434"/>
      <c r="IN74" s="434"/>
      <c r="IO74" s="434"/>
      <c r="IP74" s="434"/>
      <c r="IQ74" s="434"/>
      <c r="IR74" s="434"/>
      <c r="IS74" s="434"/>
      <c r="IT74" s="434"/>
      <c r="IU74" s="434"/>
      <c r="IV74" s="434"/>
      <c r="IW74" s="434"/>
      <c r="IX74" s="434"/>
      <c r="IY74" s="434"/>
      <c r="IZ74" s="434"/>
      <c r="JA74" s="434"/>
      <c r="JB74" s="434"/>
      <c r="JC74" s="434"/>
      <c r="JD74" s="434"/>
      <c r="JE74" s="434"/>
      <c r="JF74" s="434"/>
      <c r="JG74" s="434"/>
      <c r="JH74" s="434"/>
      <c r="JI74" s="434"/>
      <c r="JJ74" s="434"/>
      <c r="JK74" s="434"/>
      <c r="JL74" s="434"/>
      <c r="JM74" s="434"/>
      <c r="JN74" s="434"/>
      <c r="JO74" s="434"/>
      <c r="JP74" s="434"/>
      <c r="JQ74" s="434"/>
      <c r="JR74" s="434"/>
      <c r="JS74" s="434"/>
      <c r="JT74" s="434"/>
      <c r="JU74" s="434"/>
      <c r="JV74" s="434"/>
      <c r="JW74" s="434"/>
      <c r="JX74" s="434"/>
      <c r="JY74" s="434"/>
      <c r="JZ74" s="434"/>
      <c r="KA74" s="434"/>
      <c r="KB74" s="434"/>
      <c r="KC74" s="434"/>
      <c r="KD74" s="434"/>
      <c r="KE74" s="434"/>
      <c r="KF74" s="434"/>
      <c r="KG74" s="434"/>
      <c r="KH74" s="434"/>
      <c r="KI74" s="434"/>
      <c r="KJ74" s="434"/>
      <c r="KK74" s="434"/>
      <c r="KL74" s="434"/>
      <c r="KM74" s="434"/>
      <c r="KN74" s="434"/>
      <c r="KO74" s="434"/>
      <c r="KP74" s="434"/>
      <c r="KQ74" s="434"/>
      <c r="KR74" s="434"/>
      <c r="KS74" s="434"/>
      <c r="KT74" s="434"/>
      <c r="KU74" s="434"/>
      <c r="KV74" s="434"/>
      <c r="KW74" s="434"/>
      <c r="KX74" s="434"/>
      <c r="KY74" s="434"/>
      <c r="KZ74" s="434"/>
      <c r="LA74" s="434"/>
      <c r="LB74" s="434"/>
      <c r="LC74" s="434"/>
      <c r="LD74" s="434"/>
      <c r="LE74" s="434"/>
      <c r="LF74" s="434"/>
      <c r="LG74" s="434"/>
      <c r="LH74" s="434"/>
      <c r="LI74" s="434"/>
      <c r="LJ74" s="434"/>
      <c r="LK74" s="434"/>
      <c r="LL74" s="434"/>
      <c r="LM74" s="434"/>
      <c r="LN74" s="434"/>
      <c r="LO74" s="434"/>
      <c r="LP74" s="434"/>
      <c r="LQ74" s="434"/>
      <c r="LR74" s="434"/>
      <c r="LS74" s="434"/>
      <c r="LT74" s="434"/>
      <c r="LU74" s="434"/>
      <c r="LV74" s="434"/>
      <c r="LW74" s="434"/>
      <c r="LX74" s="434"/>
      <c r="LY74" s="434"/>
      <c r="LZ74" s="434"/>
      <c r="MA74" s="434"/>
      <c r="MB74" s="434"/>
      <c r="MC74" s="434"/>
      <c r="MD74" s="434"/>
      <c r="ME74" s="434"/>
      <c r="MF74" s="434"/>
      <c r="MG74" s="434"/>
      <c r="MH74" s="434"/>
      <c r="MI74" s="434"/>
      <c r="MJ74" s="434"/>
      <c r="MK74" s="434"/>
      <c r="ML74" s="434"/>
      <c r="MM74" s="434"/>
      <c r="MN74" s="434"/>
      <c r="MO74" s="434"/>
      <c r="MP74" s="434"/>
      <c r="MQ74" s="434"/>
      <c r="MR74" s="1233"/>
      <c r="MS74" s="1234"/>
      <c r="MT74" s="434"/>
      <c r="MU74" s="1015" t="s">
        <v>345</v>
      </c>
      <c r="MV74" s="1016"/>
      <c r="MW74" s="1032">
        <f>LT52+MW52</f>
        <v>0</v>
      </c>
      <c r="MX74" s="1029" t="e">
        <f>MW74*100/MW75</f>
        <v>#DIV/0!</v>
      </c>
      <c r="MY74" s="1083"/>
      <c r="MZ74" s="1017" t="s">
        <v>345</v>
      </c>
      <c r="NA74" s="1035"/>
      <c r="NB74" s="1041">
        <f>LZ52+NB52</f>
        <v>0</v>
      </c>
      <c r="NC74" s="1038" t="e">
        <f>NB74*100/NB75</f>
        <v>#DIV/0!</v>
      </c>
      <c r="ND74" s="1086"/>
      <c r="NE74" s="1017" t="s">
        <v>345</v>
      </c>
      <c r="NF74" s="1035"/>
      <c r="NG74" s="1041">
        <f>MF52+NG52</f>
        <v>0</v>
      </c>
      <c r="NH74" s="1038" t="e">
        <f>NG74*100/NG75</f>
        <v>#DIV/0!</v>
      </c>
      <c r="NI74" s="1084"/>
      <c r="NJ74" s="1017" t="s">
        <v>345</v>
      </c>
      <c r="NK74" s="1035"/>
      <c r="NL74" s="1041">
        <f>MK52+NL52</f>
        <v>0</v>
      </c>
      <c r="NM74" s="1038" t="e">
        <f>NL74*100/NL75</f>
        <v>#DIV/0!</v>
      </c>
      <c r="NN74" s="1084"/>
      <c r="NO74" s="1017" t="s">
        <v>345</v>
      </c>
      <c r="NP74" s="1035"/>
      <c r="NQ74" s="1041">
        <f>MP52+NQ52</f>
        <v>0</v>
      </c>
      <c r="NR74" s="1038" t="e">
        <f>NQ74*100/NQ75</f>
        <v>#DIV/0!</v>
      </c>
      <c r="NS74" s="434"/>
      <c r="NT74" s="1458"/>
    </row>
    <row r="75" spans="1:384" ht="36" customHeight="1" thickBot="1" x14ac:dyDescent="0.35">
      <c r="A75" s="4"/>
      <c r="B75" s="4"/>
      <c r="C75" s="4"/>
      <c r="D75" s="1226"/>
      <c r="E75" s="1223"/>
      <c r="F75" s="4"/>
      <c r="G75" s="4"/>
      <c r="H75" s="4"/>
      <c r="I75" s="4"/>
      <c r="J75" s="4"/>
      <c r="K75" s="4"/>
      <c r="L75" s="4"/>
      <c r="M75" s="1226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1226"/>
      <c r="AF75" s="1223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1223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P75" s="4"/>
      <c r="DQ75" s="4"/>
      <c r="DR75" s="1432"/>
      <c r="DS75" s="1432"/>
      <c r="DT75" s="1432"/>
      <c r="DX75" s="1428"/>
      <c r="DY75" s="1223"/>
      <c r="DZ75" s="3094" t="s">
        <v>91</v>
      </c>
      <c r="EA75" s="3095"/>
      <c r="EB75" s="3095"/>
      <c r="EC75" s="3096"/>
      <c r="ED75" s="1433">
        <f>COUNTIF(EL13:EL45,10)</f>
        <v>0</v>
      </c>
      <c r="EE75" s="1434" t="e">
        <f>ED75*100/ED76</f>
        <v>#DIV/0!</v>
      </c>
      <c r="EF75" s="1187"/>
      <c r="EG75" s="1187"/>
      <c r="EH75" s="1187"/>
      <c r="EI75" s="1187"/>
      <c r="EJ75" s="1187"/>
      <c r="EK75" s="1187"/>
      <c r="EL75" s="1187"/>
      <c r="EM75" s="1187"/>
      <c r="EN75" s="1226"/>
      <c r="EO75" s="1695"/>
      <c r="EP75" s="639"/>
      <c r="FA75" s="1230"/>
      <c r="FB75" s="1230"/>
      <c r="FC75" s="1238"/>
      <c r="FD75" s="1460"/>
      <c r="FE75" s="1232"/>
      <c r="FF75" s="434"/>
      <c r="FG75" s="434"/>
      <c r="FH75" s="434"/>
      <c r="FI75" s="434"/>
      <c r="FJ75" s="434"/>
      <c r="FK75" s="434"/>
      <c r="FL75" s="434"/>
      <c r="FM75" s="434"/>
      <c r="FN75" s="434"/>
      <c r="FO75" s="434"/>
      <c r="FP75" s="434"/>
      <c r="FQ75" s="434"/>
      <c r="FR75" s="434"/>
      <c r="FS75" s="434"/>
      <c r="FT75" s="434"/>
      <c r="FU75" s="434"/>
      <c r="FV75" s="434"/>
      <c r="FW75" s="434"/>
      <c r="FX75" s="434"/>
      <c r="FY75" s="434"/>
      <c r="FZ75" s="434"/>
      <c r="GA75" s="434"/>
      <c r="GB75" s="434"/>
      <c r="GC75" s="434"/>
      <c r="GD75" s="434"/>
      <c r="GE75" s="434"/>
      <c r="GF75" s="434"/>
      <c r="GG75" s="434"/>
      <c r="GH75" s="434"/>
      <c r="GI75" s="434"/>
      <c r="GJ75" s="434"/>
      <c r="GK75" s="434"/>
      <c r="GL75" s="434"/>
      <c r="GM75" s="434"/>
      <c r="GN75" s="434"/>
      <c r="GO75" s="434"/>
      <c r="GP75" s="434"/>
      <c r="GQ75" s="434"/>
      <c r="GR75" s="434"/>
      <c r="GS75" s="434"/>
      <c r="GT75" s="434"/>
      <c r="GU75" s="434"/>
      <c r="GV75" s="434"/>
      <c r="GW75" s="434"/>
      <c r="GX75" s="434"/>
      <c r="GY75" s="434"/>
      <c r="GZ75" s="434"/>
      <c r="HA75" s="434"/>
      <c r="HB75" s="434"/>
      <c r="HC75" s="434"/>
      <c r="HD75" s="434"/>
      <c r="HE75" s="434"/>
      <c r="HF75" s="434"/>
      <c r="HG75" s="434"/>
      <c r="HH75" s="434"/>
      <c r="HI75" s="434"/>
      <c r="HJ75" s="434"/>
      <c r="HK75" s="434"/>
      <c r="HL75" s="434"/>
      <c r="HM75" s="434"/>
      <c r="HN75" s="1232"/>
      <c r="HO75" s="466"/>
      <c r="HP75" s="466"/>
      <c r="HQ75" s="466"/>
      <c r="HR75" s="466"/>
      <c r="HS75" s="466"/>
      <c r="HT75" s="466"/>
      <c r="HU75" s="466"/>
      <c r="HV75" s="466"/>
      <c r="HW75" s="466"/>
      <c r="HX75" s="466"/>
      <c r="HY75" s="466"/>
      <c r="HZ75" s="466"/>
      <c r="IA75" s="466"/>
      <c r="IB75" s="466"/>
      <c r="IC75" s="466"/>
      <c r="ID75" s="434"/>
      <c r="IE75" s="434"/>
      <c r="IF75" s="434"/>
      <c r="IG75" s="434"/>
      <c r="IH75" s="434"/>
      <c r="II75" s="434"/>
      <c r="IJ75" s="434"/>
      <c r="IK75" s="434"/>
      <c r="IL75" s="434"/>
      <c r="IM75" s="434"/>
      <c r="IN75" s="434"/>
      <c r="IO75" s="434"/>
      <c r="IP75" s="434"/>
      <c r="IQ75" s="434"/>
      <c r="IR75" s="434"/>
      <c r="IS75" s="434"/>
      <c r="IT75" s="434"/>
      <c r="IU75" s="434"/>
      <c r="IV75" s="434"/>
      <c r="IW75" s="434"/>
      <c r="IX75" s="434"/>
      <c r="IY75" s="434"/>
      <c r="IZ75" s="434"/>
      <c r="JA75" s="434"/>
      <c r="JB75" s="434"/>
      <c r="JC75" s="434"/>
      <c r="JD75" s="434"/>
      <c r="JE75" s="434"/>
      <c r="JF75" s="434"/>
      <c r="JG75" s="434"/>
      <c r="JH75" s="434"/>
      <c r="JI75" s="434"/>
      <c r="JJ75" s="434"/>
      <c r="JK75" s="434"/>
      <c r="JL75" s="434"/>
      <c r="JM75" s="434"/>
      <c r="JN75" s="434"/>
      <c r="JO75" s="434"/>
      <c r="JP75" s="434"/>
      <c r="JQ75" s="434"/>
      <c r="JR75" s="434"/>
      <c r="JS75" s="434"/>
      <c r="JT75" s="434"/>
      <c r="JU75" s="434"/>
      <c r="JV75" s="434"/>
      <c r="JW75" s="434"/>
      <c r="JX75" s="434"/>
      <c r="JY75" s="434"/>
      <c r="JZ75" s="434"/>
      <c r="KA75" s="434"/>
      <c r="KB75" s="434"/>
      <c r="KC75" s="434"/>
      <c r="KD75" s="434"/>
      <c r="KE75" s="434"/>
      <c r="KF75" s="434"/>
      <c r="KG75" s="434"/>
      <c r="KH75" s="434"/>
      <c r="KI75" s="434"/>
      <c r="KJ75" s="434"/>
      <c r="KK75" s="434"/>
      <c r="KL75" s="434"/>
      <c r="KM75" s="434"/>
      <c r="KN75" s="434"/>
      <c r="KO75" s="434"/>
      <c r="KP75" s="434"/>
      <c r="KQ75" s="434"/>
      <c r="KR75" s="434"/>
      <c r="KS75" s="434"/>
      <c r="KT75" s="434"/>
      <c r="KU75" s="434"/>
      <c r="KV75" s="434"/>
      <c r="KW75" s="434"/>
      <c r="KX75" s="434"/>
      <c r="KY75" s="434"/>
      <c r="KZ75" s="434"/>
      <c r="LA75" s="434"/>
      <c r="LB75" s="434"/>
      <c r="LC75" s="434"/>
      <c r="LD75" s="434"/>
      <c r="LE75" s="434"/>
      <c r="LF75" s="434"/>
      <c r="LG75" s="434"/>
      <c r="LH75" s="434"/>
      <c r="LI75" s="434"/>
      <c r="LJ75" s="434"/>
      <c r="LK75" s="434"/>
      <c r="LL75" s="434"/>
      <c r="LM75" s="434"/>
      <c r="LN75" s="434"/>
      <c r="LO75" s="434"/>
      <c r="LP75" s="434"/>
      <c r="LQ75" s="434"/>
      <c r="LR75" s="434"/>
      <c r="LS75" s="434"/>
      <c r="LT75" s="434"/>
      <c r="LU75" s="434"/>
      <c r="LV75" s="434"/>
      <c r="LW75" s="434"/>
      <c r="LX75" s="434"/>
      <c r="LY75" s="434"/>
      <c r="LZ75" s="434"/>
      <c r="MA75" s="434"/>
      <c r="MB75" s="434"/>
      <c r="MC75" s="434"/>
      <c r="MD75" s="434"/>
      <c r="ME75" s="434"/>
      <c r="MF75" s="434"/>
      <c r="MG75" s="434"/>
      <c r="MH75" s="434"/>
      <c r="MI75" s="434"/>
      <c r="MJ75" s="434"/>
      <c r="MK75" s="434"/>
      <c r="ML75" s="434"/>
      <c r="MM75" s="434"/>
      <c r="MN75" s="434"/>
      <c r="MO75" s="434"/>
      <c r="MP75" s="434"/>
      <c r="MQ75" s="434"/>
      <c r="MR75" s="1233"/>
      <c r="MS75" s="1234"/>
      <c r="MT75" s="434"/>
      <c r="MU75" s="1008"/>
      <c r="MV75" s="1008"/>
      <c r="MW75" s="1019">
        <f>SUM(MW71:MW74)</f>
        <v>0</v>
      </c>
      <c r="MX75" s="1008"/>
      <c r="MY75" s="1084"/>
      <c r="MZ75" s="1008"/>
      <c r="NA75" s="1008"/>
      <c r="NB75" s="1019">
        <f>SUM(NB71:NB74)</f>
        <v>0</v>
      </c>
      <c r="NC75" s="1008"/>
      <c r="ND75" s="1084"/>
      <c r="NE75" s="1008"/>
      <c r="NF75" s="1008"/>
      <c r="NG75" s="1019">
        <f>SUM(NG71:NG74)</f>
        <v>0</v>
      </c>
      <c r="NH75" s="1020"/>
      <c r="NI75" s="1084"/>
      <c r="NJ75" s="1008"/>
      <c r="NK75" s="1008"/>
      <c r="NL75" s="1019">
        <f>SUM(NL71:NL74)</f>
        <v>0</v>
      </c>
      <c r="NM75" s="1008"/>
      <c r="NN75" s="1084"/>
      <c r="NO75" s="1008"/>
      <c r="NP75" s="1008"/>
      <c r="NQ75" s="1019">
        <f>SUM(NQ71:NQ74)</f>
        <v>0</v>
      </c>
      <c r="NR75" s="1020"/>
      <c r="NS75" s="434"/>
      <c r="NT75" s="1458"/>
    </row>
    <row r="76" spans="1:384" ht="27" customHeight="1" thickBot="1" x14ac:dyDescent="0.35">
      <c r="A76" s="4"/>
      <c r="B76" s="4"/>
      <c r="C76" s="4"/>
      <c r="D76" s="1226"/>
      <c r="E76" s="1223"/>
      <c r="F76" s="4"/>
      <c r="G76" s="4"/>
      <c r="H76" s="4"/>
      <c r="I76" s="4"/>
      <c r="J76" s="4"/>
      <c r="K76" s="4"/>
      <c r="L76" s="4"/>
      <c r="M76" s="1226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1226"/>
      <c r="AF76" s="1223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1223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P76" s="4"/>
      <c r="DQ76" s="4"/>
      <c r="DR76" s="1432"/>
      <c r="DS76" s="1432"/>
      <c r="DT76" s="1432"/>
      <c r="DX76" s="1428"/>
      <c r="DY76" s="1223"/>
      <c r="DZ76" s="1187"/>
      <c r="EA76" s="2609" t="s">
        <v>19</v>
      </c>
      <c r="EB76" s="2610"/>
      <c r="EC76" s="2611"/>
      <c r="ED76" s="1435">
        <f>SUM(ED66:ED75)</f>
        <v>0</v>
      </c>
      <c r="EE76" s="1187"/>
      <c r="EF76" s="1187"/>
      <c r="EG76" s="1187"/>
      <c r="EH76" s="1187"/>
      <c r="EI76" s="1187"/>
      <c r="EJ76" s="1187"/>
      <c r="EK76" s="1187"/>
      <c r="EL76" s="1187"/>
      <c r="EM76" s="1187"/>
      <c r="EN76" s="1226"/>
      <c r="EO76" s="1695"/>
      <c r="EP76" s="639"/>
      <c r="FA76" s="1230"/>
      <c r="FB76" s="1230"/>
      <c r="FC76" s="1238"/>
      <c r="FD76" s="1460"/>
      <c r="FE76" s="1232"/>
      <c r="FF76" s="434"/>
      <c r="FG76" s="434"/>
      <c r="FH76" s="434"/>
      <c r="FI76" s="434"/>
      <c r="FJ76" s="434"/>
      <c r="FK76" s="434"/>
      <c r="FL76" s="434"/>
      <c r="FM76" s="434"/>
      <c r="FN76" s="434"/>
      <c r="FO76" s="434"/>
      <c r="FP76" s="434"/>
      <c r="FQ76" s="434"/>
      <c r="FR76" s="434"/>
      <c r="FS76" s="434"/>
      <c r="FT76" s="434"/>
      <c r="FU76" s="434"/>
      <c r="FV76" s="434"/>
      <c r="FW76" s="434"/>
      <c r="FX76" s="434"/>
      <c r="FY76" s="434"/>
      <c r="FZ76" s="434"/>
      <c r="GA76" s="434"/>
      <c r="GB76" s="434"/>
      <c r="GC76" s="434"/>
      <c r="GD76" s="434"/>
      <c r="GE76" s="434"/>
      <c r="GF76" s="434"/>
      <c r="GG76" s="434"/>
      <c r="GH76" s="434"/>
      <c r="GI76" s="434"/>
      <c r="GJ76" s="434"/>
      <c r="GK76" s="434"/>
      <c r="GL76" s="434"/>
      <c r="GM76" s="434"/>
      <c r="GN76" s="434"/>
      <c r="GO76" s="434"/>
      <c r="GP76" s="434"/>
      <c r="GQ76" s="434"/>
      <c r="GR76" s="434"/>
      <c r="GS76" s="434"/>
      <c r="GT76" s="434"/>
      <c r="GU76" s="434"/>
      <c r="GV76" s="434"/>
      <c r="GW76" s="434"/>
      <c r="GX76" s="434"/>
      <c r="GY76" s="434"/>
      <c r="GZ76" s="434"/>
      <c r="HA76" s="434"/>
      <c r="HB76" s="434"/>
      <c r="HC76" s="434"/>
      <c r="HD76" s="434"/>
      <c r="HE76" s="434"/>
      <c r="HF76" s="434"/>
      <c r="HG76" s="434"/>
      <c r="HH76" s="434"/>
      <c r="HI76" s="434"/>
      <c r="HJ76" s="434"/>
      <c r="HK76" s="434"/>
      <c r="HL76" s="434"/>
      <c r="HM76" s="434"/>
      <c r="HN76" s="1232"/>
      <c r="HO76" s="2310" t="s">
        <v>379</v>
      </c>
      <c r="HP76" s="2311"/>
      <c r="HQ76" s="2314" t="s">
        <v>11</v>
      </c>
      <c r="HR76" s="2314" t="s">
        <v>12</v>
      </c>
      <c r="HS76" s="466"/>
      <c r="HT76" s="2310" t="s">
        <v>380</v>
      </c>
      <c r="HU76" s="2311"/>
      <c r="HV76" s="2314" t="s">
        <v>11</v>
      </c>
      <c r="HW76" s="2314" t="s">
        <v>12</v>
      </c>
      <c r="HX76" s="466"/>
      <c r="HY76" s="2310" t="s">
        <v>381</v>
      </c>
      <c r="HZ76" s="2311"/>
      <c r="IA76" s="2314" t="s">
        <v>11</v>
      </c>
      <c r="IB76" s="2314" t="s">
        <v>12</v>
      </c>
      <c r="IC76" s="434"/>
      <c r="ID76" s="434"/>
      <c r="IE76" s="434"/>
      <c r="IF76" s="434"/>
      <c r="IG76" s="434"/>
      <c r="IH76" s="434"/>
      <c r="II76" s="434"/>
      <c r="IJ76" s="434"/>
      <c r="IK76" s="434"/>
      <c r="IL76" s="434"/>
      <c r="IM76" s="434"/>
      <c r="IN76" s="434"/>
      <c r="IO76" s="434"/>
      <c r="IP76" s="434"/>
      <c r="IQ76" s="434"/>
      <c r="IR76" s="434"/>
      <c r="IS76" s="434"/>
      <c r="IT76" s="434"/>
      <c r="IU76" s="434"/>
      <c r="IV76" s="434"/>
      <c r="IW76" s="434"/>
      <c r="IX76" s="434"/>
      <c r="IY76" s="434"/>
      <c r="IZ76" s="434"/>
      <c r="JA76" s="434"/>
      <c r="JB76" s="434"/>
      <c r="JC76" s="434"/>
      <c r="JD76" s="434"/>
      <c r="JE76" s="434"/>
      <c r="JF76" s="434"/>
      <c r="JG76" s="434"/>
      <c r="JH76" s="434"/>
      <c r="JI76" s="434"/>
      <c r="JJ76" s="434"/>
      <c r="JK76" s="434"/>
      <c r="JL76" s="434"/>
      <c r="JM76" s="434"/>
      <c r="JN76" s="434"/>
      <c r="JO76" s="434"/>
      <c r="JP76" s="434"/>
      <c r="JQ76" s="434"/>
      <c r="JR76" s="434"/>
      <c r="JS76" s="434"/>
      <c r="JT76" s="434"/>
      <c r="JU76" s="434"/>
      <c r="JV76" s="434"/>
      <c r="JW76" s="434"/>
      <c r="JX76" s="434"/>
      <c r="JY76" s="434"/>
      <c r="JZ76" s="434"/>
      <c r="KA76" s="434"/>
      <c r="KB76" s="434"/>
      <c r="KC76" s="434"/>
      <c r="KD76" s="434"/>
      <c r="KE76" s="434"/>
      <c r="KF76" s="434"/>
      <c r="KG76" s="434"/>
      <c r="KH76" s="434"/>
      <c r="KI76" s="434"/>
      <c r="KJ76" s="434"/>
      <c r="KK76" s="434"/>
      <c r="KL76" s="434"/>
      <c r="KM76" s="434"/>
      <c r="KN76" s="434"/>
      <c r="KO76" s="434"/>
      <c r="KP76" s="434"/>
      <c r="KQ76" s="434"/>
      <c r="KR76" s="434"/>
      <c r="KS76" s="434"/>
      <c r="KT76" s="434"/>
      <c r="KU76" s="434"/>
      <c r="KV76" s="434"/>
      <c r="KW76" s="434"/>
      <c r="KX76" s="434"/>
      <c r="KY76" s="434"/>
      <c r="KZ76" s="434"/>
      <c r="LA76" s="434"/>
      <c r="LB76" s="434"/>
      <c r="LC76" s="434"/>
      <c r="LD76" s="434"/>
      <c r="LE76" s="434"/>
      <c r="LF76" s="434"/>
      <c r="LG76" s="434"/>
      <c r="LH76" s="434"/>
      <c r="LI76" s="434"/>
      <c r="LJ76" s="434"/>
      <c r="LK76" s="434"/>
      <c r="LL76" s="434"/>
      <c r="LM76" s="434"/>
      <c r="LN76" s="434"/>
      <c r="LO76" s="434"/>
      <c r="LP76" s="434"/>
      <c r="LQ76" s="434"/>
      <c r="LR76" s="434"/>
      <c r="LS76" s="434"/>
      <c r="LT76" s="434"/>
      <c r="LU76" s="434"/>
      <c r="LV76" s="434"/>
      <c r="LW76" s="434"/>
      <c r="LX76" s="434"/>
      <c r="LY76" s="434"/>
      <c r="LZ76" s="434"/>
      <c r="MA76" s="434"/>
      <c r="MB76" s="434"/>
      <c r="MC76" s="434"/>
      <c r="MD76" s="434"/>
      <c r="ME76" s="434"/>
      <c r="MF76" s="434"/>
      <c r="MG76" s="434"/>
      <c r="MH76" s="434"/>
      <c r="MI76" s="434"/>
      <c r="MJ76" s="434"/>
      <c r="MK76" s="434"/>
      <c r="ML76" s="434"/>
      <c r="MM76" s="434"/>
      <c r="MN76" s="434"/>
      <c r="MO76" s="434"/>
      <c r="MP76" s="434"/>
      <c r="MQ76" s="434"/>
      <c r="MR76" s="1233"/>
      <c r="MS76" s="1234"/>
      <c r="MT76" s="434"/>
      <c r="MU76" s="2321" t="s">
        <v>328</v>
      </c>
      <c r="MV76" s="2322"/>
      <c r="MW76" s="2301" t="s">
        <v>11</v>
      </c>
      <c r="MX76" s="2325" t="s">
        <v>12</v>
      </c>
      <c r="MY76" s="1082"/>
      <c r="MZ76" s="2301" t="s">
        <v>330</v>
      </c>
      <c r="NA76" s="2302"/>
      <c r="NB76" s="2297" t="s">
        <v>11</v>
      </c>
      <c r="NC76" s="2306" t="s">
        <v>12</v>
      </c>
      <c r="ND76" s="1084"/>
      <c r="NE76" s="2301" t="s">
        <v>332</v>
      </c>
      <c r="NF76" s="2302"/>
      <c r="NG76" s="2297" t="s">
        <v>11</v>
      </c>
      <c r="NH76" s="2299" t="s">
        <v>12</v>
      </c>
      <c r="NI76" s="1084"/>
      <c r="NJ76" s="2301" t="s">
        <v>346</v>
      </c>
      <c r="NK76" s="2302"/>
      <c r="NL76" s="2297" t="s">
        <v>11</v>
      </c>
      <c r="NM76" s="2306" t="s">
        <v>12</v>
      </c>
      <c r="NN76" s="1084"/>
      <c r="NO76" s="2301" t="s">
        <v>347</v>
      </c>
      <c r="NP76" s="2302"/>
      <c r="NQ76" s="2297" t="s">
        <v>11</v>
      </c>
      <c r="NR76" s="2299" t="s">
        <v>12</v>
      </c>
      <c r="NS76" s="434"/>
      <c r="NT76" s="1458"/>
    </row>
    <row r="77" spans="1:384" ht="19.5" customHeight="1" thickBot="1" x14ac:dyDescent="0.35">
      <c r="A77" s="4"/>
      <c r="B77" s="4"/>
      <c r="C77" s="4"/>
      <c r="D77" s="1226"/>
      <c r="E77" s="1223"/>
      <c r="F77" s="4"/>
      <c r="G77" s="4"/>
      <c r="H77" s="4"/>
      <c r="I77" s="4"/>
      <c r="J77" s="4"/>
      <c r="K77" s="4"/>
      <c r="L77" s="4"/>
      <c r="M77" s="1226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1226"/>
      <c r="AF77" s="1223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1223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P77" s="4"/>
      <c r="DQ77" s="4"/>
      <c r="DR77" s="1432"/>
      <c r="DS77" s="1432"/>
      <c r="DT77" s="1432"/>
      <c r="DX77" s="1428"/>
      <c r="DY77" s="1223"/>
      <c r="DZ77" s="1187"/>
      <c r="EA77" s="1187"/>
      <c r="EB77" s="1187"/>
      <c r="EC77" s="1187"/>
      <c r="ED77" s="1187"/>
      <c r="EE77" s="1187"/>
      <c r="EF77" s="1187"/>
      <c r="EG77" s="1187"/>
      <c r="EH77" s="1187"/>
      <c r="EI77" s="1187"/>
      <c r="EJ77" s="1187"/>
      <c r="EK77" s="1187"/>
      <c r="EL77" s="1187"/>
      <c r="EM77" s="1187"/>
      <c r="EN77" s="1226"/>
      <c r="EO77" s="1695"/>
      <c r="EP77" s="639"/>
      <c r="FA77" s="1230"/>
      <c r="FB77" s="1230"/>
      <c r="FC77" s="1238"/>
      <c r="FD77" s="1460"/>
      <c r="FE77" s="1232"/>
      <c r="FF77" s="434"/>
      <c r="FG77" s="434"/>
      <c r="FH77" s="434"/>
      <c r="FI77" s="434"/>
      <c r="FJ77" s="434"/>
      <c r="FK77" s="434"/>
      <c r="FL77" s="434"/>
      <c r="FM77" s="434"/>
      <c r="FN77" s="434"/>
      <c r="FO77" s="434"/>
      <c r="FP77" s="434"/>
      <c r="FQ77" s="434"/>
      <c r="FR77" s="434"/>
      <c r="FS77" s="434"/>
      <c r="FT77" s="434"/>
      <c r="FU77" s="434"/>
      <c r="FV77" s="434"/>
      <c r="FW77" s="434"/>
      <c r="FX77" s="434"/>
      <c r="FY77" s="434"/>
      <c r="FZ77" s="434"/>
      <c r="GA77" s="434"/>
      <c r="GB77" s="434"/>
      <c r="GC77" s="434"/>
      <c r="GD77" s="434"/>
      <c r="GE77" s="434"/>
      <c r="GF77" s="434"/>
      <c r="GG77" s="434"/>
      <c r="GH77" s="434"/>
      <c r="GI77" s="434"/>
      <c r="GJ77" s="434"/>
      <c r="GK77" s="434"/>
      <c r="GL77" s="434"/>
      <c r="GM77" s="434"/>
      <c r="GN77" s="434"/>
      <c r="GO77" s="434"/>
      <c r="GP77" s="434"/>
      <c r="GQ77" s="434"/>
      <c r="GR77" s="434"/>
      <c r="GS77" s="434"/>
      <c r="GT77" s="434"/>
      <c r="GU77" s="434"/>
      <c r="GV77" s="434"/>
      <c r="GW77" s="434"/>
      <c r="GX77" s="434"/>
      <c r="GY77" s="434"/>
      <c r="GZ77" s="434"/>
      <c r="HA77" s="434"/>
      <c r="HB77" s="434"/>
      <c r="HC77" s="434"/>
      <c r="HD77" s="434"/>
      <c r="HE77" s="434"/>
      <c r="HF77" s="434"/>
      <c r="HG77" s="434"/>
      <c r="HH77" s="434"/>
      <c r="HI77" s="434"/>
      <c r="HJ77" s="434"/>
      <c r="HK77" s="434"/>
      <c r="HL77" s="434"/>
      <c r="HM77" s="434"/>
      <c r="HN77" s="1232"/>
      <c r="HO77" s="2312"/>
      <c r="HP77" s="2313"/>
      <c r="HQ77" s="2315"/>
      <c r="HR77" s="2316"/>
      <c r="HS77" s="466"/>
      <c r="HT77" s="2312"/>
      <c r="HU77" s="2313"/>
      <c r="HV77" s="2315"/>
      <c r="HW77" s="2316"/>
      <c r="HX77" s="466"/>
      <c r="HY77" s="2312"/>
      <c r="HZ77" s="2313"/>
      <c r="IA77" s="2315"/>
      <c r="IB77" s="2316"/>
      <c r="IC77" s="434"/>
      <c r="ID77" s="434"/>
      <c r="IE77" s="434"/>
      <c r="IF77" s="434"/>
      <c r="IG77" s="434"/>
      <c r="IH77" s="434"/>
      <c r="II77" s="434"/>
      <c r="IJ77" s="434"/>
      <c r="IK77" s="434"/>
      <c r="IL77" s="434"/>
      <c r="IM77" s="434"/>
      <c r="IN77" s="434"/>
      <c r="IO77" s="434"/>
      <c r="IP77" s="434"/>
      <c r="IQ77" s="434"/>
      <c r="IR77" s="434"/>
      <c r="IS77" s="434"/>
      <c r="IT77" s="434"/>
      <c r="IU77" s="434"/>
      <c r="IV77" s="434"/>
      <c r="IW77" s="434"/>
      <c r="IX77" s="434"/>
      <c r="IY77" s="434"/>
      <c r="IZ77" s="434"/>
      <c r="JA77" s="434"/>
      <c r="JB77" s="434"/>
      <c r="JC77" s="434"/>
      <c r="JD77" s="434"/>
      <c r="JE77" s="434"/>
      <c r="JF77" s="434"/>
      <c r="JG77" s="434"/>
      <c r="JH77" s="434"/>
      <c r="JI77" s="434"/>
      <c r="JJ77" s="434"/>
      <c r="JK77" s="434"/>
      <c r="JL77" s="434"/>
      <c r="JM77" s="434"/>
      <c r="JN77" s="434"/>
      <c r="JO77" s="434"/>
      <c r="JP77" s="434"/>
      <c r="JQ77" s="434"/>
      <c r="JR77" s="434"/>
      <c r="JS77" s="434"/>
      <c r="JT77" s="434"/>
      <c r="JU77" s="434"/>
      <c r="JV77" s="434"/>
      <c r="JW77" s="434"/>
      <c r="JX77" s="434"/>
      <c r="JY77" s="434"/>
      <c r="JZ77" s="434"/>
      <c r="KA77" s="434"/>
      <c r="KB77" s="434"/>
      <c r="KC77" s="434"/>
      <c r="KD77" s="434"/>
      <c r="KE77" s="434"/>
      <c r="KF77" s="434"/>
      <c r="KG77" s="434"/>
      <c r="KH77" s="434"/>
      <c r="KI77" s="434"/>
      <c r="KJ77" s="434"/>
      <c r="KK77" s="434"/>
      <c r="KL77" s="434"/>
      <c r="KM77" s="434"/>
      <c r="KN77" s="434"/>
      <c r="KO77" s="434"/>
      <c r="KP77" s="434"/>
      <c r="KQ77" s="434"/>
      <c r="KR77" s="434"/>
      <c r="KS77" s="434"/>
      <c r="KT77" s="434"/>
      <c r="KU77" s="434"/>
      <c r="KV77" s="434"/>
      <c r="KW77" s="434"/>
      <c r="KX77" s="434"/>
      <c r="KY77" s="434"/>
      <c r="KZ77" s="434"/>
      <c r="LA77" s="434"/>
      <c r="LB77" s="434"/>
      <c r="LC77" s="434"/>
      <c r="LD77" s="434"/>
      <c r="LE77" s="434"/>
      <c r="LF77" s="434"/>
      <c r="LG77" s="434"/>
      <c r="LH77" s="434"/>
      <c r="LI77" s="434"/>
      <c r="LJ77" s="434"/>
      <c r="LK77" s="434"/>
      <c r="LL77" s="434"/>
      <c r="LM77" s="434"/>
      <c r="LN77" s="434"/>
      <c r="LO77" s="434"/>
      <c r="LP77" s="434"/>
      <c r="LQ77" s="434"/>
      <c r="LR77" s="434"/>
      <c r="LS77" s="434"/>
      <c r="LT77" s="434"/>
      <c r="LU77" s="434"/>
      <c r="LV77" s="434"/>
      <c r="LW77" s="434"/>
      <c r="LX77" s="434"/>
      <c r="LY77" s="434"/>
      <c r="LZ77" s="434"/>
      <c r="MA77" s="434"/>
      <c r="MB77" s="434"/>
      <c r="MC77" s="434"/>
      <c r="MD77" s="434"/>
      <c r="ME77" s="434"/>
      <c r="MF77" s="434"/>
      <c r="MG77" s="434"/>
      <c r="MH77" s="434"/>
      <c r="MI77" s="434"/>
      <c r="MJ77" s="434"/>
      <c r="MK77" s="434"/>
      <c r="ML77" s="434"/>
      <c r="MM77" s="434"/>
      <c r="MN77" s="434"/>
      <c r="MO77" s="434"/>
      <c r="MP77" s="434"/>
      <c r="MQ77" s="434"/>
      <c r="MR77" s="1233"/>
      <c r="MS77" s="1234"/>
      <c r="MT77" s="434"/>
      <c r="MU77" s="2323"/>
      <c r="MV77" s="2324"/>
      <c r="MW77" s="2303"/>
      <c r="MX77" s="2326"/>
      <c r="MY77" s="1082"/>
      <c r="MZ77" s="2308"/>
      <c r="NA77" s="2309"/>
      <c r="NB77" s="2305"/>
      <c r="NC77" s="2307"/>
      <c r="ND77" s="1084"/>
      <c r="NE77" s="2308"/>
      <c r="NF77" s="2309"/>
      <c r="NG77" s="2305"/>
      <c r="NH77" s="2300"/>
      <c r="NI77" s="1084"/>
      <c r="NJ77" s="2308"/>
      <c r="NK77" s="2309"/>
      <c r="NL77" s="2305"/>
      <c r="NM77" s="2307"/>
      <c r="NN77" s="1084"/>
      <c r="NO77" s="2308"/>
      <c r="NP77" s="2309"/>
      <c r="NQ77" s="2305"/>
      <c r="NR77" s="2300"/>
      <c r="NS77" s="434"/>
      <c r="NT77" s="1458"/>
    </row>
    <row r="78" spans="1:384" ht="14.25" customHeight="1" thickBot="1" x14ac:dyDescent="0.35">
      <c r="A78" s="4"/>
      <c r="B78" s="4"/>
      <c r="C78" s="4"/>
      <c r="D78" s="1226"/>
      <c r="E78" s="1223"/>
      <c r="F78" s="4"/>
      <c r="G78" s="4"/>
      <c r="H78" s="4"/>
      <c r="I78" s="4"/>
      <c r="J78" s="4"/>
      <c r="K78" s="4"/>
      <c r="L78" s="4"/>
      <c r="M78" s="1226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1226"/>
      <c r="AF78" s="1223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1223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P78" s="4"/>
      <c r="DQ78" s="4"/>
      <c r="DR78" s="1432"/>
      <c r="DS78" s="1432"/>
      <c r="DT78" s="1432"/>
      <c r="DX78" s="1428"/>
      <c r="DY78" s="1223"/>
      <c r="DZ78" s="1187"/>
      <c r="EA78" s="1187"/>
      <c r="EB78" s="1187"/>
      <c r="EC78" s="1187"/>
      <c r="ED78" s="1187"/>
      <c r="EE78" s="1187"/>
      <c r="EF78" s="1187"/>
      <c r="EG78" s="1187"/>
      <c r="EH78" s="1187"/>
      <c r="EI78" s="1187"/>
      <c r="EJ78" s="1187"/>
      <c r="EK78" s="1187"/>
      <c r="EL78" s="1187"/>
      <c r="EM78" s="1187"/>
      <c r="EN78" s="1226"/>
      <c r="EO78" s="1695"/>
      <c r="EP78" s="639"/>
      <c r="FA78" s="1230"/>
      <c r="FB78" s="1230"/>
      <c r="FC78" s="1238"/>
      <c r="FD78" s="1460"/>
      <c r="FE78" s="1232"/>
      <c r="FF78" s="434"/>
      <c r="FG78" s="434"/>
      <c r="FH78" s="434"/>
      <c r="FI78" s="434"/>
      <c r="FJ78" s="434"/>
      <c r="FK78" s="434"/>
      <c r="FL78" s="434"/>
      <c r="FM78" s="434"/>
      <c r="FN78" s="434"/>
      <c r="FO78" s="434"/>
      <c r="FP78" s="434"/>
      <c r="FQ78" s="434"/>
      <c r="FR78" s="434"/>
      <c r="FS78" s="434"/>
      <c r="FT78" s="434"/>
      <c r="FU78" s="434"/>
      <c r="FV78" s="434"/>
      <c r="FW78" s="434"/>
      <c r="FX78" s="434"/>
      <c r="FY78" s="434"/>
      <c r="FZ78" s="434"/>
      <c r="GA78" s="434"/>
      <c r="GB78" s="434"/>
      <c r="GC78" s="434"/>
      <c r="GD78" s="434"/>
      <c r="GE78" s="434"/>
      <c r="GF78" s="434"/>
      <c r="GG78" s="434"/>
      <c r="GH78" s="434"/>
      <c r="GI78" s="434"/>
      <c r="GJ78" s="434"/>
      <c r="GK78" s="434"/>
      <c r="GL78" s="434"/>
      <c r="GM78" s="434"/>
      <c r="GN78" s="434"/>
      <c r="GO78" s="434"/>
      <c r="GP78" s="434"/>
      <c r="GQ78" s="434"/>
      <c r="GR78" s="434"/>
      <c r="GS78" s="434"/>
      <c r="GT78" s="434"/>
      <c r="GU78" s="434"/>
      <c r="GV78" s="434"/>
      <c r="GW78" s="434"/>
      <c r="GX78" s="434"/>
      <c r="GY78" s="434"/>
      <c r="GZ78" s="434"/>
      <c r="HA78" s="434"/>
      <c r="HB78" s="434"/>
      <c r="HC78" s="434"/>
      <c r="HD78" s="434"/>
      <c r="HE78" s="434"/>
      <c r="HF78" s="434"/>
      <c r="HG78" s="434"/>
      <c r="HH78" s="434"/>
      <c r="HI78" s="434"/>
      <c r="HJ78" s="434"/>
      <c r="HK78" s="434"/>
      <c r="HL78" s="434"/>
      <c r="HM78" s="434"/>
      <c r="HN78" s="1232"/>
      <c r="HO78" s="2317" t="s">
        <v>324</v>
      </c>
      <c r="HP78" s="2318"/>
      <c r="HQ78" s="410">
        <f>HA56+HQ56</f>
        <v>0</v>
      </c>
      <c r="HR78" s="997" t="e">
        <f>HQ78*100/HQ81</f>
        <v>#DIV/0!</v>
      </c>
      <c r="HS78" s="466"/>
      <c r="HT78" s="2317" t="s">
        <v>324</v>
      </c>
      <c r="HU78" s="2318"/>
      <c r="HV78" s="410">
        <f>HF56+HV56</f>
        <v>0</v>
      </c>
      <c r="HW78" s="997" t="e">
        <f>HV78*100/HV81</f>
        <v>#DIV/0!</v>
      </c>
      <c r="HX78" s="466"/>
      <c r="HY78" s="2317" t="s">
        <v>324</v>
      </c>
      <c r="HZ78" s="2318"/>
      <c r="IA78" s="410">
        <f>HK56+IA56</f>
        <v>0</v>
      </c>
      <c r="IB78" s="997" t="e">
        <f>IA78*100/IA81</f>
        <v>#DIV/0!</v>
      </c>
      <c r="IC78" s="434"/>
      <c r="ID78" s="434"/>
      <c r="IE78" s="434"/>
      <c r="IF78" s="434"/>
      <c r="IG78" s="434"/>
      <c r="IH78" s="434"/>
      <c r="II78" s="434"/>
      <c r="IJ78" s="434"/>
      <c r="IK78" s="434"/>
      <c r="IL78" s="434"/>
      <c r="IM78" s="434"/>
      <c r="IN78" s="434"/>
      <c r="IO78" s="434"/>
      <c r="IP78" s="434"/>
      <c r="IQ78" s="434"/>
      <c r="IR78" s="434"/>
      <c r="IS78" s="434"/>
      <c r="IT78" s="434"/>
      <c r="IU78" s="434"/>
      <c r="IV78" s="434"/>
      <c r="IW78" s="434"/>
      <c r="IX78" s="434"/>
      <c r="IY78" s="434"/>
      <c r="IZ78" s="434"/>
      <c r="JA78" s="434"/>
      <c r="JB78" s="434"/>
      <c r="JC78" s="434"/>
      <c r="JD78" s="434"/>
      <c r="JE78" s="434"/>
      <c r="JF78" s="434"/>
      <c r="JG78" s="434"/>
      <c r="JH78" s="434"/>
      <c r="JI78" s="434"/>
      <c r="JJ78" s="434"/>
      <c r="JK78" s="434"/>
      <c r="JL78" s="434"/>
      <c r="JM78" s="434"/>
      <c r="JN78" s="434"/>
      <c r="JO78" s="434"/>
      <c r="JP78" s="434"/>
      <c r="JQ78" s="434"/>
      <c r="JR78" s="434"/>
      <c r="JS78" s="434"/>
      <c r="JT78" s="434"/>
      <c r="JU78" s="434"/>
      <c r="JV78" s="434"/>
      <c r="JW78" s="434"/>
      <c r="JX78" s="434"/>
      <c r="JY78" s="434"/>
      <c r="JZ78" s="434"/>
      <c r="KA78" s="434"/>
      <c r="KB78" s="434"/>
      <c r="KC78" s="434"/>
      <c r="KD78" s="434"/>
      <c r="KE78" s="434"/>
      <c r="KF78" s="434"/>
      <c r="KG78" s="434"/>
      <c r="KH78" s="434"/>
      <c r="KI78" s="434"/>
      <c r="KJ78" s="434"/>
      <c r="KK78" s="434"/>
      <c r="KL78" s="434"/>
      <c r="KM78" s="434"/>
      <c r="KN78" s="434"/>
      <c r="KO78" s="434"/>
      <c r="KP78" s="434"/>
      <c r="KQ78" s="434"/>
      <c r="KR78" s="434"/>
      <c r="KS78" s="434"/>
      <c r="KT78" s="434"/>
      <c r="KU78" s="434"/>
      <c r="KV78" s="434"/>
      <c r="KW78" s="434"/>
      <c r="KX78" s="434"/>
      <c r="KY78" s="434"/>
      <c r="KZ78" s="434"/>
      <c r="LA78" s="434"/>
      <c r="LB78" s="434"/>
      <c r="LC78" s="434"/>
      <c r="LD78" s="434"/>
      <c r="LE78" s="434"/>
      <c r="LF78" s="434"/>
      <c r="LG78" s="434"/>
      <c r="LH78" s="434"/>
      <c r="LI78" s="434"/>
      <c r="LJ78" s="434"/>
      <c r="LK78" s="434"/>
      <c r="LL78" s="434"/>
      <c r="LM78" s="434"/>
      <c r="LN78" s="434"/>
      <c r="LO78" s="434"/>
      <c r="LP78" s="434"/>
      <c r="LQ78" s="434"/>
      <c r="LR78" s="434"/>
      <c r="LS78" s="434"/>
      <c r="LT78" s="434"/>
      <c r="LU78" s="434"/>
      <c r="LV78" s="434"/>
      <c r="LW78" s="434"/>
      <c r="LX78" s="434"/>
      <c r="LY78" s="434"/>
      <c r="LZ78" s="434"/>
      <c r="MA78" s="434"/>
      <c r="MB78" s="434"/>
      <c r="MC78" s="434"/>
      <c r="MD78" s="434"/>
      <c r="ME78" s="434"/>
      <c r="MF78" s="434"/>
      <c r="MG78" s="434"/>
      <c r="MH78" s="434"/>
      <c r="MI78" s="434"/>
      <c r="MJ78" s="434"/>
      <c r="MK78" s="434"/>
      <c r="ML78" s="434"/>
      <c r="MM78" s="434"/>
      <c r="MN78" s="434"/>
      <c r="MO78" s="434"/>
      <c r="MP78" s="434"/>
      <c r="MQ78" s="434"/>
      <c r="MR78" s="1233"/>
      <c r="MS78" s="1234"/>
      <c r="MT78" s="434"/>
      <c r="MU78" s="1021" t="s">
        <v>342</v>
      </c>
      <c r="MV78" s="1042"/>
      <c r="MW78" s="1039">
        <f>LT56+MW56</f>
        <v>0</v>
      </c>
      <c r="MX78" s="1043" t="e">
        <f>MW78*100/MW82</f>
        <v>#DIV/0!</v>
      </c>
      <c r="MY78" s="1083"/>
      <c r="MZ78" s="1010" t="s">
        <v>342</v>
      </c>
      <c r="NA78" s="1033"/>
      <c r="NB78" s="1039">
        <f>LZ56+NB56</f>
        <v>0</v>
      </c>
      <c r="NC78" s="1046" t="e">
        <f>NB78*100/NB82</f>
        <v>#DIV/0!</v>
      </c>
      <c r="ND78" s="1084"/>
      <c r="NE78" s="1010" t="s">
        <v>342</v>
      </c>
      <c r="NF78" s="1033"/>
      <c r="NG78" s="1039">
        <f>MF56+NG56</f>
        <v>0</v>
      </c>
      <c r="NH78" s="1036" t="e">
        <f>NG78*100/NG82</f>
        <v>#DIV/0!</v>
      </c>
      <c r="NI78" s="1084"/>
      <c r="NJ78" s="1010" t="s">
        <v>342</v>
      </c>
      <c r="NK78" s="1033"/>
      <c r="NL78" s="1039">
        <f>MK56+NL56</f>
        <v>0</v>
      </c>
      <c r="NM78" s="1036" t="e">
        <f>NL78*100/NL82</f>
        <v>#DIV/0!</v>
      </c>
      <c r="NN78" s="1084"/>
      <c r="NO78" s="1010" t="s">
        <v>342</v>
      </c>
      <c r="NP78" s="1033"/>
      <c r="NQ78" s="1039">
        <f>MP56+NQ56</f>
        <v>0</v>
      </c>
      <c r="NR78" s="1036" t="e">
        <f>NQ78*100/NQ82</f>
        <v>#DIV/0!</v>
      </c>
      <c r="NS78" s="434"/>
      <c r="NT78" s="1458"/>
    </row>
    <row r="79" spans="1:384" ht="29.25" customHeight="1" x14ac:dyDescent="0.3">
      <c r="A79" s="4"/>
      <c r="B79" s="4"/>
      <c r="C79" s="4"/>
      <c r="D79" s="1226"/>
      <c r="E79" s="1223"/>
      <c r="F79" s="4"/>
      <c r="G79" s="4"/>
      <c r="H79" s="4"/>
      <c r="I79" s="4"/>
      <c r="J79" s="4"/>
      <c r="K79" s="4"/>
      <c r="L79" s="4"/>
      <c r="M79" s="1226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1226"/>
      <c r="AF79" s="1223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1223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P79" s="4"/>
      <c r="DQ79" s="4"/>
      <c r="DR79" s="1432"/>
      <c r="DS79" s="1432"/>
      <c r="DT79" s="1432"/>
      <c r="DX79" s="1428"/>
      <c r="DY79" s="1223"/>
      <c r="DZ79" s="2595" t="s">
        <v>37</v>
      </c>
      <c r="EA79" s="2596"/>
      <c r="EB79" s="2596"/>
      <c r="EC79" s="2596"/>
      <c r="ED79" s="2596"/>
      <c r="EE79" s="2596"/>
      <c r="EF79" s="2596"/>
      <c r="EG79" s="2596"/>
      <c r="EH79" s="2596"/>
      <c r="EI79" s="2596"/>
      <c r="EJ79" s="2596"/>
      <c r="EK79" s="2596"/>
      <c r="EL79" s="2597"/>
      <c r="EM79" s="1187"/>
      <c r="EN79" s="1226"/>
      <c r="EO79" s="1695"/>
      <c r="EP79" s="639"/>
      <c r="FA79" s="1230"/>
      <c r="FB79" s="1230"/>
      <c r="FC79" s="1238"/>
      <c r="FD79" s="1460"/>
      <c r="FE79" s="1232"/>
      <c r="FF79" s="434"/>
      <c r="FG79" s="434"/>
      <c r="FH79" s="434"/>
      <c r="FI79" s="434"/>
      <c r="FJ79" s="434"/>
      <c r="FK79" s="434"/>
      <c r="FL79" s="434"/>
      <c r="FM79" s="434"/>
      <c r="FN79" s="434"/>
      <c r="FO79" s="434"/>
      <c r="FP79" s="434"/>
      <c r="FQ79" s="434"/>
      <c r="FR79" s="434"/>
      <c r="FS79" s="434"/>
      <c r="FT79" s="434"/>
      <c r="FU79" s="434"/>
      <c r="FV79" s="434"/>
      <c r="FW79" s="434"/>
      <c r="FX79" s="434"/>
      <c r="FY79" s="434"/>
      <c r="FZ79" s="434"/>
      <c r="GA79" s="434"/>
      <c r="GB79" s="434"/>
      <c r="GC79" s="434"/>
      <c r="GD79" s="434"/>
      <c r="GE79" s="434"/>
      <c r="GF79" s="434"/>
      <c r="GG79" s="434"/>
      <c r="GH79" s="434"/>
      <c r="GI79" s="434"/>
      <c r="GJ79" s="434"/>
      <c r="GK79" s="434"/>
      <c r="GL79" s="434"/>
      <c r="GM79" s="434"/>
      <c r="GN79" s="434"/>
      <c r="GO79" s="434"/>
      <c r="GP79" s="434"/>
      <c r="GQ79" s="434"/>
      <c r="GR79" s="434"/>
      <c r="GS79" s="434"/>
      <c r="GT79" s="434"/>
      <c r="GU79" s="434"/>
      <c r="GV79" s="434"/>
      <c r="GW79" s="434"/>
      <c r="GX79" s="434"/>
      <c r="GY79" s="434"/>
      <c r="GZ79" s="434"/>
      <c r="HA79" s="434"/>
      <c r="HB79" s="434"/>
      <c r="HC79" s="434"/>
      <c r="HD79" s="434"/>
      <c r="HE79" s="434"/>
      <c r="HF79" s="434"/>
      <c r="HG79" s="434"/>
      <c r="HH79" s="434"/>
      <c r="HI79" s="434"/>
      <c r="HJ79" s="434"/>
      <c r="HK79" s="434"/>
      <c r="HL79" s="434"/>
      <c r="HM79" s="434"/>
      <c r="HN79" s="1232"/>
      <c r="HO79" s="2319" t="s">
        <v>325</v>
      </c>
      <c r="HP79" s="2320"/>
      <c r="HQ79" s="998">
        <f t="shared" ref="HQ79:HQ80" si="96">HA57+HQ57</f>
        <v>0</v>
      </c>
      <c r="HR79" s="999" t="e">
        <f>HQ79*100/HQ81</f>
        <v>#DIV/0!</v>
      </c>
      <c r="HS79" s="466"/>
      <c r="HT79" s="2319" t="s">
        <v>325</v>
      </c>
      <c r="HU79" s="2320"/>
      <c r="HV79" s="998">
        <f t="shared" ref="HV79:HV80" si="97">HF57+HV57</f>
        <v>0</v>
      </c>
      <c r="HW79" s="999" t="e">
        <f>HV79*100/HV81</f>
        <v>#DIV/0!</v>
      </c>
      <c r="HX79" s="466"/>
      <c r="HY79" s="2319" t="s">
        <v>325</v>
      </c>
      <c r="HZ79" s="2320"/>
      <c r="IA79" s="998">
        <f>HK57+IA57</f>
        <v>0</v>
      </c>
      <c r="IB79" s="999" t="e">
        <f>IA79*100/IA81</f>
        <v>#DIV/0!</v>
      </c>
      <c r="IC79" s="434"/>
      <c r="ID79" s="434"/>
      <c r="IE79" s="434"/>
      <c r="IF79" s="434"/>
      <c r="IG79" s="434"/>
      <c r="IH79" s="434"/>
      <c r="II79" s="434"/>
      <c r="IJ79" s="434"/>
      <c r="IK79" s="434"/>
      <c r="IL79" s="434"/>
      <c r="IM79" s="434"/>
      <c r="IN79" s="434"/>
      <c r="IO79" s="434"/>
      <c r="IP79" s="434"/>
      <c r="IQ79" s="434"/>
      <c r="IR79" s="434"/>
      <c r="IS79" s="434"/>
      <c r="IT79" s="434"/>
      <c r="IU79" s="434"/>
      <c r="IV79" s="434"/>
      <c r="IW79" s="434"/>
      <c r="IX79" s="434"/>
      <c r="IY79" s="434"/>
      <c r="IZ79" s="434"/>
      <c r="JA79" s="434"/>
      <c r="JB79" s="434"/>
      <c r="JC79" s="434"/>
      <c r="JD79" s="434"/>
      <c r="JE79" s="434"/>
      <c r="JF79" s="434"/>
      <c r="JG79" s="434"/>
      <c r="JH79" s="434"/>
      <c r="JI79" s="434"/>
      <c r="JJ79" s="434"/>
      <c r="JK79" s="434"/>
      <c r="JL79" s="434"/>
      <c r="JM79" s="434"/>
      <c r="JN79" s="434"/>
      <c r="JO79" s="434"/>
      <c r="JP79" s="434"/>
      <c r="JQ79" s="434"/>
      <c r="JR79" s="434"/>
      <c r="JS79" s="434"/>
      <c r="JT79" s="434"/>
      <c r="JU79" s="434"/>
      <c r="JV79" s="434"/>
      <c r="JW79" s="434"/>
      <c r="JX79" s="434"/>
      <c r="JY79" s="434"/>
      <c r="JZ79" s="434"/>
      <c r="KA79" s="434"/>
      <c r="KB79" s="434"/>
      <c r="KC79" s="434"/>
      <c r="KD79" s="434"/>
      <c r="KE79" s="434"/>
      <c r="KF79" s="434"/>
      <c r="KG79" s="434"/>
      <c r="KH79" s="434"/>
      <c r="KI79" s="434"/>
      <c r="KJ79" s="434"/>
      <c r="KK79" s="434"/>
      <c r="KL79" s="434"/>
      <c r="KM79" s="434"/>
      <c r="KN79" s="434"/>
      <c r="KO79" s="434"/>
      <c r="KP79" s="434"/>
      <c r="KQ79" s="434"/>
      <c r="KR79" s="434"/>
      <c r="KS79" s="434"/>
      <c r="KT79" s="434"/>
      <c r="KU79" s="434"/>
      <c r="KV79" s="434"/>
      <c r="KW79" s="434"/>
      <c r="KX79" s="434"/>
      <c r="KY79" s="434"/>
      <c r="KZ79" s="434"/>
      <c r="LA79" s="434"/>
      <c r="LB79" s="434"/>
      <c r="LC79" s="434"/>
      <c r="LD79" s="434"/>
      <c r="LE79" s="434"/>
      <c r="LF79" s="434"/>
      <c r="LG79" s="434"/>
      <c r="LH79" s="434"/>
      <c r="LI79" s="434"/>
      <c r="LJ79" s="434"/>
      <c r="LK79" s="434"/>
      <c r="LL79" s="434"/>
      <c r="LM79" s="434"/>
      <c r="LN79" s="434"/>
      <c r="LO79" s="434"/>
      <c r="LP79" s="434"/>
      <c r="LQ79" s="434"/>
      <c r="LR79" s="434"/>
      <c r="LS79" s="434"/>
      <c r="LT79" s="434"/>
      <c r="LU79" s="434"/>
      <c r="LV79" s="434"/>
      <c r="LW79" s="434"/>
      <c r="LX79" s="434"/>
      <c r="LY79" s="434"/>
      <c r="LZ79" s="434"/>
      <c r="MA79" s="434"/>
      <c r="MB79" s="434"/>
      <c r="MC79" s="434"/>
      <c r="MD79" s="434"/>
      <c r="ME79" s="434"/>
      <c r="MF79" s="434"/>
      <c r="MG79" s="434"/>
      <c r="MH79" s="434"/>
      <c r="MI79" s="434"/>
      <c r="MJ79" s="434"/>
      <c r="MK79" s="434"/>
      <c r="ML79" s="434"/>
      <c r="MM79" s="434"/>
      <c r="MN79" s="434"/>
      <c r="MO79" s="434"/>
      <c r="MP79" s="434"/>
      <c r="MQ79" s="434"/>
      <c r="MR79" s="1233"/>
      <c r="MS79" s="1234"/>
      <c r="MT79" s="434"/>
      <c r="MU79" s="1013" t="s">
        <v>343</v>
      </c>
      <c r="MV79" s="1034"/>
      <c r="MW79" s="1040">
        <f>LT57+MW57</f>
        <v>0</v>
      </c>
      <c r="MX79" s="1044" t="e">
        <f>MW79*100/MW82</f>
        <v>#DIV/0!</v>
      </c>
      <c r="MY79" s="1083"/>
      <c r="MZ79" s="1013" t="s">
        <v>343</v>
      </c>
      <c r="NA79" s="1034"/>
      <c r="NB79" s="1040">
        <f>LZ57+NB57</f>
        <v>0</v>
      </c>
      <c r="NC79" s="1047" t="e">
        <f>NB79*100/NB82</f>
        <v>#DIV/0!</v>
      </c>
      <c r="ND79" s="1084"/>
      <c r="NE79" s="1013" t="s">
        <v>343</v>
      </c>
      <c r="NF79" s="1034"/>
      <c r="NG79" s="1040">
        <f>MF57+NG57</f>
        <v>0</v>
      </c>
      <c r="NH79" s="1037" t="e">
        <f>NG79*100/NG82</f>
        <v>#DIV/0!</v>
      </c>
      <c r="NI79" s="1084"/>
      <c r="NJ79" s="1013" t="s">
        <v>343</v>
      </c>
      <c r="NK79" s="1034"/>
      <c r="NL79" s="1040">
        <f>MK57+NL57</f>
        <v>0</v>
      </c>
      <c r="NM79" s="1037" t="e">
        <f>NL79*100/NL82</f>
        <v>#DIV/0!</v>
      </c>
      <c r="NN79" s="1084"/>
      <c r="NO79" s="1013" t="s">
        <v>343</v>
      </c>
      <c r="NP79" s="1034"/>
      <c r="NQ79" s="1040">
        <f>MP57+NQ57</f>
        <v>0</v>
      </c>
      <c r="NR79" s="1037" t="e">
        <f>NQ79*100/NQ82</f>
        <v>#DIV/0!</v>
      </c>
      <c r="NS79" s="434"/>
      <c r="NT79" s="1458"/>
    </row>
    <row r="80" spans="1:384" ht="21" customHeight="1" thickBot="1" x14ac:dyDescent="0.35">
      <c r="A80" s="4"/>
      <c r="B80" s="4"/>
      <c r="C80" s="4"/>
      <c r="D80" s="1226"/>
      <c r="E80" s="1223"/>
      <c r="F80" s="4"/>
      <c r="G80" s="4"/>
      <c r="H80" s="4"/>
      <c r="I80" s="4"/>
      <c r="J80" s="4"/>
      <c r="K80" s="4"/>
      <c r="L80" s="4"/>
      <c r="M80" s="1226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1226"/>
      <c r="AF80" s="1223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1223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1432"/>
      <c r="DS80" s="1432"/>
      <c r="DT80" s="1432"/>
      <c r="DX80" s="1428"/>
      <c r="DY80" s="1223"/>
      <c r="DZ80" s="2598"/>
      <c r="EA80" s="2599"/>
      <c r="EB80" s="2599"/>
      <c r="EC80" s="2599"/>
      <c r="ED80" s="2599"/>
      <c r="EE80" s="2599"/>
      <c r="EF80" s="2599"/>
      <c r="EG80" s="2599"/>
      <c r="EH80" s="2599"/>
      <c r="EI80" s="2599"/>
      <c r="EJ80" s="2599"/>
      <c r="EK80" s="2599"/>
      <c r="EL80" s="2600"/>
      <c r="EM80" s="1187"/>
      <c r="EN80" s="1226"/>
      <c r="EO80" s="1695"/>
      <c r="EP80" s="639"/>
      <c r="FA80" s="1230"/>
      <c r="FB80" s="1230"/>
      <c r="FC80" s="1238"/>
      <c r="FD80" s="1460"/>
      <c r="FE80" s="1232"/>
      <c r="FF80" s="434"/>
      <c r="FG80" s="434"/>
      <c r="FH80" s="434"/>
      <c r="FI80" s="434"/>
      <c r="FJ80" s="434"/>
      <c r="FK80" s="434"/>
      <c r="FL80" s="434"/>
      <c r="FM80" s="434"/>
      <c r="FN80" s="434"/>
      <c r="FO80" s="434"/>
      <c r="FP80" s="434"/>
      <c r="FQ80" s="434"/>
      <c r="FR80" s="434"/>
      <c r="FS80" s="434"/>
      <c r="FT80" s="434"/>
      <c r="FU80" s="434"/>
      <c r="FV80" s="434"/>
      <c r="FW80" s="434"/>
      <c r="FX80" s="434"/>
      <c r="FY80" s="434"/>
      <c r="FZ80" s="434"/>
      <c r="GA80" s="434"/>
      <c r="GB80" s="434"/>
      <c r="GC80" s="434"/>
      <c r="GD80" s="434"/>
      <c r="GE80" s="434"/>
      <c r="GF80" s="434"/>
      <c r="GG80" s="434"/>
      <c r="GH80" s="434"/>
      <c r="GI80" s="434"/>
      <c r="GJ80" s="434"/>
      <c r="GK80" s="434"/>
      <c r="GL80" s="434"/>
      <c r="GM80" s="434"/>
      <c r="GN80" s="434"/>
      <c r="GO80" s="434"/>
      <c r="GP80" s="434"/>
      <c r="GQ80" s="434"/>
      <c r="GR80" s="434"/>
      <c r="GS80" s="434"/>
      <c r="GT80" s="434"/>
      <c r="GU80" s="434"/>
      <c r="GV80" s="434"/>
      <c r="GW80" s="434"/>
      <c r="GX80" s="434"/>
      <c r="GY80" s="434"/>
      <c r="GZ80" s="434"/>
      <c r="HA80" s="434"/>
      <c r="HB80" s="434"/>
      <c r="HC80" s="434"/>
      <c r="HD80" s="434"/>
      <c r="HE80" s="434"/>
      <c r="HF80" s="434"/>
      <c r="HG80" s="434"/>
      <c r="HH80" s="434"/>
      <c r="HI80" s="434"/>
      <c r="HJ80" s="434"/>
      <c r="HK80" s="434"/>
      <c r="HL80" s="434"/>
      <c r="HM80" s="434"/>
      <c r="HN80" s="1232"/>
      <c r="HO80" s="2327" t="s">
        <v>209</v>
      </c>
      <c r="HP80" s="2328"/>
      <c r="HQ80" s="1000">
        <f t="shared" si="96"/>
        <v>0</v>
      </c>
      <c r="HR80" s="1001" t="e">
        <f>HQ80*100/HQ81</f>
        <v>#DIV/0!</v>
      </c>
      <c r="HS80" s="466"/>
      <c r="HT80" s="2327" t="s">
        <v>209</v>
      </c>
      <c r="HU80" s="2328"/>
      <c r="HV80" s="1000">
        <f t="shared" si="97"/>
        <v>0</v>
      </c>
      <c r="HW80" s="1001" t="e">
        <f>HV80*100/HV81</f>
        <v>#DIV/0!</v>
      </c>
      <c r="HX80" s="466"/>
      <c r="HY80" s="2327" t="s">
        <v>209</v>
      </c>
      <c r="HZ80" s="2328"/>
      <c r="IA80" s="1000">
        <f>HK58+IA58</f>
        <v>0</v>
      </c>
      <c r="IB80" s="1001" t="e">
        <f>IA80*100/IA81</f>
        <v>#DIV/0!</v>
      </c>
      <c r="IC80" s="434"/>
      <c r="ID80" s="434"/>
      <c r="IE80" s="434"/>
      <c r="IF80" s="434"/>
      <c r="IG80" s="434"/>
      <c r="IH80" s="434"/>
      <c r="II80" s="434"/>
      <c r="IJ80" s="434"/>
      <c r="IK80" s="434"/>
      <c r="IL80" s="434"/>
      <c r="IM80" s="434"/>
      <c r="IN80" s="434"/>
      <c r="IO80" s="434"/>
      <c r="IP80" s="434"/>
      <c r="IQ80" s="434"/>
      <c r="IR80" s="434"/>
      <c r="IS80" s="434"/>
      <c r="IT80" s="434"/>
      <c r="IU80" s="434"/>
      <c r="IV80" s="434"/>
      <c r="IW80" s="434"/>
      <c r="IX80" s="434"/>
      <c r="IY80" s="434"/>
      <c r="IZ80" s="434"/>
      <c r="JA80" s="434"/>
      <c r="JB80" s="434"/>
      <c r="JC80" s="434"/>
      <c r="JD80" s="434"/>
      <c r="JE80" s="434"/>
      <c r="JF80" s="434"/>
      <c r="JG80" s="434"/>
      <c r="JH80" s="434"/>
      <c r="JI80" s="434"/>
      <c r="JJ80" s="434"/>
      <c r="JK80" s="434"/>
      <c r="JL80" s="434"/>
      <c r="JM80" s="434"/>
      <c r="JN80" s="434"/>
      <c r="JO80" s="434"/>
      <c r="JP80" s="434"/>
      <c r="JQ80" s="434"/>
      <c r="JR80" s="434"/>
      <c r="JS80" s="434"/>
      <c r="JT80" s="434"/>
      <c r="JU80" s="434"/>
      <c r="JV80" s="434"/>
      <c r="JW80" s="434"/>
      <c r="JX80" s="434"/>
      <c r="JY80" s="434"/>
      <c r="JZ80" s="434"/>
      <c r="KA80" s="434"/>
      <c r="KB80" s="434"/>
      <c r="KC80" s="434"/>
      <c r="KD80" s="434"/>
      <c r="KE80" s="434"/>
      <c r="KF80" s="434"/>
      <c r="KG80" s="434"/>
      <c r="KH80" s="434"/>
      <c r="KI80" s="434"/>
      <c r="KJ80" s="434"/>
      <c r="KK80" s="434"/>
      <c r="KL80" s="434"/>
      <c r="KM80" s="434"/>
      <c r="KN80" s="434"/>
      <c r="KO80" s="434"/>
      <c r="KP80" s="434"/>
      <c r="KQ80" s="434"/>
      <c r="KR80" s="434"/>
      <c r="KS80" s="434"/>
      <c r="KT80" s="434"/>
      <c r="KU80" s="434"/>
      <c r="KV80" s="434"/>
      <c r="KW80" s="434"/>
      <c r="KX80" s="434"/>
      <c r="KY80" s="434"/>
      <c r="KZ80" s="434"/>
      <c r="LA80" s="434"/>
      <c r="LB80" s="434"/>
      <c r="LC80" s="434"/>
      <c r="LD80" s="434"/>
      <c r="LE80" s="434"/>
      <c r="LF80" s="434"/>
      <c r="LG80" s="434"/>
      <c r="LH80" s="434"/>
      <c r="LI80" s="434"/>
      <c r="LJ80" s="434"/>
      <c r="LK80" s="434"/>
      <c r="LL80" s="434"/>
      <c r="LM80" s="434"/>
      <c r="LN80" s="434"/>
      <c r="LO80" s="434"/>
      <c r="LP80" s="434"/>
      <c r="LQ80" s="434"/>
      <c r="LR80" s="434"/>
      <c r="LS80" s="434"/>
      <c r="LT80" s="434"/>
      <c r="LU80" s="434"/>
      <c r="LV80" s="434"/>
      <c r="LW80" s="434"/>
      <c r="LX80" s="434"/>
      <c r="LY80" s="434"/>
      <c r="LZ80" s="434"/>
      <c r="MA80" s="434"/>
      <c r="MB80" s="434"/>
      <c r="MC80" s="434"/>
      <c r="MD80" s="434"/>
      <c r="ME80" s="434"/>
      <c r="MF80" s="434"/>
      <c r="MG80" s="434"/>
      <c r="MH80" s="434"/>
      <c r="MI80" s="434"/>
      <c r="MJ80" s="434"/>
      <c r="MK80" s="434"/>
      <c r="ML80" s="434"/>
      <c r="MM80" s="434"/>
      <c r="MN80" s="434"/>
      <c r="MO80" s="434"/>
      <c r="MP80" s="434"/>
      <c r="MQ80" s="434"/>
      <c r="MR80" s="1233"/>
      <c r="MS80" s="1234"/>
      <c r="MT80" s="434"/>
      <c r="MU80" s="1013" t="s">
        <v>344</v>
      </c>
      <c r="MV80" s="1034"/>
      <c r="MW80" s="1040">
        <f>LT58+MW58</f>
        <v>0</v>
      </c>
      <c r="MX80" s="1044" t="e">
        <f>MW80*100/MW82</f>
        <v>#DIV/0!</v>
      </c>
      <c r="MY80" s="1083"/>
      <c r="MZ80" s="1013" t="s">
        <v>344</v>
      </c>
      <c r="NA80" s="1034"/>
      <c r="NB80" s="1040">
        <f>LZ58+NB58</f>
        <v>0</v>
      </c>
      <c r="NC80" s="1047" t="e">
        <f>NB80*100/NB82</f>
        <v>#DIV/0!</v>
      </c>
      <c r="ND80" s="1084"/>
      <c r="NE80" s="1013" t="s">
        <v>344</v>
      </c>
      <c r="NF80" s="1034"/>
      <c r="NG80" s="1040">
        <f>MF58+NG58</f>
        <v>0</v>
      </c>
      <c r="NH80" s="1037" t="e">
        <f>NG80*100/NG82</f>
        <v>#DIV/0!</v>
      </c>
      <c r="NI80" s="1084"/>
      <c r="NJ80" s="1013" t="s">
        <v>344</v>
      </c>
      <c r="NK80" s="1034"/>
      <c r="NL80" s="1040">
        <f>MK58+NL58</f>
        <v>0</v>
      </c>
      <c r="NM80" s="1037" t="e">
        <f>NL80*100/NL82</f>
        <v>#DIV/0!</v>
      </c>
      <c r="NN80" s="1084"/>
      <c r="NO80" s="1013" t="s">
        <v>344</v>
      </c>
      <c r="NP80" s="1034"/>
      <c r="NQ80" s="1040">
        <f>MP58+NQ58</f>
        <v>0</v>
      </c>
      <c r="NR80" s="1037" t="e">
        <f>NQ80*100/NQ82</f>
        <v>#DIV/0!</v>
      </c>
      <c r="NS80" s="434"/>
      <c r="NT80" s="1458"/>
    </row>
    <row r="81" spans="1:384" ht="20.25" customHeight="1" thickBot="1" x14ac:dyDescent="0.35">
      <c r="A81" s="4"/>
      <c r="B81" s="4"/>
      <c r="C81" s="4"/>
      <c r="D81" s="1226"/>
      <c r="E81" s="1223"/>
      <c r="F81" s="4"/>
      <c r="G81" s="4"/>
      <c r="H81" s="4"/>
      <c r="I81" s="4"/>
      <c r="J81" s="4"/>
      <c r="K81" s="4"/>
      <c r="L81" s="4"/>
      <c r="M81" s="1226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1226"/>
      <c r="AF81" s="1223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1223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1432"/>
      <c r="DS81" s="1432"/>
      <c r="DT81" s="1432"/>
      <c r="DU81" s="1432"/>
      <c r="DV81" s="1432"/>
      <c r="DW81" s="1432"/>
      <c r="DX81" s="1428"/>
      <c r="DY81" s="1223"/>
      <c r="DZ81" s="2601"/>
      <c r="EA81" s="2602"/>
      <c r="EB81" s="2602"/>
      <c r="EC81" s="2602"/>
      <c r="ED81" s="2602"/>
      <c r="EE81" s="2602"/>
      <c r="EF81" s="2602"/>
      <c r="EG81" s="2602"/>
      <c r="EH81" s="2602"/>
      <c r="EI81" s="2602"/>
      <c r="EJ81" s="2602"/>
      <c r="EK81" s="2602"/>
      <c r="EL81" s="2603"/>
      <c r="EM81" s="1187"/>
      <c r="EN81" s="1226"/>
      <c r="EO81" s="1695"/>
      <c r="EP81" s="639"/>
      <c r="EQ81" s="1230"/>
      <c r="ER81" s="1230"/>
      <c r="ES81" s="1230"/>
      <c r="ET81" s="1230"/>
      <c r="EU81" s="1230"/>
      <c r="EV81" s="1230"/>
      <c r="EW81" s="1230"/>
      <c r="EX81" s="1230"/>
      <c r="EY81" s="1230"/>
      <c r="EZ81" s="1230"/>
      <c r="FA81" s="1230"/>
      <c r="FB81" s="1230"/>
      <c r="FC81" s="1238"/>
      <c r="FD81" s="1460"/>
      <c r="FE81" s="1232"/>
      <c r="FF81" s="434"/>
      <c r="FG81" s="434"/>
      <c r="FH81" s="434"/>
      <c r="FI81" s="434"/>
      <c r="FJ81" s="434"/>
      <c r="FK81" s="434"/>
      <c r="FL81" s="434"/>
      <c r="FM81" s="434"/>
      <c r="FN81" s="434"/>
      <c r="FO81" s="434"/>
      <c r="FP81" s="434"/>
      <c r="FQ81" s="434"/>
      <c r="FR81" s="434"/>
      <c r="FS81" s="434"/>
      <c r="FT81" s="434"/>
      <c r="FU81" s="434"/>
      <c r="FV81" s="434"/>
      <c r="FW81" s="434"/>
      <c r="FX81" s="434"/>
      <c r="FY81" s="434"/>
      <c r="FZ81" s="434"/>
      <c r="GA81" s="434"/>
      <c r="GB81" s="434"/>
      <c r="GC81" s="434"/>
      <c r="GD81" s="434"/>
      <c r="GE81" s="434"/>
      <c r="GF81" s="434"/>
      <c r="GG81" s="434"/>
      <c r="GH81" s="434"/>
      <c r="GI81" s="434"/>
      <c r="GJ81" s="434"/>
      <c r="GK81" s="434"/>
      <c r="GL81" s="434"/>
      <c r="GM81" s="434"/>
      <c r="GN81" s="434"/>
      <c r="GO81" s="434"/>
      <c r="GP81" s="434"/>
      <c r="GQ81" s="434"/>
      <c r="GR81" s="434"/>
      <c r="GS81" s="434"/>
      <c r="GT81" s="434"/>
      <c r="GU81" s="434"/>
      <c r="GV81" s="434"/>
      <c r="GW81" s="434"/>
      <c r="GX81" s="434"/>
      <c r="GY81" s="434"/>
      <c r="GZ81" s="434"/>
      <c r="HA81" s="434"/>
      <c r="HB81" s="434"/>
      <c r="HC81" s="434"/>
      <c r="HD81" s="434"/>
      <c r="HE81" s="434"/>
      <c r="HF81" s="434"/>
      <c r="HG81" s="434"/>
      <c r="HH81" s="434"/>
      <c r="HI81" s="434"/>
      <c r="HJ81" s="434"/>
      <c r="HK81" s="434"/>
      <c r="HL81" s="434"/>
      <c r="HM81" s="434"/>
      <c r="HN81" s="1232"/>
      <c r="HO81" s="453" t="s">
        <v>19</v>
      </c>
      <c r="HP81" s="453"/>
      <c r="HQ81" s="440">
        <f>SUM(HQ78:HQ80)</f>
        <v>0</v>
      </c>
      <c r="HR81" s="441"/>
      <c r="HS81" s="11"/>
      <c r="HT81" s="453" t="s">
        <v>19</v>
      </c>
      <c r="HU81" s="453"/>
      <c r="HV81" s="440">
        <f>SUM(HV78:HV80)</f>
        <v>0</v>
      </c>
      <c r="HW81" s="441"/>
      <c r="HX81" s="11"/>
      <c r="HY81" s="453" t="s">
        <v>19</v>
      </c>
      <c r="HZ81" s="453"/>
      <c r="IA81" s="440">
        <f>SUM(IA78:IA80)</f>
        <v>0</v>
      </c>
      <c r="IB81" s="441"/>
      <c r="IC81" s="434"/>
      <c r="ID81" s="434"/>
      <c r="IE81" s="434"/>
      <c r="IF81" s="434"/>
      <c r="IG81" s="434"/>
      <c r="IH81" s="434"/>
      <c r="II81" s="434"/>
      <c r="IJ81" s="434"/>
      <c r="IK81" s="434"/>
      <c r="IL81" s="434"/>
      <c r="IM81" s="434"/>
      <c r="IN81" s="434"/>
      <c r="IO81" s="434"/>
      <c r="IP81" s="434"/>
      <c r="IQ81" s="434"/>
      <c r="IR81" s="434"/>
      <c r="IS81" s="434"/>
      <c r="IT81" s="434"/>
      <c r="IU81" s="434"/>
      <c r="IV81" s="434"/>
      <c r="IW81" s="434"/>
      <c r="IX81" s="434"/>
      <c r="IY81" s="434"/>
      <c r="IZ81" s="434"/>
      <c r="JA81" s="434"/>
      <c r="JB81" s="434"/>
      <c r="JC81" s="434"/>
      <c r="JD81" s="434"/>
      <c r="JE81" s="434"/>
      <c r="JF81" s="434"/>
      <c r="JG81" s="434"/>
      <c r="JH81" s="434"/>
      <c r="JI81" s="434"/>
      <c r="JJ81" s="434"/>
      <c r="JK81" s="434"/>
      <c r="JL81" s="434"/>
      <c r="JM81" s="434"/>
      <c r="JN81" s="434"/>
      <c r="JO81" s="434"/>
      <c r="JP81" s="434"/>
      <c r="JQ81" s="434"/>
      <c r="JR81" s="434"/>
      <c r="JS81" s="434"/>
      <c r="JT81" s="434"/>
      <c r="JU81" s="434"/>
      <c r="JV81" s="434"/>
      <c r="JW81" s="434"/>
      <c r="JX81" s="434"/>
      <c r="JY81" s="434"/>
      <c r="JZ81" s="434"/>
      <c r="KA81" s="434"/>
      <c r="KB81" s="434"/>
      <c r="KC81" s="434"/>
      <c r="KD81" s="434"/>
      <c r="KE81" s="434"/>
      <c r="KF81" s="434"/>
      <c r="KG81" s="434"/>
      <c r="KH81" s="434"/>
      <c r="KI81" s="434"/>
      <c r="KJ81" s="434"/>
      <c r="KK81" s="434"/>
      <c r="KL81" s="434"/>
      <c r="KM81" s="434"/>
      <c r="KN81" s="434"/>
      <c r="KO81" s="434"/>
      <c r="KP81" s="434"/>
      <c r="KQ81" s="434"/>
      <c r="KR81" s="434"/>
      <c r="KS81" s="434"/>
      <c r="KT81" s="434"/>
      <c r="KU81" s="434"/>
      <c r="KV81" s="434"/>
      <c r="KW81" s="434"/>
      <c r="KX81" s="434"/>
      <c r="KY81" s="434"/>
      <c r="KZ81" s="434"/>
      <c r="LA81" s="434"/>
      <c r="LB81" s="434"/>
      <c r="LC81" s="434"/>
      <c r="LD81" s="434"/>
      <c r="LE81" s="434"/>
      <c r="LF81" s="434"/>
      <c r="LG81" s="434"/>
      <c r="LH81" s="434"/>
      <c r="LI81" s="434"/>
      <c r="LJ81" s="434"/>
      <c r="LK81" s="434"/>
      <c r="LL81" s="434"/>
      <c r="LM81" s="434"/>
      <c r="LN81" s="434"/>
      <c r="LO81" s="434"/>
      <c r="LP81" s="434"/>
      <c r="LQ81" s="434"/>
      <c r="LR81" s="434"/>
      <c r="LS81" s="434"/>
      <c r="LT81" s="434"/>
      <c r="LU81" s="434"/>
      <c r="LV81" s="434"/>
      <c r="LW81" s="434"/>
      <c r="LX81" s="434"/>
      <c r="LY81" s="434"/>
      <c r="LZ81" s="434"/>
      <c r="MA81" s="434"/>
      <c r="MB81" s="434"/>
      <c r="MC81" s="434"/>
      <c r="MD81" s="434"/>
      <c r="ME81" s="434"/>
      <c r="MF81" s="434"/>
      <c r="MG81" s="434"/>
      <c r="MH81" s="434"/>
      <c r="MI81" s="434"/>
      <c r="MJ81" s="434"/>
      <c r="MK81" s="434"/>
      <c r="ML81" s="434"/>
      <c r="MM81" s="434"/>
      <c r="MN81" s="434"/>
      <c r="MO81" s="434"/>
      <c r="MP81" s="434"/>
      <c r="MQ81" s="434"/>
      <c r="MR81" s="1233"/>
      <c r="MS81" s="1234"/>
      <c r="MT81" s="434"/>
      <c r="MU81" s="1022" t="s">
        <v>345</v>
      </c>
      <c r="MV81" s="1023"/>
      <c r="MW81" s="1041">
        <f>LT59+MW59</f>
        <v>0</v>
      </c>
      <c r="MX81" s="1045" t="e">
        <f>MW81*100/MW82</f>
        <v>#DIV/0!</v>
      </c>
      <c r="MY81" s="1083"/>
      <c r="MZ81" s="1017" t="s">
        <v>345</v>
      </c>
      <c r="NA81" s="1035"/>
      <c r="NB81" s="1041">
        <f>LZ59+NB59</f>
        <v>0</v>
      </c>
      <c r="NC81" s="1048" t="e">
        <f>NB81*100/NB82</f>
        <v>#DIV/0!</v>
      </c>
      <c r="ND81" s="1084"/>
      <c r="NE81" s="1017" t="s">
        <v>345</v>
      </c>
      <c r="NF81" s="1035"/>
      <c r="NG81" s="1041">
        <f>MF59+NG59</f>
        <v>0</v>
      </c>
      <c r="NH81" s="1038" t="e">
        <f>NG81*100/NG82</f>
        <v>#DIV/0!</v>
      </c>
      <c r="NI81" s="1084"/>
      <c r="NJ81" s="1017" t="s">
        <v>345</v>
      </c>
      <c r="NK81" s="1035"/>
      <c r="NL81" s="1041">
        <f>MK59+NL59</f>
        <v>0</v>
      </c>
      <c r="NM81" s="1038" t="e">
        <f>NL81*100/NL82</f>
        <v>#DIV/0!</v>
      </c>
      <c r="NN81" s="1084"/>
      <c r="NO81" s="1017" t="s">
        <v>345</v>
      </c>
      <c r="NP81" s="1035"/>
      <c r="NQ81" s="1041">
        <f>MP59+NQ59</f>
        <v>0</v>
      </c>
      <c r="NR81" s="1038" t="e">
        <f>NQ81*100/NQ82</f>
        <v>#DIV/0!</v>
      </c>
      <c r="NS81" s="434"/>
      <c r="NT81" s="1458"/>
    </row>
    <row r="82" spans="1:384" ht="21" customHeight="1" thickBot="1" x14ac:dyDescent="0.35">
      <c r="A82" s="4"/>
      <c r="B82" s="4"/>
      <c r="C82" s="4"/>
      <c r="D82" s="1226"/>
      <c r="E82" s="1223"/>
      <c r="F82" s="4"/>
      <c r="G82" s="4"/>
      <c r="H82" s="4"/>
      <c r="I82" s="4"/>
      <c r="J82" s="4"/>
      <c r="K82" s="4"/>
      <c r="L82" s="4"/>
      <c r="M82" s="1226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1226"/>
      <c r="AF82" s="1223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1223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1432"/>
      <c r="DS82" s="1432"/>
      <c r="DT82" s="1432"/>
      <c r="DU82" s="1432"/>
      <c r="DV82" s="1432"/>
      <c r="DW82" s="1432"/>
      <c r="DX82" s="1428"/>
      <c r="DY82" s="1223"/>
      <c r="DZ82" s="1187"/>
      <c r="EA82" s="1187"/>
      <c r="EB82" s="1187"/>
      <c r="EC82" s="1187"/>
      <c r="ED82" s="1187"/>
      <c r="EE82" s="1187"/>
      <c r="EF82" s="1187"/>
      <c r="EG82" s="1187"/>
      <c r="EH82" s="1187"/>
      <c r="EI82" s="1187"/>
      <c r="EJ82" s="1187"/>
      <c r="EK82" s="1187"/>
      <c r="EL82" s="1187"/>
      <c r="EM82" s="1187"/>
      <c r="EN82" s="1226"/>
      <c r="EO82" s="1695"/>
      <c r="EP82" s="639"/>
      <c r="EQ82" s="1230"/>
      <c r="ER82" s="1230"/>
      <c r="ES82" s="1230"/>
      <c r="ET82" s="1230"/>
      <c r="EU82" s="1230"/>
      <c r="EV82" s="1230"/>
      <c r="EW82" s="1230"/>
      <c r="EX82" s="1230"/>
      <c r="EY82" s="1230"/>
      <c r="EZ82" s="1230"/>
      <c r="FA82" s="1230"/>
      <c r="FB82" s="1230"/>
      <c r="FC82" s="1238"/>
      <c r="FD82" s="1460"/>
      <c r="FE82" s="1232"/>
      <c r="FF82" s="434"/>
      <c r="FG82" s="434"/>
      <c r="FH82" s="434"/>
      <c r="FI82" s="434"/>
      <c r="FJ82" s="434"/>
      <c r="FK82" s="434"/>
      <c r="FL82" s="434"/>
      <c r="FM82" s="434"/>
      <c r="FN82" s="434"/>
      <c r="FO82" s="434"/>
      <c r="FP82" s="434"/>
      <c r="FQ82" s="434"/>
      <c r="FR82" s="434"/>
      <c r="FS82" s="434"/>
      <c r="FT82" s="434"/>
      <c r="FU82" s="434"/>
      <c r="FV82" s="434"/>
      <c r="FW82" s="434"/>
      <c r="FX82" s="434"/>
      <c r="FY82" s="434"/>
      <c r="FZ82" s="434"/>
      <c r="GA82" s="434"/>
      <c r="GB82" s="434"/>
      <c r="GC82" s="434"/>
      <c r="GD82" s="434"/>
      <c r="GE82" s="434"/>
      <c r="GF82" s="434"/>
      <c r="GG82" s="434"/>
      <c r="GH82" s="434"/>
      <c r="GI82" s="434"/>
      <c r="GJ82" s="434"/>
      <c r="GK82" s="434"/>
      <c r="GL82" s="434"/>
      <c r="GM82" s="434"/>
      <c r="GN82" s="434"/>
      <c r="GO82" s="434"/>
      <c r="GP82" s="434"/>
      <c r="GQ82" s="434"/>
      <c r="GR82" s="434"/>
      <c r="GS82" s="434"/>
      <c r="GT82" s="434"/>
      <c r="GU82" s="434"/>
      <c r="GV82" s="434"/>
      <c r="GW82" s="434"/>
      <c r="GX82" s="434"/>
      <c r="GY82" s="434"/>
      <c r="GZ82" s="434"/>
      <c r="HA82" s="434"/>
      <c r="HB82" s="434"/>
      <c r="HC82" s="434"/>
      <c r="HD82" s="434"/>
      <c r="HE82" s="434"/>
      <c r="HF82" s="434"/>
      <c r="HG82" s="434"/>
      <c r="HH82" s="434"/>
      <c r="HI82" s="434"/>
      <c r="HJ82" s="434"/>
      <c r="HK82" s="434"/>
      <c r="HL82" s="434"/>
      <c r="HM82" s="434"/>
      <c r="HN82" s="1232"/>
      <c r="HO82" s="466"/>
      <c r="HP82" s="466"/>
      <c r="HQ82" s="466"/>
      <c r="HR82" s="466"/>
      <c r="HS82" s="466"/>
      <c r="HT82" s="466"/>
      <c r="HU82" s="466"/>
      <c r="HV82" s="466"/>
      <c r="HW82" s="466"/>
      <c r="HX82" s="466"/>
      <c r="HY82" s="466"/>
      <c r="HZ82" s="466"/>
      <c r="IA82" s="11"/>
      <c r="IB82" s="11"/>
      <c r="IC82" s="434"/>
      <c r="ID82" s="434"/>
      <c r="IE82" s="434"/>
      <c r="IF82" s="434"/>
      <c r="IG82" s="434"/>
      <c r="IH82" s="434"/>
      <c r="II82" s="434"/>
      <c r="IJ82" s="434"/>
      <c r="IK82" s="434"/>
      <c r="IL82" s="434"/>
      <c r="IM82" s="434"/>
      <c r="IN82" s="434"/>
      <c r="IO82" s="434"/>
      <c r="IP82" s="434"/>
      <c r="IQ82" s="434"/>
      <c r="IR82" s="434"/>
      <c r="IS82" s="434"/>
      <c r="IT82" s="434"/>
      <c r="IU82" s="434"/>
      <c r="IV82" s="434"/>
      <c r="IW82" s="434"/>
      <c r="IX82" s="434"/>
      <c r="IY82" s="434"/>
      <c r="IZ82" s="434"/>
      <c r="JA82" s="434"/>
      <c r="JB82" s="434"/>
      <c r="JC82" s="434"/>
      <c r="JD82" s="434"/>
      <c r="JE82" s="434"/>
      <c r="JF82" s="434"/>
      <c r="JG82" s="434"/>
      <c r="JH82" s="434"/>
      <c r="JI82" s="434"/>
      <c r="JJ82" s="434"/>
      <c r="JK82" s="434"/>
      <c r="JL82" s="434"/>
      <c r="JM82" s="434"/>
      <c r="JN82" s="434"/>
      <c r="JO82" s="434"/>
      <c r="JP82" s="434"/>
      <c r="JQ82" s="434"/>
      <c r="JR82" s="434"/>
      <c r="JS82" s="434"/>
      <c r="JT82" s="434"/>
      <c r="JU82" s="434"/>
      <c r="JV82" s="434"/>
      <c r="JW82" s="434"/>
      <c r="JX82" s="434"/>
      <c r="JY82" s="434"/>
      <c r="JZ82" s="434"/>
      <c r="KA82" s="434"/>
      <c r="KB82" s="434"/>
      <c r="KC82" s="434"/>
      <c r="KD82" s="434"/>
      <c r="KE82" s="434"/>
      <c r="KF82" s="434"/>
      <c r="KG82" s="434"/>
      <c r="KH82" s="434"/>
      <c r="KI82" s="434"/>
      <c r="KJ82" s="434"/>
      <c r="KK82" s="434"/>
      <c r="KL82" s="434"/>
      <c r="KM82" s="434"/>
      <c r="KN82" s="434"/>
      <c r="KO82" s="434"/>
      <c r="KP82" s="434"/>
      <c r="KQ82" s="434"/>
      <c r="KR82" s="434"/>
      <c r="KS82" s="434"/>
      <c r="KT82" s="434"/>
      <c r="KU82" s="434"/>
      <c r="KV82" s="434"/>
      <c r="KW82" s="434"/>
      <c r="KX82" s="434"/>
      <c r="KY82" s="434"/>
      <c r="KZ82" s="434"/>
      <c r="LA82" s="434"/>
      <c r="LB82" s="434"/>
      <c r="LC82" s="434"/>
      <c r="LD82" s="434"/>
      <c r="LE82" s="434"/>
      <c r="LF82" s="434"/>
      <c r="LG82" s="434"/>
      <c r="LH82" s="434"/>
      <c r="LI82" s="434"/>
      <c r="LJ82" s="434"/>
      <c r="LK82" s="434"/>
      <c r="LL82" s="434"/>
      <c r="LM82" s="434"/>
      <c r="LN82" s="434"/>
      <c r="LO82" s="434"/>
      <c r="LP82" s="434"/>
      <c r="LQ82" s="434"/>
      <c r="LR82" s="434"/>
      <c r="LS82" s="434"/>
      <c r="LT82" s="434"/>
      <c r="LU82" s="434"/>
      <c r="LV82" s="434"/>
      <c r="LW82" s="434"/>
      <c r="LX82" s="434"/>
      <c r="LY82" s="434"/>
      <c r="LZ82" s="434"/>
      <c r="MA82" s="434"/>
      <c r="MB82" s="434"/>
      <c r="MC82" s="434"/>
      <c r="MD82" s="434"/>
      <c r="ME82" s="434"/>
      <c r="MF82" s="434"/>
      <c r="MG82" s="434"/>
      <c r="MH82" s="434"/>
      <c r="MI82" s="434"/>
      <c r="MJ82" s="434"/>
      <c r="MK82" s="434"/>
      <c r="ML82" s="434"/>
      <c r="MM82" s="434"/>
      <c r="MN82" s="434"/>
      <c r="MO82" s="434"/>
      <c r="MP82" s="434"/>
      <c r="MQ82" s="434"/>
      <c r="MR82" s="1233"/>
      <c r="MS82" s="1234"/>
      <c r="MT82" s="434"/>
      <c r="MU82" s="1008"/>
      <c r="MV82" s="1008"/>
      <c r="MW82" s="1019">
        <f>SUM(MW78:MW81)</f>
        <v>0</v>
      </c>
      <c r="MX82" s="1008"/>
      <c r="MY82" s="1084"/>
      <c r="MZ82" s="1008"/>
      <c r="NA82" s="1008"/>
      <c r="NB82" s="1019">
        <f>SUM(NB78:NB81)</f>
        <v>0</v>
      </c>
      <c r="NC82" s="1008"/>
      <c r="ND82" s="1084"/>
      <c r="NE82" s="1008"/>
      <c r="NF82" s="1008"/>
      <c r="NG82" s="1019">
        <f>SUM(NG78:NG81)</f>
        <v>0</v>
      </c>
      <c r="NH82" s="1008"/>
      <c r="NI82" s="1084"/>
      <c r="NJ82" s="1008"/>
      <c r="NK82" s="1008"/>
      <c r="NL82" s="1019">
        <f>SUM(NL78:NL81)</f>
        <v>0</v>
      </c>
      <c r="NM82" s="1008"/>
      <c r="NN82" s="1084"/>
      <c r="NO82" s="1008"/>
      <c r="NP82" s="1008"/>
      <c r="NQ82" s="1019">
        <f>SUM(NQ78:NQ81)</f>
        <v>0</v>
      </c>
      <c r="NR82" s="1008"/>
      <c r="NS82" s="434"/>
      <c r="NT82" s="1458"/>
    </row>
    <row r="83" spans="1:384" ht="44.25" customHeight="1" x14ac:dyDescent="0.3">
      <c r="A83" s="4"/>
      <c r="B83" s="4"/>
      <c r="C83" s="4"/>
      <c r="D83" s="1226"/>
      <c r="E83" s="1223"/>
      <c r="F83" s="4"/>
      <c r="G83" s="4"/>
      <c r="H83" s="4"/>
      <c r="I83" s="4"/>
      <c r="J83" s="4"/>
      <c r="K83" s="4"/>
      <c r="L83" s="4"/>
      <c r="M83" s="1226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1226"/>
      <c r="AF83" s="1223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1223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1439"/>
      <c r="DS83" s="1439"/>
      <c r="DT83" s="1439"/>
      <c r="DY83" s="1223"/>
      <c r="DZ83" s="1187"/>
      <c r="EA83" s="1187"/>
      <c r="EB83" s="1187"/>
      <c r="EC83" s="1187"/>
      <c r="ED83" s="1187"/>
      <c r="EE83" s="1187"/>
      <c r="EF83" s="1187"/>
      <c r="EG83" s="1187"/>
      <c r="EH83" s="1187"/>
      <c r="EI83" s="1187"/>
      <c r="EJ83" s="1187"/>
      <c r="EK83" s="1187"/>
      <c r="EL83" s="1187"/>
      <c r="EM83" s="1187"/>
      <c r="EN83" s="1226"/>
      <c r="EO83" s="1695"/>
      <c r="EP83" s="639"/>
      <c r="EQ83" s="1230"/>
      <c r="ER83" s="1230"/>
      <c r="ES83" s="1230"/>
      <c r="ET83" s="1230"/>
      <c r="EU83" s="1230"/>
      <c r="EV83" s="1230"/>
      <c r="EW83" s="1230"/>
      <c r="EX83" s="1230"/>
      <c r="EY83" s="1230"/>
      <c r="EZ83" s="1230"/>
      <c r="FA83" s="1230"/>
      <c r="FB83" s="1230"/>
      <c r="FC83" s="1238"/>
      <c r="FD83" s="1460"/>
      <c r="FE83" s="1232"/>
      <c r="FF83" s="434"/>
      <c r="FG83" s="434"/>
      <c r="FH83" s="434"/>
      <c r="FI83" s="434"/>
      <c r="FJ83" s="434"/>
      <c r="FK83" s="434"/>
      <c r="FL83" s="434"/>
      <c r="FM83" s="434"/>
      <c r="FN83" s="434"/>
      <c r="FO83" s="434"/>
      <c r="FP83" s="434"/>
      <c r="FQ83" s="434"/>
      <c r="FR83" s="434"/>
      <c r="FS83" s="434"/>
      <c r="FT83" s="434"/>
      <c r="FU83" s="434"/>
      <c r="FV83" s="434"/>
      <c r="FW83" s="434"/>
      <c r="FX83" s="434"/>
      <c r="FY83" s="434"/>
      <c r="FZ83" s="434"/>
      <c r="GA83" s="434"/>
      <c r="GB83" s="434"/>
      <c r="GC83" s="434"/>
      <c r="GD83" s="434"/>
      <c r="GE83" s="434"/>
      <c r="GF83" s="434"/>
      <c r="GG83" s="434"/>
      <c r="GH83" s="434"/>
      <c r="GI83" s="434"/>
      <c r="GJ83" s="434"/>
      <c r="GK83" s="434"/>
      <c r="GL83" s="434"/>
      <c r="GM83" s="434"/>
      <c r="GN83" s="434"/>
      <c r="GO83" s="434"/>
      <c r="GP83" s="434"/>
      <c r="GQ83" s="434"/>
      <c r="GR83" s="434"/>
      <c r="GS83" s="434"/>
      <c r="GT83" s="434"/>
      <c r="GU83" s="434"/>
      <c r="GV83" s="434"/>
      <c r="GW83" s="434"/>
      <c r="GX83" s="434"/>
      <c r="GY83" s="434"/>
      <c r="GZ83" s="434"/>
      <c r="HA83" s="434"/>
      <c r="HB83" s="434"/>
      <c r="HC83" s="434"/>
      <c r="HD83" s="434"/>
      <c r="HE83" s="434"/>
      <c r="HF83" s="434"/>
      <c r="HG83" s="434"/>
      <c r="HH83" s="434"/>
      <c r="HI83" s="434"/>
      <c r="HJ83" s="434"/>
      <c r="HK83" s="434"/>
      <c r="HL83" s="434"/>
      <c r="HM83" s="434"/>
      <c r="HN83" s="1232"/>
      <c r="HO83" s="466"/>
      <c r="HP83" s="11"/>
      <c r="HQ83" s="11"/>
      <c r="HR83" s="11"/>
      <c r="HS83" s="11"/>
      <c r="HT83" s="11"/>
      <c r="HU83" s="466"/>
      <c r="HV83" s="466"/>
      <c r="HW83" s="466"/>
      <c r="HX83" s="466"/>
      <c r="HY83" s="2310" t="s">
        <v>372</v>
      </c>
      <c r="HZ83" s="2311"/>
      <c r="IA83" s="2314" t="s">
        <v>11</v>
      </c>
      <c r="IB83" s="2314" t="s">
        <v>12</v>
      </c>
      <c r="IC83" s="434"/>
      <c r="ID83" s="434"/>
      <c r="IE83" s="434"/>
      <c r="IF83" s="434"/>
      <c r="IG83" s="434"/>
      <c r="IH83" s="434"/>
      <c r="II83" s="434"/>
      <c r="IJ83" s="434"/>
      <c r="IK83" s="434"/>
      <c r="IL83" s="434"/>
      <c r="IM83" s="434"/>
      <c r="IN83" s="434"/>
      <c r="IO83" s="434"/>
      <c r="IP83" s="434"/>
      <c r="IQ83" s="434"/>
      <c r="IR83" s="434"/>
      <c r="IS83" s="434"/>
      <c r="IT83" s="434"/>
      <c r="IU83" s="434"/>
      <c r="IV83" s="434"/>
      <c r="IW83" s="434"/>
      <c r="IX83" s="434"/>
      <c r="IY83" s="434"/>
      <c r="IZ83" s="434"/>
      <c r="JA83" s="434"/>
      <c r="JB83" s="434"/>
      <c r="JC83" s="434"/>
      <c r="JD83" s="434"/>
      <c r="JE83" s="434"/>
      <c r="JF83" s="434"/>
      <c r="JG83" s="434"/>
      <c r="JH83" s="434"/>
      <c r="JI83" s="434"/>
      <c r="JJ83" s="434"/>
      <c r="JK83" s="434"/>
      <c r="JL83" s="434"/>
      <c r="JM83" s="434"/>
      <c r="JN83" s="434"/>
      <c r="JO83" s="434"/>
      <c r="JP83" s="434"/>
      <c r="JQ83" s="434"/>
      <c r="JR83" s="434"/>
      <c r="JS83" s="434"/>
      <c r="JT83" s="434"/>
      <c r="JU83" s="434"/>
      <c r="JV83" s="434"/>
      <c r="JW83" s="434"/>
      <c r="JX83" s="434"/>
      <c r="JY83" s="434"/>
      <c r="JZ83" s="434"/>
      <c r="KA83" s="434"/>
      <c r="KB83" s="434"/>
      <c r="KC83" s="434"/>
      <c r="KD83" s="434"/>
      <c r="KE83" s="434"/>
      <c r="KF83" s="434"/>
      <c r="KG83" s="434"/>
      <c r="KH83" s="434"/>
      <c r="KI83" s="434"/>
      <c r="KJ83" s="434"/>
      <c r="KK83" s="434"/>
      <c r="KL83" s="434"/>
      <c r="KM83" s="434"/>
      <c r="KN83" s="434"/>
      <c r="KO83" s="434"/>
      <c r="KP83" s="434"/>
      <c r="KQ83" s="434"/>
      <c r="KR83" s="434"/>
      <c r="KS83" s="434"/>
      <c r="KT83" s="434"/>
      <c r="KU83" s="434"/>
      <c r="KV83" s="434"/>
      <c r="KW83" s="434"/>
      <c r="KX83" s="434"/>
      <c r="KY83" s="434"/>
      <c r="KZ83" s="434"/>
      <c r="LA83" s="434"/>
      <c r="LB83" s="434"/>
      <c r="LC83" s="434"/>
      <c r="LD83" s="434"/>
      <c r="LE83" s="434"/>
      <c r="LF83" s="434"/>
      <c r="LG83" s="434"/>
      <c r="LH83" s="434"/>
      <c r="LI83" s="434"/>
      <c r="LJ83" s="434"/>
      <c r="LK83" s="434"/>
      <c r="LL83" s="434"/>
      <c r="LM83" s="434"/>
      <c r="LN83" s="434"/>
      <c r="LO83" s="434"/>
      <c r="LP83" s="434"/>
      <c r="LQ83" s="434"/>
      <c r="LR83" s="434"/>
      <c r="LS83" s="434"/>
      <c r="LT83" s="434"/>
      <c r="LU83" s="434"/>
      <c r="LV83" s="434"/>
      <c r="LW83" s="434"/>
      <c r="LX83" s="434"/>
      <c r="LY83" s="434"/>
      <c r="LZ83" s="434"/>
      <c r="MA83" s="434"/>
      <c r="MB83" s="434"/>
      <c r="MC83" s="434"/>
      <c r="MD83" s="434"/>
      <c r="ME83" s="434"/>
      <c r="MF83" s="434"/>
      <c r="MG83" s="434"/>
      <c r="MH83" s="434"/>
      <c r="MI83" s="434"/>
      <c r="MJ83" s="434"/>
      <c r="MK83" s="434"/>
      <c r="ML83" s="434"/>
      <c r="MM83" s="434"/>
      <c r="MN83" s="434"/>
      <c r="MO83" s="434"/>
      <c r="MP83" s="434"/>
      <c r="MQ83" s="434"/>
      <c r="MR83" s="1233"/>
      <c r="MS83" s="1234"/>
      <c r="MT83" s="434"/>
      <c r="MU83" s="1085"/>
      <c r="MV83" s="1085"/>
      <c r="MW83" s="1085"/>
      <c r="MX83" s="1085"/>
      <c r="MY83" s="1085"/>
      <c r="MZ83" s="1085"/>
      <c r="NA83" s="1085"/>
      <c r="NB83" s="1085"/>
      <c r="NC83" s="1085"/>
      <c r="ND83" s="1085"/>
      <c r="NE83" s="2301" t="s">
        <v>340</v>
      </c>
      <c r="NF83" s="2302"/>
      <c r="NG83" s="2297" t="s">
        <v>11</v>
      </c>
      <c r="NH83" s="2306" t="s">
        <v>12</v>
      </c>
      <c r="NI83" s="1085"/>
      <c r="NJ83" s="2301" t="s">
        <v>348</v>
      </c>
      <c r="NK83" s="2302"/>
      <c r="NL83" s="2297" t="s">
        <v>11</v>
      </c>
      <c r="NM83" s="2299" t="s">
        <v>12</v>
      </c>
      <c r="NN83" s="1085"/>
      <c r="NO83" s="2301" t="s">
        <v>341</v>
      </c>
      <c r="NP83" s="2302"/>
      <c r="NQ83" s="2297" t="s">
        <v>11</v>
      </c>
      <c r="NR83" s="2306" t="s">
        <v>12</v>
      </c>
      <c r="NS83" s="434"/>
      <c r="NT83" s="1458"/>
    </row>
    <row r="84" spans="1:384" ht="25.5" customHeight="1" thickBot="1" x14ac:dyDescent="0.35">
      <c r="A84" s="4"/>
      <c r="B84" s="4"/>
      <c r="C84" s="4"/>
      <c r="D84" s="1226"/>
      <c r="E84" s="1223"/>
      <c r="F84" s="4"/>
      <c r="G84" s="4"/>
      <c r="H84" s="4"/>
      <c r="I84" s="4"/>
      <c r="J84" s="4"/>
      <c r="K84" s="4"/>
      <c r="L84" s="4"/>
      <c r="M84" s="1226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1226"/>
      <c r="AF84" s="1223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1223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1439"/>
      <c r="DS84" s="1439"/>
      <c r="DT84" s="1439"/>
      <c r="DY84" s="1223"/>
      <c r="DZ84" s="1187"/>
      <c r="EA84" s="1187"/>
      <c r="EB84" s="1187"/>
      <c r="EC84" s="1187"/>
      <c r="ED84" s="1187"/>
      <c r="EE84" s="1187"/>
      <c r="EF84" s="1187"/>
      <c r="EG84" s="1187"/>
      <c r="EH84" s="1187"/>
      <c r="EI84" s="1187"/>
      <c r="EJ84" s="1187"/>
      <c r="EK84" s="1187"/>
      <c r="EL84" s="1187"/>
      <c r="EM84" s="1187"/>
      <c r="EN84" s="1226"/>
      <c r="EO84" s="1695"/>
      <c r="EP84" s="639"/>
      <c r="EQ84" s="1230"/>
      <c r="ER84" s="1230"/>
      <c r="ES84" s="1230"/>
      <c r="ET84" s="1230"/>
      <c r="EU84" s="1230"/>
      <c r="EV84" s="1230"/>
      <c r="EW84" s="1230"/>
      <c r="EX84" s="1230"/>
      <c r="EY84" s="1230"/>
      <c r="EZ84" s="1230"/>
      <c r="FA84" s="1230"/>
      <c r="FB84" s="1230"/>
      <c r="FC84" s="1238"/>
      <c r="FD84" s="1460"/>
      <c r="FE84" s="1232"/>
      <c r="FF84" s="434"/>
      <c r="FG84" s="434"/>
      <c r="FH84" s="434"/>
      <c r="FI84" s="434"/>
      <c r="FJ84" s="434"/>
      <c r="FK84" s="434"/>
      <c r="FL84" s="434"/>
      <c r="FM84" s="434"/>
      <c r="FN84" s="434"/>
      <c r="FO84" s="434"/>
      <c r="FP84" s="434"/>
      <c r="FQ84" s="434"/>
      <c r="FR84" s="434"/>
      <c r="FS84" s="434"/>
      <c r="FT84" s="434"/>
      <c r="FU84" s="434"/>
      <c r="FV84" s="434"/>
      <c r="FW84" s="434"/>
      <c r="FX84" s="434"/>
      <c r="FY84" s="434"/>
      <c r="FZ84" s="434"/>
      <c r="GA84" s="434"/>
      <c r="GB84" s="434"/>
      <c r="GC84" s="434"/>
      <c r="GD84" s="434"/>
      <c r="GE84" s="434"/>
      <c r="GF84" s="434"/>
      <c r="GG84" s="434"/>
      <c r="GH84" s="434"/>
      <c r="GI84" s="434"/>
      <c r="GJ84" s="434"/>
      <c r="GK84" s="434"/>
      <c r="GL84" s="434"/>
      <c r="GM84" s="434"/>
      <c r="GN84" s="434"/>
      <c r="GO84" s="434"/>
      <c r="GP84" s="434"/>
      <c r="GQ84" s="434"/>
      <c r="GR84" s="434"/>
      <c r="GS84" s="434"/>
      <c r="GT84" s="434"/>
      <c r="GU84" s="434"/>
      <c r="GV84" s="434"/>
      <c r="GW84" s="434"/>
      <c r="GX84" s="434"/>
      <c r="GY84" s="434"/>
      <c r="GZ84" s="434"/>
      <c r="HA84" s="434"/>
      <c r="HB84" s="434"/>
      <c r="HC84" s="434"/>
      <c r="HD84" s="434"/>
      <c r="HE84" s="434"/>
      <c r="HF84" s="434"/>
      <c r="HG84" s="434"/>
      <c r="HH84" s="434"/>
      <c r="HI84" s="434"/>
      <c r="HJ84" s="434"/>
      <c r="HK84" s="434"/>
      <c r="HL84" s="434"/>
      <c r="HM84" s="434"/>
      <c r="HN84" s="1232"/>
      <c r="HO84" s="466"/>
      <c r="HP84" s="11"/>
      <c r="HQ84" s="11"/>
      <c r="HR84" s="11"/>
      <c r="HS84" s="11"/>
      <c r="HT84" s="11"/>
      <c r="HU84" s="466"/>
      <c r="HV84" s="466"/>
      <c r="HW84" s="466"/>
      <c r="HX84" s="466"/>
      <c r="HY84" s="2312"/>
      <c r="HZ84" s="2313"/>
      <c r="IA84" s="2315"/>
      <c r="IB84" s="2316"/>
      <c r="IC84" s="434"/>
      <c r="ID84" s="434"/>
      <c r="IE84" s="434"/>
      <c r="IF84" s="434"/>
      <c r="IG84" s="434"/>
      <c r="IH84" s="434"/>
      <c r="II84" s="434"/>
      <c r="IJ84" s="434"/>
      <c r="IK84" s="434"/>
      <c r="IL84" s="434"/>
      <c r="IM84" s="434"/>
      <c r="IN84" s="434"/>
      <c r="IO84" s="434"/>
      <c r="IP84" s="434"/>
      <c r="IQ84" s="434"/>
      <c r="IR84" s="434"/>
      <c r="IS84" s="434"/>
      <c r="IT84" s="434"/>
      <c r="IU84" s="434"/>
      <c r="IV84" s="434"/>
      <c r="IW84" s="434"/>
      <c r="IX84" s="434"/>
      <c r="IY84" s="434"/>
      <c r="IZ84" s="434"/>
      <c r="JA84" s="434"/>
      <c r="JB84" s="434"/>
      <c r="JC84" s="434"/>
      <c r="JD84" s="434"/>
      <c r="JE84" s="434"/>
      <c r="JF84" s="434"/>
      <c r="JG84" s="434"/>
      <c r="JH84" s="434"/>
      <c r="JI84" s="434"/>
      <c r="JJ84" s="434"/>
      <c r="JK84" s="434"/>
      <c r="JL84" s="434"/>
      <c r="JM84" s="434"/>
      <c r="JN84" s="434"/>
      <c r="JO84" s="434"/>
      <c r="JP84" s="434"/>
      <c r="JQ84" s="434"/>
      <c r="JR84" s="434"/>
      <c r="JS84" s="434"/>
      <c r="JT84" s="434"/>
      <c r="JU84" s="434"/>
      <c r="JV84" s="434"/>
      <c r="JW84" s="434"/>
      <c r="JX84" s="434"/>
      <c r="JY84" s="434"/>
      <c r="JZ84" s="434"/>
      <c r="KA84" s="434"/>
      <c r="KB84" s="434"/>
      <c r="KC84" s="434"/>
      <c r="KD84" s="434"/>
      <c r="KE84" s="434"/>
      <c r="KF84" s="434"/>
      <c r="KG84" s="434"/>
      <c r="KH84" s="434"/>
      <c r="KI84" s="434"/>
      <c r="KJ84" s="434"/>
      <c r="KK84" s="434"/>
      <c r="KL84" s="434"/>
      <c r="KM84" s="434"/>
      <c r="KN84" s="434"/>
      <c r="KO84" s="434"/>
      <c r="KP84" s="434"/>
      <c r="KQ84" s="434"/>
      <c r="KR84" s="434"/>
      <c r="KS84" s="434"/>
      <c r="KT84" s="434"/>
      <c r="KU84" s="434"/>
      <c r="KV84" s="434"/>
      <c r="KW84" s="434"/>
      <c r="KX84" s="434"/>
      <c r="KY84" s="434"/>
      <c r="KZ84" s="434"/>
      <c r="LA84" s="434"/>
      <c r="LB84" s="434"/>
      <c r="LC84" s="434"/>
      <c r="LD84" s="434"/>
      <c r="LE84" s="434"/>
      <c r="LF84" s="434"/>
      <c r="LG84" s="434"/>
      <c r="LH84" s="434"/>
      <c r="LI84" s="434"/>
      <c r="LJ84" s="434"/>
      <c r="LK84" s="434"/>
      <c r="LL84" s="434"/>
      <c r="LM84" s="434"/>
      <c r="LN84" s="434"/>
      <c r="LO84" s="434"/>
      <c r="LP84" s="434"/>
      <c r="LQ84" s="434"/>
      <c r="LR84" s="434"/>
      <c r="LS84" s="434"/>
      <c r="LT84" s="434"/>
      <c r="LU84" s="434"/>
      <c r="LV84" s="434"/>
      <c r="LW84" s="434"/>
      <c r="LX84" s="434"/>
      <c r="LY84" s="434"/>
      <c r="LZ84" s="434"/>
      <c r="MA84" s="434"/>
      <c r="MB84" s="434"/>
      <c r="MC84" s="434"/>
      <c r="MD84" s="434"/>
      <c r="ME84" s="434"/>
      <c r="MF84" s="434"/>
      <c r="MG84" s="434"/>
      <c r="MH84" s="434"/>
      <c r="MI84" s="434"/>
      <c r="MJ84" s="434"/>
      <c r="MK84" s="434"/>
      <c r="ML84" s="434"/>
      <c r="MM84" s="434"/>
      <c r="MN84" s="434"/>
      <c r="MO84" s="434"/>
      <c r="MP84" s="434"/>
      <c r="MQ84" s="434"/>
      <c r="MR84" s="1233"/>
      <c r="MS84" s="1234"/>
      <c r="MT84" s="434"/>
      <c r="MU84" s="1085"/>
      <c r="MV84" s="1085"/>
      <c r="MW84" s="1085"/>
      <c r="MX84" s="1085"/>
      <c r="MY84" s="1085"/>
      <c r="MZ84" s="1085"/>
      <c r="NA84" s="1085"/>
      <c r="NB84" s="1085"/>
      <c r="NC84" s="1085"/>
      <c r="ND84" s="1085"/>
      <c r="NE84" s="2308"/>
      <c r="NF84" s="2309"/>
      <c r="NG84" s="2298"/>
      <c r="NH84" s="2307"/>
      <c r="NI84" s="1085"/>
      <c r="NJ84" s="2308"/>
      <c r="NK84" s="2309"/>
      <c r="NL84" s="2298"/>
      <c r="NM84" s="2300"/>
      <c r="NN84" s="1085"/>
      <c r="NO84" s="2303"/>
      <c r="NP84" s="2304"/>
      <c r="NQ84" s="2298"/>
      <c r="NR84" s="2307"/>
      <c r="NS84" s="434"/>
      <c r="NT84" s="1458"/>
    </row>
    <row r="85" spans="1:384" ht="30" customHeight="1" x14ac:dyDescent="0.3">
      <c r="A85" s="4"/>
      <c r="B85" s="4"/>
      <c r="C85" s="4"/>
      <c r="D85" s="1226"/>
      <c r="E85" s="1223"/>
      <c r="F85" s="4"/>
      <c r="G85" s="4"/>
      <c r="H85" s="4"/>
      <c r="I85" s="4"/>
      <c r="J85" s="4"/>
      <c r="K85" s="4"/>
      <c r="L85" s="4"/>
      <c r="M85" s="1226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1226"/>
      <c r="AF85" s="1223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1223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1439"/>
      <c r="DS85" s="1439"/>
      <c r="DT85" s="1439"/>
      <c r="DY85" s="1223"/>
      <c r="DZ85" s="1187"/>
      <c r="EA85" s="1440"/>
      <c r="EB85" s="1440"/>
      <c r="EC85" s="1440"/>
      <c r="ED85" s="1440"/>
      <c r="EE85" s="1440"/>
      <c r="EF85" s="1440"/>
      <c r="EG85" s="1440"/>
      <c r="EH85" s="1440"/>
      <c r="EI85" s="1187"/>
      <c r="EJ85" s="1187"/>
      <c r="EK85" s="1187"/>
      <c r="EL85" s="1187"/>
      <c r="EM85" s="1187"/>
      <c r="EN85" s="1226"/>
      <c r="EO85" s="1695"/>
      <c r="EP85" s="639"/>
      <c r="EQ85" s="1230"/>
      <c r="ER85" s="1230"/>
      <c r="ES85" s="1230"/>
      <c r="ET85" s="1230"/>
      <c r="EU85" s="1230"/>
      <c r="EV85" s="1230"/>
      <c r="EW85" s="1230"/>
      <c r="EX85" s="1230"/>
      <c r="EY85" s="1230"/>
      <c r="EZ85" s="1230"/>
      <c r="FA85" s="1230"/>
      <c r="FB85" s="1230"/>
      <c r="FC85" s="1238"/>
      <c r="FD85" s="1460"/>
      <c r="FE85" s="1232"/>
      <c r="FF85" s="434"/>
      <c r="FG85" s="434"/>
      <c r="FH85" s="434"/>
      <c r="FI85" s="434"/>
      <c r="FJ85" s="434"/>
      <c r="FK85" s="434"/>
      <c r="FL85" s="434"/>
      <c r="FM85" s="434"/>
      <c r="FN85" s="434"/>
      <c r="FO85" s="434"/>
      <c r="FP85" s="434"/>
      <c r="FQ85" s="434"/>
      <c r="FR85" s="434"/>
      <c r="FS85" s="434"/>
      <c r="FT85" s="434"/>
      <c r="FU85" s="434"/>
      <c r="FV85" s="434"/>
      <c r="FW85" s="434"/>
      <c r="FX85" s="434"/>
      <c r="FY85" s="434"/>
      <c r="FZ85" s="434"/>
      <c r="GA85" s="434"/>
      <c r="GB85" s="434"/>
      <c r="GC85" s="434"/>
      <c r="GD85" s="434"/>
      <c r="GE85" s="434"/>
      <c r="GF85" s="434"/>
      <c r="GG85" s="434"/>
      <c r="GH85" s="434"/>
      <c r="GI85" s="434"/>
      <c r="GJ85" s="434"/>
      <c r="GK85" s="434"/>
      <c r="GL85" s="434"/>
      <c r="GM85" s="434"/>
      <c r="GN85" s="434"/>
      <c r="GO85" s="434"/>
      <c r="GP85" s="434"/>
      <c r="GQ85" s="434"/>
      <c r="GR85" s="434"/>
      <c r="GS85" s="434"/>
      <c r="GT85" s="434"/>
      <c r="GU85" s="434"/>
      <c r="GV85" s="434"/>
      <c r="GW85" s="434"/>
      <c r="GX85" s="434"/>
      <c r="GY85" s="434"/>
      <c r="GZ85" s="434"/>
      <c r="HA85" s="434"/>
      <c r="HB85" s="434"/>
      <c r="HC85" s="434"/>
      <c r="HD85" s="434"/>
      <c r="HE85" s="434"/>
      <c r="HF85" s="434"/>
      <c r="HG85" s="434"/>
      <c r="HH85" s="434"/>
      <c r="HI85" s="434"/>
      <c r="HJ85" s="434"/>
      <c r="HK85" s="434"/>
      <c r="HL85" s="434"/>
      <c r="HM85" s="434"/>
      <c r="HN85" s="1232"/>
      <c r="HO85" s="466"/>
      <c r="HP85" s="11"/>
      <c r="HQ85" s="11"/>
      <c r="HR85" s="11"/>
      <c r="HS85" s="11"/>
      <c r="HT85" s="11"/>
      <c r="HU85" s="466"/>
      <c r="HV85" s="466"/>
      <c r="HW85" s="466"/>
      <c r="HX85" s="466"/>
      <c r="HY85" s="2317" t="s">
        <v>324</v>
      </c>
      <c r="HZ85" s="2318"/>
      <c r="IA85" s="410">
        <f>HK63+IA63</f>
        <v>0</v>
      </c>
      <c r="IB85" s="997" t="e">
        <f>IA85*100/IA88</f>
        <v>#DIV/0!</v>
      </c>
      <c r="IC85" s="434"/>
      <c r="ID85" s="434"/>
      <c r="IE85" s="434"/>
      <c r="IF85" s="434"/>
      <c r="IG85" s="434"/>
      <c r="IH85" s="434"/>
      <c r="II85" s="434"/>
      <c r="IJ85" s="434"/>
      <c r="IK85" s="434"/>
      <c r="IL85" s="434"/>
      <c r="IM85" s="434"/>
      <c r="IN85" s="434"/>
      <c r="IO85" s="434"/>
      <c r="IP85" s="434"/>
      <c r="IQ85" s="434"/>
      <c r="IR85" s="434"/>
      <c r="IS85" s="434"/>
      <c r="IT85" s="434"/>
      <c r="IU85" s="434"/>
      <c r="IV85" s="434"/>
      <c r="IW85" s="434"/>
      <c r="IX85" s="434"/>
      <c r="IY85" s="434"/>
      <c r="IZ85" s="434"/>
      <c r="JA85" s="434"/>
      <c r="JB85" s="434"/>
      <c r="JC85" s="434"/>
      <c r="JD85" s="434"/>
      <c r="JE85" s="434"/>
      <c r="JF85" s="434"/>
      <c r="JG85" s="434"/>
      <c r="JH85" s="434"/>
      <c r="JI85" s="434"/>
      <c r="JJ85" s="434"/>
      <c r="JK85" s="434"/>
      <c r="JL85" s="434"/>
      <c r="JM85" s="434"/>
      <c r="JN85" s="434"/>
      <c r="JO85" s="434"/>
      <c r="JP85" s="434"/>
      <c r="JQ85" s="434"/>
      <c r="JR85" s="434"/>
      <c r="JS85" s="434"/>
      <c r="JT85" s="434"/>
      <c r="JU85" s="434"/>
      <c r="JV85" s="434"/>
      <c r="JW85" s="434"/>
      <c r="JX85" s="434"/>
      <c r="JY85" s="434"/>
      <c r="JZ85" s="434"/>
      <c r="KA85" s="434"/>
      <c r="KB85" s="434"/>
      <c r="KC85" s="434"/>
      <c r="KD85" s="434"/>
      <c r="KE85" s="434"/>
      <c r="KF85" s="434"/>
      <c r="KG85" s="434"/>
      <c r="KH85" s="434"/>
      <c r="KI85" s="434"/>
      <c r="KJ85" s="434"/>
      <c r="KK85" s="434"/>
      <c r="KL85" s="434"/>
      <c r="KM85" s="434"/>
      <c r="KN85" s="434"/>
      <c r="KO85" s="434"/>
      <c r="KP85" s="434"/>
      <c r="KQ85" s="434"/>
      <c r="KR85" s="434"/>
      <c r="KS85" s="434"/>
      <c r="KT85" s="434"/>
      <c r="KU85" s="434"/>
      <c r="KV85" s="434"/>
      <c r="KW85" s="434"/>
      <c r="KX85" s="434"/>
      <c r="KY85" s="434"/>
      <c r="KZ85" s="434"/>
      <c r="LA85" s="434"/>
      <c r="LB85" s="434"/>
      <c r="LC85" s="434"/>
      <c r="LD85" s="434"/>
      <c r="LE85" s="434"/>
      <c r="LF85" s="434"/>
      <c r="LG85" s="434"/>
      <c r="LH85" s="434"/>
      <c r="LI85" s="434"/>
      <c r="LJ85" s="434"/>
      <c r="LK85" s="434"/>
      <c r="LL85" s="434"/>
      <c r="LM85" s="434"/>
      <c r="LN85" s="434"/>
      <c r="LO85" s="434"/>
      <c r="LP85" s="434"/>
      <c r="LQ85" s="434"/>
      <c r="LR85" s="434"/>
      <c r="LS85" s="434"/>
      <c r="LT85" s="434"/>
      <c r="LU85" s="434"/>
      <c r="LV85" s="434"/>
      <c r="LW85" s="434"/>
      <c r="LX85" s="434"/>
      <c r="LY85" s="434"/>
      <c r="LZ85" s="434"/>
      <c r="MA85" s="434"/>
      <c r="MB85" s="434"/>
      <c r="MC85" s="434"/>
      <c r="MD85" s="434"/>
      <c r="ME85" s="434"/>
      <c r="MF85" s="434"/>
      <c r="MG85" s="434"/>
      <c r="MH85" s="434"/>
      <c r="MI85" s="434"/>
      <c r="MJ85" s="434"/>
      <c r="MK85" s="434"/>
      <c r="ML85" s="434"/>
      <c r="MM85" s="434"/>
      <c r="MN85" s="434"/>
      <c r="MO85" s="434"/>
      <c r="MP85" s="434"/>
      <c r="MQ85" s="434"/>
      <c r="MR85" s="1233"/>
      <c r="MS85" s="1234"/>
      <c r="MT85" s="434"/>
      <c r="MU85" s="1085"/>
      <c r="MV85" s="1085"/>
      <c r="MW85" s="1085"/>
      <c r="MX85" s="1085"/>
      <c r="MY85" s="1085"/>
      <c r="MZ85" s="1085"/>
      <c r="NA85" s="1085"/>
      <c r="NB85" s="1085"/>
      <c r="NC85" s="1085"/>
      <c r="ND85" s="1085"/>
      <c r="NE85" s="1010" t="s">
        <v>342</v>
      </c>
      <c r="NF85" s="1011"/>
      <c r="NG85" s="1039">
        <f>MF63+NG63</f>
        <v>0</v>
      </c>
      <c r="NH85" s="1036" t="e">
        <f>NG85*100/NG89</f>
        <v>#DIV/0!</v>
      </c>
      <c r="NI85" s="1085"/>
      <c r="NJ85" s="1010" t="s">
        <v>342</v>
      </c>
      <c r="NK85" s="1011"/>
      <c r="NL85" s="1039">
        <f>MK63+NL63</f>
        <v>0</v>
      </c>
      <c r="NM85" s="1036" t="e">
        <f>NL85*100/NL89</f>
        <v>#DIV/0!</v>
      </c>
      <c r="NN85" s="1085"/>
      <c r="NO85" s="2291" t="s">
        <v>342</v>
      </c>
      <c r="NP85" s="2292"/>
      <c r="NQ85" s="1039">
        <f>MP63+NQ63</f>
        <v>0</v>
      </c>
      <c r="NR85" s="1036" t="e">
        <f>NQ85*100/NQ89</f>
        <v>#DIV/0!</v>
      </c>
      <c r="NS85" s="434"/>
      <c r="NT85" s="1458"/>
    </row>
    <row r="86" spans="1:384" ht="45" customHeight="1" x14ac:dyDescent="0.3">
      <c r="A86" s="4"/>
      <c r="B86" s="4"/>
      <c r="C86" s="4"/>
      <c r="D86" s="1226"/>
      <c r="E86" s="1223"/>
      <c r="F86" s="4"/>
      <c r="G86" s="4"/>
      <c r="H86" s="4"/>
      <c r="I86" s="4"/>
      <c r="J86" s="4"/>
      <c r="K86" s="4"/>
      <c r="L86" s="4"/>
      <c r="M86" s="1226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1226"/>
      <c r="AF86" s="1223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1223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1439"/>
      <c r="DS86" s="1439"/>
      <c r="DT86" s="1439"/>
      <c r="DY86" s="1223"/>
      <c r="DZ86" s="1187"/>
      <c r="EA86" s="1441"/>
      <c r="EB86" s="1441"/>
      <c r="EC86" s="1441"/>
      <c r="ED86" s="1441"/>
      <c r="EE86" s="1441"/>
      <c r="EF86" s="1441"/>
      <c r="EG86" s="1441"/>
      <c r="EH86" s="1441"/>
      <c r="EI86" s="1187"/>
      <c r="EJ86" s="1187"/>
      <c r="EK86" s="1187"/>
      <c r="EL86" s="1187"/>
      <c r="EM86" s="1187"/>
      <c r="EN86" s="1226"/>
      <c r="EO86" s="1695"/>
      <c r="EP86" s="639"/>
      <c r="EQ86" s="1230"/>
      <c r="ER86" s="1230"/>
      <c r="ES86" s="1230"/>
      <c r="ET86" s="1230"/>
      <c r="EU86" s="1230"/>
      <c r="EV86" s="1230"/>
      <c r="EW86" s="1230"/>
      <c r="EX86" s="1230"/>
      <c r="EY86" s="1230"/>
      <c r="EZ86" s="1230"/>
      <c r="FA86" s="1230"/>
      <c r="FB86" s="1230"/>
      <c r="FC86" s="1238"/>
      <c r="FD86" s="1460"/>
      <c r="FE86" s="1232"/>
      <c r="FF86" s="434"/>
      <c r="FG86" s="434"/>
      <c r="FH86" s="434"/>
      <c r="FI86" s="434"/>
      <c r="FJ86" s="434"/>
      <c r="FK86" s="434"/>
      <c r="FL86" s="434"/>
      <c r="FM86" s="434"/>
      <c r="FN86" s="434"/>
      <c r="FO86" s="434"/>
      <c r="FP86" s="434"/>
      <c r="FQ86" s="434"/>
      <c r="FR86" s="434"/>
      <c r="FS86" s="434"/>
      <c r="FT86" s="434"/>
      <c r="FU86" s="434"/>
      <c r="FV86" s="434"/>
      <c r="FW86" s="434"/>
      <c r="FX86" s="434"/>
      <c r="FY86" s="434"/>
      <c r="FZ86" s="434"/>
      <c r="GA86" s="434"/>
      <c r="GB86" s="434"/>
      <c r="GC86" s="434"/>
      <c r="GD86" s="434"/>
      <c r="GE86" s="434"/>
      <c r="GF86" s="434"/>
      <c r="GG86" s="434"/>
      <c r="GH86" s="434"/>
      <c r="GI86" s="434"/>
      <c r="GJ86" s="434"/>
      <c r="GK86" s="434"/>
      <c r="GL86" s="434"/>
      <c r="GM86" s="434"/>
      <c r="GN86" s="434"/>
      <c r="GO86" s="434"/>
      <c r="GP86" s="434"/>
      <c r="GQ86" s="434"/>
      <c r="GR86" s="434"/>
      <c r="GS86" s="434"/>
      <c r="GT86" s="434"/>
      <c r="GU86" s="434"/>
      <c r="GV86" s="434"/>
      <c r="GW86" s="434"/>
      <c r="GX86" s="434"/>
      <c r="GY86" s="434"/>
      <c r="GZ86" s="434"/>
      <c r="HA86" s="434"/>
      <c r="HB86" s="434"/>
      <c r="HC86" s="434"/>
      <c r="HD86" s="434"/>
      <c r="HE86" s="434"/>
      <c r="HF86" s="434"/>
      <c r="HG86" s="434"/>
      <c r="HH86" s="434"/>
      <c r="HI86" s="434"/>
      <c r="HJ86" s="434"/>
      <c r="HK86" s="434"/>
      <c r="HL86" s="434"/>
      <c r="HM86" s="434"/>
      <c r="HN86" s="1232"/>
      <c r="HO86" s="466"/>
      <c r="HP86" s="11"/>
      <c r="HQ86" s="11"/>
      <c r="HR86" s="11"/>
      <c r="HS86" s="11"/>
      <c r="HT86" s="11"/>
      <c r="HU86" s="466"/>
      <c r="HV86" s="466"/>
      <c r="HW86" s="466"/>
      <c r="HX86" s="466"/>
      <c r="HY86" s="2319" t="s">
        <v>325</v>
      </c>
      <c r="HZ86" s="2320"/>
      <c r="IA86" s="998">
        <f t="shared" ref="IA86:IA87" si="98">HK64+IA64</f>
        <v>0</v>
      </c>
      <c r="IB86" s="999" t="e">
        <f>IA86*100/IA88</f>
        <v>#DIV/0!</v>
      </c>
      <c r="IC86" s="434"/>
      <c r="ID86" s="434"/>
      <c r="IE86" s="434"/>
      <c r="IF86" s="434"/>
      <c r="IG86" s="434"/>
      <c r="IH86" s="434"/>
      <c r="II86" s="434"/>
      <c r="IJ86" s="434"/>
      <c r="IK86" s="434"/>
      <c r="IL86" s="434"/>
      <c r="IM86" s="434"/>
      <c r="IN86" s="434"/>
      <c r="IO86" s="434"/>
      <c r="IP86" s="434"/>
      <c r="IQ86" s="434"/>
      <c r="IR86" s="434"/>
      <c r="IS86" s="434"/>
      <c r="IT86" s="434"/>
      <c r="IU86" s="434"/>
      <c r="IV86" s="434"/>
      <c r="IW86" s="434"/>
      <c r="IX86" s="434"/>
      <c r="IY86" s="434"/>
      <c r="IZ86" s="434"/>
      <c r="JA86" s="434"/>
      <c r="JB86" s="434"/>
      <c r="JC86" s="434"/>
      <c r="JD86" s="434"/>
      <c r="JE86" s="434"/>
      <c r="JF86" s="434"/>
      <c r="JG86" s="434"/>
      <c r="JH86" s="434"/>
      <c r="JI86" s="434"/>
      <c r="JJ86" s="434"/>
      <c r="JK86" s="434"/>
      <c r="JL86" s="434"/>
      <c r="JM86" s="434"/>
      <c r="JN86" s="434"/>
      <c r="JO86" s="434"/>
      <c r="JP86" s="434"/>
      <c r="JQ86" s="434"/>
      <c r="JR86" s="434"/>
      <c r="JS86" s="434"/>
      <c r="JT86" s="434"/>
      <c r="JU86" s="434"/>
      <c r="JV86" s="434"/>
      <c r="JW86" s="434"/>
      <c r="JX86" s="434"/>
      <c r="JY86" s="434"/>
      <c r="JZ86" s="434"/>
      <c r="KA86" s="434"/>
      <c r="KB86" s="434"/>
      <c r="KC86" s="434"/>
      <c r="KD86" s="434"/>
      <c r="KE86" s="434"/>
      <c r="KF86" s="434"/>
      <c r="KG86" s="434"/>
      <c r="KH86" s="434"/>
      <c r="KI86" s="434"/>
      <c r="KJ86" s="434"/>
      <c r="KK86" s="434"/>
      <c r="KL86" s="434"/>
      <c r="KM86" s="434"/>
      <c r="KN86" s="434"/>
      <c r="KO86" s="434"/>
      <c r="KP86" s="434"/>
      <c r="KQ86" s="434"/>
      <c r="KR86" s="434"/>
      <c r="KS86" s="434"/>
      <c r="KT86" s="434"/>
      <c r="KU86" s="434"/>
      <c r="KV86" s="434"/>
      <c r="KW86" s="434"/>
      <c r="KX86" s="434"/>
      <c r="KY86" s="434"/>
      <c r="KZ86" s="434"/>
      <c r="LA86" s="434"/>
      <c r="LB86" s="434"/>
      <c r="LC86" s="434"/>
      <c r="LD86" s="434"/>
      <c r="LE86" s="434"/>
      <c r="LF86" s="434"/>
      <c r="LG86" s="434"/>
      <c r="LH86" s="434"/>
      <c r="LI86" s="434"/>
      <c r="LJ86" s="434"/>
      <c r="LK86" s="434"/>
      <c r="LL86" s="434"/>
      <c r="LM86" s="434"/>
      <c r="LN86" s="434"/>
      <c r="LO86" s="434"/>
      <c r="LP86" s="434"/>
      <c r="LQ86" s="434"/>
      <c r="LR86" s="434"/>
      <c r="LS86" s="434"/>
      <c r="LT86" s="434"/>
      <c r="LU86" s="434"/>
      <c r="LV86" s="434"/>
      <c r="LW86" s="434"/>
      <c r="LX86" s="434"/>
      <c r="LY86" s="434"/>
      <c r="LZ86" s="434"/>
      <c r="MA86" s="434"/>
      <c r="MB86" s="434"/>
      <c r="MC86" s="434"/>
      <c r="MD86" s="434"/>
      <c r="ME86" s="434"/>
      <c r="MF86" s="434"/>
      <c r="MG86" s="434"/>
      <c r="MH86" s="434"/>
      <c r="MI86" s="434"/>
      <c r="MJ86" s="434"/>
      <c r="MK86" s="434"/>
      <c r="ML86" s="434"/>
      <c r="MM86" s="434"/>
      <c r="MN86" s="434"/>
      <c r="MO86" s="434"/>
      <c r="MP86" s="434"/>
      <c r="MQ86" s="434"/>
      <c r="MR86" s="1233"/>
      <c r="MS86" s="1234"/>
      <c r="MT86" s="434"/>
      <c r="MU86" s="1085"/>
      <c r="MV86" s="1085"/>
      <c r="MW86" s="1085"/>
      <c r="MX86" s="1085"/>
      <c r="MY86" s="1085"/>
      <c r="MZ86" s="1085"/>
      <c r="NA86" s="1085"/>
      <c r="NB86" s="1085"/>
      <c r="NC86" s="1085"/>
      <c r="ND86" s="1085"/>
      <c r="NE86" s="1013" t="s">
        <v>343</v>
      </c>
      <c r="NF86" s="1014"/>
      <c r="NG86" s="1040">
        <f>MF64+NG64</f>
        <v>0</v>
      </c>
      <c r="NH86" s="1037" t="e">
        <f>NG86*100/NG89</f>
        <v>#DIV/0!</v>
      </c>
      <c r="NI86" s="1085"/>
      <c r="NJ86" s="1013" t="s">
        <v>343</v>
      </c>
      <c r="NK86" s="1014"/>
      <c r="NL86" s="1040">
        <f>MK64+NL64</f>
        <v>0</v>
      </c>
      <c r="NM86" s="1037" t="e">
        <f>NL86*100/NL89</f>
        <v>#DIV/0!</v>
      </c>
      <c r="NN86" s="1085"/>
      <c r="NO86" s="2293" t="s">
        <v>343</v>
      </c>
      <c r="NP86" s="2294"/>
      <c r="NQ86" s="1040">
        <f>MP64+NQ64</f>
        <v>0</v>
      </c>
      <c r="NR86" s="1037" t="e">
        <f>NQ86*100/NQ89</f>
        <v>#DIV/0!</v>
      </c>
      <c r="NS86" s="434"/>
      <c r="NT86" s="1458"/>
    </row>
    <row r="87" spans="1:384" ht="24.75" customHeight="1" thickBot="1" x14ac:dyDescent="0.4">
      <c r="A87" s="4"/>
      <c r="B87" s="4"/>
      <c r="C87" s="4"/>
      <c r="D87" s="1226"/>
      <c r="E87" s="1223"/>
      <c r="F87" s="4"/>
      <c r="G87" s="4"/>
      <c r="H87" s="4"/>
      <c r="I87" s="4"/>
      <c r="J87" s="4"/>
      <c r="K87" s="4"/>
      <c r="L87" s="4"/>
      <c r="M87" s="1226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1226"/>
      <c r="AF87" s="1223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1223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1442"/>
      <c r="DS87" s="1442"/>
      <c r="DT87" s="1442"/>
      <c r="DY87" s="1223"/>
      <c r="DZ87" s="1187"/>
      <c r="EA87" s="1441"/>
      <c r="EB87" s="1441"/>
      <c r="EC87" s="1441"/>
      <c r="ED87" s="1441"/>
      <c r="EE87" s="1441"/>
      <c r="EF87" s="1441"/>
      <c r="EG87" s="1441"/>
      <c r="EH87" s="1441"/>
      <c r="EI87" s="1187"/>
      <c r="EJ87" s="1187"/>
      <c r="EK87" s="1187"/>
      <c r="EL87" s="1187"/>
      <c r="EM87" s="1187"/>
      <c r="EN87" s="1226"/>
      <c r="EO87" s="1695"/>
      <c r="EP87" s="639"/>
      <c r="EQ87" s="1230"/>
      <c r="ER87" s="1230"/>
      <c r="ES87" s="1230"/>
      <c r="ET87" s="1230"/>
      <c r="EU87" s="1230"/>
      <c r="EV87" s="1230"/>
      <c r="EW87" s="1230"/>
      <c r="EX87" s="1230"/>
      <c r="EY87" s="1230"/>
      <c r="EZ87" s="1230"/>
      <c r="FA87" s="1230"/>
      <c r="FB87" s="1230"/>
      <c r="FC87" s="1238"/>
      <c r="FD87" s="1460"/>
      <c r="FE87" s="1232"/>
      <c r="FF87" s="434"/>
      <c r="FG87" s="434"/>
      <c r="FH87" s="434"/>
      <c r="FI87" s="434"/>
      <c r="FJ87" s="434"/>
      <c r="FK87" s="434"/>
      <c r="FL87" s="434"/>
      <c r="FM87" s="434"/>
      <c r="FN87" s="434"/>
      <c r="FO87" s="434"/>
      <c r="FP87" s="434"/>
      <c r="FQ87" s="434"/>
      <c r="FR87" s="434"/>
      <c r="FS87" s="434"/>
      <c r="FT87" s="434"/>
      <c r="FU87" s="434"/>
      <c r="FV87" s="434"/>
      <c r="FW87" s="434"/>
      <c r="FX87" s="434"/>
      <c r="FY87" s="434"/>
      <c r="FZ87" s="434"/>
      <c r="GA87" s="434"/>
      <c r="GB87" s="434"/>
      <c r="GC87" s="434"/>
      <c r="GD87" s="434"/>
      <c r="GE87" s="434"/>
      <c r="GF87" s="434"/>
      <c r="GG87" s="434"/>
      <c r="GH87" s="434"/>
      <c r="GI87" s="434"/>
      <c r="GJ87" s="434"/>
      <c r="GK87" s="434"/>
      <c r="GL87" s="434"/>
      <c r="GM87" s="434"/>
      <c r="GN87" s="434"/>
      <c r="GO87" s="434"/>
      <c r="GP87" s="434"/>
      <c r="GQ87" s="434"/>
      <c r="GR87" s="434"/>
      <c r="GS87" s="434"/>
      <c r="GT87" s="434"/>
      <c r="GU87" s="434"/>
      <c r="GV87" s="434"/>
      <c r="GW87" s="434"/>
      <c r="GX87" s="434"/>
      <c r="GY87" s="434"/>
      <c r="GZ87" s="434"/>
      <c r="HA87" s="434"/>
      <c r="HB87" s="434"/>
      <c r="HC87" s="434"/>
      <c r="HD87" s="434"/>
      <c r="HE87" s="434"/>
      <c r="HF87" s="434"/>
      <c r="HG87" s="434"/>
      <c r="HH87" s="434"/>
      <c r="HI87" s="434"/>
      <c r="HJ87" s="434"/>
      <c r="HK87" s="434"/>
      <c r="HL87" s="434"/>
      <c r="HM87" s="434"/>
      <c r="HN87" s="1232"/>
      <c r="HO87" s="466"/>
      <c r="HP87" s="11"/>
      <c r="HQ87" s="11"/>
      <c r="HR87" s="11"/>
      <c r="HS87" s="11"/>
      <c r="HT87" s="11"/>
      <c r="HU87" s="466"/>
      <c r="HV87" s="466"/>
      <c r="HW87" s="466"/>
      <c r="HX87" s="466"/>
      <c r="HY87" s="2327" t="s">
        <v>209</v>
      </c>
      <c r="HZ87" s="2328"/>
      <c r="IA87" s="1000">
        <f t="shared" si="98"/>
        <v>0</v>
      </c>
      <c r="IB87" s="1001" t="e">
        <f>IA87*100/IA88</f>
        <v>#DIV/0!</v>
      </c>
      <c r="IC87" s="434"/>
      <c r="ID87" s="434"/>
      <c r="IE87" s="434"/>
      <c r="IF87" s="434"/>
      <c r="IG87" s="434"/>
      <c r="IH87" s="434"/>
      <c r="II87" s="434"/>
      <c r="IJ87" s="434"/>
      <c r="IK87" s="434"/>
      <c r="IL87" s="434"/>
      <c r="IM87" s="434"/>
      <c r="IN87" s="434"/>
      <c r="IO87" s="434"/>
      <c r="IP87" s="434"/>
      <c r="IQ87" s="434"/>
      <c r="IR87" s="434"/>
      <c r="IS87" s="434"/>
      <c r="IT87" s="434"/>
      <c r="IU87" s="434"/>
      <c r="IV87" s="434"/>
      <c r="IW87" s="434"/>
      <c r="IX87" s="434"/>
      <c r="IY87" s="434"/>
      <c r="IZ87" s="434"/>
      <c r="JA87" s="434"/>
      <c r="JB87" s="434"/>
      <c r="JC87" s="434"/>
      <c r="JD87" s="434"/>
      <c r="JE87" s="434"/>
      <c r="JF87" s="434"/>
      <c r="JG87" s="434"/>
      <c r="JH87" s="434"/>
      <c r="JI87" s="434"/>
      <c r="JJ87" s="434"/>
      <c r="JK87" s="434"/>
      <c r="JL87" s="434"/>
      <c r="JM87" s="434"/>
      <c r="JN87" s="434"/>
      <c r="JO87" s="434"/>
      <c r="JP87" s="434"/>
      <c r="JQ87" s="434"/>
      <c r="JR87" s="434"/>
      <c r="JS87" s="434"/>
      <c r="JT87" s="434"/>
      <c r="JU87" s="434"/>
      <c r="JV87" s="434"/>
      <c r="JW87" s="434"/>
      <c r="JX87" s="434"/>
      <c r="JY87" s="434"/>
      <c r="JZ87" s="434"/>
      <c r="KA87" s="434"/>
      <c r="KB87" s="434"/>
      <c r="KC87" s="434"/>
      <c r="KD87" s="434"/>
      <c r="KE87" s="434"/>
      <c r="KF87" s="434"/>
      <c r="KG87" s="434"/>
      <c r="KH87" s="434"/>
      <c r="KI87" s="434"/>
      <c r="KJ87" s="434"/>
      <c r="KK87" s="434"/>
      <c r="KL87" s="434"/>
      <c r="KM87" s="434"/>
      <c r="KN87" s="434"/>
      <c r="KO87" s="434"/>
      <c r="KP87" s="434"/>
      <c r="KQ87" s="434"/>
      <c r="KR87" s="434"/>
      <c r="KS87" s="434"/>
      <c r="KT87" s="434"/>
      <c r="KU87" s="434"/>
      <c r="KV87" s="434"/>
      <c r="KW87" s="434"/>
      <c r="KX87" s="434"/>
      <c r="KY87" s="434"/>
      <c r="KZ87" s="434"/>
      <c r="LA87" s="434"/>
      <c r="LB87" s="434"/>
      <c r="LC87" s="434"/>
      <c r="LD87" s="434"/>
      <c r="LE87" s="434"/>
      <c r="LF87" s="434"/>
      <c r="LG87" s="434"/>
      <c r="LH87" s="434"/>
      <c r="LI87" s="434"/>
      <c r="LJ87" s="434"/>
      <c r="LK87" s="434"/>
      <c r="LL87" s="434"/>
      <c r="LM87" s="434"/>
      <c r="LN87" s="434"/>
      <c r="LO87" s="434"/>
      <c r="LP87" s="434"/>
      <c r="LQ87" s="434"/>
      <c r="LR87" s="434"/>
      <c r="LS87" s="434"/>
      <c r="LT87" s="434"/>
      <c r="LU87" s="434"/>
      <c r="LV87" s="434"/>
      <c r="LW87" s="434"/>
      <c r="LX87" s="434"/>
      <c r="LY87" s="434"/>
      <c r="LZ87" s="434"/>
      <c r="MA87" s="434"/>
      <c r="MB87" s="434"/>
      <c r="MC87" s="434"/>
      <c r="MD87" s="434"/>
      <c r="ME87" s="434"/>
      <c r="MF87" s="434"/>
      <c r="MG87" s="434"/>
      <c r="MH87" s="434"/>
      <c r="MI87" s="434"/>
      <c r="MJ87" s="434"/>
      <c r="MK87" s="434"/>
      <c r="ML87" s="434"/>
      <c r="MM87" s="434"/>
      <c r="MN87" s="434"/>
      <c r="MO87" s="434"/>
      <c r="MP87" s="434"/>
      <c r="MQ87" s="434"/>
      <c r="MR87" s="1233"/>
      <c r="MS87" s="1234"/>
      <c r="MT87" s="434"/>
      <c r="MU87" s="1085"/>
      <c r="MV87" s="1085"/>
      <c r="MW87" s="1085"/>
      <c r="MX87" s="1085"/>
      <c r="MY87" s="1085"/>
      <c r="MZ87" s="1085"/>
      <c r="NA87" s="1085"/>
      <c r="NB87" s="1085"/>
      <c r="NC87" s="1085"/>
      <c r="ND87" s="1085"/>
      <c r="NE87" s="1013" t="s">
        <v>344</v>
      </c>
      <c r="NF87" s="1014"/>
      <c r="NG87" s="1040">
        <f>MF65+NG65</f>
        <v>0</v>
      </c>
      <c r="NH87" s="1037" t="e">
        <f>NG87*100/NG89</f>
        <v>#DIV/0!</v>
      </c>
      <c r="NI87" s="1085"/>
      <c r="NJ87" s="1013" t="s">
        <v>344</v>
      </c>
      <c r="NK87" s="1014"/>
      <c r="NL87" s="1040">
        <f>MK65+NL65</f>
        <v>0</v>
      </c>
      <c r="NM87" s="1037" t="e">
        <f>NL87*100/NL89</f>
        <v>#DIV/0!</v>
      </c>
      <c r="NN87" s="1085"/>
      <c r="NO87" s="2293" t="s">
        <v>344</v>
      </c>
      <c r="NP87" s="2294"/>
      <c r="NQ87" s="1040">
        <f>MP65+NQ65</f>
        <v>0</v>
      </c>
      <c r="NR87" s="1037" t="e">
        <f>NQ87*100/NQ89</f>
        <v>#DIV/0!</v>
      </c>
      <c r="NS87" s="434"/>
      <c r="NT87" s="1458"/>
    </row>
    <row r="88" spans="1:384" ht="27" customHeight="1" thickBot="1" x14ac:dyDescent="0.4">
      <c r="A88" s="4"/>
      <c r="B88" s="4"/>
      <c r="C88" s="4"/>
      <c r="D88" s="1226"/>
      <c r="E88" s="1223"/>
      <c r="F88" s="4"/>
      <c r="G88" s="4"/>
      <c r="H88" s="4"/>
      <c r="I88" s="4"/>
      <c r="J88" s="4"/>
      <c r="K88" s="4"/>
      <c r="L88" s="4"/>
      <c r="M88" s="1226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1226"/>
      <c r="AF88" s="1223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1223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1442"/>
      <c r="DS88" s="1442"/>
      <c r="DT88" s="1442"/>
      <c r="DY88" s="1223"/>
      <c r="DZ88" s="1187"/>
      <c r="EA88" s="1441"/>
      <c r="EB88" s="1441"/>
      <c r="EC88" s="1441"/>
      <c r="ED88" s="1441"/>
      <c r="EE88" s="1441"/>
      <c r="EF88" s="1441"/>
      <c r="EG88" s="1441"/>
      <c r="EH88" s="1441"/>
      <c r="EI88" s="1187"/>
      <c r="EJ88" s="1187"/>
      <c r="EK88" s="1187"/>
      <c r="EL88" s="1187"/>
      <c r="EM88" s="1187"/>
      <c r="EN88" s="1226"/>
      <c r="EO88" s="1695"/>
      <c r="EP88" s="639"/>
      <c r="EQ88" s="1230"/>
      <c r="ER88" s="1230"/>
      <c r="ES88" s="1230"/>
      <c r="ET88" s="1230"/>
      <c r="EU88" s="1230"/>
      <c r="EV88" s="1230"/>
      <c r="EW88" s="1230"/>
      <c r="EX88" s="1230"/>
      <c r="EY88" s="1230"/>
      <c r="EZ88" s="1230"/>
      <c r="FA88" s="1230"/>
      <c r="FB88" s="1230"/>
      <c r="FC88" s="1238"/>
      <c r="FD88" s="1460"/>
      <c r="FE88" s="1232"/>
      <c r="FF88" s="434"/>
      <c r="FG88" s="434"/>
      <c r="FH88" s="434"/>
      <c r="FI88" s="434"/>
      <c r="FJ88" s="434"/>
      <c r="FK88" s="434"/>
      <c r="FL88" s="434"/>
      <c r="FM88" s="434"/>
      <c r="FN88" s="434"/>
      <c r="FO88" s="434"/>
      <c r="FP88" s="434"/>
      <c r="FQ88" s="434"/>
      <c r="FR88" s="434"/>
      <c r="FS88" s="434"/>
      <c r="FT88" s="434"/>
      <c r="FU88" s="434"/>
      <c r="FV88" s="434"/>
      <c r="FW88" s="434"/>
      <c r="FX88" s="434"/>
      <c r="FY88" s="434"/>
      <c r="FZ88" s="434"/>
      <c r="GA88" s="434"/>
      <c r="GB88" s="434"/>
      <c r="GC88" s="434"/>
      <c r="GD88" s="434"/>
      <c r="GE88" s="434"/>
      <c r="GF88" s="434"/>
      <c r="GG88" s="434"/>
      <c r="GH88" s="434"/>
      <c r="GI88" s="434"/>
      <c r="GJ88" s="434"/>
      <c r="GK88" s="434"/>
      <c r="GL88" s="434"/>
      <c r="GM88" s="434"/>
      <c r="GN88" s="434"/>
      <c r="GO88" s="434"/>
      <c r="GP88" s="434"/>
      <c r="GQ88" s="434"/>
      <c r="GR88" s="434"/>
      <c r="GS88" s="434"/>
      <c r="GT88" s="434"/>
      <c r="GU88" s="434"/>
      <c r="GV88" s="434"/>
      <c r="GW88" s="434"/>
      <c r="GX88" s="434"/>
      <c r="GY88" s="434"/>
      <c r="GZ88" s="434"/>
      <c r="HA88" s="434"/>
      <c r="HB88" s="434"/>
      <c r="HC88" s="434"/>
      <c r="HD88" s="434"/>
      <c r="HE88" s="434"/>
      <c r="HF88" s="434"/>
      <c r="HG88" s="434"/>
      <c r="HH88" s="434"/>
      <c r="HI88" s="434"/>
      <c r="HJ88" s="434"/>
      <c r="HK88" s="434"/>
      <c r="HL88" s="434"/>
      <c r="HM88" s="434"/>
      <c r="HN88" s="1232"/>
      <c r="HO88" s="466"/>
      <c r="HP88" s="11"/>
      <c r="HQ88" s="11"/>
      <c r="HR88" s="11"/>
      <c r="HS88" s="11"/>
      <c r="HT88" s="11"/>
      <c r="HU88" s="466"/>
      <c r="HV88" s="466"/>
      <c r="HW88" s="466"/>
      <c r="HX88" s="466"/>
      <c r="HY88" s="453" t="s">
        <v>19</v>
      </c>
      <c r="HZ88" s="453"/>
      <c r="IA88" s="440">
        <f>SUM(IA85:IA87)</f>
        <v>0</v>
      </c>
      <c r="IB88" s="441"/>
      <c r="IC88" s="434"/>
      <c r="ID88" s="434"/>
      <c r="IE88" s="434"/>
      <c r="IF88" s="434"/>
      <c r="IG88" s="434"/>
      <c r="IH88" s="434"/>
      <c r="II88" s="434"/>
      <c r="IJ88" s="434"/>
      <c r="IK88" s="434"/>
      <c r="IL88" s="434"/>
      <c r="IM88" s="434"/>
      <c r="IN88" s="434"/>
      <c r="IO88" s="434"/>
      <c r="IP88" s="434"/>
      <c r="IQ88" s="434"/>
      <c r="IR88" s="434"/>
      <c r="IS88" s="434"/>
      <c r="IT88" s="434"/>
      <c r="IU88" s="434"/>
      <c r="IV88" s="434"/>
      <c r="IW88" s="434"/>
      <c r="IX88" s="434"/>
      <c r="IY88" s="434"/>
      <c r="IZ88" s="434"/>
      <c r="JA88" s="434"/>
      <c r="JB88" s="434"/>
      <c r="JC88" s="434"/>
      <c r="JD88" s="434"/>
      <c r="JE88" s="434"/>
      <c r="JF88" s="434"/>
      <c r="JG88" s="434"/>
      <c r="JH88" s="434"/>
      <c r="JI88" s="434"/>
      <c r="JJ88" s="434"/>
      <c r="JK88" s="434"/>
      <c r="JL88" s="434"/>
      <c r="JM88" s="434"/>
      <c r="JN88" s="434"/>
      <c r="JO88" s="434"/>
      <c r="JP88" s="434"/>
      <c r="JQ88" s="434"/>
      <c r="JR88" s="434"/>
      <c r="JS88" s="434"/>
      <c r="JT88" s="434"/>
      <c r="JU88" s="434"/>
      <c r="JV88" s="434"/>
      <c r="JW88" s="434"/>
      <c r="JX88" s="434"/>
      <c r="JY88" s="434"/>
      <c r="JZ88" s="434"/>
      <c r="KA88" s="434"/>
      <c r="KB88" s="434"/>
      <c r="KC88" s="434"/>
      <c r="KD88" s="434"/>
      <c r="KE88" s="434"/>
      <c r="KF88" s="434"/>
      <c r="KG88" s="434"/>
      <c r="KH88" s="434"/>
      <c r="KI88" s="434"/>
      <c r="KJ88" s="434"/>
      <c r="KK88" s="434"/>
      <c r="KL88" s="434"/>
      <c r="KM88" s="434"/>
      <c r="KN88" s="434"/>
      <c r="KO88" s="434"/>
      <c r="KP88" s="434"/>
      <c r="KQ88" s="434"/>
      <c r="KR88" s="434"/>
      <c r="KS88" s="434"/>
      <c r="KT88" s="434"/>
      <c r="KU88" s="434"/>
      <c r="KV88" s="434"/>
      <c r="KW88" s="434"/>
      <c r="KX88" s="434"/>
      <c r="KY88" s="434"/>
      <c r="KZ88" s="434"/>
      <c r="LA88" s="434"/>
      <c r="LB88" s="434"/>
      <c r="LC88" s="434"/>
      <c r="LD88" s="434"/>
      <c r="LE88" s="434"/>
      <c r="LF88" s="434"/>
      <c r="LG88" s="434"/>
      <c r="LH88" s="434"/>
      <c r="LI88" s="434"/>
      <c r="LJ88" s="434"/>
      <c r="LK88" s="434"/>
      <c r="LL88" s="434"/>
      <c r="LM88" s="434"/>
      <c r="LN88" s="434"/>
      <c r="LO88" s="434"/>
      <c r="LP88" s="434"/>
      <c r="LQ88" s="434"/>
      <c r="LR88" s="434"/>
      <c r="LS88" s="434"/>
      <c r="LT88" s="434"/>
      <c r="LU88" s="434"/>
      <c r="LV88" s="434"/>
      <c r="LW88" s="434"/>
      <c r="LX88" s="434"/>
      <c r="LY88" s="434"/>
      <c r="LZ88" s="434"/>
      <c r="MA88" s="434"/>
      <c r="MB88" s="434"/>
      <c r="MC88" s="434"/>
      <c r="MD88" s="434"/>
      <c r="ME88" s="434"/>
      <c r="MF88" s="434"/>
      <c r="MG88" s="434"/>
      <c r="MH88" s="434"/>
      <c r="MI88" s="434"/>
      <c r="MJ88" s="434"/>
      <c r="MK88" s="434"/>
      <c r="ML88" s="434"/>
      <c r="MM88" s="434"/>
      <c r="MN88" s="434"/>
      <c r="MO88" s="434"/>
      <c r="MP88" s="434"/>
      <c r="MQ88" s="434"/>
      <c r="MR88" s="1233"/>
      <c r="MS88" s="1234"/>
      <c r="MT88" s="434"/>
      <c r="MU88" s="1085"/>
      <c r="MV88" s="1085"/>
      <c r="MW88" s="1085"/>
      <c r="MX88" s="1085"/>
      <c r="MY88" s="1085"/>
      <c r="MZ88" s="1085"/>
      <c r="NA88" s="1085"/>
      <c r="NB88" s="1085"/>
      <c r="NC88" s="1085"/>
      <c r="ND88" s="1085"/>
      <c r="NE88" s="1017" t="s">
        <v>345</v>
      </c>
      <c r="NF88" s="1018"/>
      <c r="NG88" s="1041">
        <f>MF66+NG66</f>
        <v>0</v>
      </c>
      <c r="NH88" s="1038" t="e">
        <f>NG88*100/NG89</f>
        <v>#DIV/0!</v>
      </c>
      <c r="NI88" s="1085"/>
      <c r="NJ88" s="1017" t="s">
        <v>345</v>
      </c>
      <c r="NK88" s="1018"/>
      <c r="NL88" s="1041">
        <f>MK66+NL66</f>
        <v>0</v>
      </c>
      <c r="NM88" s="1038" t="e">
        <f>NL88*100/NL89</f>
        <v>#DIV/0!</v>
      </c>
      <c r="NN88" s="1085"/>
      <c r="NO88" s="2295" t="s">
        <v>345</v>
      </c>
      <c r="NP88" s="2296"/>
      <c r="NQ88" s="1041">
        <f>MP66+NQ66</f>
        <v>0</v>
      </c>
      <c r="NR88" s="1038" t="e">
        <f>NQ88*100/NQ89</f>
        <v>#DIV/0!</v>
      </c>
      <c r="NS88" s="434"/>
      <c r="NT88" s="1458"/>
    </row>
    <row r="89" spans="1:384" ht="18.75" x14ac:dyDescent="0.3">
      <c r="A89" s="4"/>
      <c r="B89" s="4"/>
      <c r="C89" s="4"/>
      <c r="D89" s="1226"/>
      <c r="E89" s="1232"/>
      <c r="F89" s="434"/>
      <c r="G89" s="434"/>
      <c r="H89" s="434"/>
      <c r="I89" s="434"/>
      <c r="J89" s="434"/>
      <c r="K89" s="434"/>
      <c r="L89" s="434"/>
      <c r="M89" s="1233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1226"/>
      <c r="AF89" s="1459"/>
      <c r="AG89" s="1459"/>
      <c r="AH89" s="1459"/>
      <c r="AI89" s="1459"/>
      <c r="AJ89" s="1459"/>
      <c r="AK89" s="1459"/>
      <c r="AL89" s="1459"/>
      <c r="AM89" s="1459"/>
      <c r="AN89" s="1459"/>
      <c r="AO89" s="1459"/>
      <c r="AP89" s="1459"/>
      <c r="AQ89" s="1459"/>
      <c r="AR89" s="1459"/>
      <c r="AS89" s="1459"/>
      <c r="AT89" s="1459"/>
      <c r="AU89" s="1459"/>
      <c r="AV89" s="1459"/>
      <c r="AW89" s="1459"/>
      <c r="AX89" s="1459"/>
      <c r="AY89" s="1459"/>
      <c r="AZ89" s="1459"/>
      <c r="BA89" s="1459"/>
      <c r="BB89" s="1459"/>
      <c r="BC89" s="1459"/>
      <c r="BD89" s="1459"/>
      <c r="BE89" s="1459"/>
      <c r="BF89" s="1459"/>
      <c r="BG89" s="1459"/>
      <c r="BH89" s="1459"/>
      <c r="BI89" s="1459"/>
      <c r="BJ89" s="1459"/>
      <c r="BK89" s="1459"/>
      <c r="BL89" s="1459"/>
      <c r="BM89" s="1459"/>
      <c r="BN89" s="1459"/>
      <c r="BO89" s="1459"/>
      <c r="BP89" s="1459"/>
      <c r="BQ89" s="1459"/>
      <c r="BR89" s="1459"/>
      <c r="BS89" s="1459"/>
      <c r="BT89" s="1459"/>
      <c r="BU89" s="1459"/>
      <c r="BV89" s="1459"/>
      <c r="BW89" s="1459"/>
      <c r="BX89" s="1459"/>
      <c r="BY89" s="1459"/>
      <c r="BZ89" s="1459"/>
      <c r="CA89" s="1459"/>
      <c r="CB89" s="1459"/>
      <c r="CC89" s="1459"/>
      <c r="CD89" s="1459"/>
      <c r="CE89" s="1459"/>
      <c r="CF89" s="1459"/>
      <c r="CG89" s="1459"/>
      <c r="CH89" s="1459"/>
      <c r="CI89" s="1459"/>
      <c r="CJ89" s="1459"/>
      <c r="CK89" s="1459"/>
      <c r="CL89" s="1459"/>
      <c r="CM89" s="1459"/>
      <c r="CN89" s="1459"/>
      <c r="CO89" s="1459"/>
      <c r="CP89" s="1459"/>
      <c r="CQ89" s="1459"/>
      <c r="CR89" s="1459"/>
      <c r="CS89" s="1459"/>
      <c r="CT89" s="1459"/>
      <c r="CU89" s="1459"/>
      <c r="CV89" s="1459"/>
      <c r="CW89" s="1459"/>
      <c r="CX89" s="1459"/>
      <c r="CY89" s="1459"/>
      <c r="CZ89" s="1459"/>
      <c r="DA89" s="1459"/>
      <c r="DB89" s="1459"/>
      <c r="DC89" s="1459"/>
      <c r="DD89" s="1459"/>
      <c r="DE89" s="1459"/>
      <c r="DF89" s="1459"/>
      <c r="DG89" s="1459"/>
      <c r="DH89" s="1459"/>
      <c r="DI89" s="1459"/>
      <c r="DJ89" s="1459"/>
      <c r="DK89" s="1459"/>
      <c r="DL89" s="1459"/>
      <c r="DM89" s="1459"/>
      <c r="DN89" s="1459"/>
      <c r="DO89" s="1459"/>
      <c r="DP89" s="1459"/>
      <c r="DQ89" s="1459"/>
      <c r="DR89" s="1459"/>
      <c r="DS89" s="1459"/>
      <c r="DT89" s="1459"/>
      <c r="DY89" s="1459"/>
      <c r="DZ89" s="1459"/>
      <c r="EA89" s="1459"/>
      <c r="EB89" s="1459"/>
      <c r="EC89" s="1459"/>
      <c r="ED89" s="1459"/>
      <c r="EE89" s="1459"/>
      <c r="EF89" s="1459"/>
      <c r="EG89" s="1459"/>
      <c r="EH89" s="1459"/>
      <c r="EI89" s="1459"/>
      <c r="EJ89" s="1459"/>
      <c r="EK89" s="1459"/>
      <c r="EL89" s="1459"/>
      <c r="EM89" s="1459"/>
      <c r="EN89" s="1459"/>
      <c r="EO89" s="1695"/>
      <c r="EP89" s="639"/>
      <c r="EQ89" s="1230"/>
      <c r="ER89" s="1230"/>
      <c r="ES89" s="1230"/>
      <c r="ET89" s="1230"/>
      <c r="EU89" s="1230"/>
      <c r="EV89" s="1230"/>
      <c r="EW89" s="1230"/>
      <c r="EX89" s="1230"/>
      <c r="EY89" s="1230"/>
      <c r="EZ89" s="1230"/>
      <c r="FA89" s="1230"/>
      <c r="FB89" s="1230"/>
      <c r="FC89" s="1238"/>
      <c r="FD89" s="1460"/>
      <c r="FE89" s="1232"/>
      <c r="FF89" s="434"/>
      <c r="FG89" s="434"/>
      <c r="FH89" s="434"/>
      <c r="FI89" s="434"/>
      <c r="FJ89" s="434"/>
      <c r="FK89" s="434"/>
      <c r="FL89" s="434"/>
      <c r="FM89" s="434"/>
      <c r="FN89" s="434"/>
      <c r="FO89" s="434"/>
      <c r="FP89" s="434"/>
      <c r="FQ89" s="434"/>
      <c r="FR89" s="434"/>
      <c r="FS89" s="434"/>
      <c r="FT89" s="434"/>
      <c r="FU89" s="434"/>
      <c r="FV89" s="434"/>
      <c r="FW89" s="434"/>
      <c r="FX89" s="434"/>
      <c r="FY89" s="434"/>
      <c r="FZ89" s="434"/>
      <c r="GA89" s="434"/>
      <c r="GB89" s="434"/>
      <c r="GC89" s="434"/>
      <c r="GD89" s="434"/>
      <c r="GE89" s="434"/>
      <c r="GF89" s="434"/>
      <c r="GG89" s="434"/>
      <c r="GH89" s="434"/>
      <c r="GI89" s="434"/>
      <c r="GJ89" s="434"/>
      <c r="GK89" s="434"/>
      <c r="GL89" s="434"/>
      <c r="GM89" s="434"/>
      <c r="GN89" s="434"/>
      <c r="GO89" s="434"/>
      <c r="GP89" s="434"/>
      <c r="GQ89" s="434"/>
      <c r="GR89" s="434"/>
      <c r="GS89" s="434"/>
      <c r="GT89" s="434"/>
      <c r="GU89" s="434"/>
      <c r="GV89" s="434"/>
      <c r="GW89" s="434"/>
      <c r="GX89" s="434"/>
      <c r="GY89" s="434"/>
      <c r="GZ89" s="434"/>
      <c r="HA89" s="434"/>
      <c r="HB89" s="434"/>
      <c r="HC89" s="434"/>
      <c r="HD89" s="434"/>
      <c r="HE89" s="434"/>
      <c r="HF89" s="434"/>
      <c r="HG89" s="434"/>
      <c r="HH89" s="434"/>
      <c r="HI89" s="434"/>
      <c r="HJ89" s="434"/>
      <c r="HK89" s="434"/>
      <c r="HL89" s="434"/>
      <c r="HM89" s="434"/>
      <c r="HN89" s="1232"/>
      <c r="HO89" s="434"/>
      <c r="HP89" s="434"/>
      <c r="HQ89" s="434"/>
      <c r="HR89" s="434"/>
      <c r="HS89" s="434"/>
      <c r="HT89" s="434"/>
      <c r="HU89" s="434"/>
      <c r="HV89" s="434"/>
      <c r="HW89" s="434"/>
      <c r="HX89" s="434"/>
      <c r="HY89" s="434"/>
      <c r="HZ89" s="434"/>
      <c r="IA89" s="434"/>
      <c r="IB89" s="434"/>
      <c r="IC89" s="434"/>
      <c r="ID89" s="434"/>
      <c r="IE89" s="434"/>
      <c r="IF89" s="434"/>
      <c r="IG89" s="434"/>
      <c r="IH89" s="434"/>
      <c r="II89" s="434"/>
      <c r="IJ89" s="434"/>
      <c r="IK89" s="434"/>
      <c r="IL89" s="434"/>
      <c r="IM89" s="434"/>
      <c r="IN89" s="434"/>
      <c r="IO89" s="434"/>
      <c r="IP89" s="434"/>
      <c r="IQ89" s="434"/>
      <c r="IR89" s="434"/>
      <c r="IS89" s="434"/>
      <c r="IT89" s="434"/>
      <c r="IU89" s="434"/>
      <c r="IV89" s="434"/>
      <c r="IW89" s="434"/>
      <c r="IX89" s="434"/>
      <c r="IY89" s="434"/>
      <c r="IZ89" s="434"/>
      <c r="JA89" s="434"/>
      <c r="JB89" s="434"/>
      <c r="JC89" s="434"/>
      <c r="JD89" s="434"/>
      <c r="JE89" s="434"/>
      <c r="JF89" s="434"/>
      <c r="JG89" s="434"/>
      <c r="JH89" s="434"/>
      <c r="JI89" s="434"/>
      <c r="JJ89" s="434"/>
      <c r="JK89" s="434"/>
      <c r="JL89" s="434"/>
      <c r="JM89" s="434"/>
      <c r="JN89" s="434"/>
      <c r="JO89" s="434"/>
      <c r="JP89" s="434"/>
      <c r="JQ89" s="434"/>
      <c r="JR89" s="434"/>
      <c r="JS89" s="434"/>
      <c r="JT89" s="434"/>
      <c r="JU89" s="434"/>
      <c r="JV89" s="434"/>
      <c r="JW89" s="434"/>
      <c r="JX89" s="434"/>
      <c r="JY89" s="434"/>
      <c r="JZ89" s="434"/>
      <c r="KA89" s="434"/>
      <c r="KB89" s="434"/>
      <c r="KC89" s="434"/>
      <c r="KD89" s="434"/>
      <c r="KE89" s="434"/>
      <c r="KF89" s="434"/>
      <c r="KG89" s="434"/>
      <c r="KH89" s="434"/>
      <c r="KI89" s="434"/>
      <c r="KJ89" s="434"/>
      <c r="KK89" s="434"/>
      <c r="KL89" s="434"/>
      <c r="KM89" s="434"/>
      <c r="KN89" s="434"/>
      <c r="KO89" s="434"/>
      <c r="KP89" s="434"/>
      <c r="KQ89" s="434"/>
      <c r="KR89" s="434"/>
      <c r="KS89" s="434"/>
      <c r="KT89" s="434"/>
      <c r="KU89" s="434"/>
      <c r="KV89" s="434"/>
      <c r="KW89" s="434"/>
      <c r="KX89" s="434"/>
      <c r="KY89" s="434"/>
      <c r="KZ89" s="434"/>
      <c r="LA89" s="434"/>
      <c r="LB89" s="434"/>
      <c r="LC89" s="434"/>
      <c r="LD89" s="434"/>
      <c r="LE89" s="434"/>
      <c r="LF89" s="434"/>
      <c r="LG89" s="434"/>
      <c r="LH89" s="434"/>
      <c r="LI89" s="434"/>
      <c r="LJ89" s="434"/>
      <c r="LK89" s="434"/>
      <c r="LL89" s="434"/>
      <c r="LM89" s="434"/>
      <c r="LN89" s="434"/>
      <c r="LO89" s="434"/>
      <c r="LP89" s="434"/>
      <c r="LQ89" s="434"/>
      <c r="LR89" s="434"/>
      <c r="LS89" s="434"/>
      <c r="LT89" s="434"/>
      <c r="LU89" s="434"/>
      <c r="LV89" s="434"/>
      <c r="LW89" s="434"/>
      <c r="LX89" s="434"/>
      <c r="LY89" s="434"/>
      <c r="LZ89" s="434"/>
      <c r="MA89" s="434"/>
      <c r="MB89" s="434"/>
      <c r="MC89" s="434"/>
      <c r="MD89" s="434"/>
      <c r="ME89" s="434"/>
      <c r="MF89" s="434"/>
      <c r="MG89" s="434"/>
      <c r="MH89" s="434"/>
      <c r="MI89" s="434"/>
      <c r="MJ89" s="434"/>
      <c r="MK89" s="434"/>
      <c r="ML89" s="434"/>
      <c r="MM89" s="434"/>
      <c r="MN89" s="434"/>
      <c r="MO89" s="434"/>
      <c r="MP89" s="434"/>
      <c r="MQ89" s="434"/>
      <c r="MR89" s="1233"/>
      <c r="MS89" s="1234"/>
      <c r="MT89" s="434"/>
      <c r="MU89" s="1085"/>
      <c r="MV89" s="1085"/>
      <c r="MW89" s="1085"/>
      <c r="MX89" s="1085"/>
      <c r="MY89" s="1085"/>
      <c r="MZ89" s="1085"/>
      <c r="NA89" s="1085"/>
      <c r="NB89" s="1085"/>
      <c r="NC89" s="1085"/>
      <c r="ND89" s="1085"/>
      <c r="NE89" s="1008"/>
      <c r="NF89" s="1008"/>
      <c r="NG89" s="1019">
        <f>SUM(NG85:NG88)</f>
        <v>0</v>
      </c>
      <c r="NH89" s="1020"/>
      <c r="NI89" s="1085"/>
      <c r="NJ89" s="1008"/>
      <c r="NK89" s="1008"/>
      <c r="NL89" s="1019">
        <f>SUM(NL85:NL88)</f>
        <v>0</v>
      </c>
      <c r="NM89" s="1008"/>
      <c r="NN89" s="1085"/>
      <c r="NO89" s="1008"/>
      <c r="NP89" s="1024"/>
      <c r="NQ89" s="1019">
        <f>SUM(NQ85:NQ88)</f>
        <v>0</v>
      </c>
      <c r="NR89" s="1020"/>
      <c r="NS89" s="434"/>
      <c r="NT89" s="1458"/>
    </row>
    <row r="90" spans="1:384" ht="18.75" x14ac:dyDescent="0.3">
      <c r="A90" s="4"/>
      <c r="B90" s="4"/>
      <c r="C90" s="4"/>
      <c r="D90" s="1226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1226"/>
      <c r="BN90" s="1459"/>
      <c r="BO90" s="1459"/>
      <c r="BP90" s="1459"/>
      <c r="BQ90" s="1459"/>
      <c r="BR90" s="1459"/>
      <c r="BS90" s="1459"/>
      <c r="BT90" s="1459"/>
      <c r="BU90" s="1459"/>
      <c r="BV90" s="1459"/>
      <c r="BW90" s="1459"/>
      <c r="BX90" s="1459"/>
      <c r="BY90" s="1459"/>
      <c r="BZ90" s="1459"/>
      <c r="CA90" s="1459"/>
      <c r="CB90" s="1459"/>
      <c r="CC90" s="1459"/>
      <c r="CD90" s="1459"/>
      <c r="CE90" s="1459"/>
      <c r="CF90" s="1459"/>
      <c r="CG90" s="1459"/>
      <c r="CH90" s="1459"/>
      <c r="CI90" s="1459"/>
      <c r="CJ90" s="1459"/>
      <c r="CK90" s="1459"/>
      <c r="CL90" s="1459"/>
      <c r="CM90" s="1459"/>
      <c r="CN90" s="1459"/>
      <c r="CO90" s="1459"/>
      <c r="CP90" s="1459"/>
      <c r="CQ90" s="1459"/>
      <c r="CR90" s="1459"/>
      <c r="CS90" s="1459"/>
      <c r="CT90" s="1459"/>
      <c r="CU90" s="1459"/>
      <c r="CV90" s="1459"/>
      <c r="CW90" s="1459"/>
      <c r="CX90" s="1459"/>
      <c r="CY90" s="1459"/>
      <c r="CZ90" s="1459"/>
      <c r="DA90" s="1459"/>
      <c r="DB90" s="1459"/>
      <c r="DC90" s="1459"/>
      <c r="DD90" s="1459"/>
      <c r="DE90" s="1459"/>
      <c r="DF90" s="1459"/>
      <c r="DG90" s="1459"/>
      <c r="DH90" s="1459"/>
      <c r="DI90" s="1459"/>
      <c r="DJ90" s="1459"/>
      <c r="DK90" s="1459"/>
      <c r="DL90" s="1459"/>
      <c r="DM90" s="1459"/>
      <c r="DN90" s="1459"/>
      <c r="DO90" s="1459"/>
      <c r="DP90" s="1459"/>
      <c r="DQ90" s="1459"/>
      <c r="DR90" s="1459"/>
      <c r="DS90" s="1459"/>
      <c r="DT90" s="1459"/>
      <c r="DY90" s="1459"/>
      <c r="DZ90" s="1459"/>
      <c r="EA90" s="1459"/>
      <c r="EB90" s="1459"/>
      <c r="EC90" s="1459"/>
      <c r="ED90" s="1459"/>
      <c r="EE90" s="1459"/>
      <c r="EF90" s="1459"/>
      <c r="EG90" s="1459"/>
      <c r="EH90" s="1459"/>
      <c r="EI90" s="1459"/>
      <c r="EJ90" s="1459"/>
      <c r="EK90" s="1459"/>
      <c r="EL90" s="1459"/>
      <c r="EM90" s="1459"/>
      <c r="EN90" s="1459"/>
      <c r="EO90" s="1695"/>
      <c r="EP90" s="639"/>
      <c r="EQ90" s="1230"/>
      <c r="ER90" s="1230"/>
      <c r="ES90" s="1230"/>
      <c r="ET90" s="1230"/>
      <c r="EU90" s="1230"/>
      <c r="EV90" s="1230"/>
      <c r="EW90" s="1230"/>
      <c r="EX90" s="1230"/>
      <c r="EY90" s="1230"/>
      <c r="EZ90" s="1230"/>
      <c r="FA90" s="1230"/>
      <c r="FB90" s="1230"/>
      <c r="FC90" s="1238"/>
      <c r="FD90" s="1460"/>
      <c r="FE90" s="1232"/>
      <c r="FF90" s="434"/>
      <c r="FG90" s="434"/>
      <c r="FH90" s="434"/>
      <c r="FI90" s="434"/>
      <c r="FJ90" s="434"/>
      <c r="FK90" s="434"/>
      <c r="FL90" s="434"/>
      <c r="FM90" s="434"/>
      <c r="FN90" s="434"/>
      <c r="FO90" s="434"/>
      <c r="FP90" s="434"/>
      <c r="FQ90" s="434"/>
      <c r="FR90" s="434"/>
      <c r="FS90" s="434"/>
      <c r="FT90" s="434"/>
      <c r="FU90" s="434"/>
      <c r="FV90" s="434"/>
      <c r="FW90" s="434"/>
      <c r="FX90" s="434"/>
      <c r="FY90" s="434"/>
      <c r="FZ90" s="434"/>
      <c r="GA90" s="434"/>
      <c r="GB90" s="434"/>
      <c r="GC90" s="434"/>
      <c r="GD90" s="434"/>
      <c r="GE90" s="434"/>
      <c r="GF90" s="434"/>
      <c r="GG90" s="434"/>
      <c r="GH90" s="434"/>
      <c r="GI90" s="434"/>
      <c r="GJ90" s="434"/>
      <c r="GK90" s="434"/>
      <c r="GL90" s="434"/>
      <c r="GM90" s="434"/>
      <c r="GN90" s="434"/>
      <c r="GO90" s="434"/>
      <c r="GP90" s="434"/>
      <c r="GQ90" s="434"/>
      <c r="GR90" s="434"/>
      <c r="GS90" s="434"/>
      <c r="GT90" s="434"/>
      <c r="GU90" s="434"/>
      <c r="GV90" s="434"/>
      <c r="GW90" s="434"/>
      <c r="GX90" s="434"/>
      <c r="GY90" s="434"/>
      <c r="GZ90" s="434"/>
      <c r="HA90" s="434"/>
      <c r="HB90" s="434"/>
      <c r="HC90" s="434"/>
      <c r="HD90" s="434"/>
      <c r="HE90" s="434"/>
      <c r="HF90" s="434"/>
      <c r="HG90" s="434"/>
      <c r="HH90" s="434"/>
      <c r="HI90" s="434"/>
      <c r="HJ90" s="434"/>
      <c r="HK90" s="434"/>
      <c r="HL90" s="434"/>
      <c r="HM90" s="434"/>
      <c r="HN90" s="1232"/>
      <c r="HO90" s="434"/>
      <c r="HP90" s="434"/>
      <c r="HQ90" s="434"/>
      <c r="HR90" s="434"/>
      <c r="HS90" s="434"/>
      <c r="HT90" s="434"/>
      <c r="HU90" s="434"/>
      <c r="HV90" s="434"/>
      <c r="HW90" s="434"/>
      <c r="HX90" s="434"/>
      <c r="HY90" s="434"/>
      <c r="HZ90" s="434"/>
      <c r="IA90" s="434"/>
      <c r="IB90" s="434"/>
      <c r="IC90" s="434"/>
      <c r="ID90" s="434"/>
      <c r="IE90" s="434"/>
      <c r="IF90" s="434"/>
      <c r="IG90" s="434"/>
      <c r="IH90" s="434"/>
      <c r="II90" s="434"/>
      <c r="IJ90" s="434"/>
      <c r="IK90" s="434"/>
      <c r="IL90" s="434"/>
      <c r="IM90" s="434"/>
      <c r="IN90" s="434"/>
      <c r="IO90" s="434"/>
      <c r="IP90" s="434"/>
      <c r="IQ90" s="434"/>
      <c r="IR90" s="434"/>
      <c r="IS90" s="434"/>
      <c r="IT90" s="434"/>
      <c r="IU90" s="434"/>
      <c r="IV90" s="434"/>
      <c r="IW90" s="434"/>
      <c r="IX90" s="434"/>
      <c r="IY90" s="434"/>
      <c r="IZ90" s="434"/>
      <c r="JA90" s="434"/>
      <c r="JB90" s="434"/>
      <c r="JC90" s="434"/>
      <c r="JD90" s="434"/>
      <c r="JE90" s="434"/>
      <c r="JF90" s="434"/>
      <c r="JG90" s="434"/>
      <c r="JH90" s="434"/>
      <c r="JI90" s="434"/>
      <c r="JJ90" s="434"/>
      <c r="JK90" s="434"/>
      <c r="JL90" s="434"/>
      <c r="JM90" s="434"/>
      <c r="JN90" s="434"/>
      <c r="JO90" s="434"/>
      <c r="JP90" s="434"/>
      <c r="JQ90" s="434"/>
      <c r="JR90" s="434"/>
      <c r="JS90" s="434"/>
      <c r="JT90" s="434"/>
      <c r="JU90" s="434"/>
      <c r="JV90" s="434"/>
      <c r="JW90" s="434"/>
      <c r="JX90" s="434"/>
      <c r="JY90" s="434"/>
      <c r="JZ90" s="434"/>
      <c r="KA90" s="434"/>
      <c r="KB90" s="434"/>
      <c r="KC90" s="434"/>
      <c r="KD90" s="434"/>
      <c r="KE90" s="434"/>
      <c r="KF90" s="434"/>
      <c r="KG90" s="434"/>
      <c r="KH90" s="434"/>
      <c r="KI90" s="434"/>
      <c r="KJ90" s="434"/>
      <c r="KK90" s="434"/>
      <c r="KL90" s="434"/>
      <c r="KM90" s="434"/>
      <c r="KN90" s="434"/>
      <c r="KO90" s="434"/>
      <c r="KP90" s="434"/>
      <c r="KQ90" s="434"/>
      <c r="KR90" s="434"/>
      <c r="KS90" s="434"/>
      <c r="KT90" s="434"/>
      <c r="KU90" s="434"/>
      <c r="KV90" s="434"/>
      <c r="KW90" s="434"/>
      <c r="KX90" s="434"/>
      <c r="KY90" s="434"/>
      <c r="KZ90" s="434"/>
      <c r="LA90" s="434"/>
      <c r="LB90" s="434"/>
      <c r="LC90" s="434"/>
      <c r="LD90" s="434"/>
      <c r="LE90" s="434"/>
      <c r="LF90" s="434"/>
      <c r="LG90" s="434"/>
      <c r="LH90" s="434"/>
      <c r="LI90" s="434"/>
      <c r="LJ90" s="434"/>
      <c r="LK90" s="434"/>
      <c r="LL90" s="434"/>
      <c r="LM90" s="434"/>
      <c r="LN90" s="434"/>
      <c r="LO90" s="434"/>
      <c r="LP90" s="434"/>
      <c r="LQ90" s="434"/>
      <c r="LR90" s="434"/>
      <c r="LS90" s="434"/>
      <c r="LT90" s="434"/>
      <c r="LU90" s="434"/>
      <c r="LV90" s="434"/>
      <c r="LW90" s="434"/>
      <c r="LX90" s="434"/>
      <c r="LY90" s="434"/>
      <c r="LZ90" s="434"/>
      <c r="MA90" s="434"/>
      <c r="MB90" s="434"/>
      <c r="MC90" s="434"/>
      <c r="MD90" s="434"/>
      <c r="ME90" s="434"/>
      <c r="MF90" s="434"/>
      <c r="MG90" s="434"/>
      <c r="MH90" s="434"/>
      <c r="MI90" s="434"/>
      <c r="MJ90" s="434"/>
      <c r="MK90" s="434"/>
      <c r="ML90" s="434"/>
      <c r="MM90" s="434"/>
      <c r="MN90" s="434"/>
      <c r="MO90" s="434"/>
      <c r="MP90" s="434"/>
      <c r="MQ90" s="434"/>
      <c r="MR90" s="1233"/>
      <c r="MS90" s="1234"/>
      <c r="MT90" s="434"/>
      <c r="MU90" s="434"/>
      <c r="MV90" s="434"/>
      <c r="MW90" s="434"/>
      <c r="MX90" s="434"/>
      <c r="MY90" s="434"/>
      <c r="MZ90" s="434"/>
      <c r="NA90" s="434"/>
      <c r="NB90" s="434"/>
      <c r="NC90" s="434"/>
      <c r="ND90" s="434"/>
      <c r="NE90" s="434"/>
      <c r="NF90" s="434"/>
      <c r="NG90" s="434"/>
      <c r="NH90" s="434"/>
      <c r="NI90" s="434"/>
      <c r="NJ90" s="434"/>
      <c r="NK90" s="434"/>
      <c r="NL90" s="434"/>
      <c r="NM90" s="434"/>
      <c r="NN90" s="434"/>
      <c r="NO90" s="434"/>
      <c r="NP90" s="434"/>
      <c r="NQ90" s="434"/>
      <c r="NR90" s="434"/>
      <c r="NS90" s="434"/>
    </row>
    <row r="91" spans="1:384" ht="18.75" x14ac:dyDescent="0.3">
      <c r="EO91" s="1687"/>
      <c r="EP91" s="167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77"/>
    </row>
    <row r="92" spans="1:384" ht="18.75" x14ac:dyDescent="0.3">
      <c r="EO92" s="1687"/>
      <c r="EP92" s="1671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77"/>
    </row>
    <row r="93" spans="1:384" ht="18.75" x14ac:dyDescent="0.3">
      <c r="EO93" s="1687"/>
      <c r="EP93" s="1671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77"/>
    </row>
    <row r="94" spans="1:384" ht="18.75" x14ac:dyDescent="0.3">
      <c r="EO94" s="1687"/>
      <c r="EP94" s="1671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77"/>
    </row>
    <row r="95" spans="1:384" ht="18.75" x14ac:dyDescent="0.3">
      <c r="EO95" s="1687"/>
      <c r="EP95" s="1671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77"/>
    </row>
    <row r="96" spans="1:384" ht="18.75" x14ac:dyDescent="0.3">
      <c r="EO96" s="1687"/>
      <c r="EP96" s="1671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77"/>
    </row>
    <row r="97" spans="145:159" ht="18.75" x14ac:dyDescent="0.3">
      <c r="EO97" s="1687"/>
      <c r="EP97" s="1671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77"/>
    </row>
    <row r="98" spans="145:159" ht="18.75" x14ac:dyDescent="0.3">
      <c r="EO98" s="1687"/>
      <c r="EP98" s="1671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77"/>
    </row>
    <row r="99" spans="145:159" ht="18.75" x14ac:dyDescent="0.3">
      <c r="EO99" s="1687"/>
      <c r="EP99" s="1671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77"/>
    </row>
    <row r="100" spans="145:159" ht="18.75" x14ac:dyDescent="0.3">
      <c r="EO100" s="1687"/>
      <c r="EP100" s="1671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77"/>
    </row>
    <row r="101" spans="145:159" ht="18.75" x14ac:dyDescent="0.3">
      <c r="EO101" s="1687"/>
      <c r="EP101" s="1671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77"/>
    </row>
    <row r="102" spans="145:159" ht="18.75" x14ac:dyDescent="0.3">
      <c r="EO102" s="1687"/>
      <c r="EP102" s="1671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77"/>
    </row>
    <row r="103" spans="145:159" ht="18.75" x14ac:dyDescent="0.3">
      <c r="EO103" s="1687"/>
      <c r="EP103" s="1671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77"/>
    </row>
    <row r="104" spans="145:159" ht="18.75" x14ac:dyDescent="0.3">
      <c r="EO104" s="1687"/>
      <c r="EP104" s="1671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77"/>
    </row>
    <row r="105" spans="145:159" ht="18.75" x14ac:dyDescent="0.3">
      <c r="EO105" s="1687"/>
      <c r="EP105" s="1671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77"/>
    </row>
    <row r="106" spans="145:159" ht="18.75" x14ac:dyDescent="0.3">
      <c r="EO106" s="1687"/>
      <c r="EP106" s="1671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77"/>
    </row>
    <row r="107" spans="145:159" ht="18.75" x14ac:dyDescent="0.3">
      <c r="EO107" s="1687"/>
      <c r="EP107" s="1671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77"/>
    </row>
    <row r="108" spans="145:159" ht="18.75" x14ac:dyDescent="0.3">
      <c r="EO108" s="1687"/>
      <c r="EP108" s="1671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77"/>
    </row>
    <row r="109" spans="145:159" ht="18.75" x14ac:dyDescent="0.3">
      <c r="EO109" s="1687"/>
      <c r="EP109" s="1671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77"/>
    </row>
    <row r="110" spans="145:159" ht="18.75" x14ac:dyDescent="0.3">
      <c r="EO110" s="1687"/>
      <c r="EP110" s="1671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77"/>
    </row>
    <row r="111" spans="145:159" ht="18.75" x14ac:dyDescent="0.3">
      <c r="EO111" s="1687"/>
      <c r="EP111" s="1671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77"/>
    </row>
    <row r="112" spans="145:159" ht="18.75" x14ac:dyDescent="0.3">
      <c r="EO112" s="1687"/>
      <c r="EP112" s="1671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77"/>
    </row>
    <row r="113" spans="145:159" x14ac:dyDescent="0.2">
      <c r="EO113" s="1509"/>
      <c r="EP113" s="1671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77"/>
    </row>
    <row r="114" spans="145:159" x14ac:dyDescent="0.2">
      <c r="EO114" s="1509"/>
      <c r="EP114" s="1671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77"/>
    </row>
    <row r="115" spans="145:159" x14ac:dyDescent="0.2">
      <c r="EO115" s="1509"/>
      <c r="EP115" s="1671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77"/>
    </row>
    <row r="116" spans="145:159" x14ac:dyDescent="0.2">
      <c r="EO116" s="1509"/>
      <c r="EP116" s="1671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77"/>
    </row>
    <row r="117" spans="145:159" x14ac:dyDescent="0.2">
      <c r="EO117" s="1509"/>
      <c r="EP117" s="1671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77"/>
    </row>
    <row r="118" spans="145:159" x14ac:dyDescent="0.2">
      <c r="EO118" s="1509"/>
      <c r="EP118" s="1671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77"/>
    </row>
    <row r="119" spans="145:159" x14ac:dyDescent="0.2">
      <c r="EO119" s="1509"/>
      <c r="EP119" s="1671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77"/>
    </row>
    <row r="120" spans="145:159" x14ac:dyDescent="0.2">
      <c r="EO120" s="1509"/>
      <c r="EP120" s="1671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77"/>
    </row>
    <row r="121" spans="145:159" x14ac:dyDescent="0.2">
      <c r="EO121" s="1509"/>
      <c r="EP121" s="1671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77"/>
    </row>
    <row r="122" spans="145:159" x14ac:dyDescent="0.2">
      <c r="EO122" s="1509"/>
      <c r="EP122" s="1671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77"/>
    </row>
    <row r="123" spans="145:159" x14ac:dyDescent="0.2">
      <c r="EO123" s="1509"/>
      <c r="EP123" s="1671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77"/>
    </row>
    <row r="124" spans="145:159" x14ac:dyDescent="0.2">
      <c r="EO124" s="1509"/>
      <c r="EP124" s="1671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77"/>
    </row>
    <row r="125" spans="145:159" x14ac:dyDescent="0.2">
      <c r="EO125" s="1509"/>
      <c r="EP125" s="1671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77"/>
    </row>
    <row r="126" spans="145:159" x14ac:dyDescent="0.2">
      <c r="EO126" s="1509"/>
      <c r="EP126" s="1671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77"/>
    </row>
    <row r="127" spans="145:159" x14ac:dyDescent="0.2">
      <c r="EO127" s="1509"/>
      <c r="EP127" s="1671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77"/>
    </row>
    <row r="128" spans="145:159" x14ac:dyDescent="0.2">
      <c r="EO128" s="1509"/>
      <c r="EP128" s="1671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77"/>
    </row>
    <row r="129" spans="145:159" x14ac:dyDescent="0.2">
      <c r="EO129" s="1509"/>
      <c r="EP129" s="1671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77"/>
    </row>
    <row r="130" spans="145:159" x14ac:dyDescent="0.2">
      <c r="EO130" s="1509"/>
      <c r="EP130" s="1671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77"/>
    </row>
    <row r="131" spans="145:159" x14ac:dyDescent="0.2">
      <c r="EO131" s="1509"/>
      <c r="EP131" s="1671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77"/>
    </row>
    <row r="132" spans="145:159" x14ac:dyDescent="0.2">
      <c r="EO132" s="1509"/>
      <c r="EP132" s="1671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77"/>
    </row>
    <row r="133" spans="145:159" x14ac:dyDescent="0.2">
      <c r="EO133" s="1509"/>
      <c r="EP133" s="1671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77"/>
    </row>
    <row r="134" spans="145:159" x14ac:dyDescent="0.2">
      <c r="EO134" s="1509"/>
      <c r="EP134" s="1671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77"/>
    </row>
    <row r="135" spans="145:159" x14ac:dyDescent="0.2">
      <c r="EO135" s="1509"/>
      <c r="EP135" s="1671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77"/>
    </row>
    <row r="136" spans="145:159" x14ac:dyDescent="0.2">
      <c r="EO136" s="1509"/>
      <c r="EP136" s="1671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77"/>
    </row>
    <row r="137" spans="145:159" x14ac:dyDescent="0.2">
      <c r="EO137" s="1509"/>
      <c r="EP137" s="1671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77"/>
    </row>
    <row r="138" spans="145:159" x14ac:dyDescent="0.2">
      <c r="EO138" s="1509"/>
      <c r="EP138" s="1671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77"/>
    </row>
    <row r="139" spans="145:159" x14ac:dyDescent="0.2">
      <c r="EO139" s="1509"/>
      <c r="EP139" s="1671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77"/>
    </row>
    <row r="140" spans="145:159" x14ac:dyDescent="0.2">
      <c r="EO140" s="1509"/>
      <c r="EP140" s="1671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77"/>
    </row>
    <row r="141" spans="145:159" x14ac:dyDescent="0.2">
      <c r="EO141" s="1509"/>
      <c r="EP141" s="1671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77"/>
    </row>
    <row r="142" spans="145:159" x14ac:dyDescent="0.2">
      <c r="EO142" s="1509"/>
      <c r="EP142" s="1671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77"/>
    </row>
    <row r="143" spans="145:159" x14ac:dyDescent="0.2">
      <c r="EO143" s="1509"/>
      <c r="EP143" s="1671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77"/>
    </row>
    <row r="144" spans="145:159" x14ac:dyDescent="0.2">
      <c r="EO144" s="1509"/>
      <c r="EP144" s="1671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77"/>
    </row>
    <row r="145" spans="145:159" x14ac:dyDescent="0.2">
      <c r="EO145" s="1509"/>
      <c r="EP145" s="1671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77"/>
    </row>
    <row r="146" spans="145:159" x14ac:dyDescent="0.2">
      <c r="EO146" s="1509"/>
      <c r="EP146" s="1671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77"/>
    </row>
    <row r="147" spans="145:159" x14ac:dyDescent="0.2">
      <c r="EO147" s="1509"/>
      <c r="EP147" s="1671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77"/>
    </row>
    <row r="148" spans="145:159" x14ac:dyDescent="0.2">
      <c r="EO148" s="1509"/>
      <c r="EP148" s="1671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77"/>
    </row>
    <row r="149" spans="145:159" x14ac:dyDescent="0.2">
      <c r="EO149" s="1509"/>
      <c r="EP149" s="1671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77"/>
    </row>
    <row r="150" spans="145:159" x14ac:dyDescent="0.2">
      <c r="EO150" s="1509"/>
      <c r="EP150" s="1671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77"/>
    </row>
    <row r="151" spans="145:159" x14ac:dyDescent="0.2">
      <c r="EO151" s="1509"/>
      <c r="EP151" s="1671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77"/>
    </row>
    <row r="152" spans="145:159" x14ac:dyDescent="0.2">
      <c r="EO152" s="1509"/>
      <c r="EP152" s="1671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77"/>
    </row>
    <row r="153" spans="145:159" x14ac:dyDescent="0.2">
      <c r="EO153" s="1509"/>
      <c r="EP153" s="1671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77"/>
    </row>
    <row r="154" spans="145:159" x14ac:dyDescent="0.2">
      <c r="EO154" s="1509"/>
      <c r="EP154" s="1671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77"/>
    </row>
    <row r="155" spans="145:159" x14ac:dyDescent="0.2">
      <c r="EO155" s="1509"/>
      <c r="EP155" s="1671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77"/>
    </row>
    <row r="156" spans="145:159" x14ac:dyDescent="0.2">
      <c r="EO156" s="1509"/>
      <c r="EP156" s="1671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77"/>
    </row>
    <row r="157" spans="145:159" x14ac:dyDescent="0.2">
      <c r="EO157" s="1509"/>
      <c r="EP157" s="1671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77"/>
    </row>
    <row r="158" spans="145:159" x14ac:dyDescent="0.2">
      <c r="EO158" s="1509"/>
      <c r="EP158" s="1671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77"/>
    </row>
    <row r="159" spans="145:159" x14ac:dyDescent="0.2">
      <c r="EO159" s="1509"/>
      <c r="EP159" s="1671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77"/>
    </row>
    <row r="160" spans="145:159" x14ac:dyDescent="0.2">
      <c r="EO160" s="1509"/>
      <c r="EP160" s="1671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77"/>
    </row>
    <row r="161" spans="145:159" x14ac:dyDescent="0.2">
      <c r="EO161" s="1509"/>
      <c r="EP161" s="1671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77"/>
    </row>
    <row r="162" spans="145:159" x14ac:dyDescent="0.2">
      <c r="EO162" s="1509"/>
      <c r="EP162" s="1671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77"/>
    </row>
    <row r="163" spans="145:159" x14ac:dyDescent="0.2">
      <c r="EO163" s="1509"/>
      <c r="EP163" s="1671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77"/>
    </row>
    <row r="164" spans="145:159" x14ac:dyDescent="0.2">
      <c r="EO164" s="1509"/>
      <c r="EP164" s="1671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77"/>
    </row>
    <row r="165" spans="145:159" x14ac:dyDescent="0.2">
      <c r="EO165" s="1509"/>
      <c r="EP165" s="1671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77"/>
    </row>
    <row r="166" spans="145:159" x14ac:dyDescent="0.2">
      <c r="EO166" s="1509"/>
      <c r="EP166" s="1671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77"/>
    </row>
    <row r="167" spans="145:159" x14ac:dyDescent="0.2">
      <c r="EO167" s="1509"/>
      <c r="EP167" s="1671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77"/>
    </row>
    <row r="168" spans="145:159" x14ac:dyDescent="0.2">
      <c r="EO168" s="1509"/>
      <c r="EP168" s="1671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77"/>
    </row>
    <row r="169" spans="145:159" x14ac:dyDescent="0.2">
      <c r="EO169" s="1509"/>
      <c r="EP169" s="1671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77"/>
    </row>
    <row r="170" spans="145:159" x14ac:dyDescent="0.2">
      <c r="EO170" s="1509"/>
      <c r="EP170" s="1671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77"/>
    </row>
    <row r="171" spans="145:159" x14ac:dyDescent="0.2">
      <c r="EO171" s="1509"/>
      <c r="EP171" s="1671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77"/>
    </row>
    <row r="172" spans="145:159" x14ac:dyDescent="0.2">
      <c r="EO172" s="1509"/>
      <c r="EP172" s="1671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77"/>
    </row>
    <row r="173" spans="145:159" x14ac:dyDescent="0.2">
      <c r="EO173" s="1509"/>
      <c r="EP173" s="1671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77"/>
    </row>
    <row r="174" spans="145:159" x14ac:dyDescent="0.2">
      <c r="EO174" s="1509"/>
      <c r="EP174" s="1671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77"/>
    </row>
    <row r="175" spans="145:159" x14ac:dyDescent="0.2">
      <c r="EO175" s="1509"/>
      <c r="EP175" s="1671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77"/>
    </row>
    <row r="176" spans="145:159" x14ac:dyDescent="0.2">
      <c r="EO176" s="1509"/>
      <c r="EP176" s="1671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77"/>
    </row>
    <row r="177" spans="145:159" x14ac:dyDescent="0.2">
      <c r="EO177" s="1509"/>
      <c r="EP177" s="1671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77"/>
    </row>
    <row r="178" spans="145:159" x14ac:dyDescent="0.2">
      <c r="EO178" s="1509"/>
      <c r="EP178" s="1671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77"/>
    </row>
    <row r="179" spans="145:159" x14ac:dyDescent="0.2">
      <c r="EO179" s="1509"/>
      <c r="EP179" s="1671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77"/>
    </row>
    <row r="180" spans="145:159" x14ac:dyDescent="0.2">
      <c r="EO180" s="1509"/>
      <c r="EP180" s="1671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77"/>
    </row>
    <row r="181" spans="145:159" x14ac:dyDescent="0.2">
      <c r="EO181" s="1509"/>
      <c r="EP181" s="1671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77"/>
    </row>
    <row r="182" spans="145:159" x14ac:dyDescent="0.2">
      <c r="EO182" s="1509"/>
      <c r="EP182" s="1671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77"/>
    </row>
    <row r="183" spans="145:159" x14ac:dyDescent="0.2">
      <c r="EO183" s="1509"/>
      <c r="EP183" s="1671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77"/>
    </row>
    <row r="184" spans="145:159" x14ac:dyDescent="0.2">
      <c r="EO184" s="1509"/>
      <c r="EP184" s="1671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77"/>
    </row>
    <row r="185" spans="145:159" x14ac:dyDescent="0.2">
      <c r="EO185" s="1509"/>
      <c r="EP185" s="1671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77"/>
    </row>
    <row r="186" spans="145:159" x14ac:dyDescent="0.2">
      <c r="EO186" s="1509"/>
      <c r="EP186" s="1671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77"/>
    </row>
    <row r="187" spans="145:159" x14ac:dyDescent="0.2">
      <c r="EO187" s="1509"/>
      <c r="EP187" s="1671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77"/>
    </row>
    <row r="188" spans="145:159" x14ac:dyDescent="0.2">
      <c r="EO188" s="1509"/>
      <c r="EP188" s="1671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77"/>
    </row>
    <row r="189" spans="145:159" x14ac:dyDescent="0.2">
      <c r="EO189" s="1509"/>
      <c r="EP189" s="1671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77"/>
    </row>
    <row r="190" spans="145:159" x14ac:dyDescent="0.2">
      <c r="EO190" s="1509"/>
      <c r="EP190" s="1671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77"/>
    </row>
    <row r="191" spans="145:159" x14ac:dyDescent="0.2">
      <c r="EO191" s="1509"/>
      <c r="EP191" s="1671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77"/>
    </row>
    <row r="192" spans="145:159" x14ac:dyDescent="0.2">
      <c r="EO192" s="1509"/>
      <c r="EP192" s="1671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77"/>
    </row>
    <row r="193" spans="145:159" x14ac:dyDescent="0.2">
      <c r="EO193" s="1509"/>
      <c r="EP193" s="1671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77"/>
    </row>
    <row r="194" spans="145:159" x14ac:dyDescent="0.2">
      <c r="EO194" s="1509"/>
      <c r="EP194" s="1671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77"/>
    </row>
    <row r="195" spans="145:159" x14ac:dyDescent="0.2">
      <c r="EO195" s="1509"/>
      <c r="EP195" s="1671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77"/>
    </row>
    <row r="196" spans="145:159" x14ac:dyDescent="0.2">
      <c r="EO196" s="1509"/>
      <c r="EP196" s="1671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77"/>
    </row>
    <row r="197" spans="145:159" x14ac:dyDescent="0.2">
      <c r="EO197" s="1509"/>
      <c r="EP197" s="1671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77"/>
    </row>
    <row r="198" spans="145:159" x14ac:dyDescent="0.2">
      <c r="EO198" s="1509"/>
      <c r="EP198" s="1671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77"/>
    </row>
    <row r="199" spans="145:159" x14ac:dyDescent="0.2">
      <c r="EO199" s="1509"/>
      <c r="EP199" s="1671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77"/>
    </row>
    <row r="200" spans="145:159" x14ac:dyDescent="0.2">
      <c r="EO200" s="1509"/>
      <c r="EP200" s="1671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77"/>
    </row>
    <row r="201" spans="145:159" x14ac:dyDescent="0.2">
      <c r="EO201" s="1509"/>
      <c r="EP201" s="1671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77"/>
    </row>
    <row r="202" spans="145:159" x14ac:dyDescent="0.2">
      <c r="EO202" s="1509"/>
      <c r="EP202" s="1671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77"/>
    </row>
    <row r="203" spans="145:159" x14ac:dyDescent="0.2">
      <c r="EO203" s="1509"/>
      <c r="EP203" s="1671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77"/>
    </row>
    <row r="204" spans="145:159" x14ac:dyDescent="0.2">
      <c r="EO204" s="1509"/>
      <c r="EP204" s="1671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77"/>
    </row>
    <row r="205" spans="145:159" x14ac:dyDescent="0.2">
      <c r="EO205" s="1509"/>
      <c r="EP205" s="1671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77"/>
    </row>
    <row r="206" spans="145:159" x14ac:dyDescent="0.2">
      <c r="EO206" s="1509"/>
      <c r="EP206" s="1671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77"/>
    </row>
    <row r="207" spans="145:159" x14ac:dyDescent="0.2">
      <c r="EO207" s="1509"/>
      <c r="EP207" s="1671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77"/>
    </row>
    <row r="208" spans="145:159" x14ac:dyDescent="0.2">
      <c r="EO208" s="1509"/>
      <c r="EP208" s="1671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77"/>
    </row>
    <row r="209" spans="145:159" x14ac:dyDescent="0.2">
      <c r="EO209" s="1509"/>
      <c r="EP209" s="1671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77"/>
    </row>
    <row r="210" spans="145:159" x14ac:dyDescent="0.2">
      <c r="EO210" s="1509"/>
      <c r="EP210" s="1671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77"/>
    </row>
    <row r="211" spans="145:159" x14ac:dyDescent="0.2">
      <c r="EO211" s="1509"/>
      <c r="EP211" s="1671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77"/>
    </row>
    <row r="212" spans="145:159" x14ac:dyDescent="0.2">
      <c r="EO212" s="1509"/>
      <c r="EP212" s="1671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77"/>
    </row>
    <row r="213" spans="145:159" x14ac:dyDescent="0.2">
      <c r="EO213" s="1509"/>
      <c r="EP213" s="1671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77"/>
    </row>
    <row r="214" spans="145:159" x14ac:dyDescent="0.2">
      <c r="EO214" s="1509"/>
      <c r="EP214" s="1671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77"/>
    </row>
    <row r="215" spans="145:159" x14ac:dyDescent="0.2">
      <c r="EO215" s="1509"/>
      <c r="EP215" s="1671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77"/>
    </row>
    <row r="216" spans="145:159" x14ac:dyDescent="0.2">
      <c r="EO216" s="1509"/>
      <c r="EP216" s="1671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77"/>
    </row>
    <row r="217" spans="145:159" x14ac:dyDescent="0.2">
      <c r="EO217" s="1509"/>
      <c r="EP217" s="1671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77"/>
    </row>
    <row r="218" spans="145:159" x14ac:dyDescent="0.2">
      <c r="EO218" s="1509"/>
      <c r="EP218" s="1671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77"/>
    </row>
    <row r="219" spans="145:159" x14ac:dyDescent="0.2">
      <c r="EO219" s="1509"/>
      <c r="EP219" s="1671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77"/>
    </row>
    <row r="220" spans="145:159" x14ac:dyDescent="0.2">
      <c r="EO220" s="1509"/>
      <c r="EP220" s="1671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77"/>
    </row>
    <row r="221" spans="145:159" x14ac:dyDescent="0.2">
      <c r="EO221" s="1509"/>
      <c r="EP221" s="1671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77"/>
    </row>
    <row r="222" spans="145:159" x14ac:dyDescent="0.2">
      <c r="EO222" s="1509"/>
      <c r="EP222" s="1671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77"/>
    </row>
    <row r="223" spans="145:159" x14ac:dyDescent="0.2">
      <c r="EO223" s="1509"/>
      <c r="EP223" s="1671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77"/>
    </row>
    <row r="224" spans="145:159" x14ac:dyDescent="0.2">
      <c r="EO224" s="1509"/>
      <c r="EP224" s="1671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77"/>
    </row>
    <row r="225" spans="145:159" x14ac:dyDescent="0.2">
      <c r="EO225" s="1509"/>
      <c r="EP225" s="1671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77"/>
    </row>
    <row r="226" spans="145:159" x14ac:dyDescent="0.2">
      <c r="EO226" s="1509"/>
      <c r="EP226" s="1671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77"/>
    </row>
    <row r="227" spans="145:159" x14ac:dyDescent="0.2">
      <c r="EO227" s="1509"/>
      <c r="EP227" s="1671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77"/>
    </row>
    <row r="228" spans="145:159" x14ac:dyDescent="0.2">
      <c r="EO228" s="1509"/>
      <c r="EP228" s="1671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77"/>
    </row>
    <row r="229" spans="145:159" x14ac:dyDescent="0.2">
      <c r="EO229" s="1509"/>
      <c r="EP229" s="1671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77"/>
    </row>
    <row r="230" spans="145:159" x14ac:dyDescent="0.2">
      <c r="EO230" s="1509"/>
      <c r="EP230" s="1671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77"/>
    </row>
    <row r="231" spans="145:159" x14ac:dyDescent="0.2">
      <c r="EO231" s="1509"/>
      <c r="EP231" s="1671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77"/>
    </row>
    <row r="232" spans="145:159" x14ac:dyDescent="0.2">
      <c r="EO232" s="1509"/>
      <c r="EP232" s="1671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77"/>
    </row>
    <row r="233" spans="145:159" x14ac:dyDescent="0.2">
      <c r="EO233" s="1509"/>
      <c r="EP233" s="1671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77"/>
    </row>
    <row r="234" spans="145:159" x14ac:dyDescent="0.2">
      <c r="EO234" s="1509"/>
      <c r="EP234" s="1671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77"/>
    </row>
    <row r="235" spans="145:159" x14ac:dyDescent="0.2">
      <c r="EO235" s="1509"/>
      <c r="EP235" s="1671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77"/>
    </row>
    <row r="236" spans="145:159" x14ac:dyDescent="0.2">
      <c r="EO236" s="1509"/>
      <c r="EP236" s="1671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77"/>
    </row>
    <row r="237" spans="145:159" x14ac:dyDescent="0.2">
      <c r="EO237" s="1509"/>
      <c r="EP237" s="1671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77"/>
    </row>
    <row r="238" spans="145:159" x14ac:dyDescent="0.2">
      <c r="EO238" s="1509"/>
      <c r="EP238" s="1671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77"/>
    </row>
    <row r="239" spans="145:159" x14ac:dyDescent="0.2">
      <c r="EO239" s="1509"/>
      <c r="EP239" s="1671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77"/>
    </row>
    <row r="240" spans="145:159" x14ac:dyDescent="0.2">
      <c r="EO240" s="1509"/>
      <c r="EP240" s="1671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77"/>
    </row>
    <row r="241" spans="145:159" x14ac:dyDescent="0.2">
      <c r="EO241" s="1509"/>
      <c r="EP241" s="1671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77"/>
    </row>
    <row r="242" spans="145:159" x14ac:dyDescent="0.2">
      <c r="EO242" s="1509"/>
      <c r="EP242" s="1671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77"/>
    </row>
    <row r="243" spans="145:159" x14ac:dyDescent="0.2">
      <c r="EO243" s="1509"/>
      <c r="EP243" s="1671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77"/>
    </row>
    <row r="244" spans="145:159" x14ac:dyDescent="0.2">
      <c r="EO244" s="1509"/>
      <c r="EP244" s="1671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77"/>
    </row>
    <row r="245" spans="145:159" x14ac:dyDescent="0.2">
      <c r="EO245" s="1509"/>
      <c r="EP245" s="1671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77"/>
    </row>
    <row r="246" spans="145:159" x14ac:dyDescent="0.2">
      <c r="EO246" s="1509"/>
      <c r="EP246" s="1671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77"/>
    </row>
    <row r="247" spans="145:159" x14ac:dyDescent="0.2">
      <c r="EO247" s="1509"/>
      <c r="EP247" s="1671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77"/>
    </row>
    <row r="248" spans="145:159" x14ac:dyDescent="0.2">
      <c r="EO248" s="1509"/>
      <c r="EP248" s="1671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77"/>
    </row>
    <row r="249" spans="145:159" x14ac:dyDescent="0.2">
      <c r="EO249" s="1509"/>
      <c r="EP249" s="1671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77"/>
    </row>
    <row r="250" spans="145:159" x14ac:dyDescent="0.2">
      <c r="EO250" s="1509"/>
      <c r="EP250" s="1671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77"/>
    </row>
    <row r="251" spans="145:159" x14ac:dyDescent="0.2">
      <c r="EO251" s="1509"/>
      <c r="EP251" s="1671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77"/>
    </row>
    <row r="252" spans="145:159" x14ac:dyDescent="0.2">
      <c r="EO252" s="1509"/>
      <c r="EP252" s="1671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77"/>
    </row>
    <row r="253" spans="145:159" x14ac:dyDescent="0.2">
      <c r="EO253" s="1509"/>
      <c r="EP253" s="1671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77"/>
    </row>
    <row r="254" spans="145:159" x14ac:dyDescent="0.2">
      <c r="EO254" s="1509"/>
      <c r="EP254" s="1671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77"/>
    </row>
    <row r="255" spans="145:159" x14ac:dyDescent="0.2">
      <c r="EO255" s="1509"/>
      <c r="EP255" s="1671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77"/>
    </row>
    <row r="256" spans="145:159" x14ac:dyDescent="0.2">
      <c r="EO256" s="1509"/>
      <c r="EP256" s="1671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77"/>
    </row>
    <row r="257" spans="145:159" x14ac:dyDescent="0.2">
      <c r="EO257" s="1509"/>
      <c r="EP257" s="1671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77"/>
    </row>
    <row r="258" spans="145:159" x14ac:dyDescent="0.2">
      <c r="EO258" s="1509"/>
      <c r="EP258" s="1671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77"/>
    </row>
    <row r="259" spans="145:159" x14ac:dyDescent="0.2">
      <c r="EO259" s="1509"/>
      <c r="EP259" s="1671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77"/>
    </row>
    <row r="260" spans="145:159" x14ac:dyDescent="0.2">
      <c r="EO260" s="1509"/>
      <c r="EP260" s="1671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77"/>
    </row>
    <row r="261" spans="145:159" x14ac:dyDescent="0.2">
      <c r="EO261" s="1509"/>
      <c r="EP261" s="1671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77"/>
    </row>
    <row r="262" spans="145:159" x14ac:dyDescent="0.2">
      <c r="EO262" s="1509"/>
      <c r="EP262" s="1671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77"/>
    </row>
    <row r="263" spans="145:159" x14ac:dyDescent="0.2">
      <c r="EO263" s="1509"/>
      <c r="EP263" s="1671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77"/>
    </row>
    <row r="264" spans="145:159" x14ac:dyDescent="0.2">
      <c r="EO264" s="1509"/>
      <c r="EP264" s="1671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77"/>
    </row>
    <row r="265" spans="145:159" x14ac:dyDescent="0.2">
      <c r="EO265" s="1509"/>
      <c r="EP265" s="1671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77"/>
    </row>
    <row r="266" spans="145:159" x14ac:dyDescent="0.2">
      <c r="EO266" s="1509"/>
      <c r="EP266" s="1671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77"/>
    </row>
    <row r="267" spans="145:159" x14ac:dyDescent="0.2">
      <c r="EO267" s="1509"/>
      <c r="EP267" s="1671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77"/>
    </row>
    <row r="268" spans="145:159" x14ac:dyDescent="0.2">
      <c r="EO268" s="1509"/>
      <c r="EP268" s="1671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77"/>
    </row>
    <row r="269" spans="145:159" x14ac:dyDescent="0.2">
      <c r="EO269" s="1509"/>
      <c r="EP269" s="1671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77"/>
    </row>
    <row r="270" spans="145:159" x14ac:dyDescent="0.2">
      <c r="EO270" s="1509"/>
      <c r="EP270" s="1671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77"/>
    </row>
    <row r="271" spans="145:159" x14ac:dyDescent="0.2">
      <c r="EO271" s="1509"/>
      <c r="EP271" s="1671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77"/>
    </row>
    <row r="272" spans="145:159" x14ac:dyDescent="0.2">
      <c r="EO272" s="1509"/>
      <c r="EP272" s="1671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77"/>
    </row>
    <row r="273" spans="145:159" x14ac:dyDescent="0.2">
      <c r="EO273" s="1509"/>
      <c r="EP273" s="1671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77"/>
    </row>
    <row r="274" spans="145:159" x14ac:dyDescent="0.2">
      <c r="EO274" s="1509"/>
      <c r="EP274" s="1671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77"/>
    </row>
    <row r="275" spans="145:159" x14ac:dyDescent="0.2">
      <c r="EO275" s="1509"/>
      <c r="EP275" s="1671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77"/>
    </row>
    <row r="276" spans="145:159" x14ac:dyDescent="0.2">
      <c r="EO276" s="1509"/>
      <c r="EP276" s="1671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77"/>
    </row>
    <row r="277" spans="145:159" x14ac:dyDescent="0.2">
      <c r="EO277" s="1509"/>
      <c r="EP277" s="1671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77"/>
    </row>
    <row r="278" spans="145:159" x14ac:dyDescent="0.2">
      <c r="EO278" s="1509"/>
      <c r="EP278" s="1671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77"/>
    </row>
    <row r="279" spans="145:159" x14ac:dyDescent="0.2">
      <c r="EO279" s="1509"/>
      <c r="EP279" s="1671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77"/>
    </row>
    <row r="280" spans="145:159" x14ac:dyDescent="0.2">
      <c r="EO280" s="1509"/>
      <c r="EP280" s="1671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77"/>
    </row>
    <row r="281" spans="145:159" x14ac:dyDescent="0.2">
      <c r="EO281" s="1509"/>
      <c r="EP281" s="1671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77"/>
    </row>
    <row r="282" spans="145:159" x14ac:dyDescent="0.2">
      <c r="EO282" s="1509"/>
      <c r="EP282" s="1671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77"/>
    </row>
    <row r="283" spans="145:159" x14ac:dyDescent="0.2">
      <c r="EO283" s="1509"/>
      <c r="EP283" s="1671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77"/>
    </row>
    <row r="284" spans="145:159" x14ac:dyDescent="0.2">
      <c r="EO284" s="1509"/>
      <c r="EP284" s="1671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77"/>
    </row>
    <row r="285" spans="145:159" x14ac:dyDescent="0.2">
      <c r="EO285" s="1509"/>
      <c r="EP285" s="1671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77"/>
    </row>
    <row r="286" spans="145:159" x14ac:dyDescent="0.2">
      <c r="EO286" s="1509"/>
      <c r="EP286" s="1671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77"/>
    </row>
    <row r="287" spans="145:159" x14ac:dyDescent="0.2">
      <c r="EO287" s="1509"/>
      <c r="EP287" s="1671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77"/>
    </row>
    <row r="288" spans="145:159" x14ac:dyDescent="0.2">
      <c r="EO288" s="1509"/>
      <c r="EP288" s="1671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77"/>
    </row>
    <row r="289" spans="145:159" x14ac:dyDescent="0.2">
      <c r="EO289" s="1509"/>
      <c r="EP289" s="1671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77"/>
    </row>
    <row r="290" spans="145:159" x14ac:dyDescent="0.2">
      <c r="EO290" s="1509"/>
      <c r="EP290" s="1671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77"/>
    </row>
    <row r="291" spans="145:159" x14ac:dyDescent="0.2">
      <c r="EO291" s="1509"/>
      <c r="EP291" s="1671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77"/>
    </row>
    <row r="292" spans="145:159" x14ac:dyDescent="0.2">
      <c r="EO292" s="1509"/>
      <c r="EP292" s="1671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77"/>
    </row>
    <row r="293" spans="145:159" x14ac:dyDescent="0.2">
      <c r="EO293" s="1509"/>
      <c r="EP293" s="1671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77"/>
    </row>
    <row r="294" spans="145:159" x14ac:dyDescent="0.2">
      <c r="EO294" s="1509"/>
      <c r="EP294" s="1671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77"/>
    </row>
    <row r="295" spans="145:159" x14ac:dyDescent="0.2">
      <c r="EO295" s="1509"/>
      <c r="EP295" s="1671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77"/>
    </row>
    <row r="296" spans="145:159" x14ac:dyDescent="0.2">
      <c r="EO296" s="1509"/>
      <c r="EP296" s="1671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77"/>
    </row>
    <row r="297" spans="145:159" x14ac:dyDescent="0.2">
      <c r="EO297" s="1509"/>
      <c r="EP297" s="1671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77"/>
    </row>
    <row r="298" spans="145:159" x14ac:dyDescent="0.2">
      <c r="EO298" s="1509"/>
      <c r="EP298" s="1671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77"/>
    </row>
    <row r="299" spans="145:159" x14ac:dyDescent="0.2">
      <c r="EO299" s="1509"/>
      <c r="EP299" s="1671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77"/>
    </row>
    <row r="300" spans="145:159" x14ac:dyDescent="0.2">
      <c r="EO300" s="1509"/>
      <c r="EP300" s="1671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77"/>
    </row>
    <row r="301" spans="145:159" x14ac:dyDescent="0.2">
      <c r="EO301" s="1509"/>
      <c r="EP301" s="1671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77"/>
    </row>
    <row r="302" spans="145:159" x14ac:dyDescent="0.2">
      <c r="EO302" s="1509"/>
      <c r="EP302" s="1671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77"/>
    </row>
    <row r="303" spans="145:159" x14ac:dyDescent="0.2">
      <c r="EO303" s="1509"/>
      <c r="EP303" s="1671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77"/>
    </row>
    <row r="304" spans="145:159" x14ac:dyDescent="0.2">
      <c r="EO304" s="1509"/>
      <c r="EP304" s="1671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77"/>
    </row>
    <row r="305" spans="145:159" x14ac:dyDescent="0.2">
      <c r="EO305" s="1509"/>
      <c r="EP305" s="1671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77"/>
    </row>
    <row r="306" spans="145:159" x14ac:dyDescent="0.2">
      <c r="EO306" s="1509"/>
      <c r="EP306" s="1671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77"/>
    </row>
    <row r="307" spans="145:159" x14ac:dyDescent="0.2">
      <c r="EO307" s="1509"/>
      <c r="EP307" s="1671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77"/>
    </row>
    <row r="308" spans="145:159" x14ac:dyDescent="0.2">
      <c r="EO308" s="1509"/>
      <c r="EP308" s="1671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77"/>
    </row>
    <row r="309" spans="145:159" x14ac:dyDescent="0.2">
      <c r="EO309" s="1509"/>
      <c r="EP309" s="1671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77"/>
    </row>
    <row r="310" spans="145:159" x14ac:dyDescent="0.2">
      <c r="EO310" s="1509"/>
      <c r="EP310" s="1671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77"/>
    </row>
    <row r="311" spans="145:159" x14ac:dyDescent="0.2">
      <c r="EO311" s="1509"/>
      <c r="EP311" s="1671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77"/>
    </row>
    <row r="312" spans="145:159" x14ac:dyDescent="0.2">
      <c r="EO312" s="1509"/>
      <c r="EP312" s="1671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77"/>
    </row>
    <row r="313" spans="145:159" x14ac:dyDescent="0.2">
      <c r="EO313" s="1509"/>
      <c r="EP313" s="1671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77"/>
    </row>
    <row r="314" spans="145:159" x14ac:dyDescent="0.2">
      <c r="EO314" s="1509"/>
      <c r="EP314" s="1671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77"/>
    </row>
    <row r="315" spans="145:159" x14ac:dyDescent="0.2">
      <c r="EO315" s="1509"/>
      <c r="EP315" s="1671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77"/>
    </row>
    <row r="316" spans="145:159" x14ac:dyDescent="0.2">
      <c r="EO316" s="1509"/>
      <c r="EP316" s="1671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77"/>
    </row>
    <row r="317" spans="145:159" x14ac:dyDescent="0.2">
      <c r="EO317" s="1509"/>
      <c r="EP317" s="1671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77"/>
    </row>
    <row r="318" spans="145:159" x14ac:dyDescent="0.2">
      <c r="EO318" s="1509"/>
      <c r="EP318" s="1671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77"/>
    </row>
    <row r="319" spans="145:159" x14ac:dyDescent="0.2">
      <c r="EO319" s="1509"/>
      <c r="EP319" s="1671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77"/>
    </row>
    <row r="320" spans="145:159" x14ac:dyDescent="0.2">
      <c r="EO320" s="1509"/>
      <c r="EP320" s="1671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77"/>
    </row>
    <row r="321" spans="145:159" x14ac:dyDescent="0.2">
      <c r="EO321" s="1509"/>
      <c r="EP321" s="1671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77"/>
    </row>
    <row r="322" spans="145:159" x14ac:dyDescent="0.2">
      <c r="EO322" s="1509"/>
      <c r="EP322" s="1671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77"/>
    </row>
    <row r="323" spans="145:159" x14ac:dyDescent="0.2">
      <c r="EO323" s="1509"/>
      <c r="EP323" s="1671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77"/>
    </row>
    <row r="324" spans="145:159" x14ac:dyDescent="0.2">
      <c r="EO324" s="1509"/>
      <c r="EP324" s="1671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77"/>
    </row>
    <row r="325" spans="145:159" x14ac:dyDescent="0.2">
      <c r="EO325" s="1509"/>
      <c r="EP325" s="1671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77"/>
    </row>
    <row r="326" spans="145:159" x14ac:dyDescent="0.2">
      <c r="EO326" s="1509"/>
      <c r="EP326" s="1671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77"/>
    </row>
    <row r="327" spans="145:159" x14ac:dyDescent="0.2">
      <c r="EO327" s="1509"/>
      <c r="EP327" s="1671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77"/>
    </row>
    <row r="328" spans="145:159" x14ac:dyDescent="0.2">
      <c r="EO328" s="1509"/>
      <c r="EP328" s="1671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77"/>
    </row>
    <row r="329" spans="145:159" x14ac:dyDescent="0.2">
      <c r="EO329" s="1509"/>
      <c r="EP329" s="1671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77"/>
    </row>
    <row r="330" spans="145:159" x14ac:dyDescent="0.2">
      <c r="EO330" s="1509"/>
      <c r="EP330" s="1671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77"/>
    </row>
    <row r="331" spans="145:159" x14ac:dyDescent="0.2">
      <c r="EO331" s="1509"/>
      <c r="EP331" s="1671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77"/>
    </row>
    <row r="332" spans="145:159" x14ac:dyDescent="0.2">
      <c r="EO332" s="1509"/>
      <c r="EP332" s="1671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77"/>
    </row>
    <row r="333" spans="145:159" x14ac:dyDescent="0.2">
      <c r="EO333" s="1509"/>
      <c r="EP333" s="1671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77"/>
    </row>
    <row r="334" spans="145:159" x14ac:dyDescent="0.2">
      <c r="EO334" s="1509"/>
      <c r="EP334" s="1671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77"/>
    </row>
    <row r="335" spans="145:159" x14ac:dyDescent="0.2">
      <c r="EO335" s="1509"/>
      <c r="EP335" s="1671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77"/>
    </row>
    <row r="336" spans="145:159" x14ac:dyDescent="0.2">
      <c r="EO336" s="1509"/>
      <c r="EP336" s="1671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77"/>
    </row>
    <row r="337" spans="145:159" x14ac:dyDescent="0.2">
      <c r="EO337" s="1509"/>
      <c r="EP337" s="1671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77"/>
    </row>
    <row r="338" spans="145:159" x14ac:dyDescent="0.2">
      <c r="EO338" s="1509"/>
      <c r="EP338" s="1671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77"/>
    </row>
    <row r="339" spans="145:159" x14ac:dyDescent="0.2">
      <c r="EO339" s="1509"/>
      <c r="EP339" s="1671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77"/>
    </row>
    <row r="340" spans="145:159" x14ac:dyDescent="0.2">
      <c r="EO340" s="1509"/>
      <c r="EP340" s="1671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77"/>
    </row>
    <row r="341" spans="145:159" x14ac:dyDescent="0.2">
      <c r="EO341" s="1509"/>
      <c r="EP341" s="1671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77"/>
    </row>
    <row r="342" spans="145:159" x14ac:dyDescent="0.2">
      <c r="EO342" s="1509"/>
      <c r="EP342" s="1671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77"/>
    </row>
    <row r="343" spans="145:159" x14ac:dyDescent="0.2">
      <c r="EO343" s="1509"/>
      <c r="EP343" s="1671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77"/>
    </row>
    <row r="344" spans="145:159" x14ac:dyDescent="0.2">
      <c r="EO344" s="1509"/>
      <c r="EP344" s="1671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77"/>
    </row>
    <row r="345" spans="145:159" x14ac:dyDescent="0.2">
      <c r="EO345" s="1509"/>
      <c r="EP345" s="1671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77"/>
    </row>
    <row r="346" spans="145:159" x14ac:dyDescent="0.2">
      <c r="EO346" s="1509"/>
      <c r="EP346" s="1671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77"/>
    </row>
    <row r="347" spans="145:159" x14ac:dyDescent="0.2">
      <c r="EO347" s="1509"/>
      <c r="EP347" s="1671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77"/>
    </row>
    <row r="348" spans="145:159" x14ac:dyDescent="0.2">
      <c r="EO348" s="1509"/>
      <c r="EP348" s="1671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77"/>
    </row>
    <row r="349" spans="145:159" x14ac:dyDescent="0.2">
      <c r="EO349" s="1509"/>
      <c r="EP349" s="1671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77"/>
    </row>
    <row r="350" spans="145:159" x14ac:dyDescent="0.2">
      <c r="EO350" s="1509"/>
      <c r="EP350" s="1671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77"/>
    </row>
    <row r="351" spans="145:159" x14ac:dyDescent="0.2">
      <c r="EO351" s="1509"/>
      <c r="EP351" s="1671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77"/>
    </row>
    <row r="352" spans="145:159" x14ac:dyDescent="0.2">
      <c r="EO352" s="1509"/>
      <c r="EP352" s="1671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77"/>
    </row>
    <row r="353" spans="145:159" x14ac:dyDescent="0.2">
      <c r="EO353" s="1509"/>
      <c r="EP353" s="1671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77"/>
    </row>
    <row r="354" spans="145:159" x14ac:dyDescent="0.2">
      <c r="EO354" s="1509"/>
      <c r="EP354" s="1671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77"/>
    </row>
    <row r="355" spans="145:159" x14ac:dyDescent="0.2">
      <c r="EO355" s="1509"/>
      <c r="EP355" s="1671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77"/>
    </row>
    <row r="356" spans="145:159" x14ac:dyDescent="0.2">
      <c r="EO356" s="1509"/>
      <c r="EP356" s="1671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77"/>
    </row>
    <row r="357" spans="145:159" x14ac:dyDescent="0.2">
      <c r="EO357" s="1509"/>
      <c r="EP357" s="1671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77"/>
    </row>
    <row r="358" spans="145:159" x14ac:dyDescent="0.2">
      <c r="EO358" s="1509"/>
      <c r="EP358" s="1671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77"/>
    </row>
    <row r="359" spans="145:159" x14ac:dyDescent="0.2">
      <c r="EO359" s="1509"/>
      <c r="EP359" s="1671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77"/>
    </row>
    <row r="360" spans="145:159" x14ac:dyDescent="0.2">
      <c r="EO360" s="1509"/>
      <c r="EP360" s="1671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77"/>
    </row>
    <row r="361" spans="145:159" x14ac:dyDescent="0.2">
      <c r="EO361" s="1509"/>
      <c r="EP361" s="1671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77"/>
    </row>
    <row r="362" spans="145:159" x14ac:dyDescent="0.2">
      <c r="EO362" s="1509"/>
      <c r="EP362" s="1671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77"/>
    </row>
    <row r="363" spans="145:159" x14ac:dyDescent="0.2">
      <c r="EO363" s="1509"/>
      <c r="EP363" s="1671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77"/>
    </row>
    <row r="364" spans="145:159" x14ac:dyDescent="0.2">
      <c r="EO364" s="1509"/>
      <c r="EP364" s="1671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77"/>
    </row>
    <row r="365" spans="145:159" x14ac:dyDescent="0.2">
      <c r="EO365" s="1509"/>
      <c r="EP365" s="1671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77"/>
    </row>
    <row r="366" spans="145:159" x14ac:dyDescent="0.2">
      <c r="EO366" s="1509"/>
      <c r="EP366" s="1671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77"/>
    </row>
    <row r="367" spans="145:159" x14ac:dyDescent="0.2">
      <c r="EO367" s="1509"/>
      <c r="EP367" s="1671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77"/>
    </row>
    <row r="368" spans="145:159" x14ac:dyDescent="0.2">
      <c r="EO368" s="1509"/>
      <c r="EP368" s="1671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77"/>
    </row>
    <row r="369" spans="145:159" x14ac:dyDescent="0.2">
      <c r="EO369" s="1509"/>
      <c r="EP369" s="1671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77"/>
    </row>
    <row r="370" spans="145:159" x14ac:dyDescent="0.2">
      <c r="EO370" s="1509"/>
      <c r="EP370" s="1671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77"/>
    </row>
    <row r="371" spans="145:159" x14ac:dyDescent="0.2">
      <c r="EO371" s="1509"/>
      <c r="EP371" s="1671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77"/>
    </row>
    <row r="372" spans="145:159" x14ac:dyDescent="0.2">
      <c r="EO372" s="1509"/>
      <c r="EP372" s="1671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77"/>
    </row>
    <row r="373" spans="145:159" x14ac:dyDescent="0.2">
      <c r="EO373" s="1509"/>
      <c r="EP373" s="1671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77"/>
    </row>
    <row r="374" spans="145:159" x14ac:dyDescent="0.2">
      <c r="EO374" s="1509"/>
      <c r="EP374" s="1671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77"/>
    </row>
    <row r="375" spans="145:159" x14ac:dyDescent="0.2">
      <c r="EO375" s="1509"/>
      <c r="EP375" s="1671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77"/>
    </row>
    <row r="376" spans="145:159" x14ac:dyDescent="0.2">
      <c r="EO376" s="1509"/>
      <c r="EP376" s="1671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77"/>
    </row>
    <row r="377" spans="145:159" x14ac:dyDescent="0.2">
      <c r="EO377" s="1509"/>
      <c r="EP377" s="1671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77"/>
    </row>
    <row r="378" spans="145:159" x14ac:dyDescent="0.2">
      <c r="EO378" s="1509"/>
      <c r="EP378" s="1671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77"/>
    </row>
    <row r="379" spans="145:159" x14ac:dyDescent="0.2">
      <c r="EO379" s="1509"/>
      <c r="EP379" s="1671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77"/>
    </row>
    <row r="380" spans="145:159" x14ac:dyDescent="0.2">
      <c r="EO380" s="1509"/>
      <c r="EP380" s="1671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77"/>
    </row>
    <row r="381" spans="145:159" x14ac:dyDescent="0.2">
      <c r="EO381" s="1509"/>
      <c r="EP381" s="1671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77"/>
    </row>
    <row r="382" spans="145:159" x14ac:dyDescent="0.2">
      <c r="EO382" s="1509"/>
      <c r="EP382" s="1671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77"/>
    </row>
    <row r="383" spans="145:159" x14ac:dyDescent="0.2">
      <c r="EO383" s="1509"/>
      <c r="EP383" s="1671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77"/>
    </row>
    <row r="384" spans="145:159" x14ac:dyDescent="0.2">
      <c r="EO384" s="1509"/>
      <c r="EP384" s="1671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77"/>
    </row>
    <row r="385" spans="145:159" x14ac:dyDescent="0.2">
      <c r="EO385" s="1509"/>
      <c r="EP385" s="1671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77"/>
    </row>
    <row r="386" spans="145:159" x14ac:dyDescent="0.2">
      <c r="EO386" s="1509"/>
      <c r="EP386" s="1671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77"/>
    </row>
    <row r="387" spans="145:159" x14ac:dyDescent="0.2">
      <c r="EO387" s="1509"/>
      <c r="EP387" s="1671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77"/>
    </row>
    <row r="388" spans="145:159" x14ac:dyDescent="0.2">
      <c r="EO388" s="1509"/>
      <c r="EP388" s="1671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77"/>
    </row>
    <row r="389" spans="145:159" x14ac:dyDescent="0.2">
      <c r="EO389" s="1509"/>
      <c r="EP389" s="1671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77"/>
    </row>
    <row r="390" spans="145:159" x14ac:dyDescent="0.2">
      <c r="EO390" s="1509"/>
      <c r="EP390" s="1671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77"/>
    </row>
    <row r="391" spans="145:159" x14ac:dyDescent="0.2">
      <c r="EO391" s="1509"/>
      <c r="EP391" s="1671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77"/>
    </row>
    <row r="392" spans="145:159" x14ac:dyDescent="0.2">
      <c r="EO392" s="1509"/>
      <c r="EP392" s="1671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77"/>
    </row>
    <row r="393" spans="145:159" x14ac:dyDescent="0.2">
      <c r="EO393" s="1509"/>
      <c r="EP393" s="1671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77"/>
    </row>
    <row r="394" spans="145:159" x14ac:dyDescent="0.2">
      <c r="EO394" s="1509"/>
      <c r="EP394" s="1671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77"/>
    </row>
    <row r="395" spans="145:159" x14ac:dyDescent="0.2">
      <c r="EO395" s="1509"/>
      <c r="EP395" s="1671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77"/>
    </row>
    <row r="396" spans="145:159" x14ac:dyDescent="0.2">
      <c r="EO396" s="1509"/>
      <c r="EP396" s="1671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77"/>
    </row>
    <row r="397" spans="145:159" x14ac:dyDescent="0.2">
      <c r="EO397" s="1509"/>
      <c r="EP397" s="1671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77"/>
    </row>
    <row r="398" spans="145:159" x14ac:dyDescent="0.2">
      <c r="EO398" s="1509"/>
      <c r="EP398" s="1671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77"/>
    </row>
    <row r="399" spans="145:159" x14ac:dyDescent="0.2">
      <c r="EO399" s="1509"/>
      <c r="EP399" s="1671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77"/>
    </row>
    <row r="400" spans="145:159" x14ac:dyDescent="0.2">
      <c r="EO400" s="1509"/>
      <c r="EP400" s="1671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77"/>
    </row>
    <row r="401" spans="145:159" x14ac:dyDescent="0.2">
      <c r="EO401" s="1509"/>
      <c r="EP401" s="1671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77"/>
    </row>
    <row r="402" spans="145:159" x14ac:dyDescent="0.2">
      <c r="EO402" s="1509"/>
      <c r="EP402" s="1671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77"/>
    </row>
    <row r="403" spans="145:159" x14ac:dyDescent="0.2">
      <c r="EO403" s="1509"/>
      <c r="EP403" s="1671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77"/>
    </row>
    <row r="404" spans="145:159" x14ac:dyDescent="0.2">
      <c r="EO404" s="1509"/>
      <c r="EP404" s="1671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77"/>
    </row>
    <row r="405" spans="145:159" x14ac:dyDescent="0.2">
      <c r="EO405" s="1509"/>
      <c r="EP405" s="1671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77"/>
    </row>
    <row r="406" spans="145:159" x14ac:dyDescent="0.2">
      <c r="EO406" s="1509"/>
      <c r="EP406" s="1671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77"/>
    </row>
    <row r="407" spans="145:159" x14ac:dyDescent="0.2">
      <c r="EO407" s="1509"/>
      <c r="EP407" s="1671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77"/>
    </row>
    <row r="408" spans="145:159" x14ac:dyDescent="0.2">
      <c r="EO408" s="1509"/>
      <c r="EP408" s="1671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77"/>
    </row>
    <row r="409" spans="145:159" x14ac:dyDescent="0.2">
      <c r="EO409" s="1509"/>
      <c r="EP409" s="1671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77"/>
    </row>
    <row r="410" spans="145:159" x14ac:dyDescent="0.2">
      <c r="EO410" s="1509"/>
      <c r="EP410" s="1671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77"/>
    </row>
    <row r="411" spans="145:159" x14ac:dyDescent="0.2">
      <c r="EO411" s="1509"/>
      <c r="EP411" s="1671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77"/>
    </row>
    <row r="412" spans="145:159" x14ac:dyDescent="0.2">
      <c r="EO412" s="1509"/>
      <c r="EP412" s="1671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77"/>
    </row>
    <row r="413" spans="145:159" x14ac:dyDescent="0.2">
      <c r="EO413" s="1509"/>
      <c r="EP413" s="1671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77"/>
    </row>
    <row r="414" spans="145:159" x14ac:dyDescent="0.2">
      <c r="EO414" s="1509"/>
      <c r="EP414" s="1671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77"/>
    </row>
    <row r="415" spans="145:159" x14ac:dyDescent="0.2">
      <c r="EO415" s="1509"/>
      <c r="EP415" s="1671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77"/>
    </row>
    <row r="416" spans="145:159" x14ac:dyDescent="0.2">
      <c r="EO416" s="1509"/>
      <c r="EP416" s="1671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77"/>
    </row>
    <row r="417" spans="145:159" x14ac:dyDescent="0.2">
      <c r="EO417" s="1509"/>
      <c r="EP417" s="1671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77"/>
    </row>
    <row r="418" spans="145:159" x14ac:dyDescent="0.2">
      <c r="EO418" s="1509"/>
      <c r="EP418" s="1671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77"/>
    </row>
    <row r="419" spans="145:159" x14ac:dyDescent="0.2">
      <c r="EO419" s="1509"/>
      <c r="EP419" s="1671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77"/>
    </row>
    <row r="420" spans="145:159" x14ac:dyDescent="0.2">
      <c r="EO420" s="1509"/>
      <c r="EP420" s="1671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77"/>
    </row>
    <row r="421" spans="145:159" x14ac:dyDescent="0.2">
      <c r="EO421" s="1509"/>
      <c r="EP421" s="1671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77"/>
    </row>
    <row r="422" spans="145:159" x14ac:dyDescent="0.2">
      <c r="EO422" s="1509"/>
      <c r="EP422" s="1671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77"/>
    </row>
    <row r="423" spans="145:159" x14ac:dyDescent="0.2">
      <c r="EO423" s="1509"/>
      <c r="EP423" s="1671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77"/>
    </row>
    <row r="424" spans="145:159" x14ac:dyDescent="0.2">
      <c r="EO424" s="1509"/>
      <c r="EP424" s="1671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77"/>
    </row>
    <row r="425" spans="145:159" x14ac:dyDescent="0.2">
      <c r="EO425" s="1509"/>
      <c r="EP425" s="1671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77"/>
    </row>
    <row r="426" spans="145:159" x14ac:dyDescent="0.2">
      <c r="EO426" s="1509"/>
      <c r="EP426" s="1671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77"/>
    </row>
    <row r="427" spans="145:159" x14ac:dyDescent="0.2">
      <c r="EO427" s="1509"/>
      <c r="EP427" s="1671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77"/>
    </row>
    <row r="428" spans="145:159" x14ac:dyDescent="0.2">
      <c r="EO428" s="1509"/>
      <c r="EP428" s="1671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77"/>
    </row>
    <row r="429" spans="145:159" x14ac:dyDescent="0.2">
      <c r="EO429" s="1509"/>
      <c r="EP429" s="1671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77"/>
    </row>
    <row r="430" spans="145:159" x14ac:dyDescent="0.2">
      <c r="EO430" s="1509"/>
      <c r="EP430" s="1671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77"/>
    </row>
    <row r="431" spans="145:159" x14ac:dyDescent="0.2">
      <c r="EO431" s="1509"/>
      <c r="EP431" s="1671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77"/>
    </row>
    <row r="432" spans="145:159" x14ac:dyDescent="0.2">
      <c r="EO432" s="1509"/>
      <c r="EP432" s="1671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77"/>
    </row>
    <row r="433" spans="145:159" x14ac:dyDescent="0.2">
      <c r="EO433" s="1509"/>
      <c r="EP433" s="1671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77"/>
    </row>
    <row r="434" spans="145:159" x14ac:dyDescent="0.2">
      <c r="EO434" s="1509"/>
      <c r="EP434" s="1671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77"/>
    </row>
    <row r="435" spans="145:159" x14ac:dyDescent="0.2">
      <c r="EO435" s="1509"/>
      <c r="EP435" s="1671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77"/>
    </row>
    <row r="436" spans="145:159" x14ac:dyDescent="0.2">
      <c r="EO436" s="1509"/>
      <c r="EP436" s="1671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77"/>
    </row>
    <row r="437" spans="145:159" x14ac:dyDescent="0.2">
      <c r="EO437" s="1509"/>
      <c r="EP437" s="1671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77"/>
    </row>
    <row r="438" spans="145:159" x14ac:dyDescent="0.2">
      <c r="EO438" s="1509"/>
      <c r="EP438" s="1671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77"/>
    </row>
    <row r="439" spans="145:159" x14ac:dyDescent="0.2">
      <c r="EO439" s="1509"/>
      <c r="EP439" s="1671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77"/>
    </row>
    <row r="440" spans="145:159" x14ac:dyDescent="0.2">
      <c r="EO440" s="1509"/>
      <c r="EP440" s="1671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77"/>
    </row>
    <row r="441" spans="145:159" x14ac:dyDescent="0.2">
      <c r="EO441" s="1509"/>
      <c r="EP441" s="1671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77"/>
    </row>
    <row r="442" spans="145:159" x14ac:dyDescent="0.2">
      <c r="EO442" s="1509"/>
      <c r="EP442" s="1671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77"/>
    </row>
    <row r="443" spans="145:159" x14ac:dyDescent="0.2">
      <c r="EO443" s="1509"/>
      <c r="EP443" s="1671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77"/>
    </row>
    <row r="444" spans="145:159" x14ac:dyDescent="0.2">
      <c r="EO444" s="1509"/>
      <c r="EP444" s="1671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77"/>
    </row>
    <row r="445" spans="145:159" x14ac:dyDescent="0.2">
      <c r="EO445" s="1509"/>
      <c r="EP445" s="1671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77"/>
    </row>
    <row r="446" spans="145:159" x14ac:dyDescent="0.2">
      <c r="EO446" s="1509"/>
      <c r="EP446" s="1671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77"/>
    </row>
    <row r="447" spans="145:159" x14ac:dyDescent="0.2">
      <c r="EO447" s="1509"/>
      <c r="EP447" s="1671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77"/>
    </row>
    <row r="448" spans="145:159" x14ac:dyDescent="0.2">
      <c r="EO448" s="1509"/>
      <c r="EP448" s="1671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77"/>
    </row>
    <row r="449" spans="145:159" x14ac:dyDescent="0.2">
      <c r="EO449" s="1509"/>
      <c r="EP449" s="1671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77"/>
    </row>
    <row r="450" spans="145:159" x14ac:dyDescent="0.2">
      <c r="EO450" s="1509"/>
      <c r="EP450" s="1671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77"/>
    </row>
    <row r="451" spans="145:159" x14ac:dyDescent="0.2">
      <c r="EO451" s="1509"/>
      <c r="EP451" s="1671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77"/>
    </row>
    <row r="452" spans="145:159" x14ac:dyDescent="0.2">
      <c r="EO452" s="1509"/>
      <c r="EP452" s="1671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77"/>
    </row>
    <row r="453" spans="145:159" x14ac:dyDescent="0.2">
      <c r="EO453" s="1509"/>
      <c r="EP453" s="1671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77"/>
    </row>
    <row r="454" spans="145:159" x14ac:dyDescent="0.2">
      <c r="EO454" s="1509"/>
      <c r="EP454" s="1671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77"/>
    </row>
    <row r="455" spans="145:159" x14ac:dyDescent="0.2">
      <c r="EO455" s="1509"/>
      <c r="EP455" s="1671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77"/>
    </row>
    <row r="456" spans="145:159" x14ac:dyDescent="0.2">
      <c r="EO456" s="1509"/>
      <c r="EP456" s="1671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77"/>
    </row>
    <row r="457" spans="145:159" x14ac:dyDescent="0.2">
      <c r="EO457" s="1509"/>
      <c r="EP457" s="1671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77"/>
    </row>
    <row r="458" spans="145:159" x14ac:dyDescent="0.2">
      <c r="EO458" s="1509"/>
      <c r="EP458" s="1671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77"/>
    </row>
    <row r="459" spans="145:159" x14ac:dyDescent="0.2">
      <c r="EO459" s="1509"/>
      <c r="EP459" s="1671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77"/>
    </row>
    <row r="460" spans="145:159" x14ac:dyDescent="0.2">
      <c r="EO460" s="1509"/>
      <c r="EP460" s="1671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77"/>
    </row>
    <row r="461" spans="145:159" x14ac:dyDescent="0.2">
      <c r="EO461" s="1509"/>
      <c r="EP461" s="1671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77"/>
    </row>
    <row r="462" spans="145:159" x14ac:dyDescent="0.2">
      <c r="EO462" s="1509"/>
      <c r="EP462" s="1671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77"/>
    </row>
    <row r="463" spans="145:159" x14ac:dyDescent="0.2">
      <c r="EO463" s="1509"/>
      <c r="EP463" s="1671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77"/>
    </row>
    <row r="464" spans="145:159" x14ac:dyDescent="0.2">
      <c r="EO464" s="1509"/>
      <c r="EP464" s="1671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77"/>
    </row>
    <row r="465" spans="145:159" x14ac:dyDescent="0.2">
      <c r="EO465" s="1509"/>
      <c r="EP465" s="1671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77"/>
    </row>
    <row r="466" spans="145:159" x14ac:dyDescent="0.2">
      <c r="EO466" s="1509"/>
      <c r="EP466" s="1671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77"/>
    </row>
    <row r="467" spans="145:159" x14ac:dyDescent="0.2">
      <c r="EO467" s="1509"/>
      <c r="EP467" s="1671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77"/>
    </row>
    <row r="468" spans="145:159" x14ac:dyDescent="0.2">
      <c r="EO468" s="1509"/>
      <c r="EP468" s="1671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77"/>
    </row>
    <row r="469" spans="145:159" x14ac:dyDescent="0.2">
      <c r="EO469" s="1509"/>
      <c r="EP469" s="1671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77"/>
    </row>
    <row r="470" spans="145:159" x14ac:dyDescent="0.2">
      <c r="EO470" s="1509"/>
      <c r="EP470" s="1671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77"/>
    </row>
    <row r="471" spans="145:159" x14ac:dyDescent="0.2">
      <c r="EO471" s="1509"/>
      <c r="EP471" s="1671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77"/>
    </row>
    <row r="472" spans="145:159" x14ac:dyDescent="0.2">
      <c r="EO472" s="1509"/>
      <c r="EP472" s="1671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77"/>
    </row>
    <row r="473" spans="145:159" x14ac:dyDescent="0.2">
      <c r="EO473" s="1509"/>
      <c r="EP473" s="1671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77"/>
    </row>
    <row r="474" spans="145:159" x14ac:dyDescent="0.2">
      <c r="EO474" s="1509"/>
      <c r="EP474" s="1671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77"/>
    </row>
    <row r="475" spans="145:159" x14ac:dyDescent="0.2">
      <c r="EO475" s="1509"/>
      <c r="EP475" s="1671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77"/>
    </row>
    <row r="476" spans="145:159" x14ac:dyDescent="0.2">
      <c r="EO476" s="1509"/>
      <c r="EP476" s="1671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77"/>
    </row>
    <row r="477" spans="145:159" x14ac:dyDescent="0.2">
      <c r="EO477" s="1509"/>
      <c r="EP477" s="1671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77"/>
    </row>
    <row r="478" spans="145:159" x14ac:dyDescent="0.2">
      <c r="EO478" s="1509"/>
      <c r="EP478" s="1671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77"/>
    </row>
    <row r="479" spans="145:159" x14ac:dyDescent="0.2">
      <c r="EO479" s="1509"/>
      <c r="EP479" s="1671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77"/>
    </row>
    <row r="480" spans="145:159" x14ac:dyDescent="0.2">
      <c r="EO480" s="1509"/>
      <c r="EP480" s="1671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77"/>
    </row>
    <row r="481" spans="145:159" x14ac:dyDescent="0.2">
      <c r="EO481" s="1509"/>
      <c r="EP481" s="1671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77"/>
    </row>
    <row r="482" spans="145:159" x14ac:dyDescent="0.2">
      <c r="EO482" s="1509"/>
      <c r="EP482" s="1671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77"/>
    </row>
    <row r="483" spans="145:159" x14ac:dyDescent="0.2">
      <c r="EO483" s="1509"/>
      <c r="EP483" s="1671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77"/>
    </row>
    <row r="484" spans="145:159" x14ac:dyDescent="0.2">
      <c r="EO484" s="1509"/>
      <c r="EP484" s="1671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77"/>
    </row>
    <row r="485" spans="145:159" x14ac:dyDescent="0.2">
      <c r="EO485" s="1509"/>
      <c r="EP485" s="1671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77"/>
    </row>
    <row r="486" spans="145:159" x14ac:dyDescent="0.2">
      <c r="EO486" s="1509"/>
      <c r="EP486" s="1671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77"/>
    </row>
    <row r="487" spans="145:159" x14ac:dyDescent="0.2">
      <c r="EO487" s="1509"/>
      <c r="EP487" s="1671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77"/>
    </row>
    <row r="488" spans="145:159" x14ac:dyDescent="0.2">
      <c r="EO488" s="1509"/>
      <c r="EP488" s="1671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77"/>
    </row>
    <row r="489" spans="145:159" x14ac:dyDescent="0.2">
      <c r="EO489" s="1509"/>
      <c r="EP489" s="1671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77"/>
    </row>
    <row r="490" spans="145:159" x14ac:dyDescent="0.2">
      <c r="EO490" s="1509"/>
      <c r="EP490" s="1671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77"/>
    </row>
    <row r="491" spans="145:159" x14ac:dyDescent="0.2">
      <c r="EO491" s="1509"/>
      <c r="EP491" s="1671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77"/>
    </row>
    <row r="492" spans="145:159" x14ac:dyDescent="0.2">
      <c r="EO492" s="1509"/>
      <c r="EP492" s="1671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77"/>
    </row>
    <row r="493" spans="145:159" x14ac:dyDescent="0.2">
      <c r="EO493" s="1509"/>
      <c r="EP493" s="1671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77"/>
    </row>
    <row r="494" spans="145:159" x14ac:dyDescent="0.2">
      <c r="EO494" s="1509"/>
      <c r="EP494" s="1671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77"/>
    </row>
    <row r="495" spans="145:159" x14ac:dyDescent="0.2">
      <c r="EO495" s="1509"/>
      <c r="EP495" s="1671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77"/>
    </row>
    <row r="496" spans="145:159" x14ac:dyDescent="0.2">
      <c r="EO496" s="1509"/>
      <c r="EP496" s="1671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77"/>
    </row>
    <row r="497" spans="145:159" x14ac:dyDescent="0.2">
      <c r="EO497" s="1509"/>
      <c r="EP497" s="1671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77"/>
    </row>
    <row r="498" spans="145:159" x14ac:dyDescent="0.2">
      <c r="EO498" s="1509"/>
      <c r="EP498" s="1671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77"/>
    </row>
    <row r="499" spans="145:159" x14ac:dyDescent="0.2">
      <c r="EO499" s="1509"/>
      <c r="EP499" s="1671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77"/>
    </row>
    <row r="500" spans="145:159" x14ac:dyDescent="0.2">
      <c r="EO500" s="1509"/>
      <c r="EP500" s="1671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77"/>
    </row>
    <row r="501" spans="145:159" x14ac:dyDescent="0.2">
      <c r="EO501" s="1509"/>
      <c r="EP501" s="1671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77"/>
    </row>
    <row r="502" spans="145:159" x14ac:dyDescent="0.2">
      <c r="EO502" s="1509"/>
      <c r="EP502" s="1671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77"/>
    </row>
    <row r="503" spans="145:159" x14ac:dyDescent="0.2">
      <c r="EO503" s="1509"/>
      <c r="EP503" s="1671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77"/>
    </row>
    <row r="504" spans="145:159" x14ac:dyDescent="0.2">
      <c r="EO504" s="1509"/>
      <c r="EP504" s="1671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77"/>
    </row>
    <row r="505" spans="145:159" x14ac:dyDescent="0.2">
      <c r="EO505" s="1509"/>
      <c r="EP505" s="1671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77"/>
    </row>
    <row r="506" spans="145:159" x14ac:dyDescent="0.2">
      <c r="EO506" s="1509"/>
      <c r="EP506" s="1671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77"/>
    </row>
    <row r="507" spans="145:159" x14ac:dyDescent="0.2">
      <c r="EO507" s="1509"/>
      <c r="EP507" s="1671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77"/>
    </row>
    <row r="508" spans="145:159" x14ac:dyDescent="0.2">
      <c r="EO508" s="1509"/>
      <c r="EP508" s="1671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77"/>
    </row>
    <row r="509" spans="145:159" x14ac:dyDescent="0.2">
      <c r="EO509" s="1509"/>
      <c r="EP509" s="1671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77"/>
    </row>
    <row r="510" spans="145:159" x14ac:dyDescent="0.2">
      <c r="EO510" s="1509"/>
      <c r="EP510" s="1671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77"/>
    </row>
    <row r="511" spans="145:159" x14ac:dyDescent="0.2">
      <c r="EO511" s="1509"/>
      <c r="EP511" s="1671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77"/>
    </row>
    <row r="512" spans="145:159" x14ac:dyDescent="0.2">
      <c r="EO512" s="1509"/>
      <c r="EP512" s="1671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77"/>
    </row>
    <row r="513" spans="145:159" x14ac:dyDescent="0.2">
      <c r="EO513" s="1509"/>
      <c r="EP513" s="1671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77"/>
    </row>
    <row r="514" spans="145:159" x14ac:dyDescent="0.2">
      <c r="EO514" s="1509"/>
      <c r="EP514" s="1671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77"/>
    </row>
    <row r="515" spans="145:159" x14ac:dyDescent="0.2">
      <c r="EO515" s="1509"/>
      <c r="EP515" s="1671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77"/>
    </row>
    <row r="516" spans="145:159" x14ac:dyDescent="0.2">
      <c r="EO516" s="1509"/>
      <c r="EP516" s="1671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77"/>
    </row>
    <row r="517" spans="145:159" x14ac:dyDescent="0.2">
      <c r="EO517" s="1509"/>
      <c r="EP517" s="1671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77"/>
    </row>
    <row r="518" spans="145:159" x14ac:dyDescent="0.2">
      <c r="EO518" s="1509"/>
      <c r="EP518" s="1671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77"/>
    </row>
    <row r="519" spans="145:159" x14ac:dyDescent="0.2">
      <c r="EO519" s="1509"/>
      <c r="EP519" s="1671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77"/>
    </row>
    <row r="520" spans="145:159" x14ac:dyDescent="0.2">
      <c r="EO520" s="1509"/>
      <c r="EP520" s="1671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77"/>
    </row>
    <row r="521" spans="145:159" x14ac:dyDescent="0.2">
      <c r="EO521" s="1509"/>
      <c r="EP521" s="1671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77"/>
    </row>
    <row r="522" spans="145:159" x14ac:dyDescent="0.2">
      <c r="EO522" s="1509"/>
      <c r="EP522" s="1671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77"/>
    </row>
    <row r="523" spans="145:159" x14ac:dyDescent="0.2">
      <c r="EO523" s="1509"/>
      <c r="EP523" s="1671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77"/>
    </row>
    <row r="524" spans="145:159" x14ac:dyDescent="0.2">
      <c r="EO524" s="1509"/>
      <c r="EP524" s="1671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77"/>
    </row>
    <row r="525" spans="145:159" x14ac:dyDescent="0.2">
      <c r="EO525" s="1509"/>
      <c r="EP525" s="1671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77"/>
    </row>
    <row r="526" spans="145:159" x14ac:dyDescent="0.2">
      <c r="EO526" s="1509"/>
      <c r="EP526" s="1671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77"/>
    </row>
    <row r="527" spans="145:159" x14ac:dyDescent="0.2">
      <c r="EO527" s="1509"/>
      <c r="EP527" s="1671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77"/>
    </row>
    <row r="528" spans="145:159" x14ac:dyDescent="0.2">
      <c r="EO528" s="1509"/>
      <c r="EP528" s="1671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77"/>
    </row>
    <row r="529" spans="145:159" x14ac:dyDescent="0.2">
      <c r="EO529" s="1509"/>
      <c r="EP529" s="1671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77"/>
    </row>
    <row r="530" spans="145:159" x14ac:dyDescent="0.2">
      <c r="EO530" s="1509"/>
      <c r="EP530" s="1671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77"/>
    </row>
    <row r="531" spans="145:159" x14ac:dyDescent="0.2">
      <c r="EO531" s="1509"/>
      <c r="EP531" s="1671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77"/>
    </row>
    <row r="532" spans="145:159" x14ac:dyDescent="0.2">
      <c r="EO532" s="1509"/>
      <c r="EP532" s="1671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77"/>
    </row>
    <row r="533" spans="145:159" x14ac:dyDescent="0.2">
      <c r="EO533" s="1509"/>
      <c r="EP533" s="1671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77"/>
    </row>
    <row r="534" spans="145:159" x14ac:dyDescent="0.2">
      <c r="EO534" s="1509"/>
      <c r="EP534" s="1671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77"/>
    </row>
    <row r="535" spans="145:159" x14ac:dyDescent="0.2">
      <c r="EO535" s="1509"/>
      <c r="EP535" s="1671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77"/>
    </row>
    <row r="536" spans="145:159" x14ac:dyDescent="0.2">
      <c r="EO536" s="1509"/>
      <c r="EP536" s="1671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77"/>
    </row>
    <row r="537" spans="145:159" x14ac:dyDescent="0.2">
      <c r="EO537" s="1509"/>
      <c r="EP537" s="1671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77"/>
    </row>
    <row r="538" spans="145:159" x14ac:dyDescent="0.2">
      <c r="EO538" s="1509"/>
      <c r="EP538" s="1671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77"/>
    </row>
    <row r="539" spans="145:159" x14ac:dyDescent="0.2">
      <c r="EO539" s="1509"/>
      <c r="EP539" s="1671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77"/>
    </row>
    <row r="540" spans="145:159" x14ac:dyDescent="0.2">
      <c r="EO540" s="1509"/>
      <c r="EP540" s="1671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77"/>
    </row>
    <row r="541" spans="145:159" x14ac:dyDescent="0.2">
      <c r="EO541" s="1509"/>
      <c r="EP541" s="1671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77"/>
    </row>
    <row r="542" spans="145:159" x14ac:dyDescent="0.2">
      <c r="EO542" s="1509"/>
      <c r="EP542" s="1671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77"/>
    </row>
    <row r="543" spans="145:159" x14ac:dyDescent="0.2">
      <c r="EO543" s="1509"/>
      <c r="EP543" s="1671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77"/>
    </row>
    <row r="544" spans="145:159" x14ac:dyDescent="0.2">
      <c r="EO544" s="1509"/>
      <c r="EP544" s="1671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77"/>
    </row>
    <row r="545" spans="145:159" x14ac:dyDescent="0.2">
      <c r="EO545" s="1509"/>
      <c r="EP545" s="1671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77"/>
    </row>
    <row r="546" spans="145:159" x14ac:dyDescent="0.2">
      <c r="EO546" s="1509"/>
      <c r="EP546" s="1671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77"/>
    </row>
    <row r="547" spans="145:159" x14ac:dyDescent="0.2">
      <c r="EO547" s="1509"/>
      <c r="EP547" s="1671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77"/>
    </row>
    <row r="548" spans="145:159" x14ac:dyDescent="0.2">
      <c r="EO548" s="1509"/>
      <c r="EP548" s="1671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77"/>
    </row>
    <row r="549" spans="145:159" x14ac:dyDescent="0.2">
      <c r="EO549" s="1509"/>
      <c r="EP549" s="1671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77"/>
    </row>
    <row r="550" spans="145:159" x14ac:dyDescent="0.2">
      <c r="EO550" s="1509"/>
      <c r="EP550" s="1671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77"/>
    </row>
    <row r="551" spans="145:159" x14ac:dyDescent="0.2">
      <c r="EO551" s="1509"/>
      <c r="EP551" s="1671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77"/>
    </row>
    <row r="552" spans="145:159" x14ac:dyDescent="0.2">
      <c r="EO552" s="1509"/>
      <c r="EP552" s="1671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77"/>
    </row>
  </sheetData>
  <sheetProtection sheet="1" formatCells="0" formatColumns="0" formatRows="0" insertColumns="0" insertRows="0" insertHyperlinks="0" sort="0" autoFilter="0" pivotTables="0"/>
  <mergeCells count="506">
    <mergeCell ref="ER63:EY63"/>
    <mergeCell ref="ER64:ES64"/>
    <mergeCell ref="ET64:EU64"/>
    <mergeCell ref="EV64:EW64"/>
    <mergeCell ref="EX64:EY64"/>
    <mergeCell ref="BO10:DB11"/>
    <mergeCell ref="DM10:DQ11"/>
    <mergeCell ref="BO2:DW4"/>
    <mergeCell ref="BO6:DW6"/>
    <mergeCell ref="BO8:DW8"/>
    <mergeCell ref="EI10:EK11"/>
    <mergeCell ref="EL10:EL12"/>
    <mergeCell ref="DS10:DW10"/>
    <mergeCell ref="DW11:DW12"/>
    <mergeCell ref="EP2:FB4"/>
    <mergeCell ref="EP6:FB6"/>
    <mergeCell ref="EP8:FB8"/>
    <mergeCell ref="EP10:EP12"/>
    <mergeCell ref="EQ10:FB10"/>
    <mergeCell ref="EQ11:ET11"/>
    <mergeCell ref="EU11:FB11"/>
    <mergeCell ref="DI59:DM59"/>
    <mergeCell ref="EE58:EF58"/>
    <mergeCell ref="DI60:DM60"/>
    <mergeCell ref="A2:D3"/>
    <mergeCell ref="B4:D4"/>
    <mergeCell ref="B5:D5"/>
    <mergeCell ref="DZ8:EM8"/>
    <mergeCell ref="F8:L8"/>
    <mergeCell ref="O8:AD8"/>
    <mergeCell ref="AG8:BL8"/>
    <mergeCell ref="B7:D7"/>
    <mergeCell ref="B8:D8"/>
    <mergeCell ref="DZ2:EM4"/>
    <mergeCell ref="AR6:BH6"/>
    <mergeCell ref="DZ6:EM6"/>
    <mergeCell ref="F2:L4"/>
    <mergeCell ref="R2:Z4"/>
    <mergeCell ref="AR2:BH4"/>
    <mergeCell ref="R6:Z6"/>
    <mergeCell ref="A10:D10"/>
    <mergeCell ref="A11:D11"/>
    <mergeCell ref="Z47:AA47"/>
    <mergeCell ref="EE47:EH47"/>
    <mergeCell ref="EE48:EF48"/>
    <mergeCell ref="AY47:AZ47"/>
    <mergeCell ref="BD47:BE47"/>
    <mergeCell ref="BI47:BJ47"/>
    <mergeCell ref="DO47:DR47"/>
    <mergeCell ref="DV11:DV12"/>
    <mergeCell ref="DI47:DL47"/>
    <mergeCell ref="DZ10:ED11"/>
    <mergeCell ref="N46:AD46"/>
    <mergeCell ref="DC10:DL11"/>
    <mergeCell ref="F10:L10"/>
    <mergeCell ref="O10:V11"/>
    <mergeCell ref="W10:AD10"/>
    <mergeCell ref="AG10:BA10"/>
    <mergeCell ref="EG10:EH11"/>
    <mergeCell ref="DS11:DU11"/>
    <mergeCell ref="W11:AD11"/>
    <mergeCell ref="AG11:AP11"/>
    <mergeCell ref="AR11:BA11"/>
    <mergeCell ref="BB10:BL11"/>
    <mergeCell ref="H49:I49"/>
    <mergeCell ref="N49:O49"/>
    <mergeCell ref="H50:I50"/>
    <mergeCell ref="N50:O50"/>
    <mergeCell ref="AY50:AZ50"/>
    <mergeCell ref="BD50:BE50"/>
    <mergeCell ref="BI50:BJ50"/>
    <mergeCell ref="DI50:DJ50"/>
    <mergeCell ref="DO50:DP50"/>
    <mergeCell ref="BD49:BE49"/>
    <mergeCell ref="BI49:BJ49"/>
    <mergeCell ref="DI49:DJ49"/>
    <mergeCell ref="DO49:DP49"/>
    <mergeCell ref="H47:K47"/>
    <mergeCell ref="N47:O48"/>
    <mergeCell ref="P47:Q47"/>
    <mergeCell ref="R47:S47"/>
    <mergeCell ref="T47:U47"/>
    <mergeCell ref="DZ48:EA48"/>
    <mergeCell ref="V47:W47"/>
    <mergeCell ref="H48:I48"/>
    <mergeCell ref="AY48:AZ48"/>
    <mergeCell ref="AD47:AE47"/>
    <mergeCell ref="N52:O52"/>
    <mergeCell ref="AY52:AZ52"/>
    <mergeCell ref="BD52:BE52"/>
    <mergeCell ref="DO51:DP51"/>
    <mergeCell ref="DT51:DU51"/>
    <mergeCell ref="DZ51:EA51"/>
    <mergeCell ref="X47:Y47"/>
    <mergeCell ref="EE49:EF49"/>
    <mergeCell ref="BD48:BE48"/>
    <mergeCell ref="BI48:BJ48"/>
    <mergeCell ref="DI48:DJ48"/>
    <mergeCell ref="DO48:DP48"/>
    <mergeCell ref="DT48:DU48"/>
    <mergeCell ref="DT47:DW47"/>
    <mergeCell ref="DZ47:EC47"/>
    <mergeCell ref="AB47:AC47"/>
    <mergeCell ref="EE51:EF51"/>
    <mergeCell ref="EE50:EF50"/>
    <mergeCell ref="DT50:DU50"/>
    <mergeCell ref="DZ50:EA50"/>
    <mergeCell ref="AY49:AZ49"/>
    <mergeCell ref="DT49:DU49"/>
    <mergeCell ref="DZ49:EA49"/>
    <mergeCell ref="H51:I51"/>
    <mergeCell ref="N51:O51"/>
    <mergeCell ref="AY51:AZ51"/>
    <mergeCell ref="BD51:BE51"/>
    <mergeCell ref="BI51:BJ51"/>
    <mergeCell ref="DI51:DJ51"/>
    <mergeCell ref="EE56:EH56"/>
    <mergeCell ref="EJ56:EM56"/>
    <mergeCell ref="EJ59:EK59"/>
    <mergeCell ref="DQ59:DU59"/>
    <mergeCell ref="DZ59:EA59"/>
    <mergeCell ref="EJ58:EK58"/>
    <mergeCell ref="EE52:EF52"/>
    <mergeCell ref="DZ53:EA53"/>
    <mergeCell ref="EE53:EF53"/>
    <mergeCell ref="H53:I53"/>
    <mergeCell ref="N53:O53"/>
    <mergeCell ref="AY53:AZ53"/>
    <mergeCell ref="BD53:BE53"/>
    <mergeCell ref="DI52:DJ52"/>
    <mergeCell ref="DO52:DP52"/>
    <mergeCell ref="DT52:DU52"/>
    <mergeCell ref="DZ52:EA52"/>
    <mergeCell ref="H52:I52"/>
    <mergeCell ref="DQ60:DU60"/>
    <mergeCell ref="DZ60:EA60"/>
    <mergeCell ref="H54:I54"/>
    <mergeCell ref="N54:O54"/>
    <mergeCell ref="DI54:DO54"/>
    <mergeCell ref="DQ54:DW54"/>
    <mergeCell ref="DI55:DM55"/>
    <mergeCell ref="DQ55:DU55"/>
    <mergeCell ref="O56:AD59"/>
    <mergeCell ref="AZ56:BL58"/>
    <mergeCell ref="DZ58:EA58"/>
    <mergeCell ref="DI56:DM56"/>
    <mergeCell ref="DQ56:DU56"/>
    <mergeCell ref="DZ56:EC56"/>
    <mergeCell ref="Q65:R65"/>
    <mergeCell ref="DQ65:DU65"/>
    <mergeCell ref="DZ65:EC65"/>
    <mergeCell ref="EE60:EF60"/>
    <mergeCell ref="EJ60:EK60"/>
    <mergeCell ref="B58:D58"/>
    <mergeCell ref="B59:D59"/>
    <mergeCell ref="B60:D60"/>
    <mergeCell ref="B61:D61"/>
    <mergeCell ref="Q62:AA62"/>
    <mergeCell ref="DQ62:DU62"/>
    <mergeCell ref="Q64:R64"/>
    <mergeCell ref="DQ64:DU64"/>
    <mergeCell ref="DZ64:EE64"/>
    <mergeCell ref="Q63:R63"/>
    <mergeCell ref="DQ63:DU63"/>
    <mergeCell ref="B62:D62"/>
    <mergeCell ref="B63:D63"/>
    <mergeCell ref="B64:D64"/>
    <mergeCell ref="DL61:DM61"/>
    <mergeCell ref="DQ61:DU61"/>
    <mergeCell ref="DZ61:EA61"/>
    <mergeCell ref="EE59:EF59"/>
    <mergeCell ref="EE61:EF61"/>
    <mergeCell ref="GY51:GZ51"/>
    <mergeCell ref="HD51:HE51"/>
    <mergeCell ref="HI51:HJ51"/>
    <mergeCell ref="GY54:GZ55"/>
    <mergeCell ref="Q68:R68"/>
    <mergeCell ref="DT68:DU68"/>
    <mergeCell ref="DZ68:EC68"/>
    <mergeCell ref="F67:L69"/>
    <mergeCell ref="Q67:R67"/>
    <mergeCell ref="DQ67:DU67"/>
    <mergeCell ref="DZ67:EC67"/>
    <mergeCell ref="DZ69:EC69"/>
    <mergeCell ref="DI58:DM58"/>
    <mergeCell ref="DQ58:DU58"/>
    <mergeCell ref="DI57:DM57"/>
    <mergeCell ref="DQ57:DU57"/>
    <mergeCell ref="DZ57:EA57"/>
    <mergeCell ref="EE57:EF57"/>
    <mergeCell ref="HD54:HE55"/>
    <mergeCell ref="HF54:HF55"/>
    <mergeCell ref="HG54:HG55"/>
    <mergeCell ref="HI54:HJ55"/>
    <mergeCell ref="Q66:R66"/>
    <mergeCell ref="DQ66:DU66"/>
    <mergeCell ref="GY47:GZ48"/>
    <mergeCell ref="HB47:HB48"/>
    <mergeCell ref="HD47:HE48"/>
    <mergeCell ref="HI47:HJ48"/>
    <mergeCell ref="HL47:HL48"/>
    <mergeCell ref="GY49:GZ49"/>
    <mergeCell ref="HD49:HE49"/>
    <mergeCell ref="HI49:HJ49"/>
    <mergeCell ref="GY50:GZ50"/>
    <mergeCell ref="HD50:HE50"/>
    <mergeCell ref="HI50:HJ50"/>
    <mergeCell ref="HA47:HA48"/>
    <mergeCell ref="HF47:HF48"/>
    <mergeCell ref="HG47:HG48"/>
    <mergeCell ref="HK47:HK48"/>
    <mergeCell ref="HK54:HK55"/>
    <mergeCell ref="HI61:HJ62"/>
    <mergeCell ref="HK61:HK62"/>
    <mergeCell ref="EA76:EC76"/>
    <mergeCell ref="DZ79:EL81"/>
    <mergeCell ref="DZ74:EC74"/>
    <mergeCell ref="DZ75:EC75"/>
    <mergeCell ref="DZ70:EC70"/>
    <mergeCell ref="EJ57:EK57"/>
    <mergeCell ref="EP58:EQ58"/>
    <mergeCell ref="DZ71:EC71"/>
    <mergeCell ref="DZ72:EC72"/>
    <mergeCell ref="DZ73:EC73"/>
    <mergeCell ref="DZ66:EC66"/>
    <mergeCell ref="EJ61:EK61"/>
    <mergeCell ref="EP66:EQ66"/>
    <mergeCell ref="EP67:EQ67"/>
    <mergeCell ref="EP68:EQ68"/>
    <mergeCell ref="ER56:ES56"/>
    <mergeCell ref="ET56:EU56"/>
    <mergeCell ref="EV56:EW56"/>
    <mergeCell ref="EX56:EY56"/>
    <mergeCell ref="EP59:EQ59"/>
    <mergeCell ref="EP60:EQ60"/>
    <mergeCell ref="HL61:HL62"/>
    <mergeCell ref="HI63:HJ63"/>
    <mergeCell ref="HI64:HJ64"/>
    <mergeCell ref="HI65:HJ65"/>
    <mergeCell ref="ER47:EY47"/>
    <mergeCell ref="FA47:FC47"/>
    <mergeCell ref="ER48:ES48"/>
    <mergeCell ref="ET48:EU48"/>
    <mergeCell ref="EV48:EW48"/>
    <mergeCell ref="EX48:EY48"/>
    <mergeCell ref="FA48:FC48"/>
    <mergeCell ref="FA49:FC49"/>
    <mergeCell ref="HL54:HL55"/>
    <mergeCell ref="GY56:GZ56"/>
    <mergeCell ref="HD56:HE56"/>
    <mergeCell ref="HI56:HJ56"/>
    <mergeCell ref="GY57:GZ57"/>
    <mergeCell ref="HD57:HE57"/>
    <mergeCell ref="HI57:HJ57"/>
    <mergeCell ref="GY58:GZ58"/>
    <mergeCell ref="HD58:HE58"/>
    <mergeCell ref="HI58:HJ58"/>
    <mergeCell ref="HA54:HA55"/>
    <mergeCell ref="HB54:HB55"/>
    <mergeCell ref="EP50:EQ50"/>
    <mergeCell ref="FA50:FA51"/>
    <mergeCell ref="FB50:FC50"/>
    <mergeCell ref="EP51:EQ51"/>
    <mergeCell ref="FB51:FC51"/>
    <mergeCell ref="EP52:EQ52"/>
    <mergeCell ref="ER55:EY55"/>
    <mergeCell ref="MT9:NF9"/>
    <mergeCell ref="NG9:NS9"/>
    <mergeCell ref="HO10:HU11"/>
    <mergeCell ref="HV10:IB11"/>
    <mergeCell ref="LR10:MQ11"/>
    <mergeCell ref="MT10:NF11"/>
    <mergeCell ref="NG10:NS11"/>
    <mergeCell ref="IE11:LQ11"/>
    <mergeCell ref="GY10:HL10"/>
    <mergeCell ref="FE11:GX11"/>
    <mergeCell ref="GY11:HL11"/>
    <mergeCell ref="LV12:LW12"/>
    <mergeCell ref="LX12:LY12"/>
    <mergeCell ref="LZ12:MA12"/>
    <mergeCell ref="MB12:MC12"/>
    <mergeCell ref="MD12:ME12"/>
    <mergeCell ref="MF12:MG12"/>
    <mergeCell ref="FE9:GX10"/>
    <mergeCell ref="HO9:IB9"/>
    <mergeCell ref="FE3:GX5"/>
    <mergeCell ref="HO3:IB7"/>
    <mergeCell ref="IE3:KL4"/>
    <mergeCell ref="MT5:NS7"/>
    <mergeCell ref="FE6:GX7"/>
    <mergeCell ref="IE6:KL7"/>
    <mergeCell ref="HO8:IB8"/>
    <mergeCell ref="IE8:MQ8"/>
    <mergeCell ref="MT8:NS8"/>
    <mergeCell ref="FE8:HL8"/>
    <mergeCell ref="HY47:HZ48"/>
    <mergeCell ref="NJ47:NK48"/>
    <mergeCell ref="NL47:NL48"/>
    <mergeCell ref="NM47:NM48"/>
    <mergeCell ref="NO47:NP48"/>
    <mergeCell ref="IE9:LQ10"/>
    <mergeCell ref="LR9:MQ9"/>
    <mergeCell ref="MJ12:MK12"/>
    <mergeCell ref="ML12:MM12"/>
    <mergeCell ref="MN12:MO12"/>
    <mergeCell ref="MP12:MQ12"/>
    <mergeCell ref="LR12:LS12"/>
    <mergeCell ref="LT12:LU12"/>
    <mergeCell ref="LU47:LU48"/>
    <mergeCell ref="LW47:LY48"/>
    <mergeCell ref="LZ47:LZ48"/>
    <mergeCell ref="MD47:ME48"/>
    <mergeCell ref="MI47:MJ48"/>
    <mergeCell ref="MN47:MO48"/>
    <mergeCell ref="MH12:MI12"/>
    <mergeCell ref="NQ47:NQ48"/>
    <mergeCell ref="NR47:NR48"/>
    <mergeCell ref="HO49:HP49"/>
    <mergeCell ref="HT49:HU49"/>
    <mergeCell ref="HY49:HZ49"/>
    <mergeCell ref="LW49:LY49"/>
    <mergeCell ref="MU47:MV48"/>
    <mergeCell ref="MW47:MW48"/>
    <mergeCell ref="MX47:MX48"/>
    <mergeCell ref="MZ47:NA48"/>
    <mergeCell ref="NB47:NB48"/>
    <mergeCell ref="NC47:NC48"/>
    <mergeCell ref="NE47:NF48"/>
    <mergeCell ref="NG47:NG48"/>
    <mergeCell ref="NH47:NH48"/>
    <mergeCell ref="HR47:HR48"/>
    <mergeCell ref="IB47:IB48"/>
    <mergeCell ref="IA47:IA48"/>
    <mergeCell ref="LO47:LS48"/>
    <mergeCell ref="LT47:LT48"/>
    <mergeCell ref="HO47:HP48"/>
    <mergeCell ref="HQ47:HQ48"/>
    <mergeCell ref="HT47:HU48"/>
    <mergeCell ref="HV47:HV48"/>
    <mergeCell ref="HO50:HP50"/>
    <mergeCell ref="HT50:HU50"/>
    <mergeCell ref="HY50:HZ50"/>
    <mergeCell ref="LW50:LY50"/>
    <mergeCell ref="HO51:HP51"/>
    <mergeCell ref="HT51:HU51"/>
    <mergeCell ref="HY51:HZ51"/>
    <mergeCell ref="LO51:LS51"/>
    <mergeCell ref="LW51:LY51"/>
    <mergeCell ref="MX54:MX55"/>
    <mergeCell ref="MZ54:NA55"/>
    <mergeCell ref="NB54:NB55"/>
    <mergeCell ref="LW52:LY52"/>
    <mergeCell ref="HO54:HP55"/>
    <mergeCell ref="HQ54:HQ55"/>
    <mergeCell ref="HT54:HU55"/>
    <mergeCell ref="HV54:HV55"/>
    <mergeCell ref="HY54:HZ55"/>
    <mergeCell ref="IA54:IA55"/>
    <mergeCell ref="LO54:LS55"/>
    <mergeCell ref="LT54:LT55"/>
    <mergeCell ref="LU54:LU55"/>
    <mergeCell ref="LW54:LY55"/>
    <mergeCell ref="HR54:HR55"/>
    <mergeCell ref="HW54:HW55"/>
    <mergeCell ref="IB54:IB55"/>
    <mergeCell ref="NR54:NR55"/>
    <mergeCell ref="HO56:HP56"/>
    <mergeCell ref="HT56:HU56"/>
    <mergeCell ref="HY56:HZ56"/>
    <mergeCell ref="LW56:LY56"/>
    <mergeCell ref="HO57:HP57"/>
    <mergeCell ref="HT57:HU57"/>
    <mergeCell ref="HY57:HZ57"/>
    <mergeCell ref="LW57:LY57"/>
    <mergeCell ref="NC54:NC55"/>
    <mergeCell ref="NE54:NF55"/>
    <mergeCell ref="NG54:NG55"/>
    <mergeCell ref="NH54:NH55"/>
    <mergeCell ref="NJ54:NK55"/>
    <mergeCell ref="NL54:NL55"/>
    <mergeCell ref="NM54:NM55"/>
    <mergeCell ref="NO54:NP55"/>
    <mergeCell ref="NQ54:NQ55"/>
    <mergeCell ref="LZ54:LZ55"/>
    <mergeCell ref="MD54:ME55"/>
    <mergeCell ref="MI54:MJ55"/>
    <mergeCell ref="MN54:MO55"/>
    <mergeCell ref="MU54:MV55"/>
    <mergeCell ref="MW54:MW55"/>
    <mergeCell ref="HO58:HP58"/>
    <mergeCell ref="HT58:HU58"/>
    <mergeCell ref="HY58:HZ58"/>
    <mergeCell ref="LO58:LS58"/>
    <mergeCell ref="LW58:LY58"/>
    <mergeCell ref="LW59:LY59"/>
    <mergeCell ref="HY61:HZ62"/>
    <mergeCell ref="IA61:IA62"/>
    <mergeCell ref="MD61:ME62"/>
    <mergeCell ref="IB61:IB62"/>
    <mergeCell ref="NQ61:NQ62"/>
    <mergeCell ref="NR61:NR62"/>
    <mergeCell ref="HY63:HZ63"/>
    <mergeCell ref="MN63:MO63"/>
    <mergeCell ref="NO63:NP63"/>
    <mergeCell ref="HY64:HZ64"/>
    <mergeCell ref="MN64:MO64"/>
    <mergeCell ref="NO64:NP64"/>
    <mergeCell ref="HY65:HZ65"/>
    <mergeCell ref="MN65:MO65"/>
    <mergeCell ref="NO65:NP65"/>
    <mergeCell ref="MI61:MJ62"/>
    <mergeCell ref="MN61:MO62"/>
    <mergeCell ref="NE61:NF62"/>
    <mergeCell ref="NG61:NG62"/>
    <mergeCell ref="NH61:NH62"/>
    <mergeCell ref="NJ61:NK62"/>
    <mergeCell ref="NL61:NL62"/>
    <mergeCell ref="NM61:NM62"/>
    <mergeCell ref="NO61:NP62"/>
    <mergeCell ref="MN66:MO66"/>
    <mergeCell ref="NO66:NP66"/>
    <mergeCell ref="HO69:HP70"/>
    <mergeCell ref="HQ69:HQ70"/>
    <mergeCell ref="HR69:HR70"/>
    <mergeCell ref="HT69:HU70"/>
    <mergeCell ref="HV69:HV70"/>
    <mergeCell ref="HW69:HW70"/>
    <mergeCell ref="HY69:HZ70"/>
    <mergeCell ref="IA69:IA70"/>
    <mergeCell ref="IB69:IB70"/>
    <mergeCell ref="MU69:MV70"/>
    <mergeCell ref="MW69:MW70"/>
    <mergeCell ref="MX69:MX70"/>
    <mergeCell ref="MZ69:NA70"/>
    <mergeCell ref="NB69:NB70"/>
    <mergeCell ref="NC69:NC70"/>
    <mergeCell ref="NE69:NF70"/>
    <mergeCell ref="NG69:NG70"/>
    <mergeCell ref="NH69:NH70"/>
    <mergeCell ref="NJ69:NK70"/>
    <mergeCell ref="NL69:NL70"/>
    <mergeCell ref="NM69:NM70"/>
    <mergeCell ref="NO69:NP70"/>
    <mergeCell ref="NJ76:NK77"/>
    <mergeCell ref="NL76:NL77"/>
    <mergeCell ref="NM76:NM77"/>
    <mergeCell ref="NO76:NP77"/>
    <mergeCell ref="NQ76:NQ77"/>
    <mergeCell ref="NR76:NR77"/>
    <mergeCell ref="NE76:NF77"/>
    <mergeCell ref="NG76:NG77"/>
    <mergeCell ref="NH76:NH77"/>
    <mergeCell ref="NQ69:NQ70"/>
    <mergeCell ref="NR69:NR70"/>
    <mergeCell ref="HO71:HP71"/>
    <mergeCell ref="HT71:HU71"/>
    <mergeCell ref="HY71:HZ71"/>
    <mergeCell ref="HO72:HP72"/>
    <mergeCell ref="HT72:HU72"/>
    <mergeCell ref="HY72:HZ72"/>
    <mergeCell ref="HO73:HP73"/>
    <mergeCell ref="HT73:HU73"/>
    <mergeCell ref="HY73:HZ73"/>
    <mergeCell ref="NQ83:NQ84"/>
    <mergeCell ref="NR83:NR84"/>
    <mergeCell ref="HO79:HP79"/>
    <mergeCell ref="HT79:HU79"/>
    <mergeCell ref="HY79:HZ79"/>
    <mergeCell ref="HO80:HP80"/>
    <mergeCell ref="HT80:HU80"/>
    <mergeCell ref="HY80:HZ80"/>
    <mergeCell ref="HY83:HZ84"/>
    <mergeCell ref="IA83:IA84"/>
    <mergeCell ref="IB83:IB84"/>
    <mergeCell ref="HY87:HZ87"/>
    <mergeCell ref="NO87:NP87"/>
    <mergeCell ref="NO88:NP88"/>
    <mergeCell ref="NE83:NF84"/>
    <mergeCell ref="NG83:NG84"/>
    <mergeCell ref="NH83:NH84"/>
    <mergeCell ref="NJ83:NK84"/>
    <mergeCell ref="NL83:NL84"/>
    <mergeCell ref="NM83:NM84"/>
    <mergeCell ref="NO83:NP84"/>
    <mergeCell ref="HY85:HZ85"/>
    <mergeCell ref="NO85:NP85"/>
    <mergeCell ref="HY86:HZ86"/>
    <mergeCell ref="NO86:NP86"/>
    <mergeCell ref="HO78:HP78"/>
    <mergeCell ref="HT78:HU78"/>
    <mergeCell ref="HY78:HZ78"/>
    <mergeCell ref="MU76:MV77"/>
    <mergeCell ref="MW76:MW77"/>
    <mergeCell ref="MX76:MX77"/>
    <mergeCell ref="MZ76:NA77"/>
    <mergeCell ref="NB76:NB77"/>
    <mergeCell ref="NC76:NC77"/>
    <mergeCell ref="HO76:HP77"/>
    <mergeCell ref="HQ76:HQ77"/>
    <mergeCell ref="HR76:HR77"/>
    <mergeCell ref="HT76:HU77"/>
    <mergeCell ref="HV76:HV77"/>
    <mergeCell ref="HW76:HW77"/>
    <mergeCell ref="HY76:HZ77"/>
    <mergeCell ref="IA76:IA77"/>
    <mergeCell ref="IB76:IB77"/>
  </mergeCells>
  <phoneticPr fontId="58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T552"/>
  <sheetViews>
    <sheetView zoomScale="47" zoomScaleNormal="47" workbookViewId="0">
      <pane xSplit="4" topLeftCell="FF1" activePane="topRight" state="frozenSplit"/>
      <selection pane="topRight" activeCell="FE11" sqref="FE11:GX11"/>
    </sheetView>
  </sheetViews>
  <sheetFormatPr defaultRowHeight="12.75" x14ac:dyDescent="0.2"/>
  <cols>
    <col min="1" max="1" width="13.140625" style="14" customWidth="1"/>
    <col min="2" max="2" width="32" style="14" customWidth="1"/>
    <col min="3" max="3" width="9.140625" style="14"/>
    <col min="4" max="4" width="11.140625" style="23" customWidth="1"/>
    <col min="5" max="5" width="9.140625" style="1609"/>
    <col min="6" max="10" width="12.7109375" style="136" customWidth="1"/>
    <col min="11" max="11" width="14.28515625" style="136" customWidth="1"/>
    <col min="12" max="12" width="12.7109375" style="136" customWidth="1"/>
    <col min="13" max="13" width="9.140625" style="1611"/>
    <col min="14" max="14" width="15.42578125" style="14" customWidth="1"/>
    <col min="15" max="30" width="11.140625" style="14" customWidth="1"/>
    <col min="31" max="31" width="9.140625" style="23"/>
    <col min="32" max="32" width="9.140625" style="1610"/>
    <col min="33" max="42" width="5.5703125" style="1610" customWidth="1"/>
    <col min="43" max="43" width="7.7109375" style="1610" customWidth="1"/>
    <col min="44" max="53" width="5.5703125" style="1610" customWidth="1"/>
    <col min="54" max="54" width="11.28515625" style="1610" customWidth="1"/>
    <col min="55" max="55" width="9.140625" style="1610"/>
    <col min="56" max="64" width="14.7109375" style="1610" customWidth="1"/>
    <col min="65" max="65" width="9.140625" style="1610"/>
    <col min="67" max="116" width="6.42578125" style="1764" customWidth="1"/>
    <col min="117" max="117" width="7.7109375" style="1764" customWidth="1"/>
    <col min="118" max="119" width="6.42578125" style="1764" customWidth="1"/>
    <col min="120" max="120" width="8.85546875" style="1764" customWidth="1"/>
    <col min="121" max="121" width="9.5703125" style="1764" customWidth="1"/>
    <col min="123" max="127" width="12.7109375" customWidth="1"/>
    <col min="130" max="134" width="12.7109375" customWidth="1"/>
    <col min="137" max="142" width="12.7109375" customWidth="1"/>
    <col min="145" max="145" width="13.28515625" style="157" customWidth="1"/>
    <col min="146" max="146" width="26.5703125" style="136" customWidth="1"/>
    <col min="147" max="158" width="12.7109375" style="14" customWidth="1"/>
    <col min="159" max="159" width="12.7109375" style="23" customWidth="1"/>
    <col min="160" max="160" width="9.140625" style="600"/>
    <col min="161" max="161" width="3.42578125" style="888" customWidth="1"/>
    <col min="162" max="206" width="3.42578125" style="136" customWidth="1"/>
    <col min="207" max="207" width="9.140625" style="136"/>
    <col min="208" max="208" width="11.140625" style="136" customWidth="1"/>
    <col min="209" max="209" width="10.140625" style="136" customWidth="1"/>
    <col min="210" max="212" width="9.140625" style="136"/>
    <col min="213" max="213" width="11.140625" style="136" customWidth="1"/>
    <col min="214" max="214" width="10.7109375" style="136" customWidth="1"/>
    <col min="215" max="217" width="9.140625" style="136"/>
    <col min="218" max="218" width="10.28515625" style="136" customWidth="1"/>
    <col min="219" max="219" width="9.140625" style="136" customWidth="1"/>
    <col min="220" max="220" width="10.7109375" style="136" customWidth="1"/>
    <col min="221" max="221" width="9.140625" style="136"/>
    <col min="222" max="222" width="9.140625" style="888"/>
    <col min="223" max="223" width="9.140625" style="136"/>
    <col min="224" max="224" width="10.140625" style="136" customWidth="1"/>
    <col min="225" max="225" width="9.140625" style="136"/>
    <col min="226" max="226" width="11.140625" style="136" customWidth="1"/>
    <col min="227" max="228" width="9.140625" style="136"/>
    <col min="229" max="229" width="9.140625" style="136" customWidth="1"/>
    <col min="230" max="230" width="11.140625" style="136" customWidth="1"/>
    <col min="231" max="232" width="9.140625" style="136"/>
    <col min="233" max="233" width="10.7109375" style="136" customWidth="1"/>
    <col min="234" max="234" width="9.140625" style="136"/>
    <col min="235" max="235" width="10.28515625" style="136" customWidth="1"/>
    <col min="236" max="236" width="10.7109375" style="136" customWidth="1"/>
    <col min="237" max="238" width="9.140625" style="136"/>
    <col min="239" max="329" width="5.28515625" style="136" customWidth="1"/>
    <col min="330" max="330" width="4.7109375" style="136" customWidth="1"/>
    <col min="331" max="331" width="6.5703125" style="136" customWidth="1"/>
    <col min="332" max="332" width="5.140625" style="136" customWidth="1"/>
    <col min="333" max="333" width="6.5703125" style="136" customWidth="1"/>
    <col min="334" max="334" width="5.140625" style="136" customWidth="1"/>
    <col min="335" max="340" width="5.85546875" style="136" customWidth="1"/>
    <col min="341" max="341" width="6.5703125" style="136" customWidth="1"/>
    <col min="342" max="346" width="5.85546875" style="136" customWidth="1"/>
    <col min="347" max="347" width="6.28515625" style="136" customWidth="1"/>
    <col min="348" max="348" width="6.140625" style="136" customWidth="1"/>
    <col min="349" max="349" width="5.5703125" style="136" customWidth="1"/>
    <col min="350" max="350" width="6.5703125" style="136" customWidth="1"/>
    <col min="351" max="351" width="6.85546875" style="136" customWidth="1"/>
    <col min="352" max="352" width="5" style="136" customWidth="1"/>
    <col min="353" max="353" width="6.85546875" style="136" customWidth="1"/>
    <col min="354" max="354" width="4.42578125" style="136" customWidth="1"/>
    <col min="355" max="355" width="6.85546875" style="136" customWidth="1"/>
    <col min="356" max="356" width="9.140625" style="890"/>
    <col min="357" max="357" width="8.140625" style="612" customWidth="1"/>
    <col min="358" max="383" width="9.140625" style="136"/>
    <col min="384" max="384" width="9.140625" style="608"/>
  </cols>
  <sheetData>
    <row r="1" spans="1:384" ht="13.5" thickBot="1" x14ac:dyDescent="0.25">
      <c r="A1" s="15"/>
      <c r="B1" s="15"/>
      <c r="C1" s="15"/>
      <c r="D1" s="1537"/>
      <c r="E1" s="82"/>
      <c r="F1" s="15"/>
      <c r="G1" s="15"/>
      <c r="H1" s="15"/>
      <c r="I1" s="15"/>
      <c r="J1" s="15"/>
      <c r="K1" s="15"/>
      <c r="L1" s="15"/>
      <c r="M1" s="83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83"/>
      <c r="AF1" s="27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82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82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83"/>
      <c r="EO1" s="1683"/>
      <c r="EP1" s="1670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83"/>
      <c r="FD1" s="599"/>
      <c r="FE1" s="135"/>
      <c r="FF1" s="886"/>
      <c r="FG1" s="886"/>
      <c r="FH1" s="886"/>
      <c r="FI1" s="886"/>
      <c r="FJ1" s="886"/>
      <c r="FK1" s="886"/>
      <c r="FL1" s="886"/>
      <c r="FM1" s="886"/>
      <c r="FN1" s="886"/>
      <c r="FO1" s="886"/>
      <c r="FP1" s="886"/>
      <c r="FQ1" s="886"/>
      <c r="FR1" s="886"/>
      <c r="FS1" s="886"/>
      <c r="FT1" s="886"/>
      <c r="FU1" s="886"/>
      <c r="FV1" s="886"/>
      <c r="FW1" s="886"/>
      <c r="FX1" s="886"/>
      <c r="FY1" s="886"/>
      <c r="FZ1" s="886"/>
      <c r="GA1" s="886"/>
      <c r="GB1" s="886"/>
      <c r="GC1" s="886"/>
      <c r="GD1" s="886"/>
      <c r="GE1" s="886"/>
      <c r="GF1" s="886"/>
      <c r="GG1" s="886"/>
      <c r="GH1" s="886"/>
      <c r="GI1" s="886"/>
      <c r="GJ1" s="886"/>
      <c r="GK1" s="886"/>
      <c r="GL1" s="886"/>
      <c r="GM1" s="886"/>
      <c r="GN1" s="886"/>
      <c r="GO1" s="886"/>
      <c r="GP1" s="886"/>
      <c r="GQ1" s="886"/>
      <c r="GR1" s="886"/>
      <c r="GS1" s="886"/>
      <c r="GT1" s="886"/>
      <c r="GU1" s="886"/>
      <c r="GV1" s="886"/>
      <c r="GW1" s="886"/>
      <c r="GX1" s="886"/>
      <c r="GY1" s="886"/>
      <c r="GZ1" s="886"/>
      <c r="HA1" s="886"/>
      <c r="HB1" s="886"/>
      <c r="HC1" s="886"/>
      <c r="HD1" s="886"/>
      <c r="HE1" s="886"/>
      <c r="HF1" s="886"/>
      <c r="HG1" s="886"/>
      <c r="HH1" s="886"/>
      <c r="HI1" s="886"/>
      <c r="HJ1" s="886"/>
      <c r="HK1" s="886"/>
      <c r="HL1" s="886"/>
      <c r="HM1" s="886"/>
      <c r="HN1" s="135"/>
      <c r="HO1" s="886"/>
      <c r="HP1" s="886"/>
      <c r="HQ1" s="886"/>
      <c r="HR1" s="886"/>
      <c r="HS1" s="886"/>
      <c r="HT1" s="886"/>
      <c r="HU1" s="886"/>
      <c r="HV1" s="886"/>
      <c r="HW1" s="886"/>
      <c r="HX1" s="886"/>
      <c r="HY1" s="886"/>
      <c r="HZ1" s="886"/>
      <c r="IA1" s="886"/>
      <c r="IB1" s="886"/>
      <c r="IC1" s="886"/>
      <c r="ID1" s="886"/>
      <c r="IE1" s="987"/>
      <c r="IF1" s="987"/>
      <c r="IG1" s="987"/>
      <c r="IH1" s="987"/>
      <c r="II1" s="987"/>
      <c r="IJ1" s="987"/>
      <c r="IK1" s="987"/>
      <c r="IL1" s="988"/>
      <c r="IM1" s="988"/>
      <c r="IN1" s="988"/>
      <c r="IO1" s="988"/>
      <c r="IP1" s="988"/>
      <c r="IQ1" s="988"/>
      <c r="IR1" s="988"/>
      <c r="IS1" s="988"/>
      <c r="IT1" s="988"/>
      <c r="IU1" s="988"/>
      <c r="IV1" s="988"/>
      <c r="IW1" s="988"/>
      <c r="IX1" s="988"/>
      <c r="IY1" s="988"/>
      <c r="IZ1" s="988"/>
      <c r="JA1" s="988"/>
      <c r="JB1" s="988"/>
      <c r="JC1" s="988"/>
      <c r="JD1" s="988"/>
      <c r="JE1" s="988"/>
      <c r="JF1" s="988"/>
      <c r="JG1" s="988"/>
      <c r="JH1" s="988"/>
      <c r="JI1" s="988"/>
      <c r="JJ1" s="988"/>
      <c r="JK1" s="988"/>
      <c r="JL1" s="988"/>
      <c r="JM1" s="988"/>
      <c r="JN1" s="988"/>
      <c r="JO1" s="988"/>
      <c r="JP1" s="988"/>
      <c r="JQ1" s="988"/>
      <c r="JR1" s="988"/>
      <c r="JS1" s="988"/>
      <c r="JT1" s="988"/>
      <c r="JU1" s="988"/>
      <c r="JV1" s="988"/>
      <c r="JW1" s="988"/>
      <c r="JX1" s="988"/>
      <c r="JY1" s="988"/>
      <c r="JZ1" s="988"/>
      <c r="KA1" s="988"/>
      <c r="KB1" s="988"/>
      <c r="KC1" s="988"/>
      <c r="KD1" s="988"/>
      <c r="KE1" s="988"/>
      <c r="KF1" s="988"/>
      <c r="KG1" s="988"/>
      <c r="KH1" s="988"/>
      <c r="KI1" s="988"/>
      <c r="KJ1" s="988"/>
      <c r="KK1" s="988"/>
      <c r="KL1" s="988"/>
      <c r="KM1" s="988"/>
      <c r="KN1" s="988"/>
      <c r="KO1" s="988"/>
      <c r="KP1" s="988"/>
      <c r="KQ1" s="988"/>
      <c r="KR1" s="988"/>
      <c r="KS1" s="988"/>
      <c r="KT1" s="988"/>
      <c r="KU1" s="988"/>
      <c r="KV1" s="988"/>
      <c r="KW1" s="988"/>
      <c r="KX1" s="988"/>
      <c r="KY1" s="988"/>
      <c r="KZ1" s="988"/>
      <c r="LA1" s="988"/>
      <c r="LB1" s="988"/>
      <c r="LC1" s="988"/>
      <c r="LD1" s="988"/>
      <c r="LE1" s="988"/>
      <c r="LF1" s="988"/>
      <c r="LG1" s="988"/>
      <c r="LH1" s="988"/>
      <c r="LI1" s="988"/>
      <c r="LJ1" s="988"/>
      <c r="LK1" s="988"/>
      <c r="LL1" s="988"/>
      <c r="LM1" s="988"/>
      <c r="LN1" s="988"/>
      <c r="LO1" s="988"/>
      <c r="LP1" s="988"/>
      <c r="LQ1" s="988"/>
      <c r="LR1" s="988"/>
      <c r="LS1" s="988"/>
      <c r="LT1" s="988"/>
      <c r="LU1" s="988"/>
      <c r="LV1" s="988"/>
      <c r="LW1" s="988"/>
      <c r="LX1" s="988"/>
      <c r="LY1" s="988"/>
      <c r="LZ1" s="988"/>
      <c r="MA1" s="988"/>
      <c r="MB1" s="988"/>
      <c r="MC1" s="988"/>
      <c r="MD1" s="988"/>
      <c r="ME1" s="988"/>
      <c r="MF1" s="988"/>
      <c r="MG1" s="988"/>
      <c r="MH1" s="988"/>
      <c r="MI1" s="988"/>
      <c r="MJ1" s="988"/>
      <c r="MK1" s="988"/>
      <c r="ML1" s="988"/>
      <c r="MM1" s="988"/>
      <c r="MN1" s="988"/>
      <c r="MO1" s="988"/>
      <c r="MP1" s="988"/>
      <c r="MQ1" s="988"/>
      <c r="MR1" s="989"/>
      <c r="MS1" s="640"/>
      <c r="MT1" s="886"/>
      <c r="MU1" s="886"/>
      <c r="MV1" s="886"/>
      <c r="MW1" s="886"/>
      <c r="MX1" s="886"/>
      <c r="MY1" s="886"/>
      <c r="MZ1" s="886"/>
      <c r="NA1" s="886"/>
      <c r="NB1" s="886"/>
      <c r="NC1" s="886"/>
      <c r="ND1" s="886"/>
      <c r="NE1" s="886"/>
      <c r="NF1" s="886"/>
      <c r="NG1" s="886"/>
      <c r="NH1" s="886"/>
      <c r="NI1" s="886"/>
      <c r="NJ1" s="886"/>
      <c r="NK1" s="886"/>
      <c r="NL1" s="886"/>
      <c r="NM1" s="886"/>
      <c r="NN1" s="886"/>
      <c r="NO1" s="886"/>
      <c r="NP1" s="886"/>
      <c r="NQ1" s="886"/>
      <c r="NR1" s="886"/>
      <c r="NS1" s="886"/>
      <c r="NT1" s="607"/>
    </row>
    <row r="2" spans="1:384" ht="43.5" customHeight="1" thickBot="1" x14ac:dyDescent="0.25">
      <c r="A2" s="2781" t="s">
        <v>100</v>
      </c>
      <c r="B2" s="2781"/>
      <c r="C2" s="2781"/>
      <c r="D2" s="2782"/>
      <c r="E2" s="27"/>
      <c r="F2" s="2785" t="s">
        <v>285</v>
      </c>
      <c r="G2" s="2786"/>
      <c r="H2" s="2786"/>
      <c r="I2" s="2786"/>
      <c r="J2" s="2786"/>
      <c r="K2" s="2786"/>
      <c r="L2" s="2787"/>
      <c r="M2" s="23"/>
      <c r="R2" s="2794" t="s">
        <v>286</v>
      </c>
      <c r="S2" s="2795"/>
      <c r="T2" s="2795"/>
      <c r="U2" s="2795"/>
      <c r="V2" s="2795"/>
      <c r="W2" s="2795"/>
      <c r="X2" s="2795"/>
      <c r="Y2" s="2795"/>
      <c r="Z2" s="2796"/>
      <c r="AF2" s="27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2690" t="s">
        <v>285</v>
      </c>
      <c r="AS2" s="2691"/>
      <c r="AT2" s="2691"/>
      <c r="AU2" s="2691"/>
      <c r="AV2" s="2691"/>
      <c r="AW2" s="2691"/>
      <c r="AX2" s="2691"/>
      <c r="AY2" s="2691"/>
      <c r="AZ2" s="2691"/>
      <c r="BA2" s="2691"/>
      <c r="BB2" s="2691"/>
      <c r="BC2" s="2691"/>
      <c r="BD2" s="2691"/>
      <c r="BE2" s="2691"/>
      <c r="BF2" s="2691"/>
      <c r="BG2" s="2691"/>
      <c r="BH2" s="2692"/>
      <c r="BI2" s="14"/>
      <c r="BJ2" s="14"/>
      <c r="BK2" s="14"/>
      <c r="BL2" s="14"/>
      <c r="BM2" s="14"/>
      <c r="BN2" s="27"/>
      <c r="BO2" s="2690" t="s">
        <v>287</v>
      </c>
      <c r="BP2" s="2691"/>
      <c r="BQ2" s="2691"/>
      <c r="BR2" s="2691"/>
      <c r="BS2" s="2691"/>
      <c r="BT2" s="2691"/>
      <c r="BU2" s="2691"/>
      <c r="BV2" s="2691"/>
      <c r="BW2" s="2691"/>
      <c r="BX2" s="2691"/>
      <c r="BY2" s="2691"/>
      <c r="BZ2" s="2691"/>
      <c r="CA2" s="2691"/>
      <c r="CB2" s="2691"/>
      <c r="CC2" s="2691"/>
      <c r="CD2" s="2691"/>
      <c r="CE2" s="2691"/>
      <c r="CF2" s="2691"/>
      <c r="CG2" s="2691"/>
      <c r="CH2" s="2691"/>
      <c r="CI2" s="2691"/>
      <c r="CJ2" s="2691"/>
      <c r="CK2" s="2691"/>
      <c r="CL2" s="2691"/>
      <c r="CM2" s="2691"/>
      <c r="CN2" s="2691"/>
      <c r="CO2" s="2691"/>
      <c r="CP2" s="2691"/>
      <c r="CQ2" s="2691"/>
      <c r="CR2" s="2691"/>
      <c r="CS2" s="2691"/>
      <c r="CT2" s="2691"/>
      <c r="CU2" s="2691"/>
      <c r="CV2" s="2691"/>
      <c r="CW2" s="2691"/>
      <c r="CX2" s="2691"/>
      <c r="CY2" s="2691"/>
      <c r="CZ2" s="2691"/>
      <c r="DA2" s="2691"/>
      <c r="DB2" s="2691"/>
      <c r="DC2" s="2691"/>
      <c r="DD2" s="2691"/>
      <c r="DE2" s="2691"/>
      <c r="DF2" s="2691"/>
      <c r="DG2" s="2691"/>
      <c r="DH2" s="2691"/>
      <c r="DI2" s="2691"/>
      <c r="DJ2" s="2691"/>
      <c r="DK2" s="2691"/>
      <c r="DL2" s="2691"/>
      <c r="DM2" s="2691"/>
      <c r="DN2" s="2691"/>
      <c r="DO2" s="2691"/>
      <c r="DP2" s="2691"/>
      <c r="DQ2" s="2691"/>
      <c r="DR2" s="2691"/>
      <c r="DS2" s="2691"/>
      <c r="DT2" s="2691"/>
      <c r="DU2" s="2691"/>
      <c r="DV2" s="2691"/>
      <c r="DW2" s="2692"/>
      <c r="DX2" s="1815"/>
      <c r="DY2" s="27"/>
      <c r="DZ2" s="2690" t="s">
        <v>285</v>
      </c>
      <c r="EA2" s="2691"/>
      <c r="EB2" s="2691"/>
      <c r="EC2" s="2691"/>
      <c r="ED2" s="2691"/>
      <c r="EE2" s="2691"/>
      <c r="EF2" s="2691"/>
      <c r="EG2" s="2691"/>
      <c r="EH2" s="2691"/>
      <c r="EI2" s="2691"/>
      <c r="EJ2" s="2691"/>
      <c r="EK2" s="2691"/>
      <c r="EL2" s="2691"/>
      <c r="EM2" s="2692"/>
      <c r="EN2" s="37"/>
      <c r="EO2" s="1684"/>
      <c r="EP2" s="3032" t="s">
        <v>291</v>
      </c>
      <c r="EQ2" s="3033"/>
      <c r="ER2" s="3033"/>
      <c r="ES2" s="3033"/>
      <c r="ET2" s="3033"/>
      <c r="EU2" s="3033"/>
      <c r="EV2" s="3033"/>
      <c r="EW2" s="3033"/>
      <c r="EX2" s="3033"/>
      <c r="EY2" s="3033"/>
      <c r="EZ2" s="3033"/>
      <c r="FA2" s="3033"/>
      <c r="FB2" s="3034"/>
      <c r="FC2" s="1669"/>
      <c r="IE2" s="432"/>
      <c r="IF2" s="432"/>
      <c r="IG2" s="432"/>
      <c r="IH2" s="432"/>
      <c r="II2" s="432"/>
      <c r="IJ2" s="432"/>
      <c r="IK2" s="432"/>
      <c r="IL2" s="432"/>
      <c r="IM2" s="432"/>
      <c r="IN2" s="432"/>
      <c r="IO2" s="432"/>
      <c r="IP2" s="432"/>
      <c r="IQ2" s="432"/>
      <c r="IR2" s="432"/>
      <c r="IS2" s="432"/>
      <c r="IT2" s="432"/>
      <c r="IU2" s="432"/>
      <c r="IV2" s="432"/>
      <c r="IW2" s="432"/>
      <c r="IX2" s="432"/>
      <c r="IY2" s="432"/>
      <c r="IZ2" s="432"/>
      <c r="JA2" s="432"/>
      <c r="JB2" s="432"/>
      <c r="JC2" s="432"/>
      <c r="JD2" s="432"/>
      <c r="JE2" s="432"/>
      <c r="JF2" s="432"/>
      <c r="JG2" s="432"/>
      <c r="JH2" s="432"/>
      <c r="JI2" s="432"/>
      <c r="JJ2" s="432"/>
      <c r="JK2" s="432"/>
      <c r="JL2" s="432"/>
      <c r="JM2" s="432"/>
      <c r="JN2" s="432"/>
      <c r="JO2" s="432"/>
      <c r="JP2" s="432"/>
      <c r="JQ2" s="432"/>
      <c r="JR2" s="432"/>
      <c r="JS2" s="432"/>
      <c r="JT2" s="432"/>
      <c r="JU2" s="432"/>
      <c r="JV2" s="432"/>
      <c r="JW2" s="432"/>
      <c r="JX2" s="432"/>
      <c r="JY2" s="432"/>
      <c r="JZ2" s="432"/>
      <c r="KA2" s="432"/>
      <c r="KB2" s="432"/>
      <c r="KC2" s="432"/>
      <c r="KD2" s="432"/>
      <c r="KE2" s="432"/>
      <c r="KF2" s="432"/>
      <c r="KG2" s="432"/>
      <c r="KH2" s="432"/>
      <c r="KI2" s="432"/>
      <c r="KJ2" s="432"/>
      <c r="KK2" s="432"/>
      <c r="KL2" s="432"/>
      <c r="KM2" s="432"/>
      <c r="KN2" s="432"/>
      <c r="KO2" s="432"/>
      <c r="KP2" s="432"/>
      <c r="KQ2" s="432"/>
      <c r="KR2" s="432"/>
      <c r="KS2" s="432"/>
      <c r="KT2" s="432"/>
      <c r="KU2" s="432"/>
      <c r="KV2" s="432"/>
      <c r="KW2" s="432"/>
      <c r="KX2" s="432"/>
      <c r="KY2" s="432"/>
      <c r="KZ2" s="432"/>
      <c r="LA2" s="432"/>
      <c r="LB2" s="432"/>
      <c r="LC2" s="432"/>
      <c r="LD2" s="432"/>
      <c r="LE2" s="432"/>
      <c r="LF2" s="432"/>
      <c r="LG2" s="432"/>
      <c r="LH2" s="432"/>
      <c r="LI2" s="432"/>
      <c r="LJ2" s="432"/>
      <c r="LK2" s="432"/>
      <c r="LL2" s="432"/>
      <c r="LM2" s="432"/>
      <c r="LN2" s="432"/>
      <c r="LO2" s="432"/>
      <c r="LP2" s="432"/>
      <c r="LQ2" s="432"/>
      <c r="LR2" s="432"/>
      <c r="LS2" s="432"/>
      <c r="LT2" s="432"/>
      <c r="LU2" s="432"/>
      <c r="LV2" s="432"/>
      <c r="LW2" s="432"/>
      <c r="LX2" s="432"/>
      <c r="LY2" s="432"/>
      <c r="LZ2" s="432"/>
      <c r="MA2" s="432"/>
      <c r="MB2" s="432"/>
      <c r="MC2" s="432"/>
      <c r="MD2" s="432"/>
      <c r="ME2" s="432"/>
      <c r="MF2" s="432"/>
      <c r="MG2" s="432"/>
      <c r="MH2" s="432"/>
      <c r="MI2" s="432"/>
      <c r="MJ2" s="432"/>
      <c r="MK2" s="432"/>
      <c r="ML2" s="432"/>
      <c r="MM2" s="432"/>
      <c r="MN2" s="432"/>
      <c r="MO2" s="432"/>
      <c r="MP2" s="432"/>
      <c r="MQ2" s="432"/>
      <c r="MR2" s="433"/>
    </row>
    <row r="3" spans="1:384" ht="28.5" customHeight="1" thickBot="1" x14ac:dyDescent="0.25">
      <c r="A3" s="2783"/>
      <c r="B3" s="2783"/>
      <c r="C3" s="2783"/>
      <c r="D3" s="2784"/>
      <c r="E3" s="27"/>
      <c r="F3" s="2788"/>
      <c r="G3" s="2789"/>
      <c r="H3" s="2789"/>
      <c r="I3" s="2789"/>
      <c r="J3" s="2789"/>
      <c r="K3" s="2789"/>
      <c r="L3" s="2790"/>
      <c r="M3" s="23"/>
      <c r="R3" s="2797"/>
      <c r="S3" s="2798"/>
      <c r="T3" s="2798"/>
      <c r="U3" s="2798"/>
      <c r="V3" s="2798"/>
      <c r="W3" s="2798"/>
      <c r="X3" s="2798"/>
      <c r="Y3" s="2798"/>
      <c r="Z3" s="2799"/>
      <c r="AF3" s="27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2693"/>
      <c r="AS3" s="2694"/>
      <c r="AT3" s="2694"/>
      <c r="AU3" s="2694"/>
      <c r="AV3" s="2694"/>
      <c r="AW3" s="2694"/>
      <c r="AX3" s="2694"/>
      <c r="AY3" s="2694"/>
      <c r="AZ3" s="2694"/>
      <c r="BA3" s="2694"/>
      <c r="BB3" s="2694"/>
      <c r="BC3" s="2694"/>
      <c r="BD3" s="2694"/>
      <c r="BE3" s="2694"/>
      <c r="BF3" s="2694"/>
      <c r="BG3" s="2694"/>
      <c r="BH3" s="2695"/>
      <c r="BI3" s="14"/>
      <c r="BJ3" s="14"/>
      <c r="BK3" s="14"/>
      <c r="BL3" s="14"/>
      <c r="BM3" s="14"/>
      <c r="BN3" s="27"/>
      <c r="BO3" s="2693"/>
      <c r="BP3" s="2694"/>
      <c r="BQ3" s="2694"/>
      <c r="BR3" s="2694"/>
      <c r="BS3" s="2694"/>
      <c r="BT3" s="2694"/>
      <c r="BU3" s="2694"/>
      <c r="BV3" s="2694"/>
      <c r="BW3" s="2694"/>
      <c r="BX3" s="2694"/>
      <c r="BY3" s="2694"/>
      <c r="BZ3" s="2694"/>
      <c r="CA3" s="2694"/>
      <c r="CB3" s="2694"/>
      <c r="CC3" s="2694"/>
      <c r="CD3" s="2694"/>
      <c r="CE3" s="2694"/>
      <c r="CF3" s="2694"/>
      <c r="CG3" s="2694"/>
      <c r="CH3" s="2694"/>
      <c r="CI3" s="2694"/>
      <c r="CJ3" s="2694"/>
      <c r="CK3" s="2694"/>
      <c r="CL3" s="2694"/>
      <c r="CM3" s="2694"/>
      <c r="CN3" s="2694"/>
      <c r="CO3" s="2694"/>
      <c r="CP3" s="2694"/>
      <c r="CQ3" s="2694"/>
      <c r="CR3" s="2694"/>
      <c r="CS3" s="2694"/>
      <c r="CT3" s="2694"/>
      <c r="CU3" s="2694"/>
      <c r="CV3" s="2694"/>
      <c r="CW3" s="2694"/>
      <c r="CX3" s="2694"/>
      <c r="CY3" s="2694"/>
      <c r="CZ3" s="2694"/>
      <c r="DA3" s="2694"/>
      <c r="DB3" s="2694"/>
      <c r="DC3" s="2694"/>
      <c r="DD3" s="2694"/>
      <c r="DE3" s="2694"/>
      <c r="DF3" s="2694"/>
      <c r="DG3" s="2694"/>
      <c r="DH3" s="2694"/>
      <c r="DI3" s="2694"/>
      <c r="DJ3" s="2694"/>
      <c r="DK3" s="2694"/>
      <c r="DL3" s="2694"/>
      <c r="DM3" s="2694"/>
      <c r="DN3" s="2694"/>
      <c r="DO3" s="2694"/>
      <c r="DP3" s="2694"/>
      <c r="DQ3" s="2694"/>
      <c r="DR3" s="2694"/>
      <c r="DS3" s="2694"/>
      <c r="DT3" s="2694"/>
      <c r="DU3" s="2694"/>
      <c r="DV3" s="2694"/>
      <c r="DW3" s="2695"/>
      <c r="DX3" s="1815"/>
      <c r="DY3" s="27"/>
      <c r="DZ3" s="2693"/>
      <c r="EA3" s="2694"/>
      <c r="EB3" s="2694"/>
      <c r="EC3" s="2694"/>
      <c r="ED3" s="2694"/>
      <c r="EE3" s="2694"/>
      <c r="EF3" s="2694"/>
      <c r="EG3" s="2694"/>
      <c r="EH3" s="2694"/>
      <c r="EI3" s="2694"/>
      <c r="EJ3" s="2694"/>
      <c r="EK3" s="2694"/>
      <c r="EL3" s="2694"/>
      <c r="EM3" s="2695"/>
      <c r="EN3" s="37"/>
      <c r="EO3" s="1684"/>
      <c r="EP3" s="3035"/>
      <c r="EQ3" s="3036"/>
      <c r="ER3" s="3036"/>
      <c r="ES3" s="3036"/>
      <c r="ET3" s="3036"/>
      <c r="EU3" s="3036"/>
      <c r="EV3" s="3036"/>
      <c r="EW3" s="3036"/>
      <c r="EX3" s="3036"/>
      <c r="EY3" s="3036"/>
      <c r="EZ3" s="3036"/>
      <c r="FA3" s="3036"/>
      <c r="FB3" s="3037"/>
      <c r="FC3" s="1669"/>
      <c r="FE3" s="3015" t="s">
        <v>393</v>
      </c>
      <c r="FF3" s="3016"/>
      <c r="FG3" s="3016"/>
      <c r="FH3" s="3016"/>
      <c r="FI3" s="3016"/>
      <c r="FJ3" s="3016"/>
      <c r="FK3" s="3016"/>
      <c r="FL3" s="3016"/>
      <c r="FM3" s="3016"/>
      <c r="FN3" s="3016"/>
      <c r="FO3" s="3016"/>
      <c r="FP3" s="3016"/>
      <c r="FQ3" s="3016"/>
      <c r="FR3" s="3016"/>
      <c r="FS3" s="3016"/>
      <c r="FT3" s="3016"/>
      <c r="FU3" s="3016"/>
      <c r="FV3" s="3016"/>
      <c r="FW3" s="3016"/>
      <c r="FX3" s="3016"/>
      <c r="FY3" s="3016"/>
      <c r="FZ3" s="3016"/>
      <c r="GA3" s="3016"/>
      <c r="GB3" s="3016"/>
      <c r="GC3" s="3016"/>
      <c r="GD3" s="3016"/>
      <c r="GE3" s="3016"/>
      <c r="GF3" s="3016"/>
      <c r="GG3" s="3016"/>
      <c r="GH3" s="3016"/>
      <c r="GI3" s="3016"/>
      <c r="GJ3" s="3016"/>
      <c r="GK3" s="3016"/>
      <c r="GL3" s="3016"/>
      <c r="GM3" s="3016"/>
      <c r="GN3" s="3016"/>
      <c r="GO3" s="3016"/>
      <c r="GP3" s="3016"/>
      <c r="GQ3" s="3016"/>
      <c r="GR3" s="3016"/>
      <c r="GS3" s="3016"/>
      <c r="GT3" s="3016"/>
      <c r="GU3" s="3016"/>
      <c r="GV3" s="3016"/>
      <c r="GW3" s="3016"/>
      <c r="GX3" s="3017"/>
      <c r="GY3" s="993"/>
      <c r="GZ3" s="993"/>
      <c r="HA3" s="993"/>
      <c r="HB3" s="993"/>
      <c r="HC3" s="993"/>
      <c r="HD3" s="993"/>
      <c r="HE3" s="993"/>
      <c r="HF3" s="993"/>
      <c r="HG3" s="993"/>
      <c r="HH3" s="993"/>
      <c r="HI3" s="993"/>
      <c r="HJ3" s="993"/>
      <c r="HK3" s="993"/>
      <c r="HL3" s="993"/>
      <c r="HO3" s="2997" t="s">
        <v>389</v>
      </c>
      <c r="HP3" s="2998"/>
      <c r="HQ3" s="2998"/>
      <c r="HR3" s="2998"/>
      <c r="HS3" s="2998"/>
      <c r="HT3" s="2998"/>
      <c r="HU3" s="2998"/>
      <c r="HV3" s="2998"/>
      <c r="HW3" s="2998"/>
      <c r="HX3" s="2998"/>
      <c r="HY3" s="2998"/>
      <c r="HZ3" s="2998"/>
      <c r="IA3" s="2998"/>
      <c r="IB3" s="2999"/>
      <c r="IE3" s="2991" t="s">
        <v>392</v>
      </c>
      <c r="IF3" s="2992"/>
      <c r="IG3" s="2992"/>
      <c r="IH3" s="2992"/>
      <c r="II3" s="2992"/>
      <c r="IJ3" s="2992"/>
      <c r="IK3" s="2992"/>
      <c r="IL3" s="2992"/>
      <c r="IM3" s="2992"/>
      <c r="IN3" s="2992"/>
      <c r="IO3" s="2992"/>
      <c r="IP3" s="2992"/>
      <c r="IQ3" s="2992"/>
      <c r="IR3" s="2992"/>
      <c r="IS3" s="2992"/>
      <c r="IT3" s="2992"/>
      <c r="IU3" s="2992"/>
      <c r="IV3" s="2992"/>
      <c r="IW3" s="2992"/>
      <c r="IX3" s="2992"/>
      <c r="IY3" s="2992"/>
      <c r="IZ3" s="2992"/>
      <c r="JA3" s="2992"/>
      <c r="JB3" s="2992"/>
      <c r="JC3" s="2992"/>
      <c r="JD3" s="2992"/>
      <c r="JE3" s="2992"/>
      <c r="JF3" s="2992"/>
      <c r="JG3" s="2992"/>
      <c r="JH3" s="2992"/>
      <c r="JI3" s="2992"/>
      <c r="JJ3" s="2992"/>
      <c r="JK3" s="2992"/>
      <c r="JL3" s="2992"/>
      <c r="JM3" s="2992"/>
      <c r="JN3" s="2992"/>
      <c r="JO3" s="2992"/>
      <c r="JP3" s="2992"/>
      <c r="JQ3" s="2992"/>
      <c r="JR3" s="2992"/>
      <c r="JS3" s="2992"/>
      <c r="JT3" s="2992"/>
      <c r="JU3" s="2992"/>
      <c r="JV3" s="2992"/>
      <c r="JW3" s="2992"/>
      <c r="JX3" s="2992"/>
      <c r="JY3" s="2992"/>
      <c r="JZ3" s="2992"/>
      <c r="KA3" s="2992"/>
      <c r="KB3" s="2992"/>
      <c r="KC3" s="2992"/>
      <c r="KD3" s="2992"/>
      <c r="KE3" s="2992"/>
      <c r="KF3" s="2992"/>
      <c r="KG3" s="2992"/>
      <c r="KH3" s="2992"/>
      <c r="KI3" s="2992"/>
      <c r="KJ3" s="2992"/>
      <c r="KK3" s="2992"/>
      <c r="KL3" s="2993"/>
      <c r="KM3" s="432"/>
      <c r="KN3" s="432"/>
      <c r="KO3" s="432"/>
      <c r="KP3" s="432"/>
      <c r="KQ3" s="432"/>
      <c r="KR3" s="432"/>
      <c r="KS3" s="432"/>
      <c r="KT3" s="432"/>
      <c r="KU3" s="432"/>
      <c r="KV3" s="432"/>
      <c r="KW3" s="432"/>
      <c r="KX3" s="432"/>
      <c r="KY3" s="432"/>
      <c r="KZ3" s="432"/>
      <c r="LA3" s="432"/>
      <c r="LB3" s="432"/>
      <c r="LC3" s="432"/>
      <c r="LD3" s="432"/>
      <c r="LE3" s="432"/>
      <c r="LF3" s="432"/>
      <c r="LG3" s="432"/>
      <c r="LH3" s="432"/>
      <c r="LI3" s="432"/>
      <c r="LJ3" s="432"/>
      <c r="LK3" s="432"/>
      <c r="LL3" s="432"/>
      <c r="LM3" s="432"/>
      <c r="LN3" s="432"/>
      <c r="LO3" s="432"/>
      <c r="LP3" s="432"/>
      <c r="LQ3" s="432"/>
      <c r="LR3" s="432"/>
      <c r="LS3" s="432"/>
      <c r="LT3" s="432"/>
      <c r="LU3" s="432"/>
      <c r="LV3" s="432"/>
      <c r="LW3" s="432"/>
      <c r="LX3" s="432"/>
      <c r="LY3" s="432"/>
      <c r="LZ3" s="432"/>
      <c r="MA3" s="432"/>
      <c r="MB3" s="432"/>
      <c r="MC3" s="432"/>
      <c r="MD3" s="432"/>
      <c r="ME3" s="432"/>
      <c r="MF3" s="432"/>
      <c r="MG3" s="432"/>
      <c r="MH3" s="432"/>
      <c r="MI3" s="432"/>
      <c r="MJ3" s="432"/>
      <c r="MK3" s="432"/>
      <c r="ML3" s="432"/>
      <c r="MM3" s="432"/>
      <c r="MN3" s="432"/>
      <c r="MO3" s="432"/>
      <c r="MP3" s="432"/>
      <c r="MQ3" s="432"/>
      <c r="MR3" s="433"/>
    </row>
    <row r="4" spans="1:384" ht="42.95" customHeight="1" thickBot="1" x14ac:dyDescent="0.4">
      <c r="A4" s="1619" t="s">
        <v>0</v>
      </c>
      <c r="B4" s="2760"/>
      <c r="C4" s="2761"/>
      <c r="D4" s="2762"/>
      <c r="E4" s="1508"/>
      <c r="F4" s="2791"/>
      <c r="G4" s="2792"/>
      <c r="H4" s="2792"/>
      <c r="I4" s="2792"/>
      <c r="J4" s="2792"/>
      <c r="K4" s="2792"/>
      <c r="L4" s="2793"/>
      <c r="M4" s="23"/>
      <c r="P4" s="30"/>
      <c r="Q4" s="30"/>
      <c r="R4" s="2800"/>
      <c r="S4" s="2801"/>
      <c r="T4" s="2801"/>
      <c r="U4" s="2801"/>
      <c r="V4" s="2801"/>
      <c r="W4" s="2801"/>
      <c r="X4" s="2801"/>
      <c r="Y4" s="2801"/>
      <c r="Z4" s="2802"/>
      <c r="AA4" s="30"/>
      <c r="AB4" s="30"/>
      <c r="AC4" s="30"/>
      <c r="AD4" s="30"/>
      <c r="AF4" s="27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696"/>
      <c r="AS4" s="2697"/>
      <c r="AT4" s="2697"/>
      <c r="AU4" s="2697"/>
      <c r="AV4" s="2697"/>
      <c r="AW4" s="2697"/>
      <c r="AX4" s="2697"/>
      <c r="AY4" s="2697"/>
      <c r="AZ4" s="2697"/>
      <c r="BA4" s="2697"/>
      <c r="BB4" s="2697"/>
      <c r="BC4" s="2697"/>
      <c r="BD4" s="2697"/>
      <c r="BE4" s="2697"/>
      <c r="BF4" s="2697"/>
      <c r="BG4" s="2697"/>
      <c r="BH4" s="2698"/>
      <c r="BI4" s="22"/>
      <c r="BJ4" s="22"/>
      <c r="BK4" s="22"/>
      <c r="BL4" s="22"/>
      <c r="BM4" s="14"/>
      <c r="BN4" s="27"/>
      <c r="BO4" s="2696"/>
      <c r="BP4" s="2697"/>
      <c r="BQ4" s="2697"/>
      <c r="BR4" s="2697"/>
      <c r="BS4" s="2697"/>
      <c r="BT4" s="2697"/>
      <c r="BU4" s="2697"/>
      <c r="BV4" s="2697"/>
      <c r="BW4" s="2697"/>
      <c r="BX4" s="2697"/>
      <c r="BY4" s="2697"/>
      <c r="BZ4" s="2697"/>
      <c r="CA4" s="2697"/>
      <c r="CB4" s="2697"/>
      <c r="CC4" s="2697"/>
      <c r="CD4" s="2697"/>
      <c r="CE4" s="2697"/>
      <c r="CF4" s="2697"/>
      <c r="CG4" s="2697"/>
      <c r="CH4" s="2697"/>
      <c r="CI4" s="2697"/>
      <c r="CJ4" s="2697"/>
      <c r="CK4" s="2697"/>
      <c r="CL4" s="2697"/>
      <c r="CM4" s="2697"/>
      <c r="CN4" s="2697"/>
      <c r="CO4" s="2697"/>
      <c r="CP4" s="2697"/>
      <c r="CQ4" s="2697"/>
      <c r="CR4" s="2697"/>
      <c r="CS4" s="2697"/>
      <c r="CT4" s="2697"/>
      <c r="CU4" s="2697"/>
      <c r="CV4" s="2697"/>
      <c r="CW4" s="2697"/>
      <c r="CX4" s="2697"/>
      <c r="CY4" s="2697"/>
      <c r="CZ4" s="2697"/>
      <c r="DA4" s="2697"/>
      <c r="DB4" s="2697"/>
      <c r="DC4" s="2697"/>
      <c r="DD4" s="2697"/>
      <c r="DE4" s="2697"/>
      <c r="DF4" s="2697"/>
      <c r="DG4" s="2697"/>
      <c r="DH4" s="2697"/>
      <c r="DI4" s="2697"/>
      <c r="DJ4" s="2697"/>
      <c r="DK4" s="2697"/>
      <c r="DL4" s="2697"/>
      <c r="DM4" s="2697"/>
      <c r="DN4" s="2697"/>
      <c r="DO4" s="2697"/>
      <c r="DP4" s="2697"/>
      <c r="DQ4" s="2697"/>
      <c r="DR4" s="2697"/>
      <c r="DS4" s="2697"/>
      <c r="DT4" s="2697"/>
      <c r="DU4" s="2697"/>
      <c r="DV4" s="2697"/>
      <c r="DW4" s="2698"/>
      <c r="DX4" s="1815"/>
      <c r="DY4" s="27"/>
      <c r="DZ4" s="2696"/>
      <c r="EA4" s="2697"/>
      <c r="EB4" s="2697"/>
      <c r="EC4" s="2697"/>
      <c r="ED4" s="2697"/>
      <c r="EE4" s="2697"/>
      <c r="EF4" s="2697"/>
      <c r="EG4" s="2697"/>
      <c r="EH4" s="2697"/>
      <c r="EI4" s="2697"/>
      <c r="EJ4" s="2697"/>
      <c r="EK4" s="2697"/>
      <c r="EL4" s="2697"/>
      <c r="EM4" s="2698"/>
      <c r="EN4" s="37"/>
      <c r="EO4" s="1684"/>
      <c r="EP4" s="3038"/>
      <c r="EQ4" s="3039"/>
      <c r="ER4" s="3039"/>
      <c r="ES4" s="3039"/>
      <c r="ET4" s="3039"/>
      <c r="EU4" s="3039"/>
      <c r="EV4" s="3039"/>
      <c r="EW4" s="3039"/>
      <c r="EX4" s="3039"/>
      <c r="EY4" s="3039"/>
      <c r="EZ4" s="3039"/>
      <c r="FA4" s="3039"/>
      <c r="FB4" s="3040"/>
      <c r="FC4" s="1669"/>
      <c r="FE4" s="3018"/>
      <c r="FF4" s="3019"/>
      <c r="FG4" s="3019"/>
      <c r="FH4" s="3019"/>
      <c r="FI4" s="3019"/>
      <c r="FJ4" s="3019"/>
      <c r="FK4" s="3019"/>
      <c r="FL4" s="3019"/>
      <c r="FM4" s="3019"/>
      <c r="FN4" s="3019"/>
      <c r="FO4" s="3019"/>
      <c r="FP4" s="3019"/>
      <c r="FQ4" s="3019"/>
      <c r="FR4" s="3019"/>
      <c r="FS4" s="3019"/>
      <c r="FT4" s="3019"/>
      <c r="FU4" s="3019"/>
      <c r="FV4" s="3019"/>
      <c r="FW4" s="3019"/>
      <c r="FX4" s="3019"/>
      <c r="FY4" s="3019"/>
      <c r="FZ4" s="3019"/>
      <c r="GA4" s="3019"/>
      <c r="GB4" s="3019"/>
      <c r="GC4" s="3019"/>
      <c r="GD4" s="3019"/>
      <c r="GE4" s="3019"/>
      <c r="GF4" s="3019"/>
      <c r="GG4" s="3019"/>
      <c r="GH4" s="3019"/>
      <c r="GI4" s="3019"/>
      <c r="GJ4" s="3019"/>
      <c r="GK4" s="3019"/>
      <c r="GL4" s="3019"/>
      <c r="GM4" s="3019"/>
      <c r="GN4" s="3019"/>
      <c r="GO4" s="3019"/>
      <c r="GP4" s="3019"/>
      <c r="GQ4" s="3019"/>
      <c r="GR4" s="3019"/>
      <c r="GS4" s="3019"/>
      <c r="GT4" s="3019"/>
      <c r="GU4" s="3019"/>
      <c r="GV4" s="3019"/>
      <c r="GW4" s="3019"/>
      <c r="GX4" s="3020"/>
      <c r="GY4" s="993"/>
      <c r="GZ4" s="993"/>
      <c r="HA4" s="993"/>
      <c r="HB4" s="993"/>
      <c r="HC4" s="993"/>
      <c r="HD4" s="993"/>
      <c r="HE4" s="993"/>
      <c r="HF4" s="993"/>
      <c r="HG4" s="993"/>
      <c r="HH4" s="993"/>
      <c r="HI4" s="993"/>
      <c r="HJ4" s="993"/>
      <c r="HK4" s="993"/>
      <c r="HL4" s="993"/>
      <c r="HO4" s="3000"/>
      <c r="HP4" s="3001"/>
      <c r="HQ4" s="3001"/>
      <c r="HR4" s="3001"/>
      <c r="HS4" s="3001"/>
      <c r="HT4" s="3001"/>
      <c r="HU4" s="3001"/>
      <c r="HV4" s="3001"/>
      <c r="HW4" s="3001"/>
      <c r="HX4" s="3001"/>
      <c r="HY4" s="3001"/>
      <c r="HZ4" s="3001"/>
      <c r="IA4" s="3001"/>
      <c r="IB4" s="3002"/>
      <c r="IE4" s="2994"/>
      <c r="IF4" s="2995"/>
      <c r="IG4" s="2995"/>
      <c r="IH4" s="2995"/>
      <c r="II4" s="2995"/>
      <c r="IJ4" s="2995"/>
      <c r="IK4" s="2995"/>
      <c r="IL4" s="2995"/>
      <c r="IM4" s="2995"/>
      <c r="IN4" s="2995"/>
      <c r="IO4" s="2995"/>
      <c r="IP4" s="2995"/>
      <c r="IQ4" s="2995"/>
      <c r="IR4" s="2995"/>
      <c r="IS4" s="2995"/>
      <c r="IT4" s="2995"/>
      <c r="IU4" s="2995"/>
      <c r="IV4" s="2995"/>
      <c r="IW4" s="2995"/>
      <c r="IX4" s="2995"/>
      <c r="IY4" s="2995"/>
      <c r="IZ4" s="2995"/>
      <c r="JA4" s="2995"/>
      <c r="JB4" s="2995"/>
      <c r="JC4" s="2995"/>
      <c r="JD4" s="2995"/>
      <c r="JE4" s="2995"/>
      <c r="JF4" s="2995"/>
      <c r="JG4" s="2995"/>
      <c r="JH4" s="2995"/>
      <c r="JI4" s="2995"/>
      <c r="JJ4" s="2995"/>
      <c r="JK4" s="2995"/>
      <c r="JL4" s="2995"/>
      <c r="JM4" s="2995"/>
      <c r="JN4" s="2995"/>
      <c r="JO4" s="2995"/>
      <c r="JP4" s="2995"/>
      <c r="JQ4" s="2995"/>
      <c r="JR4" s="2995"/>
      <c r="JS4" s="2995"/>
      <c r="JT4" s="2995"/>
      <c r="JU4" s="2995"/>
      <c r="JV4" s="2995"/>
      <c r="JW4" s="2995"/>
      <c r="JX4" s="2995"/>
      <c r="JY4" s="2995"/>
      <c r="JZ4" s="2995"/>
      <c r="KA4" s="2995"/>
      <c r="KB4" s="2995"/>
      <c r="KC4" s="2995"/>
      <c r="KD4" s="2995"/>
      <c r="KE4" s="2995"/>
      <c r="KF4" s="2995"/>
      <c r="KG4" s="2995"/>
      <c r="KH4" s="2995"/>
      <c r="KI4" s="2995"/>
      <c r="KJ4" s="2995"/>
      <c r="KK4" s="2995"/>
      <c r="KL4" s="2996"/>
      <c r="KM4" s="432"/>
      <c r="KN4" s="432"/>
      <c r="KO4" s="432"/>
      <c r="KP4" s="432"/>
      <c r="KQ4" s="432"/>
      <c r="KR4" s="432"/>
      <c r="KS4" s="432"/>
      <c r="KT4" s="432"/>
      <c r="KU4" s="432"/>
      <c r="KV4" s="432"/>
      <c r="KW4" s="432"/>
      <c r="KX4" s="432"/>
      <c r="KY4" s="432"/>
      <c r="KZ4" s="432"/>
      <c r="LA4" s="432"/>
      <c r="LB4" s="432"/>
      <c r="LC4" s="432"/>
      <c r="LD4" s="432"/>
      <c r="LE4" s="432"/>
      <c r="LF4" s="432"/>
      <c r="LG4" s="432"/>
      <c r="LH4" s="432"/>
      <c r="LI4" s="432"/>
      <c r="LJ4" s="432"/>
      <c r="LK4" s="432"/>
      <c r="LL4" s="432"/>
      <c r="LM4" s="432"/>
      <c r="LN4" s="432"/>
      <c r="LO4" s="432"/>
      <c r="LP4" s="432"/>
      <c r="LQ4" s="432"/>
      <c r="LR4" s="432"/>
      <c r="LS4" s="432"/>
      <c r="LT4" s="432"/>
      <c r="LU4" s="432"/>
      <c r="LV4" s="432"/>
      <c r="LW4" s="432"/>
      <c r="LX4" s="432"/>
      <c r="LY4" s="432"/>
      <c r="LZ4" s="432"/>
      <c r="MA4" s="432"/>
      <c r="MB4" s="432"/>
      <c r="MC4" s="432"/>
      <c r="MD4" s="432"/>
      <c r="ME4" s="432"/>
      <c r="MF4" s="432"/>
      <c r="MG4" s="432"/>
      <c r="MH4" s="432"/>
      <c r="MI4" s="432"/>
      <c r="MJ4" s="432"/>
      <c r="MK4" s="432"/>
      <c r="ML4" s="432"/>
      <c r="MM4" s="432"/>
      <c r="MN4" s="432"/>
      <c r="MO4" s="432"/>
      <c r="MP4" s="432"/>
      <c r="MQ4" s="432"/>
      <c r="MR4" s="433"/>
    </row>
    <row r="5" spans="1:384" ht="35.25" customHeight="1" thickBot="1" x14ac:dyDescent="0.25">
      <c r="A5" s="1620" t="s">
        <v>152</v>
      </c>
      <c r="B5" s="2818"/>
      <c r="C5" s="2819"/>
      <c r="D5" s="2820"/>
      <c r="E5" s="27"/>
      <c r="F5" s="3"/>
      <c r="G5" s="3"/>
      <c r="H5" s="3"/>
      <c r="I5" s="3"/>
      <c r="J5" s="3"/>
      <c r="K5" s="3"/>
      <c r="L5" s="3"/>
      <c r="M5" s="23"/>
      <c r="AF5" s="27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2"/>
      <c r="BE5" s="22"/>
      <c r="BF5" s="22"/>
      <c r="BG5" s="22"/>
      <c r="BH5" s="22"/>
      <c r="BI5" s="22"/>
      <c r="BJ5" s="22"/>
      <c r="BK5" s="22"/>
      <c r="BL5" s="22"/>
      <c r="BM5" s="14"/>
      <c r="BN5" s="27"/>
      <c r="BO5" s="82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818"/>
      <c r="DD5" s="1818"/>
      <c r="DE5" s="1818"/>
      <c r="DF5" s="1818"/>
      <c r="DG5" s="1818"/>
      <c r="DH5" s="1818"/>
      <c r="DI5" s="1818"/>
      <c r="DJ5" s="1818"/>
      <c r="DK5" s="1818"/>
      <c r="DL5" s="1818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815"/>
      <c r="DY5" s="27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23"/>
      <c r="EP5" s="14"/>
      <c r="FE5" s="3021"/>
      <c r="FF5" s="3022"/>
      <c r="FG5" s="3022"/>
      <c r="FH5" s="3022"/>
      <c r="FI5" s="3022"/>
      <c r="FJ5" s="3022"/>
      <c r="FK5" s="3022"/>
      <c r="FL5" s="3022"/>
      <c r="FM5" s="3022"/>
      <c r="FN5" s="3022"/>
      <c r="FO5" s="3022"/>
      <c r="FP5" s="3022"/>
      <c r="FQ5" s="3022"/>
      <c r="FR5" s="3022"/>
      <c r="FS5" s="3022"/>
      <c r="FT5" s="3022"/>
      <c r="FU5" s="3022"/>
      <c r="FV5" s="3022"/>
      <c r="FW5" s="3022"/>
      <c r="FX5" s="3022"/>
      <c r="FY5" s="3022"/>
      <c r="FZ5" s="3022"/>
      <c r="GA5" s="3022"/>
      <c r="GB5" s="3022"/>
      <c r="GC5" s="3022"/>
      <c r="GD5" s="3022"/>
      <c r="GE5" s="3022"/>
      <c r="GF5" s="3022"/>
      <c r="GG5" s="3022"/>
      <c r="GH5" s="3022"/>
      <c r="GI5" s="3022"/>
      <c r="GJ5" s="3022"/>
      <c r="GK5" s="3022"/>
      <c r="GL5" s="3022"/>
      <c r="GM5" s="3022"/>
      <c r="GN5" s="3022"/>
      <c r="GO5" s="3022"/>
      <c r="GP5" s="3022"/>
      <c r="GQ5" s="3022"/>
      <c r="GR5" s="3022"/>
      <c r="GS5" s="3022"/>
      <c r="GT5" s="3022"/>
      <c r="GU5" s="3022"/>
      <c r="GV5" s="3022"/>
      <c r="GW5" s="3022"/>
      <c r="GX5" s="3023"/>
      <c r="GY5" s="993"/>
      <c r="GZ5" s="993"/>
      <c r="HA5" s="993"/>
      <c r="HB5" s="993"/>
      <c r="HC5" s="993"/>
      <c r="HD5" s="993"/>
      <c r="HE5" s="993"/>
      <c r="HF5" s="993"/>
      <c r="HG5" s="993"/>
      <c r="HH5" s="993"/>
      <c r="HI5" s="993"/>
      <c r="HJ5" s="993"/>
      <c r="HK5" s="993"/>
      <c r="HL5" s="993"/>
      <c r="HO5" s="3000"/>
      <c r="HP5" s="3001"/>
      <c r="HQ5" s="3001"/>
      <c r="HR5" s="3001"/>
      <c r="HS5" s="3001"/>
      <c r="HT5" s="3001"/>
      <c r="HU5" s="3001"/>
      <c r="HV5" s="3001"/>
      <c r="HW5" s="3001"/>
      <c r="HX5" s="3001"/>
      <c r="HY5" s="3001"/>
      <c r="HZ5" s="3001"/>
      <c r="IA5" s="3001"/>
      <c r="IB5" s="3002"/>
      <c r="IE5" s="432"/>
      <c r="IF5" s="432"/>
      <c r="IG5" s="432"/>
      <c r="IH5" s="432"/>
      <c r="II5" s="432"/>
      <c r="IJ5" s="432"/>
      <c r="IK5" s="432"/>
      <c r="IL5" s="432"/>
      <c r="IM5" s="432"/>
      <c r="IN5" s="432"/>
      <c r="IO5" s="432"/>
      <c r="IP5" s="432"/>
      <c r="IQ5" s="432"/>
      <c r="IR5" s="432"/>
      <c r="IS5" s="432"/>
      <c r="IT5" s="432"/>
      <c r="IU5" s="432"/>
      <c r="IV5" s="432"/>
      <c r="IW5" s="432"/>
      <c r="IX5" s="432"/>
      <c r="IY5" s="432"/>
      <c r="IZ5" s="432"/>
      <c r="JA5" s="432"/>
      <c r="JB5" s="432"/>
      <c r="JC5" s="432"/>
      <c r="JD5" s="432"/>
      <c r="JE5" s="432"/>
      <c r="JF5" s="432"/>
      <c r="JG5" s="432"/>
      <c r="JH5" s="432"/>
      <c r="JI5" s="432"/>
      <c r="JJ5" s="432"/>
      <c r="JK5" s="432"/>
      <c r="JL5" s="432"/>
      <c r="JM5" s="432"/>
      <c r="JN5" s="432"/>
      <c r="JO5" s="432"/>
      <c r="JP5" s="432"/>
      <c r="JQ5" s="432"/>
      <c r="JR5" s="432"/>
      <c r="JS5" s="432"/>
      <c r="JT5" s="432"/>
      <c r="JU5" s="432"/>
      <c r="JV5" s="432"/>
      <c r="JW5" s="432"/>
      <c r="JX5" s="432"/>
      <c r="JY5" s="432"/>
      <c r="JZ5" s="432"/>
      <c r="KA5" s="432"/>
      <c r="KB5" s="432"/>
      <c r="KC5" s="432"/>
      <c r="KD5" s="432"/>
      <c r="KE5" s="432"/>
      <c r="KF5" s="432"/>
      <c r="KG5" s="432"/>
      <c r="KH5" s="432"/>
      <c r="KI5" s="432"/>
      <c r="KJ5" s="432"/>
      <c r="KK5" s="432"/>
      <c r="KL5" s="432"/>
      <c r="KM5" s="432"/>
      <c r="KN5" s="432"/>
      <c r="KO5" s="432"/>
      <c r="KP5" s="432"/>
      <c r="KQ5" s="432"/>
      <c r="KR5" s="432"/>
      <c r="KS5" s="432"/>
      <c r="KT5" s="432"/>
      <c r="KU5" s="432"/>
      <c r="KV5" s="432"/>
      <c r="KW5" s="432"/>
      <c r="KX5" s="432"/>
      <c r="KY5" s="432"/>
      <c r="KZ5" s="432"/>
      <c r="LA5" s="432"/>
      <c r="LB5" s="432"/>
      <c r="LC5" s="432"/>
      <c r="LD5" s="432"/>
      <c r="LE5" s="432"/>
      <c r="LF5" s="432"/>
      <c r="LG5" s="432"/>
      <c r="LH5" s="432"/>
      <c r="LI5" s="432"/>
      <c r="LJ5" s="432"/>
      <c r="LK5" s="432"/>
      <c r="LL5" s="432"/>
      <c r="LM5" s="432"/>
      <c r="LN5" s="432"/>
      <c r="LO5" s="432"/>
      <c r="LP5" s="432"/>
      <c r="LQ5" s="432"/>
      <c r="LR5" s="432"/>
      <c r="LS5" s="432"/>
      <c r="LT5" s="432"/>
      <c r="LU5" s="432"/>
      <c r="LV5" s="432"/>
      <c r="LW5" s="432"/>
      <c r="LX5" s="432"/>
      <c r="LY5" s="432"/>
      <c r="LZ5" s="432"/>
      <c r="MA5" s="432"/>
      <c r="MB5" s="432"/>
      <c r="MC5" s="432"/>
      <c r="MD5" s="432"/>
      <c r="ME5" s="432"/>
      <c r="MF5" s="432"/>
      <c r="MG5" s="432"/>
      <c r="MH5" s="432"/>
      <c r="MI5" s="432"/>
      <c r="MJ5" s="432"/>
      <c r="MK5" s="432"/>
      <c r="ML5" s="432"/>
      <c r="MM5" s="432"/>
      <c r="MN5" s="432"/>
      <c r="MO5" s="432"/>
      <c r="MP5" s="432"/>
      <c r="MQ5" s="432"/>
      <c r="MR5" s="433"/>
      <c r="MT5" s="2337" t="s">
        <v>390</v>
      </c>
      <c r="MU5" s="2338"/>
      <c r="MV5" s="2338"/>
      <c r="MW5" s="2338"/>
      <c r="MX5" s="2338"/>
      <c r="MY5" s="2338"/>
      <c r="MZ5" s="2338"/>
      <c r="NA5" s="2338"/>
      <c r="NB5" s="2338"/>
      <c r="NC5" s="2338"/>
      <c r="ND5" s="2338"/>
      <c r="NE5" s="2338"/>
      <c r="NF5" s="2338"/>
      <c r="NG5" s="2338"/>
      <c r="NH5" s="2338"/>
      <c r="NI5" s="2338"/>
      <c r="NJ5" s="2338"/>
      <c r="NK5" s="2338"/>
      <c r="NL5" s="2338"/>
      <c r="NM5" s="2338"/>
      <c r="NN5" s="2338"/>
      <c r="NO5" s="2338"/>
      <c r="NP5" s="2338"/>
      <c r="NQ5" s="2338"/>
      <c r="NR5" s="2338"/>
      <c r="NS5" s="2339"/>
    </row>
    <row r="6" spans="1:384" ht="81.75" customHeight="1" thickBot="1" x14ac:dyDescent="0.45">
      <c r="A6" s="1620" t="s">
        <v>1</v>
      </c>
      <c r="B6" s="1613"/>
      <c r="C6" s="1614"/>
      <c r="D6" s="1615"/>
      <c r="E6" s="27"/>
      <c r="F6" s="3"/>
      <c r="G6" s="3"/>
      <c r="H6" s="3"/>
      <c r="I6" s="3"/>
      <c r="J6" s="3"/>
      <c r="K6" s="3"/>
      <c r="L6" s="3"/>
      <c r="M6" s="23"/>
      <c r="R6" s="2910" t="s">
        <v>171</v>
      </c>
      <c r="S6" s="2911"/>
      <c r="T6" s="2911"/>
      <c r="U6" s="2911"/>
      <c r="V6" s="2911"/>
      <c r="W6" s="2911"/>
      <c r="X6" s="2911"/>
      <c r="Y6" s="2911"/>
      <c r="Z6" s="2912"/>
      <c r="AF6" s="27"/>
      <c r="AG6" s="22"/>
      <c r="AH6" s="22"/>
      <c r="AI6" s="22"/>
      <c r="AJ6" s="22"/>
      <c r="AK6" s="22"/>
      <c r="AL6" s="14"/>
      <c r="AM6" s="22"/>
      <c r="AN6" s="22"/>
      <c r="AO6" s="22"/>
      <c r="AP6" s="22"/>
      <c r="AQ6" s="22"/>
      <c r="AR6" s="2905" t="s">
        <v>171</v>
      </c>
      <c r="AS6" s="2906"/>
      <c r="AT6" s="2906"/>
      <c r="AU6" s="2906"/>
      <c r="AV6" s="2906"/>
      <c r="AW6" s="2906"/>
      <c r="AX6" s="2906"/>
      <c r="AY6" s="2906"/>
      <c r="AZ6" s="2906"/>
      <c r="BA6" s="2906"/>
      <c r="BB6" s="2906"/>
      <c r="BC6" s="2906"/>
      <c r="BD6" s="2906"/>
      <c r="BE6" s="2906"/>
      <c r="BF6" s="2906"/>
      <c r="BG6" s="2906"/>
      <c r="BH6" s="2907"/>
      <c r="BI6" s="22"/>
      <c r="BJ6" s="22"/>
      <c r="BK6" s="22"/>
      <c r="BL6" s="22"/>
      <c r="BM6" s="14"/>
      <c r="BN6" s="27"/>
      <c r="BO6" s="2803" t="s">
        <v>171</v>
      </c>
      <c r="BP6" s="2804"/>
      <c r="BQ6" s="2804"/>
      <c r="BR6" s="2804"/>
      <c r="BS6" s="2804"/>
      <c r="BT6" s="2804"/>
      <c r="BU6" s="2804"/>
      <c r="BV6" s="2804"/>
      <c r="BW6" s="2804"/>
      <c r="BX6" s="2804"/>
      <c r="BY6" s="2804"/>
      <c r="BZ6" s="2804"/>
      <c r="CA6" s="2804"/>
      <c r="CB6" s="2804"/>
      <c r="CC6" s="2804"/>
      <c r="CD6" s="2804"/>
      <c r="CE6" s="2804"/>
      <c r="CF6" s="2804"/>
      <c r="CG6" s="2804"/>
      <c r="CH6" s="2804"/>
      <c r="CI6" s="2804"/>
      <c r="CJ6" s="2804"/>
      <c r="CK6" s="2804"/>
      <c r="CL6" s="2804"/>
      <c r="CM6" s="2804"/>
      <c r="CN6" s="2804"/>
      <c r="CO6" s="2804"/>
      <c r="CP6" s="2804"/>
      <c r="CQ6" s="2804"/>
      <c r="CR6" s="2804"/>
      <c r="CS6" s="2804"/>
      <c r="CT6" s="2804"/>
      <c r="CU6" s="2804"/>
      <c r="CV6" s="2804"/>
      <c r="CW6" s="2804"/>
      <c r="CX6" s="2804"/>
      <c r="CY6" s="2804"/>
      <c r="CZ6" s="2804"/>
      <c r="DA6" s="2804"/>
      <c r="DB6" s="2804"/>
      <c r="DC6" s="2804"/>
      <c r="DD6" s="2804"/>
      <c r="DE6" s="2804"/>
      <c r="DF6" s="2804"/>
      <c r="DG6" s="2804"/>
      <c r="DH6" s="2804"/>
      <c r="DI6" s="2804"/>
      <c r="DJ6" s="2804"/>
      <c r="DK6" s="2804"/>
      <c r="DL6" s="2804"/>
      <c r="DM6" s="2804"/>
      <c r="DN6" s="2804"/>
      <c r="DO6" s="2804"/>
      <c r="DP6" s="2804"/>
      <c r="DQ6" s="2804"/>
      <c r="DR6" s="2804"/>
      <c r="DS6" s="2804"/>
      <c r="DT6" s="2804"/>
      <c r="DU6" s="2804"/>
      <c r="DV6" s="2804"/>
      <c r="DW6" s="2805"/>
      <c r="DX6" s="1815"/>
      <c r="DY6" s="69"/>
      <c r="DZ6" s="2905" t="s">
        <v>171</v>
      </c>
      <c r="EA6" s="2906"/>
      <c r="EB6" s="2906"/>
      <c r="EC6" s="2906"/>
      <c r="ED6" s="2906"/>
      <c r="EE6" s="2906"/>
      <c r="EF6" s="2906"/>
      <c r="EG6" s="2906"/>
      <c r="EH6" s="2906"/>
      <c r="EI6" s="2906"/>
      <c r="EJ6" s="2906"/>
      <c r="EK6" s="2906"/>
      <c r="EL6" s="2906"/>
      <c r="EM6" s="2907"/>
      <c r="EN6" s="68"/>
      <c r="EO6" s="1685"/>
      <c r="EP6" s="2905" t="s">
        <v>171</v>
      </c>
      <c r="EQ6" s="2906"/>
      <c r="ER6" s="2906"/>
      <c r="ES6" s="2906"/>
      <c r="ET6" s="2906"/>
      <c r="EU6" s="2906"/>
      <c r="EV6" s="2906"/>
      <c r="EW6" s="2906"/>
      <c r="EX6" s="2906"/>
      <c r="EY6" s="2906"/>
      <c r="EZ6" s="2906"/>
      <c r="FA6" s="2906"/>
      <c r="FB6" s="2907"/>
      <c r="FC6" s="1708"/>
      <c r="FE6" s="2337" t="s">
        <v>388</v>
      </c>
      <c r="FF6" s="2338"/>
      <c r="FG6" s="2338"/>
      <c r="FH6" s="2338"/>
      <c r="FI6" s="2338"/>
      <c r="FJ6" s="2338"/>
      <c r="FK6" s="2338"/>
      <c r="FL6" s="2338"/>
      <c r="FM6" s="2338"/>
      <c r="FN6" s="2338"/>
      <c r="FO6" s="2338"/>
      <c r="FP6" s="2338"/>
      <c r="FQ6" s="2338"/>
      <c r="FR6" s="2338"/>
      <c r="FS6" s="2338"/>
      <c r="FT6" s="2338"/>
      <c r="FU6" s="2338"/>
      <c r="FV6" s="2338"/>
      <c r="FW6" s="2338"/>
      <c r="FX6" s="2338"/>
      <c r="FY6" s="2338"/>
      <c r="FZ6" s="2338"/>
      <c r="GA6" s="2338"/>
      <c r="GB6" s="2338"/>
      <c r="GC6" s="2338"/>
      <c r="GD6" s="2338"/>
      <c r="GE6" s="2338"/>
      <c r="GF6" s="2338"/>
      <c r="GG6" s="2338"/>
      <c r="GH6" s="2338"/>
      <c r="GI6" s="2338"/>
      <c r="GJ6" s="2338"/>
      <c r="GK6" s="2338"/>
      <c r="GL6" s="2338"/>
      <c r="GM6" s="2338"/>
      <c r="GN6" s="2338"/>
      <c r="GO6" s="2338"/>
      <c r="GP6" s="2338"/>
      <c r="GQ6" s="2338"/>
      <c r="GR6" s="2338"/>
      <c r="GS6" s="2338"/>
      <c r="GT6" s="2338"/>
      <c r="GU6" s="2338"/>
      <c r="GV6" s="2338"/>
      <c r="GW6" s="2338"/>
      <c r="GX6" s="2339"/>
      <c r="GY6" s="920"/>
      <c r="GZ6" s="920"/>
      <c r="HA6" s="920"/>
      <c r="HB6" s="920"/>
      <c r="HC6" s="920"/>
      <c r="HD6" s="920"/>
      <c r="HE6" s="920"/>
      <c r="HF6" s="920"/>
      <c r="HG6" s="920"/>
      <c r="HH6" s="920"/>
      <c r="HI6" s="920"/>
      <c r="HJ6" s="920"/>
      <c r="HK6" s="920"/>
      <c r="HL6" s="920"/>
      <c r="HO6" s="3000"/>
      <c r="HP6" s="3001"/>
      <c r="HQ6" s="3001"/>
      <c r="HR6" s="3001"/>
      <c r="HS6" s="3001"/>
      <c r="HT6" s="3001"/>
      <c r="HU6" s="3001"/>
      <c r="HV6" s="3001"/>
      <c r="HW6" s="3001"/>
      <c r="HX6" s="3001"/>
      <c r="HY6" s="3001"/>
      <c r="HZ6" s="3001"/>
      <c r="IA6" s="3001"/>
      <c r="IB6" s="3002"/>
      <c r="IE6" s="2337" t="s">
        <v>394</v>
      </c>
      <c r="IF6" s="2338"/>
      <c r="IG6" s="2338"/>
      <c r="IH6" s="2338"/>
      <c r="II6" s="2338"/>
      <c r="IJ6" s="2338"/>
      <c r="IK6" s="2338"/>
      <c r="IL6" s="2338"/>
      <c r="IM6" s="2338"/>
      <c r="IN6" s="2338"/>
      <c r="IO6" s="2338"/>
      <c r="IP6" s="2338"/>
      <c r="IQ6" s="2338"/>
      <c r="IR6" s="2338"/>
      <c r="IS6" s="2338"/>
      <c r="IT6" s="2338"/>
      <c r="IU6" s="2338"/>
      <c r="IV6" s="2338"/>
      <c r="IW6" s="2338"/>
      <c r="IX6" s="2338"/>
      <c r="IY6" s="2338"/>
      <c r="IZ6" s="2338"/>
      <c r="JA6" s="2338"/>
      <c r="JB6" s="2338"/>
      <c r="JC6" s="2338"/>
      <c r="JD6" s="2338"/>
      <c r="JE6" s="2338"/>
      <c r="JF6" s="2338"/>
      <c r="JG6" s="2338"/>
      <c r="JH6" s="2338"/>
      <c r="JI6" s="2338"/>
      <c r="JJ6" s="2338"/>
      <c r="JK6" s="2338"/>
      <c r="JL6" s="2338"/>
      <c r="JM6" s="2338"/>
      <c r="JN6" s="2338"/>
      <c r="JO6" s="2338"/>
      <c r="JP6" s="2338"/>
      <c r="JQ6" s="2338"/>
      <c r="JR6" s="2338"/>
      <c r="JS6" s="2338"/>
      <c r="JT6" s="2338"/>
      <c r="JU6" s="2338"/>
      <c r="JV6" s="2338"/>
      <c r="JW6" s="2338"/>
      <c r="JX6" s="2338"/>
      <c r="JY6" s="2338"/>
      <c r="JZ6" s="2338"/>
      <c r="KA6" s="2338"/>
      <c r="KB6" s="2338"/>
      <c r="KC6" s="2338"/>
      <c r="KD6" s="2338"/>
      <c r="KE6" s="2338"/>
      <c r="KF6" s="2338"/>
      <c r="KG6" s="2338"/>
      <c r="KH6" s="2338"/>
      <c r="KI6" s="2338"/>
      <c r="KJ6" s="2338"/>
      <c r="KK6" s="2338"/>
      <c r="KL6" s="2339"/>
      <c r="KM6" s="920"/>
      <c r="KN6" s="920"/>
      <c r="KO6" s="920"/>
      <c r="KP6" s="920"/>
      <c r="KQ6" s="920"/>
      <c r="KR6" s="920"/>
      <c r="KS6" s="920"/>
      <c r="KT6" s="920"/>
      <c r="KU6" s="920"/>
      <c r="KV6" s="920"/>
      <c r="KW6" s="920"/>
      <c r="KX6" s="920"/>
      <c r="KY6" s="920"/>
      <c r="KZ6" s="920"/>
      <c r="LA6" s="920"/>
      <c r="LB6" s="920"/>
      <c r="LC6" s="920"/>
      <c r="LD6" s="920"/>
      <c r="LE6" s="920"/>
      <c r="LF6" s="920"/>
      <c r="LG6" s="920"/>
      <c r="LH6" s="920"/>
      <c r="LI6" s="920"/>
      <c r="LJ6" s="920"/>
      <c r="LK6" s="920"/>
      <c r="LL6" s="920"/>
      <c r="LM6" s="920"/>
      <c r="LN6" s="920"/>
      <c r="LO6" s="920"/>
      <c r="LP6" s="920"/>
      <c r="LQ6" s="920"/>
      <c r="LR6" s="920"/>
      <c r="LS6" s="920"/>
      <c r="LT6" s="920"/>
      <c r="LU6" s="920"/>
      <c r="LV6" s="920"/>
      <c r="LW6" s="920"/>
      <c r="LX6" s="432"/>
      <c r="LY6" s="432"/>
      <c r="LZ6" s="432"/>
      <c r="MA6" s="432"/>
      <c r="MB6" s="432"/>
      <c r="MC6" s="432"/>
      <c r="MD6" s="432"/>
      <c r="ME6" s="432"/>
      <c r="MF6" s="432"/>
      <c r="MG6" s="432"/>
      <c r="MH6" s="432"/>
      <c r="MI6" s="432"/>
      <c r="MJ6" s="432"/>
      <c r="MK6" s="432"/>
      <c r="ML6" s="432"/>
      <c r="MM6" s="432"/>
      <c r="MN6" s="432"/>
      <c r="MO6" s="432"/>
      <c r="MP6" s="432"/>
      <c r="MQ6" s="432"/>
      <c r="MR6" s="433"/>
      <c r="MT6" s="2891"/>
      <c r="MU6" s="2892"/>
      <c r="MV6" s="2892"/>
      <c r="MW6" s="2892"/>
      <c r="MX6" s="2892"/>
      <c r="MY6" s="2892"/>
      <c r="MZ6" s="2892"/>
      <c r="NA6" s="2892"/>
      <c r="NB6" s="2892"/>
      <c r="NC6" s="2892"/>
      <c r="ND6" s="2892"/>
      <c r="NE6" s="2892"/>
      <c r="NF6" s="2892"/>
      <c r="NG6" s="2892"/>
      <c r="NH6" s="2892"/>
      <c r="NI6" s="2892"/>
      <c r="NJ6" s="2892"/>
      <c r="NK6" s="2892"/>
      <c r="NL6" s="2892"/>
      <c r="NM6" s="2892"/>
      <c r="NN6" s="2892"/>
      <c r="NO6" s="2892"/>
      <c r="NP6" s="2892"/>
      <c r="NQ6" s="2892"/>
      <c r="NR6" s="2892"/>
      <c r="NS6" s="2893"/>
      <c r="NT6" s="1081"/>
    </row>
    <row r="7" spans="1:384" ht="42.95" customHeight="1" thickBot="1" x14ac:dyDescent="0.25">
      <c r="A7" s="1620" t="s">
        <v>2</v>
      </c>
      <c r="B7" s="2763"/>
      <c r="C7" s="2764"/>
      <c r="D7" s="2765"/>
      <c r="E7" s="27"/>
      <c r="F7" s="3"/>
      <c r="G7" s="3"/>
      <c r="H7" s="3"/>
      <c r="I7" s="3"/>
      <c r="J7" s="3"/>
      <c r="K7" s="3"/>
      <c r="L7" s="3"/>
      <c r="M7" s="23"/>
      <c r="AF7" s="27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2"/>
      <c r="BE7" s="22"/>
      <c r="BF7" s="22"/>
      <c r="BG7" s="22"/>
      <c r="BH7" s="22"/>
      <c r="BI7" s="22"/>
      <c r="BJ7" s="22"/>
      <c r="BK7" s="22"/>
      <c r="BL7" s="22"/>
      <c r="BM7" s="14"/>
      <c r="BN7" s="27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816"/>
      <c r="DD7" s="1816"/>
      <c r="DE7" s="1816"/>
      <c r="DF7" s="1816"/>
      <c r="DG7" s="1816"/>
      <c r="DH7" s="1816"/>
      <c r="DI7" s="1816"/>
      <c r="DJ7" s="1816"/>
      <c r="DK7" s="1816"/>
      <c r="DL7" s="1816"/>
      <c r="DM7" s="14"/>
      <c r="DN7" s="14"/>
      <c r="DO7" s="14"/>
      <c r="DP7" s="14"/>
      <c r="DQ7" s="14"/>
      <c r="DR7" s="14"/>
      <c r="DS7" s="14"/>
      <c r="DT7" s="14"/>
      <c r="DU7" s="14"/>
      <c r="DV7" s="1816"/>
      <c r="DW7" s="14"/>
      <c r="DX7" s="1815"/>
      <c r="DY7" s="27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23"/>
      <c r="EP7" s="14"/>
      <c r="FE7" s="2340"/>
      <c r="FF7" s="2341"/>
      <c r="FG7" s="2341"/>
      <c r="FH7" s="2341"/>
      <c r="FI7" s="2341"/>
      <c r="FJ7" s="2341"/>
      <c r="FK7" s="2341"/>
      <c r="FL7" s="2341"/>
      <c r="FM7" s="2341"/>
      <c r="FN7" s="2341"/>
      <c r="FO7" s="2341"/>
      <c r="FP7" s="2341"/>
      <c r="FQ7" s="2341"/>
      <c r="FR7" s="2341"/>
      <c r="FS7" s="2341"/>
      <c r="FT7" s="2341"/>
      <c r="FU7" s="2341"/>
      <c r="FV7" s="2341"/>
      <c r="FW7" s="2341"/>
      <c r="FX7" s="2341"/>
      <c r="FY7" s="2341"/>
      <c r="FZ7" s="2341"/>
      <c r="GA7" s="2341"/>
      <c r="GB7" s="2341"/>
      <c r="GC7" s="2341"/>
      <c r="GD7" s="2341"/>
      <c r="GE7" s="2341"/>
      <c r="GF7" s="2341"/>
      <c r="GG7" s="2341"/>
      <c r="GH7" s="2341"/>
      <c r="GI7" s="2341"/>
      <c r="GJ7" s="2341"/>
      <c r="GK7" s="2341"/>
      <c r="GL7" s="2341"/>
      <c r="GM7" s="2341"/>
      <c r="GN7" s="2341"/>
      <c r="GO7" s="2341"/>
      <c r="GP7" s="2341"/>
      <c r="GQ7" s="2341"/>
      <c r="GR7" s="2341"/>
      <c r="GS7" s="2341"/>
      <c r="GT7" s="2341"/>
      <c r="GU7" s="2341"/>
      <c r="GV7" s="2341"/>
      <c r="GW7" s="2341"/>
      <c r="GX7" s="2342"/>
      <c r="GY7" s="919"/>
      <c r="GZ7" s="919"/>
      <c r="HA7" s="919"/>
      <c r="HB7" s="919"/>
      <c r="HC7" s="919"/>
      <c r="HD7" s="919"/>
      <c r="HE7" s="919"/>
      <c r="HF7" s="919"/>
      <c r="HG7" s="919"/>
      <c r="HH7" s="919"/>
      <c r="HI7" s="919"/>
      <c r="HJ7" s="919"/>
      <c r="HK7" s="919"/>
      <c r="HL7" s="919"/>
      <c r="HO7" s="3003"/>
      <c r="HP7" s="3004"/>
      <c r="HQ7" s="3004"/>
      <c r="HR7" s="3004"/>
      <c r="HS7" s="3004"/>
      <c r="HT7" s="3004"/>
      <c r="HU7" s="3004"/>
      <c r="HV7" s="3004"/>
      <c r="HW7" s="3004"/>
      <c r="HX7" s="3004"/>
      <c r="HY7" s="3004"/>
      <c r="HZ7" s="3004"/>
      <c r="IA7" s="3004"/>
      <c r="IB7" s="3005"/>
      <c r="IE7" s="2340"/>
      <c r="IF7" s="2341"/>
      <c r="IG7" s="2341"/>
      <c r="IH7" s="2341"/>
      <c r="II7" s="2341"/>
      <c r="IJ7" s="2341"/>
      <c r="IK7" s="2341"/>
      <c r="IL7" s="2341"/>
      <c r="IM7" s="2341"/>
      <c r="IN7" s="2341"/>
      <c r="IO7" s="2341"/>
      <c r="IP7" s="2341"/>
      <c r="IQ7" s="2341"/>
      <c r="IR7" s="2341"/>
      <c r="IS7" s="2341"/>
      <c r="IT7" s="2341"/>
      <c r="IU7" s="2341"/>
      <c r="IV7" s="2341"/>
      <c r="IW7" s="2341"/>
      <c r="IX7" s="2341"/>
      <c r="IY7" s="2341"/>
      <c r="IZ7" s="2341"/>
      <c r="JA7" s="2341"/>
      <c r="JB7" s="2341"/>
      <c r="JC7" s="2341"/>
      <c r="JD7" s="2341"/>
      <c r="JE7" s="2341"/>
      <c r="JF7" s="2341"/>
      <c r="JG7" s="2341"/>
      <c r="JH7" s="2341"/>
      <c r="JI7" s="2341"/>
      <c r="JJ7" s="2341"/>
      <c r="JK7" s="2341"/>
      <c r="JL7" s="2341"/>
      <c r="JM7" s="2341"/>
      <c r="JN7" s="2341"/>
      <c r="JO7" s="2341"/>
      <c r="JP7" s="2341"/>
      <c r="JQ7" s="2341"/>
      <c r="JR7" s="2341"/>
      <c r="JS7" s="2341"/>
      <c r="JT7" s="2341"/>
      <c r="JU7" s="2341"/>
      <c r="JV7" s="2341"/>
      <c r="JW7" s="2341"/>
      <c r="JX7" s="2341"/>
      <c r="JY7" s="2341"/>
      <c r="JZ7" s="2341"/>
      <c r="KA7" s="2341"/>
      <c r="KB7" s="2341"/>
      <c r="KC7" s="2341"/>
      <c r="KD7" s="2341"/>
      <c r="KE7" s="2341"/>
      <c r="KF7" s="2341"/>
      <c r="KG7" s="2341"/>
      <c r="KH7" s="2341"/>
      <c r="KI7" s="2341"/>
      <c r="KJ7" s="2341"/>
      <c r="KK7" s="2341"/>
      <c r="KL7" s="2342"/>
      <c r="KM7" s="919"/>
      <c r="KN7" s="919"/>
      <c r="KO7" s="919"/>
      <c r="KP7" s="919"/>
      <c r="KQ7" s="919"/>
      <c r="KR7" s="919"/>
      <c r="KS7" s="919"/>
      <c r="KT7" s="919"/>
      <c r="KU7" s="919"/>
      <c r="KV7" s="919"/>
      <c r="KW7" s="919"/>
      <c r="KX7" s="919"/>
      <c r="KY7" s="919"/>
      <c r="KZ7" s="919"/>
      <c r="LA7" s="919"/>
      <c r="LB7" s="919"/>
      <c r="LC7" s="919"/>
      <c r="LD7" s="919"/>
      <c r="LE7" s="919"/>
      <c r="LF7" s="919"/>
      <c r="LG7" s="919"/>
      <c r="LH7" s="919"/>
      <c r="LI7" s="919"/>
      <c r="LJ7" s="919"/>
      <c r="LK7" s="919"/>
      <c r="LL7" s="919"/>
      <c r="LM7" s="919"/>
      <c r="LN7" s="919"/>
      <c r="LO7" s="919"/>
      <c r="LP7" s="919"/>
      <c r="LQ7" s="919"/>
      <c r="LR7" s="919"/>
      <c r="LS7" s="919"/>
      <c r="LT7" s="919"/>
      <c r="LU7" s="919"/>
      <c r="LV7" s="919"/>
      <c r="LW7" s="919"/>
      <c r="LX7" s="432"/>
      <c r="LY7" s="432"/>
      <c r="LZ7" s="432"/>
      <c r="MA7" s="432"/>
      <c r="MB7" s="432"/>
      <c r="MC7" s="432"/>
      <c r="MD7" s="432"/>
      <c r="ME7" s="432"/>
      <c r="MF7" s="432"/>
      <c r="MG7" s="432"/>
      <c r="MH7" s="432"/>
      <c r="MI7" s="432"/>
      <c r="MJ7" s="432"/>
      <c r="MK7" s="432"/>
      <c r="ML7" s="432"/>
      <c r="MM7" s="432"/>
      <c r="MN7" s="432"/>
      <c r="MO7" s="432"/>
      <c r="MP7" s="432"/>
      <c r="MQ7" s="432"/>
      <c r="MR7" s="433"/>
      <c r="MT7" s="2340"/>
      <c r="MU7" s="2341"/>
      <c r="MV7" s="2341"/>
      <c r="MW7" s="2341"/>
      <c r="MX7" s="2341"/>
      <c r="MY7" s="2341"/>
      <c r="MZ7" s="2341"/>
      <c r="NA7" s="2341"/>
      <c r="NB7" s="2341"/>
      <c r="NC7" s="2341"/>
      <c r="ND7" s="2341"/>
      <c r="NE7" s="2341"/>
      <c r="NF7" s="2341"/>
      <c r="NG7" s="2341"/>
      <c r="NH7" s="2341"/>
      <c r="NI7" s="2341"/>
      <c r="NJ7" s="2341"/>
      <c r="NK7" s="2341"/>
      <c r="NL7" s="2341"/>
      <c r="NM7" s="2341"/>
      <c r="NN7" s="2341"/>
      <c r="NO7" s="2341"/>
      <c r="NP7" s="2341"/>
      <c r="NQ7" s="2341"/>
      <c r="NR7" s="2341"/>
      <c r="NS7" s="2342"/>
      <c r="NT7" s="1081"/>
    </row>
    <row r="8" spans="1:384" s="76" customFormat="1" ht="48.75" customHeight="1" thickBot="1" x14ac:dyDescent="0.25">
      <c r="A8" s="1621" t="s">
        <v>151</v>
      </c>
      <c r="B8" s="2766"/>
      <c r="C8" s="2767"/>
      <c r="D8" s="2768"/>
      <c r="E8" s="1509"/>
      <c r="F8" s="2769" t="s">
        <v>94</v>
      </c>
      <c r="G8" s="2770"/>
      <c r="H8" s="2770"/>
      <c r="I8" s="2770"/>
      <c r="J8" s="2770"/>
      <c r="K8" s="2770"/>
      <c r="L8" s="2771"/>
      <c r="M8" s="77"/>
      <c r="N8" s="17"/>
      <c r="O8" s="2772" t="s">
        <v>54</v>
      </c>
      <c r="P8" s="2773"/>
      <c r="Q8" s="2773"/>
      <c r="R8" s="2773"/>
      <c r="S8" s="2773"/>
      <c r="T8" s="2773"/>
      <c r="U8" s="2773"/>
      <c r="V8" s="2773"/>
      <c r="W8" s="2773"/>
      <c r="X8" s="2773"/>
      <c r="Y8" s="2773"/>
      <c r="Z8" s="2773"/>
      <c r="AA8" s="2773"/>
      <c r="AB8" s="2773"/>
      <c r="AC8" s="2773"/>
      <c r="AD8" s="2774"/>
      <c r="AE8" s="77"/>
      <c r="AF8" s="78"/>
      <c r="AG8" s="2769" t="s">
        <v>95</v>
      </c>
      <c r="AH8" s="2770"/>
      <c r="AI8" s="2770"/>
      <c r="AJ8" s="2770"/>
      <c r="AK8" s="2770"/>
      <c r="AL8" s="2770"/>
      <c r="AM8" s="2770"/>
      <c r="AN8" s="2770"/>
      <c r="AO8" s="2770"/>
      <c r="AP8" s="2770"/>
      <c r="AQ8" s="2770"/>
      <c r="AR8" s="2770"/>
      <c r="AS8" s="2770"/>
      <c r="AT8" s="2770"/>
      <c r="AU8" s="2770"/>
      <c r="AV8" s="2770"/>
      <c r="AW8" s="2770"/>
      <c r="AX8" s="2770"/>
      <c r="AY8" s="2770"/>
      <c r="AZ8" s="2770"/>
      <c r="BA8" s="2770"/>
      <c r="BB8" s="2770"/>
      <c r="BC8" s="2770"/>
      <c r="BD8" s="2770"/>
      <c r="BE8" s="2770"/>
      <c r="BF8" s="2770"/>
      <c r="BG8" s="2770"/>
      <c r="BH8" s="2770"/>
      <c r="BI8" s="2770"/>
      <c r="BJ8" s="2770"/>
      <c r="BK8" s="2770"/>
      <c r="BL8" s="2771"/>
      <c r="BM8" s="5"/>
      <c r="BN8" s="78"/>
      <c r="BO8" s="2812" t="s">
        <v>55</v>
      </c>
      <c r="BP8" s="2813"/>
      <c r="BQ8" s="2813"/>
      <c r="BR8" s="2813"/>
      <c r="BS8" s="2813"/>
      <c r="BT8" s="2813"/>
      <c r="BU8" s="2813"/>
      <c r="BV8" s="2813"/>
      <c r="BW8" s="2813"/>
      <c r="BX8" s="2813"/>
      <c r="BY8" s="2813"/>
      <c r="BZ8" s="2813"/>
      <c r="CA8" s="2813"/>
      <c r="CB8" s="2813"/>
      <c r="CC8" s="2813"/>
      <c r="CD8" s="2813"/>
      <c r="CE8" s="2813"/>
      <c r="CF8" s="2813"/>
      <c r="CG8" s="2813"/>
      <c r="CH8" s="2813"/>
      <c r="CI8" s="2813"/>
      <c r="CJ8" s="2813"/>
      <c r="CK8" s="2813"/>
      <c r="CL8" s="2813"/>
      <c r="CM8" s="2813"/>
      <c r="CN8" s="2813"/>
      <c r="CO8" s="2813"/>
      <c r="CP8" s="2813"/>
      <c r="CQ8" s="2813"/>
      <c r="CR8" s="2813"/>
      <c r="CS8" s="2813"/>
      <c r="CT8" s="2813"/>
      <c r="CU8" s="2813"/>
      <c r="CV8" s="2813"/>
      <c r="CW8" s="2813"/>
      <c r="CX8" s="2813"/>
      <c r="CY8" s="2813"/>
      <c r="CZ8" s="2813"/>
      <c r="DA8" s="2813"/>
      <c r="DB8" s="2813"/>
      <c r="DC8" s="2813"/>
      <c r="DD8" s="2813"/>
      <c r="DE8" s="2813"/>
      <c r="DF8" s="2813"/>
      <c r="DG8" s="2813"/>
      <c r="DH8" s="2813"/>
      <c r="DI8" s="2813"/>
      <c r="DJ8" s="2813"/>
      <c r="DK8" s="2813"/>
      <c r="DL8" s="2813"/>
      <c r="DM8" s="2813"/>
      <c r="DN8" s="2813"/>
      <c r="DO8" s="2813"/>
      <c r="DP8" s="2813"/>
      <c r="DQ8" s="2813"/>
      <c r="DR8" s="2813"/>
      <c r="DS8" s="2813"/>
      <c r="DT8" s="2813"/>
      <c r="DU8" s="2813"/>
      <c r="DV8" s="2813"/>
      <c r="DW8" s="2814"/>
      <c r="DX8" s="1815"/>
      <c r="DY8" s="78"/>
      <c r="DZ8" s="2772" t="s">
        <v>66</v>
      </c>
      <c r="EA8" s="2773"/>
      <c r="EB8" s="2773"/>
      <c r="EC8" s="2773"/>
      <c r="ED8" s="2773"/>
      <c r="EE8" s="2773"/>
      <c r="EF8" s="2773"/>
      <c r="EG8" s="2773"/>
      <c r="EH8" s="2773"/>
      <c r="EI8" s="2773"/>
      <c r="EJ8" s="2773"/>
      <c r="EK8" s="2773"/>
      <c r="EL8" s="2773"/>
      <c r="EM8" s="2774"/>
      <c r="EN8" s="77"/>
      <c r="EO8" s="1686"/>
      <c r="EP8" s="3029" t="s">
        <v>214</v>
      </c>
      <c r="EQ8" s="3030"/>
      <c r="ER8" s="3030"/>
      <c r="ES8" s="3030"/>
      <c r="ET8" s="3030"/>
      <c r="EU8" s="3030"/>
      <c r="EV8" s="3030"/>
      <c r="EW8" s="3030"/>
      <c r="EX8" s="3030"/>
      <c r="EY8" s="3030"/>
      <c r="EZ8" s="3030"/>
      <c r="FA8" s="3030"/>
      <c r="FB8" s="3031"/>
      <c r="FC8" s="77"/>
      <c r="FD8" s="601"/>
      <c r="FE8" s="3012" t="s">
        <v>387</v>
      </c>
      <c r="FF8" s="3013"/>
      <c r="FG8" s="3013"/>
      <c r="FH8" s="3013"/>
      <c r="FI8" s="3013"/>
      <c r="FJ8" s="3013"/>
      <c r="FK8" s="3013"/>
      <c r="FL8" s="3013"/>
      <c r="FM8" s="3013"/>
      <c r="FN8" s="3013"/>
      <c r="FO8" s="3013"/>
      <c r="FP8" s="3013"/>
      <c r="FQ8" s="3013"/>
      <c r="FR8" s="3013"/>
      <c r="FS8" s="3013"/>
      <c r="FT8" s="3013"/>
      <c r="FU8" s="3013"/>
      <c r="FV8" s="3013"/>
      <c r="FW8" s="3013"/>
      <c r="FX8" s="3013"/>
      <c r="FY8" s="3013"/>
      <c r="FZ8" s="3013"/>
      <c r="GA8" s="3013"/>
      <c r="GB8" s="3013"/>
      <c r="GC8" s="3013"/>
      <c r="GD8" s="3013"/>
      <c r="GE8" s="3013"/>
      <c r="GF8" s="3013"/>
      <c r="GG8" s="3013"/>
      <c r="GH8" s="3013"/>
      <c r="GI8" s="3013"/>
      <c r="GJ8" s="3013"/>
      <c r="GK8" s="3013"/>
      <c r="GL8" s="3013"/>
      <c r="GM8" s="3013"/>
      <c r="GN8" s="3013"/>
      <c r="GO8" s="3013"/>
      <c r="GP8" s="3013"/>
      <c r="GQ8" s="3013"/>
      <c r="GR8" s="3013"/>
      <c r="GS8" s="3013"/>
      <c r="GT8" s="3013"/>
      <c r="GU8" s="3013"/>
      <c r="GV8" s="3013"/>
      <c r="GW8" s="3013"/>
      <c r="GX8" s="3013"/>
      <c r="GY8" s="3013"/>
      <c r="GZ8" s="3013"/>
      <c r="HA8" s="3013"/>
      <c r="HB8" s="3013"/>
      <c r="HC8" s="3013"/>
      <c r="HD8" s="3013"/>
      <c r="HE8" s="3013"/>
      <c r="HF8" s="3013"/>
      <c r="HG8" s="3013"/>
      <c r="HH8" s="3013"/>
      <c r="HI8" s="3013"/>
      <c r="HJ8" s="3013"/>
      <c r="HK8" s="3013"/>
      <c r="HL8" s="3014"/>
      <c r="HM8" s="432"/>
      <c r="HN8" s="439"/>
      <c r="HO8" s="2349" t="s">
        <v>351</v>
      </c>
      <c r="HP8" s="2350"/>
      <c r="HQ8" s="2350"/>
      <c r="HR8" s="2350"/>
      <c r="HS8" s="2350"/>
      <c r="HT8" s="2350"/>
      <c r="HU8" s="2350"/>
      <c r="HV8" s="2350"/>
      <c r="HW8" s="2350"/>
      <c r="HX8" s="2350"/>
      <c r="HY8" s="2350"/>
      <c r="HZ8" s="2350"/>
      <c r="IA8" s="2350"/>
      <c r="IB8" s="2351"/>
      <c r="IC8" s="432"/>
      <c r="ID8" s="432"/>
      <c r="IE8" s="2917" t="s">
        <v>350</v>
      </c>
      <c r="IF8" s="2918"/>
      <c r="IG8" s="2918"/>
      <c r="IH8" s="2918"/>
      <c r="II8" s="2918"/>
      <c r="IJ8" s="2918"/>
      <c r="IK8" s="2918"/>
      <c r="IL8" s="2918"/>
      <c r="IM8" s="2918"/>
      <c r="IN8" s="2918"/>
      <c r="IO8" s="2918"/>
      <c r="IP8" s="2918"/>
      <c r="IQ8" s="2918"/>
      <c r="IR8" s="2918"/>
      <c r="IS8" s="2918"/>
      <c r="IT8" s="2918"/>
      <c r="IU8" s="2918"/>
      <c r="IV8" s="2918"/>
      <c r="IW8" s="2918"/>
      <c r="IX8" s="2918"/>
      <c r="IY8" s="2918"/>
      <c r="IZ8" s="2918"/>
      <c r="JA8" s="2918"/>
      <c r="JB8" s="2918"/>
      <c r="JC8" s="2918"/>
      <c r="JD8" s="2918"/>
      <c r="JE8" s="2918"/>
      <c r="JF8" s="2918"/>
      <c r="JG8" s="2918"/>
      <c r="JH8" s="2918"/>
      <c r="JI8" s="2918"/>
      <c r="JJ8" s="2918"/>
      <c r="JK8" s="2918"/>
      <c r="JL8" s="2918"/>
      <c r="JM8" s="2918"/>
      <c r="JN8" s="2918"/>
      <c r="JO8" s="2918"/>
      <c r="JP8" s="2918"/>
      <c r="JQ8" s="2918"/>
      <c r="JR8" s="2918"/>
      <c r="JS8" s="2918"/>
      <c r="JT8" s="2918"/>
      <c r="JU8" s="2918"/>
      <c r="JV8" s="2918"/>
      <c r="JW8" s="2918"/>
      <c r="JX8" s="2918"/>
      <c r="JY8" s="2918"/>
      <c r="JZ8" s="2918"/>
      <c r="KA8" s="2918"/>
      <c r="KB8" s="2918"/>
      <c r="KC8" s="2918"/>
      <c r="KD8" s="2918"/>
      <c r="KE8" s="2918"/>
      <c r="KF8" s="2918"/>
      <c r="KG8" s="2918"/>
      <c r="KH8" s="2918"/>
      <c r="KI8" s="2918"/>
      <c r="KJ8" s="2918"/>
      <c r="KK8" s="2918"/>
      <c r="KL8" s="2918"/>
      <c r="KM8" s="2918"/>
      <c r="KN8" s="2918"/>
      <c r="KO8" s="2918"/>
      <c r="KP8" s="2918"/>
      <c r="KQ8" s="2918"/>
      <c r="KR8" s="2918"/>
      <c r="KS8" s="2918"/>
      <c r="KT8" s="2918"/>
      <c r="KU8" s="2918"/>
      <c r="KV8" s="2918"/>
      <c r="KW8" s="2918"/>
      <c r="KX8" s="2918"/>
      <c r="KY8" s="2918"/>
      <c r="KZ8" s="2918"/>
      <c r="LA8" s="2918"/>
      <c r="LB8" s="2918"/>
      <c r="LC8" s="2918"/>
      <c r="LD8" s="2918"/>
      <c r="LE8" s="2918"/>
      <c r="LF8" s="2918"/>
      <c r="LG8" s="2918"/>
      <c r="LH8" s="2918"/>
      <c r="LI8" s="2918"/>
      <c r="LJ8" s="2918"/>
      <c r="LK8" s="2918"/>
      <c r="LL8" s="2918"/>
      <c r="LM8" s="2918"/>
      <c r="LN8" s="2918"/>
      <c r="LO8" s="2918"/>
      <c r="LP8" s="2918"/>
      <c r="LQ8" s="2918"/>
      <c r="LR8" s="2918"/>
      <c r="LS8" s="2918"/>
      <c r="LT8" s="2918"/>
      <c r="LU8" s="2918"/>
      <c r="LV8" s="2918"/>
      <c r="LW8" s="2918"/>
      <c r="LX8" s="2918"/>
      <c r="LY8" s="2918"/>
      <c r="LZ8" s="2918"/>
      <c r="MA8" s="2918"/>
      <c r="MB8" s="2918"/>
      <c r="MC8" s="2918"/>
      <c r="MD8" s="2918"/>
      <c r="ME8" s="2918"/>
      <c r="MF8" s="2918"/>
      <c r="MG8" s="2918"/>
      <c r="MH8" s="2918"/>
      <c r="MI8" s="2918"/>
      <c r="MJ8" s="2918"/>
      <c r="MK8" s="2918"/>
      <c r="ML8" s="2918"/>
      <c r="MM8" s="2918"/>
      <c r="MN8" s="2918"/>
      <c r="MO8" s="2918"/>
      <c r="MP8" s="2918"/>
      <c r="MQ8" s="2919"/>
      <c r="MR8" s="990"/>
      <c r="MS8" s="609"/>
      <c r="MT8" s="2917" t="s">
        <v>350</v>
      </c>
      <c r="MU8" s="2918"/>
      <c r="MV8" s="2918"/>
      <c r="MW8" s="2918"/>
      <c r="MX8" s="2918"/>
      <c r="MY8" s="2918"/>
      <c r="MZ8" s="2918"/>
      <c r="NA8" s="2918"/>
      <c r="NB8" s="2918"/>
      <c r="NC8" s="2918"/>
      <c r="ND8" s="2918"/>
      <c r="NE8" s="2918"/>
      <c r="NF8" s="2918"/>
      <c r="NG8" s="2918"/>
      <c r="NH8" s="2918"/>
      <c r="NI8" s="2918"/>
      <c r="NJ8" s="2918"/>
      <c r="NK8" s="2918"/>
      <c r="NL8" s="2918"/>
      <c r="NM8" s="2918"/>
      <c r="NN8" s="2918"/>
      <c r="NO8" s="2918"/>
      <c r="NP8" s="2918"/>
      <c r="NQ8" s="2918"/>
      <c r="NR8" s="2918"/>
      <c r="NS8" s="2919"/>
      <c r="NT8" s="608"/>
    </row>
    <row r="9" spans="1:384" ht="36" customHeight="1" thickBot="1" x14ac:dyDescent="0.35">
      <c r="A9" s="31"/>
      <c r="B9" s="32"/>
      <c r="C9" s="32"/>
      <c r="D9" s="1538"/>
      <c r="E9" s="1510"/>
      <c r="F9" s="29"/>
      <c r="G9" s="29"/>
      <c r="H9" s="29"/>
      <c r="I9" s="29"/>
      <c r="J9" s="29"/>
      <c r="K9" s="29"/>
      <c r="L9" s="29"/>
      <c r="M9" s="23"/>
      <c r="O9" s="22"/>
      <c r="P9" s="35"/>
      <c r="Q9" s="35"/>
      <c r="R9" s="35"/>
      <c r="S9" s="35"/>
      <c r="T9" s="35"/>
      <c r="U9" s="35"/>
      <c r="V9" s="35"/>
      <c r="W9" s="16"/>
      <c r="X9" s="16"/>
      <c r="AF9" s="27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27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8"/>
      <c r="DS9" s="18"/>
      <c r="DT9" s="18"/>
      <c r="DU9" s="18"/>
      <c r="DV9" s="18"/>
      <c r="DW9" s="18"/>
      <c r="DX9" s="18"/>
      <c r="DY9" s="27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23"/>
      <c r="EO9" s="1686"/>
      <c r="EP9" s="1671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77"/>
      <c r="FE9" s="3006" t="s">
        <v>459</v>
      </c>
      <c r="FF9" s="3007"/>
      <c r="FG9" s="3007"/>
      <c r="FH9" s="3007"/>
      <c r="FI9" s="3007"/>
      <c r="FJ9" s="3007"/>
      <c r="FK9" s="3007"/>
      <c r="FL9" s="3007"/>
      <c r="FM9" s="3007"/>
      <c r="FN9" s="3007"/>
      <c r="FO9" s="3007"/>
      <c r="FP9" s="3007"/>
      <c r="FQ9" s="3007"/>
      <c r="FR9" s="3007"/>
      <c r="FS9" s="3007"/>
      <c r="FT9" s="3007"/>
      <c r="FU9" s="3007"/>
      <c r="FV9" s="3007"/>
      <c r="FW9" s="3007"/>
      <c r="FX9" s="3007"/>
      <c r="FY9" s="3007"/>
      <c r="FZ9" s="3007"/>
      <c r="GA9" s="3007"/>
      <c r="GB9" s="3007"/>
      <c r="GC9" s="3007"/>
      <c r="GD9" s="3007"/>
      <c r="GE9" s="3007"/>
      <c r="GF9" s="3007"/>
      <c r="GG9" s="3007"/>
      <c r="GH9" s="3007"/>
      <c r="GI9" s="3007"/>
      <c r="GJ9" s="3007"/>
      <c r="GK9" s="3007"/>
      <c r="GL9" s="3007"/>
      <c r="GM9" s="3007"/>
      <c r="GN9" s="3007"/>
      <c r="GO9" s="3007"/>
      <c r="GP9" s="3007"/>
      <c r="GQ9" s="3007"/>
      <c r="GR9" s="3007"/>
      <c r="GS9" s="3007"/>
      <c r="GT9" s="3007"/>
      <c r="GU9" s="3007"/>
      <c r="GV9" s="3007"/>
      <c r="GW9" s="3007"/>
      <c r="GX9" s="3008"/>
      <c r="GY9" s="386"/>
      <c r="GZ9" s="386"/>
      <c r="HA9" s="386"/>
      <c r="HB9" s="386"/>
      <c r="HC9" s="386"/>
      <c r="HD9" s="386"/>
      <c r="HE9" s="386"/>
      <c r="HF9" s="386"/>
      <c r="HG9" s="386"/>
      <c r="HH9" s="386"/>
      <c r="HI9" s="386"/>
      <c r="HJ9" s="386"/>
      <c r="HK9" s="386"/>
      <c r="HL9" s="387"/>
      <c r="HM9" s="432"/>
      <c r="HN9" s="439"/>
      <c r="HO9" s="2920" t="s">
        <v>314</v>
      </c>
      <c r="HP9" s="2921"/>
      <c r="HQ9" s="2921"/>
      <c r="HR9" s="2921"/>
      <c r="HS9" s="2921"/>
      <c r="HT9" s="2921"/>
      <c r="HU9" s="2921"/>
      <c r="HV9" s="2921"/>
      <c r="HW9" s="2921"/>
      <c r="HX9" s="2921"/>
      <c r="HY9" s="2921"/>
      <c r="HZ9" s="2921"/>
      <c r="IA9" s="2921"/>
      <c r="IB9" s="2922"/>
      <c r="IC9" s="432"/>
      <c r="ID9" s="432"/>
      <c r="IE9" s="2923" t="s">
        <v>391</v>
      </c>
      <c r="IF9" s="2924"/>
      <c r="IG9" s="2924"/>
      <c r="IH9" s="2924"/>
      <c r="II9" s="2924"/>
      <c r="IJ9" s="2924"/>
      <c r="IK9" s="2924"/>
      <c r="IL9" s="2924"/>
      <c r="IM9" s="2924"/>
      <c r="IN9" s="2924"/>
      <c r="IO9" s="2924"/>
      <c r="IP9" s="2924"/>
      <c r="IQ9" s="2924"/>
      <c r="IR9" s="2924"/>
      <c r="IS9" s="2924"/>
      <c r="IT9" s="2924"/>
      <c r="IU9" s="2924"/>
      <c r="IV9" s="2924"/>
      <c r="IW9" s="2924"/>
      <c r="IX9" s="2924"/>
      <c r="IY9" s="2924"/>
      <c r="IZ9" s="2924"/>
      <c r="JA9" s="2924"/>
      <c r="JB9" s="2924"/>
      <c r="JC9" s="2924"/>
      <c r="JD9" s="2924"/>
      <c r="JE9" s="2924"/>
      <c r="JF9" s="2924"/>
      <c r="JG9" s="2924"/>
      <c r="JH9" s="2924"/>
      <c r="JI9" s="2924"/>
      <c r="JJ9" s="2924"/>
      <c r="JK9" s="2924"/>
      <c r="JL9" s="2924"/>
      <c r="JM9" s="2924"/>
      <c r="JN9" s="2924"/>
      <c r="JO9" s="2924"/>
      <c r="JP9" s="2924"/>
      <c r="JQ9" s="2924"/>
      <c r="JR9" s="2924"/>
      <c r="JS9" s="2924"/>
      <c r="JT9" s="2924"/>
      <c r="JU9" s="2924"/>
      <c r="JV9" s="2924"/>
      <c r="JW9" s="2924"/>
      <c r="JX9" s="2924"/>
      <c r="JY9" s="2924"/>
      <c r="JZ9" s="2924"/>
      <c r="KA9" s="2924"/>
      <c r="KB9" s="2924"/>
      <c r="KC9" s="2924"/>
      <c r="KD9" s="2924"/>
      <c r="KE9" s="2924"/>
      <c r="KF9" s="2924"/>
      <c r="KG9" s="2924"/>
      <c r="KH9" s="2924"/>
      <c r="KI9" s="2924"/>
      <c r="KJ9" s="2924"/>
      <c r="KK9" s="2924"/>
      <c r="KL9" s="2924"/>
      <c r="KM9" s="2924"/>
      <c r="KN9" s="2924"/>
      <c r="KO9" s="2924"/>
      <c r="KP9" s="2924"/>
      <c r="KQ9" s="2924"/>
      <c r="KR9" s="2924"/>
      <c r="KS9" s="2924"/>
      <c r="KT9" s="2924"/>
      <c r="KU9" s="2924"/>
      <c r="KV9" s="2924"/>
      <c r="KW9" s="2924"/>
      <c r="KX9" s="2924"/>
      <c r="KY9" s="2924"/>
      <c r="KZ9" s="2924"/>
      <c r="LA9" s="2924"/>
      <c r="LB9" s="2924"/>
      <c r="LC9" s="2924"/>
      <c r="LD9" s="2924"/>
      <c r="LE9" s="2924"/>
      <c r="LF9" s="2924"/>
      <c r="LG9" s="2924"/>
      <c r="LH9" s="2924"/>
      <c r="LI9" s="2924"/>
      <c r="LJ9" s="2924"/>
      <c r="LK9" s="2924"/>
      <c r="LL9" s="2924"/>
      <c r="LM9" s="2924"/>
      <c r="LN9" s="2924"/>
      <c r="LO9" s="2924"/>
      <c r="LP9" s="2924"/>
      <c r="LQ9" s="2925"/>
      <c r="LR9" s="2929" t="s">
        <v>395</v>
      </c>
      <c r="LS9" s="2930"/>
      <c r="LT9" s="2930"/>
      <c r="LU9" s="2930"/>
      <c r="LV9" s="2930"/>
      <c r="LW9" s="2930"/>
      <c r="LX9" s="2930"/>
      <c r="LY9" s="2930"/>
      <c r="LZ9" s="2930"/>
      <c r="MA9" s="2930"/>
      <c r="MB9" s="2930"/>
      <c r="MC9" s="2930"/>
      <c r="MD9" s="2930"/>
      <c r="ME9" s="2930"/>
      <c r="MF9" s="2930"/>
      <c r="MG9" s="2930"/>
      <c r="MH9" s="2930"/>
      <c r="MI9" s="2930"/>
      <c r="MJ9" s="2930"/>
      <c r="MK9" s="2930"/>
      <c r="ML9" s="2930"/>
      <c r="MM9" s="2930"/>
      <c r="MN9" s="2930"/>
      <c r="MO9" s="2930"/>
      <c r="MP9" s="2930"/>
      <c r="MQ9" s="2931"/>
      <c r="MR9" s="990"/>
      <c r="MS9" s="641"/>
      <c r="MT9" s="2929" t="s">
        <v>326</v>
      </c>
      <c r="MU9" s="2930"/>
      <c r="MV9" s="2930"/>
      <c r="MW9" s="2930"/>
      <c r="MX9" s="2930"/>
      <c r="MY9" s="2930"/>
      <c r="MZ9" s="2930"/>
      <c r="NA9" s="2930"/>
      <c r="NB9" s="2930"/>
      <c r="NC9" s="2930"/>
      <c r="ND9" s="2930"/>
      <c r="NE9" s="2930"/>
      <c r="NF9" s="2931"/>
      <c r="NG9" s="2932" t="s">
        <v>367</v>
      </c>
      <c r="NH9" s="2933"/>
      <c r="NI9" s="2933"/>
      <c r="NJ9" s="2933"/>
      <c r="NK9" s="2933"/>
      <c r="NL9" s="2933"/>
      <c r="NM9" s="2933"/>
      <c r="NN9" s="2933"/>
      <c r="NO9" s="2933"/>
      <c r="NP9" s="2933"/>
      <c r="NQ9" s="2933"/>
      <c r="NR9" s="2933"/>
      <c r="NS9" s="2934"/>
    </row>
    <row r="10" spans="1:384" ht="39" customHeight="1" thickBot="1" x14ac:dyDescent="0.35">
      <c r="A10" s="2699" t="s">
        <v>99</v>
      </c>
      <c r="B10" s="2700"/>
      <c r="C10" s="2700"/>
      <c r="D10" s="2701"/>
      <c r="E10" s="1511"/>
      <c r="F10" s="2806" t="s">
        <v>96</v>
      </c>
      <c r="G10" s="2807"/>
      <c r="H10" s="2807"/>
      <c r="I10" s="2807"/>
      <c r="J10" s="2807"/>
      <c r="K10" s="2807"/>
      <c r="L10" s="2808"/>
      <c r="M10" s="23"/>
      <c r="O10" s="2908" t="s">
        <v>149</v>
      </c>
      <c r="P10" s="2781"/>
      <c r="Q10" s="2781"/>
      <c r="R10" s="2781"/>
      <c r="S10" s="2781"/>
      <c r="T10" s="2781"/>
      <c r="U10" s="2781"/>
      <c r="V10" s="2782"/>
      <c r="W10" s="2743" t="s">
        <v>148</v>
      </c>
      <c r="X10" s="2744"/>
      <c r="Y10" s="2744"/>
      <c r="Z10" s="2744"/>
      <c r="AA10" s="2744"/>
      <c r="AB10" s="2744"/>
      <c r="AC10" s="2744"/>
      <c r="AD10" s="2745"/>
      <c r="AF10" s="27"/>
      <c r="AG10" s="2746" t="s">
        <v>23</v>
      </c>
      <c r="AH10" s="2747"/>
      <c r="AI10" s="2747"/>
      <c r="AJ10" s="2747"/>
      <c r="AK10" s="2747"/>
      <c r="AL10" s="2747"/>
      <c r="AM10" s="2747"/>
      <c r="AN10" s="2747"/>
      <c r="AO10" s="2747"/>
      <c r="AP10" s="2747"/>
      <c r="AQ10" s="2747"/>
      <c r="AR10" s="2747"/>
      <c r="AS10" s="2747"/>
      <c r="AT10" s="2747"/>
      <c r="AU10" s="2747"/>
      <c r="AV10" s="2747"/>
      <c r="AW10" s="2747"/>
      <c r="AX10" s="2747"/>
      <c r="AY10" s="2747"/>
      <c r="AZ10" s="2747"/>
      <c r="BA10" s="2748"/>
      <c r="BB10" s="2858" t="s">
        <v>290</v>
      </c>
      <c r="BC10" s="2859"/>
      <c r="BD10" s="2859"/>
      <c r="BE10" s="2859"/>
      <c r="BF10" s="2859"/>
      <c r="BG10" s="2859"/>
      <c r="BH10" s="2859"/>
      <c r="BI10" s="2859"/>
      <c r="BJ10" s="2859"/>
      <c r="BK10" s="2859"/>
      <c r="BL10" s="2860"/>
      <c r="BM10" s="7"/>
      <c r="BN10" s="27"/>
      <c r="BO10" s="2876" t="s">
        <v>457</v>
      </c>
      <c r="BP10" s="2877"/>
      <c r="BQ10" s="2877"/>
      <c r="BR10" s="2877"/>
      <c r="BS10" s="2877"/>
      <c r="BT10" s="2877"/>
      <c r="BU10" s="2877"/>
      <c r="BV10" s="2877"/>
      <c r="BW10" s="2877"/>
      <c r="BX10" s="2877"/>
      <c r="BY10" s="2877"/>
      <c r="BZ10" s="2877"/>
      <c r="CA10" s="2877"/>
      <c r="CB10" s="2877"/>
      <c r="CC10" s="2877"/>
      <c r="CD10" s="2877"/>
      <c r="CE10" s="2877"/>
      <c r="CF10" s="2877"/>
      <c r="CG10" s="2877"/>
      <c r="CH10" s="2877"/>
      <c r="CI10" s="2877"/>
      <c r="CJ10" s="2877"/>
      <c r="CK10" s="2877"/>
      <c r="CL10" s="2877"/>
      <c r="CM10" s="2877"/>
      <c r="CN10" s="2877"/>
      <c r="CO10" s="2877"/>
      <c r="CP10" s="2877"/>
      <c r="CQ10" s="2877"/>
      <c r="CR10" s="2877"/>
      <c r="CS10" s="2877"/>
      <c r="CT10" s="2877"/>
      <c r="CU10" s="2877"/>
      <c r="CV10" s="2877"/>
      <c r="CW10" s="2877"/>
      <c r="CX10" s="2877"/>
      <c r="CY10" s="2877"/>
      <c r="CZ10" s="2877"/>
      <c r="DA10" s="2877"/>
      <c r="DB10" s="2878"/>
      <c r="DC10" s="2559" t="s">
        <v>456</v>
      </c>
      <c r="DD10" s="2560"/>
      <c r="DE10" s="2560"/>
      <c r="DF10" s="2560"/>
      <c r="DG10" s="2560"/>
      <c r="DH10" s="2560"/>
      <c r="DI10" s="2560"/>
      <c r="DJ10" s="2560"/>
      <c r="DK10" s="2560"/>
      <c r="DL10" s="2561"/>
      <c r="DM10" s="2821" t="s">
        <v>402</v>
      </c>
      <c r="DN10" s="2822"/>
      <c r="DO10" s="2822"/>
      <c r="DP10" s="2822"/>
      <c r="DQ10" s="2823"/>
      <c r="DR10" s="14"/>
      <c r="DS10" s="2778" t="s">
        <v>455</v>
      </c>
      <c r="DT10" s="2779"/>
      <c r="DU10" s="2779"/>
      <c r="DV10" s="2779"/>
      <c r="DW10" s="2780"/>
      <c r="DX10" s="14"/>
      <c r="DY10" s="27"/>
      <c r="DZ10" s="2864" t="s">
        <v>150</v>
      </c>
      <c r="EA10" s="2865"/>
      <c r="EB10" s="2865"/>
      <c r="EC10" s="2865"/>
      <c r="ED10" s="2866"/>
      <c r="EE10" s="75"/>
      <c r="EF10" s="14"/>
      <c r="EG10" s="2913" t="s">
        <v>81</v>
      </c>
      <c r="EH10" s="2914"/>
      <c r="EI10" s="2713" t="s">
        <v>72</v>
      </c>
      <c r="EJ10" s="2714"/>
      <c r="EK10" s="2715"/>
      <c r="EL10" s="2757" t="s">
        <v>210</v>
      </c>
      <c r="EM10" s="14"/>
      <c r="EN10" s="23"/>
      <c r="EO10" s="1687"/>
      <c r="EP10" s="3054" t="s">
        <v>400</v>
      </c>
      <c r="EQ10" s="2905" t="s">
        <v>229</v>
      </c>
      <c r="ER10" s="2906"/>
      <c r="ES10" s="2906"/>
      <c r="ET10" s="2906"/>
      <c r="EU10" s="2906"/>
      <c r="EV10" s="2906"/>
      <c r="EW10" s="2906"/>
      <c r="EX10" s="2906"/>
      <c r="EY10" s="2906"/>
      <c r="EZ10" s="2906"/>
      <c r="FA10" s="2906"/>
      <c r="FB10" s="2907"/>
      <c r="FC10" s="77"/>
      <c r="FE10" s="3009"/>
      <c r="FF10" s="3010"/>
      <c r="FG10" s="3010"/>
      <c r="FH10" s="3010"/>
      <c r="FI10" s="3010"/>
      <c r="FJ10" s="3010"/>
      <c r="FK10" s="3010"/>
      <c r="FL10" s="3010"/>
      <c r="FM10" s="3010"/>
      <c r="FN10" s="3010"/>
      <c r="FO10" s="3010"/>
      <c r="FP10" s="3010"/>
      <c r="FQ10" s="3010"/>
      <c r="FR10" s="3010"/>
      <c r="FS10" s="3010"/>
      <c r="FT10" s="3010"/>
      <c r="FU10" s="3010"/>
      <c r="FV10" s="3010"/>
      <c r="FW10" s="3010"/>
      <c r="FX10" s="3010"/>
      <c r="FY10" s="3010"/>
      <c r="FZ10" s="3010"/>
      <c r="GA10" s="3010"/>
      <c r="GB10" s="3010"/>
      <c r="GC10" s="3010"/>
      <c r="GD10" s="3010"/>
      <c r="GE10" s="3010"/>
      <c r="GF10" s="3010"/>
      <c r="GG10" s="3010"/>
      <c r="GH10" s="3010"/>
      <c r="GI10" s="3010"/>
      <c r="GJ10" s="3010"/>
      <c r="GK10" s="3010"/>
      <c r="GL10" s="3010"/>
      <c r="GM10" s="3010"/>
      <c r="GN10" s="3010"/>
      <c r="GO10" s="3010"/>
      <c r="GP10" s="3010"/>
      <c r="GQ10" s="3010"/>
      <c r="GR10" s="3010"/>
      <c r="GS10" s="3010"/>
      <c r="GT10" s="3010"/>
      <c r="GU10" s="3010"/>
      <c r="GV10" s="3010"/>
      <c r="GW10" s="3010"/>
      <c r="GX10" s="3011"/>
      <c r="GY10" s="2921" t="s">
        <v>314</v>
      </c>
      <c r="GZ10" s="2921"/>
      <c r="HA10" s="2921"/>
      <c r="HB10" s="2921"/>
      <c r="HC10" s="2921"/>
      <c r="HD10" s="2921"/>
      <c r="HE10" s="2921"/>
      <c r="HF10" s="2921"/>
      <c r="HG10" s="2921"/>
      <c r="HH10" s="2921"/>
      <c r="HI10" s="2921"/>
      <c r="HJ10" s="2921"/>
      <c r="HK10" s="2921"/>
      <c r="HL10" s="2922"/>
      <c r="HM10" s="432"/>
      <c r="HN10" s="439"/>
      <c r="HO10" s="2935" t="s">
        <v>383</v>
      </c>
      <c r="HP10" s="2936"/>
      <c r="HQ10" s="2936"/>
      <c r="HR10" s="2936"/>
      <c r="HS10" s="2936"/>
      <c r="HT10" s="2936"/>
      <c r="HU10" s="2937"/>
      <c r="HV10" s="2941" t="s">
        <v>382</v>
      </c>
      <c r="HW10" s="2942"/>
      <c r="HX10" s="2942"/>
      <c r="HY10" s="2942"/>
      <c r="HZ10" s="2942"/>
      <c r="IA10" s="2942"/>
      <c r="IB10" s="2943"/>
      <c r="IC10" s="432"/>
      <c r="ID10" s="432"/>
      <c r="IE10" s="2926"/>
      <c r="IF10" s="2927"/>
      <c r="IG10" s="2927"/>
      <c r="IH10" s="2927"/>
      <c r="II10" s="2927"/>
      <c r="IJ10" s="2927"/>
      <c r="IK10" s="2927"/>
      <c r="IL10" s="2927"/>
      <c r="IM10" s="2927"/>
      <c r="IN10" s="2927"/>
      <c r="IO10" s="2927"/>
      <c r="IP10" s="2927"/>
      <c r="IQ10" s="2927"/>
      <c r="IR10" s="2927"/>
      <c r="IS10" s="2927"/>
      <c r="IT10" s="2927"/>
      <c r="IU10" s="2927"/>
      <c r="IV10" s="2927"/>
      <c r="IW10" s="2927"/>
      <c r="IX10" s="2927"/>
      <c r="IY10" s="2927"/>
      <c r="IZ10" s="2927"/>
      <c r="JA10" s="2927"/>
      <c r="JB10" s="2927"/>
      <c r="JC10" s="2927"/>
      <c r="JD10" s="2927"/>
      <c r="JE10" s="2927"/>
      <c r="JF10" s="2927"/>
      <c r="JG10" s="2927"/>
      <c r="JH10" s="2927"/>
      <c r="JI10" s="2927"/>
      <c r="JJ10" s="2927"/>
      <c r="JK10" s="2927"/>
      <c r="JL10" s="2927"/>
      <c r="JM10" s="2927"/>
      <c r="JN10" s="2927"/>
      <c r="JO10" s="2927"/>
      <c r="JP10" s="2927"/>
      <c r="JQ10" s="2927"/>
      <c r="JR10" s="2927"/>
      <c r="JS10" s="2927"/>
      <c r="JT10" s="2927"/>
      <c r="JU10" s="2927"/>
      <c r="JV10" s="2927"/>
      <c r="JW10" s="2927"/>
      <c r="JX10" s="2927"/>
      <c r="JY10" s="2927"/>
      <c r="JZ10" s="2927"/>
      <c r="KA10" s="2927"/>
      <c r="KB10" s="2927"/>
      <c r="KC10" s="2927"/>
      <c r="KD10" s="2927"/>
      <c r="KE10" s="2927"/>
      <c r="KF10" s="2927"/>
      <c r="KG10" s="2927"/>
      <c r="KH10" s="2927"/>
      <c r="KI10" s="2927"/>
      <c r="KJ10" s="2927"/>
      <c r="KK10" s="2927"/>
      <c r="KL10" s="2927"/>
      <c r="KM10" s="2927"/>
      <c r="KN10" s="2927"/>
      <c r="KO10" s="2927"/>
      <c r="KP10" s="2927"/>
      <c r="KQ10" s="2927"/>
      <c r="KR10" s="2927"/>
      <c r="KS10" s="2927"/>
      <c r="KT10" s="2927"/>
      <c r="KU10" s="2927"/>
      <c r="KV10" s="2927"/>
      <c r="KW10" s="2927"/>
      <c r="KX10" s="2927"/>
      <c r="KY10" s="2927"/>
      <c r="KZ10" s="2927"/>
      <c r="LA10" s="2927"/>
      <c r="LB10" s="2927"/>
      <c r="LC10" s="2927"/>
      <c r="LD10" s="2927"/>
      <c r="LE10" s="2927"/>
      <c r="LF10" s="2927"/>
      <c r="LG10" s="2927"/>
      <c r="LH10" s="2927"/>
      <c r="LI10" s="2927"/>
      <c r="LJ10" s="2927"/>
      <c r="LK10" s="2927"/>
      <c r="LL10" s="2927"/>
      <c r="LM10" s="2927"/>
      <c r="LN10" s="2927"/>
      <c r="LO10" s="2927"/>
      <c r="LP10" s="2927"/>
      <c r="LQ10" s="2928"/>
      <c r="LR10" s="2947" t="s">
        <v>384</v>
      </c>
      <c r="LS10" s="2948"/>
      <c r="LT10" s="2948"/>
      <c r="LU10" s="2948"/>
      <c r="LV10" s="2948"/>
      <c r="LW10" s="2948"/>
      <c r="LX10" s="2948"/>
      <c r="LY10" s="2948"/>
      <c r="LZ10" s="2948"/>
      <c r="MA10" s="2948"/>
      <c r="MB10" s="2948"/>
      <c r="MC10" s="2948"/>
      <c r="MD10" s="2948"/>
      <c r="ME10" s="2948"/>
      <c r="MF10" s="2948"/>
      <c r="MG10" s="2948"/>
      <c r="MH10" s="2948"/>
      <c r="MI10" s="2948"/>
      <c r="MJ10" s="2948"/>
      <c r="MK10" s="2948"/>
      <c r="ML10" s="2948"/>
      <c r="MM10" s="2948"/>
      <c r="MN10" s="2948"/>
      <c r="MO10" s="2948"/>
      <c r="MP10" s="2948"/>
      <c r="MQ10" s="2949"/>
      <c r="MR10" s="990"/>
      <c r="MS10" s="642"/>
      <c r="MT10" s="2953" t="s">
        <v>368</v>
      </c>
      <c r="MU10" s="2954"/>
      <c r="MV10" s="2954"/>
      <c r="MW10" s="2954"/>
      <c r="MX10" s="2954"/>
      <c r="MY10" s="2954"/>
      <c r="MZ10" s="2954"/>
      <c r="NA10" s="2954"/>
      <c r="NB10" s="2954"/>
      <c r="NC10" s="2954"/>
      <c r="ND10" s="2954"/>
      <c r="NE10" s="2954"/>
      <c r="NF10" s="2955"/>
      <c r="NG10" s="2959" t="s">
        <v>349</v>
      </c>
      <c r="NH10" s="2960"/>
      <c r="NI10" s="2960"/>
      <c r="NJ10" s="2960"/>
      <c r="NK10" s="2960"/>
      <c r="NL10" s="2960"/>
      <c r="NM10" s="2960"/>
      <c r="NN10" s="2960"/>
      <c r="NO10" s="2960"/>
      <c r="NP10" s="2960"/>
      <c r="NQ10" s="2960"/>
      <c r="NR10" s="2960"/>
      <c r="NS10" s="2961"/>
    </row>
    <row r="11" spans="1:384" s="76" customFormat="1" ht="48.75" customHeight="1" thickBot="1" x14ac:dyDescent="0.4">
      <c r="A11" s="2815" t="s">
        <v>396</v>
      </c>
      <c r="B11" s="2816"/>
      <c r="C11" s="2816"/>
      <c r="D11" s="2817"/>
      <c r="E11" s="1510"/>
      <c r="F11" s="29"/>
      <c r="G11" s="29"/>
      <c r="H11" s="29"/>
      <c r="I11" s="29"/>
      <c r="J11" s="29"/>
      <c r="K11" s="33"/>
      <c r="L11" s="34"/>
      <c r="M11" s="77"/>
      <c r="N11" s="17"/>
      <c r="O11" s="2909"/>
      <c r="P11" s="2783"/>
      <c r="Q11" s="2783"/>
      <c r="R11" s="2783"/>
      <c r="S11" s="2783"/>
      <c r="T11" s="2783"/>
      <c r="U11" s="2783"/>
      <c r="V11" s="2784"/>
      <c r="W11" s="2882" t="s">
        <v>290</v>
      </c>
      <c r="X11" s="2783"/>
      <c r="Y11" s="2783"/>
      <c r="Z11" s="2783"/>
      <c r="AA11" s="2783"/>
      <c r="AB11" s="2783"/>
      <c r="AC11" s="2783"/>
      <c r="AD11" s="2784"/>
      <c r="AE11" s="77"/>
      <c r="AF11" s="78"/>
      <c r="AG11" s="2775" t="s">
        <v>24</v>
      </c>
      <c r="AH11" s="2776"/>
      <c r="AI11" s="2776"/>
      <c r="AJ11" s="2776"/>
      <c r="AK11" s="2776"/>
      <c r="AL11" s="2776"/>
      <c r="AM11" s="2776"/>
      <c r="AN11" s="2776"/>
      <c r="AO11" s="2776"/>
      <c r="AP11" s="2777"/>
      <c r="AQ11" s="1666"/>
      <c r="AR11" s="2809" t="s">
        <v>25</v>
      </c>
      <c r="AS11" s="2810"/>
      <c r="AT11" s="2810"/>
      <c r="AU11" s="2810"/>
      <c r="AV11" s="2810"/>
      <c r="AW11" s="2810"/>
      <c r="AX11" s="2810"/>
      <c r="AY11" s="2810"/>
      <c r="AZ11" s="2810"/>
      <c r="BA11" s="2811"/>
      <c r="BB11" s="2861"/>
      <c r="BC11" s="2862"/>
      <c r="BD11" s="2862"/>
      <c r="BE11" s="2862"/>
      <c r="BF11" s="2862"/>
      <c r="BG11" s="2862"/>
      <c r="BH11" s="2862"/>
      <c r="BI11" s="2862"/>
      <c r="BJ11" s="2862"/>
      <c r="BK11" s="2862"/>
      <c r="BL11" s="2863"/>
      <c r="BM11" s="7"/>
      <c r="BN11" s="78"/>
      <c r="BO11" s="2879"/>
      <c r="BP11" s="2880"/>
      <c r="BQ11" s="2880"/>
      <c r="BR11" s="2880"/>
      <c r="BS11" s="2880"/>
      <c r="BT11" s="2880"/>
      <c r="BU11" s="2880"/>
      <c r="BV11" s="2880"/>
      <c r="BW11" s="2880"/>
      <c r="BX11" s="2880"/>
      <c r="BY11" s="2880"/>
      <c r="BZ11" s="2880"/>
      <c r="CA11" s="2880"/>
      <c r="CB11" s="2880"/>
      <c r="CC11" s="2880"/>
      <c r="CD11" s="2880"/>
      <c r="CE11" s="2880"/>
      <c r="CF11" s="2880"/>
      <c r="CG11" s="2880"/>
      <c r="CH11" s="2880"/>
      <c r="CI11" s="2880"/>
      <c r="CJ11" s="2880"/>
      <c r="CK11" s="2880"/>
      <c r="CL11" s="2880"/>
      <c r="CM11" s="2880"/>
      <c r="CN11" s="2880"/>
      <c r="CO11" s="2880"/>
      <c r="CP11" s="2880"/>
      <c r="CQ11" s="2880"/>
      <c r="CR11" s="2880"/>
      <c r="CS11" s="2880"/>
      <c r="CT11" s="2880"/>
      <c r="CU11" s="2880"/>
      <c r="CV11" s="2880"/>
      <c r="CW11" s="2880"/>
      <c r="CX11" s="2880"/>
      <c r="CY11" s="2880"/>
      <c r="CZ11" s="2880"/>
      <c r="DA11" s="2880"/>
      <c r="DB11" s="2881"/>
      <c r="DC11" s="2562"/>
      <c r="DD11" s="2563"/>
      <c r="DE11" s="2563"/>
      <c r="DF11" s="2563"/>
      <c r="DG11" s="2563"/>
      <c r="DH11" s="2563"/>
      <c r="DI11" s="2563"/>
      <c r="DJ11" s="2563"/>
      <c r="DK11" s="2563"/>
      <c r="DL11" s="2564"/>
      <c r="DM11" s="2824"/>
      <c r="DN11" s="2825"/>
      <c r="DO11" s="2825"/>
      <c r="DP11" s="2825"/>
      <c r="DQ11" s="2826"/>
      <c r="DR11" s="17"/>
      <c r="DS11" s="2584" t="s">
        <v>59</v>
      </c>
      <c r="DT11" s="2585"/>
      <c r="DU11" s="2586"/>
      <c r="DV11" s="2753" t="s">
        <v>211</v>
      </c>
      <c r="DW11" s="2753" t="s">
        <v>212</v>
      </c>
      <c r="DX11" s="17"/>
      <c r="DY11" s="78"/>
      <c r="DZ11" s="2867"/>
      <c r="EA11" s="2868"/>
      <c r="EB11" s="2868"/>
      <c r="EC11" s="2868"/>
      <c r="ED11" s="2869"/>
      <c r="EE11" s="72"/>
      <c r="EF11" s="17"/>
      <c r="EG11" s="2915"/>
      <c r="EH11" s="2916"/>
      <c r="EI11" s="2716"/>
      <c r="EJ11" s="2717"/>
      <c r="EK11" s="2718"/>
      <c r="EL11" s="2758"/>
      <c r="EM11" s="17"/>
      <c r="EN11" s="77"/>
      <c r="EO11" s="1687"/>
      <c r="EP11" s="3055"/>
      <c r="EQ11" s="3024" t="s">
        <v>219</v>
      </c>
      <c r="ER11" s="3024"/>
      <c r="ES11" s="3024"/>
      <c r="ET11" s="3025"/>
      <c r="EU11" s="3026" t="s">
        <v>228</v>
      </c>
      <c r="EV11" s="3027"/>
      <c r="EW11" s="3027"/>
      <c r="EX11" s="3027"/>
      <c r="EY11" s="3027"/>
      <c r="EZ11" s="3027"/>
      <c r="FA11" s="3027"/>
      <c r="FB11" s="3028"/>
      <c r="FC11" s="77"/>
      <c r="FD11" s="601"/>
      <c r="FE11" s="3641" t="s">
        <v>315</v>
      </c>
      <c r="FF11" s="3642"/>
      <c r="FG11" s="3642"/>
      <c r="FH11" s="3642"/>
      <c r="FI11" s="3642"/>
      <c r="FJ11" s="3642"/>
      <c r="FK11" s="3642"/>
      <c r="FL11" s="3642"/>
      <c r="FM11" s="3642"/>
      <c r="FN11" s="3642"/>
      <c r="FO11" s="3642"/>
      <c r="FP11" s="3642"/>
      <c r="FQ11" s="3642"/>
      <c r="FR11" s="3642"/>
      <c r="FS11" s="3642"/>
      <c r="FT11" s="3642"/>
      <c r="FU11" s="3642"/>
      <c r="FV11" s="3642"/>
      <c r="FW11" s="3642"/>
      <c r="FX11" s="3642"/>
      <c r="FY11" s="3642"/>
      <c r="FZ11" s="3642"/>
      <c r="GA11" s="3642"/>
      <c r="GB11" s="3642"/>
      <c r="GC11" s="3642"/>
      <c r="GD11" s="3642"/>
      <c r="GE11" s="3642"/>
      <c r="GF11" s="3642"/>
      <c r="GG11" s="3642"/>
      <c r="GH11" s="3642"/>
      <c r="GI11" s="3642"/>
      <c r="GJ11" s="3642"/>
      <c r="GK11" s="3642"/>
      <c r="GL11" s="3642"/>
      <c r="GM11" s="3642"/>
      <c r="GN11" s="3642"/>
      <c r="GO11" s="3642"/>
      <c r="GP11" s="3642"/>
      <c r="GQ11" s="3642"/>
      <c r="GR11" s="3642"/>
      <c r="GS11" s="3642"/>
      <c r="GT11" s="3642"/>
      <c r="GU11" s="3642"/>
      <c r="GV11" s="3642"/>
      <c r="GW11" s="3642"/>
      <c r="GX11" s="3642"/>
      <c r="GY11" s="3051" t="s">
        <v>316</v>
      </c>
      <c r="GZ11" s="3052"/>
      <c r="HA11" s="3052"/>
      <c r="HB11" s="3052"/>
      <c r="HC11" s="3052"/>
      <c r="HD11" s="3052"/>
      <c r="HE11" s="3052"/>
      <c r="HF11" s="3052"/>
      <c r="HG11" s="3052"/>
      <c r="HH11" s="3052"/>
      <c r="HI11" s="3052"/>
      <c r="HJ11" s="3052"/>
      <c r="HK11" s="3052"/>
      <c r="HL11" s="3053"/>
      <c r="HM11" s="432"/>
      <c r="HN11" s="439"/>
      <c r="HO11" s="2938"/>
      <c r="HP11" s="2939"/>
      <c r="HQ11" s="2939"/>
      <c r="HR11" s="2939"/>
      <c r="HS11" s="2939"/>
      <c r="HT11" s="2939"/>
      <c r="HU11" s="2940"/>
      <c r="HV11" s="2944"/>
      <c r="HW11" s="2945"/>
      <c r="HX11" s="2945"/>
      <c r="HY11" s="2945"/>
      <c r="HZ11" s="2945"/>
      <c r="IA11" s="2945"/>
      <c r="IB11" s="2946"/>
      <c r="IC11" s="432"/>
      <c r="ID11" s="432"/>
      <c r="IE11" s="3057" t="s">
        <v>315</v>
      </c>
      <c r="IF11" s="3058"/>
      <c r="IG11" s="3058"/>
      <c r="IH11" s="3058"/>
      <c r="II11" s="3058"/>
      <c r="IJ11" s="3058"/>
      <c r="IK11" s="3058"/>
      <c r="IL11" s="3058"/>
      <c r="IM11" s="3058"/>
      <c r="IN11" s="3058"/>
      <c r="IO11" s="3058"/>
      <c r="IP11" s="3058"/>
      <c r="IQ11" s="3058"/>
      <c r="IR11" s="3058"/>
      <c r="IS11" s="3058"/>
      <c r="IT11" s="3058"/>
      <c r="IU11" s="3058"/>
      <c r="IV11" s="3058"/>
      <c r="IW11" s="3058"/>
      <c r="IX11" s="3058"/>
      <c r="IY11" s="3058"/>
      <c r="IZ11" s="3058"/>
      <c r="JA11" s="3058"/>
      <c r="JB11" s="3058"/>
      <c r="JC11" s="3058"/>
      <c r="JD11" s="3058"/>
      <c r="JE11" s="3058"/>
      <c r="JF11" s="3058"/>
      <c r="JG11" s="3058"/>
      <c r="JH11" s="3058"/>
      <c r="JI11" s="3058"/>
      <c r="JJ11" s="3058"/>
      <c r="JK11" s="3058"/>
      <c r="JL11" s="3058"/>
      <c r="JM11" s="3058"/>
      <c r="JN11" s="3058"/>
      <c r="JO11" s="3058"/>
      <c r="JP11" s="3058"/>
      <c r="JQ11" s="3058"/>
      <c r="JR11" s="3058"/>
      <c r="JS11" s="3058"/>
      <c r="JT11" s="3058"/>
      <c r="JU11" s="3058"/>
      <c r="JV11" s="3058"/>
      <c r="JW11" s="3058"/>
      <c r="JX11" s="3058"/>
      <c r="JY11" s="3058"/>
      <c r="JZ11" s="3058"/>
      <c r="KA11" s="3058"/>
      <c r="KB11" s="3058"/>
      <c r="KC11" s="3058"/>
      <c r="KD11" s="3058"/>
      <c r="KE11" s="3058"/>
      <c r="KF11" s="3058"/>
      <c r="KG11" s="3058"/>
      <c r="KH11" s="3058"/>
      <c r="KI11" s="3058"/>
      <c r="KJ11" s="3058"/>
      <c r="KK11" s="3058"/>
      <c r="KL11" s="3058"/>
      <c r="KM11" s="3058"/>
      <c r="KN11" s="3058"/>
      <c r="KO11" s="3058"/>
      <c r="KP11" s="3058"/>
      <c r="KQ11" s="3058"/>
      <c r="KR11" s="3058"/>
      <c r="KS11" s="3058"/>
      <c r="KT11" s="3058"/>
      <c r="KU11" s="3058"/>
      <c r="KV11" s="3058"/>
      <c r="KW11" s="3058"/>
      <c r="KX11" s="3058"/>
      <c r="KY11" s="3058"/>
      <c r="KZ11" s="3058"/>
      <c r="LA11" s="3058"/>
      <c r="LB11" s="3058"/>
      <c r="LC11" s="3058"/>
      <c r="LD11" s="3058"/>
      <c r="LE11" s="3058"/>
      <c r="LF11" s="3058"/>
      <c r="LG11" s="3058"/>
      <c r="LH11" s="3058"/>
      <c r="LI11" s="3058"/>
      <c r="LJ11" s="3058"/>
      <c r="LK11" s="3058"/>
      <c r="LL11" s="3058"/>
      <c r="LM11" s="3058"/>
      <c r="LN11" s="3058"/>
      <c r="LO11" s="3058"/>
      <c r="LP11" s="3058"/>
      <c r="LQ11" s="3059"/>
      <c r="LR11" s="2950"/>
      <c r="LS11" s="2951"/>
      <c r="LT11" s="2951"/>
      <c r="LU11" s="2951"/>
      <c r="LV11" s="2951"/>
      <c r="LW11" s="2951"/>
      <c r="LX11" s="2951"/>
      <c r="LY11" s="2951"/>
      <c r="LZ11" s="2951"/>
      <c r="MA11" s="2951"/>
      <c r="MB11" s="2951"/>
      <c r="MC11" s="2951"/>
      <c r="MD11" s="2951"/>
      <c r="ME11" s="2951"/>
      <c r="MF11" s="2951"/>
      <c r="MG11" s="2951"/>
      <c r="MH11" s="2951"/>
      <c r="MI11" s="2951"/>
      <c r="MJ11" s="2951"/>
      <c r="MK11" s="2951"/>
      <c r="ML11" s="2951"/>
      <c r="MM11" s="2951"/>
      <c r="MN11" s="2951"/>
      <c r="MO11" s="2951"/>
      <c r="MP11" s="2951"/>
      <c r="MQ11" s="2952"/>
      <c r="MR11" s="990"/>
      <c r="MS11" s="643"/>
      <c r="MT11" s="2956"/>
      <c r="MU11" s="2957"/>
      <c r="MV11" s="2957"/>
      <c r="MW11" s="2957"/>
      <c r="MX11" s="2957"/>
      <c r="MY11" s="2957"/>
      <c r="MZ11" s="2957"/>
      <c r="NA11" s="2957"/>
      <c r="NB11" s="2957"/>
      <c r="NC11" s="2957"/>
      <c r="ND11" s="2957"/>
      <c r="NE11" s="2957"/>
      <c r="NF11" s="2958"/>
      <c r="NG11" s="3148"/>
      <c r="NH11" s="3149"/>
      <c r="NI11" s="3149"/>
      <c r="NJ11" s="3149"/>
      <c r="NK11" s="3149"/>
      <c r="NL11" s="3149"/>
      <c r="NM11" s="3149"/>
      <c r="NN11" s="3149"/>
      <c r="NO11" s="3149"/>
      <c r="NP11" s="3149"/>
      <c r="NQ11" s="3149"/>
      <c r="NR11" s="3149"/>
      <c r="NS11" s="3150"/>
      <c r="NT11" s="608"/>
    </row>
    <row r="12" spans="1:384" ht="152.25" customHeight="1" thickBot="1" x14ac:dyDescent="0.35">
      <c r="A12" s="1591" t="s">
        <v>3</v>
      </c>
      <c r="B12" s="1592" t="s">
        <v>4</v>
      </c>
      <c r="C12" s="1593" t="s">
        <v>5</v>
      </c>
      <c r="D12" s="1592" t="s">
        <v>6</v>
      </c>
      <c r="E12" s="1512"/>
      <c r="F12" s="1811" t="s">
        <v>97</v>
      </c>
      <c r="G12" s="1812" t="s">
        <v>7</v>
      </c>
      <c r="H12" s="1813" t="s">
        <v>8</v>
      </c>
      <c r="I12" s="1813" t="s">
        <v>9</v>
      </c>
      <c r="J12" s="1814" t="s">
        <v>10</v>
      </c>
      <c r="K12" s="1564" t="s">
        <v>98</v>
      </c>
      <c r="L12" s="1560" t="s">
        <v>213</v>
      </c>
      <c r="M12" s="23"/>
      <c r="O12" s="40" t="s">
        <v>38</v>
      </c>
      <c r="P12" s="41" t="s">
        <v>39</v>
      </c>
      <c r="Q12" s="41" t="s">
        <v>40</v>
      </c>
      <c r="R12" s="41" t="s">
        <v>41</v>
      </c>
      <c r="S12" s="41" t="s">
        <v>42</v>
      </c>
      <c r="T12" s="41" t="s">
        <v>43</v>
      </c>
      <c r="U12" s="41" t="s">
        <v>44</v>
      </c>
      <c r="V12" s="42" t="s">
        <v>45</v>
      </c>
      <c r="W12" s="344" t="s">
        <v>38</v>
      </c>
      <c r="X12" s="345" t="s">
        <v>39</v>
      </c>
      <c r="Y12" s="345" t="s">
        <v>40</v>
      </c>
      <c r="Z12" s="345" t="s">
        <v>41</v>
      </c>
      <c r="AA12" s="345" t="s">
        <v>42</v>
      </c>
      <c r="AB12" s="345" t="s">
        <v>43</v>
      </c>
      <c r="AC12" s="345" t="s">
        <v>44</v>
      </c>
      <c r="AD12" s="346" t="s">
        <v>45</v>
      </c>
      <c r="AF12" s="27"/>
      <c r="AG12" s="85">
        <v>1</v>
      </c>
      <c r="AH12" s="86">
        <v>2</v>
      </c>
      <c r="AI12" s="86">
        <v>3</v>
      </c>
      <c r="AJ12" s="86">
        <v>4</v>
      </c>
      <c r="AK12" s="86">
        <v>5</v>
      </c>
      <c r="AL12" s="86">
        <v>6</v>
      </c>
      <c r="AM12" s="86">
        <v>7</v>
      </c>
      <c r="AN12" s="86">
        <v>8</v>
      </c>
      <c r="AO12" s="86">
        <v>9</v>
      </c>
      <c r="AP12" s="87">
        <v>10</v>
      </c>
      <c r="AQ12" s="1855" t="s">
        <v>292</v>
      </c>
      <c r="AR12" s="350">
        <v>1</v>
      </c>
      <c r="AS12" s="86">
        <v>2</v>
      </c>
      <c r="AT12" s="86">
        <v>3</v>
      </c>
      <c r="AU12" s="86">
        <v>4</v>
      </c>
      <c r="AV12" s="86">
        <v>5</v>
      </c>
      <c r="AW12" s="86">
        <v>6</v>
      </c>
      <c r="AX12" s="86">
        <v>7</v>
      </c>
      <c r="AY12" s="86">
        <v>8</v>
      </c>
      <c r="AZ12" s="86">
        <v>9</v>
      </c>
      <c r="BA12" s="87">
        <v>10</v>
      </c>
      <c r="BB12" s="351" t="s">
        <v>26</v>
      </c>
      <c r="BC12" s="381" t="s">
        <v>27</v>
      </c>
      <c r="BD12" s="352" t="s">
        <v>28</v>
      </c>
      <c r="BE12" s="353" t="s">
        <v>29</v>
      </c>
      <c r="BF12" s="354" t="s">
        <v>30</v>
      </c>
      <c r="BG12" s="355" t="s">
        <v>31</v>
      </c>
      <c r="BH12" s="356" t="s">
        <v>32</v>
      </c>
      <c r="BI12" s="357" t="s">
        <v>33</v>
      </c>
      <c r="BJ12" s="358" t="s">
        <v>293</v>
      </c>
      <c r="BK12" s="358" t="s">
        <v>294</v>
      </c>
      <c r="BL12" s="358" t="s">
        <v>295</v>
      </c>
      <c r="BM12" s="8"/>
      <c r="BN12" s="78"/>
      <c r="BO12" s="1819" t="s">
        <v>403</v>
      </c>
      <c r="BP12" s="1820" t="s">
        <v>404</v>
      </c>
      <c r="BQ12" s="1820" t="s">
        <v>405</v>
      </c>
      <c r="BR12" s="1820" t="s">
        <v>406</v>
      </c>
      <c r="BS12" s="1820" t="s">
        <v>407</v>
      </c>
      <c r="BT12" s="1820" t="s">
        <v>408</v>
      </c>
      <c r="BU12" s="1820" t="s">
        <v>409</v>
      </c>
      <c r="BV12" s="1820" t="s">
        <v>410</v>
      </c>
      <c r="BW12" s="1820" t="s">
        <v>411</v>
      </c>
      <c r="BX12" s="1820" t="s">
        <v>412</v>
      </c>
      <c r="BY12" s="1820" t="s">
        <v>413</v>
      </c>
      <c r="BZ12" s="1820" t="s">
        <v>414</v>
      </c>
      <c r="CA12" s="1820" t="s">
        <v>415</v>
      </c>
      <c r="CB12" s="1820" t="s">
        <v>416</v>
      </c>
      <c r="CC12" s="1820" t="s">
        <v>417</v>
      </c>
      <c r="CD12" s="1820" t="s">
        <v>418</v>
      </c>
      <c r="CE12" s="1820" t="s">
        <v>419</v>
      </c>
      <c r="CF12" s="1820" t="s">
        <v>420</v>
      </c>
      <c r="CG12" s="1820" t="s">
        <v>421</v>
      </c>
      <c r="CH12" s="1820" t="s">
        <v>422</v>
      </c>
      <c r="CI12" s="1820" t="s">
        <v>423</v>
      </c>
      <c r="CJ12" s="1820" t="s">
        <v>424</v>
      </c>
      <c r="CK12" s="1820" t="s">
        <v>425</v>
      </c>
      <c r="CL12" s="1820" t="s">
        <v>426</v>
      </c>
      <c r="CM12" s="1820" t="s">
        <v>427</v>
      </c>
      <c r="CN12" s="1820" t="s">
        <v>428</v>
      </c>
      <c r="CO12" s="1820" t="s">
        <v>429</v>
      </c>
      <c r="CP12" s="1820" t="s">
        <v>430</v>
      </c>
      <c r="CQ12" s="1820" t="s">
        <v>431</v>
      </c>
      <c r="CR12" s="1820" t="s">
        <v>432</v>
      </c>
      <c r="CS12" s="1820" t="s">
        <v>433</v>
      </c>
      <c r="CT12" s="1820" t="s">
        <v>434</v>
      </c>
      <c r="CU12" s="1820" t="s">
        <v>435</v>
      </c>
      <c r="CV12" s="1820" t="s">
        <v>436</v>
      </c>
      <c r="CW12" s="1820" t="s">
        <v>437</v>
      </c>
      <c r="CX12" s="1820" t="s">
        <v>438</v>
      </c>
      <c r="CY12" s="1820" t="s">
        <v>439</v>
      </c>
      <c r="CZ12" s="1820" t="s">
        <v>440</v>
      </c>
      <c r="DA12" s="1820" t="s">
        <v>441</v>
      </c>
      <c r="DB12" s="1821" t="s">
        <v>442</v>
      </c>
      <c r="DC12" s="1822" t="s">
        <v>443</v>
      </c>
      <c r="DD12" s="1823" t="s">
        <v>444</v>
      </c>
      <c r="DE12" s="1824" t="s">
        <v>445</v>
      </c>
      <c r="DF12" s="1822" t="s">
        <v>446</v>
      </c>
      <c r="DG12" s="1823" t="s">
        <v>447</v>
      </c>
      <c r="DH12" s="1824" t="s">
        <v>448</v>
      </c>
      <c r="DI12" s="1822" t="s">
        <v>449</v>
      </c>
      <c r="DJ12" s="1823" t="s">
        <v>450</v>
      </c>
      <c r="DK12" s="1823" t="s">
        <v>451</v>
      </c>
      <c r="DL12" s="1824" t="s">
        <v>452</v>
      </c>
      <c r="DM12" s="1825" t="s">
        <v>56</v>
      </c>
      <c r="DN12" s="1455" t="s">
        <v>57</v>
      </c>
      <c r="DO12" s="1456" t="s">
        <v>58</v>
      </c>
      <c r="DP12" s="1826" t="s">
        <v>453</v>
      </c>
      <c r="DQ12" s="1827" t="s">
        <v>454</v>
      </c>
      <c r="DR12" s="14"/>
      <c r="DS12" s="43" t="s">
        <v>56</v>
      </c>
      <c r="DT12" s="44" t="s">
        <v>57</v>
      </c>
      <c r="DU12" s="45" t="s">
        <v>58</v>
      </c>
      <c r="DV12" s="2754"/>
      <c r="DW12" s="2754"/>
      <c r="DX12" s="19"/>
      <c r="DY12" s="27"/>
      <c r="DZ12" s="139" t="s">
        <v>67</v>
      </c>
      <c r="EA12" s="140" t="s">
        <v>68</v>
      </c>
      <c r="EB12" s="139" t="s">
        <v>69</v>
      </c>
      <c r="EC12" s="141" t="s">
        <v>70</v>
      </c>
      <c r="ED12" s="140" t="s">
        <v>71</v>
      </c>
      <c r="EE12" s="74"/>
      <c r="EF12" s="14"/>
      <c r="EG12" s="142" t="s">
        <v>67</v>
      </c>
      <c r="EH12" s="143" t="s">
        <v>68</v>
      </c>
      <c r="EI12" s="142" t="s">
        <v>69</v>
      </c>
      <c r="EJ12" s="144" t="s">
        <v>70</v>
      </c>
      <c r="EK12" s="143" t="s">
        <v>71</v>
      </c>
      <c r="EL12" s="2759"/>
      <c r="EM12" s="14"/>
      <c r="EN12" s="23"/>
      <c r="EO12" s="1687"/>
      <c r="EP12" s="3056"/>
      <c r="EQ12" s="1673" t="s">
        <v>215</v>
      </c>
      <c r="ER12" s="132" t="s">
        <v>216</v>
      </c>
      <c r="ES12" s="132" t="s">
        <v>217</v>
      </c>
      <c r="ET12" s="932" t="s">
        <v>218</v>
      </c>
      <c r="EU12" s="133" t="s">
        <v>220</v>
      </c>
      <c r="EV12" s="134" t="s">
        <v>221</v>
      </c>
      <c r="EW12" s="134" t="s">
        <v>222</v>
      </c>
      <c r="EX12" s="134" t="s">
        <v>223</v>
      </c>
      <c r="EY12" s="134" t="s">
        <v>224</v>
      </c>
      <c r="EZ12" s="134" t="s">
        <v>225</v>
      </c>
      <c r="FA12" s="134" t="s">
        <v>226</v>
      </c>
      <c r="FB12" s="571" t="s">
        <v>227</v>
      </c>
      <c r="FC12" s="77"/>
      <c r="FE12" s="2216">
        <v>1</v>
      </c>
      <c r="FF12" s="2217">
        <v>2</v>
      </c>
      <c r="FG12" s="2217">
        <v>3</v>
      </c>
      <c r="FH12" s="2217">
        <v>4</v>
      </c>
      <c r="FI12" s="2217">
        <v>5</v>
      </c>
      <c r="FJ12" s="2217">
        <v>6</v>
      </c>
      <c r="FK12" s="2217">
        <v>7</v>
      </c>
      <c r="FL12" s="2217">
        <v>8</v>
      </c>
      <c r="FM12" s="2217">
        <v>9</v>
      </c>
      <c r="FN12" s="2217">
        <v>10</v>
      </c>
      <c r="FO12" s="2217">
        <v>11</v>
      </c>
      <c r="FP12" s="2217">
        <v>12</v>
      </c>
      <c r="FQ12" s="2217">
        <v>13</v>
      </c>
      <c r="FR12" s="2217">
        <v>14</v>
      </c>
      <c r="FS12" s="2217">
        <v>15</v>
      </c>
      <c r="FT12" s="2217">
        <v>16</v>
      </c>
      <c r="FU12" s="2217">
        <v>17</v>
      </c>
      <c r="FV12" s="2217">
        <v>18</v>
      </c>
      <c r="FW12" s="2217">
        <v>19</v>
      </c>
      <c r="FX12" s="2217">
        <v>20</v>
      </c>
      <c r="FY12" s="2217">
        <v>21</v>
      </c>
      <c r="FZ12" s="2217">
        <v>22</v>
      </c>
      <c r="GA12" s="2217">
        <v>23</v>
      </c>
      <c r="GB12" s="2217">
        <v>24</v>
      </c>
      <c r="GC12" s="2217">
        <v>25</v>
      </c>
      <c r="GD12" s="2217">
        <v>26</v>
      </c>
      <c r="GE12" s="2217">
        <v>27</v>
      </c>
      <c r="GF12" s="2217">
        <v>28</v>
      </c>
      <c r="GG12" s="2217">
        <v>29</v>
      </c>
      <c r="GH12" s="2217">
        <v>30</v>
      </c>
      <c r="GI12" s="2217">
        <v>31</v>
      </c>
      <c r="GJ12" s="2217">
        <v>32</v>
      </c>
      <c r="GK12" s="2217">
        <v>33</v>
      </c>
      <c r="GL12" s="2217">
        <v>34</v>
      </c>
      <c r="GM12" s="2217">
        <v>35</v>
      </c>
      <c r="GN12" s="2217">
        <v>36</v>
      </c>
      <c r="GO12" s="2217">
        <v>37</v>
      </c>
      <c r="GP12" s="2217">
        <v>38</v>
      </c>
      <c r="GQ12" s="2217">
        <v>39</v>
      </c>
      <c r="GR12" s="2217">
        <v>40</v>
      </c>
      <c r="GS12" s="2217">
        <v>41</v>
      </c>
      <c r="GT12" s="2217">
        <v>42</v>
      </c>
      <c r="GU12" s="2217">
        <v>43</v>
      </c>
      <c r="GV12" s="2217">
        <v>44</v>
      </c>
      <c r="GW12" s="2217">
        <v>45</v>
      </c>
      <c r="GX12" s="2218">
        <v>46</v>
      </c>
      <c r="GY12" s="457" t="s">
        <v>369</v>
      </c>
      <c r="GZ12" s="388" t="s">
        <v>317</v>
      </c>
      <c r="HA12" s="2194" t="s">
        <v>370</v>
      </c>
      <c r="HB12" s="2195" t="s">
        <v>318</v>
      </c>
      <c r="HC12" s="389" t="s">
        <v>371</v>
      </c>
      <c r="HD12" s="390" t="s">
        <v>319</v>
      </c>
      <c r="HE12" s="391" t="s">
        <v>375</v>
      </c>
      <c r="HF12" s="392" t="s">
        <v>320</v>
      </c>
      <c r="HG12" s="2196" t="s">
        <v>374</v>
      </c>
      <c r="HH12" s="2197" t="s">
        <v>321</v>
      </c>
      <c r="HI12" s="393" t="s">
        <v>373</v>
      </c>
      <c r="HJ12" s="394" t="s">
        <v>322</v>
      </c>
      <c r="HK12" s="1005" t="s">
        <v>372</v>
      </c>
      <c r="HL12" s="1006" t="s">
        <v>323</v>
      </c>
      <c r="HM12" s="432"/>
      <c r="HN12" s="439"/>
      <c r="HO12" s="732" t="s">
        <v>369</v>
      </c>
      <c r="HP12" s="733" t="s">
        <v>370</v>
      </c>
      <c r="HQ12" s="734" t="s">
        <v>371</v>
      </c>
      <c r="HR12" s="735" t="s">
        <v>375</v>
      </c>
      <c r="HS12" s="736" t="s">
        <v>374</v>
      </c>
      <c r="HT12" s="737" t="s">
        <v>373</v>
      </c>
      <c r="HU12" s="738" t="s">
        <v>372</v>
      </c>
      <c r="HV12" s="731" t="s">
        <v>317</v>
      </c>
      <c r="HW12" s="705" t="s">
        <v>318</v>
      </c>
      <c r="HX12" s="706" t="s">
        <v>319</v>
      </c>
      <c r="HY12" s="707" t="s">
        <v>320</v>
      </c>
      <c r="HZ12" s="708" t="s">
        <v>321</v>
      </c>
      <c r="IA12" s="709" t="s">
        <v>322</v>
      </c>
      <c r="IB12" s="722" t="s">
        <v>323</v>
      </c>
      <c r="IC12" s="432"/>
      <c r="ID12" s="432"/>
      <c r="IE12" s="1066">
        <v>1</v>
      </c>
      <c r="IF12" s="1067">
        <v>2</v>
      </c>
      <c r="IG12" s="1067">
        <v>3</v>
      </c>
      <c r="IH12" s="1067">
        <v>4</v>
      </c>
      <c r="II12" s="1067">
        <v>5</v>
      </c>
      <c r="IJ12" s="1067">
        <v>6</v>
      </c>
      <c r="IK12" s="1067">
        <v>7</v>
      </c>
      <c r="IL12" s="1067">
        <v>8</v>
      </c>
      <c r="IM12" s="1067">
        <v>9</v>
      </c>
      <c r="IN12" s="1068">
        <v>10</v>
      </c>
      <c r="IO12" s="1069">
        <v>11</v>
      </c>
      <c r="IP12" s="1070">
        <v>12</v>
      </c>
      <c r="IQ12" s="1070">
        <v>13</v>
      </c>
      <c r="IR12" s="1070">
        <v>14</v>
      </c>
      <c r="IS12" s="1070">
        <v>15</v>
      </c>
      <c r="IT12" s="1070">
        <v>16</v>
      </c>
      <c r="IU12" s="1070">
        <v>17</v>
      </c>
      <c r="IV12" s="1070">
        <v>18</v>
      </c>
      <c r="IW12" s="1070">
        <v>19</v>
      </c>
      <c r="IX12" s="1071">
        <v>20</v>
      </c>
      <c r="IY12" s="1066">
        <v>21</v>
      </c>
      <c r="IZ12" s="1067">
        <v>22</v>
      </c>
      <c r="JA12" s="1067">
        <v>23</v>
      </c>
      <c r="JB12" s="1067">
        <v>24</v>
      </c>
      <c r="JC12" s="1067">
        <v>25</v>
      </c>
      <c r="JD12" s="1067">
        <v>26</v>
      </c>
      <c r="JE12" s="1067">
        <v>27</v>
      </c>
      <c r="JF12" s="1067">
        <v>28</v>
      </c>
      <c r="JG12" s="1067">
        <v>29</v>
      </c>
      <c r="JH12" s="1072">
        <v>30</v>
      </c>
      <c r="JI12" s="1069">
        <v>31</v>
      </c>
      <c r="JJ12" s="1070">
        <v>32</v>
      </c>
      <c r="JK12" s="1070">
        <v>33</v>
      </c>
      <c r="JL12" s="1070">
        <v>34</v>
      </c>
      <c r="JM12" s="1070">
        <v>35</v>
      </c>
      <c r="JN12" s="1070">
        <v>36</v>
      </c>
      <c r="JO12" s="1070">
        <v>37</v>
      </c>
      <c r="JP12" s="1070">
        <v>38</v>
      </c>
      <c r="JQ12" s="1070">
        <v>39</v>
      </c>
      <c r="JR12" s="1071">
        <v>40</v>
      </c>
      <c r="JS12" s="1066">
        <v>41</v>
      </c>
      <c r="JT12" s="1067">
        <v>42</v>
      </c>
      <c r="JU12" s="1067">
        <v>43</v>
      </c>
      <c r="JV12" s="1067">
        <v>44</v>
      </c>
      <c r="JW12" s="1067">
        <v>45</v>
      </c>
      <c r="JX12" s="1067">
        <v>46</v>
      </c>
      <c r="JY12" s="1067">
        <v>47</v>
      </c>
      <c r="JZ12" s="1067">
        <v>48</v>
      </c>
      <c r="KA12" s="1067">
        <v>49</v>
      </c>
      <c r="KB12" s="1068">
        <v>50</v>
      </c>
      <c r="KC12" s="1069">
        <v>51</v>
      </c>
      <c r="KD12" s="1070">
        <v>52</v>
      </c>
      <c r="KE12" s="1070">
        <v>53</v>
      </c>
      <c r="KF12" s="1070">
        <v>54</v>
      </c>
      <c r="KG12" s="1070">
        <v>55</v>
      </c>
      <c r="KH12" s="1070">
        <v>56</v>
      </c>
      <c r="KI12" s="1070">
        <v>57</v>
      </c>
      <c r="KJ12" s="1070">
        <v>58</v>
      </c>
      <c r="KK12" s="1070">
        <v>59</v>
      </c>
      <c r="KL12" s="1071">
        <v>60</v>
      </c>
      <c r="KM12" s="1066">
        <v>61</v>
      </c>
      <c r="KN12" s="1067">
        <v>62</v>
      </c>
      <c r="KO12" s="1067">
        <v>63</v>
      </c>
      <c r="KP12" s="1067">
        <v>64</v>
      </c>
      <c r="KQ12" s="1067">
        <v>65</v>
      </c>
      <c r="KR12" s="1067">
        <v>66</v>
      </c>
      <c r="KS12" s="1067">
        <v>67</v>
      </c>
      <c r="KT12" s="1067">
        <v>68</v>
      </c>
      <c r="KU12" s="1067">
        <v>69</v>
      </c>
      <c r="KV12" s="1068">
        <v>70</v>
      </c>
      <c r="KW12" s="1069">
        <v>71</v>
      </c>
      <c r="KX12" s="1070">
        <v>72</v>
      </c>
      <c r="KY12" s="1070">
        <v>73</v>
      </c>
      <c r="KZ12" s="1070">
        <v>74</v>
      </c>
      <c r="LA12" s="1070">
        <v>75</v>
      </c>
      <c r="LB12" s="1070">
        <v>76</v>
      </c>
      <c r="LC12" s="1070">
        <v>77</v>
      </c>
      <c r="LD12" s="1070">
        <v>78</v>
      </c>
      <c r="LE12" s="1070">
        <v>79</v>
      </c>
      <c r="LF12" s="1071">
        <v>80</v>
      </c>
      <c r="LG12" s="1066">
        <v>81</v>
      </c>
      <c r="LH12" s="1067">
        <v>82</v>
      </c>
      <c r="LI12" s="1067">
        <v>83</v>
      </c>
      <c r="LJ12" s="1067">
        <v>84</v>
      </c>
      <c r="LK12" s="1067">
        <v>85</v>
      </c>
      <c r="LL12" s="1067">
        <v>86</v>
      </c>
      <c r="LM12" s="1067">
        <v>87</v>
      </c>
      <c r="LN12" s="1067">
        <v>88</v>
      </c>
      <c r="LO12" s="1067">
        <v>89</v>
      </c>
      <c r="LP12" s="1067">
        <v>90</v>
      </c>
      <c r="LQ12" s="1072">
        <v>91</v>
      </c>
      <c r="LR12" s="2894" t="s">
        <v>327</v>
      </c>
      <c r="LS12" s="2895"/>
      <c r="LT12" s="2896" t="s">
        <v>328</v>
      </c>
      <c r="LU12" s="2897"/>
      <c r="LV12" s="2898" t="s">
        <v>329</v>
      </c>
      <c r="LW12" s="2899"/>
      <c r="LX12" s="2900" t="s">
        <v>330</v>
      </c>
      <c r="LY12" s="2901"/>
      <c r="LZ12" s="2902" t="s">
        <v>331</v>
      </c>
      <c r="MA12" s="2903"/>
      <c r="MB12" s="2533" t="s">
        <v>332</v>
      </c>
      <c r="MC12" s="2534"/>
      <c r="MD12" s="2535" t="s">
        <v>333</v>
      </c>
      <c r="ME12" s="2536"/>
      <c r="MF12" s="2537" t="s">
        <v>334</v>
      </c>
      <c r="MG12" s="2538"/>
      <c r="MH12" s="2521" t="s">
        <v>385</v>
      </c>
      <c r="MI12" s="2522"/>
      <c r="MJ12" s="2523" t="s">
        <v>386</v>
      </c>
      <c r="MK12" s="2524"/>
      <c r="ML12" s="2525" t="s">
        <v>335</v>
      </c>
      <c r="MM12" s="2526"/>
      <c r="MN12" s="2527" t="s">
        <v>336</v>
      </c>
      <c r="MO12" s="2528"/>
      <c r="MP12" s="2529" t="s">
        <v>337</v>
      </c>
      <c r="MQ12" s="2530"/>
      <c r="MR12" s="990"/>
      <c r="MS12" s="644"/>
      <c r="MT12" s="626" t="s">
        <v>327</v>
      </c>
      <c r="MU12" s="627" t="s">
        <v>328</v>
      </c>
      <c r="MV12" s="628" t="s">
        <v>329</v>
      </c>
      <c r="MW12" s="629" t="s">
        <v>330</v>
      </c>
      <c r="MX12" s="630" t="s">
        <v>331</v>
      </c>
      <c r="MY12" s="631" t="s">
        <v>332</v>
      </c>
      <c r="MZ12" s="632" t="s">
        <v>333</v>
      </c>
      <c r="NA12" s="633" t="s">
        <v>334</v>
      </c>
      <c r="NB12" s="634" t="s">
        <v>365</v>
      </c>
      <c r="NC12" s="635" t="s">
        <v>366</v>
      </c>
      <c r="ND12" s="636" t="s">
        <v>335</v>
      </c>
      <c r="NE12" s="637" t="s">
        <v>336</v>
      </c>
      <c r="NF12" s="1544" t="s">
        <v>337</v>
      </c>
      <c r="NG12" s="1586" t="s">
        <v>352</v>
      </c>
      <c r="NH12" s="1587" t="s">
        <v>353</v>
      </c>
      <c r="NI12" s="1587" t="s">
        <v>354</v>
      </c>
      <c r="NJ12" s="1587" t="s">
        <v>355</v>
      </c>
      <c r="NK12" s="1587" t="s">
        <v>356</v>
      </c>
      <c r="NL12" s="1587" t="s">
        <v>357</v>
      </c>
      <c r="NM12" s="1587" t="s">
        <v>358</v>
      </c>
      <c r="NN12" s="1587" t="s">
        <v>359</v>
      </c>
      <c r="NO12" s="1587" t="s">
        <v>360</v>
      </c>
      <c r="NP12" s="1588" t="s">
        <v>361</v>
      </c>
      <c r="NQ12" s="1589" t="s">
        <v>362</v>
      </c>
      <c r="NR12" s="1589" t="s">
        <v>363</v>
      </c>
      <c r="NS12" s="1590" t="s">
        <v>364</v>
      </c>
    </row>
    <row r="13" spans="1:384" s="1446" customFormat="1" ht="21.95" customHeight="1" thickBot="1" x14ac:dyDescent="0.35">
      <c r="A13" s="1594">
        <v>1</v>
      </c>
      <c r="B13" s="1595"/>
      <c r="C13" s="1596"/>
      <c r="D13" s="1595"/>
      <c r="E13" s="1513"/>
      <c r="F13" s="1626"/>
      <c r="G13" s="1627"/>
      <c r="H13" s="1627"/>
      <c r="I13" s="1627"/>
      <c r="J13" s="1628"/>
      <c r="K13" s="1629">
        <f>F13+G13+H13+I13+J13</f>
        <v>0</v>
      </c>
      <c r="L13" s="1630"/>
      <c r="M13" s="1178"/>
      <c r="N13" s="1179"/>
      <c r="O13" s="1631"/>
      <c r="P13" s="1632"/>
      <c r="Q13" s="1632"/>
      <c r="R13" s="1632"/>
      <c r="S13" s="1632"/>
      <c r="T13" s="1632"/>
      <c r="U13" s="1632"/>
      <c r="V13" s="1633"/>
      <c r="W13" s="1461" t="b">
        <f>IF(AND(O13&lt;&gt;""),IF(O13&gt;15,"1",IF(O13&gt;8,"2",IF(O13&gt;5,"3",IF(O13&gt;1,"4","5")))))</f>
        <v>0</v>
      </c>
      <c r="X13" s="1462" t="b">
        <f>IF(AND(P13&lt;&gt;""),IF(P13&gt;9,"1",IF(P13&gt;6,"2",IF(P13&gt;4,"3",IF(P13&gt;1,"4","5")))))</f>
        <v>0</v>
      </c>
      <c r="Y13" s="1462" t="b">
        <f>IF(AND(Q13&lt;&gt;""),IF(Q13&gt;11,"1",IF(Q13&gt;7,"2",IF(Q13&gt;5,"3",IF(Q13&gt;1,"4","5")))))</f>
        <v>0</v>
      </c>
      <c r="Z13" s="1462" t="b">
        <f>IF(AND(R13&lt;&gt;""),IF(R13&gt;31,"1",IF(R13&gt;20,"2",IF(R13&gt;9,"3",IF(R13&gt;0,"4","5")))))</f>
        <v>0</v>
      </c>
      <c r="AA13" s="1462" t="b">
        <f>IF(AND(S13&lt;&gt;""),IF(S13&gt;15,"1",IF(S13&gt;9,"2",IF(S13&gt;6,"3",IF(S13&gt;0,"4","5")))))</f>
        <v>0</v>
      </c>
      <c r="AB13" s="1462" t="b">
        <f>IF(AND(T13&lt;&gt;""),IF(T13&gt;32,"1",IF(T13&gt;17,"2",IF(T13&gt;8,"3",IF(T13&gt;0,"4","5")))))</f>
        <v>0</v>
      </c>
      <c r="AC13" s="1462" t="b">
        <f>IF(AND(U13&lt;&gt;""),IF(U13=40,"1",IF(U13&gt;22,"2",IF(U13&gt;16,"3",IF(U13&gt;5,"4","5")))))</f>
        <v>0</v>
      </c>
      <c r="AD13" s="1463" t="b">
        <f>IF(AND(V13&lt;&gt;""),IF(V13&gt;126,"1",IF(V13&gt;84,"2",IF(V13&gt;58,"3",IF(V13&gt;26,"4","5")))))</f>
        <v>0</v>
      </c>
      <c r="AE13" s="1178"/>
      <c r="AF13" s="1181"/>
      <c r="AG13" s="92"/>
      <c r="AH13" s="93"/>
      <c r="AI13" s="93"/>
      <c r="AJ13" s="93"/>
      <c r="AK13" s="93"/>
      <c r="AL13" s="93"/>
      <c r="AM13" s="93"/>
      <c r="AN13" s="93"/>
      <c r="AO13" s="93"/>
      <c r="AP13" s="94"/>
      <c r="AQ13" s="1667"/>
      <c r="AR13" s="92"/>
      <c r="AS13" s="93"/>
      <c r="AT13" s="93"/>
      <c r="AU13" s="93"/>
      <c r="AV13" s="93"/>
      <c r="AW13" s="93"/>
      <c r="AX13" s="93"/>
      <c r="AY13" s="93"/>
      <c r="AZ13" s="93"/>
      <c r="BA13" s="94"/>
      <c r="BB13" s="1644">
        <f>SUM(AG13:AP13)</f>
        <v>0</v>
      </c>
      <c r="BC13" s="359">
        <f t="shared" ref="BC13:BC45" si="0">COUNT(AG13:AP13)</f>
        <v>0</v>
      </c>
      <c r="BD13" s="359" t="e">
        <f>BB13/BC13</f>
        <v>#DIV/0!</v>
      </c>
      <c r="BE13" s="360" t="e">
        <f>AVERAGE(AR13:BA13)</f>
        <v>#DIV/0!</v>
      </c>
      <c r="BF13" s="361" t="e">
        <f>(BD13-BE13)/BD13</f>
        <v>#DIV/0!</v>
      </c>
      <c r="BG13" s="362" t="e">
        <f>SQRT((POWER(AG13-BD13,2)+POWER(AH13-BD13,2)+POWER(AI13-BD13,2)+POWER(AJ13-BD13,2)+POWER(AK13-BD13,2)+POWER(AL13-BD13,2)+POWER(AM13-BD13,2)+POWER(AN13-BD13,2)+POWER(AO13-BD13,2)+POWER(AP13-BD13,2))/(BC13-1))</f>
        <v>#DIV/0!</v>
      </c>
      <c r="BH13" s="363" t="e">
        <f t="shared" ref="BH13:BH45" si="1">SQRT((POWER(AR13-BE13,2)+POWER(AS13-BE13,2)+POWER(AT13-BE13,2)+POWER(AU13-BE13,2)+POWER(AV13-BE13,2)+POWER(AW13-BE13,2)+POWER(AX13-BE13,2)+POWER(AY13-BE13,2)+POWER(AZ13-BE13,2)+POWER(BA13-BE13,2))/(BC13-1))</f>
        <v>#DIV/0!</v>
      </c>
      <c r="BI13" s="364" t="e">
        <f>SQRT(POWER(((AG13-BD13)*(AR13-BE13)+(AH13-BD13)*(AS13-BE13)+(AI13-BD13)*(AT13-BE13)+(AJ13-BD13)*(AU13-BE13)+(AK13-BD13)*(AV13-BE13)+(AL13-BD13)*(AW13-BE13)+(AM13-BD13)*(AX13-BE13)+(AN13-BD13)*(AY13-BE13)+(AO13-BD13)*(AZ13-BE13)+(AP13-BD13)*(BA13-BE13))/(BG13*BH13*(BC13-1)),2))</f>
        <v>#DIV/0!</v>
      </c>
      <c r="BJ13" s="365" t="e">
        <f>IF(BD13&gt;=56,"ОЧЕНЬ ВЫСОКАЯ",IF(BD13&gt;=42,"ВЫСОКАЯ", IF(BD13&gt;=32,"СРЕДНЯЯ",IF(BD13&gt;=25,"НИЗКАЯ","ОЧЕНЬ НИЗКАЯ"))))</f>
        <v>#DIV/0!</v>
      </c>
      <c r="BK13" s="365" t="e">
        <f>IF(BF13&gt;=0.98,"ОЧЕНЬ ВЫСОКАЯ",IF(BF13&gt;=0.96,"ВЫСОКАЯ", IF(BF13&gt;=0.92,"СРЕДНЯЯ",IF(BF13&gt;=0.91,"НИЗКАЯ","ОЧЕНЬ НИЗКАЯ"))))</f>
        <v>#DIV/0!</v>
      </c>
      <c r="BL13" s="366" t="e">
        <f>IF(AND(BD13&lt;=31,BF13&lt;=0.95),"1.НИЗКИЙ",IF(AND(BD13&gt;=42,BF13&gt;=0.96),"3.ВЫСОКИЙ","2.СРЕДНИЙ"))</f>
        <v>#DIV/0!</v>
      </c>
      <c r="BM13" s="95"/>
      <c r="BN13" s="1181"/>
      <c r="BO13" s="1828"/>
      <c r="BP13" s="1829"/>
      <c r="BQ13" s="1829"/>
      <c r="BR13" s="1829"/>
      <c r="BS13" s="1829"/>
      <c r="BT13" s="1829"/>
      <c r="BU13" s="1829"/>
      <c r="BV13" s="1829"/>
      <c r="BW13" s="1829"/>
      <c r="BX13" s="1829"/>
      <c r="BY13" s="1829"/>
      <c r="BZ13" s="1829"/>
      <c r="CA13" s="1829"/>
      <c r="CB13" s="1829"/>
      <c r="CC13" s="1829"/>
      <c r="CD13" s="1829"/>
      <c r="CE13" s="1829"/>
      <c r="CF13" s="1829"/>
      <c r="CG13" s="1829"/>
      <c r="CH13" s="1829"/>
      <c r="CI13" s="1829"/>
      <c r="CJ13" s="1829"/>
      <c r="CK13" s="1829"/>
      <c r="CL13" s="1829"/>
      <c r="CM13" s="1829"/>
      <c r="CN13" s="1829"/>
      <c r="CO13" s="1829"/>
      <c r="CP13" s="1829"/>
      <c r="CQ13" s="1829"/>
      <c r="CR13" s="1829"/>
      <c r="CS13" s="1829"/>
      <c r="CT13" s="1829"/>
      <c r="CU13" s="1829"/>
      <c r="CV13" s="1829"/>
      <c r="CW13" s="1829"/>
      <c r="CX13" s="1829"/>
      <c r="CY13" s="1829"/>
      <c r="CZ13" s="1829"/>
      <c r="DA13" s="1829"/>
      <c r="DB13" s="1830"/>
      <c r="DC13" s="1831">
        <f>IF(CB13=1,4,IF(CB13=2,3,IF(CB13=3,2,IF(CB13=4,1,0))))</f>
        <v>0</v>
      </c>
      <c r="DD13" s="1832">
        <f>IF(CR13=1,4,IF(CR13=2,3,IF(CR13=3,2,IF(CR13=4,1,0))))</f>
        <v>0</v>
      </c>
      <c r="DE13" s="1833">
        <f>IF(CZ13=1,4,IF(CZ13=2,3,IF(CZ13=3,2,IF(CZ13=4,1,0))))</f>
        <v>0</v>
      </c>
      <c r="DF13" s="1831">
        <f>IF(BO13=1,4,IF(BO13=2,3,IF(BO13=3,2,IF(BO13=4,1,0))))</f>
        <v>0</v>
      </c>
      <c r="DG13" s="1832">
        <f>IF(BW13=1,4,IF(BW13=2,3,IF(BW13=3,2,IF(BW13=4,1,0))))</f>
        <v>0</v>
      </c>
      <c r="DH13" s="1833">
        <f>IF(CM13=1,4,IF(CM13=2,3,IF(CM13=3,2,IF(CM13=4,1,0))))</f>
        <v>0</v>
      </c>
      <c r="DI13" s="1831">
        <f>IF(CU13=1,4,IF(CU13=2,3,IF(CU13=3,2,IF(CU13=4,1,0))))</f>
        <v>0</v>
      </c>
      <c r="DJ13" s="1832">
        <f>IF(BR13=1,4,IF(BR13=2,3,IF(BR13=3,2,IF(BR13=4,1,0))))</f>
        <v>0</v>
      </c>
      <c r="DK13" s="1832">
        <f>IF(CH13=1,4,IF(CH13=2,3,IF(CH13=3,2,IF(CH13=4,1,0))))</f>
        <v>0</v>
      </c>
      <c r="DL13" s="1833">
        <f>IF(CT13=1,4,IF(CT13=2,3,IF(CT13=3,2,IF(CT13=4,1,0))))</f>
        <v>0</v>
      </c>
      <c r="DM13" s="1834">
        <f>BP13+BT13+BX13+DC13+CF13+CJ13+CN13+DD13+CV13+DE13</f>
        <v>0</v>
      </c>
      <c r="DN13" s="1835">
        <f>DF13+BS13+DG13+CA13+CE13+CI13+DH13+CQ13+DI13+CY13</f>
        <v>0</v>
      </c>
      <c r="DO13" s="1836">
        <f>BQ13+BU13+BY13+CC13+CG13+CK13+CO13+CS13+CW13+DA13</f>
        <v>0</v>
      </c>
      <c r="DP13" s="1837">
        <f>DJ13+BV13+BZ13+CD13+DK13+CL13+CP13+DL13+CX13+DB13</f>
        <v>0</v>
      </c>
      <c r="DQ13" s="1837">
        <f>DM13+DP13+(-DN13)+(-DO13)</f>
        <v>0</v>
      </c>
      <c r="DR13" s="1192"/>
      <c r="DS13" s="1205"/>
      <c r="DT13" s="1206"/>
      <c r="DU13" s="1207"/>
      <c r="DV13" s="1208"/>
      <c r="DW13" s="1209"/>
      <c r="DX13" s="1179"/>
      <c r="DY13" s="1181"/>
      <c r="DZ13" s="1188"/>
      <c r="EA13" s="1189"/>
      <c r="EB13" s="1188"/>
      <c r="EC13" s="1190"/>
      <c r="ED13" s="1189"/>
      <c r="EE13" s="1191"/>
      <c r="EF13" s="1192"/>
      <c r="EG13" s="1188"/>
      <c r="EH13" s="1189"/>
      <c r="EI13" s="1188"/>
      <c r="EJ13" s="1190"/>
      <c r="EK13" s="1193"/>
      <c r="EL13" s="1194"/>
      <c r="EM13" s="1179"/>
      <c r="EN13" s="1178"/>
      <c r="EO13" s="1688"/>
      <c r="EP13" s="1679"/>
      <c r="EQ13" s="1674"/>
      <c r="ER13" s="1493"/>
      <c r="ES13" s="1493"/>
      <c r="ET13" s="1494"/>
      <c r="EU13" s="1495"/>
      <c r="EV13" s="1496"/>
      <c r="EW13" s="1496"/>
      <c r="EX13" s="1496"/>
      <c r="EY13" s="1496"/>
      <c r="EZ13" s="1496"/>
      <c r="FA13" s="1496"/>
      <c r="FB13" s="1497"/>
      <c r="FC13" s="1689"/>
      <c r="FD13" s="1448"/>
      <c r="FE13" s="2219"/>
      <c r="FF13" s="2220"/>
      <c r="FG13" s="2220"/>
      <c r="FH13" s="2220"/>
      <c r="FI13" s="2220"/>
      <c r="FJ13" s="2220"/>
      <c r="FK13" s="2220"/>
      <c r="FL13" s="2220"/>
      <c r="FM13" s="2220"/>
      <c r="FN13" s="2220"/>
      <c r="FO13" s="2220"/>
      <c r="FP13" s="2220"/>
      <c r="FQ13" s="2220"/>
      <c r="FR13" s="2220"/>
      <c r="FS13" s="2220"/>
      <c r="FT13" s="2220"/>
      <c r="FU13" s="2220"/>
      <c r="FV13" s="2220"/>
      <c r="FW13" s="2220"/>
      <c r="FX13" s="2220"/>
      <c r="FY13" s="2220"/>
      <c r="FZ13" s="2220"/>
      <c r="GA13" s="2220"/>
      <c r="GB13" s="2220"/>
      <c r="GC13" s="2220"/>
      <c r="GD13" s="2220"/>
      <c r="GE13" s="2220"/>
      <c r="GF13" s="2220"/>
      <c r="GG13" s="2220"/>
      <c r="GH13" s="2220"/>
      <c r="GI13" s="2220"/>
      <c r="GJ13" s="2220"/>
      <c r="GK13" s="2220"/>
      <c r="GL13" s="2220"/>
      <c r="GM13" s="2220"/>
      <c r="GN13" s="2220"/>
      <c r="GO13" s="2220"/>
      <c r="GP13" s="2220"/>
      <c r="GQ13" s="2220"/>
      <c r="GR13" s="2220"/>
      <c r="GS13" s="2220"/>
      <c r="GT13" s="2220"/>
      <c r="GU13" s="2220"/>
      <c r="GV13" s="2220"/>
      <c r="GW13" s="2220"/>
      <c r="GX13" s="2221"/>
      <c r="GY13" s="2198">
        <f>IF(FE13=1,1,0)+IF(FL13=1,1,0)+IF(FU13=1,1,0)+IF(FZ13=1,1,0)+IF(GF13=1,1,0)+IF(GI13=1,1,0)+IF(GN13=1,1,0)+IF(FS13=2,1,0)+IF(GT13=2,1,0)</f>
        <v>0</v>
      </c>
      <c r="GZ13" s="458" t="b">
        <f>IF(AND(FE13&lt;&gt;""),IF(GY13&lt;=3,"НИЗКИЙ",IF(GY13&lt;7,"СРЕДНИЙ",IF(GY13&gt;=7,"ВЫСОКИЙ"))))</f>
        <v>0</v>
      </c>
      <c r="HA13" s="2199">
        <f>IF(FO13=1,1,0)+IF(GO13=1,1,0)+IF(FG13=2,1,0)+IF(FK13=2,1,0)+IF(FW13=2,1,0)+IF(GA13=2,1,0)+IF(GD13=2,1,0)+IF(GK13=2,1,0)+IF(GS13=2,1,0)</f>
        <v>0</v>
      </c>
      <c r="HB13" s="2200" t="b">
        <f>IF(AND(FG13&lt;&gt;""),IF(HA13&lt;=3,"НИЗКИЙ",IF(HA13&lt;7,"СРЕДНИЙ",IF(HA13&gt;=7,"ВЫСОКИЙ"))))</f>
        <v>0</v>
      </c>
      <c r="HC13" s="2201">
        <f>IF(FP13=1,1,0)+IF(FX13=1,1,0)+IF(GC13=1,1,0)+IF(GG13=1,1,0)+IF(GP13=1,1,0)+IF(GU13=1,1,0)+IF(FI13=2,1,0)+IF(FM13=2,1,0)+IF(GJ13=2,1,0)</f>
        <v>0</v>
      </c>
      <c r="HD13" s="459" t="b">
        <f>IF(AND(FI13&lt;&gt;""),IF(HC13&lt;=4,"НИЗКИЙ",IF(HC13&lt;8,"СРЕДНИЙ",IF(HC13&gt;=8,"ВЫСОКИЙ"))))</f>
        <v>0</v>
      </c>
      <c r="HE13" s="2202">
        <f>IF(GH13=1,1,0)+IF(GV13=1,1,0)+IF(FJ13=2,1,0)+IF(FN13=2,1,0)+IF(FQ13=2,1,0)+IF(FT13=2,1,0)+IF(GB13=2,1,0)+IF(GL13=2,1,0)+IF(GQ13=2,1,0)</f>
        <v>0</v>
      </c>
      <c r="HF13" s="460" t="b">
        <f>IF(AND(FK13&lt;&gt;""),IF(HE13&lt;=3,"НИЗКИЙ",IF(HE13&lt;7,"СРЕДНИЙ",IF(HE13&gt;=7,"ВЫСОКИЙ"))))</f>
        <v>0</v>
      </c>
      <c r="HG13" s="2203">
        <f>IF(FF13=1,1,0)+IF(FO13=1,1,0)+IF(GC13=1,1,0)+IF(GM13=1,1,0)+IF(GN13=1,1,0)+IF(GW13=1,1,0)+IF(FT13=2,1,0)+IF(FV13=2,1,0)+IF(GA13=2,1,0)</f>
        <v>0</v>
      </c>
      <c r="HH13" s="2204" t="b">
        <f>IF(AND(FM13&lt;&gt;""),IF(HG13&lt;=4,"НИЗКИЙ",IF(HG13&lt;8,"СРЕДНИЙ",IF(HG13&gt;=8,"ВЫСОКИЙ"))))</f>
        <v>0</v>
      </c>
      <c r="HI13" s="2205">
        <f>IF(FH13=1,1,0)+IF(FP13=1,1,0)+IF(FR13=1,1,0)+IF(FY13=1,1,0)+IF(GE13=1,1,0)+IF(GI13=1,1,0)+IF(GR13=1,1,0)+IF(GX13=1,1,0)+IF(GL13=2,1,0)</f>
        <v>0</v>
      </c>
      <c r="HJ13" s="461" t="b">
        <f>IF(AND(FO13&lt;&gt;""),IF(HI13&lt;=3,"НИЗКИЙ",IF(HI13&lt;7,"СРЕДНИЙ",IF(HI13&gt;=7,"ВЫСОКИЙ"))))</f>
        <v>0</v>
      </c>
      <c r="HK13" s="2206">
        <f>IF(FE13=1,1,0)+IF(FF13=1,1,0)+IF(FH13=1,1,0)+IF(FL13=1,1,0)+IF(FO13=1,1,0)+IF(FP13=1,1,0)+IF(FR13=1,1,0)+IF(FU13=1,1,0)+IF(FX13=1,1,0)+IF(FY13=1,1,0)+IF(FZ13=1,1,0)+IF(GC13=1,1,0)+IF(GE13=1,1,0)+IF(GF13=1,1,0)+IF(GG13=1,1,0)+IF(GH13=1,1,0)+IF(GI13=1,1,0)+IF(GM13=1,1,0)+IF(GN13=1,1,0)+IF(GO13=1,1,0)+IF(GP13=1,1,0)+IF(GR13=1,1,0)+IF(GU13=1,1,0)+IF(GV13=1,1,0)+IF(GW13=1,1,0)+IF(GX13=1,1,0)+IF(FG13=2,1,0)+IF(FI13=2,1,0)+IF(FJ13=2,1,0)+IF(FK13=2,1,0)+IF(FM13=2,1,0)+IF(FN13=2,1,0)+IF(FQ13=2,1,0)+IF(FS13=2,1,0)+IF(FT13=2,1,0)+IF(FV13=2,1,0)+IF(FW13=2,1,0)+IF(GA13=2,1,0)+IF(GB13=2,1,0)+IF(GD13=2,1,0)+IF(GJ13=2,1,0)+IF(GK13=2,1,0)+IF(GL13=2,1,0)+IF(GQ13=2,1,0)+IF(GS13=2,1,0)+IF(GT13=2,1,0)</f>
        <v>0</v>
      </c>
      <c r="HL13" s="2207" t="b">
        <f>IF(AND(FQ13&lt;&gt;""),IF(HK13&lt;=23,"НИЗКИЙ",IF(HK13&lt;33,"СРЕДНИЙ",IF(HK13&gt;=33,"ВЫСОКИЙ"))))</f>
        <v>0</v>
      </c>
      <c r="HM13" s="432"/>
      <c r="HN13" s="991"/>
      <c r="HO13" s="891"/>
      <c r="HP13" s="892"/>
      <c r="HQ13" s="893"/>
      <c r="HR13" s="894"/>
      <c r="HS13" s="895"/>
      <c r="HT13" s="896"/>
      <c r="HU13" s="897"/>
      <c r="HV13" s="710" t="b">
        <f>IF(AND(HO13&lt;&gt;""),IF(HO13&lt;=3,"НИЗКИЙ",IF(HO13&lt;7,"СРЕДНИЙ",IF(HO13&gt;=7,"ВЫСОКИЙ"))))</f>
        <v>0</v>
      </c>
      <c r="HW13" s="711" t="b">
        <f>IF(AND(HP13&lt;&gt;""),IF(HP13&lt;=3,"НИЗКИЙ",IF(HP13&lt;7,"СРЕДНИЙ",IF(HP13&gt;=7,"ВЫСОКИЙ"))))</f>
        <v>0</v>
      </c>
      <c r="HX13" s="711" t="b">
        <f>IF(AND(HQ13&lt;&gt;""),IF(HQ13&lt;=4,"НИЗКИЙ",IF(HQ13&lt;8,"СРЕДНИЙ",IF(HQ13&gt;=8,"ВЫСОКИЙ"))))</f>
        <v>0</v>
      </c>
      <c r="HY13" s="711" t="b">
        <f>IF(AND(HR13&lt;&gt;""),IF(HR13&lt;=3,"НИЗКИЙ",IF(HR13&lt;7,"СРЕДНИЙ",IF(HR13&gt;=7,"ВЫСОКИЙ"))))</f>
        <v>0</v>
      </c>
      <c r="HZ13" s="711" t="b">
        <f>IF(AND(HS13&lt;&gt;""),IF(HS13&lt;=4,"НИЗКИЙ",IF(HS13&lt;8,"СРЕДНИЙ",IF(HS13&gt;=8,"ВЫСОКИЙ"))))</f>
        <v>0</v>
      </c>
      <c r="IA13" s="712" t="b">
        <f>IF(AND(HT13&lt;&gt;""),IF(HT13&lt;=3,"НИЗКИЙ",IF(HT13&lt;7,"СРЕДНИЙ",IF(HT13&gt;=7,"ВЫСОКИЙ"))))</f>
        <v>0</v>
      </c>
      <c r="IB13" s="713" t="b">
        <f>IF(AND(HU13&lt;&gt;""),IF(HU13&lt;=23,"НИЗКИЙ",IF(HU13&lt;33,"СРЕДНИЙ",IF(HU13&gt;=33,"ВЫСОКИЙ"))))</f>
        <v>0</v>
      </c>
      <c r="IC13" s="432"/>
      <c r="ID13" s="432"/>
      <c r="IE13" s="647"/>
      <c r="IF13" s="1049"/>
      <c r="IG13" s="1049"/>
      <c r="IH13" s="1049"/>
      <c r="II13" s="1049"/>
      <c r="IJ13" s="1049"/>
      <c r="IK13" s="1049"/>
      <c r="IL13" s="1049"/>
      <c r="IM13" s="1049"/>
      <c r="IN13" s="1050"/>
      <c r="IO13" s="649"/>
      <c r="IP13" s="1051"/>
      <c r="IQ13" s="1051"/>
      <c r="IR13" s="1051"/>
      <c r="IS13" s="1051"/>
      <c r="IT13" s="1051"/>
      <c r="IU13" s="1051"/>
      <c r="IV13" s="1051"/>
      <c r="IW13" s="1051"/>
      <c r="IX13" s="1052"/>
      <c r="IY13" s="647"/>
      <c r="IZ13" s="1049"/>
      <c r="JA13" s="1049"/>
      <c r="JB13" s="1049"/>
      <c r="JC13" s="1049"/>
      <c r="JD13" s="1049"/>
      <c r="JE13" s="1049"/>
      <c r="JF13" s="1049"/>
      <c r="JG13" s="1049"/>
      <c r="JH13" s="1053"/>
      <c r="JI13" s="649"/>
      <c r="JJ13" s="1051"/>
      <c r="JK13" s="1051"/>
      <c r="JL13" s="1051"/>
      <c r="JM13" s="1051"/>
      <c r="JN13" s="1051"/>
      <c r="JO13" s="1051"/>
      <c r="JP13" s="1051"/>
      <c r="JQ13" s="1051"/>
      <c r="JR13" s="1052"/>
      <c r="JS13" s="647"/>
      <c r="JT13" s="1049"/>
      <c r="JU13" s="1049"/>
      <c r="JV13" s="1049"/>
      <c r="JW13" s="1049"/>
      <c r="JX13" s="1053"/>
      <c r="JY13" s="1049"/>
      <c r="JZ13" s="1049"/>
      <c r="KA13" s="1049"/>
      <c r="KB13" s="1050"/>
      <c r="KC13" s="649"/>
      <c r="KD13" s="1051"/>
      <c r="KE13" s="1051"/>
      <c r="KF13" s="1051"/>
      <c r="KG13" s="1051"/>
      <c r="KH13" s="1051"/>
      <c r="KI13" s="1051"/>
      <c r="KJ13" s="1051"/>
      <c r="KK13" s="1051"/>
      <c r="KL13" s="1052"/>
      <c r="KM13" s="647"/>
      <c r="KN13" s="1049"/>
      <c r="KO13" s="1049"/>
      <c r="KP13" s="1049"/>
      <c r="KQ13" s="1049"/>
      <c r="KR13" s="1049"/>
      <c r="KS13" s="1049"/>
      <c r="KT13" s="1049"/>
      <c r="KU13" s="1049"/>
      <c r="KV13" s="1050"/>
      <c r="KW13" s="649"/>
      <c r="KX13" s="1051"/>
      <c r="KY13" s="1051"/>
      <c r="KZ13" s="1051"/>
      <c r="LA13" s="1051"/>
      <c r="LB13" s="1051"/>
      <c r="LC13" s="1051"/>
      <c r="LD13" s="1051"/>
      <c r="LE13" s="1051"/>
      <c r="LF13" s="1052"/>
      <c r="LG13" s="1054"/>
      <c r="LH13" s="1049"/>
      <c r="LI13" s="1049"/>
      <c r="LJ13" s="1049"/>
      <c r="LK13" s="1049"/>
      <c r="LL13" s="1049"/>
      <c r="LM13" s="1049"/>
      <c r="LN13" s="1049"/>
      <c r="LO13" s="1049"/>
      <c r="LP13" s="1049"/>
      <c r="LQ13" s="1053"/>
      <c r="LR13" s="739">
        <f t="shared" ref="LR13:LR45" si="2">IE13+IR13*(-1)+JE13*(-1)+JR13+KE13*(-1)+KR13*(-1)+LE13</f>
        <v>0</v>
      </c>
      <c r="LS13" s="740" t="b">
        <f>IF(AND(IE13&lt;&gt;""),IF(LR13&gt;=15,"У-П",IF(LR13&gt;=1,"С-П",IF(LR13&gt;=-14,"С-Н",IF(LR13&gt;=-28,"У-Н")))))</f>
        <v>0</v>
      </c>
      <c r="LT13" s="741">
        <f t="shared" ref="LT13:LT45" si="3">IF13*(-1)+IS13+JF13+JS13*(-1)+KF13*(-1)+KS13+LF13</f>
        <v>0</v>
      </c>
      <c r="LU13" s="742" t="b">
        <f>IF(AND(IG13&lt;&gt;""),IF(LT13&gt;=15,"У-П",IF(LT13&gt;=1,"С-П",IF(LT13&gt;=-14,"С-Н",IF(LT13&gt;=-28,"У-Н")))))</f>
        <v>0</v>
      </c>
      <c r="LV13" s="743">
        <f t="shared" ref="LV13:LV19" si="4">IG13*(-1)+IT13*(-1)+JG13+JT13*(-1)+KG13*(-1)+KT13*(-1)+LG13</f>
        <v>0</v>
      </c>
      <c r="LW13" s="744" t="b">
        <f>IF(AND(II13&lt;&gt;""),IF(LV13&gt;=15,"У-П",IF(LV13&gt;=1,"С-П",IF(LV13&gt;=-14,"С-Н",IF(LV13&gt;=-28,"У-Н")))))</f>
        <v>0</v>
      </c>
      <c r="LX13" s="745">
        <f t="shared" ref="LX13:LX45" si="5">IH13+IU13*(-1)+JH13*(-1)+JU13*(-1)+KH13*(-1)+KU13*(-1)+LH13</f>
        <v>0</v>
      </c>
      <c r="LY13" s="746" t="b">
        <f>IF(AND(IK13&lt;&gt;""),IF(LX13&gt;=15,"У-П",IF(LX13&gt;=1,"С-П",IF(LX13&gt;=-14,"С-Н",IF(LX13&gt;=-28,"У-Н")))))</f>
        <v>0</v>
      </c>
      <c r="LZ13" s="747">
        <f t="shared" ref="LZ13:LZ45" si="6">II13+IV13*(-1)+JI13+JV13+KI13+KV13*(-1)+LI13</f>
        <v>0</v>
      </c>
      <c r="MA13" s="748" t="b">
        <f>IF(AND(IM13&lt;&gt;""),IF(LZ13&gt;=15,"У-П",IF(LZ13&gt;=1,"С-П",IF(LZ13&gt;=-14,"С-Н",IF(LZ13&gt;=-28,"У-Н")))))</f>
        <v>0</v>
      </c>
      <c r="MB13" s="749">
        <f t="shared" ref="MB13:MB19" si="7">IJ13*(-1)+IW13+JJ13+JW13*(-1)+KJ13*(-1)+KW13*(-1)+LJ13*(-1)</f>
        <v>0</v>
      </c>
      <c r="MC13" s="750" t="b">
        <f>IF(AND(IO13&lt;&gt;""),IF(MB13&gt;=15,"У-П",IF(MB13&gt;=1,"С-П",IF(MB13&gt;=-14,"С-Н",IF(MB13&gt;=-28,"У-Н")))))</f>
        <v>0</v>
      </c>
      <c r="MD13" s="751">
        <f t="shared" ref="MD13:MD45" si="8">IK13*(-1)+IX13+JK13*(-1)+JX13*(-1)+KK13+KX13*(-1)+LK13*(-1)</f>
        <v>0</v>
      </c>
      <c r="ME13" s="752" t="b">
        <f>IF(AND(IQ13&lt;&gt;""),IF(MD13&gt;=15,"У-П",IF(MD13&gt;=1,"С-П",IF(MD13&gt;=-14,"С-Н",IF(MD13&gt;=-28,"У-Н")))))</f>
        <v>0</v>
      </c>
      <c r="MF13" s="753">
        <f t="shared" ref="MF13:MF19" si="9">IL13*(-1)+IY13*(-1)+JL13*(-1)+JY13+KL13+KY13+LL13*(-1)</f>
        <v>0</v>
      </c>
      <c r="MG13" s="754" t="b">
        <f>IF(AND(IS13&lt;&gt;""),IF(MF13&gt;=15,"У-П",IF(MF13&gt;=1,"С-П",IF(MF13&gt;=-14,"С-Н",IF(MF13&gt;=-28,"У-Н")))))</f>
        <v>0</v>
      </c>
      <c r="MH13" s="755">
        <f t="shared" ref="MH13:MH19" si="10">IM13*(-1)+IZ13+JM13+JZ13*(-1)+KM13+KZ13*(-1)+LM13*(-1)</f>
        <v>0</v>
      </c>
      <c r="MI13" s="756" t="b">
        <f>IF(AND(IU13&lt;&gt;""),IF(MH13&gt;=15,"У-П",IF(MH13&gt;=1,"С-П",IF(MH13&gt;=-14,"С-Н",IF(MH13&gt;=-28,"У-Н")))))</f>
        <v>0</v>
      </c>
      <c r="MJ13" s="745">
        <f t="shared" ref="MJ13:MJ19" si="11">IN13+JA13*(-1)+JN13*(-1)+KA13*(-1)+KN13*(-1)+LA13*(-1)+LN13*(-1)</f>
        <v>0</v>
      </c>
      <c r="MK13" s="757" t="b">
        <f>IF(AND(IW13&lt;&gt;""),IF(MJ13&gt;=15,"У-П",IF(MJ13&gt;=1,"С-П",IF(MJ13&gt;=-14,"С-Н",IF(MJ13&gt;=-28,"У-Н")))))</f>
        <v>0</v>
      </c>
      <c r="ML13" s="758">
        <f t="shared" ref="ML13:ML19" si="12">IO13+JB13*(-1)+JO13*(-1)+KB13+KO13+LB13*(-1)+LO13*(-1)</f>
        <v>0</v>
      </c>
      <c r="MM13" s="759" t="b">
        <f>IF(AND(IY13&lt;&gt;""),IF(ML13&gt;=15,"У-П",IF(ML13&gt;=1,"С-П",IF(ML13&gt;=-14,"С-Н",IF(ML13&gt;=-28,"У-Н")))))</f>
        <v>0</v>
      </c>
      <c r="MN13" s="760">
        <f t="shared" ref="MN13:MN19" si="13">IP13*(-1)+JC13*(-1)+JP13*(-1)+KC13*(-1)+KP13*(-1)+LC13+LP13*(-1)</f>
        <v>0</v>
      </c>
      <c r="MO13" s="761" t="b">
        <f>IF(AND(JA13&lt;&gt;""),IF(MN13&gt;=15,"У-П",IF(MN13&gt;=1,"С-П",IF(MN13&gt;=-14,"С-Н",IF(MN13&gt;=-28,"У-Н")))))</f>
        <v>0</v>
      </c>
      <c r="MP13" s="762">
        <f t="shared" ref="MP13:MP19" si="14">IQ13+JD13+JQ13+KD13+KQ13*(-1)+LD13*(-1)+LQ13</f>
        <v>0</v>
      </c>
      <c r="MQ13" s="763" t="b">
        <f>IF(AND(JC13&lt;&gt;""),IF(MP13&gt;=15,"У-П",IF(MP13&gt;=1,"С-П",IF(MP13&gt;=-14,"С-Н",IF(MP13&gt;=-28,"У-Н")))))</f>
        <v>0</v>
      </c>
      <c r="MR13" s="990"/>
      <c r="MS13" s="645"/>
      <c r="MT13" s="646"/>
      <c r="MU13" s="647"/>
      <c r="MV13" s="648"/>
      <c r="MW13" s="649"/>
      <c r="MX13" s="650"/>
      <c r="MY13" s="651"/>
      <c r="MZ13" s="652"/>
      <c r="NA13" s="653"/>
      <c r="NB13" s="654"/>
      <c r="NC13" s="649"/>
      <c r="ND13" s="655"/>
      <c r="NE13" s="647"/>
      <c r="NF13" s="1577"/>
      <c r="NG13" s="1583" t="b">
        <f t="shared" ref="NG13:NS32" si="15">IF(AND(MT13&lt;&gt;""),IF(MT13&gt;=15,"У-П",IF(MT13&gt;=1,"С-П",IF(MT13&gt;=-14,"С-Н",IF(MT13&gt;=-28,"У-Н")))))</f>
        <v>0</v>
      </c>
      <c r="NH13" s="1584" t="b">
        <f t="shared" si="15"/>
        <v>0</v>
      </c>
      <c r="NI13" s="1584" t="b">
        <f t="shared" si="15"/>
        <v>0</v>
      </c>
      <c r="NJ13" s="1584" t="b">
        <f t="shared" si="15"/>
        <v>0</v>
      </c>
      <c r="NK13" s="1584" t="b">
        <f t="shared" si="15"/>
        <v>0</v>
      </c>
      <c r="NL13" s="1584" t="b">
        <f t="shared" si="15"/>
        <v>0</v>
      </c>
      <c r="NM13" s="1584" t="b">
        <f t="shared" si="15"/>
        <v>0</v>
      </c>
      <c r="NN13" s="1584" t="b">
        <f t="shared" si="15"/>
        <v>0</v>
      </c>
      <c r="NO13" s="1584" t="b">
        <f t="shared" si="15"/>
        <v>0</v>
      </c>
      <c r="NP13" s="1585" t="b">
        <f t="shared" si="15"/>
        <v>0</v>
      </c>
      <c r="NQ13" s="1585" t="b">
        <f t="shared" si="15"/>
        <v>0</v>
      </c>
      <c r="NR13" s="1585" t="b">
        <f t="shared" si="15"/>
        <v>0</v>
      </c>
      <c r="NS13" s="602" t="b">
        <f t="shared" si="15"/>
        <v>0</v>
      </c>
      <c r="NT13" s="1445"/>
    </row>
    <row r="14" spans="1:384" s="1446" customFormat="1" ht="21.95" customHeight="1" thickBot="1" x14ac:dyDescent="0.35">
      <c r="A14" s="1597">
        <v>2</v>
      </c>
      <c r="B14" s="1598"/>
      <c r="C14" s="1599"/>
      <c r="D14" s="1598"/>
      <c r="E14" s="1514"/>
      <c r="F14" s="89"/>
      <c r="G14" s="90"/>
      <c r="H14" s="90"/>
      <c r="I14" s="90"/>
      <c r="J14" s="1557"/>
      <c r="K14" s="1565">
        <f>F14+G14+H14+I14+J14</f>
        <v>0</v>
      </c>
      <c r="L14" s="1561"/>
      <c r="M14" s="1178"/>
      <c r="N14" s="1179"/>
      <c r="O14" s="1195"/>
      <c r="P14" s="1197"/>
      <c r="Q14" s="1197"/>
      <c r="R14" s="1197"/>
      <c r="S14" s="1190"/>
      <c r="T14" s="1197"/>
      <c r="U14" s="1197"/>
      <c r="V14" s="1198"/>
      <c r="W14" s="1532" t="b">
        <f>IF(AND(O14&lt;&gt;""),IF(O14&gt;15,"1",IF(O14&gt;8,"2",IF(O14&gt;5,"3",IF(O14&gt;1,"4","5")))))</f>
        <v>0</v>
      </c>
      <c r="X14" s="1531" t="b">
        <f t="shared" ref="X14:X45" si="16">IF(AND(P14&lt;&gt;""),IF(P14&gt;9,"1",IF(P14&gt;6,"2",IF(P14&gt;4,"3",IF(P14&gt;1,"4","5")))))</f>
        <v>0</v>
      </c>
      <c r="Y14" s="1531" t="b">
        <f t="shared" ref="Y14:Y45" si="17">IF(AND(Q14&lt;&gt;""),IF(Q14&gt;11,"1",IF(Q14&gt;7,"2",IF(Q14&gt;5,"3",IF(Q14&gt;1,"4","5")))))</f>
        <v>0</v>
      </c>
      <c r="Z14" s="1531" t="b">
        <f t="shared" ref="Z14:Z45" si="18">IF(AND(R14&lt;&gt;""),IF(R14&gt;31,"1",IF(R14&gt;20,"2",IF(R14&gt;9,"3",IF(R14&gt;0,"4","5")))))</f>
        <v>0</v>
      </c>
      <c r="AA14" s="1531" t="b">
        <f t="shared" ref="AA14:AA45" si="19">IF(AND(S14&lt;&gt;""),IF(S14&gt;15,"1",IF(S14&gt;9,"2",IF(S14&gt;6,"3",IF(S14&gt;0,"4","5")))))</f>
        <v>0</v>
      </c>
      <c r="AB14" s="1531" t="b">
        <f t="shared" ref="AB14:AB45" si="20">IF(AND(T14&lt;&gt;""),IF(T14&gt;32,"1",IF(T14&gt;17,"2",IF(T14&gt;8,"3",IF(T14&gt;0,"4","5")))))</f>
        <v>0</v>
      </c>
      <c r="AC14" s="1531" t="b">
        <f t="shared" ref="AC14:AC45" si="21">IF(AND(U14&lt;&gt;""),IF(U14=40,"1",IF(U14&gt;22,"2",IF(U14&gt;16,"3",IF(U14&gt;5,"4","5")))))</f>
        <v>0</v>
      </c>
      <c r="AD14" s="1533" t="b">
        <f t="shared" ref="AD14:AD45" si="22">IF(AND(V14&lt;&gt;""),IF(V14&gt;126,"1",IF(V14&gt;84,"2",IF(V14&gt;58,"3",IF(V14&gt;26,"4","5")))))</f>
        <v>0</v>
      </c>
      <c r="AE14" s="1178"/>
      <c r="AF14" s="1181"/>
      <c r="AG14" s="96"/>
      <c r="AH14" s="97"/>
      <c r="AI14" s="97"/>
      <c r="AJ14" s="97"/>
      <c r="AK14" s="97"/>
      <c r="AL14" s="97"/>
      <c r="AM14" s="97"/>
      <c r="AN14" s="97"/>
      <c r="AO14" s="97"/>
      <c r="AP14" s="98"/>
      <c r="AQ14" s="1667"/>
      <c r="AR14" s="96"/>
      <c r="AS14" s="97"/>
      <c r="AT14" s="97"/>
      <c r="AU14" s="97"/>
      <c r="AV14" s="97"/>
      <c r="AW14" s="97"/>
      <c r="AX14" s="97"/>
      <c r="AY14" s="97"/>
      <c r="AZ14" s="97"/>
      <c r="BA14" s="98"/>
      <c r="BB14" s="1645">
        <f>SUM(AG14:AP14)</f>
        <v>0</v>
      </c>
      <c r="BC14" s="382">
        <f t="shared" si="0"/>
        <v>0</v>
      </c>
      <c r="BD14" s="1647" t="e">
        <f t="shared" ref="BD14:BD45" si="23">BB14/BC14</f>
        <v>#DIV/0!</v>
      </c>
      <c r="BE14" s="367" t="e">
        <f t="shared" ref="BE14:BE45" si="24">AVERAGE(AR14:BA14)</f>
        <v>#DIV/0!</v>
      </c>
      <c r="BF14" s="368" t="e">
        <f t="shared" ref="BF14:BF45" si="25">(BD14-BE14)/BD14</f>
        <v>#DIV/0!</v>
      </c>
      <c r="BG14" s="369" t="e">
        <f t="shared" ref="BG14:BG45" si="26">SQRT((POWER(AG14-BD14,2)+POWER(AH14-BD14,2)+POWER(AI14-BD14,2)+POWER(AJ14-BD14,2)+POWER(AK14-BD14,2)+POWER(AL14-BD14,2)+POWER(AM14-BD14,2)+POWER(AN14-BD14,2)+POWER(AO14-BD14,2)+POWER(AP14-BD14,2))/(BC14-1))</f>
        <v>#DIV/0!</v>
      </c>
      <c r="BH14" s="370" t="e">
        <f t="shared" si="1"/>
        <v>#DIV/0!</v>
      </c>
      <c r="BI14" s="371" t="e">
        <f t="shared" ref="BI14:BI45" si="27">SQRT(POWER(((AG14-BD14)*(AR14-BE14)+(AH14-BD14)*(AS14-BE14)+(AI14-BD14)*(AT14-BE14)+(AJ14-BD14)*(AU14-BE14)+(AK14-BD14)*(AV14-BE14)+(AL14-BD14)*(AW14-BE14)+(AM14-BD14)*(AX14-BE14)+(AN14-BD14)*(AY14-BE14)+(AO14-BD14)*(AZ14-BE14)+(AP14-BD14)*(BA14-BE14))/(BG14*BH14*(BC14-1)),2))</f>
        <v>#DIV/0!</v>
      </c>
      <c r="BJ14" s="372" t="e">
        <f t="shared" ref="BJ14:BJ45" si="28">IF(BD14&gt;=56,"ОЧЕНЬ ВЫСОКАЯ",IF(BD14&gt;=42,"ВЫСОКАЯ", IF(BD14&gt;=32,"СРЕДНЯЯ",IF(BD14&gt;=25,"НИЗКАЯ","ОЧЕНЬ НИЗКАЯ"))))</f>
        <v>#DIV/0!</v>
      </c>
      <c r="BK14" s="372" t="e">
        <f t="shared" ref="BK14:BK45" si="29">IF(BF14&gt;=0.98,"ОЧЕНЬ ВЫСОКАЯ",IF(BF14&gt;=0.96,"ВЫСОКАЯ", IF(BF14&gt;=0.92,"СРЕДНЯЯ",IF(BF14&gt;=0.91,"НИЗКАЯ","ОЧЕНЬ НИЗКАЯ"))))</f>
        <v>#DIV/0!</v>
      </c>
      <c r="BL14" s="379" t="e">
        <f t="shared" ref="BL14:BL45" si="30">IF(AND(BD14&lt;=31,BF14&lt;=0.95),"1.НИЗКИЙ",IF(AND(BD14&gt;=42,BF14&gt;=0.96),"3.ВЫСОКИЙ","2.СРЕДНИЙ"))</f>
        <v>#DIV/0!</v>
      </c>
      <c r="BM14" s="99"/>
      <c r="BN14" s="1181"/>
      <c r="BO14" s="1838"/>
      <c r="BP14" s="1839"/>
      <c r="BQ14" s="1839"/>
      <c r="BR14" s="1839"/>
      <c r="BS14" s="1839"/>
      <c r="BT14" s="1839"/>
      <c r="BU14" s="1839"/>
      <c r="BV14" s="1839"/>
      <c r="BW14" s="1839"/>
      <c r="BX14" s="1839"/>
      <c r="BY14" s="1839"/>
      <c r="BZ14" s="1839"/>
      <c r="CA14" s="1839"/>
      <c r="CB14" s="1839"/>
      <c r="CC14" s="1839"/>
      <c r="CD14" s="1839"/>
      <c r="CE14" s="1839"/>
      <c r="CF14" s="1839"/>
      <c r="CG14" s="1839"/>
      <c r="CH14" s="1839"/>
      <c r="CI14" s="1839"/>
      <c r="CJ14" s="1839"/>
      <c r="CK14" s="1839"/>
      <c r="CL14" s="1839"/>
      <c r="CM14" s="1839"/>
      <c r="CN14" s="1839"/>
      <c r="CO14" s="1839"/>
      <c r="CP14" s="1839"/>
      <c r="CQ14" s="1839"/>
      <c r="CR14" s="1839"/>
      <c r="CS14" s="1839"/>
      <c r="CT14" s="1839"/>
      <c r="CU14" s="1839"/>
      <c r="CV14" s="1839"/>
      <c r="CW14" s="1839"/>
      <c r="CX14" s="1839"/>
      <c r="CY14" s="1839"/>
      <c r="CZ14" s="1839"/>
      <c r="DA14" s="1839"/>
      <c r="DB14" s="1840"/>
      <c r="DC14" s="1831">
        <f t="shared" ref="DC14:DC45" si="31">IF(CB14=1,4,IF(CB14=2,3,IF(CB14=3,2,IF(CB14=4,1,0))))</f>
        <v>0</v>
      </c>
      <c r="DD14" s="1832">
        <f t="shared" ref="DD14:DD45" si="32">IF(CR14=1,4,IF(CR14=2,3,IF(CR14=3,2,IF(CR14=4,1,0))))</f>
        <v>0</v>
      </c>
      <c r="DE14" s="1833">
        <f t="shared" ref="DE14:DE45" si="33">IF(CZ14=1,4,IF(CZ14=2,3,IF(CZ14=3,2,IF(CZ14=4,1,0))))</f>
        <v>0</v>
      </c>
      <c r="DF14" s="1831">
        <f t="shared" ref="DF14:DF45" si="34">IF(BO14=1,4,IF(BO14=2,3,IF(BO14=3,2,IF(BO14=4,1,0))))</f>
        <v>0</v>
      </c>
      <c r="DG14" s="1832">
        <f t="shared" ref="DG14:DG45" si="35">IF(BW14=1,4,IF(BW14=2,3,IF(BW14=3,2,IF(BW14=4,1,0))))</f>
        <v>0</v>
      </c>
      <c r="DH14" s="1833">
        <f t="shared" ref="DH14:DH45" si="36">IF(CM14=1,4,IF(CM14=2,3,IF(CM14=3,2,IF(CM14=4,1,0))))</f>
        <v>0</v>
      </c>
      <c r="DI14" s="1831">
        <f t="shared" ref="DI14:DI45" si="37">IF(CU14=1,4,IF(CU14=2,3,IF(CU14=3,2,IF(CU14=4,1,0))))</f>
        <v>0</v>
      </c>
      <c r="DJ14" s="1832">
        <f t="shared" ref="DJ14:DJ45" si="38">IF(BR14=1,4,IF(BR14=2,3,IF(BR14=3,2,IF(BR14=4,1,0))))</f>
        <v>0</v>
      </c>
      <c r="DK14" s="1832">
        <f t="shared" ref="DK14:DK45" si="39">IF(CH14=1,4,IF(CH14=2,3,IF(CH14=3,2,IF(CH14=4,1,0))))</f>
        <v>0</v>
      </c>
      <c r="DL14" s="1833">
        <f t="shared" ref="DL14:DL45" si="40">IF(CT14=1,4,IF(CT14=2,3,IF(CT14=3,2,IF(CT14=4,1,0))))</f>
        <v>0</v>
      </c>
      <c r="DM14" s="1834">
        <f t="shared" ref="DM14:DM45" si="41">BP14+BT14+BX14+DC14+CF14+CJ14+CN14+DD14+CV14+DE14</f>
        <v>0</v>
      </c>
      <c r="DN14" s="1835">
        <f t="shared" ref="DN14:DN45" si="42">DF14+BS14+DG14+CA14+CE14+CI14+DH14+CQ14+DI14+CY14</f>
        <v>0</v>
      </c>
      <c r="DO14" s="1836">
        <f t="shared" ref="DO14:DO45" si="43">BQ14+BU14+BY14+CC14+CG14+CK14+CO14+CS14+CW14+DA14</f>
        <v>0</v>
      </c>
      <c r="DP14" s="1837">
        <f t="shared" ref="DP14:DP45" si="44">DJ14+BV14+BZ14+CD14+DK14+CL14+CP14+DL14+CX14+DB14</f>
        <v>0</v>
      </c>
      <c r="DQ14" s="1837">
        <f t="shared" ref="DQ14:DQ45" si="45">DM14+DP14+(-DN14)+(-DO14)</f>
        <v>0</v>
      </c>
      <c r="DR14" s="1192"/>
      <c r="DS14" s="1210"/>
      <c r="DT14" s="1211"/>
      <c r="DU14" s="1212"/>
      <c r="DV14" s="1213"/>
      <c r="DW14" s="1180"/>
      <c r="DX14" s="1179"/>
      <c r="DY14" s="1181"/>
      <c r="DZ14" s="1195"/>
      <c r="EA14" s="1196"/>
      <c r="EB14" s="1195"/>
      <c r="EC14" s="1197"/>
      <c r="ED14" s="1196"/>
      <c r="EE14" s="1191"/>
      <c r="EF14" s="1192"/>
      <c r="EG14" s="1195"/>
      <c r="EH14" s="1196"/>
      <c r="EI14" s="1195"/>
      <c r="EJ14" s="1197"/>
      <c r="EK14" s="1198"/>
      <c r="EL14" s="1199"/>
      <c r="EM14" s="1179"/>
      <c r="EN14" s="1178"/>
      <c r="EO14" s="1688"/>
      <c r="EP14" s="1680"/>
      <c r="EQ14" s="1675"/>
      <c r="ER14" s="1498"/>
      <c r="ES14" s="1498"/>
      <c r="ET14" s="1499"/>
      <c r="EU14" s="1500"/>
      <c r="EV14" s="1501"/>
      <c r="EW14" s="1501"/>
      <c r="EX14" s="1501"/>
      <c r="EY14" s="1501"/>
      <c r="EZ14" s="1501"/>
      <c r="FA14" s="1501"/>
      <c r="FB14" s="1502"/>
      <c r="FC14" s="1689"/>
      <c r="FD14" s="1448"/>
      <c r="FE14" s="2219"/>
      <c r="FF14" s="2220"/>
      <c r="FG14" s="2220"/>
      <c r="FH14" s="2220"/>
      <c r="FI14" s="2220"/>
      <c r="FJ14" s="2220"/>
      <c r="FK14" s="2220"/>
      <c r="FL14" s="2220"/>
      <c r="FM14" s="2220"/>
      <c r="FN14" s="2220"/>
      <c r="FO14" s="2220"/>
      <c r="FP14" s="2220"/>
      <c r="FQ14" s="2220"/>
      <c r="FR14" s="2220"/>
      <c r="FS14" s="2220"/>
      <c r="FT14" s="2220"/>
      <c r="FU14" s="2220"/>
      <c r="FV14" s="2220"/>
      <c r="FW14" s="2220"/>
      <c r="FX14" s="2220"/>
      <c r="FY14" s="2220"/>
      <c r="FZ14" s="2220"/>
      <c r="GA14" s="2220"/>
      <c r="GB14" s="2220"/>
      <c r="GC14" s="2220"/>
      <c r="GD14" s="2220"/>
      <c r="GE14" s="2220"/>
      <c r="GF14" s="2220"/>
      <c r="GG14" s="2220"/>
      <c r="GH14" s="2220"/>
      <c r="GI14" s="2220"/>
      <c r="GJ14" s="2220"/>
      <c r="GK14" s="2220"/>
      <c r="GL14" s="2220"/>
      <c r="GM14" s="2220"/>
      <c r="GN14" s="2220"/>
      <c r="GO14" s="2220"/>
      <c r="GP14" s="2220"/>
      <c r="GQ14" s="2220"/>
      <c r="GR14" s="2220"/>
      <c r="GS14" s="2220"/>
      <c r="GT14" s="2220"/>
      <c r="GU14" s="2220"/>
      <c r="GV14" s="2220"/>
      <c r="GW14" s="2220"/>
      <c r="GX14" s="2221"/>
      <c r="GY14" s="2198">
        <f t="shared" ref="GY14:GY45" si="46">IF(FE14=1,1,0)+IF(FL14=1,1,0)+IF(FU14=1,1,0)+IF(FZ14=1,1,0)+IF(GF14=1,1,0)+IF(GI14=1,1,0)+IF(GN14=1,1,0)+IF(FS14=2,1,0)+IF(GT14=2,1,0)</f>
        <v>0</v>
      </c>
      <c r="GZ14" s="396" t="b">
        <f>IF(AND(FE14&lt;&gt;""),IF(GY14&lt;=3,"НИЗКИЙ",IF(GY14&lt;7,"СРЕДНИЙ",IF(GY14&gt;=7,"ВЫСОКИЙ"))))</f>
        <v>0</v>
      </c>
      <c r="HA14" s="2199">
        <f t="shared" ref="HA14:HA45" si="47">IF(FO14=1,1,0)+IF(GO14=1,1,0)+IF(FG14=2,1,0)+IF(FK14=2,1,0)+IF(FW14=2,1,0)+IF(GA14=2,1,0)+IF(GD14=2,1,0)+IF(GK14=2,1,0)+IF(GS14=2,1,0)</f>
        <v>0</v>
      </c>
      <c r="HB14" s="2208" t="b">
        <f t="shared" ref="HB14:HB45" si="48">IF(AND(FG14&lt;&gt;""),IF(HA14&lt;=3,"НИЗКИЙ",IF(HA14&lt;7,"СРЕДНИЙ",IF(HA14&gt;=7,"ВЫСОКИЙ"))))</f>
        <v>0</v>
      </c>
      <c r="HC14" s="2201">
        <f t="shared" ref="HC14:HC45" si="49">IF(FP14=1,1,0)+IF(FX14=1,1,0)+IF(GC14=1,1,0)+IF(GG14=1,1,0)+IF(GP14=1,1,0)+IF(GU14=1,1,0)+IF(FI14=2,1,0)+IF(FM14=2,1,0)+IF(GJ14=2,1,0)</f>
        <v>0</v>
      </c>
      <c r="HD14" s="397" t="b">
        <f t="shared" ref="HD14:HD45" si="50">IF(AND(FI14&lt;&gt;""),IF(HC14&lt;=4,"НИЗКИЙ",IF(HC14&lt;8,"СРЕДНИЙ",IF(HC14&gt;=8,"ВЫСОКИЙ"))))</f>
        <v>0</v>
      </c>
      <c r="HE14" s="2202">
        <f t="shared" ref="HE14:HE45" si="51">IF(GH14=1,1,0)+IF(GV14=1,1,0)+IF(FJ14=2,1,0)+IF(FN14=2,1,0)+IF(FQ14=2,1,0)+IF(FT14=2,1,0)+IF(GB14=2,1,0)+IF(GL14=2,1,0)+IF(GQ14=2,1,0)</f>
        <v>0</v>
      </c>
      <c r="HF14" s="398" t="b">
        <f t="shared" ref="HF14:HF45" si="52">IF(AND(FK14&lt;&gt;""),IF(HE14&lt;=3,"НИЗКИЙ",IF(HE14&lt;7,"СРЕДНИЙ",IF(HE14&gt;=7,"ВЫСОКИЙ"))))</f>
        <v>0</v>
      </c>
      <c r="HG14" s="2203">
        <f t="shared" ref="HG14:HG45" si="53">IF(FF14=1,1,0)+IF(FO14=1,1,0)+IF(GC14=1,1,0)+IF(GM14=1,1,0)+IF(GN14=1,1,0)+IF(GW14=1,1,0)+IF(FT14=2,1,0)+IF(FV14=2,1,0)+IF(GA14=2,1,0)</f>
        <v>0</v>
      </c>
      <c r="HH14" s="2209" t="b">
        <f t="shared" ref="HH14:HH45" si="54">IF(AND(FM14&lt;&gt;""),IF(HG14&lt;=4,"НИЗКИЙ",IF(HG14&lt;8,"СРЕДНИЙ",IF(HG14&gt;=8,"ВЫСОКИЙ"))))</f>
        <v>0</v>
      </c>
      <c r="HI14" s="2205">
        <f t="shared" ref="HI14:HI45" si="55">IF(FH14=1,1,0)+IF(FP14=1,1,0)+IF(FR14=1,1,0)+IF(FY14=1,1,0)+IF(GE14=1,1,0)+IF(GI14=1,1,0)+IF(GR14=1,1,0)+IF(GX14=1,1,0)+IF(GL14=2,1,0)</f>
        <v>0</v>
      </c>
      <c r="HJ14" s="395" t="b">
        <f t="shared" ref="HJ14:HJ45" si="56">IF(AND(FO14&lt;&gt;""),IF(HI14&lt;=3,"НИЗКИЙ",IF(HI14&lt;7,"СРЕДНИЙ",IF(HI14&gt;=7,"ВЫСОКИЙ"))))</f>
        <v>0</v>
      </c>
      <c r="HK14" s="2206">
        <f t="shared" ref="HK14:HK45" si="57">IF(FE14=1,1,0)+IF(FF14=1,1,0)+IF(FH14=1,1,0)+IF(FL14=1,1,0)+IF(FO14=1,1,0)+IF(FP14=1,1,0)+IF(FR14=1,1,0)+IF(FU14=1,1,0)+IF(FX14=1,1,0)+IF(FY14=1,1,0)+IF(FZ14=1,1,0)+IF(GC14=1,1,0)+IF(GE14=1,1,0)+IF(GF14=1,1,0)+IF(GG14=1,1,0)+IF(GH14=1,1,0)+IF(GI14=1,1,0)+IF(GM14=1,1,0)+IF(GN14=1,1,0)+IF(GO14=1,1,0)+IF(GP14=1,1,0)+IF(GR14=1,1,0)+IF(GU14=1,1,0)+IF(GV14=1,1,0)+IF(GW14=1,1,0)+IF(GX14=1,1,0)+IF(FG14=2,1,0)+IF(FI14=2,1,0)+IF(FJ14=2,1,0)+IF(FK14=2,1,0)+IF(FM14=2,1,0)+IF(FN14=2,1,0)+IF(FQ14=2,1,0)+IF(FS14=2,1,0)+IF(FT14=2,1,0)+IF(FV14=2,1,0)+IF(FW14=2,1,0)+IF(GA14=2,1,0)+IF(GB14=2,1,0)+IF(GD14=2,1,0)+IF(GJ14=2,1,0)+IF(GK14=2,1,0)+IF(GL14=2,1,0)+IF(GQ14=2,1,0)+IF(GS14=2,1,0)+IF(GT14=2,1,0)</f>
        <v>0</v>
      </c>
      <c r="HL14" s="2210" t="b">
        <f t="shared" ref="HL14:HL45" si="58">IF(AND(FQ14&lt;&gt;""),IF(HK14&lt;=23,"НИЗКИЙ",IF(HK14&lt;33,"СРЕДНИЙ",IF(HK14&gt;=33,"ВЫСОКИЙ"))))</f>
        <v>0</v>
      </c>
      <c r="HM14" s="432"/>
      <c r="HN14" s="991"/>
      <c r="HO14" s="898"/>
      <c r="HP14" s="899"/>
      <c r="HQ14" s="900"/>
      <c r="HR14" s="901"/>
      <c r="HS14" s="902"/>
      <c r="HT14" s="903"/>
      <c r="HU14" s="904"/>
      <c r="HV14" s="714" t="b">
        <f t="shared" ref="HV14:HW29" si="59">IF(AND(HO14&lt;&gt;""),IF(HO14&lt;=3,"НИЗКИЙ",IF(HO14&lt;7,"СРЕДНИЙ",IF(HO14&gt;=7,"ВЫСОКИЙ"))))</f>
        <v>0</v>
      </c>
      <c r="HW14" s="715" t="b">
        <f t="shared" si="59"/>
        <v>0</v>
      </c>
      <c r="HX14" s="715" t="b">
        <f t="shared" ref="HX14:HX45" si="60">IF(AND(HQ14&lt;&gt;""),IF(HQ14&lt;=4,"НИЗКИЙ",IF(HQ14&lt;8,"СРЕДНИЙ",IF(HQ14&gt;=8,"ВЫСОКИЙ"))))</f>
        <v>0</v>
      </c>
      <c r="HY14" s="715" t="b">
        <f t="shared" ref="HY14:HY45" si="61">IF(AND(HR14&lt;&gt;""),IF(HR14&lt;=3,"НИЗКИЙ",IF(HR14&lt;7,"СРЕДНИЙ",IF(HR14&gt;=7,"ВЫСОКИЙ"))))</f>
        <v>0</v>
      </c>
      <c r="HZ14" s="715" t="b">
        <f t="shared" ref="HZ14:HZ45" si="62">IF(AND(HS14&lt;&gt;""),IF(HS14&lt;=4,"НИЗКИЙ",IF(HS14&lt;8,"СРЕДНИЙ",IF(HS14&gt;=8,"ВЫСОКИЙ"))))</f>
        <v>0</v>
      </c>
      <c r="IA14" s="716" t="b">
        <f t="shared" ref="IA14:IA45" si="63">IF(AND(HT14&lt;&gt;""),IF(HT14&lt;=3,"НИЗКИЙ",IF(HT14&lt;7,"СРЕДНИЙ",IF(HT14&gt;=7,"ВЫСОКИЙ"))))</f>
        <v>0</v>
      </c>
      <c r="IB14" s="717" t="b">
        <f t="shared" ref="IB14:IB45" si="64">IF(AND(HU14&lt;&gt;""),IF(HU14&lt;=23,"НИЗКИЙ",IF(HU14&lt;33,"СРЕДНИЙ",IF(HU14&gt;=33,"ВЫСОКИЙ"))))</f>
        <v>0</v>
      </c>
      <c r="IC14" s="432"/>
      <c r="ID14" s="432"/>
      <c r="IE14" s="664"/>
      <c r="IF14" s="1055"/>
      <c r="IG14" s="1055"/>
      <c r="IH14" s="1055"/>
      <c r="II14" s="1055"/>
      <c r="IJ14" s="1055"/>
      <c r="IK14" s="1055"/>
      <c r="IL14" s="1055"/>
      <c r="IM14" s="1055"/>
      <c r="IN14" s="1056"/>
      <c r="IO14" s="662"/>
      <c r="IP14" s="1057"/>
      <c r="IQ14" s="1057"/>
      <c r="IR14" s="1057"/>
      <c r="IS14" s="1057"/>
      <c r="IT14" s="1057"/>
      <c r="IU14" s="1057"/>
      <c r="IV14" s="1057"/>
      <c r="IW14" s="1057"/>
      <c r="IX14" s="1058"/>
      <c r="IY14" s="664"/>
      <c r="IZ14" s="1055"/>
      <c r="JA14" s="1055"/>
      <c r="JB14" s="1055"/>
      <c r="JC14" s="1055"/>
      <c r="JD14" s="1055"/>
      <c r="JE14" s="1055"/>
      <c r="JF14" s="1055"/>
      <c r="JG14" s="1055"/>
      <c r="JH14" s="1059"/>
      <c r="JI14" s="662"/>
      <c r="JJ14" s="1057"/>
      <c r="JK14" s="1057"/>
      <c r="JL14" s="1057"/>
      <c r="JM14" s="1057"/>
      <c r="JN14" s="1057"/>
      <c r="JO14" s="1057"/>
      <c r="JP14" s="1057"/>
      <c r="JQ14" s="1057"/>
      <c r="JR14" s="1058"/>
      <c r="JS14" s="664"/>
      <c r="JT14" s="1055"/>
      <c r="JU14" s="1055"/>
      <c r="JV14" s="1055"/>
      <c r="JW14" s="1055"/>
      <c r="JX14" s="1059"/>
      <c r="JY14" s="1055"/>
      <c r="JZ14" s="1055"/>
      <c r="KA14" s="1055"/>
      <c r="KB14" s="1056"/>
      <c r="KC14" s="662"/>
      <c r="KD14" s="1057"/>
      <c r="KE14" s="1057"/>
      <c r="KF14" s="1057"/>
      <c r="KG14" s="1057"/>
      <c r="KH14" s="1057"/>
      <c r="KI14" s="1057"/>
      <c r="KJ14" s="1057"/>
      <c r="KK14" s="1057"/>
      <c r="KL14" s="1058"/>
      <c r="KM14" s="664"/>
      <c r="KN14" s="1055"/>
      <c r="KO14" s="1055"/>
      <c r="KP14" s="1055"/>
      <c r="KQ14" s="1055"/>
      <c r="KR14" s="1055"/>
      <c r="KS14" s="1055"/>
      <c r="KT14" s="1055"/>
      <c r="KU14" s="1055"/>
      <c r="KV14" s="1056"/>
      <c r="KW14" s="662"/>
      <c r="KX14" s="1057"/>
      <c r="KY14" s="1057"/>
      <c r="KZ14" s="1057"/>
      <c r="LA14" s="1057"/>
      <c r="LB14" s="1057"/>
      <c r="LC14" s="1057"/>
      <c r="LD14" s="1057"/>
      <c r="LE14" s="1057"/>
      <c r="LF14" s="1058"/>
      <c r="LG14" s="1060"/>
      <c r="LH14" s="1055"/>
      <c r="LI14" s="1055"/>
      <c r="LJ14" s="1060"/>
      <c r="LK14" s="1055"/>
      <c r="LL14" s="1055"/>
      <c r="LM14" s="1055"/>
      <c r="LN14" s="1055"/>
      <c r="LO14" s="1055"/>
      <c r="LP14" s="1055"/>
      <c r="LQ14" s="1059"/>
      <c r="LR14" s="739">
        <f t="shared" si="2"/>
        <v>0</v>
      </c>
      <c r="LS14" s="740" t="b">
        <f t="shared" ref="LS14:LS45" si="65">IF(AND(IE14&lt;&gt;""),IF(LR14&gt;=15,"У-П",IF(LR14&gt;=1,"С-П",IF(LR14&gt;=-14,"С-Н",IF(LR14&gt;=-28,"У-Н")))))</f>
        <v>0</v>
      </c>
      <c r="LT14" s="741">
        <f t="shared" si="3"/>
        <v>0</v>
      </c>
      <c r="LU14" s="742" t="b">
        <f t="shared" ref="LU14:LU45" si="66">IF(AND(IG14&lt;&gt;""),IF(LT14&gt;=15,"У-П",IF(LT14&gt;=1,"С-П",IF(LT14&gt;=-14,"С-Н",IF(LT14&gt;=-28,"У-Н")))))</f>
        <v>0</v>
      </c>
      <c r="LV14" s="743">
        <f t="shared" si="4"/>
        <v>0</v>
      </c>
      <c r="LW14" s="744" t="b">
        <f t="shared" ref="LW14:LW45" si="67">IF(AND(II14&lt;&gt;""),IF(LV14&gt;=15,"У-П",IF(LV14&gt;=1,"С-П",IF(LV14&gt;=-14,"С-Н",IF(LV14&gt;=-28,"У-Н")))))</f>
        <v>0</v>
      </c>
      <c r="LX14" s="745">
        <f t="shared" si="5"/>
        <v>0</v>
      </c>
      <c r="LY14" s="746" t="b">
        <f t="shared" ref="LY14:LY45" si="68">IF(AND(IK14&lt;&gt;""),IF(LX14&gt;=15,"У-П",IF(LX14&gt;=1,"С-П",IF(LX14&gt;=-14,"С-Н",IF(LX14&gt;=-28,"У-Н")))))</f>
        <v>0</v>
      </c>
      <c r="LZ14" s="764">
        <f t="shared" si="6"/>
        <v>0</v>
      </c>
      <c r="MA14" s="765" t="b">
        <f t="shared" ref="MA14:MA45" si="69">IF(AND(IM14&lt;&gt;""),IF(LZ14&gt;=15,"У-П",IF(LZ14&gt;=1,"С-П",IF(LZ14&gt;=-14,"С-Н",IF(LZ14&gt;=-28,"У-Н")))))</f>
        <v>0</v>
      </c>
      <c r="MB14" s="766">
        <f t="shared" si="7"/>
        <v>0</v>
      </c>
      <c r="MC14" s="767" t="b">
        <f t="shared" ref="MC14:MC45" si="70">IF(AND(IO14&lt;&gt;""),IF(MB14&gt;=15,"У-П",IF(MB14&gt;=1,"С-П",IF(MB14&gt;=-14,"С-Н",IF(MB14&gt;=-28,"У-Н")))))</f>
        <v>0</v>
      </c>
      <c r="MD14" s="768">
        <f t="shared" si="8"/>
        <v>0</v>
      </c>
      <c r="ME14" s="769" t="b">
        <f t="shared" ref="ME14:ME45" si="71">IF(AND(IQ14&lt;&gt;""),IF(MD14&gt;=15,"У-П",IF(MD14&gt;=1,"С-П",IF(MD14&gt;=-14,"С-Н",IF(MD14&gt;=-28,"У-Н")))))</f>
        <v>0</v>
      </c>
      <c r="MF14" s="770">
        <f t="shared" si="9"/>
        <v>0</v>
      </c>
      <c r="MG14" s="771" t="b">
        <f t="shared" ref="MG14:MG45" si="72">IF(AND(IS14&lt;&gt;""),IF(MF14&gt;=15,"У-П",IF(MF14&gt;=1,"С-П",IF(MF14&gt;=-14,"С-Н",IF(MF14&gt;=-28,"У-Н")))))</f>
        <v>0</v>
      </c>
      <c r="MH14" s="772">
        <f t="shared" si="10"/>
        <v>0</v>
      </c>
      <c r="MI14" s="773" t="b">
        <f t="shared" ref="MI14:MI45" si="73">IF(AND(IU14&lt;&gt;""),IF(MH14&gt;=15,"У-П",IF(MH14&gt;=1,"С-П",IF(MH14&gt;=-14,"С-Н",IF(MH14&gt;=-28,"У-Н")))))</f>
        <v>0</v>
      </c>
      <c r="MJ14" s="774">
        <f t="shared" si="11"/>
        <v>0</v>
      </c>
      <c r="MK14" s="775" t="b">
        <f t="shared" ref="MK14:MK45" si="74">IF(AND(IW14&lt;&gt;""),IF(MJ14&gt;=15,"У-П",IF(MJ14&gt;=1,"С-П",IF(MJ14&gt;=-14,"С-Н",IF(MJ14&gt;=-28,"У-Н")))))</f>
        <v>0</v>
      </c>
      <c r="ML14" s="776">
        <f t="shared" si="12"/>
        <v>0</v>
      </c>
      <c r="MM14" s="777" t="b">
        <f t="shared" ref="MM14:MM45" si="75">IF(AND(IY14&lt;&gt;""),IF(ML14&gt;=15,"У-П",IF(ML14&gt;=1,"С-П",IF(ML14&gt;=-14,"С-Н",IF(ML14&gt;=-28,"У-Н")))))</f>
        <v>0</v>
      </c>
      <c r="MN14" s="778">
        <f t="shared" si="13"/>
        <v>0</v>
      </c>
      <c r="MO14" s="779" t="b">
        <f t="shared" ref="MO14:MO45" si="76">IF(AND(JA14&lt;&gt;""),IF(MN14&gt;=15,"У-П",IF(MN14&gt;=1,"С-П",IF(MN14&gt;=-14,"С-Н",IF(MN14&gt;=-28,"У-Н")))))</f>
        <v>0</v>
      </c>
      <c r="MP14" s="884">
        <f t="shared" si="14"/>
        <v>0</v>
      </c>
      <c r="MQ14" s="885" t="b">
        <f t="shared" ref="MQ14:MQ45" si="77">IF(AND(JC14&lt;&gt;""),IF(MP14&gt;=15,"У-П",IF(MP14&gt;=1,"С-П",IF(MP14&gt;=-14,"С-Н",IF(MP14&gt;=-28,"У-Н")))))</f>
        <v>0</v>
      </c>
      <c r="MR14" s="990"/>
      <c r="MS14" s="645"/>
      <c r="MT14" s="646"/>
      <c r="MU14" s="647"/>
      <c r="MV14" s="648"/>
      <c r="MW14" s="649"/>
      <c r="MX14" s="657"/>
      <c r="MY14" s="658"/>
      <c r="MZ14" s="659"/>
      <c r="NA14" s="660"/>
      <c r="NB14" s="661"/>
      <c r="NC14" s="662"/>
      <c r="ND14" s="663"/>
      <c r="NE14" s="664"/>
      <c r="NF14" s="1578"/>
      <c r="NG14" s="1527" t="b">
        <f t="shared" si="15"/>
        <v>0</v>
      </c>
      <c r="NH14" s="1579" t="b">
        <f t="shared" si="15"/>
        <v>0</v>
      </c>
      <c r="NI14" s="1579" t="b">
        <f t="shared" si="15"/>
        <v>0</v>
      </c>
      <c r="NJ14" s="1579" t="b">
        <f t="shared" si="15"/>
        <v>0</v>
      </c>
      <c r="NK14" s="1579" t="b">
        <f t="shared" si="15"/>
        <v>0</v>
      </c>
      <c r="NL14" s="1579" t="b">
        <f t="shared" si="15"/>
        <v>0</v>
      </c>
      <c r="NM14" s="1579" t="b">
        <f t="shared" si="15"/>
        <v>0</v>
      </c>
      <c r="NN14" s="1579" t="b">
        <f t="shared" si="15"/>
        <v>0</v>
      </c>
      <c r="NO14" s="1579" t="b">
        <f t="shared" si="15"/>
        <v>0</v>
      </c>
      <c r="NP14" s="1580" t="b">
        <f t="shared" si="15"/>
        <v>0</v>
      </c>
      <c r="NQ14" s="1580" t="b">
        <f t="shared" si="15"/>
        <v>0</v>
      </c>
      <c r="NR14" s="1580" t="b">
        <f t="shared" si="15"/>
        <v>0</v>
      </c>
      <c r="NS14" s="1528" t="b">
        <f t="shared" si="15"/>
        <v>0</v>
      </c>
      <c r="NT14" s="1445"/>
    </row>
    <row r="15" spans="1:384" s="1446" customFormat="1" ht="21.95" customHeight="1" thickBot="1" x14ac:dyDescent="0.35">
      <c r="A15" s="1600">
        <v>3</v>
      </c>
      <c r="B15" s="1601"/>
      <c r="C15" s="1602"/>
      <c r="D15" s="1601"/>
      <c r="E15" s="1515"/>
      <c r="F15" s="89"/>
      <c r="G15" s="90"/>
      <c r="H15" s="100"/>
      <c r="I15" s="100"/>
      <c r="J15" s="1558"/>
      <c r="K15" s="1565">
        <f t="shared" ref="K15:K45" si="78">F15+G15+H15+I15+J15</f>
        <v>0</v>
      </c>
      <c r="L15" s="1562"/>
      <c r="M15" s="1178"/>
      <c r="N15" s="1179"/>
      <c r="O15" s="1195"/>
      <c r="P15" s="1197"/>
      <c r="Q15" s="1197"/>
      <c r="R15" s="1197"/>
      <c r="S15" s="1197"/>
      <c r="T15" s="1197"/>
      <c r="U15" s="1197"/>
      <c r="V15" s="1198"/>
      <c r="W15" s="1532" t="b">
        <f>IF(AND(O15&lt;&gt;""),IF(O15&gt;15,"1",IF(O15&gt;8,"2",IF(O15&gt;5,"3",IF(O15&gt;1,"4","5")))))</f>
        <v>0</v>
      </c>
      <c r="X15" s="1531" t="b">
        <f t="shared" si="16"/>
        <v>0</v>
      </c>
      <c r="Y15" s="1531" t="b">
        <f t="shared" si="17"/>
        <v>0</v>
      </c>
      <c r="Z15" s="1531" t="b">
        <f t="shared" si="18"/>
        <v>0</v>
      </c>
      <c r="AA15" s="1531" t="b">
        <f t="shared" si="19"/>
        <v>0</v>
      </c>
      <c r="AB15" s="1531" t="b">
        <f t="shared" si="20"/>
        <v>0</v>
      </c>
      <c r="AC15" s="1531" t="b">
        <f t="shared" si="21"/>
        <v>0</v>
      </c>
      <c r="AD15" s="1533" t="b">
        <f t="shared" si="22"/>
        <v>0</v>
      </c>
      <c r="AE15" s="1178"/>
      <c r="AF15" s="1181"/>
      <c r="AG15" s="96"/>
      <c r="AH15" s="97"/>
      <c r="AI15" s="97"/>
      <c r="AJ15" s="97"/>
      <c r="AK15" s="97"/>
      <c r="AL15" s="97"/>
      <c r="AM15" s="97"/>
      <c r="AN15" s="97"/>
      <c r="AO15" s="97"/>
      <c r="AP15" s="98"/>
      <c r="AQ15" s="1667"/>
      <c r="AR15" s="96"/>
      <c r="AS15" s="97"/>
      <c r="AT15" s="97"/>
      <c r="AU15" s="97"/>
      <c r="AV15" s="97"/>
      <c r="AW15" s="97"/>
      <c r="AX15" s="97"/>
      <c r="AY15" s="97"/>
      <c r="AZ15" s="97"/>
      <c r="BA15" s="98"/>
      <c r="BB15" s="1645">
        <f>SUM(AG15:AP15)</f>
        <v>0</v>
      </c>
      <c r="BC15" s="382">
        <f t="shared" si="0"/>
        <v>0</v>
      </c>
      <c r="BD15" s="1647" t="e">
        <f t="shared" si="23"/>
        <v>#DIV/0!</v>
      </c>
      <c r="BE15" s="367" t="e">
        <f t="shared" si="24"/>
        <v>#DIV/0!</v>
      </c>
      <c r="BF15" s="368" t="e">
        <f t="shared" si="25"/>
        <v>#DIV/0!</v>
      </c>
      <c r="BG15" s="369" t="e">
        <f t="shared" si="26"/>
        <v>#DIV/0!</v>
      </c>
      <c r="BH15" s="370" t="e">
        <f t="shared" si="1"/>
        <v>#DIV/0!</v>
      </c>
      <c r="BI15" s="371" t="e">
        <f t="shared" si="27"/>
        <v>#DIV/0!</v>
      </c>
      <c r="BJ15" s="372" t="e">
        <f t="shared" si="28"/>
        <v>#DIV/0!</v>
      </c>
      <c r="BK15" s="372" t="e">
        <f t="shared" si="29"/>
        <v>#DIV/0!</v>
      </c>
      <c r="BL15" s="379" t="e">
        <f t="shared" si="30"/>
        <v>#DIV/0!</v>
      </c>
      <c r="BM15" s="99"/>
      <c r="BN15" s="1181"/>
      <c r="BO15" s="1838"/>
      <c r="BP15" s="1839"/>
      <c r="BQ15" s="1839"/>
      <c r="BR15" s="1839"/>
      <c r="BS15" s="1839"/>
      <c r="BT15" s="1839"/>
      <c r="BU15" s="1839"/>
      <c r="BV15" s="1839"/>
      <c r="BW15" s="1839"/>
      <c r="BX15" s="1839"/>
      <c r="BY15" s="1839"/>
      <c r="BZ15" s="1839"/>
      <c r="CA15" s="1839"/>
      <c r="CB15" s="1839"/>
      <c r="CC15" s="1839"/>
      <c r="CD15" s="1839"/>
      <c r="CE15" s="1839"/>
      <c r="CF15" s="1839"/>
      <c r="CG15" s="1839"/>
      <c r="CH15" s="1839"/>
      <c r="CI15" s="1839"/>
      <c r="CJ15" s="1839"/>
      <c r="CK15" s="1839"/>
      <c r="CL15" s="1839"/>
      <c r="CM15" s="1839"/>
      <c r="CN15" s="1839"/>
      <c r="CO15" s="1839"/>
      <c r="CP15" s="1839"/>
      <c r="CQ15" s="1839"/>
      <c r="CR15" s="1839"/>
      <c r="CS15" s="1839"/>
      <c r="CT15" s="1839"/>
      <c r="CU15" s="1839"/>
      <c r="CV15" s="1839"/>
      <c r="CW15" s="1839"/>
      <c r="CX15" s="1839"/>
      <c r="CY15" s="1839"/>
      <c r="CZ15" s="1839"/>
      <c r="DA15" s="1839"/>
      <c r="DB15" s="1840"/>
      <c r="DC15" s="1831">
        <f t="shared" si="31"/>
        <v>0</v>
      </c>
      <c r="DD15" s="1832">
        <f t="shared" si="32"/>
        <v>0</v>
      </c>
      <c r="DE15" s="1833">
        <f t="shared" si="33"/>
        <v>0</v>
      </c>
      <c r="DF15" s="1831">
        <f t="shared" si="34"/>
        <v>0</v>
      </c>
      <c r="DG15" s="1832">
        <f t="shared" si="35"/>
        <v>0</v>
      </c>
      <c r="DH15" s="1833">
        <f t="shared" si="36"/>
        <v>0</v>
      </c>
      <c r="DI15" s="1831">
        <f t="shared" si="37"/>
        <v>0</v>
      </c>
      <c r="DJ15" s="1832">
        <f t="shared" si="38"/>
        <v>0</v>
      </c>
      <c r="DK15" s="1832">
        <f t="shared" si="39"/>
        <v>0</v>
      </c>
      <c r="DL15" s="1833">
        <f t="shared" si="40"/>
        <v>0</v>
      </c>
      <c r="DM15" s="1834">
        <f t="shared" si="41"/>
        <v>0</v>
      </c>
      <c r="DN15" s="1835">
        <f t="shared" si="42"/>
        <v>0</v>
      </c>
      <c r="DO15" s="1836">
        <f t="shared" si="43"/>
        <v>0</v>
      </c>
      <c r="DP15" s="1837">
        <f t="shared" si="44"/>
        <v>0</v>
      </c>
      <c r="DQ15" s="1837">
        <f t="shared" si="45"/>
        <v>0</v>
      </c>
      <c r="DR15" s="1192"/>
      <c r="DS15" s="1210"/>
      <c r="DT15" s="1211"/>
      <c r="DU15" s="1212"/>
      <c r="DV15" s="1213"/>
      <c r="DW15" s="1180"/>
      <c r="DX15" s="1179"/>
      <c r="DY15" s="1181"/>
      <c r="DZ15" s="1195"/>
      <c r="EA15" s="1196"/>
      <c r="EB15" s="1195"/>
      <c r="EC15" s="1197"/>
      <c r="ED15" s="1196"/>
      <c r="EE15" s="1191"/>
      <c r="EF15" s="1192"/>
      <c r="EG15" s="1195"/>
      <c r="EH15" s="1196"/>
      <c r="EI15" s="1195"/>
      <c r="EJ15" s="1197"/>
      <c r="EK15" s="1198"/>
      <c r="EL15" s="1199"/>
      <c r="EM15" s="1179"/>
      <c r="EN15" s="1178"/>
      <c r="EO15" s="1688"/>
      <c r="EP15" s="1680"/>
      <c r="EQ15" s="1675"/>
      <c r="ER15" s="1498"/>
      <c r="ES15" s="1498"/>
      <c r="ET15" s="1499"/>
      <c r="EU15" s="1500"/>
      <c r="EV15" s="1501"/>
      <c r="EW15" s="1501"/>
      <c r="EX15" s="1501"/>
      <c r="EY15" s="1501"/>
      <c r="EZ15" s="1501"/>
      <c r="FA15" s="1501"/>
      <c r="FB15" s="1502"/>
      <c r="FC15" s="1689"/>
      <c r="FD15" s="1448"/>
      <c r="FE15" s="2219"/>
      <c r="FF15" s="2220"/>
      <c r="FG15" s="2220"/>
      <c r="FH15" s="2220"/>
      <c r="FI15" s="2220"/>
      <c r="FJ15" s="2220"/>
      <c r="FK15" s="2220"/>
      <c r="FL15" s="2220"/>
      <c r="FM15" s="2220"/>
      <c r="FN15" s="2220"/>
      <c r="FO15" s="2220"/>
      <c r="FP15" s="2220"/>
      <c r="FQ15" s="2220"/>
      <c r="FR15" s="2220"/>
      <c r="FS15" s="2220"/>
      <c r="FT15" s="2220"/>
      <c r="FU15" s="2220"/>
      <c r="FV15" s="2220"/>
      <c r="FW15" s="2220"/>
      <c r="FX15" s="2220"/>
      <c r="FY15" s="2220"/>
      <c r="FZ15" s="2220"/>
      <c r="GA15" s="2220"/>
      <c r="GB15" s="2220"/>
      <c r="GC15" s="2220"/>
      <c r="GD15" s="2220"/>
      <c r="GE15" s="2220"/>
      <c r="GF15" s="2220"/>
      <c r="GG15" s="2220"/>
      <c r="GH15" s="2220"/>
      <c r="GI15" s="2220"/>
      <c r="GJ15" s="2220"/>
      <c r="GK15" s="2220"/>
      <c r="GL15" s="2220"/>
      <c r="GM15" s="2220"/>
      <c r="GN15" s="2220"/>
      <c r="GO15" s="2220"/>
      <c r="GP15" s="2220"/>
      <c r="GQ15" s="2220"/>
      <c r="GR15" s="2220"/>
      <c r="GS15" s="2220"/>
      <c r="GT15" s="2220"/>
      <c r="GU15" s="2220"/>
      <c r="GV15" s="2220"/>
      <c r="GW15" s="2220"/>
      <c r="GX15" s="2221"/>
      <c r="GY15" s="2198">
        <f t="shared" si="46"/>
        <v>0</v>
      </c>
      <c r="GZ15" s="396" t="b">
        <f t="shared" ref="GZ15:GZ18" si="79">IF(AND(FE15&lt;&gt;""),IF(GY15&lt;=3,"НИЗКИЙ",IF(GY15&lt;7,"СРЕДНИЙ",IF(GY15&gt;=7,"ВЫСОКИЙ"))))</f>
        <v>0</v>
      </c>
      <c r="HA15" s="2199">
        <f t="shared" si="47"/>
        <v>0</v>
      </c>
      <c r="HB15" s="2208" t="b">
        <f t="shared" si="48"/>
        <v>0</v>
      </c>
      <c r="HC15" s="2201">
        <f t="shared" si="49"/>
        <v>0</v>
      </c>
      <c r="HD15" s="397" t="b">
        <f t="shared" si="50"/>
        <v>0</v>
      </c>
      <c r="HE15" s="2202">
        <f t="shared" si="51"/>
        <v>0</v>
      </c>
      <c r="HF15" s="398" t="b">
        <f t="shared" si="52"/>
        <v>0</v>
      </c>
      <c r="HG15" s="2203">
        <f t="shared" si="53"/>
        <v>0</v>
      </c>
      <c r="HH15" s="2209" t="b">
        <f t="shared" si="54"/>
        <v>0</v>
      </c>
      <c r="HI15" s="2205">
        <f t="shared" si="55"/>
        <v>0</v>
      </c>
      <c r="HJ15" s="395" t="b">
        <f t="shared" si="56"/>
        <v>0</v>
      </c>
      <c r="HK15" s="2206">
        <f t="shared" si="57"/>
        <v>0</v>
      </c>
      <c r="HL15" s="2210" t="b">
        <f t="shared" si="58"/>
        <v>0</v>
      </c>
      <c r="HM15" s="432"/>
      <c r="HN15" s="991"/>
      <c r="HO15" s="898"/>
      <c r="HP15" s="899"/>
      <c r="HQ15" s="900"/>
      <c r="HR15" s="901"/>
      <c r="HS15" s="902"/>
      <c r="HT15" s="903"/>
      <c r="HU15" s="904"/>
      <c r="HV15" s="714" t="b">
        <f t="shared" si="59"/>
        <v>0</v>
      </c>
      <c r="HW15" s="715" t="b">
        <f t="shared" si="59"/>
        <v>0</v>
      </c>
      <c r="HX15" s="715" t="b">
        <f t="shared" si="60"/>
        <v>0</v>
      </c>
      <c r="HY15" s="715" t="b">
        <f t="shared" si="61"/>
        <v>0</v>
      </c>
      <c r="HZ15" s="715" t="b">
        <f t="shared" si="62"/>
        <v>0</v>
      </c>
      <c r="IA15" s="716" t="b">
        <f t="shared" si="63"/>
        <v>0</v>
      </c>
      <c r="IB15" s="717" t="b">
        <f t="shared" si="64"/>
        <v>0</v>
      </c>
      <c r="IC15" s="432"/>
      <c r="ID15" s="432"/>
      <c r="IE15" s="664"/>
      <c r="IF15" s="1055"/>
      <c r="IG15" s="1055"/>
      <c r="IH15" s="1055"/>
      <c r="II15" s="1055"/>
      <c r="IJ15" s="1055"/>
      <c r="IK15" s="1055"/>
      <c r="IL15" s="1055"/>
      <c r="IM15" s="1055"/>
      <c r="IN15" s="1056"/>
      <c r="IO15" s="662"/>
      <c r="IP15" s="1057"/>
      <c r="IQ15" s="1057"/>
      <c r="IR15" s="1057"/>
      <c r="IS15" s="1057"/>
      <c r="IT15" s="1057"/>
      <c r="IU15" s="1057"/>
      <c r="IV15" s="1057"/>
      <c r="IW15" s="1057"/>
      <c r="IX15" s="1058"/>
      <c r="IY15" s="664"/>
      <c r="IZ15" s="1055"/>
      <c r="JA15" s="1055"/>
      <c r="JB15" s="1055"/>
      <c r="JC15" s="1055"/>
      <c r="JD15" s="1055"/>
      <c r="JE15" s="1055"/>
      <c r="JF15" s="1055"/>
      <c r="JG15" s="1055"/>
      <c r="JH15" s="1059"/>
      <c r="JI15" s="662"/>
      <c r="JJ15" s="1057"/>
      <c r="JK15" s="1057"/>
      <c r="JL15" s="1057"/>
      <c r="JM15" s="1057"/>
      <c r="JN15" s="1057"/>
      <c r="JO15" s="1057"/>
      <c r="JP15" s="1057"/>
      <c r="JQ15" s="1057"/>
      <c r="JR15" s="1058"/>
      <c r="JS15" s="664"/>
      <c r="JT15" s="1055"/>
      <c r="JU15" s="1055"/>
      <c r="JV15" s="1055"/>
      <c r="JW15" s="1055"/>
      <c r="JX15" s="1059"/>
      <c r="JY15" s="1055"/>
      <c r="JZ15" s="1055"/>
      <c r="KA15" s="1055"/>
      <c r="KB15" s="1056"/>
      <c r="KC15" s="662"/>
      <c r="KD15" s="1057"/>
      <c r="KE15" s="1057"/>
      <c r="KF15" s="1057"/>
      <c r="KG15" s="1057"/>
      <c r="KH15" s="1057"/>
      <c r="KI15" s="1057"/>
      <c r="KJ15" s="1057"/>
      <c r="KK15" s="1057"/>
      <c r="KL15" s="1058"/>
      <c r="KM15" s="664"/>
      <c r="KN15" s="1055"/>
      <c r="KO15" s="1055"/>
      <c r="KP15" s="1055"/>
      <c r="KQ15" s="1055"/>
      <c r="KR15" s="1055"/>
      <c r="KS15" s="1055"/>
      <c r="KT15" s="1055"/>
      <c r="KU15" s="1055"/>
      <c r="KV15" s="1056"/>
      <c r="KW15" s="662"/>
      <c r="KX15" s="1057"/>
      <c r="KY15" s="1057"/>
      <c r="KZ15" s="1057"/>
      <c r="LA15" s="1057"/>
      <c r="LB15" s="1057"/>
      <c r="LC15" s="1057"/>
      <c r="LD15" s="1057"/>
      <c r="LE15" s="1057"/>
      <c r="LF15" s="1058"/>
      <c r="LG15" s="1060"/>
      <c r="LH15" s="1055"/>
      <c r="LI15" s="1055"/>
      <c r="LJ15" s="1060"/>
      <c r="LK15" s="1055"/>
      <c r="LL15" s="1055"/>
      <c r="LM15" s="1055"/>
      <c r="LN15" s="1055"/>
      <c r="LO15" s="1055"/>
      <c r="LP15" s="1055"/>
      <c r="LQ15" s="1059"/>
      <c r="LR15" s="739">
        <f t="shared" si="2"/>
        <v>0</v>
      </c>
      <c r="LS15" s="740" t="b">
        <f t="shared" si="65"/>
        <v>0</v>
      </c>
      <c r="LT15" s="741">
        <f t="shared" si="3"/>
        <v>0</v>
      </c>
      <c r="LU15" s="742" t="b">
        <f t="shared" si="66"/>
        <v>0</v>
      </c>
      <c r="LV15" s="743">
        <f t="shared" si="4"/>
        <v>0</v>
      </c>
      <c r="LW15" s="744" t="b">
        <f t="shared" si="67"/>
        <v>0</v>
      </c>
      <c r="LX15" s="745">
        <f t="shared" si="5"/>
        <v>0</v>
      </c>
      <c r="LY15" s="746" t="b">
        <f t="shared" si="68"/>
        <v>0</v>
      </c>
      <c r="LZ15" s="764">
        <f t="shared" si="6"/>
        <v>0</v>
      </c>
      <c r="MA15" s="765" t="b">
        <f t="shared" si="69"/>
        <v>0</v>
      </c>
      <c r="MB15" s="766">
        <f t="shared" si="7"/>
        <v>0</v>
      </c>
      <c r="MC15" s="767" t="b">
        <f t="shared" si="70"/>
        <v>0</v>
      </c>
      <c r="MD15" s="768">
        <f t="shared" si="8"/>
        <v>0</v>
      </c>
      <c r="ME15" s="769" t="b">
        <f t="shared" si="71"/>
        <v>0</v>
      </c>
      <c r="MF15" s="770">
        <f t="shared" si="9"/>
        <v>0</v>
      </c>
      <c r="MG15" s="771" t="b">
        <f t="shared" si="72"/>
        <v>0</v>
      </c>
      <c r="MH15" s="772">
        <f t="shared" si="10"/>
        <v>0</v>
      </c>
      <c r="MI15" s="773" t="b">
        <f t="shared" si="73"/>
        <v>0</v>
      </c>
      <c r="MJ15" s="774">
        <f t="shared" si="11"/>
        <v>0</v>
      </c>
      <c r="MK15" s="775" t="b">
        <f t="shared" si="74"/>
        <v>0</v>
      </c>
      <c r="ML15" s="776">
        <f t="shared" si="12"/>
        <v>0</v>
      </c>
      <c r="MM15" s="777" t="b">
        <f t="shared" si="75"/>
        <v>0</v>
      </c>
      <c r="MN15" s="778">
        <f t="shared" si="13"/>
        <v>0</v>
      </c>
      <c r="MO15" s="779" t="b">
        <f t="shared" si="76"/>
        <v>0</v>
      </c>
      <c r="MP15" s="884">
        <f t="shared" si="14"/>
        <v>0</v>
      </c>
      <c r="MQ15" s="885" t="b">
        <f t="shared" si="77"/>
        <v>0</v>
      </c>
      <c r="MR15" s="990"/>
      <c r="MS15" s="645"/>
      <c r="MT15" s="646"/>
      <c r="MU15" s="647"/>
      <c r="MV15" s="648"/>
      <c r="MW15" s="649"/>
      <c r="MX15" s="657"/>
      <c r="MY15" s="658"/>
      <c r="MZ15" s="659"/>
      <c r="NA15" s="660"/>
      <c r="NB15" s="661"/>
      <c r="NC15" s="662"/>
      <c r="ND15" s="663"/>
      <c r="NE15" s="664"/>
      <c r="NF15" s="1578"/>
      <c r="NG15" s="1527" t="b">
        <f t="shared" si="15"/>
        <v>0</v>
      </c>
      <c r="NH15" s="1579" t="b">
        <f t="shared" si="15"/>
        <v>0</v>
      </c>
      <c r="NI15" s="1579" t="b">
        <f t="shared" si="15"/>
        <v>0</v>
      </c>
      <c r="NJ15" s="1579" t="b">
        <f t="shared" si="15"/>
        <v>0</v>
      </c>
      <c r="NK15" s="1579" t="b">
        <f t="shared" si="15"/>
        <v>0</v>
      </c>
      <c r="NL15" s="1579" t="b">
        <f t="shared" si="15"/>
        <v>0</v>
      </c>
      <c r="NM15" s="1579" t="b">
        <f t="shared" si="15"/>
        <v>0</v>
      </c>
      <c r="NN15" s="1579" t="b">
        <f t="shared" si="15"/>
        <v>0</v>
      </c>
      <c r="NO15" s="1579" t="b">
        <f t="shared" si="15"/>
        <v>0</v>
      </c>
      <c r="NP15" s="1580" t="b">
        <f t="shared" si="15"/>
        <v>0</v>
      </c>
      <c r="NQ15" s="1580" t="b">
        <f t="shared" si="15"/>
        <v>0</v>
      </c>
      <c r="NR15" s="1580" t="b">
        <f t="shared" si="15"/>
        <v>0</v>
      </c>
      <c r="NS15" s="1528" t="b">
        <f t="shared" si="15"/>
        <v>0</v>
      </c>
      <c r="NT15" s="1445"/>
    </row>
    <row r="16" spans="1:384" s="1446" customFormat="1" ht="21.95" customHeight="1" thickBot="1" x14ac:dyDescent="0.35">
      <c r="A16" s="1600">
        <v>4</v>
      </c>
      <c r="B16" s="1601"/>
      <c r="C16" s="1602"/>
      <c r="D16" s="1601"/>
      <c r="E16" s="1515"/>
      <c r="F16" s="89"/>
      <c r="G16" s="90"/>
      <c r="H16" s="100"/>
      <c r="I16" s="100"/>
      <c r="J16" s="1558"/>
      <c r="K16" s="1565">
        <f t="shared" si="78"/>
        <v>0</v>
      </c>
      <c r="L16" s="1562"/>
      <c r="M16" s="1178"/>
      <c r="N16" s="1179"/>
      <c r="O16" s="1195"/>
      <c r="P16" s="1197"/>
      <c r="Q16" s="1197"/>
      <c r="R16" s="1197"/>
      <c r="S16" s="1197"/>
      <c r="T16" s="1197"/>
      <c r="U16" s="1197"/>
      <c r="V16" s="1198"/>
      <c r="W16" s="1532" t="b">
        <f>IF(AND(O16&lt;&gt;""),IF(O16&gt;15,"1",IF(O16&gt;8,"2",IF(O16&gt;5,"3",IF(O16&gt;1,"4","5")))))</f>
        <v>0</v>
      </c>
      <c r="X16" s="1531" t="b">
        <f t="shared" si="16"/>
        <v>0</v>
      </c>
      <c r="Y16" s="1531" t="b">
        <f t="shared" si="17"/>
        <v>0</v>
      </c>
      <c r="Z16" s="1531" t="b">
        <f t="shared" si="18"/>
        <v>0</v>
      </c>
      <c r="AA16" s="1531" t="b">
        <f t="shared" si="19"/>
        <v>0</v>
      </c>
      <c r="AB16" s="1531" t="b">
        <f t="shared" si="20"/>
        <v>0</v>
      </c>
      <c r="AC16" s="1531" t="b">
        <f t="shared" si="21"/>
        <v>0</v>
      </c>
      <c r="AD16" s="1533" t="b">
        <f t="shared" si="22"/>
        <v>0</v>
      </c>
      <c r="AE16" s="1178"/>
      <c r="AF16" s="1181"/>
      <c r="AG16" s="96"/>
      <c r="AH16" s="97"/>
      <c r="AI16" s="97"/>
      <c r="AJ16" s="97"/>
      <c r="AK16" s="97"/>
      <c r="AL16" s="97"/>
      <c r="AM16" s="97"/>
      <c r="AN16" s="97"/>
      <c r="AO16" s="97"/>
      <c r="AP16" s="98"/>
      <c r="AQ16" s="1667"/>
      <c r="AR16" s="96"/>
      <c r="AS16" s="97"/>
      <c r="AT16" s="97"/>
      <c r="AU16" s="97"/>
      <c r="AV16" s="97"/>
      <c r="AW16" s="97"/>
      <c r="AX16" s="97"/>
      <c r="AY16" s="97"/>
      <c r="AZ16" s="97"/>
      <c r="BA16" s="98"/>
      <c r="BB16" s="1645">
        <f>SUM(AG16:AP16)</f>
        <v>0</v>
      </c>
      <c r="BC16" s="382">
        <f t="shared" si="0"/>
        <v>0</v>
      </c>
      <c r="BD16" s="1647" t="e">
        <f t="shared" si="23"/>
        <v>#DIV/0!</v>
      </c>
      <c r="BE16" s="367" t="e">
        <f t="shared" si="24"/>
        <v>#DIV/0!</v>
      </c>
      <c r="BF16" s="368" t="e">
        <f t="shared" si="25"/>
        <v>#DIV/0!</v>
      </c>
      <c r="BG16" s="369" t="e">
        <f t="shared" si="26"/>
        <v>#DIV/0!</v>
      </c>
      <c r="BH16" s="370" t="e">
        <f t="shared" si="1"/>
        <v>#DIV/0!</v>
      </c>
      <c r="BI16" s="371" t="e">
        <f t="shared" si="27"/>
        <v>#DIV/0!</v>
      </c>
      <c r="BJ16" s="372" t="e">
        <f t="shared" si="28"/>
        <v>#DIV/0!</v>
      </c>
      <c r="BK16" s="372" t="e">
        <f t="shared" si="29"/>
        <v>#DIV/0!</v>
      </c>
      <c r="BL16" s="379" t="e">
        <f t="shared" si="30"/>
        <v>#DIV/0!</v>
      </c>
      <c r="BM16" s="99"/>
      <c r="BN16" s="1181"/>
      <c r="BO16" s="1838"/>
      <c r="BP16" s="1839"/>
      <c r="BQ16" s="1839"/>
      <c r="BR16" s="1839"/>
      <c r="BS16" s="1839"/>
      <c r="BT16" s="1839"/>
      <c r="BU16" s="1839"/>
      <c r="BV16" s="1839"/>
      <c r="BW16" s="1839"/>
      <c r="BX16" s="1839"/>
      <c r="BY16" s="1839"/>
      <c r="BZ16" s="1839"/>
      <c r="CA16" s="1839"/>
      <c r="CB16" s="1839"/>
      <c r="CC16" s="1839"/>
      <c r="CD16" s="1839"/>
      <c r="CE16" s="1839"/>
      <c r="CF16" s="1839"/>
      <c r="CG16" s="1839"/>
      <c r="CH16" s="1839"/>
      <c r="CI16" s="1839"/>
      <c r="CJ16" s="1839"/>
      <c r="CK16" s="1839"/>
      <c r="CL16" s="1839"/>
      <c r="CM16" s="1839"/>
      <c r="CN16" s="1839"/>
      <c r="CO16" s="1839"/>
      <c r="CP16" s="1839"/>
      <c r="CQ16" s="1839"/>
      <c r="CR16" s="1839"/>
      <c r="CS16" s="1839"/>
      <c r="CT16" s="1839"/>
      <c r="CU16" s="1839"/>
      <c r="CV16" s="1839"/>
      <c r="CW16" s="1839"/>
      <c r="CX16" s="1839"/>
      <c r="CY16" s="1839"/>
      <c r="CZ16" s="1839"/>
      <c r="DA16" s="1839"/>
      <c r="DB16" s="1840"/>
      <c r="DC16" s="1831">
        <f t="shared" si="31"/>
        <v>0</v>
      </c>
      <c r="DD16" s="1832">
        <f t="shared" si="32"/>
        <v>0</v>
      </c>
      <c r="DE16" s="1833">
        <f t="shared" si="33"/>
        <v>0</v>
      </c>
      <c r="DF16" s="1831">
        <f t="shared" si="34"/>
        <v>0</v>
      </c>
      <c r="DG16" s="1832">
        <f t="shared" si="35"/>
        <v>0</v>
      </c>
      <c r="DH16" s="1833">
        <f t="shared" si="36"/>
        <v>0</v>
      </c>
      <c r="DI16" s="1831">
        <f t="shared" si="37"/>
        <v>0</v>
      </c>
      <c r="DJ16" s="1832">
        <f t="shared" si="38"/>
        <v>0</v>
      </c>
      <c r="DK16" s="1832">
        <f t="shared" si="39"/>
        <v>0</v>
      </c>
      <c r="DL16" s="1833">
        <f t="shared" si="40"/>
        <v>0</v>
      </c>
      <c r="DM16" s="1834">
        <f t="shared" si="41"/>
        <v>0</v>
      </c>
      <c r="DN16" s="1835">
        <f t="shared" si="42"/>
        <v>0</v>
      </c>
      <c r="DO16" s="1836">
        <f t="shared" si="43"/>
        <v>0</v>
      </c>
      <c r="DP16" s="1837">
        <f t="shared" si="44"/>
        <v>0</v>
      </c>
      <c r="DQ16" s="1837">
        <f t="shared" si="45"/>
        <v>0</v>
      </c>
      <c r="DR16" s="1192"/>
      <c r="DS16" s="1210"/>
      <c r="DT16" s="1211"/>
      <c r="DU16" s="1212"/>
      <c r="DV16" s="1213"/>
      <c r="DW16" s="1180"/>
      <c r="DX16" s="1179"/>
      <c r="DY16" s="1181"/>
      <c r="DZ16" s="1195"/>
      <c r="EA16" s="1196"/>
      <c r="EB16" s="1195"/>
      <c r="EC16" s="1197"/>
      <c r="ED16" s="1196"/>
      <c r="EE16" s="1191"/>
      <c r="EF16" s="1192"/>
      <c r="EG16" s="1195"/>
      <c r="EH16" s="1196"/>
      <c r="EI16" s="1195"/>
      <c r="EJ16" s="1197"/>
      <c r="EK16" s="1198"/>
      <c r="EL16" s="1199"/>
      <c r="EM16" s="1179"/>
      <c r="EN16" s="1178"/>
      <c r="EO16" s="1688"/>
      <c r="EP16" s="1680"/>
      <c r="EQ16" s="1675"/>
      <c r="ER16" s="1498"/>
      <c r="ES16" s="1498"/>
      <c r="ET16" s="1499"/>
      <c r="EU16" s="1500"/>
      <c r="EV16" s="1501"/>
      <c r="EW16" s="1501"/>
      <c r="EX16" s="1501"/>
      <c r="EY16" s="1501"/>
      <c r="EZ16" s="1501"/>
      <c r="FA16" s="1501"/>
      <c r="FB16" s="1502"/>
      <c r="FC16" s="1689"/>
      <c r="FD16" s="1448"/>
      <c r="FE16" s="2219"/>
      <c r="FF16" s="2220"/>
      <c r="FG16" s="2220"/>
      <c r="FH16" s="2220"/>
      <c r="FI16" s="2220"/>
      <c r="FJ16" s="2220"/>
      <c r="FK16" s="2220"/>
      <c r="FL16" s="2220"/>
      <c r="FM16" s="2220"/>
      <c r="FN16" s="2220"/>
      <c r="FO16" s="2220"/>
      <c r="FP16" s="2220"/>
      <c r="FQ16" s="2220"/>
      <c r="FR16" s="2220"/>
      <c r="FS16" s="2220"/>
      <c r="FT16" s="2220"/>
      <c r="FU16" s="2220"/>
      <c r="FV16" s="2220"/>
      <c r="FW16" s="2220"/>
      <c r="FX16" s="2220"/>
      <c r="FY16" s="2220"/>
      <c r="FZ16" s="2220"/>
      <c r="GA16" s="2220"/>
      <c r="GB16" s="2220"/>
      <c r="GC16" s="2220"/>
      <c r="GD16" s="2220"/>
      <c r="GE16" s="2220"/>
      <c r="GF16" s="2220"/>
      <c r="GG16" s="2220"/>
      <c r="GH16" s="2220"/>
      <c r="GI16" s="2220"/>
      <c r="GJ16" s="2220"/>
      <c r="GK16" s="2220"/>
      <c r="GL16" s="2220"/>
      <c r="GM16" s="2220"/>
      <c r="GN16" s="2220"/>
      <c r="GO16" s="2220"/>
      <c r="GP16" s="2220"/>
      <c r="GQ16" s="2220"/>
      <c r="GR16" s="2220"/>
      <c r="GS16" s="2220"/>
      <c r="GT16" s="2220"/>
      <c r="GU16" s="2220"/>
      <c r="GV16" s="2220"/>
      <c r="GW16" s="2220"/>
      <c r="GX16" s="2221"/>
      <c r="GY16" s="2198">
        <f t="shared" si="46"/>
        <v>0</v>
      </c>
      <c r="GZ16" s="396" t="b">
        <f t="shared" si="79"/>
        <v>0</v>
      </c>
      <c r="HA16" s="2199">
        <f t="shared" si="47"/>
        <v>0</v>
      </c>
      <c r="HB16" s="2208" t="b">
        <f t="shared" si="48"/>
        <v>0</v>
      </c>
      <c r="HC16" s="2201">
        <f t="shared" si="49"/>
        <v>0</v>
      </c>
      <c r="HD16" s="397" t="b">
        <f t="shared" si="50"/>
        <v>0</v>
      </c>
      <c r="HE16" s="2202">
        <f t="shared" si="51"/>
        <v>0</v>
      </c>
      <c r="HF16" s="398" t="b">
        <f t="shared" si="52"/>
        <v>0</v>
      </c>
      <c r="HG16" s="2203">
        <f t="shared" si="53"/>
        <v>0</v>
      </c>
      <c r="HH16" s="2209" t="b">
        <f t="shared" si="54"/>
        <v>0</v>
      </c>
      <c r="HI16" s="2205">
        <f t="shared" si="55"/>
        <v>0</v>
      </c>
      <c r="HJ16" s="395" t="b">
        <f t="shared" si="56"/>
        <v>0</v>
      </c>
      <c r="HK16" s="2206">
        <f t="shared" si="57"/>
        <v>0</v>
      </c>
      <c r="HL16" s="2210" t="b">
        <f t="shared" si="58"/>
        <v>0</v>
      </c>
      <c r="HM16" s="432"/>
      <c r="HN16" s="991"/>
      <c r="HO16" s="898"/>
      <c r="HP16" s="899"/>
      <c r="HQ16" s="900"/>
      <c r="HR16" s="901"/>
      <c r="HS16" s="902"/>
      <c r="HT16" s="903"/>
      <c r="HU16" s="904"/>
      <c r="HV16" s="714" t="b">
        <f t="shared" si="59"/>
        <v>0</v>
      </c>
      <c r="HW16" s="715" t="b">
        <f t="shared" si="59"/>
        <v>0</v>
      </c>
      <c r="HX16" s="715" t="b">
        <f t="shared" si="60"/>
        <v>0</v>
      </c>
      <c r="HY16" s="715" t="b">
        <f t="shared" si="61"/>
        <v>0</v>
      </c>
      <c r="HZ16" s="715" t="b">
        <f t="shared" si="62"/>
        <v>0</v>
      </c>
      <c r="IA16" s="716" t="b">
        <f t="shared" si="63"/>
        <v>0</v>
      </c>
      <c r="IB16" s="717" t="b">
        <f t="shared" si="64"/>
        <v>0</v>
      </c>
      <c r="IC16" s="432"/>
      <c r="ID16" s="432"/>
      <c r="IE16" s="664"/>
      <c r="IF16" s="1055"/>
      <c r="IG16" s="1055"/>
      <c r="IH16" s="1055"/>
      <c r="II16" s="1055"/>
      <c r="IJ16" s="1055"/>
      <c r="IK16" s="1055"/>
      <c r="IL16" s="1055"/>
      <c r="IM16" s="1055"/>
      <c r="IN16" s="1056"/>
      <c r="IO16" s="662"/>
      <c r="IP16" s="1057"/>
      <c r="IQ16" s="1057"/>
      <c r="IR16" s="1057"/>
      <c r="IS16" s="1057"/>
      <c r="IT16" s="1057"/>
      <c r="IU16" s="1057"/>
      <c r="IV16" s="1057"/>
      <c r="IW16" s="1057"/>
      <c r="IX16" s="1058"/>
      <c r="IY16" s="664"/>
      <c r="IZ16" s="1055"/>
      <c r="JA16" s="1055"/>
      <c r="JB16" s="1055"/>
      <c r="JC16" s="1055"/>
      <c r="JD16" s="1055"/>
      <c r="JE16" s="1055"/>
      <c r="JF16" s="1055"/>
      <c r="JG16" s="1055"/>
      <c r="JH16" s="1059"/>
      <c r="JI16" s="662"/>
      <c r="JJ16" s="1057"/>
      <c r="JK16" s="1057"/>
      <c r="JL16" s="1057"/>
      <c r="JM16" s="1057"/>
      <c r="JN16" s="1057"/>
      <c r="JO16" s="1057"/>
      <c r="JP16" s="1057"/>
      <c r="JQ16" s="1057"/>
      <c r="JR16" s="1058"/>
      <c r="JS16" s="664"/>
      <c r="JT16" s="1055"/>
      <c r="JU16" s="1055"/>
      <c r="JV16" s="1055"/>
      <c r="JW16" s="1055"/>
      <c r="JX16" s="1059"/>
      <c r="JY16" s="1055"/>
      <c r="JZ16" s="1055"/>
      <c r="KA16" s="1055"/>
      <c r="KB16" s="1056"/>
      <c r="KC16" s="662"/>
      <c r="KD16" s="1057"/>
      <c r="KE16" s="1057"/>
      <c r="KF16" s="1057"/>
      <c r="KG16" s="1057"/>
      <c r="KH16" s="1057"/>
      <c r="KI16" s="1057"/>
      <c r="KJ16" s="1057"/>
      <c r="KK16" s="1057"/>
      <c r="KL16" s="1058"/>
      <c r="KM16" s="664"/>
      <c r="KN16" s="1055"/>
      <c r="KO16" s="1055"/>
      <c r="KP16" s="1055"/>
      <c r="KQ16" s="1055"/>
      <c r="KR16" s="1055"/>
      <c r="KS16" s="1055"/>
      <c r="KT16" s="1055"/>
      <c r="KU16" s="1055"/>
      <c r="KV16" s="1056"/>
      <c r="KW16" s="662"/>
      <c r="KX16" s="1057"/>
      <c r="KY16" s="1057"/>
      <c r="KZ16" s="1057"/>
      <c r="LA16" s="1057"/>
      <c r="LB16" s="1057"/>
      <c r="LC16" s="1057"/>
      <c r="LD16" s="1057"/>
      <c r="LE16" s="1057"/>
      <c r="LF16" s="1058"/>
      <c r="LG16" s="1060"/>
      <c r="LH16" s="1055"/>
      <c r="LI16" s="1055"/>
      <c r="LJ16" s="1055"/>
      <c r="LK16" s="1055"/>
      <c r="LL16" s="1055"/>
      <c r="LM16" s="1055"/>
      <c r="LN16" s="1055"/>
      <c r="LO16" s="1055"/>
      <c r="LP16" s="1055"/>
      <c r="LQ16" s="1059"/>
      <c r="LR16" s="739">
        <f t="shared" si="2"/>
        <v>0</v>
      </c>
      <c r="LS16" s="740" t="b">
        <f t="shared" si="65"/>
        <v>0</v>
      </c>
      <c r="LT16" s="741">
        <f t="shared" si="3"/>
        <v>0</v>
      </c>
      <c r="LU16" s="742" t="b">
        <f t="shared" si="66"/>
        <v>0</v>
      </c>
      <c r="LV16" s="743">
        <f t="shared" si="4"/>
        <v>0</v>
      </c>
      <c r="LW16" s="744" t="b">
        <f t="shared" si="67"/>
        <v>0</v>
      </c>
      <c r="LX16" s="745">
        <f t="shared" si="5"/>
        <v>0</v>
      </c>
      <c r="LY16" s="746" t="b">
        <f t="shared" si="68"/>
        <v>0</v>
      </c>
      <c r="LZ16" s="764">
        <f t="shared" si="6"/>
        <v>0</v>
      </c>
      <c r="MA16" s="765" t="b">
        <f t="shared" si="69"/>
        <v>0</v>
      </c>
      <c r="MB16" s="766">
        <f t="shared" si="7"/>
        <v>0</v>
      </c>
      <c r="MC16" s="767" t="b">
        <f t="shared" si="70"/>
        <v>0</v>
      </c>
      <c r="MD16" s="768">
        <f t="shared" si="8"/>
        <v>0</v>
      </c>
      <c r="ME16" s="769" t="b">
        <f t="shared" si="71"/>
        <v>0</v>
      </c>
      <c r="MF16" s="770">
        <f t="shared" si="9"/>
        <v>0</v>
      </c>
      <c r="MG16" s="771" t="b">
        <f t="shared" si="72"/>
        <v>0</v>
      </c>
      <c r="MH16" s="772">
        <f t="shared" si="10"/>
        <v>0</v>
      </c>
      <c r="MI16" s="773" t="b">
        <f t="shared" si="73"/>
        <v>0</v>
      </c>
      <c r="MJ16" s="774">
        <f t="shared" si="11"/>
        <v>0</v>
      </c>
      <c r="MK16" s="775" t="b">
        <f t="shared" si="74"/>
        <v>0</v>
      </c>
      <c r="ML16" s="776">
        <f t="shared" si="12"/>
        <v>0</v>
      </c>
      <c r="MM16" s="777" t="b">
        <f t="shared" si="75"/>
        <v>0</v>
      </c>
      <c r="MN16" s="778">
        <f t="shared" si="13"/>
        <v>0</v>
      </c>
      <c r="MO16" s="779" t="b">
        <f t="shared" si="76"/>
        <v>0</v>
      </c>
      <c r="MP16" s="884">
        <f t="shared" si="14"/>
        <v>0</v>
      </c>
      <c r="MQ16" s="885" t="b">
        <f t="shared" si="77"/>
        <v>0</v>
      </c>
      <c r="MR16" s="990"/>
      <c r="MS16" s="645"/>
      <c r="MT16" s="646"/>
      <c r="MU16" s="647"/>
      <c r="MV16" s="648"/>
      <c r="MW16" s="649"/>
      <c r="MX16" s="657"/>
      <c r="MY16" s="658"/>
      <c r="MZ16" s="659"/>
      <c r="NA16" s="660"/>
      <c r="NB16" s="661"/>
      <c r="NC16" s="662"/>
      <c r="ND16" s="663"/>
      <c r="NE16" s="664"/>
      <c r="NF16" s="1578"/>
      <c r="NG16" s="1527" t="b">
        <f t="shared" si="15"/>
        <v>0</v>
      </c>
      <c r="NH16" s="1579" t="b">
        <f t="shared" si="15"/>
        <v>0</v>
      </c>
      <c r="NI16" s="1579" t="b">
        <f t="shared" si="15"/>
        <v>0</v>
      </c>
      <c r="NJ16" s="1579" t="b">
        <f t="shared" si="15"/>
        <v>0</v>
      </c>
      <c r="NK16" s="1579" t="b">
        <f t="shared" si="15"/>
        <v>0</v>
      </c>
      <c r="NL16" s="1579" t="b">
        <f t="shared" si="15"/>
        <v>0</v>
      </c>
      <c r="NM16" s="1579" t="b">
        <f t="shared" si="15"/>
        <v>0</v>
      </c>
      <c r="NN16" s="1579" t="b">
        <f t="shared" si="15"/>
        <v>0</v>
      </c>
      <c r="NO16" s="1579" t="b">
        <f t="shared" si="15"/>
        <v>0</v>
      </c>
      <c r="NP16" s="1580" t="b">
        <f t="shared" si="15"/>
        <v>0</v>
      </c>
      <c r="NQ16" s="1580" t="b">
        <f t="shared" si="15"/>
        <v>0</v>
      </c>
      <c r="NR16" s="1580" t="b">
        <f t="shared" si="15"/>
        <v>0</v>
      </c>
      <c r="NS16" s="1528" t="b">
        <f t="shared" si="15"/>
        <v>0</v>
      </c>
      <c r="NT16" s="1445"/>
    </row>
    <row r="17" spans="1:384" s="1446" customFormat="1" ht="21.95" customHeight="1" thickBot="1" x14ac:dyDescent="0.35">
      <c r="A17" s="1600">
        <v>5</v>
      </c>
      <c r="B17" s="1601"/>
      <c r="C17" s="1602"/>
      <c r="D17" s="1601"/>
      <c r="E17" s="1515"/>
      <c r="F17" s="89"/>
      <c r="G17" s="90"/>
      <c r="H17" s="100"/>
      <c r="I17" s="100"/>
      <c r="J17" s="1558"/>
      <c r="K17" s="1565">
        <f t="shared" si="78"/>
        <v>0</v>
      </c>
      <c r="L17" s="1562"/>
      <c r="M17" s="1178"/>
      <c r="N17" s="1179"/>
      <c r="O17" s="1195"/>
      <c r="P17" s="1197"/>
      <c r="Q17" s="1197"/>
      <c r="R17" s="1197"/>
      <c r="S17" s="1197"/>
      <c r="T17" s="1197"/>
      <c r="U17" s="1197"/>
      <c r="V17" s="1198"/>
      <c r="W17" s="1532" t="b">
        <f>IF(AND(O17&lt;&gt;""),IF(O17&gt;15,"1",IF(O17&gt;8,"2",IF(O17&gt;5,"3",IF(O17&gt;1,"4","5")))))</f>
        <v>0</v>
      </c>
      <c r="X17" s="1531" t="b">
        <f t="shared" si="16"/>
        <v>0</v>
      </c>
      <c r="Y17" s="1531" t="b">
        <f t="shared" si="17"/>
        <v>0</v>
      </c>
      <c r="Z17" s="1531" t="b">
        <f t="shared" si="18"/>
        <v>0</v>
      </c>
      <c r="AA17" s="1531" t="b">
        <f t="shared" si="19"/>
        <v>0</v>
      </c>
      <c r="AB17" s="1531" t="b">
        <f t="shared" si="20"/>
        <v>0</v>
      </c>
      <c r="AC17" s="1531" t="b">
        <f t="shared" si="21"/>
        <v>0</v>
      </c>
      <c r="AD17" s="1533" t="b">
        <f t="shared" si="22"/>
        <v>0</v>
      </c>
      <c r="AE17" s="1178"/>
      <c r="AF17" s="1181"/>
      <c r="AG17" s="96"/>
      <c r="AH17" s="97"/>
      <c r="AI17" s="97"/>
      <c r="AJ17" s="97"/>
      <c r="AK17" s="97"/>
      <c r="AL17" s="97"/>
      <c r="AM17" s="97"/>
      <c r="AN17" s="97"/>
      <c r="AO17" s="97"/>
      <c r="AP17" s="98"/>
      <c r="AQ17" s="1667"/>
      <c r="AR17" s="96"/>
      <c r="AS17" s="97"/>
      <c r="AT17" s="97"/>
      <c r="AU17" s="97"/>
      <c r="AV17" s="97"/>
      <c r="AW17" s="97"/>
      <c r="AX17" s="97"/>
      <c r="AY17" s="97"/>
      <c r="AZ17" s="97"/>
      <c r="BA17" s="98"/>
      <c r="BB17" s="1645">
        <f t="shared" ref="BB17:BB45" si="80">SUM(AG17:AP17)</f>
        <v>0</v>
      </c>
      <c r="BC17" s="382">
        <f t="shared" si="0"/>
        <v>0</v>
      </c>
      <c r="BD17" s="1647" t="e">
        <f t="shared" si="23"/>
        <v>#DIV/0!</v>
      </c>
      <c r="BE17" s="367" t="e">
        <f t="shared" si="24"/>
        <v>#DIV/0!</v>
      </c>
      <c r="BF17" s="368" t="e">
        <f t="shared" si="25"/>
        <v>#DIV/0!</v>
      </c>
      <c r="BG17" s="369" t="e">
        <f t="shared" si="26"/>
        <v>#DIV/0!</v>
      </c>
      <c r="BH17" s="370" t="e">
        <f t="shared" si="1"/>
        <v>#DIV/0!</v>
      </c>
      <c r="BI17" s="371" t="e">
        <f t="shared" si="27"/>
        <v>#DIV/0!</v>
      </c>
      <c r="BJ17" s="372" t="e">
        <f t="shared" si="28"/>
        <v>#DIV/0!</v>
      </c>
      <c r="BK17" s="372" t="e">
        <f t="shared" si="29"/>
        <v>#DIV/0!</v>
      </c>
      <c r="BL17" s="379" t="e">
        <f t="shared" si="30"/>
        <v>#DIV/0!</v>
      </c>
      <c r="BM17" s="99"/>
      <c r="BN17" s="1181"/>
      <c r="BO17" s="1838"/>
      <c r="BP17" s="1839"/>
      <c r="BQ17" s="1839"/>
      <c r="BR17" s="1839"/>
      <c r="BS17" s="1839"/>
      <c r="BT17" s="1839"/>
      <c r="BU17" s="1839"/>
      <c r="BV17" s="1839"/>
      <c r="BW17" s="1839"/>
      <c r="BX17" s="1839"/>
      <c r="BY17" s="1839"/>
      <c r="BZ17" s="1839"/>
      <c r="CA17" s="1839"/>
      <c r="CB17" s="1839"/>
      <c r="CC17" s="1839"/>
      <c r="CD17" s="1839"/>
      <c r="CE17" s="1839"/>
      <c r="CF17" s="1839"/>
      <c r="CG17" s="1839"/>
      <c r="CH17" s="1839"/>
      <c r="CI17" s="1839"/>
      <c r="CJ17" s="1839"/>
      <c r="CK17" s="1839"/>
      <c r="CL17" s="1839"/>
      <c r="CM17" s="1839"/>
      <c r="CN17" s="1839"/>
      <c r="CO17" s="1839"/>
      <c r="CP17" s="1839"/>
      <c r="CQ17" s="1839"/>
      <c r="CR17" s="1839"/>
      <c r="CS17" s="1839"/>
      <c r="CT17" s="1839"/>
      <c r="CU17" s="1839"/>
      <c r="CV17" s="1839"/>
      <c r="CW17" s="1839"/>
      <c r="CX17" s="1839"/>
      <c r="CY17" s="1839"/>
      <c r="CZ17" s="1839"/>
      <c r="DA17" s="1839"/>
      <c r="DB17" s="1840"/>
      <c r="DC17" s="1831">
        <f t="shared" si="31"/>
        <v>0</v>
      </c>
      <c r="DD17" s="1832">
        <f t="shared" si="32"/>
        <v>0</v>
      </c>
      <c r="DE17" s="1833">
        <f t="shared" si="33"/>
        <v>0</v>
      </c>
      <c r="DF17" s="1831">
        <f t="shared" si="34"/>
        <v>0</v>
      </c>
      <c r="DG17" s="1832">
        <f t="shared" si="35"/>
        <v>0</v>
      </c>
      <c r="DH17" s="1833">
        <f t="shared" si="36"/>
        <v>0</v>
      </c>
      <c r="DI17" s="1831">
        <f t="shared" si="37"/>
        <v>0</v>
      </c>
      <c r="DJ17" s="1832">
        <f t="shared" si="38"/>
        <v>0</v>
      </c>
      <c r="DK17" s="1832">
        <f t="shared" si="39"/>
        <v>0</v>
      </c>
      <c r="DL17" s="1833">
        <f t="shared" si="40"/>
        <v>0</v>
      </c>
      <c r="DM17" s="1834">
        <f t="shared" si="41"/>
        <v>0</v>
      </c>
      <c r="DN17" s="1835">
        <f t="shared" si="42"/>
        <v>0</v>
      </c>
      <c r="DO17" s="1836">
        <f t="shared" si="43"/>
        <v>0</v>
      </c>
      <c r="DP17" s="1837">
        <f t="shared" si="44"/>
        <v>0</v>
      </c>
      <c r="DQ17" s="1837">
        <f t="shared" si="45"/>
        <v>0</v>
      </c>
      <c r="DR17" s="1192"/>
      <c r="DS17" s="1210"/>
      <c r="DT17" s="1211"/>
      <c r="DU17" s="1212"/>
      <c r="DV17" s="1213"/>
      <c r="DW17" s="1180"/>
      <c r="DX17" s="1179"/>
      <c r="DY17" s="1181"/>
      <c r="DZ17" s="1195"/>
      <c r="EA17" s="1196"/>
      <c r="EB17" s="1195"/>
      <c r="EC17" s="1197"/>
      <c r="ED17" s="1196"/>
      <c r="EE17" s="1191"/>
      <c r="EF17" s="1192"/>
      <c r="EG17" s="1195"/>
      <c r="EH17" s="1196"/>
      <c r="EI17" s="1195"/>
      <c r="EJ17" s="1197"/>
      <c r="EK17" s="1198"/>
      <c r="EL17" s="1199"/>
      <c r="EM17" s="1179"/>
      <c r="EN17" s="1178"/>
      <c r="EO17" s="1688"/>
      <c r="EP17" s="1680"/>
      <c r="EQ17" s="1675"/>
      <c r="ER17" s="1498"/>
      <c r="ES17" s="1498"/>
      <c r="ET17" s="1499"/>
      <c r="EU17" s="1500"/>
      <c r="EV17" s="1501"/>
      <c r="EW17" s="1501"/>
      <c r="EX17" s="1501"/>
      <c r="EY17" s="1501"/>
      <c r="EZ17" s="1501"/>
      <c r="FA17" s="1501"/>
      <c r="FB17" s="1502"/>
      <c r="FC17" s="1689"/>
      <c r="FD17" s="1448"/>
      <c r="FE17" s="2219"/>
      <c r="FF17" s="2220"/>
      <c r="FG17" s="2220"/>
      <c r="FH17" s="2220"/>
      <c r="FI17" s="2220"/>
      <c r="FJ17" s="2220"/>
      <c r="FK17" s="2220"/>
      <c r="FL17" s="2220"/>
      <c r="FM17" s="2220"/>
      <c r="FN17" s="2220"/>
      <c r="FO17" s="2220"/>
      <c r="FP17" s="2220"/>
      <c r="FQ17" s="2220"/>
      <c r="FR17" s="2220"/>
      <c r="FS17" s="2220"/>
      <c r="FT17" s="2220"/>
      <c r="FU17" s="2220"/>
      <c r="FV17" s="2220"/>
      <c r="FW17" s="2220"/>
      <c r="FX17" s="2220"/>
      <c r="FY17" s="2220"/>
      <c r="FZ17" s="2220"/>
      <c r="GA17" s="2220"/>
      <c r="GB17" s="2220"/>
      <c r="GC17" s="2220"/>
      <c r="GD17" s="2220"/>
      <c r="GE17" s="2220"/>
      <c r="GF17" s="2220"/>
      <c r="GG17" s="2220"/>
      <c r="GH17" s="2220"/>
      <c r="GI17" s="2220"/>
      <c r="GJ17" s="2220"/>
      <c r="GK17" s="2220"/>
      <c r="GL17" s="2220"/>
      <c r="GM17" s="2220"/>
      <c r="GN17" s="2220"/>
      <c r="GO17" s="2220"/>
      <c r="GP17" s="2220"/>
      <c r="GQ17" s="2220"/>
      <c r="GR17" s="2220"/>
      <c r="GS17" s="2220"/>
      <c r="GT17" s="2220"/>
      <c r="GU17" s="2220"/>
      <c r="GV17" s="2220"/>
      <c r="GW17" s="2220"/>
      <c r="GX17" s="2221"/>
      <c r="GY17" s="2198">
        <f t="shared" si="46"/>
        <v>0</v>
      </c>
      <c r="GZ17" s="396" t="b">
        <f t="shared" si="79"/>
        <v>0</v>
      </c>
      <c r="HA17" s="2199">
        <f t="shared" si="47"/>
        <v>0</v>
      </c>
      <c r="HB17" s="2208" t="b">
        <f t="shared" si="48"/>
        <v>0</v>
      </c>
      <c r="HC17" s="2201">
        <f t="shared" si="49"/>
        <v>0</v>
      </c>
      <c r="HD17" s="397" t="b">
        <f t="shared" si="50"/>
        <v>0</v>
      </c>
      <c r="HE17" s="2202">
        <f t="shared" si="51"/>
        <v>0</v>
      </c>
      <c r="HF17" s="398" t="b">
        <f t="shared" si="52"/>
        <v>0</v>
      </c>
      <c r="HG17" s="2203">
        <f t="shared" si="53"/>
        <v>0</v>
      </c>
      <c r="HH17" s="2209" t="b">
        <f t="shared" si="54"/>
        <v>0</v>
      </c>
      <c r="HI17" s="2205">
        <f t="shared" si="55"/>
        <v>0</v>
      </c>
      <c r="HJ17" s="395" t="b">
        <f t="shared" si="56"/>
        <v>0</v>
      </c>
      <c r="HK17" s="2206">
        <f t="shared" si="57"/>
        <v>0</v>
      </c>
      <c r="HL17" s="2210" t="b">
        <f t="shared" si="58"/>
        <v>0</v>
      </c>
      <c r="HM17" s="432"/>
      <c r="HN17" s="991"/>
      <c r="HO17" s="898"/>
      <c r="HP17" s="899"/>
      <c r="HQ17" s="900"/>
      <c r="HR17" s="901"/>
      <c r="HS17" s="902"/>
      <c r="HT17" s="903"/>
      <c r="HU17" s="904"/>
      <c r="HV17" s="714" t="b">
        <f t="shared" si="59"/>
        <v>0</v>
      </c>
      <c r="HW17" s="715" t="b">
        <f t="shared" si="59"/>
        <v>0</v>
      </c>
      <c r="HX17" s="715" t="b">
        <f t="shared" si="60"/>
        <v>0</v>
      </c>
      <c r="HY17" s="715" t="b">
        <f t="shared" si="61"/>
        <v>0</v>
      </c>
      <c r="HZ17" s="715" t="b">
        <f t="shared" si="62"/>
        <v>0</v>
      </c>
      <c r="IA17" s="716" t="b">
        <f t="shared" si="63"/>
        <v>0</v>
      </c>
      <c r="IB17" s="717" t="b">
        <f t="shared" si="64"/>
        <v>0</v>
      </c>
      <c r="IC17" s="432"/>
      <c r="ID17" s="432"/>
      <c r="IE17" s="664"/>
      <c r="IF17" s="1055"/>
      <c r="IG17" s="1055"/>
      <c r="IH17" s="1055"/>
      <c r="II17" s="1055"/>
      <c r="IJ17" s="1055"/>
      <c r="IK17" s="1055"/>
      <c r="IL17" s="1055"/>
      <c r="IM17" s="1055"/>
      <c r="IN17" s="1056"/>
      <c r="IO17" s="662"/>
      <c r="IP17" s="1057"/>
      <c r="IQ17" s="1057"/>
      <c r="IR17" s="1057"/>
      <c r="IS17" s="1057"/>
      <c r="IT17" s="1057"/>
      <c r="IU17" s="1057"/>
      <c r="IV17" s="1057"/>
      <c r="IW17" s="1057"/>
      <c r="IX17" s="1058"/>
      <c r="IY17" s="664"/>
      <c r="IZ17" s="1055"/>
      <c r="JA17" s="1055"/>
      <c r="JB17" s="1055"/>
      <c r="JC17" s="1055"/>
      <c r="JD17" s="1055"/>
      <c r="JE17" s="1055"/>
      <c r="JF17" s="1055"/>
      <c r="JG17" s="1055"/>
      <c r="JH17" s="1059"/>
      <c r="JI17" s="662"/>
      <c r="JJ17" s="1057"/>
      <c r="JK17" s="1057"/>
      <c r="JL17" s="1057"/>
      <c r="JM17" s="1057"/>
      <c r="JN17" s="1057"/>
      <c r="JO17" s="1057"/>
      <c r="JP17" s="1057"/>
      <c r="JQ17" s="1057"/>
      <c r="JR17" s="1058"/>
      <c r="JS17" s="664"/>
      <c r="JT17" s="1055"/>
      <c r="JU17" s="1055"/>
      <c r="JV17" s="1055"/>
      <c r="JW17" s="1055"/>
      <c r="JX17" s="1059"/>
      <c r="JY17" s="1055"/>
      <c r="JZ17" s="1055"/>
      <c r="KA17" s="1055"/>
      <c r="KB17" s="1056"/>
      <c r="KC17" s="662"/>
      <c r="KD17" s="1057"/>
      <c r="KE17" s="1057"/>
      <c r="KF17" s="1057"/>
      <c r="KG17" s="1057"/>
      <c r="KH17" s="1057"/>
      <c r="KI17" s="1057"/>
      <c r="KJ17" s="1057"/>
      <c r="KK17" s="1057"/>
      <c r="KL17" s="1058"/>
      <c r="KM17" s="664"/>
      <c r="KN17" s="1055"/>
      <c r="KO17" s="1055"/>
      <c r="KP17" s="1055"/>
      <c r="KQ17" s="1055"/>
      <c r="KR17" s="1055"/>
      <c r="KS17" s="1055"/>
      <c r="KT17" s="1055"/>
      <c r="KU17" s="1055"/>
      <c r="KV17" s="1056"/>
      <c r="KW17" s="662"/>
      <c r="KX17" s="1057"/>
      <c r="KY17" s="1057"/>
      <c r="KZ17" s="1057"/>
      <c r="LA17" s="1057"/>
      <c r="LB17" s="1057"/>
      <c r="LC17" s="1057"/>
      <c r="LD17" s="1057"/>
      <c r="LE17" s="1057"/>
      <c r="LF17" s="1058"/>
      <c r="LG17" s="1060"/>
      <c r="LH17" s="1055"/>
      <c r="LI17" s="1055"/>
      <c r="LJ17" s="1055"/>
      <c r="LK17" s="1055"/>
      <c r="LL17" s="1055"/>
      <c r="LM17" s="1055"/>
      <c r="LN17" s="1055"/>
      <c r="LO17" s="1055"/>
      <c r="LP17" s="1055"/>
      <c r="LQ17" s="1059"/>
      <c r="LR17" s="739">
        <f t="shared" si="2"/>
        <v>0</v>
      </c>
      <c r="LS17" s="740" t="b">
        <f t="shared" si="65"/>
        <v>0</v>
      </c>
      <c r="LT17" s="741">
        <f t="shared" si="3"/>
        <v>0</v>
      </c>
      <c r="LU17" s="742" t="b">
        <f t="shared" si="66"/>
        <v>0</v>
      </c>
      <c r="LV17" s="743">
        <f t="shared" si="4"/>
        <v>0</v>
      </c>
      <c r="LW17" s="744" t="b">
        <f t="shared" si="67"/>
        <v>0</v>
      </c>
      <c r="LX17" s="745">
        <f t="shared" si="5"/>
        <v>0</v>
      </c>
      <c r="LY17" s="746" t="b">
        <f t="shared" si="68"/>
        <v>0</v>
      </c>
      <c r="LZ17" s="764">
        <f t="shared" si="6"/>
        <v>0</v>
      </c>
      <c r="MA17" s="765" t="b">
        <f t="shared" si="69"/>
        <v>0</v>
      </c>
      <c r="MB17" s="766">
        <f t="shared" si="7"/>
        <v>0</v>
      </c>
      <c r="MC17" s="767" t="b">
        <f t="shared" si="70"/>
        <v>0</v>
      </c>
      <c r="MD17" s="768">
        <f t="shared" si="8"/>
        <v>0</v>
      </c>
      <c r="ME17" s="769" t="b">
        <f t="shared" si="71"/>
        <v>0</v>
      </c>
      <c r="MF17" s="770">
        <f t="shared" si="9"/>
        <v>0</v>
      </c>
      <c r="MG17" s="771" t="b">
        <f t="shared" si="72"/>
        <v>0</v>
      </c>
      <c r="MH17" s="772">
        <f t="shared" si="10"/>
        <v>0</v>
      </c>
      <c r="MI17" s="773" t="b">
        <f t="shared" si="73"/>
        <v>0</v>
      </c>
      <c r="MJ17" s="774">
        <f t="shared" si="11"/>
        <v>0</v>
      </c>
      <c r="MK17" s="775" t="b">
        <f t="shared" si="74"/>
        <v>0</v>
      </c>
      <c r="ML17" s="776">
        <f t="shared" si="12"/>
        <v>0</v>
      </c>
      <c r="MM17" s="777" t="b">
        <f t="shared" si="75"/>
        <v>0</v>
      </c>
      <c r="MN17" s="778">
        <f t="shared" si="13"/>
        <v>0</v>
      </c>
      <c r="MO17" s="779" t="b">
        <f t="shared" si="76"/>
        <v>0</v>
      </c>
      <c r="MP17" s="884">
        <f t="shared" si="14"/>
        <v>0</v>
      </c>
      <c r="MQ17" s="885" t="b">
        <f t="shared" si="77"/>
        <v>0</v>
      </c>
      <c r="MR17" s="990"/>
      <c r="MS17" s="645"/>
      <c r="MT17" s="646"/>
      <c r="MU17" s="647"/>
      <c r="MV17" s="648"/>
      <c r="MW17" s="649"/>
      <c r="MX17" s="657"/>
      <c r="MY17" s="658"/>
      <c r="MZ17" s="659"/>
      <c r="NA17" s="660"/>
      <c r="NB17" s="661"/>
      <c r="NC17" s="662"/>
      <c r="ND17" s="663"/>
      <c r="NE17" s="664"/>
      <c r="NF17" s="1578"/>
      <c r="NG17" s="1527" t="b">
        <f t="shared" si="15"/>
        <v>0</v>
      </c>
      <c r="NH17" s="1579" t="b">
        <f t="shared" si="15"/>
        <v>0</v>
      </c>
      <c r="NI17" s="1579" t="b">
        <f t="shared" si="15"/>
        <v>0</v>
      </c>
      <c r="NJ17" s="1579" t="b">
        <f t="shared" si="15"/>
        <v>0</v>
      </c>
      <c r="NK17" s="1579" t="b">
        <f t="shared" si="15"/>
        <v>0</v>
      </c>
      <c r="NL17" s="1579" t="b">
        <f t="shared" si="15"/>
        <v>0</v>
      </c>
      <c r="NM17" s="1579" t="b">
        <f t="shared" si="15"/>
        <v>0</v>
      </c>
      <c r="NN17" s="1579" t="b">
        <f t="shared" si="15"/>
        <v>0</v>
      </c>
      <c r="NO17" s="1579" t="b">
        <f t="shared" si="15"/>
        <v>0</v>
      </c>
      <c r="NP17" s="1580" t="b">
        <f t="shared" si="15"/>
        <v>0</v>
      </c>
      <c r="NQ17" s="1580" t="b">
        <f t="shared" si="15"/>
        <v>0</v>
      </c>
      <c r="NR17" s="1580" t="b">
        <f t="shared" si="15"/>
        <v>0</v>
      </c>
      <c r="NS17" s="1528" t="b">
        <f t="shared" si="15"/>
        <v>0</v>
      </c>
      <c r="NT17" s="1445"/>
    </row>
    <row r="18" spans="1:384" s="1446" customFormat="1" ht="21.95" customHeight="1" thickBot="1" x14ac:dyDescent="0.35">
      <c r="A18" s="1600">
        <v>6</v>
      </c>
      <c r="B18" s="1601"/>
      <c r="C18" s="1602"/>
      <c r="D18" s="1601"/>
      <c r="E18" s="1515"/>
      <c r="F18" s="89"/>
      <c r="G18" s="90"/>
      <c r="H18" s="100"/>
      <c r="I18" s="100"/>
      <c r="J18" s="1558"/>
      <c r="K18" s="1565">
        <f t="shared" si="78"/>
        <v>0</v>
      </c>
      <c r="L18" s="1562"/>
      <c r="M18" s="1178"/>
      <c r="N18" s="1179"/>
      <c r="O18" s="1195"/>
      <c r="P18" s="1197"/>
      <c r="Q18" s="1197"/>
      <c r="R18" s="1197"/>
      <c r="S18" s="1197"/>
      <c r="T18" s="1197"/>
      <c r="U18" s="1197"/>
      <c r="V18" s="1198"/>
      <c r="W18" s="1532" t="b">
        <f t="shared" ref="W18:W45" si="81">IF(AND(O18&lt;&gt;""),IF(O18&gt;15,"1",IF(O18&gt;8,"2",IF(O18&gt;5,"3",IF(O18&gt;1,"4","5")))))</f>
        <v>0</v>
      </c>
      <c r="X18" s="1531" t="b">
        <f t="shared" si="16"/>
        <v>0</v>
      </c>
      <c r="Y18" s="1531" t="b">
        <f t="shared" si="17"/>
        <v>0</v>
      </c>
      <c r="Z18" s="1531" t="b">
        <f t="shared" si="18"/>
        <v>0</v>
      </c>
      <c r="AA18" s="1531" t="b">
        <f t="shared" si="19"/>
        <v>0</v>
      </c>
      <c r="AB18" s="1531" t="b">
        <f t="shared" si="20"/>
        <v>0</v>
      </c>
      <c r="AC18" s="1531" t="b">
        <f t="shared" si="21"/>
        <v>0</v>
      </c>
      <c r="AD18" s="1533" t="b">
        <f t="shared" si="22"/>
        <v>0</v>
      </c>
      <c r="AE18" s="1178"/>
      <c r="AF18" s="1181"/>
      <c r="AG18" s="96"/>
      <c r="AH18" s="97"/>
      <c r="AI18" s="97"/>
      <c r="AJ18" s="97"/>
      <c r="AK18" s="97"/>
      <c r="AL18" s="97"/>
      <c r="AM18" s="97"/>
      <c r="AN18" s="97"/>
      <c r="AO18" s="97"/>
      <c r="AP18" s="98"/>
      <c r="AQ18" s="1667"/>
      <c r="AR18" s="1643"/>
      <c r="AS18" s="101"/>
      <c r="AT18" s="101"/>
      <c r="AU18" s="101"/>
      <c r="AV18" s="101"/>
      <c r="AW18" s="101"/>
      <c r="AX18" s="101"/>
      <c r="AY18" s="101"/>
      <c r="AZ18" s="101"/>
      <c r="BA18" s="102"/>
      <c r="BB18" s="1645">
        <f t="shared" si="80"/>
        <v>0</v>
      </c>
      <c r="BC18" s="382">
        <f t="shared" si="0"/>
        <v>0</v>
      </c>
      <c r="BD18" s="1647" t="e">
        <f t="shared" si="23"/>
        <v>#DIV/0!</v>
      </c>
      <c r="BE18" s="367" t="e">
        <f t="shared" si="24"/>
        <v>#DIV/0!</v>
      </c>
      <c r="BF18" s="368" t="e">
        <f t="shared" si="25"/>
        <v>#DIV/0!</v>
      </c>
      <c r="BG18" s="369" t="e">
        <f t="shared" si="26"/>
        <v>#DIV/0!</v>
      </c>
      <c r="BH18" s="370" t="e">
        <f t="shared" si="1"/>
        <v>#DIV/0!</v>
      </c>
      <c r="BI18" s="371" t="e">
        <f t="shared" si="27"/>
        <v>#DIV/0!</v>
      </c>
      <c r="BJ18" s="372" t="e">
        <f t="shared" si="28"/>
        <v>#DIV/0!</v>
      </c>
      <c r="BK18" s="372" t="e">
        <f t="shared" si="29"/>
        <v>#DIV/0!</v>
      </c>
      <c r="BL18" s="379" t="e">
        <f t="shared" si="30"/>
        <v>#DIV/0!</v>
      </c>
      <c r="BM18" s="99"/>
      <c r="BN18" s="1181"/>
      <c r="BO18" s="1838"/>
      <c r="BP18" s="1839"/>
      <c r="BQ18" s="1839"/>
      <c r="BR18" s="1839"/>
      <c r="BS18" s="1839"/>
      <c r="BT18" s="1839"/>
      <c r="BU18" s="1839"/>
      <c r="BV18" s="1839"/>
      <c r="BW18" s="1839"/>
      <c r="BX18" s="1839"/>
      <c r="BY18" s="1839"/>
      <c r="BZ18" s="1839"/>
      <c r="CA18" s="1839"/>
      <c r="CB18" s="1839"/>
      <c r="CC18" s="1839"/>
      <c r="CD18" s="1839"/>
      <c r="CE18" s="1839"/>
      <c r="CF18" s="1839"/>
      <c r="CG18" s="1839"/>
      <c r="CH18" s="1839"/>
      <c r="CI18" s="1839"/>
      <c r="CJ18" s="1839"/>
      <c r="CK18" s="1839"/>
      <c r="CL18" s="1839"/>
      <c r="CM18" s="1839"/>
      <c r="CN18" s="1839"/>
      <c r="CO18" s="1839"/>
      <c r="CP18" s="1839"/>
      <c r="CQ18" s="1839"/>
      <c r="CR18" s="1839"/>
      <c r="CS18" s="1839"/>
      <c r="CT18" s="1839"/>
      <c r="CU18" s="1839"/>
      <c r="CV18" s="1839"/>
      <c r="CW18" s="1839"/>
      <c r="CX18" s="1839"/>
      <c r="CY18" s="1839"/>
      <c r="CZ18" s="1839"/>
      <c r="DA18" s="1839"/>
      <c r="DB18" s="1840"/>
      <c r="DC18" s="1831">
        <f t="shared" si="31"/>
        <v>0</v>
      </c>
      <c r="DD18" s="1832">
        <f t="shared" si="32"/>
        <v>0</v>
      </c>
      <c r="DE18" s="1833">
        <f t="shared" si="33"/>
        <v>0</v>
      </c>
      <c r="DF18" s="1831">
        <f t="shared" si="34"/>
        <v>0</v>
      </c>
      <c r="DG18" s="1832">
        <f t="shared" si="35"/>
        <v>0</v>
      </c>
      <c r="DH18" s="1833">
        <f t="shared" si="36"/>
        <v>0</v>
      </c>
      <c r="DI18" s="1831">
        <f t="shared" si="37"/>
        <v>0</v>
      </c>
      <c r="DJ18" s="1832">
        <f t="shared" si="38"/>
        <v>0</v>
      </c>
      <c r="DK18" s="1832">
        <f t="shared" si="39"/>
        <v>0</v>
      </c>
      <c r="DL18" s="1833">
        <f t="shared" si="40"/>
        <v>0</v>
      </c>
      <c r="DM18" s="1834">
        <f t="shared" si="41"/>
        <v>0</v>
      </c>
      <c r="DN18" s="1835">
        <f t="shared" si="42"/>
        <v>0</v>
      </c>
      <c r="DO18" s="1836">
        <f t="shared" si="43"/>
        <v>0</v>
      </c>
      <c r="DP18" s="1837">
        <f t="shared" si="44"/>
        <v>0</v>
      </c>
      <c r="DQ18" s="1837">
        <f t="shared" si="45"/>
        <v>0</v>
      </c>
      <c r="DR18" s="1192"/>
      <c r="DS18" s="1210"/>
      <c r="DT18" s="1211"/>
      <c r="DU18" s="1212"/>
      <c r="DV18" s="1213"/>
      <c r="DW18" s="1180"/>
      <c r="DX18" s="1179"/>
      <c r="DY18" s="1181"/>
      <c r="DZ18" s="1195"/>
      <c r="EA18" s="1196"/>
      <c r="EB18" s="1195"/>
      <c r="EC18" s="1197"/>
      <c r="ED18" s="1196"/>
      <c r="EE18" s="1191"/>
      <c r="EF18" s="1192"/>
      <c r="EG18" s="1195"/>
      <c r="EH18" s="1196"/>
      <c r="EI18" s="1195"/>
      <c r="EJ18" s="1197"/>
      <c r="EK18" s="1198"/>
      <c r="EL18" s="1199"/>
      <c r="EM18" s="1179"/>
      <c r="EN18" s="1178"/>
      <c r="EO18" s="1688"/>
      <c r="EP18" s="1680"/>
      <c r="EQ18" s="1675"/>
      <c r="ER18" s="1498"/>
      <c r="ES18" s="1498"/>
      <c r="ET18" s="1499"/>
      <c r="EU18" s="1500"/>
      <c r="EV18" s="1501"/>
      <c r="EW18" s="1501"/>
      <c r="EX18" s="1501"/>
      <c r="EY18" s="1501"/>
      <c r="EZ18" s="1501"/>
      <c r="FA18" s="1501"/>
      <c r="FB18" s="1502"/>
      <c r="FC18" s="1689"/>
      <c r="FD18" s="1448"/>
      <c r="FE18" s="2219"/>
      <c r="FF18" s="2220"/>
      <c r="FG18" s="2220"/>
      <c r="FH18" s="2220"/>
      <c r="FI18" s="2220"/>
      <c r="FJ18" s="2220"/>
      <c r="FK18" s="2220"/>
      <c r="FL18" s="2220"/>
      <c r="FM18" s="2220"/>
      <c r="FN18" s="2220"/>
      <c r="FO18" s="2220"/>
      <c r="FP18" s="2220"/>
      <c r="FQ18" s="2220"/>
      <c r="FR18" s="2220"/>
      <c r="FS18" s="2220"/>
      <c r="FT18" s="2220"/>
      <c r="FU18" s="2220"/>
      <c r="FV18" s="2220"/>
      <c r="FW18" s="2220"/>
      <c r="FX18" s="2220"/>
      <c r="FY18" s="2220"/>
      <c r="FZ18" s="2220"/>
      <c r="GA18" s="2220"/>
      <c r="GB18" s="2220"/>
      <c r="GC18" s="2220"/>
      <c r="GD18" s="2220"/>
      <c r="GE18" s="2220"/>
      <c r="GF18" s="2220"/>
      <c r="GG18" s="2220"/>
      <c r="GH18" s="2220"/>
      <c r="GI18" s="2220"/>
      <c r="GJ18" s="2220"/>
      <c r="GK18" s="2220"/>
      <c r="GL18" s="2220"/>
      <c r="GM18" s="2220"/>
      <c r="GN18" s="2220"/>
      <c r="GO18" s="2220"/>
      <c r="GP18" s="2220"/>
      <c r="GQ18" s="2220"/>
      <c r="GR18" s="2220"/>
      <c r="GS18" s="2220"/>
      <c r="GT18" s="2220"/>
      <c r="GU18" s="2220"/>
      <c r="GV18" s="2220"/>
      <c r="GW18" s="2220"/>
      <c r="GX18" s="2221"/>
      <c r="GY18" s="2198">
        <f t="shared" si="46"/>
        <v>0</v>
      </c>
      <c r="GZ18" s="396" t="b">
        <f t="shared" si="79"/>
        <v>0</v>
      </c>
      <c r="HA18" s="2199">
        <f t="shared" si="47"/>
        <v>0</v>
      </c>
      <c r="HB18" s="2208" t="b">
        <f t="shared" si="48"/>
        <v>0</v>
      </c>
      <c r="HC18" s="2201">
        <f t="shared" si="49"/>
        <v>0</v>
      </c>
      <c r="HD18" s="397" t="b">
        <f t="shared" si="50"/>
        <v>0</v>
      </c>
      <c r="HE18" s="2202">
        <f t="shared" si="51"/>
        <v>0</v>
      </c>
      <c r="HF18" s="398" t="b">
        <f t="shared" si="52"/>
        <v>0</v>
      </c>
      <c r="HG18" s="2203">
        <f t="shared" si="53"/>
        <v>0</v>
      </c>
      <c r="HH18" s="2209" t="b">
        <f t="shared" si="54"/>
        <v>0</v>
      </c>
      <c r="HI18" s="2205">
        <f t="shared" si="55"/>
        <v>0</v>
      </c>
      <c r="HJ18" s="395" t="b">
        <f t="shared" si="56"/>
        <v>0</v>
      </c>
      <c r="HK18" s="2206">
        <f t="shared" si="57"/>
        <v>0</v>
      </c>
      <c r="HL18" s="2210" t="b">
        <f t="shared" si="58"/>
        <v>0</v>
      </c>
      <c r="HM18" s="432"/>
      <c r="HN18" s="991"/>
      <c r="HO18" s="898"/>
      <c r="HP18" s="899"/>
      <c r="HQ18" s="900"/>
      <c r="HR18" s="901"/>
      <c r="HS18" s="902"/>
      <c r="HT18" s="903"/>
      <c r="HU18" s="904"/>
      <c r="HV18" s="714" t="b">
        <f t="shared" si="59"/>
        <v>0</v>
      </c>
      <c r="HW18" s="715" t="b">
        <f t="shared" si="59"/>
        <v>0</v>
      </c>
      <c r="HX18" s="715" t="b">
        <f t="shared" si="60"/>
        <v>0</v>
      </c>
      <c r="HY18" s="715" t="b">
        <f t="shared" si="61"/>
        <v>0</v>
      </c>
      <c r="HZ18" s="715" t="b">
        <f t="shared" si="62"/>
        <v>0</v>
      </c>
      <c r="IA18" s="716" t="b">
        <f t="shared" si="63"/>
        <v>0</v>
      </c>
      <c r="IB18" s="717" t="b">
        <f t="shared" si="64"/>
        <v>0</v>
      </c>
      <c r="IC18" s="432"/>
      <c r="ID18" s="432"/>
      <c r="IE18" s="664"/>
      <c r="IF18" s="1055"/>
      <c r="IG18" s="1055"/>
      <c r="IH18" s="1055"/>
      <c r="II18" s="1055"/>
      <c r="IJ18" s="1055"/>
      <c r="IK18" s="1055"/>
      <c r="IL18" s="1055"/>
      <c r="IM18" s="1055"/>
      <c r="IN18" s="1056"/>
      <c r="IO18" s="662"/>
      <c r="IP18" s="1057"/>
      <c r="IQ18" s="1057"/>
      <c r="IR18" s="1057"/>
      <c r="IS18" s="1057"/>
      <c r="IT18" s="1057"/>
      <c r="IU18" s="1057"/>
      <c r="IV18" s="1057"/>
      <c r="IW18" s="1057"/>
      <c r="IX18" s="1058"/>
      <c r="IY18" s="664"/>
      <c r="IZ18" s="1055"/>
      <c r="JA18" s="1055"/>
      <c r="JB18" s="1055"/>
      <c r="JC18" s="1055"/>
      <c r="JD18" s="1055"/>
      <c r="JE18" s="1055"/>
      <c r="JF18" s="1055"/>
      <c r="JG18" s="1055"/>
      <c r="JH18" s="1059"/>
      <c r="JI18" s="662"/>
      <c r="JJ18" s="1057"/>
      <c r="JK18" s="1057"/>
      <c r="JL18" s="1057"/>
      <c r="JM18" s="1057"/>
      <c r="JN18" s="1057"/>
      <c r="JO18" s="1057"/>
      <c r="JP18" s="1057"/>
      <c r="JQ18" s="1057"/>
      <c r="JR18" s="1058"/>
      <c r="JS18" s="664"/>
      <c r="JT18" s="1055"/>
      <c r="JU18" s="1055"/>
      <c r="JV18" s="1055"/>
      <c r="JW18" s="1055"/>
      <c r="JX18" s="1059"/>
      <c r="JY18" s="1055"/>
      <c r="JZ18" s="1055"/>
      <c r="KA18" s="1055"/>
      <c r="KB18" s="1056"/>
      <c r="KC18" s="662"/>
      <c r="KD18" s="1057"/>
      <c r="KE18" s="1057"/>
      <c r="KF18" s="1057"/>
      <c r="KG18" s="1057"/>
      <c r="KH18" s="1057"/>
      <c r="KI18" s="1057"/>
      <c r="KJ18" s="1057"/>
      <c r="KK18" s="1057"/>
      <c r="KL18" s="1058"/>
      <c r="KM18" s="664"/>
      <c r="KN18" s="1055"/>
      <c r="KO18" s="1055"/>
      <c r="KP18" s="1055"/>
      <c r="KQ18" s="1055"/>
      <c r="KR18" s="1055"/>
      <c r="KS18" s="1055"/>
      <c r="KT18" s="1055"/>
      <c r="KU18" s="1055"/>
      <c r="KV18" s="1056"/>
      <c r="KW18" s="662"/>
      <c r="KX18" s="1057"/>
      <c r="KY18" s="1057"/>
      <c r="KZ18" s="1057"/>
      <c r="LA18" s="1057"/>
      <c r="LB18" s="1057"/>
      <c r="LC18" s="1057"/>
      <c r="LD18" s="1057"/>
      <c r="LE18" s="1057"/>
      <c r="LF18" s="1058"/>
      <c r="LG18" s="1060"/>
      <c r="LH18" s="1055"/>
      <c r="LI18" s="1055"/>
      <c r="LJ18" s="1055"/>
      <c r="LK18" s="1055"/>
      <c r="LL18" s="1055"/>
      <c r="LM18" s="1055"/>
      <c r="LN18" s="1055"/>
      <c r="LO18" s="1055"/>
      <c r="LP18" s="1055"/>
      <c r="LQ18" s="1059"/>
      <c r="LR18" s="739">
        <f t="shared" si="2"/>
        <v>0</v>
      </c>
      <c r="LS18" s="740" t="b">
        <f t="shared" si="65"/>
        <v>0</v>
      </c>
      <c r="LT18" s="741">
        <f t="shared" si="3"/>
        <v>0</v>
      </c>
      <c r="LU18" s="742" t="b">
        <f t="shared" si="66"/>
        <v>0</v>
      </c>
      <c r="LV18" s="743">
        <f t="shared" si="4"/>
        <v>0</v>
      </c>
      <c r="LW18" s="744" t="b">
        <f t="shared" si="67"/>
        <v>0</v>
      </c>
      <c r="LX18" s="745">
        <f t="shared" si="5"/>
        <v>0</v>
      </c>
      <c r="LY18" s="746" t="b">
        <f t="shared" si="68"/>
        <v>0</v>
      </c>
      <c r="LZ18" s="764">
        <f t="shared" si="6"/>
        <v>0</v>
      </c>
      <c r="MA18" s="765" t="b">
        <f t="shared" si="69"/>
        <v>0</v>
      </c>
      <c r="MB18" s="766">
        <f t="shared" si="7"/>
        <v>0</v>
      </c>
      <c r="MC18" s="767" t="b">
        <f t="shared" si="70"/>
        <v>0</v>
      </c>
      <c r="MD18" s="768">
        <f t="shared" si="8"/>
        <v>0</v>
      </c>
      <c r="ME18" s="769" t="b">
        <f t="shared" si="71"/>
        <v>0</v>
      </c>
      <c r="MF18" s="770">
        <f t="shared" si="9"/>
        <v>0</v>
      </c>
      <c r="MG18" s="771" t="b">
        <f t="shared" si="72"/>
        <v>0</v>
      </c>
      <c r="MH18" s="772">
        <f t="shared" si="10"/>
        <v>0</v>
      </c>
      <c r="MI18" s="773" t="b">
        <f t="shared" si="73"/>
        <v>0</v>
      </c>
      <c r="MJ18" s="774">
        <f t="shared" si="11"/>
        <v>0</v>
      </c>
      <c r="MK18" s="775" t="b">
        <f t="shared" si="74"/>
        <v>0</v>
      </c>
      <c r="ML18" s="776">
        <f t="shared" si="12"/>
        <v>0</v>
      </c>
      <c r="MM18" s="777" t="b">
        <f t="shared" si="75"/>
        <v>0</v>
      </c>
      <c r="MN18" s="778">
        <f t="shared" si="13"/>
        <v>0</v>
      </c>
      <c r="MO18" s="779" t="b">
        <f t="shared" si="76"/>
        <v>0</v>
      </c>
      <c r="MP18" s="884">
        <f t="shared" si="14"/>
        <v>0</v>
      </c>
      <c r="MQ18" s="885" t="b">
        <f t="shared" si="77"/>
        <v>0</v>
      </c>
      <c r="MR18" s="990"/>
      <c r="MS18" s="645"/>
      <c r="MT18" s="646"/>
      <c r="MU18" s="647"/>
      <c r="MV18" s="648"/>
      <c r="MW18" s="649"/>
      <c r="MX18" s="657"/>
      <c r="MY18" s="658"/>
      <c r="MZ18" s="659"/>
      <c r="NA18" s="660"/>
      <c r="NB18" s="661"/>
      <c r="NC18" s="662"/>
      <c r="ND18" s="663"/>
      <c r="NE18" s="664"/>
      <c r="NF18" s="1578"/>
      <c r="NG18" s="1527" t="b">
        <f t="shared" si="15"/>
        <v>0</v>
      </c>
      <c r="NH18" s="1579" t="b">
        <f t="shared" si="15"/>
        <v>0</v>
      </c>
      <c r="NI18" s="1579" t="b">
        <f t="shared" si="15"/>
        <v>0</v>
      </c>
      <c r="NJ18" s="1579" t="b">
        <f t="shared" si="15"/>
        <v>0</v>
      </c>
      <c r="NK18" s="1579" t="b">
        <f t="shared" si="15"/>
        <v>0</v>
      </c>
      <c r="NL18" s="1579" t="b">
        <f t="shared" si="15"/>
        <v>0</v>
      </c>
      <c r="NM18" s="1579" t="b">
        <f t="shared" si="15"/>
        <v>0</v>
      </c>
      <c r="NN18" s="1579" t="b">
        <f t="shared" si="15"/>
        <v>0</v>
      </c>
      <c r="NO18" s="1579" t="b">
        <f t="shared" si="15"/>
        <v>0</v>
      </c>
      <c r="NP18" s="1580" t="b">
        <f t="shared" si="15"/>
        <v>0</v>
      </c>
      <c r="NQ18" s="1580" t="b">
        <f t="shared" si="15"/>
        <v>0</v>
      </c>
      <c r="NR18" s="1580" t="b">
        <f t="shared" si="15"/>
        <v>0</v>
      </c>
      <c r="NS18" s="1528" t="b">
        <f t="shared" si="15"/>
        <v>0</v>
      </c>
      <c r="NT18" s="1445"/>
    </row>
    <row r="19" spans="1:384" s="1446" customFormat="1" ht="21.95" customHeight="1" thickBot="1" x14ac:dyDescent="0.35">
      <c r="A19" s="1600">
        <v>7</v>
      </c>
      <c r="B19" s="1601"/>
      <c r="C19" s="1602"/>
      <c r="D19" s="1601"/>
      <c r="E19" s="1515"/>
      <c r="F19" s="89"/>
      <c r="G19" s="90"/>
      <c r="H19" s="100"/>
      <c r="I19" s="100"/>
      <c r="J19" s="1558"/>
      <c r="K19" s="1565">
        <f t="shared" si="78"/>
        <v>0</v>
      </c>
      <c r="L19" s="1562"/>
      <c r="M19" s="1178"/>
      <c r="N19" s="1179"/>
      <c r="O19" s="1195"/>
      <c r="P19" s="1197"/>
      <c r="Q19" s="1197"/>
      <c r="R19" s="1197"/>
      <c r="S19" s="1197"/>
      <c r="T19" s="1197"/>
      <c r="U19" s="1197"/>
      <c r="V19" s="1198"/>
      <c r="W19" s="1532" t="b">
        <f t="shared" si="81"/>
        <v>0</v>
      </c>
      <c r="X19" s="1531" t="b">
        <f t="shared" si="16"/>
        <v>0</v>
      </c>
      <c r="Y19" s="1531" t="b">
        <f t="shared" si="17"/>
        <v>0</v>
      </c>
      <c r="Z19" s="1531" t="b">
        <f t="shared" si="18"/>
        <v>0</v>
      </c>
      <c r="AA19" s="1531" t="b">
        <f t="shared" si="19"/>
        <v>0</v>
      </c>
      <c r="AB19" s="1531" t="b">
        <f t="shared" si="20"/>
        <v>0</v>
      </c>
      <c r="AC19" s="1531" t="b">
        <f t="shared" si="21"/>
        <v>0</v>
      </c>
      <c r="AD19" s="1533" t="b">
        <f t="shared" si="22"/>
        <v>0</v>
      </c>
      <c r="AE19" s="1178"/>
      <c r="AF19" s="1181"/>
      <c r="AG19" s="103"/>
      <c r="AH19" s="104"/>
      <c r="AI19" s="104"/>
      <c r="AJ19" s="104"/>
      <c r="AK19" s="104"/>
      <c r="AL19" s="104"/>
      <c r="AM19" s="104"/>
      <c r="AN19" s="104"/>
      <c r="AO19" s="104"/>
      <c r="AP19" s="105"/>
      <c r="AQ19" s="1667"/>
      <c r="AR19" s="103"/>
      <c r="AS19" s="104"/>
      <c r="AT19" s="104"/>
      <c r="AU19" s="104"/>
      <c r="AV19" s="104"/>
      <c r="AW19" s="104"/>
      <c r="AX19" s="104"/>
      <c r="AY19" s="104"/>
      <c r="AZ19" s="104"/>
      <c r="BA19" s="105"/>
      <c r="BB19" s="1645">
        <f t="shared" si="80"/>
        <v>0</v>
      </c>
      <c r="BC19" s="382">
        <f t="shared" si="0"/>
        <v>0</v>
      </c>
      <c r="BD19" s="1647" t="e">
        <f t="shared" si="23"/>
        <v>#DIV/0!</v>
      </c>
      <c r="BE19" s="367" t="e">
        <f t="shared" si="24"/>
        <v>#DIV/0!</v>
      </c>
      <c r="BF19" s="368" t="e">
        <f t="shared" si="25"/>
        <v>#DIV/0!</v>
      </c>
      <c r="BG19" s="369" t="e">
        <f t="shared" si="26"/>
        <v>#DIV/0!</v>
      </c>
      <c r="BH19" s="370" t="e">
        <f t="shared" si="1"/>
        <v>#DIV/0!</v>
      </c>
      <c r="BI19" s="371" t="e">
        <f t="shared" si="27"/>
        <v>#DIV/0!</v>
      </c>
      <c r="BJ19" s="372" t="e">
        <f t="shared" si="28"/>
        <v>#DIV/0!</v>
      </c>
      <c r="BK19" s="372" t="e">
        <f t="shared" si="29"/>
        <v>#DIV/0!</v>
      </c>
      <c r="BL19" s="379" t="e">
        <f t="shared" si="30"/>
        <v>#DIV/0!</v>
      </c>
      <c r="BM19" s="99"/>
      <c r="BN19" s="1181"/>
      <c r="BO19" s="1838"/>
      <c r="BP19" s="1839"/>
      <c r="BQ19" s="1839"/>
      <c r="BR19" s="1839"/>
      <c r="BS19" s="1839"/>
      <c r="BT19" s="1839"/>
      <c r="BU19" s="1839"/>
      <c r="BV19" s="1839"/>
      <c r="BW19" s="1839"/>
      <c r="BX19" s="1839"/>
      <c r="BY19" s="1839"/>
      <c r="BZ19" s="1839"/>
      <c r="CA19" s="1839"/>
      <c r="CB19" s="1839"/>
      <c r="CC19" s="1839"/>
      <c r="CD19" s="1839"/>
      <c r="CE19" s="1839"/>
      <c r="CF19" s="1839"/>
      <c r="CG19" s="1839"/>
      <c r="CH19" s="1839"/>
      <c r="CI19" s="1839"/>
      <c r="CJ19" s="1839"/>
      <c r="CK19" s="1839"/>
      <c r="CL19" s="1839"/>
      <c r="CM19" s="1839"/>
      <c r="CN19" s="1839"/>
      <c r="CO19" s="1839"/>
      <c r="CP19" s="1839"/>
      <c r="CQ19" s="1839"/>
      <c r="CR19" s="1839"/>
      <c r="CS19" s="1839"/>
      <c r="CT19" s="1839"/>
      <c r="CU19" s="1839"/>
      <c r="CV19" s="1839"/>
      <c r="CW19" s="1839"/>
      <c r="CX19" s="1839"/>
      <c r="CY19" s="1839"/>
      <c r="CZ19" s="1839"/>
      <c r="DA19" s="1839"/>
      <c r="DB19" s="1840"/>
      <c r="DC19" s="1831">
        <f t="shared" si="31"/>
        <v>0</v>
      </c>
      <c r="DD19" s="1832">
        <f t="shared" si="32"/>
        <v>0</v>
      </c>
      <c r="DE19" s="1833">
        <f t="shared" si="33"/>
        <v>0</v>
      </c>
      <c r="DF19" s="1831">
        <f t="shared" si="34"/>
        <v>0</v>
      </c>
      <c r="DG19" s="1832">
        <f t="shared" si="35"/>
        <v>0</v>
      </c>
      <c r="DH19" s="1833">
        <f t="shared" si="36"/>
        <v>0</v>
      </c>
      <c r="DI19" s="1831">
        <f t="shared" si="37"/>
        <v>0</v>
      </c>
      <c r="DJ19" s="1832">
        <f t="shared" si="38"/>
        <v>0</v>
      </c>
      <c r="DK19" s="1832">
        <f t="shared" si="39"/>
        <v>0</v>
      </c>
      <c r="DL19" s="1833">
        <f t="shared" si="40"/>
        <v>0</v>
      </c>
      <c r="DM19" s="1834">
        <f t="shared" si="41"/>
        <v>0</v>
      </c>
      <c r="DN19" s="1835">
        <f t="shared" si="42"/>
        <v>0</v>
      </c>
      <c r="DO19" s="1836">
        <f t="shared" si="43"/>
        <v>0</v>
      </c>
      <c r="DP19" s="1837">
        <f t="shared" si="44"/>
        <v>0</v>
      </c>
      <c r="DQ19" s="1837">
        <f t="shared" si="45"/>
        <v>0</v>
      </c>
      <c r="DR19" s="1192"/>
      <c r="DS19" s="1210"/>
      <c r="DT19" s="1211"/>
      <c r="DU19" s="1212"/>
      <c r="DV19" s="1213"/>
      <c r="DW19" s="1180"/>
      <c r="DX19" s="1179"/>
      <c r="DY19" s="1181"/>
      <c r="DZ19" s="1195"/>
      <c r="EA19" s="1196"/>
      <c r="EB19" s="1195"/>
      <c r="EC19" s="1197"/>
      <c r="ED19" s="1196"/>
      <c r="EE19" s="1191"/>
      <c r="EF19" s="1192"/>
      <c r="EG19" s="1195"/>
      <c r="EH19" s="1196"/>
      <c r="EI19" s="1195"/>
      <c r="EJ19" s="1197"/>
      <c r="EK19" s="1198"/>
      <c r="EL19" s="1199"/>
      <c r="EM19" s="1179"/>
      <c r="EN19" s="1178"/>
      <c r="EO19" s="1688"/>
      <c r="EP19" s="1680"/>
      <c r="EQ19" s="1675"/>
      <c r="ER19" s="1498"/>
      <c r="ES19" s="1498"/>
      <c r="ET19" s="1499"/>
      <c r="EU19" s="1500"/>
      <c r="EV19" s="1501"/>
      <c r="EW19" s="1501"/>
      <c r="EX19" s="1501"/>
      <c r="EY19" s="1501"/>
      <c r="EZ19" s="1501"/>
      <c r="FA19" s="1501"/>
      <c r="FB19" s="1502"/>
      <c r="FC19" s="1689"/>
      <c r="FD19" s="1448"/>
      <c r="FE19" s="2219"/>
      <c r="FF19" s="2220"/>
      <c r="FG19" s="2220"/>
      <c r="FH19" s="2220"/>
      <c r="FI19" s="2220"/>
      <c r="FJ19" s="2220"/>
      <c r="FK19" s="2220"/>
      <c r="FL19" s="2220"/>
      <c r="FM19" s="2220"/>
      <c r="FN19" s="2220"/>
      <c r="FO19" s="2220"/>
      <c r="FP19" s="2220"/>
      <c r="FQ19" s="2220"/>
      <c r="FR19" s="2220"/>
      <c r="FS19" s="2220"/>
      <c r="FT19" s="2220"/>
      <c r="FU19" s="2220"/>
      <c r="FV19" s="2220"/>
      <c r="FW19" s="2220"/>
      <c r="FX19" s="2220"/>
      <c r="FY19" s="2220"/>
      <c r="FZ19" s="2220"/>
      <c r="GA19" s="2220"/>
      <c r="GB19" s="2220"/>
      <c r="GC19" s="2220"/>
      <c r="GD19" s="2220"/>
      <c r="GE19" s="2220"/>
      <c r="GF19" s="2220"/>
      <c r="GG19" s="2220"/>
      <c r="GH19" s="2220"/>
      <c r="GI19" s="2220"/>
      <c r="GJ19" s="2220"/>
      <c r="GK19" s="2220"/>
      <c r="GL19" s="2220"/>
      <c r="GM19" s="2220"/>
      <c r="GN19" s="2220"/>
      <c r="GO19" s="2220"/>
      <c r="GP19" s="2220"/>
      <c r="GQ19" s="2220"/>
      <c r="GR19" s="2220"/>
      <c r="GS19" s="2220"/>
      <c r="GT19" s="2220"/>
      <c r="GU19" s="2220"/>
      <c r="GV19" s="2220"/>
      <c r="GW19" s="2220"/>
      <c r="GX19" s="2221"/>
      <c r="GY19" s="2198">
        <f t="shared" si="46"/>
        <v>0</v>
      </c>
      <c r="GZ19" s="396" t="b">
        <f>IF(AND(FE19&lt;&gt;""),IF(GY19&lt;=3,"НИЗКИЙ",IF(GY19&lt;7,"СРЕДНИЙ",IF(GY19&gt;=7,"ВЫСОКИЙ"))))</f>
        <v>0</v>
      </c>
      <c r="HA19" s="2199">
        <f t="shared" si="47"/>
        <v>0</v>
      </c>
      <c r="HB19" s="2208" t="b">
        <f t="shared" si="48"/>
        <v>0</v>
      </c>
      <c r="HC19" s="2201">
        <f t="shared" si="49"/>
        <v>0</v>
      </c>
      <c r="HD19" s="397" t="b">
        <f t="shared" si="50"/>
        <v>0</v>
      </c>
      <c r="HE19" s="2202">
        <f t="shared" si="51"/>
        <v>0</v>
      </c>
      <c r="HF19" s="398" t="b">
        <f t="shared" si="52"/>
        <v>0</v>
      </c>
      <c r="HG19" s="2203">
        <f t="shared" si="53"/>
        <v>0</v>
      </c>
      <c r="HH19" s="2209" t="b">
        <f t="shared" si="54"/>
        <v>0</v>
      </c>
      <c r="HI19" s="2205">
        <f t="shared" si="55"/>
        <v>0</v>
      </c>
      <c r="HJ19" s="395" t="b">
        <f t="shared" si="56"/>
        <v>0</v>
      </c>
      <c r="HK19" s="2206">
        <f t="shared" si="57"/>
        <v>0</v>
      </c>
      <c r="HL19" s="2210" t="b">
        <f t="shared" si="58"/>
        <v>0</v>
      </c>
      <c r="HM19" s="432"/>
      <c r="HN19" s="991"/>
      <c r="HO19" s="898"/>
      <c r="HP19" s="899"/>
      <c r="HQ19" s="900"/>
      <c r="HR19" s="901"/>
      <c r="HS19" s="902"/>
      <c r="HT19" s="903"/>
      <c r="HU19" s="904"/>
      <c r="HV19" s="714" t="b">
        <f t="shared" si="59"/>
        <v>0</v>
      </c>
      <c r="HW19" s="715" t="b">
        <f t="shared" si="59"/>
        <v>0</v>
      </c>
      <c r="HX19" s="715" t="b">
        <f t="shared" si="60"/>
        <v>0</v>
      </c>
      <c r="HY19" s="715" t="b">
        <f t="shared" si="61"/>
        <v>0</v>
      </c>
      <c r="HZ19" s="715" t="b">
        <f t="shared" si="62"/>
        <v>0</v>
      </c>
      <c r="IA19" s="716" t="b">
        <f t="shared" si="63"/>
        <v>0</v>
      </c>
      <c r="IB19" s="717" t="b">
        <f t="shared" si="64"/>
        <v>0</v>
      </c>
      <c r="IC19" s="432"/>
      <c r="ID19" s="432"/>
      <c r="IE19" s="664"/>
      <c r="IF19" s="1055"/>
      <c r="IG19" s="1055"/>
      <c r="IH19" s="1055"/>
      <c r="II19" s="1055"/>
      <c r="IJ19" s="1055"/>
      <c r="IK19" s="1055"/>
      <c r="IL19" s="1055"/>
      <c r="IM19" s="1055"/>
      <c r="IN19" s="1056"/>
      <c r="IO19" s="662"/>
      <c r="IP19" s="1057"/>
      <c r="IQ19" s="1057"/>
      <c r="IR19" s="1057"/>
      <c r="IS19" s="1057"/>
      <c r="IT19" s="1057"/>
      <c r="IU19" s="1057"/>
      <c r="IV19" s="1057"/>
      <c r="IW19" s="1057"/>
      <c r="IX19" s="1058"/>
      <c r="IY19" s="664"/>
      <c r="IZ19" s="1055"/>
      <c r="JA19" s="1055"/>
      <c r="JB19" s="1055"/>
      <c r="JC19" s="1055"/>
      <c r="JD19" s="1055"/>
      <c r="JE19" s="1055"/>
      <c r="JF19" s="1055"/>
      <c r="JG19" s="1055"/>
      <c r="JH19" s="1059"/>
      <c r="JI19" s="662"/>
      <c r="JJ19" s="1057"/>
      <c r="JK19" s="1057"/>
      <c r="JL19" s="1057"/>
      <c r="JM19" s="1057"/>
      <c r="JN19" s="1057"/>
      <c r="JO19" s="1057"/>
      <c r="JP19" s="1057"/>
      <c r="JQ19" s="1057"/>
      <c r="JR19" s="1058"/>
      <c r="JS19" s="664"/>
      <c r="JT19" s="1055"/>
      <c r="JU19" s="1055"/>
      <c r="JV19" s="1055"/>
      <c r="JW19" s="1055"/>
      <c r="JX19" s="1059"/>
      <c r="JY19" s="1055"/>
      <c r="JZ19" s="1055"/>
      <c r="KA19" s="1055"/>
      <c r="KB19" s="1056"/>
      <c r="KC19" s="649"/>
      <c r="KD19" s="1051"/>
      <c r="KE19" s="1051"/>
      <c r="KF19" s="1051"/>
      <c r="KG19" s="1051"/>
      <c r="KH19" s="1051"/>
      <c r="KI19" s="1051"/>
      <c r="KJ19" s="1051"/>
      <c r="KK19" s="1051"/>
      <c r="KL19" s="1052"/>
      <c r="KM19" s="664"/>
      <c r="KN19" s="1055"/>
      <c r="KO19" s="1055"/>
      <c r="KP19" s="1055"/>
      <c r="KQ19" s="1055"/>
      <c r="KR19" s="1055"/>
      <c r="KS19" s="1055"/>
      <c r="KT19" s="1055"/>
      <c r="KU19" s="1055"/>
      <c r="KV19" s="1056"/>
      <c r="KW19" s="662"/>
      <c r="KX19" s="1057"/>
      <c r="KY19" s="1057"/>
      <c r="KZ19" s="1057"/>
      <c r="LA19" s="1057"/>
      <c r="LB19" s="1057"/>
      <c r="LC19" s="1057"/>
      <c r="LD19" s="1057"/>
      <c r="LE19" s="1057"/>
      <c r="LF19" s="1058"/>
      <c r="LG19" s="1060"/>
      <c r="LH19" s="1055"/>
      <c r="LI19" s="1055"/>
      <c r="LJ19" s="1055"/>
      <c r="LK19" s="1055"/>
      <c r="LL19" s="1055"/>
      <c r="LM19" s="1055"/>
      <c r="LN19" s="1055"/>
      <c r="LO19" s="1055"/>
      <c r="LP19" s="1055"/>
      <c r="LQ19" s="1059"/>
      <c r="LR19" s="739">
        <f t="shared" si="2"/>
        <v>0</v>
      </c>
      <c r="LS19" s="740" t="b">
        <f t="shared" si="65"/>
        <v>0</v>
      </c>
      <c r="LT19" s="741">
        <f t="shared" si="3"/>
        <v>0</v>
      </c>
      <c r="LU19" s="742" t="b">
        <f t="shared" si="66"/>
        <v>0</v>
      </c>
      <c r="LV19" s="743">
        <f t="shared" si="4"/>
        <v>0</v>
      </c>
      <c r="LW19" s="744" t="b">
        <f t="shared" si="67"/>
        <v>0</v>
      </c>
      <c r="LX19" s="745">
        <f t="shared" si="5"/>
        <v>0</v>
      </c>
      <c r="LY19" s="746" t="b">
        <f t="shared" si="68"/>
        <v>0</v>
      </c>
      <c r="LZ19" s="764">
        <f t="shared" si="6"/>
        <v>0</v>
      </c>
      <c r="MA19" s="765" t="b">
        <f t="shared" si="69"/>
        <v>0</v>
      </c>
      <c r="MB19" s="766">
        <f t="shared" si="7"/>
        <v>0</v>
      </c>
      <c r="MC19" s="767" t="b">
        <f t="shared" si="70"/>
        <v>0</v>
      </c>
      <c r="MD19" s="768">
        <f t="shared" si="8"/>
        <v>0</v>
      </c>
      <c r="ME19" s="769" t="b">
        <f t="shared" si="71"/>
        <v>0</v>
      </c>
      <c r="MF19" s="770">
        <f t="shared" si="9"/>
        <v>0</v>
      </c>
      <c r="MG19" s="771" t="b">
        <f t="shared" si="72"/>
        <v>0</v>
      </c>
      <c r="MH19" s="772">
        <f t="shared" si="10"/>
        <v>0</v>
      </c>
      <c r="MI19" s="773" t="b">
        <f t="shared" si="73"/>
        <v>0</v>
      </c>
      <c r="MJ19" s="774">
        <f t="shared" si="11"/>
        <v>0</v>
      </c>
      <c r="MK19" s="775" t="b">
        <f t="shared" si="74"/>
        <v>0</v>
      </c>
      <c r="ML19" s="776">
        <f t="shared" si="12"/>
        <v>0</v>
      </c>
      <c r="MM19" s="777" t="b">
        <f t="shared" si="75"/>
        <v>0</v>
      </c>
      <c r="MN19" s="778">
        <f t="shared" si="13"/>
        <v>0</v>
      </c>
      <c r="MO19" s="779" t="b">
        <f t="shared" si="76"/>
        <v>0</v>
      </c>
      <c r="MP19" s="884">
        <f t="shared" si="14"/>
        <v>0</v>
      </c>
      <c r="MQ19" s="885" t="b">
        <f t="shared" si="77"/>
        <v>0</v>
      </c>
      <c r="MR19" s="990"/>
      <c r="MS19" s="645"/>
      <c r="MT19" s="646"/>
      <c r="MU19" s="647"/>
      <c r="MV19" s="648"/>
      <c r="MW19" s="649"/>
      <c r="MX19" s="657"/>
      <c r="MY19" s="658"/>
      <c r="MZ19" s="659"/>
      <c r="NA19" s="660"/>
      <c r="NB19" s="661"/>
      <c r="NC19" s="662"/>
      <c r="ND19" s="663"/>
      <c r="NE19" s="664"/>
      <c r="NF19" s="1578"/>
      <c r="NG19" s="1527" t="b">
        <f t="shared" si="15"/>
        <v>0</v>
      </c>
      <c r="NH19" s="1579" t="b">
        <f t="shared" si="15"/>
        <v>0</v>
      </c>
      <c r="NI19" s="1579" t="b">
        <f t="shared" si="15"/>
        <v>0</v>
      </c>
      <c r="NJ19" s="1579" t="b">
        <f t="shared" si="15"/>
        <v>0</v>
      </c>
      <c r="NK19" s="1579" t="b">
        <f t="shared" si="15"/>
        <v>0</v>
      </c>
      <c r="NL19" s="1579" t="b">
        <f t="shared" si="15"/>
        <v>0</v>
      </c>
      <c r="NM19" s="1579" t="b">
        <f t="shared" si="15"/>
        <v>0</v>
      </c>
      <c r="NN19" s="1579" t="b">
        <f t="shared" si="15"/>
        <v>0</v>
      </c>
      <c r="NO19" s="1579" t="b">
        <f t="shared" si="15"/>
        <v>0</v>
      </c>
      <c r="NP19" s="1580" t="b">
        <f t="shared" si="15"/>
        <v>0</v>
      </c>
      <c r="NQ19" s="1580" t="b">
        <f t="shared" si="15"/>
        <v>0</v>
      </c>
      <c r="NR19" s="1580" t="b">
        <f t="shared" si="15"/>
        <v>0</v>
      </c>
      <c r="NS19" s="1528" t="b">
        <f t="shared" si="15"/>
        <v>0</v>
      </c>
      <c r="NT19" s="1445"/>
    </row>
    <row r="20" spans="1:384" s="1446" customFormat="1" ht="21.95" customHeight="1" thickBot="1" x14ac:dyDescent="0.35">
      <c r="A20" s="1600">
        <v>8</v>
      </c>
      <c r="B20" s="1601"/>
      <c r="C20" s="1602"/>
      <c r="D20" s="1601"/>
      <c r="E20" s="1515"/>
      <c r="F20" s="89"/>
      <c r="G20" s="90"/>
      <c r="H20" s="100"/>
      <c r="I20" s="100"/>
      <c r="J20" s="1558"/>
      <c r="K20" s="1565">
        <f t="shared" si="78"/>
        <v>0</v>
      </c>
      <c r="L20" s="1562"/>
      <c r="M20" s="1178"/>
      <c r="N20" s="1179"/>
      <c r="O20" s="1195"/>
      <c r="P20" s="1197"/>
      <c r="Q20" s="1197"/>
      <c r="R20" s="1197"/>
      <c r="S20" s="1197"/>
      <c r="T20" s="1197"/>
      <c r="U20" s="1197"/>
      <c r="V20" s="1198"/>
      <c r="W20" s="1532" t="b">
        <f t="shared" si="81"/>
        <v>0</v>
      </c>
      <c r="X20" s="1531" t="b">
        <f t="shared" si="16"/>
        <v>0</v>
      </c>
      <c r="Y20" s="1531" t="b">
        <f t="shared" si="17"/>
        <v>0</v>
      </c>
      <c r="Z20" s="1531" t="b">
        <f t="shared" si="18"/>
        <v>0</v>
      </c>
      <c r="AA20" s="1531" t="b">
        <f t="shared" si="19"/>
        <v>0</v>
      </c>
      <c r="AB20" s="1531" t="b">
        <f t="shared" si="20"/>
        <v>0</v>
      </c>
      <c r="AC20" s="1531" t="b">
        <f t="shared" si="21"/>
        <v>0</v>
      </c>
      <c r="AD20" s="1533" t="b">
        <f t="shared" si="22"/>
        <v>0</v>
      </c>
      <c r="AE20" s="1178"/>
      <c r="AF20" s="1181"/>
      <c r="AG20" s="103"/>
      <c r="AH20" s="104"/>
      <c r="AI20" s="104"/>
      <c r="AJ20" s="104"/>
      <c r="AK20" s="104"/>
      <c r="AL20" s="104"/>
      <c r="AM20" s="104"/>
      <c r="AN20" s="104"/>
      <c r="AO20" s="104"/>
      <c r="AP20" s="105"/>
      <c r="AQ20" s="1667"/>
      <c r="AR20" s="103"/>
      <c r="AS20" s="104"/>
      <c r="AT20" s="104"/>
      <c r="AU20" s="104"/>
      <c r="AV20" s="104"/>
      <c r="AW20" s="104"/>
      <c r="AX20" s="104"/>
      <c r="AY20" s="104"/>
      <c r="AZ20" s="104"/>
      <c r="BA20" s="105"/>
      <c r="BB20" s="1645">
        <f t="shared" si="80"/>
        <v>0</v>
      </c>
      <c r="BC20" s="382">
        <f t="shared" si="0"/>
        <v>0</v>
      </c>
      <c r="BD20" s="1647" t="e">
        <f t="shared" si="23"/>
        <v>#DIV/0!</v>
      </c>
      <c r="BE20" s="367" t="e">
        <f t="shared" si="24"/>
        <v>#DIV/0!</v>
      </c>
      <c r="BF20" s="368" t="e">
        <f t="shared" si="25"/>
        <v>#DIV/0!</v>
      </c>
      <c r="BG20" s="369" t="e">
        <f t="shared" si="26"/>
        <v>#DIV/0!</v>
      </c>
      <c r="BH20" s="370" t="e">
        <f t="shared" si="1"/>
        <v>#DIV/0!</v>
      </c>
      <c r="BI20" s="371" t="e">
        <f t="shared" si="27"/>
        <v>#DIV/0!</v>
      </c>
      <c r="BJ20" s="372" t="e">
        <f t="shared" si="28"/>
        <v>#DIV/0!</v>
      </c>
      <c r="BK20" s="372" t="e">
        <f t="shared" si="29"/>
        <v>#DIV/0!</v>
      </c>
      <c r="BL20" s="379" t="e">
        <f t="shared" si="30"/>
        <v>#DIV/0!</v>
      </c>
      <c r="BM20" s="99"/>
      <c r="BN20" s="1181"/>
      <c r="BO20" s="1838"/>
      <c r="BP20" s="1839"/>
      <c r="BQ20" s="1839"/>
      <c r="BR20" s="1839"/>
      <c r="BS20" s="1839"/>
      <c r="BT20" s="1839"/>
      <c r="BU20" s="1839"/>
      <c r="BV20" s="1839"/>
      <c r="BW20" s="1839"/>
      <c r="BX20" s="1839"/>
      <c r="BY20" s="1839"/>
      <c r="BZ20" s="1839"/>
      <c r="CA20" s="1839"/>
      <c r="CB20" s="1839"/>
      <c r="CC20" s="1839"/>
      <c r="CD20" s="1839"/>
      <c r="CE20" s="1839"/>
      <c r="CF20" s="1839"/>
      <c r="CG20" s="1839"/>
      <c r="CH20" s="1839"/>
      <c r="CI20" s="1839"/>
      <c r="CJ20" s="1839"/>
      <c r="CK20" s="1839"/>
      <c r="CL20" s="1839"/>
      <c r="CM20" s="1839"/>
      <c r="CN20" s="1839"/>
      <c r="CO20" s="1839"/>
      <c r="CP20" s="1839"/>
      <c r="CQ20" s="1839"/>
      <c r="CR20" s="1839"/>
      <c r="CS20" s="1839"/>
      <c r="CT20" s="1839"/>
      <c r="CU20" s="1839"/>
      <c r="CV20" s="1839"/>
      <c r="CW20" s="1839"/>
      <c r="CX20" s="1839"/>
      <c r="CY20" s="1839"/>
      <c r="CZ20" s="1839"/>
      <c r="DA20" s="1839"/>
      <c r="DB20" s="1840"/>
      <c r="DC20" s="1831">
        <f t="shared" si="31"/>
        <v>0</v>
      </c>
      <c r="DD20" s="1832">
        <f t="shared" si="32"/>
        <v>0</v>
      </c>
      <c r="DE20" s="1833">
        <f t="shared" si="33"/>
        <v>0</v>
      </c>
      <c r="DF20" s="1831">
        <f t="shared" si="34"/>
        <v>0</v>
      </c>
      <c r="DG20" s="1832">
        <f t="shared" si="35"/>
        <v>0</v>
      </c>
      <c r="DH20" s="1833">
        <f t="shared" si="36"/>
        <v>0</v>
      </c>
      <c r="DI20" s="1831">
        <f t="shared" si="37"/>
        <v>0</v>
      </c>
      <c r="DJ20" s="1832">
        <f t="shared" si="38"/>
        <v>0</v>
      </c>
      <c r="DK20" s="1832">
        <f t="shared" si="39"/>
        <v>0</v>
      </c>
      <c r="DL20" s="1833">
        <f t="shared" si="40"/>
        <v>0</v>
      </c>
      <c r="DM20" s="1834">
        <f t="shared" si="41"/>
        <v>0</v>
      </c>
      <c r="DN20" s="1835">
        <f t="shared" si="42"/>
        <v>0</v>
      </c>
      <c r="DO20" s="1836">
        <f t="shared" si="43"/>
        <v>0</v>
      </c>
      <c r="DP20" s="1837">
        <f t="shared" si="44"/>
        <v>0</v>
      </c>
      <c r="DQ20" s="1837">
        <f t="shared" si="45"/>
        <v>0</v>
      </c>
      <c r="DR20" s="1192"/>
      <c r="DS20" s="1210"/>
      <c r="DT20" s="1211"/>
      <c r="DU20" s="1212"/>
      <c r="DV20" s="1213"/>
      <c r="DW20" s="1180"/>
      <c r="DX20" s="1179"/>
      <c r="DY20" s="1181"/>
      <c r="DZ20" s="1195"/>
      <c r="EA20" s="1196"/>
      <c r="EB20" s="1195"/>
      <c r="EC20" s="1197"/>
      <c r="ED20" s="1196"/>
      <c r="EE20" s="1191"/>
      <c r="EF20" s="1192"/>
      <c r="EG20" s="1195"/>
      <c r="EH20" s="1196"/>
      <c r="EI20" s="1195"/>
      <c r="EJ20" s="1197"/>
      <c r="EK20" s="1198"/>
      <c r="EL20" s="1199"/>
      <c r="EM20" s="1179"/>
      <c r="EN20" s="1178"/>
      <c r="EO20" s="1688"/>
      <c r="EP20" s="1680"/>
      <c r="EQ20" s="1675"/>
      <c r="ER20" s="1498"/>
      <c r="ES20" s="1498"/>
      <c r="ET20" s="1499"/>
      <c r="EU20" s="1500"/>
      <c r="EV20" s="1501"/>
      <c r="EW20" s="1501"/>
      <c r="EX20" s="1501"/>
      <c r="EY20" s="1501"/>
      <c r="EZ20" s="1501"/>
      <c r="FA20" s="1501"/>
      <c r="FB20" s="1502"/>
      <c r="FC20" s="1689"/>
      <c r="FD20" s="1448"/>
      <c r="FE20" s="2219"/>
      <c r="FF20" s="2220"/>
      <c r="FG20" s="2220"/>
      <c r="FH20" s="2220"/>
      <c r="FI20" s="2220"/>
      <c r="FJ20" s="2220"/>
      <c r="FK20" s="2220"/>
      <c r="FL20" s="2220"/>
      <c r="FM20" s="2220"/>
      <c r="FN20" s="2220"/>
      <c r="FO20" s="2220"/>
      <c r="FP20" s="2220"/>
      <c r="FQ20" s="2220"/>
      <c r="FR20" s="2220"/>
      <c r="FS20" s="2220"/>
      <c r="FT20" s="2220"/>
      <c r="FU20" s="2220"/>
      <c r="FV20" s="2220"/>
      <c r="FW20" s="2220"/>
      <c r="FX20" s="2220"/>
      <c r="FY20" s="2220"/>
      <c r="FZ20" s="2220"/>
      <c r="GA20" s="2220"/>
      <c r="GB20" s="2220"/>
      <c r="GC20" s="2220"/>
      <c r="GD20" s="2220"/>
      <c r="GE20" s="2220"/>
      <c r="GF20" s="2220"/>
      <c r="GG20" s="2220"/>
      <c r="GH20" s="2220"/>
      <c r="GI20" s="2220"/>
      <c r="GJ20" s="2220"/>
      <c r="GK20" s="2220"/>
      <c r="GL20" s="2220"/>
      <c r="GM20" s="2220"/>
      <c r="GN20" s="2220"/>
      <c r="GO20" s="2220"/>
      <c r="GP20" s="2220"/>
      <c r="GQ20" s="2220"/>
      <c r="GR20" s="2220"/>
      <c r="GS20" s="2220"/>
      <c r="GT20" s="2220"/>
      <c r="GU20" s="2220"/>
      <c r="GV20" s="2220"/>
      <c r="GW20" s="2220"/>
      <c r="GX20" s="2221"/>
      <c r="GY20" s="2198">
        <f t="shared" si="46"/>
        <v>0</v>
      </c>
      <c r="GZ20" s="396" t="b">
        <f>IF(AND(FE20&lt;&gt;""),IF(GY20&lt;=3,"НИЗКИЙ",IF(GY20&lt;7,"СРЕДНИЙ",IF(GY20&gt;=7,"ВЫСОКИЙ"))))</f>
        <v>0</v>
      </c>
      <c r="HA20" s="2199">
        <f t="shared" si="47"/>
        <v>0</v>
      </c>
      <c r="HB20" s="2208" t="b">
        <f t="shared" si="48"/>
        <v>0</v>
      </c>
      <c r="HC20" s="2201">
        <f t="shared" si="49"/>
        <v>0</v>
      </c>
      <c r="HD20" s="397" t="b">
        <f t="shared" si="50"/>
        <v>0</v>
      </c>
      <c r="HE20" s="2202">
        <f t="shared" si="51"/>
        <v>0</v>
      </c>
      <c r="HF20" s="398" t="b">
        <f t="shared" si="52"/>
        <v>0</v>
      </c>
      <c r="HG20" s="2203">
        <f t="shared" si="53"/>
        <v>0</v>
      </c>
      <c r="HH20" s="2209" t="b">
        <f t="shared" si="54"/>
        <v>0</v>
      </c>
      <c r="HI20" s="2205">
        <f t="shared" si="55"/>
        <v>0</v>
      </c>
      <c r="HJ20" s="395" t="b">
        <f t="shared" si="56"/>
        <v>0</v>
      </c>
      <c r="HK20" s="2206">
        <f t="shared" si="57"/>
        <v>0</v>
      </c>
      <c r="HL20" s="2210" t="b">
        <f t="shared" si="58"/>
        <v>0</v>
      </c>
      <c r="HM20" s="432"/>
      <c r="HN20" s="991"/>
      <c r="HO20" s="898"/>
      <c r="HP20" s="899"/>
      <c r="HQ20" s="900"/>
      <c r="HR20" s="901"/>
      <c r="HS20" s="902"/>
      <c r="HT20" s="903"/>
      <c r="HU20" s="904"/>
      <c r="HV20" s="714" t="b">
        <f>IF(AND(HO20&lt;&gt;""),IF(HO20&lt;=3,"НИЗКИЙ",IF(HO20&lt;7,"СРЕДНИЙ",IF(HO20&gt;=7,"ВЫСОКИЙ"))))</f>
        <v>0</v>
      </c>
      <c r="HW20" s="715" t="b">
        <f t="shared" si="59"/>
        <v>0</v>
      </c>
      <c r="HX20" s="715" t="b">
        <f t="shared" si="60"/>
        <v>0</v>
      </c>
      <c r="HY20" s="715" t="b">
        <f t="shared" si="61"/>
        <v>0</v>
      </c>
      <c r="HZ20" s="715" t="b">
        <f t="shared" si="62"/>
        <v>0</v>
      </c>
      <c r="IA20" s="716" t="b">
        <f t="shared" si="63"/>
        <v>0</v>
      </c>
      <c r="IB20" s="717" t="b">
        <f t="shared" si="64"/>
        <v>0</v>
      </c>
      <c r="IC20" s="432"/>
      <c r="ID20" s="432"/>
      <c r="IE20" s="664"/>
      <c r="IF20" s="1055"/>
      <c r="IG20" s="1055"/>
      <c r="IH20" s="1055"/>
      <c r="II20" s="1055"/>
      <c r="IJ20" s="1055"/>
      <c r="IK20" s="1055"/>
      <c r="IL20" s="1055"/>
      <c r="IM20" s="1055"/>
      <c r="IN20" s="1056"/>
      <c r="IO20" s="662"/>
      <c r="IP20" s="1057"/>
      <c r="IQ20" s="1057"/>
      <c r="IR20" s="1057"/>
      <c r="IS20" s="1057"/>
      <c r="IT20" s="1057"/>
      <c r="IU20" s="1057"/>
      <c r="IV20" s="1057"/>
      <c r="IW20" s="1057"/>
      <c r="IX20" s="1058"/>
      <c r="IY20" s="664"/>
      <c r="IZ20" s="1055"/>
      <c r="JA20" s="1055"/>
      <c r="JB20" s="1055"/>
      <c r="JC20" s="1055"/>
      <c r="JD20" s="1055"/>
      <c r="JE20" s="1055"/>
      <c r="JF20" s="1055"/>
      <c r="JG20" s="1055"/>
      <c r="JH20" s="1059"/>
      <c r="JI20" s="649"/>
      <c r="JJ20" s="1051"/>
      <c r="JK20" s="1051"/>
      <c r="JL20" s="1051"/>
      <c r="JM20" s="1051"/>
      <c r="JN20" s="1051"/>
      <c r="JO20" s="1051"/>
      <c r="JP20" s="1051"/>
      <c r="JQ20" s="1051"/>
      <c r="JR20" s="1061"/>
      <c r="JS20" s="664"/>
      <c r="JT20" s="1055"/>
      <c r="JU20" s="1055"/>
      <c r="JV20" s="1055"/>
      <c r="JW20" s="1055"/>
      <c r="JX20" s="1059"/>
      <c r="JY20" s="1055"/>
      <c r="JZ20" s="1055"/>
      <c r="KA20" s="1055"/>
      <c r="KB20" s="1056"/>
      <c r="KC20" s="662"/>
      <c r="KD20" s="1057"/>
      <c r="KE20" s="1057"/>
      <c r="KF20" s="1057"/>
      <c r="KG20" s="1057"/>
      <c r="KH20" s="1057"/>
      <c r="KI20" s="1057"/>
      <c r="KJ20" s="1057"/>
      <c r="KK20" s="1057"/>
      <c r="KL20" s="1058"/>
      <c r="KM20" s="664"/>
      <c r="KN20" s="1055"/>
      <c r="KO20" s="1055"/>
      <c r="KP20" s="1055"/>
      <c r="KQ20" s="1055"/>
      <c r="KR20" s="1055"/>
      <c r="KS20" s="1055"/>
      <c r="KT20" s="1055"/>
      <c r="KU20" s="1055"/>
      <c r="KV20" s="1056"/>
      <c r="KW20" s="649"/>
      <c r="KX20" s="1051"/>
      <c r="KY20" s="1051"/>
      <c r="KZ20" s="1051"/>
      <c r="LA20" s="1051"/>
      <c r="LB20" s="1051"/>
      <c r="LC20" s="1051"/>
      <c r="LD20" s="1051"/>
      <c r="LE20" s="1051"/>
      <c r="LF20" s="1052"/>
      <c r="LG20" s="1060"/>
      <c r="LH20" s="1055"/>
      <c r="LI20" s="1055"/>
      <c r="LJ20" s="1055"/>
      <c r="LK20" s="1055"/>
      <c r="LL20" s="1055"/>
      <c r="LM20" s="1055"/>
      <c r="LN20" s="1055"/>
      <c r="LO20" s="1055"/>
      <c r="LP20" s="1055"/>
      <c r="LQ20" s="1059"/>
      <c r="LR20" s="739">
        <f>IE20+IR20*(-1)+JE20*(-1)+JR20+KE20*(-1)+KR20*(-1)+LE20</f>
        <v>0</v>
      </c>
      <c r="LS20" s="740" t="b">
        <f t="shared" si="65"/>
        <v>0</v>
      </c>
      <c r="LT20" s="741">
        <f>IF20*(-1)+IS20+JF20+JS20*(-1)+KF20*(-1)+KS20+LF20</f>
        <v>0</v>
      </c>
      <c r="LU20" s="742" t="b">
        <f t="shared" si="66"/>
        <v>0</v>
      </c>
      <c r="LV20" s="743">
        <f>IG20*(-1)+IT20*(-1)+JG20+JT20*(-1)+KG20*(-1)+KT20*(-1)+LG20</f>
        <v>0</v>
      </c>
      <c r="LW20" s="744" t="b">
        <f t="shared" si="67"/>
        <v>0</v>
      </c>
      <c r="LX20" s="745">
        <f>IH20+IU20*(-1)+JH20*(-1)+JU20*(-1)+KH20*(-1)+KU20*(-1)+LH20</f>
        <v>0</v>
      </c>
      <c r="LY20" s="746" t="b">
        <f t="shared" si="68"/>
        <v>0</v>
      </c>
      <c r="LZ20" s="764">
        <f>II20+IV20*(-1)+JI20+JV20+KI20+KV20*(-1)+LI20</f>
        <v>0</v>
      </c>
      <c r="MA20" s="765" t="b">
        <f t="shared" si="69"/>
        <v>0</v>
      </c>
      <c r="MB20" s="766">
        <f>IJ20*(-1)+IW20+JJ20+JW20*(-1)+KJ20*(-1)+KW20*(-1)+LJ20*(-1)</f>
        <v>0</v>
      </c>
      <c r="MC20" s="767" t="b">
        <f t="shared" si="70"/>
        <v>0</v>
      </c>
      <c r="MD20" s="768">
        <f>IK20*(-1)+IX20+JK20*(-1)+JX20*(-1)+KK20+KX20*(-1)+LK20*(-1)</f>
        <v>0</v>
      </c>
      <c r="ME20" s="769" t="b">
        <f t="shared" si="71"/>
        <v>0</v>
      </c>
      <c r="MF20" s="770">
        <f>IL20*(-1)+IY20*(-1)+JL20*(-1)+JY20+KL20+KY20+LL20*(-1)</f>
        <v>0</v>
      </c>
      <c r="MG20" s="771" t="b">
        <f t="shared" si="72"/>
        <v>0</v>
      </c>
      <c r="MH20" s="772">
        <f>IM20*(-1)+IZ20+JM20+JZ20*(-1)+KM20+KZ20*(-1)+LM20*(-1)</f>
        <v>0</v>
      </c>
      <c r="MI20" s="773" t="b">
        <f t="shared" si="73"/>
        <v>0</v>
      </c>
      <c r="MJ20" s="774">
        <f>IN20+JA20*(-1)+JN20*(-1)+KA20*(-1)+KN20*(-1)+LA20*(-1)+LN20*(-1)</f>
        <v>0</v>
      </c>
      <c r="MK20" s="775" t="b">
        <f t="shared" si="74"/>
        <v>0</v>
      </c>
      <c r="ML20" s="776">
        <f>IO20+JB20*(-1)+JO20*(-1)+KB20+KO20+LB20*(-1)+LO20*(-1)</f>
        <v>0</v>
      </c>
      <c r="MM20" s="777" t="b">
        <f t="shared" si="75"/>
        <v>0</v>
      </c>
      <c r="MN20" s="778">
        <f>IP20*(-1)+JC20*(-1)+JP20*(-1)+KC20*(-1)+KP20*(-1)+LC20+LP20*(-1)</f>
        <v>0</v>
      </c>
      <c r="MO20" s="779" t="b">
        <f t="shared" si="76"/>
        <v>0</v>
      </c>
      <c r="MP20" s="884">
        <f>IQ20+JD20+JQ20+KD20+KQ20*(-1)+LD20*(-1)+LQ20</f>
        <v>0</v>
      </c>
      <c r="MQ20" s="885" t="b">
        <f t="shared" si="77"/>
        <v>0</v>
      </c>
      <c r="MR20" s="990"/>
      <c r="MS20" s="645"/>
      <c r="MT20" s="646"/>
      <c r="MU20" s="647"/>
      <c r="MV20" s="648"/>
      <c r="MW20" s="649"/>
      <c r="MX20" s="657"/>
      <c r="MY20" s="658"/>
      <c r="MZ20" s="659"/>
      <c r="NA20" s="660"/>
      <c r="NB20" s="661"/>
      <c r="NC20" s="662"/>
      <c r="ND20" s="663"/>
      <c r="NE20" s="664"/>
      <c r="NF20" s="1578"/>
      <c r="NG20" s="1527" t="b">
        <f t="shared" si="15"/>
        <v>0</v>
      </c>
      <c r="NH20" s="1579" t="b">
        <f t="shared" si="15"/>
        <v>0</v>
      </c>
      <c r="NI20" s="1579" t="b">
        <f t="shared" si="15"/>
        <v>0</v>
      </c>
      <c r="NJ20" s="1579" t="b">
        <f t="shared" si="15"/>
        <v>0</v>
      </c>
      <c r="NK20" s="1579" t="b">
        <f t="shared" si="15"/>
        <v>0</v>
      </c>
      <c r="NL20" s="1579" t="b">
        <f t="shared" si="15"/>
        <v>0</v>
      </c>
      <c r="NM20" s="1579" t="b">
        <f t="shared" si="15"/>
        <v>0</v>
      </c>
      <c r="NN20" s="1579" t="b">
        <f t="shared" si="15"/>
        <v>0</v>
      </c>
      <c r="NO20" s="1579" t="b">
        <f t="shared" si="15"/>
        <v>0</v>
      </c>
      <c r="NP20" s="1580" t="b">
        <f t="shared" si="15"/>
        <v>0</v>
      </c>
      <c r="NQ20" s="1580" t="b">
        <f t="shared" si="15"/>
        <v>0</v>
      </c>
      <c r="NR20" s="1580" t="b">
        <f t="shared" si="15"/>
        <v>0</v>
      </c>
      <c r="NS20" s="1528" t="b">
        <f t="shared" si="15"/>
        <v>0</v>
      </c>
      <c r="NT20" s="1445"/>
    </row>
    <row r="21" spans="1:384" s="1446" customFormat="1" ht="21.95" customHeight="1" thickBot="1" x14ac:dyDescent="0.35">
      <c r="A21" s="1600">
        <v>9</v>
      </c>
      <c r="B21" s="1601"/>
      <c r="C21" s="1602"/>
      <c r="D21" s="1601"/>
      <c r="E21" s="1515"/>
      <c r="F21" s="89"/>
      <c r="G21" s="90"/>
      <c r="H21" s="100"/>
      <c r="I21" s="100"/>
      <c r="J21" s="1558"/>
      <c r="K21" s="1565">
        <f t="shared" si="78"/>
        <v>0</v>
      </c>
      <c r="L21" s="1562"/>
      <c r="M21" s="1178"/>
      <c r="N21" s="1179"/>
      <c r="O21" s="1195"/>
      <c r="P21" s="1197"/>
      <c r="Q21" s="1197"/>
      <c r="R21" s="1197"/>
      <c r="S21" s="1197"/>
      <c r="T21" s="1197"/>
      <c r="U21" s="1197"/>
      <c r="V21" s="1198"/>
      <c r="W21" s="1532" t="b">
        <f t="shared" si="81"/>
        <v>0</v>
      </c>
      <c r="X21" s="1531" t="b">
        <f t="shared" si="16"/>
        <v>0</v>
      </c>
      <c r="Y21" s="1531" t="b">
        <f t="shared" si="17"/>
        <v>0</v>
      </c>
      <c r="Z21" s="1531" t="b">
        <f t="shared" si="18"/>
        <v>0</v>
      </c>
      <c r="AA21" s="1531" t="b">
        <f t="shared" si="19"/>
        <v>0</v>
      </c>
      <c r="AB21" s="1531" t="b">
        <f t="shared" si="20"/>
        <v>0</v>
      </c>
      <c r="AC21" s="1531" t="b">
        <f t="shared" si="21"/>
        <v>0</v>
      </c>
      <c r="AD21" s="1533" t="b">
        <f t="shared" si="22"/>
        <v>0</v>
      </c>
      <c r="AE21" s="1178"/>
      <c r="AF21" s="1181"/>
      <c r="AG21" s="103"/>
      <c r="AH21" s="104"/>
      <c r="AI21" s="104"/>
      <c r="AJ21" s="104"/>
      <c r="AK21" s="104"/>
      <c r="AL21" s="104"/>
      <c r="AM21" s="104"/>
      <c r="AN21" s="104"/>
      <c r="AO21" s="104"/>
      <c r="AP21" s="105"/>
      <c r="AQ21" s="1667"/>
      <c r="AR21" s="103"/>
      <c r="AS21" s="104"/>
      <c r="AT21" s="104"/>
      <c r="AU21" s="104"/>
      <c r="AV21" s="104"/>
      <c r="AW21" s="104"/>
      <c r="AX21" s="104"/>
      <c r="AY21" s="104"/>
      <c r="AZ21" s="104"/>
      <c r="BA21" s="105"/>
      <c r="BB21" s="1645">
        <f t="shared" si="80"/>
        <v>0</v>
      </c>
      <c r="BC21" s="382">
        <f t="shared" si="0"/>
        <v>0</v>
      </c>
      <c r="BD21" s="1647" t="e">
        <f t="shared" si="23"/>
        <v>#DIV/0!</v>
      </c>
      <c r="BE21" s="367" t="e">
        <f t="shared" si="24"/>
        <v>#DIV/0!</v>
      </c>
      <c r="BF21" s="368" t="e">
        <f t="shared" si="25"/>
        <v>#DIV/0!</v>
      </c>
      <c r="BG21" s="369" t="e">
        <f t="shared" si="26"/>
        <v>#DIV/0!</v>
      </c>
      <c r="BH21" s="370" t="e">
        <f t="shared" si="1"/>
        <v>#DIV/0!</v>
      </c>
      <c r="BI21" s="371" t="e">
        <f t="shared" si="27"/>
        <v>#DIV/0!</v>
      </c>
      <c r="BJ21" s="372" t="e">
        <f t="shared" si="28"/>
        <v>#DIV/0!</v>
      </c>
      <c r="BK21" s="372" t="e">
        <f t="shared" si="29"/>
        <v>#DIV/0!</v>
      </c>
      <c r="BL21" s="379" t="e">
        <f t="shared" si="30"/>
        <v>#DIV/0!</v>
      </c>
      <c r="BM21" s="99"/>
      <c r="BN21" s="1181"/>
      <c r="BO21" s="1838"/>
      <c r="BP21" s="1839"/>
      <c r="BQ21" s="1839"/>
      <c r="BR21" s="1839"/>
      <c r="BS21" s="1839"/>
      <c r="BT21" s="1839"/>
      <c r="BU21" s="1839"/>
      <c r="BV21" s="1839"/>
      <c r="BW21" s="1839"/>
      <c r="BX21" s="1839"/>
      <c r="BY21" s="1839"/>
      <c r="BZ21" s="1839"/>
      <c r="CA21" s="1839"/>
      <c r="CB21" s="1839"/>
      <c r="CC21" s="1839"/>
      <c r="CD21" s="1839"/>
      <c r="CE21" s="1839"/>
      <c r="CF21" s="1839"/>
      <c r="CG21" s="1839"/>
      <c r="CH21" s="1839"/>
      <c r="CI21" s="1839"/>
      <c r="CJ21" s="1839"/>
      <c r="CK21" s="1839"/>
      <c r="CL21" s="1839"/>
      <c r="CM21" s="1839"/>
      <c r="CN21" s="1839"/>
      <c r="CO21" s="1839"/>
      <c r="CP21" s="1839"/>
      <c r="CQ21" s="1839"/>
      <c r="CR21" s="1839"/>
      <c r="CS21" s="1839"/>
      <c r="CT21" s="1839"/>
      <c r="CU21" s="1839"/>
      <c r="CV21" s="1839"/>
      <c r="CW21" s="1839"/>
      <c r="CX21" s="1839"/>
      <c r="CY21" s="1839"/>
      <c r="CZ21" s="1839"/>
      <c r="DA21" s="1839"/>
      <c r="DB21" s="1840"/>
      <c r="DC21" s="1831">
        <f t="shared" si="31"/>
        <v>0</v>
      </c>
      <c r="DD21" s="1832">
        <f t="shared" si="32"/>
        <v>0</v>
      </c>
      <c r="DE21" s="1833">
        <f t="shared" si="33"/>
        <v>0</v>
      </c>
      <c r="DF21" s="1831">
        <f t="shared" si="34"/>
        <v>0</v>
      </c>
      <c r="DG21" s="1832">
        <f t="shared" si="35"/>
        <v>0</v>
      </c>
      <c r="DH21" s="1833">
        <f t="shared" si="36"/>
        <v>0</v>
      </c>
      <c r="DI21" s="1831">
        <f t="shared" si="37"/>
        <v>0</v>
      </c>
      <c r="DJ21" s="1832">
        <f t="shared" si="38"/>
        <v>0</v>
      </c>
      <c r="DK21" s="1832">
        <f t="shared" si="39"/>
        <v>0</v>
      </c>
      <c r="DL21" s="1833">
        <f t="shared" si="40"/>
        <v>0</v>
      </c>
      <c r="DM21" s="1834">
        <f t="shared" si="41"/>
        <v>0</v>
      </c>
      <c r="DN21" s="1835">
        <f t="shared" si="42"/>
        <v>0</v>
      </c>
      <c r="DO21" s="1836">
        <f t="shared" si="43"/>
        <v>0</v>
      </c>
      <c r="DP21" s="1837">
        <f t="shared" si="44"/>
        <v>0</v>
      </c>
      <c r="DQ21" s="1837">
        <f t="shared" si="45"/>
        <v>0</v>
      </c>
      <c r="DR21" s="1192"/>
      <c r="DS21" s="1210"/>
      <c r="DT21" s="1211"/>
      <c r="DU21" s="1212"/>
      <c r="DV21" s="1213"/>
      <c r="DW21" s="1180"/>
      <c r="DX21" s="1179"/>
      <c r="DY21" s="1181"/>
      <c r="DZ21" s="1195"/>
      <c r="EA21" s="1196"/>
      <c r="EB21" s="1195"/>
      <c r="EC21" s="1197"/>
      <c r="ED21" s="1196"/>
      <c r="EE21" s="1191"/>
      <c r="EF21" s="1192"/>
      <c r="EG21" s="1195"/>
      <c r="EH21" s="1196"/>
      <c r="EI21" s="1195"/>
      <c r="EJ21" s="1197"/>
      <c r="EK21" s="1198"/>
      <c r="EL21" s="1199"/>
      <c r="EM21" s="1179"/>
      <c r="EN21" s="1178"/>
      <c r="EO21" s="1688"/>
      <c r="EP21" s="1680"/>
      <c r="EQ21" s="1675"/>
      <c r="ER21" s="1498"/>
      <c r="ES21" s="1498"/>
      <c r="ET21" s="1499"/>
      <c r="EU21" s="1500"/>
      <c r="EV21" s="1501"/>
      <c r="EW21" s="1501"/>
      <c r="EX21" s="1501"/>
      <c r="EY21" s="1501"/>
      <c r="EZ21" s="1501"/>
      <c r="FA21" s="1501"/>
      <c r="FB21" s="1502"/>
      <c r="FC21" s="1689"/>
      <c r="FD21" s="1448"/>
      <c r="FE21" s="2219"/>
      <c r="FF21" s="2220"/>
      <c r="FG21" s="2220"/>
      <c r="FH21" s="2220"/>
      <c r="FI21" s="2220"/>
      <c r="FJ21" s="2220"/>
      <c r="FK21" s="2220"/>
      <c r="FL21" s="2220"/>
      <c r="FM21" s="2220"/>
      <c r="FN21" s="2220"/>
      <c r="FO21" s="2220"/>
      <c r="FP21" s="2220"/>
      <c r="FQ21" s="2220"/>
      <c r="FR21" s="2220"/>
      <c r="FS21" s="2220"/>
      <c r="FT21" s="2220"/>
      <c r="FU21" s="2220"/>
      <c r="FV21" s="2220"/>
      <c r="FW21" s="2220"/>
      <c r="FX21" s="2220"/>
      <c r="FY21" s="2220"/>
      <c r="FZ21" s="2220"/>
      <c r="GA21" s="2220"/>
      <c r="GB21" s="2220"/>
      <c r="GC21" s="2220"/>
      <c r="GD21" s="2220"/>
      <c r="GE21" s="2220"/>
      <c r="GF21" s="2220"/>
      <c r="GG21" s="2220"/>
      <c r="GH21" s="2220"/>
      <c r="GI21" s="2220"/>
      <c r="GJ21" s="2220"/>
      <c r="GK21" s="2220"/>
      <c r="GL21" s="2220"/>
      <c r="GM21" s="2220"/>
      <c r="GN21" s="2220"/>
      <c r="GO21" s="2220"/>
      <c r="GP21" s="2220"/>
      <c r="GQ21" s="2220"/>
      <c r="GR21" s="2220"/>
      <c r="GS21" s="2220"/>
      <c r="GT21" s="2220"/>
      <c r="GU21" s="2220"/>
      <c r="GV21" s="2220"/>
      <c r="GW21" s="2220"/>
      <c r="GX21" s="2221"/>
      <c r="GY21" s="2198">
        <f t="shared" si="46"/>
        <v>0</v>
      </c>
      <c r="GZ21" s="396" t="b">
        <f t="shared" ref="GZ21:GZ45" si="82">IF(AND(FE21&lt;&gt;""),IF(GY21&lt;=3,"НИЗКИЙ",IF(GY21&lt;7,"СРЕДНИЙ",IF(GY21&gt;=7,"ВЫСОКИЙ"))))</f>
        <v>0</v>
      </c>
      <c r="HA21" s="2199">
        <f t="shared" si="47"/>
        <v>0</v>
      </c>
      <c r="HB21" s="2208" t="b">
        <f t="shared" si="48"/>
        <v>0</v>
      </c>
      <c r="HC21" s="2201">
        <f t="shared" si="49"/>
        <v>0</v>
      </c>
      <c r="HD21" s="397" t="b">
        <f t="shared" si="50"/>
        <v>0</v>
      </c>
      <c r="HE21" s="2202">
        <f t="shared" si="51"/>
        <v>0</v>
      </c>
      <c r="HF21" s="398" t="b">
        <f t="shared" si="52"/>
        <v>0</v>
      </c>
      <c r="HG21" s="2203">
        <f t="shared" si="53"/>
        <v>0</v>
      </c>
      <c r="HH21" s="2209" t="b">
        <f t="shared" si="54"/>
        <v>0</v>
      </c>
      <c r="HI21" s="2205">
        <f t="shared" si="55"/>
        <v>0</v>
      </c>
      <c r="HJ21" s="395" t="b">
        <f t="shared" si="56"/>
        <v>0</v>
      </c>
      <c r="HK21" s="2206">
        <f t="shared" si="57"/>
        <v>0</v>
      </c>
      <c r="HL21" s="2210" t="b">
        <f t="shared" si="58"/>
        <v>0</v>
      </c>
      <c r="HM21" s="432"/>
      <c r="HN21" s="991"/>
      <c r="HO21" s="898"/>
      <c r="HP21" s="899"/>
      <c r="HQ21" s="900"/>
      <c r="HR21" s="901"/>
      <c r="HS21" s="902"/>
      <c r="HT21" s="903"/>
      <c r="HU21" s="904"/>
      <c r="HV21" s="714" t="b">
        <f t="shared" ref="HV21:HW45" si="83">IF(AND(HO21&lt;&gt;""),IF(HO21&lt;=3,"НИЗКИЙ",IF(HO21&lt;7,"СРЕДНИЙ",IF(HO21&gt;=7,"ВЫСОКИЙ"))))</f>
        <v>0</v>
      </c>
      <c r="HW21" s="715" t="b">
        <f t="shared" si="59"/>
        <v>0</v>
      </c>
      <c r="HX21" s="715" t="b">
        <f t="shared" si="60"/>
        <v>0</v>
      </c>
      <c r="HY21" s="715" t="b">
        <f t="shared" si="61"/>
        <v>0</v>
      </c>
      <c r="HZ21" s="715" t="b">
        <f t="shared" si="62"/>
        <v>0</v>
      </c>
      <c r="IA21" s="716" t="b">
        <f t="shared" si="63"/>
        <v>0</v>
      </c>
      <c r="IB21" s="717" t="b">
        <f t="shared" si="64"/>
        <v>0</v>
      </c>
      <c r="IC21" s="432"/>
      <c r="ID21" s="432"/>
      <c r="IE21" s="664"/>
      <c r="IF21" s="1055"/>
      <c r="IG21" s="1055"/>
      <c r="IH21" s="1055"/>
      <c r="II21" s="1055"/>
      <c r="IJ21" s="1055"/>
      <c r="IK21" s="1055"/>
      <c r="IL21" s="1055"/>
      <c r="IM21" s="1055"/>
      <c r="IN21" s="1056"/>
      <c r="IO21" s="662"/>
      <c r="IP21" s="1057"/>
      <c r="IQ21" s="1057"/>
      <c r="IR21" s="1057"/>
      <c r="IS21" s="1057"/>
      <c r="IT21" s="1057"/>
      <c r="IU21" s="1057"/>
      <c r="IV21" s="1057"/>
      <c r="IW21" s="1057"/>
      <c r="IX21" s="1058"/>
      <c r="IY21" s="664"/>
      <c r="IZ21" s="1055"/>
      <c r="JA21" s="1055"/>
      <c r="JB21" s="1055"/>
      <c r="JC21" s="1055"/>
      <c r="JD21" s="1055"/>
      <c r="JE21" s="1055"/>
      <c r="JF21" s="1055"/>
      <c r="JG21" s="1055"/>
      <c r="JH21" s="1059"/>
      <c r="JI21" s="662"/>
      <c r="JJ21" s="1057"/>
      <c r="JK21" s="1057"/>
      <c r="JL21" s="1057"/>
      <c r="JM21" s="1057"/>
      <c r="JN21" s="1057"/>
      <c r="JO21" s="1057"/>
      <c r="JP21" s="1057"/>
      <c r="JQ21" s="1057"/>
      <c r="JR21" s="1062"/>
      <c r="JS21" s="664"/>
      <c r="JT21" s="1055"/>
      <c r="JU21" s="1055"/>
      <c r="JV21" s="1055"/>
      <c r="JW21" s="1055"/>
      <c r="JX21" s="1059"/>
      <c r="JY21" s="1055"/>
      <c r="JZ21" s="1055"/>
      <c r="KA21" s="1055"/>
      <c r="KB21" s="1056"/>
      <c r="KC21" s="662"/>
      <c r="KD21" s="1057"/>
      <c r="KE21" s="1057"/>
      <c r="KF21" s="1057"/>
      <c r="KG21" s="1057"/>
      <c r="KH21" s="1057"/>
      <c r="KI21" s="1057"/>
      <c r="KJ21" s="1057"/>
      <c r="KK21" s="1057"/>
      <c r="KL21" s="1058"/>
      <c r="KM21" s="664"/>
      <c r="KN21" s="1055"/>
      <c r="KO21" s="1055"/>
      <c r="KP21" s="1055"/>
      <c r="KQ21" s="1055"/>
      <c r="KR21" s="1055"/>
      <c r="KS21" s="1055"/>
      <c r="KT21" s="1055"/>
      <c r="KU21" s="1055"/>
      <c r="KV21" s="1056"/>
      <c r="KW21" s="662"/>
      <c r="KX21" s="1057"/>
      <c r="KY21" s="1057"/>
      <c r="KZ21" s="1057"/>
      <c r="LA21" s="1057"/>
      <c r="LB21" s="1057"/>
      <c r="LC21" s="1057"/>
      <c r="LD21" s="1057"/>
      <c r="LE21" s="1057"/>
      <c r="LF21" s="1058"/>
      <c r="LG21" s="1060"/>
      <c r="LH21" s="1055"/>
      <c r="LI21" s="1055"/>
      <c r="LJ21" s="1055"/>
      <c r="LK21" s="1055"/>
      <c r="LL21" s="1055"/>
      <c r="LM21" s="1055"/>
      <c r="LN21" s="1055"/>
      <c r="LO21" s="1055"/>
      <c r="LP21" s="1055"/>
      <c r="LQ21" s="1059"/>
      <c r="LR21" s="739">
        <f t="shared" si="2"/>
        <v>0</v>
      </c>
      <c r="LS21" s="740" t="b">
        <f t="shared" si="65"/>
        <v>0</v>
      </c>
      <c r="LT21" s="741">
        <f t="shared" si="3"/>
        <v>0</v>
      </c>
      <c r="LU21" s="742" t="b">
        <f t="shared" si="66"/>
        <v>0</v>
      </c>
      <c r="LV21" s="743">
        <f t="shared" ref="LV21:LV45" si="84">IG21*(-1)+IT21*(-1)+JG21+JT21*(-1)+KG21*(-1)+KT21*(-1)+LG21</f>
        <v>0</v>
      </c>
      <c r="LW21" s="744" t="b">
        <f t="shared" si="67"/>
        <v>0</v>
      </c>
      <c r="LX21" s="745">
        <f t="shared" si="5"/>
        <v>0</v>
      </c>
      <c r="LY21" s="746" t="b">
        <f t="shared" si="68"/>
        <v>0</v>
      </c>
      <c r="LZ21" s="764">
        <f t="shared" si="6"/>
        <v>0</v>
      </c>
      <c r="MA21" s="765" t="b">
        <f t="shared" si="69"/>
        <v>0</v>
      </c>
      <c r="MB21" s="766">
        <f t="shared" ref="MB21:MB45" si="85">IJ21*(-1)+IW21+JJ21+JW21*(-1)+KJ21*(-1)+KW21*(-1)+LJ21*(-1)</f>
        <v>0</v>
      </c>
      <c r="MC21" s="767" t="b">
        <f t="shared" si="70"/>
        <v>0</v>
      </c>
      <c r="MD21" s="768">
        <f t="shared" si="8"/>
        <v>0</v>
      </c>
      <c r="ME21" s="769" t="b">
        <f t="shared" si="71"/>
        <v>0</v>
      </c>
      <c r="MF21" s="770">
        <f t="shared" ref="MF21:MF45" si="86">IL21*(-1)+IY21*(-1)+JL21*(-1)+JY21+KL21+KY21+LL21*(-1)</f>
        <v>0</v>
      </c>
      <c r="MG21" s="771" t="b">
        <f t="shared" si="72"/>
        <v>0</v>
      </c>
      <c r="MH21" s="772">
        <f t="shared" ref="MH21:MH45" si="87">IM21*(-1)+IZ21+JM21+JZ21*(-1)+KM21+KZ21*(-1)+LM21*(-1)</f>
        <v>0</v>
      </c>
      <c r="MI21" s="773" t="b">
        <f t="shared" si="73"/>
        <v>0</v>
      </c>
      <c r="MJ21" s="774">
        <f t="shared" ref="MJ21:MJ45" si="88">IN21+JA21*(-1)+JN21*(-1)+KA21*(-1)+KN21*(-1)+LA21*(-1)+LN21*(-1)</f>
        <v>0</v>
      </c>
      <c r="MK21" s="775" t="b">
        <f t="shared" si="74"/>
        <v>0</v>
      </c>
      <c r="ML21" s="776">
        <f t="shared" ref="ML21:ML45" si="89">IO21+JB21*(-1)+JO21*(-1)+KB21+KO21+LB21*(-1)+LO21*(-1)</f>
        <v>0</v>
      </c>
      <c r="MM21" s="777" t="b">
        <f t="shared" si="75"/>
        <v>0</v>
      </c>
      <c r="MN21" s="778">
        <f t="shared" ref="MN21:MN45" si="90">IP21*(-1)+JC21*(-1)+JP21*(-1)+KC21*(-1)+KP21*(-1)+LC21+LP21*(-1)</f>
        <v>0</v>
      </c>
      <c r="MO21" s="779" t="b">
        <f t="shared" si="76"/>
        <v>0</v>
      </c>
      <c r="MP21" s="884">
        <f t="shared" ref="MP21:MP45" si="91">IQ21+JD21+JQ21+KD21+KQ21*(-1)+LD21*(-1)+LQ21</f>
        <v>0</v>
      </c>
      <c r="MQ21" s="885" t="b">
        <f t="shared" si="77"/>
        <v>0</v>
      </c>
      <c r="MR21" s="990"/>
      <c r="MS21" s="645"/>
      <c r="MT21" s="646"/>
      <c r="MU21" s="647"/>
      <c r="MV21" s="648"/>
      <c r="MW21" s="649"/>
      <c r="MX21" s="657"/>
      <c r="MY21" s="658"/>
      <c r="MZ21" s="659"/>
      <c r="NA21" s="660"/>
      <c r="NB21" s="661"/>
      <c r="NC21" s="662"/>
      <c r="ND21" s="663"/>
      <c r="NE21" s="664"/>
      <c r="NF21" s="1578"/>
      <c r="NG21" s="1527" t="b">
        <f t="shared" si="15"/>
        <v>0</v>
      </c>
      <c r="NH21" s="1579" t="b">
        <f t="shared" si="15"/>
        <v>0</v>
      </c>
      <c r="NI21" s="1579" t="b">
        <f t="shared" si="15"/>
        <v>0</v>
      </c>
      <c r="NJ21" s="1579" t="b">
        <f t="shared" si="15"/>
        <v>0</v>
      </c>
      <c r="NK21" s="1579" t="b">
        <f t="shared" si="15"/>
        <v>0</v>
      </c>
      <c r="NL21" s="1579" t="b">
        <f t="shared" si="15"/>
        <v>0</v>
      </c>
      <c r="NM21" s="1579" t="b">
        <f t="shared" si="15"/>
        <v>0</v>
      </c>
      <c r="NN21" s="1579" t="b">
        <f t="shared" si="15"/>
        <v>0</v>
      </c>
      <c r="NO21" s="1579" t="b">
        <f t="shared" si="15"/>
        <v>0</v>
      </c>
      <c r="NP21" s="1580" t="b">
        <f t="shared" si="15"/>
        <v>0</v>
      </c>
      <c r="NQ21" s="1580" t="b">
        <f t="shared" si="15"/>
        <v>0</v>
      </c>
      <c r="NR21" s="1580" t="b">
        <f t="shared" si="15"/>
        <v>0</v>
      </c>
      <c r="NS21" s="1528" t="b">
        <f t="shared" si="15"/>
        <v>0</v>
      </c>
      <c r="NT21" s="1445"/>
    </row>
    <row r="22" spans="1:384" s="1446" customFormat="1" ht="21.95" customHeight="1" thickBot="1" x14ac:dyDescent="0.35">
      <c r="A22" s="1600">
        <v>10</v>
      </c>
      <c r="B22" s="1601"/>
      <c r="C22" s="1602"/>
      <c r="D22" s="1601"/>
      <c r="E22" s="1515"/>
      <c r="F22" s="89"/>
      <c r="G22" s="90"/>
      <c r="H22" s="100"/>
      <c r="I22" s="100"/>
      <c r="J22" s="1558"/>
      <c r="K22" s="1565">
        <f t="shared" si="78"/>
        <v>0</v>
      </c>
      <c r="L22" s="1562"/>
      <c r="M22" s="1178"/>
      <c r="N22" s="1179"/>
      <c r="O22" s="1195"/>
      <c r="P22" s="1197"/>
      <c r="Q22" s="1197"/>
      <c r="R22" s="1197"/>
      <c r="S22" s="1197"/>
      <c r="T22" s="1197"/>
      <c r="U22" s="1197"/>
      <c r="V22" s="1198"/>
      <c r="W22" s="1532" t="b">
        <f t="shared" si="81"/>
        <v>0</v>
      </c>
      <c r="X22" s="1531" t="b">
        <f t="shared" si="16"/>
        <v>0</v>
      </c>
      <c r="Y22" s="1531" t="b">
        <f t="shared" si="17"/>
        <v>0</v>
      </c>
      <c r="Z22" s="1531" t="b">
        <f t="shared" si="18"/>
        <v>0</v>
      </c>
      <c r="AA22" s="1531" t="b">
        <f t="shared" si="19"/>
        <v>0</v>
      </c>
      <c r="AB22" s="1531" t="b">
        <f t="shared" si="20"/>
        <v>0</v>
      </c>
      <c r="AC22" s="1531" t="b">
        <f t="shared" si="21"/>
        <v>0</v>
      </c>
      <c r="AD22" s="1533" t="b">
        <f t="shared" si="22"/>
        <v>0</v>
      </c>
      <c r="AE22" s="1178"/>
      <c r="AF22" s="1181"/>
      <c r="AG22" s="103"/>
      <c r="AH22" s="104"/>
      <c r="AI22" s="104"/>
      <c r="AJ22" s="104"/>
      <c r="AK22" s="104"/>
      <c r="AL22" s="104"/>
      <c r="AM22" s="104"/>
      <c r="AN22" s="104"/>
      <c r="AO22" s="104"/>
      <c r="AP22" s="105"/>
      <c r="AQ22" s="1667"/>
      <c r="AR22" s="103"/>
      <c r="AS22" s="104"/>
      <c r="AT22" s="104"/>
      <c r="AU22" s="104"/>
      <c r="AV22" s="104"/>
      <c r="AW22" s="104"/>
      <c r="AX22" s="104"/>
      <c r="AY22" s="104"/>
      <c r="AZ22" s="104"/>
      <c r="BA22" s="105"/>
      <c r="BB22" s="1645">
        <f t="shared" si="80"/>
        <v>0</v>
      </c>
      <c r="BC22" s="382">
        <f t="shared" si="0"/>
        <v>0</v>
      </c>
      <c r="BD22" s="1647" t="e">
        <f t="shared" si="23"/>
        <v>#DIV/0!</v>
      </c>
      <c r="BE22" s="367" t="e">
        <f t="shared" si="24"/>
        <v>#DIV/0!</v>
      </c>
      <c r="BF22" s="368" t="e">
        <f t="shared" si="25"/>
        <v>#DIV/0!</v>
      </c>
      <c r="BG22" s="369" t="e">
        <f t="shared" si="26"/>
        <v>#DIV/0!</v>
      </c>
      <c r="BH22" s="370" t="e">
        <f t="shared" si="1"/>
        <v>#DIV/0!</v>
      </c>
      <c r="BI22" s="371" t="e">
        <f t="shared" si="27"/>
        <v>#DIV/0!</v>
      </c>
      <c r="BJ22" s="372" t="e">
        <f t="shared" si="28"/>
        <v>#DIV/0!</v>
      </c>
      <c r="BK22" s="372" t="e">
        <f t="shared" si="29"/>
        <v>#DIV/0!</v>
      </c>
      <c r="BL22" s="379" t="e">
        <f t="shared" si="30"/>
        <v>#DIV/0!</v>
      </c>
      <c r="BM22" s="99"/>
      <c r="BN22" s="1181"/>
      <c r="BO22" s="1838"/>
      <c r="BP22" s="1839"/>
      <c r="BQ22" s="1839"/>
      <c r="BR22" s="1839"/>
      <c r="BS22" s="1839"/>
      <c r="BT22" s="1839"/>
      <c r="BU22" s="1839"/>
      <c r="BV22" s="1839"/>
      <c r="BW22" s="1839"/>
      <c r="BX22" s="1839"/>
      <c r="BY22" s="1839"/>
      <c r="BZ22" s="1839"/>
      <c r="CA22" s="1839"/>
      <c r="CB22" s="1839"/>
      <c r="CC22" s="1839"/>
      <c r="CD22" s="1839"/>
      <c r="CE22" s="1839"/>
      <c r="CF22" s="1839"/>
      <c r="CG22" s="1839"/>
      <c r="CH22" s="1839"/>
      <c r="CI22" s="1839"/>
      <c r="CJ22" s="1839"/>
      <c r="CK22" s="1839"/>
      <c r="CL22" s="1839"/>
      <c r="CM22" s="1839"/>
      <c r="CN22" s="1839"/>
      <c r="CO22" s="1839"/>
      <c r="CP22" s="1839"/>
      <c r="CQ22" s="1839"/>
      <c r="CR22" s="1839"/>
      <c r="CS22" s="1839"/>
      <c r="CT22" s="1839"/>
      <c r="CU22" s="1839"/>
      <c r="CV22" s="1839"/>
      <c r="CW22" s="1839"/>
      <c r="CX22" s="1839"/>
      <c r="CY22" s="1839"/>
      <c r="CZ22" s="1839"/>
      <c r="DA22" s="1839"/>
      <c r="DB22" s="1840"/>
      <c r="DC22" s="1831">
        <f t="shared" si="31"/>
        <v>0</v>
      </c>
      <c r="DD22" s="1832">
        <f t="shared" si="32"/>
        <v>0</v>
      </c>
      <c r="DE22" s="1833">
        <f t="shared" si="33"/>
        <v>0</v>
      </c>
      <c r="DF22" s="1831">
        <f t="shared" si="34"/>
        <v>0</v>
      </c>
      <c r="DG22" s="1832">
        <f t="shared" si="35"/>
        <v>0</v>
      </c>
      <c r="DH22" s="1833">
        <f t="shared" si="36"/>
        <v>0</v>
      </c>
      <c r="DI22" s="1831">
        <f t="shared" si="37"/>
        <v>0</v>
      </c>
      <c r="DJ22" s="1832">
        <f t="shared" si="38"/>
        <v>0</v>
      </c>
      <c r="DK22" s="1832">
        <f t="shared" si="39"/>
        <v>0</v>
      </c>
      <c r="DL22" s="1833">
        <f t="shared" si="40"/>
        <v>0</v>
      </c>
      <c r="DM22" s="1834">
        <f t="shared" si="41"/>
        <v>0</v>
      </c>
      <c r="DN22" s="1835">
        <f t="shared" si="42"/>
        <v>0</v>
      </c>
      <c r="DO22" s="1836">
        <f t="shared" si="43"/>
        <v>0</v>
      </c>
      <c r="DP22" s="1837">
        <f t="shared" si="44"/>
        <v>0</v>
      </c>
      <c r="DQ22" s="1837">
        <f t="shared" si="45"/>
        <v>0</v>
      </c>
      <c r="DR22" s="1192"/>
      <c r="DS22" s="1210"/>
      <c r="DT22" s="1211"/>
      <c r="DU22" s="1212"/>
      <c r="DV22" s="1213"/>
      <c r="DW22" s="1180"/>
      <c r="DX22" s="1179"/>
      <c r="DY22" s="1181"/>
      <c r="DZ22" s="1195"/>
      <c r="EA22" s="1196"/>
      <c r="EB22" s="1195"/>
      <c r="EC22" s="1197"/>
      <c r="ED22" s="1196"/>
      <c r="EE22" s="1191"/>
      <c r="EF22" s="1192"/>
      <c r="EG22" s="1195"/>
      <c r="EH22" s="1196"/>
      <c r="EI22" s="1195"/>
      <c r="EJ22" s="1197"/>
      <c r="EK22" s="1198"/>
      <c r="EL22" s="1199"/>
      <c r="EM22" s="1179"/>
      <c r="EN22" s="1178"/>
      <c r="EO22" s="1688"/>
      <c r="EP22" s="1680"/>
      <c r="EQ22" s="1675"/>
      <c r="ER22" s="1498"/>
      <c r="ES22" s="1498"/>
      <c r="ET22" s="1499"/>
      <c r="EU22" s="1500"/>
      <c r="EV22" s="1501"/>
      <c r="EW22" s="1501"/>
      <c r="EX22" s="1501"/>
      <c r="EY22" s="1501"/>
      <c r="EZ22" s="1501"/>
      <c r="FA22" s="1501"/>
      <c r="FB22" s="1502"/>
      <c r="FC22" s="1689"/>
      <c r="FD22" s="1448"/>
      <c r="FE22" s="2219"/>
      <c r="FF22" s="2220"/>
      <c r="FG22" s="2220"/>
      <c r="FH22" s="2220"/>
      <c r="FI22" s="2220"/>
      <c r="FJ22" s="2220"/>
      <c r="FK22" s="2220"/>
      <c r="FL22" s="2220"/>
      <c r="FM22" s="2220"/>
      <c r="FN22" s="2220"/>
      <c r="FO22" s="2220"/>
      <c r="FP22" s="2220"/>
      <c r="FQ22" s="2220"/>
      <c r="FR22" s="2220"/>
      <c r="FS22" s="2220"/>
      <c r="FT22" s="2220"/>
      <c r="FU22" s="2220"/>
      <c r="FV22" s="2220"/>
      <c r="FW22" s="2220"/>
      <c r="FX22" s="2220"/>
      <c r="FY22" s="2220"/>
      <c r="FZ22" s="2220"/>
      <c r="GA22" s="2220"/>
      <c r="GB22" s="2220"/>
      <c r="GC22" s="2220"/>
      <c r="GD22" s="2220"/>
      <c r="GE22" s="2220"/>
      <c r="GF22" s="2220"/>
      <c r="GG22" s="2220"/>
      <c r="GH22" s="2220"/>
      <c r="GI22" s="2220"/>
      <c r="GJ22" s="2220"/>
      <c r="GK22" s="2220"/>
      <c r="GL22" s="2220"/>
      <c r="GM22" s="2220"/>
      <c r="GN22" s="2220"/>
      <c r="GO22" s="2220"/>
      <c r="GP22" s="2220"/>
      <c r="GQ22" s="2220"/>
      <c r="GR22" s="2220"/>
      <c r="GS22" s="2220"/>
      <c r="GT22" s="2220"/>
      <c r="GU22" s="2220"/>
      <c r="GV22" s="2220"/>
      <c r="GW22" s="2220"/>
      <c r="GX22" s="2221"/>
      <c r="GY22" s="2198">
        <f t="shared" si="46"/>
        <v>0</v>
      </c>
      <c r="GZ22" s="396" t="b">
        <f t="shared" si="82"/>
        <v>0</v>
      </c>
      <c r="HA22" s="2199">
        <f t="shared" si="47"/>
        <v>0</v>
      </c>
      <c r="HB22" s="2208" t="b">
        <f t="shared" si="48"/>
        <v>0</v>
      </c>
      <c r="HC22" s="2201">
        <f t="shared" si="49"/>
        <v>0</v>
      </c>
      <c r="HD22" s="397" t="b">
        <f t="shared" si="50"/>
        <v>0</v>
      </c>
      <c r="HE22" s="2202">
        <f t="shared" si="51"/>
        <v>0</v>
      </c>
      <c r="HF22" s="398" t="b">
        <f t="shared" si="52"/>
        <v>0</v>
      </c>
      <c r="HG22" s="2203">
        <f t="shared" si="53"/>
        <v>0</v>
      </c>
      <c r="HH22" s="2209" t="b">
        <f t="shared" si="54"/>
        <v>0</v>
      </c>
      <c r="HI22" s="2205">
        <f t="shared" si="55"/>
        <v>0</v>
      </c>
      <c r="HJ22" s="395" t="b">
        <f t="shared" si="56"/>
        <v>0</v>
      </c>
      <c r="HK22" s="2206">
        <f t="shared" si="57"/>
        <v>0</v>
      </c>
      <c r="HL22" s="2210" t="b">
        <f t="shared" si="58"/>
        <v>0</v>
      </c>
      <c r="HM22" s="432"/>
      <c r="HN22" s="991"/>
      <c r="HO22" s="898"/>
      <c r="HP22" s="899"/>
      <c r="HQ22" s="900"/>
      <c r="HR22" s="901"/>
      <c r="HS22" s="902"/>
      <c r="HT22" s="903"/>
      <c r="HU22" s="904"/>
      <c r="HV22" s="714" t="b">
        <f t="shared" si="83"/>
        <v>0</v>
      </c>
      <c r="HW22" s="715" t="b">
        <f t="shared" si="59"/>
        <v>0</v>
      </c>
      <c r="HX22" s="715" t="b">
        <f t="shared" si="60"/>
        <v>0</v>
      </c>
      <c r="HY22" s="715" t="b">
        <f t="shared" si="61"/>
        <v>0</v>
      </c>
      <c r="HZ22" s="715" t="b">
        <f t="shared" si="62"/>
        <v>0</v>
      </c>
      <c r="IA22" s="716" t="b">
        <f t="shared" si="63"/>
        <v>0</v>
      </c>
      <c r="IB22" s="717" t="b">
        <f t="shared" si="64"/>
        <v>0</v>
      </c>
      <c r="IC22" s="432"/>
      <c r="ID22" s="432"/>
      <c r="IE22" s="664"/>
      <c r="IF22" s="1055"/>
      <c r="IG22" s="1055"/>
      <c r="IH22" s="1055"/>
      <c r="II22" s="1055"/>
      <c r="IJ22" s="1055"/>
      <c r="IK22" s="1055"/>
      <c r="IL22" s="1055"/>
      <c r="IM22" s="1055"/>
      <c r="IN22" s="1056"/>
      <c r="IO22" s="662"/>
      <c r="IP22" s="1057"/>
      <c r="IQ22" s="1057"/>
      <c r="IR22" s="1057"/>
      <c r="IS22" s="1057"/>
      <c r="IT22" s="1057"/>
      <c r="IU22" s="1057"/>
      <c r="IV22" s="1057"/>
      <c r="IW22" s="1057"/>
      <c r="IX22" s="1058"/>
      <c r="IY22" s="664"/>
      <c r="IZ22" s="1055"/>
      <c r="JA22" s="1055"/>
      <c r="JB22" s="1055"/>
      <c r="JC22" s="1055"/>
      <c r="JD22" s="1055"/>
      <c r="JE22" s="1055"/>
      <c r="JF22" s="1055"/>
      <c r="JG22" s="1055"/>
      <c r="JH22" s="1059"/>
      <c r="JI22" s="662"/>
      <c r="JJ22" s="1057"/>
      <c r="JK22" s="1057"/>
      <c r="JL22" s="1057"/>
      <c r="JM22" s="1057"/>
      <c r="JN22" s="1057"/>
      <c r="JO22" s="1057"/>
      <c r="JP22" s="1057"/>
      <c r="JQ22" s="1057"/>
      <c r="JR22" s="1062"/>
      <c r="JS22" s="664"/>
      <c r="JT22" s="1055"/>
      <c r="JU22" s="1055"/>
      <c r="JV22" s="1055"/>
      <c r="JW22" s="1055"/>
      <c r="JX22" s="1059"/>
      <c r="JY22" s="1055"/>
      <c r="JZ22" s="1055"/>
      <c r="KA22" s="1055"/>
      <c r="KB22" s="1056"/>
      <c r="KC22" s="662"/>
      <c r="KD22" s="1057"/>
      <c r="KE22" s="1057"/>
      <c r="KF22" s="1057"/>
      <c r="KG22" s="1057"/>
      <c r="KH22" s="1057"/>
      <c r="KI22" s="1057"/>
      <c r="KJ22" s="1057"/>
      <c r="KK22" s="1057"/>
      <c r="KL22" s="1058"/>
      <c r="KM22" s="664"/>
      <c r="KN22" s="1055"/>
      <c r="KO22" s="1055"/>
      <c r="KP22" s="1055"/>
      <c r="KQ22" s="1055"/>
      <c r="KR22" s="1055"/>
      <c r="KS22" s="1055"/>
      <c r="KT22" s="1055"/>
      <c r="KU22" s="1055"/>
      <c r="KV22" s="1056"/>
      <c r="KW22" s="662"/>
      <c r="KX22" s="1057"/>
      <c r="KY22" s="1057"/>
      <c r="KZ22" s="1057"/>
      <c r="LA22" s="1057"/>
      <c r="LB22" s="1057"/>
      <c r="LC22" s="1057"/>
      <c r="LD22" s="1057"/>
      <c r="LE22" s="1057"/>
      <c r="LF22" s="1058"/>
      <c r="LG22" s="1060"/>
      <c r="LH22" s="1055"/>
      <c r="LI22" s="1055"/>
      <c r="LJ22" s="1055"/>
      <c r="LK22" s="1055"/>
      <c r="LL22" s="1055"/>
      <c r="LM22" s="1055"/>
      <c r="LN22" s="1055"/>
      <c r="LO22" s="1055"/>
      <c r="LP22" s="1055"/>
      <c r="LQ22" s="1059"/>
      <c r="LR22" s="739">
        <f t="shared" si="2"/>
        <v>0</v>
      </c>
      <c r="LS22" s="740" t="b">
        <f t="shared" si="65"/>
        <v>0</v>
      </c>
      <c r="LT22" s="741">
        <f t="shared" si="3"/>
        <v>0</v>
      </c>
      <c r="LU22" s="742" t="b">
        <f t="shared" si="66"/>
        <v>0</v>
      </c>
      <c r="LV22" s="743">
        <f t="shared" si="84"/>
        <v>0</v>
      </c>
      <c r="LW22" s="744" t="b">
        <f t="shared" si="67"/>
        <v>0</v>
      </c>
      <c r="LX22" s="745">
        <f t="shared" si="5"/>
        <v>0</v>
      </c>
      <c r="LY22" s="746" t="b">
        <f t="shared" si="68"/>
        <v>0</v>
      </c>
      <c r="LZ22" s="764">
        <f t="shared" si="6"/>
        <v>0</v>
      </c>
      <c r="MA22" s="765" t="b">
        <f t="shared" si="69"/>
        <v>0</v>
      </c>
      <c r="MB22" s="766">
        <f t="shared" si="85"/>
        <v>0</v>
      </c>
      <c r="MC22" s="767" t="b">
        <f t="shared" si="70"/>
        <v>0</v>
      </c>
      <c r="MD22" s="768">
        <f t="shared" si="8"/>
        <v>0</v>
      </c>
      <c r="ME22" s="769" t="b">
        <f t="shared" si="71"/>
        <v>0</v>
      </c>
      <c r="MF22" s="770">
        <f t="shared" si="86"/>
        <v>0</v>
      </c>
      <c r="MG22" s="771" t="b">
        <f t="shared" si="72"/>
        <v>0</v>
      </c>
      <c r="MH22" s="772">
        <f t="shared" si="87"/>
        <v>0</v>
      </c>
      <c r="MI22" s="773" t="b">
        <f t="shared" si="73"/>
        <v>0</v>
      </c>
      <c r="MJ22" s="774">
        <f t="shared" si="88"/>
        <v>0</v>
      </c>
      <c r="MK22" s="775" t="b">
        <f t="shared" si="74"/>
        <v>0</v>
      </c>
      <c r="ML22" s="776">
        <f t="shared" si="89"/>
        <v>0</v>
      </c>
      <c r="MM22" s="777" t="b">
        <f t="shared" si="75"/>
        <v>0</v>
      </c>
      <c r="MN22" s="778">
        <f t="shared" si="90"/>
        <v>0</v>
      </c>
      <c r="MO22" s="779" t="b">
        <f t="shared" si="76"/>
        <v>0</v>
      </c>
      <c r="MP22" s="884">
        <f t="shared" si="91"/>
        <v>0</v>
      </c>
      <c r="MQ22" s="885" t="b">
        <f t="shared" si="77"/>
        <v>0</v>
      </c>
      <c r="MR22" s="990"/>
      <c r="MS22" s="645"/>
      <c r="MT22" s="646"/>
      <c r="MU22" s="647"/>
      <c r="MV22" s="648"/>
      <c r="MW22" s="649"/>
      <c r="MX22" s="657"/>
      <c r="MY22" s="658"/>
      <c r="MZ22" s="659"/>
      <c r="NA22" s="660"/>
      <c r="NB22" s="661"/>
      <c r="NC22" s="662"/>
      <c r="ND22" s="663"/>
      <c r="NE22" s="664"/>
      <c r="NF22" s="1578"/>
      <c r="NG22" s="1527" t="b">
        <f t="shared" si="15"/>
        <v>0</v>
      </c>
      <c r="NH22" s="1579" t="b">
        <f t="shared" si="15"/>
        <v>0</v>
      </c>
      <c r="NI22" s="1579" t="b">
        <f t="shared" si="15"/>
        <v>0</v>
      </c>
      <c r="NJ22" s="1579" t="b">
        <f t="shared" si="15"/>
        <v>0</v>
      </c>
      <c r="NK22" s="1579" t="b">
        <f t="shared" si="15"/>
        <v>0</v>
      </c>
      <c r="NL22" s="1579" t="b">
        <f t="shared" si="15"/>
        <v>0</v>
      </c>
      <c r="NM22" s="1579" t="b">
        <f t="shared" si="15"/>
        <v>0</v>
      </c>
      <c r="NN22" s="1579" t="b">
        <f t="shared" si="15"/>
        <v>0</v>
      </c>
      <c r="NO22" s="1579" t="b">
        <f t="shared" si="15"/>
        <v>0</v>
      </c>
      <c r="NP22" s="1580" t="b">
        <f t="shared" si="15"/>
        <v>0</v>
      </c>
      <c r="NQ22" s="1580" t="b">
        <f t="shared" si="15"/>
        <v>0</v>
      </c>
      <c r="NR22" s="1580" t="b">
        <f t="shared" si="15"/>
        <v>0</v>
      </c>
      <c r="NS22" s="1528" t="b">
        <f t="shared" si="15"/>
        <v>0</v>
      </c>
      <c r="NT22" s="1445"/>
    </row>
    <row r="23" spans="1:384" s="1446" customFormat="1" ht="21.95" customHeight="1" thickBot="1" x14ac:dyDescent="0.35">
      <c r="A23" s="1600">
        <v>11</v>
      </c>
      <c r="B23" s="1601"/>
      <c r="C23" s="1602"/>
      <c r="D23" s="1601"/>
      <c r="E23" s="1515"/>
      <c r="F23" s="89"/>
      <c r="G23" s="90"/>
      <c r="H23" s="100"/>
      <c r="I23" s="100"/>
      <c r="J23" s="1558"/>
      <c r="K23" s="1565">
        <f t="shared" si="78"/>
        <v>0</v>
      </c>
      <c r="L23" s="1562"/>
      <c r="M23" s="1178"/>
      <c r="N23" s="1179"/>
      <c r="O23" s="1195"/>
      <c r="P23" s="1197"/>
      <c r="Q23" s="1197"/>
      <c r="R23" s="1197"/>
      <c r="S23" s="1197"/>
      <c r="T23" s="1197"/>
      <c r="U23" s="1197"/>
      <c r="V23" s="1198"/>
      <c r="W23" s="1532" t="b">
        <f t="shared" si="81"/>
        <v>0</v>
      </c>
      <c r="X23" s="1531" t="b">
        <f t="shared" si="16"/>
        <v>0</v>
      </c>
      <c r="Y23" s="1531" t="b">
        <f t="shared" si="17"/>
        <v>0</v>
      </c>
      <c r="Z23" s="1531" t="b">
        <f t="shared" si="18"/>
        <v>0</v>
      </c>
      <c r="AA23" s="1531" t="b">
        <f t="shared" si="19"/>
        <v>0</v>
      </c>
      <c r="AB23" s="1531" t="b">
        <f t="shared" si="20"/>
        <v>0</v>
      </c>
      <c r="AC23" s="1531" t="b">
        <f t="shared" si="21"/>
        <v>0</v>
      </c>
      <c r="AD23" s="1533" t="b">
        <f t="shared" si="22"/>
        <v>0</v>
      </c>
      <c r="AE23" s="1178"/>
      <c r="AF23" s="1181"/>
      <c r="AG23" s="103"/>
      <c r="AH23" s="104"/>
      <c r="AI23" s="104"/>
      <c r="AJ23" s="104"/>
      <c r="AK23" s="104"/>
      <c r="AL23" s="104"/>
      <c r="AM23" s="104"/>
      <c r="AN23" s="104"/>
      <c r="AO23" s="104"/>
      <c r="AP23" s="105"/>
      <c r="AQ23" s="1667"/>
      <c r="AR23" s="103"/>
      <c r="AS23" s="104"/>
      <c r="AT23" s="104"/>
      <c r="AU23" s="104"/>
      <c r="AV23" s="104"/>
      <c r="AW23" s="104"/>
      <c r="AX23" s="104"/>
      <c r="AY23" s="104"/>
      <c r="AZ23" s="104"/>
      <c r="BA23" s="105"/>
      <c r="BB23" s="1645">
        <f t="shared" si="80"/>
        <v>0</v>
      </c>
      <c r="BC23" s="382">
        <f t="shared" si="0"/>
        <v>0</v>
      </c>
      <c r="BD23" s="1647" t="e">
        <f t="shared" si="23"/>
        <v>#DIV/0!</v>
      </c>
      <c r="BE23" s="367" t="e">
        <f t="shared" si="24"/>
        <v>#DIV/0!</v>
      </c>
      <c r="BF23" s="368" t="e">
        <f t="shared" si="25"/>
        <v>#DIV/0!</v>
      </c>
      <c r="BG23" s="369" t="e">
        <f t="shared" si="26"/>
        <v>#DIV/0!</v>
      </c>
      <c r="BH23" s="370" t="e">
        <f t="shared" si="1"/>
        <v>#DIV/0!</v>
      </c>
      <c r="BI23" s="371" t="e">
        <f t="shared" si="27"/>
        <v>#DIV/0!</v>
      </c>
      <c r="BJ23" s="372" t="e">
        <f t="shared" si="28"/>
        <v>#DIV/0!</v>
      </c>
      <c r="BK23" s="372" t="e">
        <f t="shared" si="29"/>
        <v>#DIV/0!</v>
      </c>
      <c r="BL23" s="379" t="e">
        <f t="shared" si="30"/>
        <v>#DIV/0!</v>
      </c>
      <c r="BM23" s="99"/>
      <c r="BN23" s="1181"/>
      <c r="BO23" s="1838"/>
      <c r="BP23" s="1839"/>
      <c r="BQ23" s="1839"/>
      <c r="BR23" s="1839"/>
      <c r="BS23" s="1839"/>
      <c r="BT23" s="1839"/>
      <c r="BU23" s="1839"/>
      <c r="BV23" s="1839"/>
      <c r="BW23" s="1839"/>
      <c r="BX23" s="1839"/>
      <c r="BY23" s="1839"/>
      <c r="BZ23" s="1839"/>
      <c r="CA23" s="1839"/>
      <c r="CB23" s="1839"/>
      <c r="CC23" s="1839"/>
      <c r="CD23" s="1839"/>
      <c r="CE23" s="1839"/>
      <c r="CF23" s="1839"/>
      <c r="CG23" s="1839"/>
      <c r="CH23" s="1839"/>
      <c r="CI23" s="1839"/>
      <c r="CJ23" s="1839"/>
      <c r="CK23" s="1839"/>
      <c r="CL23" s="1839"/>
      <c r="CM23" s="1839"/>
      <c r="CN23" s="1839"/>
      <c r="CO23" s="1839"/>
      <c r="CP23" s="1839"/>
      <c r="CQ23" s="1839"/>
      <c r="CR23" s="1839"/>
      <c r="CS23" s="1839"/>
      <c r="CT23" s="1839"/>
      <c r="CU23" s="1839"/>
      <c r="CV23" s="1839"/>
      <c r="CW23" s="1839"/>
      <c r="CX23" s="1839"/>
      <c r="CY23" s="1839"/>
      <c r="CZ23" s="1839"/>
      <c r="DA23" s="1839"/>
      <c r="DB23" s="1840"/>
      <c r="DC23" s="1831">
        <f t="shared" si="31"/>
        <v>0</v>
      </c>
      <c r="DD23" s="1832">
        <f t="shared" si="32"/>
        <v>0</v>
      </c>
      <c r="DE23" s="1833">
        <f t="shared" si="33"/>
        <v>0</v>
      </c>
      <c r="DF23" s="1831">
        <f t="shared" si="34"/>
        <v>0</v>
      </c>
      <c r="DG23" s="1832">
        <f t="shared" si="35"/>
        <v>0</v>
      </c>
      <c r="DH23" s="1833">
        <f t="shared" si="36"/>
        <v>0</v>
      </c>
      <c r="DI23" s="1831">
        <f t="shared" si="37"/>
        <v>0</v>
      </c>
      <c r="DJ23" s="1832">
        <f t="shared" si="38"/>
        <v>0</v>
      </c>
      <c r="DK23" s="1832">
        <f t="shared" si="39"/>
        <v>0</v>
      </c>
      <c r="DL23" s="1833">
        <f t="shared" si="40"/>
        <v>0</v>
      </c>
      <c r="DM23" s="1834">
        <f t="shared" si="41"/>
        <v>0</v>
      </c>
      <c r="DN23" s="1835">
        <f t="shared" si="42"/>
        <v>0</v>
      </c>
      <c r="DO23" s="1836">
        <f t="shared" si="43"/>
        <v>0</v>
      </c>
      <c r="DP23" s="1837">
        <f t="shared" si="44"/>
        <v>0</v>
      </c>
      <c r="DQ23" s="1837">
        <f t="shared" si="45"/>
        <v>0</v>
      </c>
      <c r="DR23" s="1192"/>
      <c r="DS23" s="1210"/>
      <c r="DT23" s="1211"/>
      <c r="DU23" s="1212"/>
      <c r="DV23" s="1213"/>
      <c r="DW23" s="1180"/>
      <c r="DX23" s="1179"/>
      <c r="DY23" s="1181"/>
      <c r="DZ23" s="1195"/>
      <c r="EA23" s="1196"/>
      <c r="EB23" s="1195"/>
      <c r="EC23" s="1197"/>
      <c r="ED23" s="1196"/>
      <c r="EE23" s="1191"/>
      <c r="EF23" s="1192"/>
      <c r="EG23" s="1195"/>
      <c r="EH23" s="1196"/>
      <c r="EI23" s="1195"/>
      <c r="EJ23" s="1197"/>
      <c r="EK23" s="1198"/>
      <c r="EL23" s="1199"/>
      <c r="EM23" s="1179"/>
      <c r="EN23" s="1178"/>
      <c r="EO23" s="1688"/>
      <c r="EP23" s="1680"/>
      <c r="EQ23" s="1675"/>
      <c r="ER23" s="1498"/>
      <c r="ES23" s="1498"/>
      <c r="ET23" s="1499"/>
      <c r="EU23" s="1500"/>
      <c r="EV23" s="1501"/>
      <c r="EW23" s="1501"/>
      <c r="EX23" s="1501"/>
      <c r="EY23" s="1501"/>
      <c r="EZ23" s="1501"/>
      <c r="FA23" s="1501"/>
      <c r="FB23" s="1502"/>
      <c r="FC23" s="1689"/>
      <c r="FD23" s="1448"/>
      <c r="FE23" s="2219"/>
      <c r="FF23" s="2220"/>
      <c r="FG23" s="2220"/>
      <c r="FH23" s="2220"/>
      <c r="FI23" s="2220"/>
      <c r="FJ23" s="2220"/>
      <c r="FK23" s="2220"/>
      <c r="FL23" s="2220"/>
      <c r="FM23" s="2220"/>
      <c r="FN23" s="2220"/>
      <c r="FO23" s="2220"/>
      <c r="FP23" s="2220"/>
      <c r="FQ23" s="2220"/>
      <c r="FR23" s="2220"/>
      <c r="FS23" s="2220"/>
      <c r="FT23" s="2220"/>
      <c r="FU23" s="2220"/>
      <c r="FV23" s="2220"/>
      <c r="FW23" s="2220"/>
      <c r="FX23" s="2220"/>
      <c r="FY23" s="2220"/>
      <c r="FZ23" s="2220"/>
      <c r="GA23" s="2220"/>
      <c r="GB23" s="2220"/>
      <c r="GC23" s="2220"/>
      <c r="GD23" s="2220"/>
      <c r="GE23" s="2220"/>
      <c r="GF23" s="2220"/>
      <c r="GG23" s="2220"/>
      <c r="GH23" s="2220"/>
      <c r="GI23" s="2220"/>
      <c r="GJ23" s="2220"/>
      <c r="GK23" s="2220"/>
      <c r="GL23" s="2220"/>
      <c r="GM23" s="2220"/>
      <c r="GN23" s="2220"/>
      <c r="GO23" s="2220"/>
      <c r="GP23" s="2220"/>
      <c r="GQ23" s="2220"/>
      <c r="GR23" s="2220"/>
      <c r="GS23" s="2220"/>
      <c r="GT23" s="2220"/>
      <c r="GU23" s="2220"/>
      <c r="GV23" s="2220"/>
      <c r="GW23" s="2220"/>
      <c r="GX23" s="2221"/>
      <c r="GY23" s="2198">
        <f t="shared" si="46"/>
        <v>0</v>
      </c>
      <c r="GZ23" s="396" t="b">
        <f t="shared" si="82"/>
        <v>0</v>
      </c>
      <c r="HA23" s="2199">
        <f t="shared" si="47"/>
        <v>0</v>
      </c>
      <c r="HB23" s="2208" t="b">
        <f t="shared" si="48"/>
        <v>0</v>
      </c>
      <c r="HC23" s="2201">
        <f t="shared" si="49"/>
        <v>0</v>
      </c>
      <c r="HD23" s="397" t="b">
        <f t="shared" si="50"/>
        <v>0</v>
      </c>
      <c r="HE23" s="2202">
        <f t="shared" si="51"/>
        <v>0</v>
      </c>
      <c r="HF23" s="398" t="b">
        <f t="shared" si="52"/>
        <v>0</v>
      </c>
      <c r="HG23" s="2203">
        <f t="shared" si="53"/>
        <v>0</v>
      </c>
      <c r="HH23" s="2209" t="b">
        <f t="shared" si="54"/>
        <v>0</v>
      </c>
      <c r="HI23" s="2205">
        <f t="shared" si="55"/>
        <v>0</v>
      </c>
      <c r="HJ23" s="395" t="b">
        <f t="shared" si="56"/>
        <v>0</v>
      </c>
      <c r="HK23" s="2206">
        <f t="shared" si="57"/>
        <v>0</v>
      </c>
      <c r="HL23" s="2210" t="b">
        <f t="shared" si="58"/>
        <v>0</v>
      </c>
      <c r="HM23" s="432"/>
      <c r="HN23" s="991"/>
      <c r="HO23" s="898"/>
      <c r="HP23" s="899"/>
      <c r="HQ23" s="900"/>
      <c r="HR23" s="901"/>
      <c r="HS23" s="902"/>
      <c r="HT23" s="903"/>
      <c r="HU23" s="904"/>
      <c r="HV23" s="714" t="b">
        <f t="shared" si="83"/>
        <v>0</v>
      </c>
      <c r="HW23" s="715" t="b">
        <f t="shared" si="59"/>
        <v>0</v>
      </c>
      <c r="HX23" s="715" t="b">
        <f t="shared" si="60"/>
        <v>0</v>
      </c>
      <c r="HY23" s="715" t="b">
        <f t="shared" si="61"/>
        <v>0</v>
      </c>
      <c r="HZ23" s="715" t="b">
        <f t="shared" si="62"/>
        <v>0</v>
      </c>
      <c r="IA23" s="716" t="b">
        <f t="shared" si="63"/>
        <v>0</v>
      </c>
      <c r="IB23" s="717" t="b">
        <f t="shared" si="64"/>
        <v>0</v>
      </c>
      <c r="IC23" s="432"/>
      <c r="ID23" s="432"/>
      <c r="IE23" s="664"/>
      <c r="IF23" s="1055"/>
      <c r="IG23" s="1055"/>
      <c r="IH23" s="1055"/>
      <c r="II23" s="1055"/>
      <c r="IJ23" s="1055"/>
      <c r="IK23" s="1055"/>
      <c r="IL23" s="1055"/>
      <c r="IM23" s="1055"/>
      <c r="IN23" s="1056"/>
      <c r="IO23" s="662"/>
      <c r="IP23" s="1057"/>
      <c r="IQ23" s="1057"/>
      <c r="IR23" s="1057"/>
      <c r="IS23" s="1057"/>
      <c r="IT23" s="1057"/>
      <c r="IU23" s="1057"/>
      <c r="IV23" s="1057"/>
      <c r="IW23" s="1057"/>
      <c r="IX23" s="1058"/>
      <c r="IY23" s="664"/>
      <c r="IZ23" s="1055"/>
      <c r="JA23" s="1055"/>
      <c r="JB23" s="1055"/>
      <c r="JC23" s="1055"/>
      <c r="JD23" s="1055"/>
      <c r="JE23" s="1055"/>
      <c r="JF23" s="1055"/>
      <c r="JG23" s="1055"/>
      <c r="JH23" s="1059"/>
      <c r="JI23" s="662"/>
      <c r="JJ23" s="1057"/>
      <c r="JK23" s="1057"/>
      <c r="JL23" s="1057"/>
      <c r="JM23" s="1057"/>
      <c r="JN23" s="1057"/>
      <c r="JO23" s="1057"/>
      <c r="JP23" s="1057"/>
      <c r="JQ23" s="1057"/>
      <c r="JR23" s="1062"/>
      <c r="JS23" s="664"/>
      <c r="JT23" s="1055"/>
      <c r="JU23" s="1055"/>
      <c r="JV23" s="1055"/>
      <c r="JW23" s="1055"/>
      <c r="JX23" s="1059"/>
      <c r="JY23" s="1055"/>
      <c r="JZ23" s="1055"/>
      <c r="KA23" s="1055"/>
      <c r="KB23" s="1056"/>
      <c r="KC23" s="662"/>
      <c r="KD23" s="1057"/>
      <c r="KE23" s="1057"/>
      <c r="KF23" s="1057"/>
      <c r="KG23" s="1057"/>
      <c r="KH23" s="1057"/>
      <c r="KI23" s="1057"/>
      <c r="KJ23" s="1057"/>
      <c r="KK23" s="1057"/>
      <c r="KL23" s="1058"/>
      <c r="KM23" s="664"/>
      <c r="KN23" s="1055"/>
      <c r="KO23" s="1055"/>
      <c r="KP23" s="1055"/>
      <c r="KQ23" s="1055"/>
      <c r="KR23" s="1055"/>
      <c r="KS23" s="1055"/>
      <c r="KT23" s="1055"/>
      <c r="KU23" s="1055"/>
      <c r="KV23" s="1056"/>
      <c r="KW23" s="662"/>
      <c r="KX23" s="1057"/>
      <c r="KY23" s="1057"/>
      <c r="KZ23" s="1057"/>
      <c r="LA23" s="1057"/>
      <c r="LB23" s="1057"/>
      <c r="LC23" s="1057"/>
      <c r="LD23" s="1057"/>
      <c r="LE23" s="1057"/>
      <c r="LF23" s="1058"/>
      <c r="LG23" s="1060"/>
      <c r="LH23" s="1055"/>
      <c r="LI23" s="1055"/>
      <c r="LJ23" s="1055"/>
      <c r="LK23" s="1055"/>
      <c r="LL23" s="1055"/>
      <c r="LM23" s="1055"/>
      <c r="LN23" s="1055"/>
      <c r="LO23" s="1055"/>
      <c r="LP23" s="1055"/>
      <c r="LQ23" s="1059"/>
      <c r="LR23" s="739">
        <f t="shared" si="2"/>
        <v>0</v>
      </c>
      <c r="LS23" s="740" t="b">
        <f t="shared" si="65"/>
        <v>0</v>
      </c>
      <c r="LT23" s="741">
        <f t="shared" si="3"/>
        <v>0</v>
      </c>
      <c r="LU23" s="742" t="b">
        <f t="shared" si="66"/>
        <v>0</v>
      </c>
      <c r="LV23" s="743">
        <f t="shared" si="84"/>
        <v>0</v>
      </c>
      <c r="LW23" s="744" t="b">
        <f t="shared" si="67"/>
        <v>0</v>
      </c>
      <c r="LX23" s="745">
        <f t="shared" si="5"/>
        <v>0</v>
      </c>
      <c r="LY23" s="746" t="b">
        <f t="shared" si="68"/>
        <v>0</v>
      </c>
      <c r="LZ23" s="764">
        <f t="shared" si="6"/>
        <v>0</v>
      </c>
      <c r="MA23" s="765" t="b">
        <f t="shared" si="69"/>
        <v>0</v>
      </c>
      <c r="MB23" s="766">
        <f t="shared" si="85"/>
        <v>0</v>
      </c>
      <c r="MC23" s="767" t="b">
        <f t="shared" si="70"/>
        <v>0</v>
      </c>
      <c r="MD23" s="768">
        <f t="shared" si="8"/>
        <v>0</v>
      </c>
      <c r="ME23" s="769" t="b">
        <f t="shared" si="71"/>
        <v>0</v>
      </c>
      <c r="MF23" s="770">
        <f t="shared" si="86"/>
        <v>0</v>
      </c>
      <c r="MG23" s="771" t="b">
        <f t="shared" si="72"/>
        <v>0</v>
      </c>
      <c r="MH23" s="772">
        <f t="shared" si="87"/>
        <v>0</v>
      </c>
      <c r="MI23" s="773" t="b">
        <f t="shared" si="73"/>
        <v>0</v>
      </c>
      <c r="MJ23" s="774">
        <f t="shared" si="88"/>
        <v>0</v>
      </c>
      <c r="MK23" s="775" t="b">
        <f t="shared" si="74"/>
        <v>0</v>
      </c>
      <c r="ML23" s="776">
        <f t="shared" si="89"/>
        <v>0</v>
      </c>
      <c r="MM23" s="777" t="b">
        <f t="shared" si="75"/>
        <v>0</v>
      </c>
      <c r="MN23" s="778">
        <f t="shared" si="90"/>
        <v>0</v>
      </c>
      <c r="MO23" s="779" t="b">
        <f t="shared" si="76"/>
        <v>0</v>
      </c>
      <c r="MP23" s="884">
        <f t="shared" si="91"/>
        <v>0</v>
      </c>
      <c r="MQ23" s="885" t="b">
        <f t="shared" si="77"/>
        <v>0</v>
      </c>
      <c r="MR23" s="990"/>
      <c r="MS23" s="645"/>
      <c r="MT23" s="646"/>
      <c r="MU23" s="647"/>
      <c r="MV23" s="648"/>
      <c r="MW23" s="649"/>
      <c r="MX23" s="657"/>
      <c r="MY23" s="658"/>
      <c r="MZ23" s="659"/>
      <c r="NA23" s="660"/>
      <c r="NB23" s="661"/>
      <c r="NC23" s="662"/>
      <c r="ND23" s="663"/>
      <c r="NE23" s="664"/>
      <c r="NF23" s="1578"/>
      <c r="NG23" s="1527" t="b">
        <f t="shared" si="15"/>
        <v>0</v>
      </c>
      <c r="NH23" s="1579" t="b">
        <f t="shared" si="15"/>
        <v>0</v>
      </c>
      <c r="NI23" s="1579" t="b">
        <f t="shared" si="15"/>
        <v>0</v>
      </c>
      <c r="NJ23" s="1579" t="b">
        <f t="shared" si="15"/>
        <v>0</v>
      </c>
      <c r="NK23" s="1579" t="b">
        <f t="shared" si="15"/>
        <v>0</v>
      </c>
      <c r="NL23" s="1579" t="b">
        <f t="shared" si="15"/>
        <v>0</v>
      </c>
      <c r="NM23" s="1579" t="b">
        <f t="shared" si="15"/>
        <v>0</v>
      </c>
      <c r="NN23" s="1579" t="b">
        <f t="shared" si="15"/>
        <v>0</v>
      </c>
      <c r="NO23" s="1579" t="b">
        <f t="shared" si="15"/>
        <v>0</v>
      </c>
      <c r="NP23" s="1580" t="b">
        <f t="shared" si="15"/>
        <v>0</v>
      </c>
      <c r="NQ23" s="1580" t="b">
        <f t="shared" si="15"/>
        <v>0</v>
      </c>
      <c r="NR23" s="1580" t="b">
        <f t="shared" si="15"/>
        <v>0</v>
      </c>
      <c r="NS23" s="1528" t="b">
        <f t="shared" si="15"/>
        <v>0</v>
      </c>
      <c r="NT23" s="1445"/>
    </row>
    <row r="24" spans="1:384" s="1446" customFormat="1" ht="21.95" customHeight="1" thickBot="1" x14ac:dyDescent="0.35">
      <c r="A24" s="1600">
        <v>12</v>
      </c>
      <c r="B24" s="1601"/>
      <c r="C24" s="1602"/>
      <c r="D24" s="1601"/>
      <c r="E24" s="1515"/>
      <c r="F24" s="89"/>
      <c r="G24" s="90"/>
      <c r="H24" s="100"/>
      <c r="I24" s="100"/>
      <c r="J24" s="1558"/>
      <c r="K24" s="1565">
        <f t="shared" si="78"/>
        <v>0</v>
      </c>
      <c r="L24" s="1562"/>
      <c r="M24" s="1178"/>
      <c r="N24" s="1179"/>
      <c r="O24" s="1195"/>
      <c r="P24" s="1197"/>
      <c r="Q24" s="1197"/>
      <c r="R24" s="1197"/>
      <c r="S24" s="1197"/>
      <c r="T24" s="1197"/>
      <c r="U24" s="1197"/>
      <c r="V24" s="1198"/>
      <c r="W24" s="1532" t="b">
        <f t="shared" si="81"/>
        <v>0</v>
      </c>
      <c r="X24" s="1531" t="b">
        <f t="shared" si="16"/>
        <v>0</v>
      </c>
      <c r="Y24" s="1531" t="b">
        <f t="shared" si="17"/>
        <v>0</v>
      </c>
      <c r="Z24" s="1531" t="b">
        <f t="shared" si="18"/>
        <v>0</v>
      </c>
      <c r="AA24" s="1531" t="b">
        <f t="shared" si="19"/>
        <v>0</v>
      </c>
      <c r="AB24" s="1531" t="b">
        <f t="shared" si="20"/>
        <v>0</v>
      </c>
      <c r="AC24" s="1531" t="b">
        <f t="shared" si="21"/>
        <v>0</v>
      </c>
      <c r="AD24" s="1533" t="b">
        <f t="shared" si="22"/>
        <v>0</v>
      </c>
      <c r="AE24" s="1178"/>
      <c r="AF24" s="1181"/>
      <c r="AG24" s="103"/>
      <c r="AH24" s="104"/>
      <c r="AI24" s="104"/>
      <c r="AJ24" s="104"/>
      <c r="AK24" s="104"/>
      <c r="AL24" s="104"/>
      <c r="AM24" s="104"/>
      <c r="AN24" s="104"/>
      <c r="AO24" s="104"/>
      <c r="AP24" s="105"/>
      <c r="AQ24" s="1667"/>
      <c r="AR24" s="103"/>
      <c r="AS24" s="104"/>
      <c r="AT24" s="104"/>
      <c r="AU24" s="104"/>
      <c r="AV24" s="104"/>
      <c r="AW24" s="104"/>
      <c r="AX24" s="104"/>
      <c r="AY24" s="104"/>
      <c r="AZ24" s="104"/>
      <c r="BA24" s="105"/>
      <c r="BB24" s="1645">
        <f t="shared" si="80"/>
        <v>0</v>
      </c>
      <c r="BC24" s="382">
        <f t="shared" si="0"/>
        <v>0</v>
      </c>
      <c r="BD24" s="1647" t="e">
        <f t="shared" si="23"/>
        <v>#DIV/0!</v>
      </c>
      <c r="BE24" s="367" t="e">
        <f t="shared" si="24"/>
        <v>#DIV/0!</v>
      </c>
      <c r="BF24" s="368" t="e">
        <f t="shared" si="25"/>
        <v>#DIV/0!</v>
      </c>
      <c r="BG24" s="369" t="e">
        <f t="shared" si="26"/>
        <v>#DIV/0!</v>
      </c>
      <c r="BH24" s="370" t="e">
        <f t="shared" si="1"/>
        <v>#DIV/0!</v>
      </c>
      <c r="BI24" s="371" t="e">
        <f t="shared" si="27"/>
        <v>#DIV/0!</v>
      </c>
      <c r="BJ24" s="372" t="e">
        <f t="shared" si="28"/>
        <v>#DIV/0!</v>
      </c>
      <c r="BK24" s="372" t="e">
        <f t="shared" si="29"/>
        <v>#DIV/0!</v>
      </c>
      <c r="BL24" s="379" t="e">
        <f t="shared" si="30"/>
        <v>#DIV/0!</v>
      </c>
      <c r="BM24" s="99"/>
      <c r="BN24" s="1181"/>
      <c r="BO24" s="1838"/>
      <c r="BP24" s="1839"/>
      <c r="BQ24" s="1839"/>
      <c r="BR24" s="1839"/>
      <c r="BS24" s="1839"/>
      <c r="BT24" s="1839"/>
      <c r="BU24" s="1839"/>
      <c r="BV24" s="1839"/>
      <c r="BW24" s="1839"/>
      <c r="BX24" s="1839"/>
      <c r="BY24" s="1839"/>
      <c r="BZ24" s="1839"/>
      <c r="CA24" s="1839"/>
      <c r="CB24" s="1839"/>
      <c r="CC24" s="1839"/>
      <c r="CD24" s="1839"/>
      <c r="CE24" s="1839"/>
      <c r="CF24" s="1839"/>
      <c r="CG24" s="1839"/>
      <c r="CH24" s="1839"/>
      <c r="CI24" s="1839"/>
      <c r="CJ24" s="1839"/>
      <c r="CK24" s="1839"/>
      <c r="CL24" s="1839"/>
      <c r="CM24" s="1839"/>
      <c r="CN24" s="1839"/>
      <c r="CO24" s="1839"/>
      <c r="CP24" s="1839"/>
      <c r="CQ24" s="1839"/>
      <c r="CR24" s="1839"/>
      <c r="CS24" s="1839"/>
      <c r="CT24" s="1839"/>
      <c r="CU24" s="1839"/>
      <c r="CV24" s="1839"/>
      <c r="CW24" s="1839"/>
      <c r="CX24" s="1839"/>
      <c r="CY24" s="1839"/>
      <c r="CZ24" s="1839"/>
      <c r="DA24" s="1839"/>
      <c r="DB24" s="1840"/>
      <c r="DC24" s="1831">
        <f t="shared" si="31"/>
        <v>0</v>
      </c>
      <c r="DD24" s="1832">
        <f t="shared" si="32"/>
        <v>0</v>
      </c>
      <c r="DE24" s="1833">
        <f t="shared" si="33"/>
        <v>0</v>
      </c>
      <c r="DF24" s="1831">
        <f t="shared" si="34"/>
        <v>0</v>
      </c>
      <c r="DG24" s="1832">
        <f t="shared" si="35"/>
        <v>0</v>
      </c>
      <c r="DH24" s="1833">
        <f t="shared" si="36"/>
        <v>0</v>
      </c>
      <c r="DI24" s="1831">
        <f t="shared" si="37"/>
        <v>0</v>
      </c>
      <c r="DJ24" s="1832">
        <f t="shared" si="38"/>
        <v>0</v>
      </c>
      <c r="DK24" s="1832">
        <f t="shared" si="39"/>
        <v>0</v>
      </c>
      <c r="DL24" s="1833">
        <f t="shared" si="40"/>
        <v>0</v>
      </c>
      <c r="DM24" s="1834">
        <f t="shared" si="41"/>
        <v>0</v>
      </c>
      <c r="DN24" s="1835">
        <f t="shared" si="42"/>
        <v>0</v>
      </c>
      <c r="DO24" s="1836">
        <f t="shared" si="43"/>
        <v>0</v>
      </c>
      <c r="DP24" s="1837">
        <f t="shared" si="44"/>
        <v>0</v>
      </c>
      <c r="DQ24" s="1837">
        <f t="shared" si="45"/>
        <v>0</v>
      </c>
      <c r="DR24" s="1192"/>
      <c r="DS24" s="1210"/>
      <c r="DT24" s="1211"/>
      <c r="DU24" s="1212"/>
      <c r="DV24" s="1213"/>
      <c r="DW24" s="1180"/>
      <c r="DX24" s="1179"/>
      <c r="DY24" s="1181"/>
      <c r="DZ24" s="1195"/>
      <c r="EA24" s="1196"/>
      <c r="EB24" s="1195"/>
      <c r="EC24" s="1197"/>
      <c r="ED24" s="1196"/>
      <c r="EE24" s="1191"/>
      <c r="EF24" s="1192"/>
      <c r="EG24" s="1195"/>
      <c r="EH24" s="1196"/>
      <c r="EI24" s="1195"/>
      <c r="EJ24" s="1197"/>
      <c r="EK24" s="1198"/>
      <c r="EL24" s="1199"/>
      <c r="EM24" s="1179"/>
      <c r="EN24" s="1178"/>
      <c r="EO24" s="1688"/>
      <c r="EP24" s="1680"/>
      <c r="EQ24" s="1675"/>
      <c r="ER24" s="1498"/>
      <c r="ES24" s="1498"/>
      <c r="ET24" s="1499"/>
      <c r="EU24" s="1500"/>
      <c r="EV24" s="1501"/>
      <c r="EW24" s="1501"/>
      <c r="EX24" s="1501"/>
      <c r="EY24" s="1501"/>
      <c r="EZ24" s="1501"/>
      <c r="FA24" s="1501"/>
      <c r="FB24" s="1502"/>
      <c r="FC24" s="1689"/>
      <c r="FD24" s="1448"/>
      <c r="FE24" s="2219"/>
      <c r="FF24" s="2220"/>
      <c r="FG24" s="2220"/>
      <c r="FH24" s="2220"/>
      <c r="FI24" s="2220"/>
      <c r="FJ24" s="2220"/>
      <c r="FK24" s="2220"/>
      <c r="FL24" s="2220"/>
      <c r="FM24" s="2220"/>
      <c r="FN24" s="2220"/>
      <c r="FO24" s="2220"/>
      <c r="FP24" s="2220"/>
      <c r="FQ24" s="2220"/>
      <c r="FR24" s="2220"/>
      <c r="FS24" s="2220"/>
      <c r="FT24" s="2220"/>
      <c r="FU24" s="2220"/>
      <c r="FV24" s="2220"/>
      <c r="FW24" s="2220"/>
      <c r="FX24" s="2220"/>
      <c r="FY24" s="2220"/>
      <c r="FZ24" s="2220"/>
      <c r="GA24" s="2220"/>
      <c r="GB24" s="2220"/>
      <c r="GC24" s="2220"/>
      <c r="GD24" s="2220"/>
      <c r="GE24" s="2220"/>
      <c r="GF24" s="2220"/>
      <c r="GG24" s="2220"/>
      <c r="GH24" s="2220"/>
      <c r="GI24" s="2220"/>
      <c r="GJ24" s="2220"/>
      <c r="GK24" s="2220"/>
      <c r="GL24" s="2220"/>
      <c r="GM24" s="2220"/>
      <c r="GN24" s="2220"/>
      <c r="GO24" s="2220"/>
      <c r="GP24" s="2220"/>
      <c r="GQ24" s="2220"/>
      <c r="GR24" s="2220"/>
      <c r="GS24" s="2220"/>
      <c r="GT24" s="2220"/>
      <c r="GU24" s="2220"/>
      <c r="GV24" s="2220"/>
      <c r="GW24" s="2220"/>
      <c r="GX24" s="2221"/>
      <c r="GY24" s="2198">
        <f t="shared" si="46"/>
        <v>0</v>
      </c>
      <c r="GZ24" s="396" t="b">
        <f t="shared" si="82"/>
        <v>0</v>
      </c>
      <c r="HA24" s="2199">
        <f t="shared" si="47"/>
        <v>0</v>
      </c>
      <c r="HB24" s="2208" t="b">
        <f t="shared" si="48"/>
        <v>0</v>
      </c>
      <c r="HC24" s="2201">
        <f t="shared" si="49"/>
        <v>0</v>
      </c>
      <c r="HD24" s="397" t="b">
        <f t="shared" si="50"/>
        <v>0</v>
      </c>
      <c r="HE24" s="2202">
        <f t="shared" si="51"/>
        <v>0</v>
      </c>
      <c r="HF24" s="398" t="b">
        <f t="shared" si="52"/>
        <v>0</v>
      </c>
      <c r="HG24" s="2203">
        <f t="shared" si="53"/>
        <v>0</v>
      </c>
      <c r="HH24" s="2209" t="b">
        <f t="shared" si="54"/>
        <v>0</v>
      </c>
      <c r="HI24" s="2205">
        <f t="shared" si="55"/>
        <v>0</v>
      </c>
      <c r="HJ24" s="395" t="b">
        <f t="shared" si="56"/>
        <v>0</v>
      </c>
      <c r="HK24" s="2206">
        <f t="shared" si="57"/>
        <v>0</v>
      </c>
      <c r="HL24" s="2210" t="b">
        <f t="shared" si="58"/>
        <v>0</v>
      </c>
      <c r="HM24" s="432"/>
      <c r="HN24" s="991"/>
      <c r="HO24" s="898"/>
      <c r="HP24" s="899"/>
      <c r="HQ24" s="900"/>
      <c r="HR24" s="901"/>
      <c r="HS24" s="902"/>
      <c r="HT24" s="903"/>
      <c r="HU24" s="904"/>
      <c r="HV24" s="714" t="b">
        <f t="shared" si="83"/>
        <v>0</v>
      </c>
      <c r="HW24" s="715" t="b">
        <f t="shared" si="59"/>
        <v>0</v>
      </c>
      <c r="HX24" s="715" t="b">
        <f t="shared" si="60"/>
        <v>0</v>
      </c>
      <c r="HY24" s="715" t="b">
        <f t="shared" si="61"/>
        <v>0</v>
      </c>
      <c r="HZ24" s="715" t="b">
        <f t="shared" si="62"/>
        <v>0</v>
      </c>
      <c r="IA24" s="716" t="b">
        <f t="shared" si="63"/>
        <v>0</v>
      </c>
      <c r="IB24" s="717" t="b">
        <f t="shared" si="64"/>
        <v>0</v>
      </c>
      <c r="IC24" s="432"/>
      <c r="ID24" s="432"/>
      <c r="IE24" s="664"/>
      <c r="IF24" s="1055"/>
      <c r="IG24" s="1055"/>
      <c r="IH24" s="1055"/>
      <c r="II24" s="1055"/>
      <c r="IJ24" s="1055"/>
      <c r="IK24" s="1055"/>
      <c r="IL24" s="1055"/>
      <c r="IM24" s="1055"/>
      <c r="IN24" s="1056"/>
      <c r="IO24" s="662"/>
      <c r="IP24" s="1057"/>
      <c r="IQ24" s="1057"/>
      <c r="IR24" s="1057"/>
      <c r="IS24" s="1057"/>
      <c r="IT24" s="1057"/>
      <c r="IU24" s="1057"/>
      <c r="IV24" s="1057"/>
      <c r="IW24" s="1057"/>
      <c r="IX24" s="1058"/>
      <c r="IY24" s="664"/>
      <c r="IZ24" s="1055"/>
      <c r="JA24" s="1055"/>
      <c r="JB24" s="1055"/>
      <c r="JC24" s="1055"/>
      <c r="JD24" s="1055"/>
      <c r="JE24" s="1055"/>
      <c r="JF24" s="1055"/>
      <c r="JG24" s="1055"/>
      <c r="JH24" s="1059"/>
      <c r="JI24" s="662"/>
      <c r="JJ24" s="1057"/>
      <c r="JK24" s="1057"/>
      <c r="JL24" s="1057"/>
      <c r="JM24" s="1057"/>
      <c r="JN24" s="1057"/>
      <c r="JO24" s="1057"/>
      <c r="JP24" s="1057"/>
      <c r="JQ24" s="1057"/>
      <c r="JR24" s="1062"/>
      <c r="JS24" s="664"/>
      <c r="JT24" s="1055"/>
      <c r="JU24" s="1055"/>
      <c r="JV24" s="1055"/>
      <c r="JW24" s="1055"/>
      <c r="JX24" s="1059"/>
      <c r="JY24" s="1055"/>
      <c r="JZ24" s="1055"/>
      <c r="KA24" s="1055"/>
      <c r="KB24" s="1056"/>
      <c r="KC24" s="662"/>
      <c r="KD24" s="1057"/>
      <c r="KE24" s="1057"/>
      <c r="KF24" s="1057"/>
      <c r="KG24" s="1057"/>
      <c r="KH24" s="1057"/>
      <c r="KI24" s="1057"/>
      <c r="KJ24" s="1057"/>
      <c r="KK24" s="1057"/>
      <c r="KL24" s="1058"/>
      <c r="KM24" s="664"/>
      <c r="KN24" s="1055"/>
      <c r="KO24" s="1055"/>
      <c r="KP24" s="1055"/>
      <c r="KQ24" s="1055"/>
      <c r="KR24" s="1055"/>
      <c r="KS24" s="1055"/>
      <c r="KT24" s="1055"/>
      <c r="KU24" s="1055"/>
      <c r="KV24" s="1056"/>
      <c r="KW24" s="662"/>
      <c r="KX24" s="1057"/>
      <c r="KY24" s="1057"/>
      <c r="KZ24" s="1057"/>
      <c r="LA24" s="1057"/>
      <c r="LB24" s="1057"/>
      <c r="LC24" s="1057"/>
      <c r="LD24" s="1057"/>
      <c r="LE24" s="1057"/>
      <c r="LF24" s="1058"/>
      <c r="LG24" s="1060"/>
      <c r="LH24" s="1055"/>
      <c r="LI24" s="1055"/>
      <c r="LJ24" s="1055"/>
      <c r="LK24" s="1055"/>
      <c r="LL24" s="1055"/>
      <c r="LM24" s="1055"/>
      <c r="LN24" s="1055"/>
      <c r="LO24" s="1055"/>
      <c r="LP24" s="1055"/>
      <c r="LQ24" s="1059"/>
      <c r="LR24" s="739">
        <f t="shared" si="2"/>
        <v>0</v>
      </c>
      <c r="LS24" s="740" t="b">
        <f t="shared" si="65"/>
        <v>0</v>
      </c>
      <c r="LT24" s="741">
        <f t="shared" si="3"/>
        <v>0</v>
      </c>
      <c r="LU24" s="742" t="b">
        <f t="shared" si="66"/>
        <v>0</v>
      </c>
      <c r="LV24" s="743">
        <f t="shared" si="84"/>
        <v>0</v>
      </c>
      <c r="LW24" s="744" t="b">
        <f t="shared" si="67"/>
        <v>0</v>
      </c>
      <c r="LX24" s="745">
        <f t="shared" si="5"/>
        <v>0</v>
      </c>
      <c r="LY24" s="746" t="b">
        <f t="shared" si="68"/>
        <v>0</v>
      </c>
      <c r="LZ24" s="764">
        <f t="shared" si="6"/>
        <v>0</v>
      </c>
      <c r="MA24" s="765" t="b">
        <f t="shared" si="69"/>
        <v>0</v>
      </c>
      <c r="MB24" s="766">
        <f t="shared" si="85"/>
        <v>0</v>
      </c>
      <c r="MC24" s="767" t="b">
        <f t="shared" si="70"/>
        <v>0</v>
      </c>
      <c r="MD24" s="768">
        <f t="shared" si="8"/>
        <v>0</v>
      </c>
      <c r="ME24" s="769" t="b">
        <f t="shared" si="71"/>
        <v>0</v>
      </c>
      <c r="MF24" s="770">
        <f t="shared" si="86"/>
        <v>0</v>
      </c>
      <c r="MG24" s="771" t="b">
        <f t="shared" si="72"/>
        <v>0</v>
      </c>
      <c r="MH24" s="772">
        <f t="shared" si="87"/>
        <v>0</v>
      </c>
      <c r="MI24" s="773" t="b">
        <f t="shared" si="73"/>
        <v>0</v>
      </c>
      <c r="MJ24" s="774">
        <f t="shared" si="88"/>
        <v>0</v>
      </c>
      <c r="MK24" s="775" t="b">
        <f t="shared" si="74"/>
        <v>0</v>
      </c>
      <c r="ML24" s="776">
        <f t="shared" si="89"/>
        <v>0</v>
      </c>
      <c r="MM24" s="777" t="b">
        <f t="shared" si="75"/>
        <v>0</v>
      </c>
      <c r="MN24" s="778">
        <f t="shared" si="90"/>
        <v>0</v>
      </c>
      <c r="MO24" s="779" t="b">
        <f t="shared" si="76"/>
        <v>0</v>
      </c>
      <c r="MP24" s="884">
        <f t="shared" si="91"/>
        <v>0</v>
      </c>
      <c r="MQ24" s="885" t="b">
        <f t="shared" si="77"/>
        <v>0</v>
      </c>
      <c r="MR24" s="990"/>
      <c r="MS24" s="645"/>
      <c r="MT24" s="646"/>
      <c r="MU24" s="647"/>
      <c r="MV24" s="648"/>
      <c r="MW24" s="649"/>
      <c r="MX24" s="657"/>
      <c r="MY24" s="658"/>
      <c r="MZ24" s="659"/>
      <c r="NA24" s="660"/>
      <c r="NB24" s="661"/>
      <c r="NC24" s="662"/>
      <c r="ND24" s="663"/>
      <c r="NE24" s="664"/>
      <c r="NF24" s="1578"/>
      <c r="NG24" s="1527" t="b">
        <f t="shared" si="15"/>
        <v>0</v>
      </c>
      <c r="NH24" s="1579" t="b">
        <f t="shared" si="15"/>
        <v>0</v>
      </c>
      <c r="NI24" s="1579" t="b">
        <f t="shared" si="15"/>
        <v>0</v>
      </c>
      <c r="NJ24" s="1579" t="b">
        <f t="shared" si="15"/>
        <v>0</v>
      </c>
      <c r="NK24" s="1579" t="b">
        <f t="shared" si="15"/>
        <v>0</v>
      </c>
      <c r="NL24" s="1579" t="b">
        <f t="shared" si="15"/>
        <v>0</v>
      </c>
      <c r="NM24" s="1579" t="b">
        <f t="shared" si="15"/>
        <v>0</v>
      </c>
      <c r="NN24" s="1579" t="b">
        <f t="shared" si="15"/>
        <v>0</v>
      </c>
      <c r="NO24" s="1579" t="b">
        <f t="shared" si="15"/>
        <v>0</v>
      </c>
      <c r="NP24" s="1580" t="b">
        <f t="shared" si="15"/>
        <v>0</v>
      </c>
      <c r="NQ24" s="1580" t="b">
        <f t="shared" si="15"/>
        <v>0</v>
      </c>
      <c r="NR24" s="1580" t="b">
        <f t="shared" si="15"/>
        <v>0</v>
      </c>
      <c r="NS24" s="1528" t="b">
        <f t="shared" si="15"/>
        <v>0</v>
      </c>
      <c r="NT24" s="1445"/>
    </row>
    <row r="25" spans="1:384" s="1446" customFormat="1" ht="21.95" customHeight="1" thickBot="1" x14ac:dyDescent="0.35">
      <c r="A25" s="1600">
        <v>13</v>
      </c>
      <c r="B25" s="1601"/>
      <c r="C25" s="1602"/>
      <c r="D25" s="1601"/>
      <c r="E25" s="1515"/>
      <c r="F25" s="89"/>
      <c r="G25" s="90"/>
      <c r="H25" s="100"/>
      <c r="I25" s="100"/>
      <c r="J25" s="1558"/>
      <c r="K25" s="1565">
        <f t="shared" si="78"/>
        <v>0</v>
      </c>
      <c r="L25" s="1562"/>
      <c r="M25" s="1178"/>
      <c r="N25" s="1179"/>
      <c r="O25" s="1195"/>
      <c r="P25" s="1197"/>
      <c r="Q25" s="1197"/>
      <c r="R25" s="1197"/>
      <c r="S25" s="1197"/>
      <c r="T25" s="1197"/>
      <c r="U25" s="1197"/>
      <c r="V25" s="1198"/>
      <c r="W25" s="1532" t="b">
        <f t="shared" si="81"/>
        <v>0</v>
      </c>
      <c r="X25" s="1531" t="b">
        <f t="shared" si="16"/>
        <v>0</v>
      </c>
      <c r="Y25" s="1531" t="b">
        <f t="shared" si="17"/>
        <v>0</v>
      </c>
      <c r="Z25" s="1531" t="b">
        <f t="shared" si="18"/>
        <v>0</v>
      </c>
      <c r="AA25" s="1531" t="b">
        <f t="shared" si="19"/>
        <v>0</v>
      </c>
      <c r="AB25" s="1531" t="b">
        <f t="shared" si="20"/>
        <v>0</v>
      </c>
      <c r="AC25" s="1531" t="b">
        <f t="shared" si="21"/>
        <v>0</v>
      </c>
      <c r="AD25" s="1533" t="b">
        <f t="shared" si="22"/>
        <v>0</v>
      </c>
      <c r="AE25" s="1178"/>
      <c r="AF25" s="1181"/>
      <c r="AG25" s="103"/>
      <c r="AH25" s="104"/>
      <c r="AI25" s="104"/>
      <c r="AJ25" s="104"/>
      <c r="AK25" s="104"/>
      <c r="AL25" s="104"/>
      <c r="AM25" s="104"/>
      <c r="AN25" s="104"/>
      <c r="AO25" s="104"/>
      <c r="AP25" s="105"/>
      <c r="AQ25" s="1667"/>
      <c r="AR25" s="103"/>
      <c r="AS25" s="104"/>
      <c r="AT25" s="104"/>
      <c r="AU25" s="104"/>
      <c r="AV25" s="104"/>
      <c r="AW25" s="104"/>
      <c r="AX25" s="104"/>
      <c r="AY25" s="104"/>
      <c r="AZ25" s="104"/>
      <c r="BA25" s="105"/>
      <c r="BB25" s="1645">
        <f t="shared" si="80"/>
        <v>0</v>
      </c>
      <c r="BC25" s="382">
        <f t="shared" si="0"/>
        <v>0</v>
      </c>
      <c r="BD25" s="1647" t="e">
        <f t="shared" si="23"/>
        <v>#DIV/0!</v>
      </c>
      <c r="BE25" s="367" t="e">
        <f t="shared" si="24"/>
        <v>#DIV/0!</v>
      </c>
      <c r="BF25" s="368" t="e">
        <f t="shared" si="25"/>
        <v>#DIV/0!</v>
      </c>
      <c r="BG25" s="369" t="e">
        <f t="shared" si="26"/>
        <v>#DIV/0!</v>
      </c>
      <c r="BH25" s="370" t="e">
        <f t="shared" si="1"/>
        <v>#DIV/0!</v>
      </c>
      <c r="BI25" s="371" t="e">
        <f t="shared" si="27"/>
        <v>#DIV/0!</v>
      </c>
      <c r="BJ25" s="372" t="e">
        <f t="shared" si="28"/>
        <v>#DIV/0!</v>
      </c>
      <c r="BK25" s="372" t="e">
        <f t="shared" si="29"/>
        <v>#DIV/0!</v>
      </c>
      <c r="BL25" s="379" t="e">
        <f t="shared" si="30"/>
        <v>#DIV/0!</v>
      </c>
      <c r="BM25" s="99"/>
      <c r="BN25" s="1181"/>
      <c r="BO25" s="1838"/>
      <c r="BP25" s="1839"/>
      <c r="BQ25" s="1839"/>
      <c r="BR25" s="1839"/>
      <c r="BS25" s="1839"/>
      <c r="BT25" s="1839"/>
      <c r="BU25" s="1839"/>
      <c r="BV25" s="1839"/>
      <c r="BW25" s="1839"/>
      <c r="BX25" s="1839"/>
      <c r="BY25" s="1839"/>
      <c r="BZ25" s="1839"/>
      <c r="CA25" s="1839"/>
      <c r="CB25" s="1839"/>
      <c r="CC25" s="1839"/>
      <c r="CD25" s="1839"/>
      <c r="CE25" s="1839"/>
      <c r="CF25" s="1839"/>
      <c r="CG25" s="1839"/>
      <c r="CH25" s="1839"/>
      <c r="CI25" s="1839"/>
      <c r="CJ25" s="1839"/>
      <c r="CK25" s="1839"/>
      <c r="CL25" s="1839"/>
      <c r="CM25" s="1839"/>
      <c r="CN25" s="1839"/>
      <c r="CO25" s="1839"/>
      <c r="CP25" s="1839"/>
      <c r="CQ25" s="1839"/>
      <c r="CR25" s="1839"/>
      <c r="CS25" s="1839"/>
      <c r="CT25" s="1839"/>
      <c r="CU25" s="1839"/>
      <c r="CV25" s="1839"/>
      <c r="CW25" s="1839"/>
      <c r="CX25" s="1839"/>
      <c r="CY25" s="1839"/>
      <c r="CZ25" s="1839"/>
      <c r="DA25" s="1839"/>
      <c r="DB25" s="1840"/>
      <c r="DC25" s="1831">
        <f t="shared" si="31"/>
        <v>0</v>
      </c>
      <c r="DD25" s="1832">
        <f t="shared" si="32"/>
        <v>0</v>
      </c>
      <c r="DE25" s="1833">
        <f t="shared" si="33"/>
        <v>0</v>
      </c>
      <c r="DF25" s="1831">
        <f t="shared" si="34"/>
        <v>0</v>
      </c>
      <c r="DG25" s="1832">
        <f t="shared" si="35"/>
        <v>0</v>
      </c>
      <c r="DH25" s="1833">
        <f t="shared" si="36"/>
        <v>0</v>
      </c>
      <c r="DI25" s="1831">
        <f t="shared" si="37"/>
        <v>0</v>
      </c>
      <c r="DJ25" s="1832">
        <f t="shared" si="38"/>
        <v>0</v>
      </c>
      <c r="DK25" s="1832">
        <f t="shared" si="39"/>
        <v>0</v>
      </c>
      <c r="DL25" s="1833">
        <f t="shared" si="40"/>
        <v>0</v>
      </c>
      <c r="DM25" s="1834">
        <f t="shared" si="41"/>
        <v>0</v>
      </c>
      <c r="DN25" s="1835">
        <f t="shared" si="42"/>
        <v>0</v>
      </c>
      <c r="DO25" s="1836">
        <f t="shared" si="43"/>
        <v>0</v>
      </c>
      <c r="DP25" s="1837">
        <f t="shared" si="44"/>
        <v>0</v>
      </c>
      <c r="DQ25" s="1837">
        <f t="shared" si="45"/>
        <v>0</v>
      </c>
      <c r="DR25" s="1192"/>
      <c r="DS25" s="1210"/>
      <c r="DT25" s="1211"/>
      <c r="DU25" s="1212"/>
      <c r="DV25" s="1213"/>
      <c r="DW25" s="1180"/>
      <c r="DX25" s="1179"/>
      <c r="DY25" s="1181"/>
      <c r="DZ25" s="1195"/>
      <c r="EA25" s="1196"/>
      <c r="EB25" s="1195"/>
      <c r="EC25" s="1197"/>
      <c r="ED25" s="1196"/>
      <c r="EE25" s="1191"/>
      <c r="EF25" s="1192"/>
      <c r="EG25" s="1195"/>
      <c r="EH25" s="1196"/>
      <c r="EI25" s="1195"/>
      <c r="EJ25" s="1197"/>
      <c r="EK25" s="1198"/>
      <c r="EL25" s="1199"/>
      <c r="EM25" s="1179"/>
      <c r="EN25" s="1178"/>
      <c r="EO25" s="1688"/>
      <c r="EP25" s="1680"/>
      <c r="EQ25" s="1675"/>
      <c r="ER25" s="1498"/>
      <c r="ES25" s="1498"/>
      <c r="ET25" s="1499"/>
      <c r="EU25" s="1500"/>
      <c r="EV25" s="1501"/>
      <c r="EW25" s="1501"/>
      <c r="EX25" s="1501"/>
      <c r="EY25" s="1501"/>
      <c r="EZ25" s="1501"/>
      <c r="FA25" s="1501"/>
      <c r="FB25" s="1502"/>
      <c r="FC25" s="1689"/>
      <c r="FD25" s="1448"/>
      <c r="FE25" s="2219"/>
      <c r="FF25" s="2220"/>
      <c r="FG25" s="2220"/>
      <c r="FH25" s="2220"/>
      <c r="FI25" s="2220"/>
      <c r="FJ25" s="2220"/>
      <c r="FK25" s="2220"/>
      <c r="FL25" s="2220"/>
      <c r="FM25" s="2220"/>
      <c r="FN25" s="2220"/>
      <c r="FO25" s="2220"/>
      <c r="FP25" s="2220"/>
      <c r="FQ25" s="2220"/>
      <c r="FR25" s="2220"/>
      <c r="FS25" s="2220"/>
      <c r="FT25" s="2220"/>
      <c r="FU25" s="2220"/>
      <c r="FV25" s="2220"/>
      <c r="FW25" s="2220"/>
      <c r="FX25" s="2220"/>
      <c r="FY25" s="2220"/>
      <c r="FZ25" s="2220"/>
      <c r="GA25" s="2220"/>
      <c r="GB25" s="2220"/>
      <c r="GC25" s="2220"/>
      <c r="GD25" s="2220"/>
      <c r="GE25" s="2220"/>
      <c r="GF25" s="2220"/>
      <c r="GG25" s="2220"/>
      <c r="GH25" s="2220"/>
      <c r="GI25" s="2220"/>
      <c r="GJ25" s="2220"/>
      <c r="GK25" s="2220"/>
      <c r="GL25" s="2220"/>
      <c r="GM25" s="2220"/>
      <c r="GN25" s="2220"/>
      <c r="GO25" s="2220"/>
      <c r="GP25" s="2220"/>
      <c r="GQ25" s="2220"/>
      <c r="GR25" s="2220"/>
      <c r="GS25" s="2220"/>
      <c r="GT25" s="2220"/>
      <c r="GU25" s="2220"/>
      <c r="GV25" s="2220"/>
      <c r="GW25" s="2220"/>
      <c r="GX25" s="2221"/>
      <c r="GY25" s="2198">
        <f t="shared" si="46"/>
        <v>0</v>
      </c>
      <c r="GZ25" s="396" t="b">
        <f t="shared" si="82"/>
        <v>0</v>
      </c>
      <c r="HA25" s="2199">
        <f t="shared" si="47"/>
        <v>0</v>
      </c>
      <c r="HB25" s="2208" t="b">
        <f t="shared" si="48"/>
        <v>0</v>
      </c>
      <c r="HC25" s="2201">
        <f t="shared" si="49"/>
        <v>0</v>
      </c>
      <c r="HD25" s="397" t="b">
        <f t="shared" si="50"/>
        <v>0</v>
      </c>
      <c r="HE25" s="2202">
        <f t="shared" si="51"/>
        <v>0</v>
      </c>
      <c r="HF25" s="398" t="b">
        <f t="shared" si="52"/>
        <v>0</v>
      </c>
      <c r="HG25" s="2203">
        <f t="shared" si="53"/>
        <v>0</v>
      </c>
      <c r="HH25" s="2209" t="b">
        <f t="shared" si="54"/>
        <v>0</v>
      </c>
      <c r="HI25" s="2205">
        <f t="shared" si="55"/>
        <v>0</v>
      </c>
      <c r="HJ25" s="395" t="b">
        <f t="shared" si="56"/>
        <v>0</v>
      </c>
      <c r="HK25" s="2206">
        <f t="shared" si="57"/>
        <v>0</v>
      </c>
      <c r="HL25" s="2210" t="b">
        <f t="shared" si="58"/>
        <v>0</v>
      </c>
      <c r="HM25" s="432"/>
      <c r="HN25" s="991"/>
      <c r="HO25" s="898"/>
      <c r="HP25" s="899"/>
      <c r="HQ25" s="900"/>
      <c r="HR25" s="901"/>
      <c r="HS25" s="902"/>
      <c r="HT25" s="903"/>
      <c r="HU25" s="904"/>
      <c r="HV25" s="714" t="b">
        <f t="shared" si="83"/>
        <v>0</v>
      </c>
      <c r="HW25" s="715" t="b">
        <f t="shared" si="59"/>
        <v>0</v>
      </c>
      <c r="HX25" s="715" t="b">
        <f t="shared" si="60"/>
        <v>0</v>
      </c>
      <c r="HY25" s="715" t="b">
        <f t="shared" si="61"/>
        <v>0</v>
      </c>
      <c r="HZ25" s="715" t="b">
        <f t="shared" si="62"/>
        <v>0</v>
      </c>
      <c r="IA25" s="716" t="b">
        <f t="shared" si="63"/>
        <v>0</v>
      </c>
      <c r="IB25" s="717" t="b">
        <f t="shared" si="64"/>
        <v>0</v>
      </c>
      <c r="IC25" s="432"/>
      <c r="ID25" s="432"/>
      <c r="IE25" s="664"/>
      <c r="IF25" s="1055"/>
      <c r="IG25" s="1055"/>
      <c r="IH25" s="1055"/>
      <c r="II25" s="1055"/>
      <c r="IJ25" s="1055"/>
      <c r="IK25" s="1055"/>
      <c r="IL25" s="1055"/>
      <c r="IM25" s="1055"/>
      <c r="IN25" s="1056"/>
      <c r="IO25" s="662"/>
      <c r="IP25" s="1057"/>
      <c r="IQ25" s="1057"/>
      <c r="IR25" s="1057"/>
      <c r="IS25" s="1057"/>
      <c r="IT25" s="1057"/>
      <c r="IU25" s="1057"/>
      <c r="IV25" s="1057"/>
      <c r="IW25" s="1057"/>
      <c r="IX25" s="1058"/>
      <c r="IY25" s="664"/>
      <c r="IZ25" s="1055"/>
      <c r="JA25" s="1055"/>
      <c r="JB25" s="1055"/>
      <c r="JC25" s="1055"/>
      <c r="JD25" s="1055"/>
      <c r="JE25" s="1055"/>
      <c r="JF25" s="1055"/>
      <c r="JG25" s="1055"/>
      <c r="JH25" s="1059"/>
      <c r="JI25" s="662"/>
      <c r="JJ25" s="1057"/>
      <c r="JK25" s="1057"/>
      <c r="JL25" s="1057"/>
      <c r="JM25" s="1057"/>
      <c r="JN25" s="1057"/>
      <c r="JO25" s="1057"/>
      <c r="JP25" s="1057"/>
      <c r="JQ25" s="1057"/>
      <c r="JR25" s="1062"/>
      <c r="JS25" s="664"/>
      <c r="JT25" s="1055"/>
      <c r="JU25" s="1055"/>
      <c r="JV25" s="1055"/>
      <c r="JW25" s="1055"/>
      <c r="JX25" s="1059"/>
      <c r="JY25" s="1055"/>
      <c r="JZ25" s="1055"/>
      <c r="KA25" s="1055"/>
      <c r="KB25" s="1056"/>
      <c r="KC25" s="662"/>
      <c r="KD25" s="1057"/>
      <c r="KE25" s="1057"/>
      <c r="KF25" s="1057"/>
      <c r="KG25" s="1057"/>
      <c r="KH25" s="1057"/>
      <c r="KI25" s="1057"/>
      <c r="KJ25" s="1057"/>
      <c r="KK25" s="1057"/>
      <c r="KL25" s="1058"/>
      <c r="KM25" s="664"/>
      <c r="KN25" s="1055"/>
      <c r="KO25" s="1055"/>
      <c r="KP25" s="1055"/>
      <c r="KQ25" s="1055"/>
      <c r="KR25" s="1055"/>
      <c r="KS25" s="1055"/>
      <c r="KT25" s="1055"/>
      <c r="KU25" s="1055"/>
      <c r="KV25" s="1056"/>
      <c r="KW25" s="662"/>
      <c r="KX25" s="1057"/>
      <c r="KY25" s="1057"/>
      <c r="KZ25" s="1057"/>
      <c r="LA25" s="1057"/>
      <c r="LB25" s="1057"/>
      <c r="LC25" s="1057"/>
      <c r="LD25" s="1057"/>
      <c r="LE25" s="1057"/>
      <c r="LF25" s="1058"/>
      <c r="LG25" s="1060"/>
      <c r="LH25" s="1055"/>
      <c r="LI25" s="1055"/>
      <c r="LJ25" s="1055"/>
      <c r="LK25" s="1055"/>
      <c r="LL25" s="1055"/>
      <c r="LM25" s="1055"/>
      <c r="LN25" s="1055"/>
      <c r="LO25" s="1055"/>
      <c r="LP25" s="1055"/>
      <c r="LQ25" s="1059"/>
      <c r="LR25" s="739">
        <f t="shared" si="2"/>
        <v>0</v>
      </c>
      <c r="LS25" s="740" t="b">
        <f t="shared" si="65"/>
        <v>0</v>
      </c>
      <c r="LT25" s="741">
        <f t="shared" si="3"/>
        <v>0</v>
      </c>
      <c r="LU25" s="742" t="b">
        <f t="shared" si="66"/>
        <v>0</v>
      </c>
      <c r="LV25" s="743">
        <f t="shared" si="84"/>
        <v>0</v>
      </c>
      <c r="LW25" s="744" t="b">
        <f t="shared" si="67"/>
        <v>0</v>
      </c>
      <c r="LX25" s="745">
        <f t="shared" si="5"/>
        <v>0</v>
      </c>
      <c r="LY25" s="746" t="b">
        <f t="shared" si="68"/>
        <v>0</v>
      </c>
      <c r="LZ25" s="764">
        <f t="shared" si="6"/>
        <v>0</v>
      </c>
      <c r="MA25" s="765" t="b">
        <f t="shared" si="69"/>
        <v>0</v>
      </c>
      <c r="MB25" s="766">
        <f t="shared" si="85"/>
        <v>0</v>
      </c>
      <c r="MC25" s="767" t="b">
        <f t="shared" si="70"/>
        <v>0</v>
      </c>
      <c r="MD25" s="768">
        <f t="shared" si="8"/>
        <v>0</v>
      </c>
      <c r="ME25" s="769" t="b">
        <f t="shared" si="71"/>
        <v>0</v>
      </c>
      <c r="MF25" s="770">
        <f t="shared" si="86"/>
        <v>0</v>
      </c>
      <c r="MG25" s="771" t="b">
        <f t="shared" si="72"/>
        <v>0</v>
      </c>
      <c r="MH25" s="772">
        <f t="shared" si="87"/>
        <v>0</v>
      </c>
      <c r="MI25" s="773" t="b">
        <f t="shared" si="73"/>
        <v>0</v>
      </c>
      <c r="MJ25" s="774">
        <f t="shared" si="88"/>
        <v>0</v>
      </c>
      <c r="MK25" s="775" t="b">
        <f t="shared" si="74"/>
        <v>0</v>
      </c>
      <c r="ML25" s="776">
        <f t="shared" si="89"/>
        <v>0</v>
      </c>
      <c r="MM25" s="777" t="b">
        <f t="shared" si="75"/>
        <v>0</v>
      </c>
      <c r="MN25" s="778">
        <f t="shared" si="90"/>
        <v>0</v>
      </c>
      <c r="MO25" s="779" t="b">
        <f t="shared" si="76"/>
        <v>0</v>
      </c>
      <c r="MP25" s="884">
        <f t="shared" si="91"/>
        <v>0</v>
      </c>
      <c r="MQ25" s="885" t="b">
        <f t="shared" si="77"/>
        <v>0</v>
      </c>
      <c r="MR25" s="990"/>
      <c r="MS25" s="645"/>
      <c r="MT25" s="646"/>
      <c r="MU25" s="647"/>
      <c r="MV25" s="648"/>
      <c r="MW25" s="649"/>
      <c r="MX25" s="657"/>
      <c r="MY25" s="658"/>
      <c r="MZ25" s="659"/>
      <c r="NA25" s="660"/>
      <c r="NB25" s="661"/>
      <c r="NC25" s="662"/>
      <c r="ND25" s="663"/>
      <c r="NE25" s="664"/>
      <c r="NF25" s="1578"/>
      <c r="NG25" s="1527" t="b">
        <f t="shared" si="15"/>
        <v>0</v>
      </c>
      <c r="NH25" s="1579" t="b">
        <f t="shared" si="15"/>
        <v>0</v>
      </c>
      <c r="NI25" s="1579" t="b">
        <f t="shared" si="15"/>
        <v>0</v>
      </c>
      <c r="NJ25" s="1579" t="b">
        <f t="shared" si="15"/>
        <v>0</v>
      </c>
      <c r="NK25" s="1579" t="b">
        <f t="shared" si="15"/>
        <v>0</v>
      </c>
      <c r="NL25" s="1579" t="b">
        <f t="shared" si="15"/>
        <v>0</v>
      </c>
      <c r="NM25" s="1579" t="b">
        <f t="shared" si="15"/>
        <v>0</v>
      </c>
      <c r="NN25" s="1579" t="b">
        <f t="shared" si="15"/>
        <v>0</v>
      </c>
      <c r="NO25" s="1579" t="b">
        <f t="shared" si="15"/>
        <v>0</v>
      </c>
      <c r="NP25" s="1580" t="b">
        <f t="shared" si="15"/>
        <v>0</v>
      </c>
      <c r="NQ25" s="1580" t="b">
        <f t="shared" si="15"/>
        <v>0</v>
      </c>
      <c r="NR25" s="1580" t="b">
        <f t="shared" si="15"/>
        <v>0</v>
      </c>
      <c r="NS25" s="1528" t="b">
        <f t="shared" si="15"/>
        <v>0</v>
      </c>
      <c r="NT25" s="1445"/>
    </row>
    <row r="26" spans="1:384" s="1446" customFormat="1" ht="21.95" customHeight="1" thickBot="1" x14ac:dyDescent="0.35">
      <c r="A26" s="1600">
        <v>14</v>
      </c>
      <c r="B26" s="1601"/>
      <c r="C26" s="1602"/>
      <c r="D26" s="1601"/>
      <c r="E26" s="1515"/>
      <c r="F26" s="89"/>
      <c r="G26" s="90"/>
      <c r="H26" s="100"/>
      <c r="I26" s="100"/>
      <c r="J26" s="1558"/>
      <c r="K26" s="1565">
        <f t="shared" si="78"/>
        <v>0</v>
      </c>
      <c r="L26" s="1562"/>
      <c r="M26" s="1178"/>
      <c r="N26" s="1179"/>
      <c r="O26" s="1195"/>
      <c r="P26" s="1197"/>
      <c r="Q26" s="1197"/>
      <c r="R26" s="1197"/>
      <c r="S26" s="1197"/>
      <c r="T26" s="1197"/>
      <c r="U26" s="1197"/>
      <c r="V26" s="1198"/>
      <c r="W26" s="1532" t="b">
        <f t="shared" si="81"/>
        <v>0</v>
      </c>
      <c r="X26" s="1531" t="b">
        <f t="shared" si="16"/>
        <v>0</v>
      </c>
      <c r="Y26" s="1531" t="b">
        <f t="shared" si="17"/>
        <v>0</v>
      </c>
      <c r="Z26" s="1531" t="b">
        <f t="shared" si="18"/>
        <v>0</v>
      </c>
      <c r="AA26" s="1531" t="b">
        <f t="shared" si="19"/>
        <v>0</v>
      </c>
      <c r="AB26" s="1531" t="b">
        <f t="shared" si="20"/>
        <v>0</v>
      </c>
      <c r="AC26" s="1531" t="b">
        <f t="shared" si="21"/>
        <v>0</v>
      </c>
      <c r="AD26" s="1533" t="b">
        <f t="shared" si="22"/>
        <v>0</v>
      </c>
      <c r="AE26" s="1178"/>
      <c r="AF26" s="1181"/>
      <c r="AG26" s="103"/>
      <c r="AH26" s="104"/>
      <c r="AI26" s="104"/>
      <c r="AJ26" s="104"/>
      <c r="AK26" s="104"/>
      <c r="AL26" s="104"/>
      <c r="AM26" s="104"/>
      <c r="AN26" s="104"/>
      <c r="AO26" s="104"/>
      <c r="AP26" s="105"/>
      <c r="AQ26" s="1667"/>
      <c r="AR26" s="103"/>
      <c r="AS26" s="104"/>
      <c r="AT26" s="104"/>
      <c r="AU26" s="104"/>
      <c r="AV26" s="104"/>
      <c r="AW26" s="104"/>
      <c r="AX26" s="104"/>
      <c r="AY26" s="104"/>
      <c r="AZ26" s="104"/>
      <c r="BA26" s="105"/>
      <c r="BB26" s="1645">
        <f t="shared" si="80"/>
        <v>0</v>
      </c>
      <c r="BC26" s="382">
        <f t="shared" si="0"/>
        <v>0</v>
      </c>
      <c r="BD26" s="1647" t="e">
        <f t="shared" si="23"/>
        <v>#DIV/0!</v>
      </c>
      <c r="BE26" s="367" t="e">
        <f t="shared" si="24"/>
        <v>#DIV/0!</v>
      </c>
      <c r="BF26" s="368" t="e">
        <f t="shared" si="25"/>
        <v>#DIV/0!</v>
      </c>
      <c r="BG26" s="369" t="e">
        <f t="shared" si="26"/>
        <v>#DIV/0!</v>
      </c>
      <c r="BH26" s="370" t="e">
        <f t="shared" si="1"/>
        <v>#DIV/0!</v>
      </c>
      <c r="BI26" s="371" t="e">
        <f t="shared" si="27"/>
        <v>#DIV/0!</v>
      </c>
      <c r="BJ26" s="372" t="e">
        <f t="shared" si="28"/>
        <v>#DIV/0!</v>
      </c>
      <c r="BK26" s="372" t="e">
        <f t="shared" si="29"/>
        <v>#DIV/0!</v>
      </c>
      <c r="BL26" s="379" t="e">
        <f t="shared" si="30"/>
        <v>#DIV/0!</v>
      </c>
      <c r="BM26" s="99"/>
      <c r="BN26" s="1181"/>
      <c r="BO26" s="1838"/>
      <c r="BP26" s="1839"/>
      <c r="BQ26" s="1839"/>
      <c r="BR26" s="1839"/>
      <c r="BS26" s="1839"/>
      <c r="BT26" s="1839"/>
      <c r="BU26" s="1839"/>
      <c r="BV26" s="1839"/>
      <c r="BW26" s="1839"/>
      <c r="BX26" s="1839"/>
      <c r="BY26" s="1839"/>
      <c r="BZ26" s="1839"/>
      <c r="CA26" s="1839"/>
      <c r="CB26" s="1839"/>
      <c r="CC26" s="1839"/>
      <c r="CD26" s="1839"/>
      <c r="CE26" s="1839"/>
      <c r="CF26" s="1839"/>
      <c r="CG26" s="1839"/>
      <c r="CH26" s="1839"/>
      <c r="CI26" s="1839"/>
      <c r="CJ26" s="1839"/>
      <c r="CK26" s="1839"/>
      <c r="CL26" s="1839"/>
      <c r="CM26" s="1839"/>
      <c r="CN26" s="1839"/>
      <c r="CO26" s="1839"/>
      <c r="CP26" s="1839"/>
      <c r="CQ26" s="1839"/>
      <c r="CR26" s="1839"/>
      <c r="CS26" s="1839"/>
      <c r="CT26" s="1839"/>
      <c r="CU26" s="1839"/>
      <c r="CV26" s="1839"/>
      <c r="CW26" s="1839"/>
      <c r="CX26" s="1839"/>
      <c r="CY26" s="1839"/>
      <c r="CZ26" s="1839"/>
      <c r="DA26" s="1839"/>
      <c r="DB26" s="1840"/>
      <c r="DC26" s="1831">
        <f t="shared" si="31"/>
        <v>0</v>
      </c>
      <c r="DD26" s="1832">
        <f t="shared" si="32"/>
        <v>0</v>
      </c>
      <c r="DE26" s="1833">
        <f t="shared" si="33"/>
        <v>0</v>
      </c>
      <c r="DF26" s="1831">
        <f t="shared" si="34"/>
        <v>0</v>
      </c>
      <c r="DG26" s="1832">
        <f t="shared" si="35"/>
        <v>0</v>
      </c>
      <c r="DH26" s="1833">
        <f t="shared" si="36"/>
        <v>0</v>
      </c>
      <c r="DI26" s="1831">
        <f t="shared" si="37"/>
        <v>0</v>
      </c>
      <c r="DJ26" s="1832">
        <f t="shared" si="38"/>
        <v>0</v>
      </c>
      <c r="DK26" s="1832">
        <f t="shared" si="39"/>
        <v>0</v>
      </c>
      <c r="DL26" s="1833">
        <f t="shared" si="40"/>
        <v>0</v>
      </c>
      <c r="DM26" s="1834">
        <f t="shared" si="41"/>
        <v>0</v>
      </c>
      <c r="DN26" s="1835">
        <f t="shared" si="42"/>
        <v>0</v>
      </c>
      <c r="DO26" s="1836">
        <f t="shared" si="43"/>
        <v>0</v>
      </c>
      <c r="DP26" s="1837">
        <f t="shared" si="44"/>
        <v>0</v>
      </c>
      <c r="DQ26" s="1837">
        <f t="shared" si="45"/>
        <v>0</v>
      </c>
      <c r="DR26" s="1192"/>
      <c r="DS26" s="1210"/>
      <c r="DT26" s="1211"/>
      <c r="DU26" s="1212"/>
      <c r="DV26" s="1213"/>
      <c r="DW26" s="1180"/>
      <c r="DX26" s="1179"/>
      <c r="DY26" s="1181"/>
      <c r="DZ26" s="1195"/>
      <c r="EA26" s="1196"/>
      <c r="EB26" s="1195"/>
      <c r="EC26" s="1197"/>
      <c r="ED26" s="1196"/>
      <c r="EE26" s="1191"/>
      <c r="EF26" s="1192"/>
      <c r="EG26" s="1195"/>
      <c r="EH26" s="1196"/>
      <c r="EI26" s="1195"/>
      <c r="EJ26" s="1197"/>
      <c r="EK26" s="1198"/>
      <c r="EL26" s="1199"/>
      <c r="EM26" s="1179"/>
      <c r="EN26" s="1178"/>
      <c r="EO26" s="1688"/>
      <c r="EP26" s="1680"/>
      <c r="EQ26" s="1675"/>
      <c r="ER26" s="1498"/>
      <c r="ES26" s="1498"/>
      <c r="ET26" s="1499"/>
      <c r="EU26" s="1500"/>
      <c r="EV26" s="1501"/>
      <c r="EW26" s="1501"/>
      <c r="EX26" s="1501"/>
      <c r="EY26" s="1501"/>
      <c r="EZ26" s="1501"/>
      <c r="FA26" s="1501"/>
      <c r="FB26" s="1502"/>
      <c r="FC26" s="1689"/>
      <c r="FD26" s="1448"/>
      <c r="FE26" s="2219"/>
      <c r="FF26" s="2220"/>
      <c r="FG26" s="2220"/>
      <c r="FH26" s="2220"/>
      <c r="FI26" s="2220"/>
      <c r="FJ26" s="2220"/>
      <c r="FK26" s="2220"/>
      <c r="FL26" s="2220"/>
      <c r="FM26" s="2220"/>
      <c r="FN26" s="2220"/>
      <c r="FO26" s="2220"/>
      <c r="FP26" s="2220"/>
      <c r="FQ26" s="2220"/>
      <c r="FR26" s="2220"/>
      <c r="FS26" s="2220"/>
      <c r="FT26" s="2220"/>
      <c r="FU26" s="2220"/>
      <c r="FV26" s="2220"/>
      <c r="FW26" s="2220"/>
      <c r="FX26" s="2220"/>
      <c r="FY26" s="2220"/>
      <c r="FZ26" s="2220"/>
      <c r="GA26" s="2220"/>
      <c r="GB26" s="2220"/>
      <c r="GC26" s="2220"/>
      <c r="GD26" s="2220"/>
      <c r="GE26" s="2220"/>
      <c r="GF26" s="2220"/>
      <c r="GG26" s="2220"/>
      <c r="GH26" s="2220"/>
      <c r="GI26" s="2220"/>
      <c r="GJ26" s="2220"/>
      <c r="GK26" s="2220"/>
      <c r="GL26" s="2220"/>
      <c r="GM26" s="2220"/>
      <c r="GN26" s="2220"/>
      <c r="GO26" s="2220"/>
      <c r="GP26" s="2220"/>
      <c r="GQ26" s="2220"/>
      <c r="GR26" s="2220"/>
      <c r="GS26" s="2220"/>
      <c r="GT26" s="2220"/>
      <c r="GU26" s="2220"/>
      <c r="GV26" s="2220"/>
      <c r="GW26" s="2220"/>
      <c r="GX26" s="2221"/>
      <c r="GY26" s="2198">
        <f t="shared" si="46"/>
        <v>0</v>
      </c>
      <c r="GZ26" s="396" t="b">
        <f t="shared" si="82"/>
        <v>0</v>
      </c>
      <c r="HA26" s="2199">
        <f t="shared" si="47"/>
        <v>0</v>
      </c>
      <c r="HB26" s="2208" t="b">
        <f t="shared" si="48"/>
        <v>0</v>
      </c>
      <c r="HC26" s="2201">
        <f t="shared" si="49"/>
        <v>0</v>
      </c>
      <c r="HD26" s="397" t="b">
        <f t="shared" si="50"/>
        <v>0</v>
      </c>
      <c r="HE26" s="2202">
        <f t="shared" si="51"/>
        <v>0</v>
      </c>
      <c r="HF26" s="398" t="b">
        <f t="shared" si="52"/>
        <v>0</v>
      </c>
      <c r="HG26" s="2203">
        <f t="shared" si="53"/>
        <v>0</v>
      </c>
      <c r="HH26" s="2209" t="b">
        <f t="shared" si="54"/>
        <v>0</v>
      </c>
      <c r="HI26" s="2205">
        <f t="shared" si="55"/>
        <v>0</v>
      </c>
      <c r="HJ26" s="395" t="b">
        <f t="shared" si="56"/>
        <v>0</v>
      </c>
      <c r="HK26" s="2206">
        <f t="shared" si="57"/>
        <v>0</v>
      </c>
      <c r="HL26" s="2210" t="b">
        <f t="shared" si="58"/>
        <v>0</v>
      </c>
      <c r="HM26" s="432"/>
      <c r="HN26" s="991"/>
      <c r="HO26" s="898"/>
      <c r="HP26" s="899"/>
      <c r="HQ26" s="900"/>
      <c r="HR26" s="901"/>
      <c r="HS26" s="902"/>
      <c r="HT26" s="903"/>
      <c r="HU26" s="904"/>
      <c r="HV26" s="714" t="b">
        <f t="shared" si="83"/>
        <v>0</v>
      </c>
      <c r="HW26" s="715" t="b">
        <f t="shared" si="59"/>
        <v>0</v>
      </c>
      <c r="HX26" s="715" t="b">
        <f t="shared" si="60"/>
        <v>0</v>
      </c>
      <c r="HY26" s="715" t="b">
        <f t="shared" si="61"/>
        <v>0</v>
      </c>
      <c r="HZ26" s="715" t="b">
        <f t="shared" si="62"/>
        <v>0</v>
      </c>
      <c r="IA26" s="716" t="b">
        <f t="shared" si="63"/>
        <v>0</v>
      </c>
      <c r="IB26" s="717" t="b">
        <f t="shared" si="64"/>
        <v>0</v>
      </c>
      <c r="IC26" s="432"/>
      <c r="ID26" s="432"/>
      <c r="IE26" s="664"/>
      <c r="IF26" s="1055"/>
      <c r="IG26" s="1055"/>
      <c r="IH26" s="1055"/>
      <c r="II26" s="1055"/>
      <c r="IJ26" s="1055"/>
      <c r="IK26" s="1055"/>
      <c r="IL26" s="1055"/>
      <c r="IM26" s="1055"/>
      <c r="IN26" s="1056"/>
      <c r="IO26" s="662"/>
      <c r="IP26" s="1057"/>
      <c r="IQ26" s="1057"/>
      <c r="IR26" s="1057"/>
      <c r="IS26" s="1057"/>
      <c r="IT26" s="1057"/>
      <c r="IU26" s="1057"/>
      <c r="IV26" s="1057"/>
      <c r="IW26" s="1057"/>
      <c r="IX26" s="1058"/>
      <c r="IY26" s="664"/>
      <c r="IZ26" s="1055"/>
      <c r="JA26" s="1055"/>
      <c r="JB26" s="1055"/>
      <c r="JC26" s="1055"/>
      <c r="JD26" s="1055"/>
      <c r="JE26" s="1055"/>
      <c r="JF26" s="1055"/>
      <c r="JG26" s="1055"/>
      <c r="JH26" s="1059"/>
      <c r="JI26" s="662"/>
      <c r="JJ26" s="1057"/>
      <c r="JK26" s="1057"/>
      <c r="JL26" s="1057"/>
      <c r="JM26" s="1057"/>
      <c r="JN26" s="1057"/>
      <c r="JO26" s="1057"/>
      <c r="JP26" s="1057"/>
      <c r="JQ26" s="1057"/>
      <c r="JR26" s="1062"/>
      <c r="JS26" s="664"/>
      <c r="JT26" s="1055"/>
      <c r="JU26" s="1055"/>
      <c r="JV26" s="1055"/>
      <c r="JW26" s="1055"/>
      <c r="JX26" s="1059"/>
      <c r="JY26" s="1055"/>
      <c r="JZ26" s="1055"/>
      <c r="KA26" s="1055"/>
      <c r="KB26" s="1056"/>
      <c r="KC26" s="662"/>
      <c r="KD26" s="1057"/>
      <c r="KE26" s="1057"/>
      <c r="KF26" s="1057"/>
      <c r="KG26" s="1057"/>
      <c r="KH26" s="1057"/>
      <c r="KI26" s="1057"/>
      <c r="KJ26" s="1057"/>
      <c r="KK26" s="1057"/>
      <c r="KL26" s="1058"/>
      <c r="KM26" s="664"/>
      <c r="KN26" s="1055"/>
      <c r="KO26" s="1055"/>
      <c r="KP26" s="1055"/>
      <c r="KQ26" s="1055"/>
      <c r="KR26" s="1055"/>
      <c r="KS26" s="1055"/>
      <c r="KT26" s="1055"/>
      <c r="KU26" s="1055"/>
      <c r="KV26" s="1056"/>
      <c r="KW26" s="662"/>
      <c r="KX26" s="1057"/>
      <c r="KY26" s="1057"/>
      <c r="KZ26" s="1057"/>
      <c r="LA26" s="1057"/>
      <c r="LB26" s="1057"/>
      <c r="LC26" s="1057"/>
      <c r="LD26" s="1057"/>
      <c r="LE26" s="1057"/>
      <c r="LF26" s="1058"/>
      <c r="LG26" s="1060"/>
      <c r="LH26" s="1055"/>
      <c r="LI26" s="1055"/>
      <c r="LJ26" s="1055"/>
      <c r="LK26" s="1055"/>
      <c r="LL26" s="1055"/>
      <c r="LM26" s="1055"/>
      <c r="LN26" s="1055"/>
      <c r="LO26" s="1055"/>
      <c r="LP26" s="1055"/>
      <c r="LQ26" s="1059"/>
      <c r="LR26" s="739">
        <f t="shared" si="2"/>
        <v>0</v>
      </c>
      <c r="LS26" s="740" t="b">
        <f t="shared" si="65"/>
        <v>0</v>
      </c>
      <c r="LT26" s="741">
        <f t="shared" si="3"/>
        <v>0</v>
      </c>
      <c r="LU26" s="742" t="b">
        <f t="shared" si="66"/>
        <v>0</v>
      </c>
      <c r="LV26" s="743">
        <f t="shared" si="84"/>
        <v>0</v>
      </c>
      <c r="LW26" s="744" t="b">
        <f t="shared" si="67"/>
        <v>0</v>
      </c>
      <c r="LX26" s="745">
        <f t="shared" si="5"/>
        <v>0</v>
      </c>
      <c r="LY26" s="746" t="b">
        <f t="shared" si="68"/>
        <v>0</v>
      </c>
      <c r="LZ26" s="764">
        <f t="shared" si="6"/>
        <v>0</v>
      </c>
      <c r="MA26" s="765" t="b">
        <f t="shared" si="69"/>
        <v>0</v>
      </c>
      <c r="MB26" s="766">
        <f t="shared" si="85"/>
        <v>0</v>
      </c>
      <c r="MC26" s="767" t="b">
        <f t="shared" si="70"/>
        <v>0</v>
      </c>
      <c r="MD26" s="768">
        <f t="shared" si="8"/>
        <v>0</v>
      </c>
      <c r="ME26" s="769" t="b">
        <f t="shared" si="71"/>
        <v>0</v>
      </c>
      <c r="MF26" s="770">
        <f t="shared" si="86"/>
        <v>0</v>
      </c>
      <c r="MG26" s="771" t="b">
        <f t="shared" si="72"/>
        <v>0</v>
      </c>
      <c r="MH26" s="772">
        <f t="shared" si="87"/>
        <v>0</v>
      </c>
      <c r="MI26" s="773" t="b">
        <f t="shared" si="73"/>
        <v>0</v>
      </c>
      <c r="MJ26" s="774">
        <f t="shared" si="88"/>
        <v>0</v>
      </c>
      <c r="MK26" s="775" t="b">
        <f t="shared" si="74"/>
        <v>0</v>
      </c>
      <c r="ML26" s="776">
        <f t="shared" si="89"/>
        <v>0</v>
      </c>
      <c r="MM26" s="777" t="b">
        <f t="shared" si="75"/>
        <v>0</v>
      </c>
      <c r="MN26" s="778">
        <f t="shared" si="90"/>
        <v>0</v>
      </c>
      <c r="MO26" s="779" t="b">
        <f t="shared" si="76"/>
        <v>0</v>
      </c>
      <c r="MP26" s="884">
        <f t="shared" si="91"/>
        <v>0</v>
      </c>
      <c r="MQ26" s="885" t="b">
        <f t="shared" si="77"/>
        <v>0</v>
      </c>
      <c r="MR26" s="990"/>
      <c r="MS26" s="645"/>
      <c r="MT26" s="646"/>
      <c r="MU26" s="647"/>
      <c r="MV26" s="648"/>
      <c r="MW26" s="649"/>
      <c r="MX26" s="657"/>
      <c r="MY26" s="658"/>
      <c r="MZ26" s="659"/>
      <c r="NA26" s="660"/>
      <c r="NB26" s="661"/>
      <c r="NC26" s="662"/>
      <c r="ND26" s="663"/>
      <c r="NE26" s="664"/>
      <c r="NF26" s="1578"/>
      <c r="NG26" s="1527" t="b">
        <f t="shared" si="15"/>
        <v>0</v>
      </c>
      <c r="NH26" s="1579" t="b">
        <f t="shared" si="15"/>
        <v>0</v>
      </c>
      <c r="NI26" s="1579" t="b">
        <f t="shared" si="15"/>
        <v>0</v>
      </c>
      <c r="NJ26" s="1579" t="b">
        <f t="shared" si="15"/>
        <v>0</v>
      </c>
      <c r="NK26" s="1579" t="b">
        <f t="shared" si="15"/>
        <v>0</v>
      </c>
      <c r="NL26" s="1579" t="b">
        <f t="shared" si="15"/>
        <v>0</v>
      </c>
      <c r="NM26" s="1579" t="b">
        <f t="shared" si="15"/>
        <v>0</v>
      </c>
      <c r="NN26" s="1579" t="b">
        <f t="shared" si="15"/>
        <v>0</v>
      </c>
      <c r="NO26" s="1579" t="b">
        <f t="shared" si="15"/>
        <v>0</v>
      </c>
      <c r="NP26" s="1580" t="b">
        <f t="shared" si="15"/>
        <v>0</v>
      </c>
      <c r="NQ26" s="1580" t="b">
        <f t="shared" si="15"/>
        <v>0</v>
      </c>
      <c r="NR26" s="1580" t="b">
        <f t="shared" si="15"/>
        <v>0</v>
      </c>
      <c r="NS26" s="1528" t="b">
        <f t="shared" si="15"/>
        <v>0</v>
      </c>
      <c r="NT26" s="1445"/>
    </row>
    <row r="27" spans="1:384" s="1446" customFormat="1" ht="21.95" customHeight="1" thickBot="1" x14ac:dyDescent="0.35">
      <c r="A27" s="1600">
        <v>15</v>
      </c>
      <c r="B27" s="1601"/>
      <c r="C27" s="1602"/>
      <c r="D27" s="1601"/>
      <c r="E27" s="1515"/>
      <c r="F27" s="89"/>
      <c r="G27" s="90"/>
      <c r="H27" s="100"/>
      <c r="I27" s="100"/>
      <c r="J27" s="1558"/>
      <c r="K27" s="1565">
        <f t="shared" si="78"/>
        <v>0</v>
      </c>
      <c r="L27" s="1562"/>
      <c r="M27" s="1178"/>
      <c r="N27" s="1179"/>
      <c r="O27" s="1195"/>
      <c r="P27" s="1197"/>
      <c r="Q27" s="1197"/>
      <c r="R27" s="1197"/>
      <c r="S27" s="1197"/>
      <c r="T27" s="1197"/>
      <c r="U27" s="1197"/>
      <c r="V27" s="1198"/>
      <c r="W27" s="1532" t="b">
        <f t="shared" si="81"/>
        <v>0</v>
      </c>
      <c r="X27" s="1531" t="b">
        <f t="shared" si="16"/>
        <v>0</v>
      </c>
      <c r="Y27" s="1531" t="b">
        <f t="shared" si="17"/>
        <v>0</v>
      </c>
      <c r="Z27" s="1531" t="b">
        <f t="shared" si="18"/>
        <v>0</v>
      </c>
      <c r="AA27" s="1531" t="b">
        <f t="shared" si="19"/>
        <v>0</v>
      </c>
      <c r="AB27" s="1531" t="b">
        <f t="shared" si="20"/>
        <v>0</v>
      </c>
      <c r="AC27" s="1531" t="b">
        <f t="shared" si="21"/>
        <v>0</v>
      </c>
      <c r="AD27" s="1533" t="b">
        <f t="shared" si="22"/>
        <v>0</v>
      </c>
      <c r="AE27" s="1178"/>
      <c r="AF27" s="1181"/>
      <c r="AG27" s="103"/>
      <c r="AH27" s="104"/>
      <c r="AI27" s="104"/>
      <c r="AJ27" s="104"/>
      <c r="AK27" s="104"/>
      <c r="AL27" s="104"/>
      <c r="AM27" s="104"/>
      <c r="AN27" s="104"/>
      <c r="AO27" s="104"/>
      <c r="AP27" s="105"/>
      <c r="AQ27" s="1667"/>
      <c r="AR27" s="103"/>
      <c r="AS27" s="104"/>
      <c r="AT27" s="104"/>
      <c r="AU27" s="104"/>
      <c r="AV27" s="104"/>
      <c r="AW27" s="104"/>
      <c r="AX27" s="104"/>
      <c r="AY27" s="104"/>
      <c r="AZ27" s="104"/>
      <c r="BA27" s="105"/>
      <c r="BB27" s="1645">
        <f t="shared" si="80"/>
        <v>0</v>
      </c>
      <c r="BC27" s="382">
        <f t="shared" si="0"/>
        <v>0</v>
      </c>
      <c r="BD27" s="1647" t="e">
        <f t="shared" si="23"/>
        <v>#DIV/0!</v>
      </c>
      <c r="BE27" s="367" t="e">
        <f t="shared" si="24"/>
        <v>#DIV/0!</v>
      </c>
      <c r="BF27" s="368" t="e">
        <f t="shared" si="25"/>
        <v>#DIV/0!</v>
      </c>
      <c r="BG27" s="369" t="e">
        <f t="shared" si="26"/>
        <v>#DIV/0!</v>
      </c>
      <c r="BH27" s="370" t="e">
        <f t="shared" si="1"/>
        <v>#DIV/0!</v>
      </c>
      <c r="BI27" s="371" t="e">
        <f t="shared" si="27"/>
        <v>#DIV/0!</v>
      </c>
      <c r="BJ27" s="372" t="e">
        <f t="shared" si="28"/>
        <v>#DIV/0!</v>
      </c>
      <c r="BK27" s="372" t="e">
        <f t="shared" si="29"/>
        <v>#DIV/0!</v>
      </c>
      <c r="BL27" s="379" t="e">
        <f t="shared" si="30"/>
        <v>#DIV/0!</v>
      </c>
      <c r="BM27" s="99"/>
      <c r="BN27" s="1181"/>
      <c r="BO27" s="1838"/>
      <c r="BP27" s="1839"/>
      <c r="BQ27" s="1839"/>
      <c r="BR27" s="1839"/>
      <c r="BS27" s="1839"/>
      <c r="BT27" s="1839"/>
      <c r="BU27" s="1839"/>
      <c r="BV27" s="1839"/>
      <c r="BW27" s="1839"/>
      <c r="BX27" s="1839"/>
      <c r="BY27" s="1839"/>
      <c r="BZ27" s="1839"/>
      <c r="CA27" s="1839"/>
      <c r="CB27" s="1839"/>
      <c r="CC27" s="1839"/>
      <c r="CD27" s="1839"/>
      <c r="CE27" s="1839"/>
      <c r="CF27" s="1839"/>
      <c r="CG27" s="1839"/>
      <c r="CH27" s="1839"/>
      <c r="CI27" s="1839"/>
      <c r="CJ27" s="1839"/>
      <c r="CK27" s="1839"/>
      <c r="CL27" s="1839"/>
      <c r="CM27" s="1839"/>
      <c r="CN27" s="1839"/>
      <c r="CO27" s="1839"/>
      <c r="CP27" s="1839"/>
      <c r="CQ27" s="1839"/>
      <c r="CR27" s="1839"/>
      <c r="CS27" s="1839"/>
      <c r="CT27" s="1839"/>
      <c r="CU27" s="1839"/>
      <c r="CV27" s="1839"/>
      <c r="CW27" s="1839"/>
      <c r="CX27" s="1839"/>
      <c r="CY27" s="1839"/>
      <c r="CZ27" s="1839"/>
      <c r="DA27" s="1839"/>
      <c r="DB27" s="1840"/>
      <c r="DC27" s="1831">
        <f t="shared" si="31"/>
        <v>0</v>
      </c>
      <c r="DD27" s="1832">
        <f t="shared" si="32"/>
        <v>0</v>
      </c>
      <c r="DE27" s="1833">
        <f t="shared" si="33"/>
        <v>0</v>
      </c>
      <c r="DF27" s="1831">
        <f t="shared" si="34"/>
        <v>0</v>
      </c>
      <c r="DG27" s="1832">
        <f t="shared" si="35"/>
        <v>0</v>
      </c>
      <c r="DH27" s="1833">
        <f t="shared" si="36"/>
        <v>0</v>
      </c>
      <c r="DI27" s="1831">
        <f t="shared" si="37"/>
        <v>0</v>
      </c>
      <c r="DJ27" s="1832">
        <f t="shared" si="38"/>
        <v>0</v>
      </c>
      <c r="DK27" s="1832">
        <f t="shared" si="39"/>
        <v>0</v>
      </c>
      <c r="DL27" s="1833">
        <f t="shared" si="40"/>
        <v>0</v>
      </c>
      <c r="DM27" s="1834">
        <f t="shared" si="41"/>
        <v>0</v>
      </c>
      <c r="DN27" s="1835">
        <f t="shared" si="42"/>
        <v>0</v>
      </c>
      <c r="DO27" s="1836">
        <f t="shared" si="43"/>
        <v>0</v>
      </c>
      <c r="DP27" s="1837">
        <f t="shared" si="44"/>
        <v>0</v>
      </c>
      <c r="DQ27" s="1837">
        <f t="shared" si="45"/>
        <v>0</v>
      </c>
      <c r="DR27" s="1192"/>
      <c r="DS27" s="1210"/>
      <c r="DT27" s="1211"/>
      <c r="DU27" s="1212"/>
      <c r="DV27" s="1213"/>
      <c r="DW27" s="1180"/>
      <c r="DX27" s="1179"/>
      <c r="DY27" s="1181"/>
      <c r="DZ27" s="1195"/>
      <c r="EA27" s="1196"/>
      <c r="EB27" s="1195"/>
      <c r="EC27" s="1197"/>
      <c r="ED27" s="1196"/>
      <c r="EE27" s="1191"/>
      <c r="EF27" s="1192"/>
      <c r="EG27" s="1195"/>
      <c r="EH27" s="1196"/>
      <c r="EI27" s="1195"/>
      <c r="EJ27" s="1197"/>
      <c r="EK27" s="1198"/>
      <c r="EL27" s="1199"/>
      <c r="EM27" s="1179"/>
      <c r="EN27" s="1178"/>
      <c r="EO27" s="1688"/>
      <c r="EP27" s="1680"/>
      <c r="EQ27" s="1675"/>
      <c r="ER27" s="1498"/>
      <c r="ES27" s="1498"/>
      <c r="ET27" s="1499"/>
      <c r="EU27" s="1500"/>
      <c r="EV27" s="1501"/>
      <c r="EW27" s="1501"/>
      <c r="EX27" s="1501"/>
      <c r="EY27" s="1501"/>
      <c r="EZ27" s="1501"/>
      <c r="FA27" s="1501"/>
      <c r="FB27" s="1502"/>
      <c r="FC27" s="1689"/>
      <c r="FD27" s="1448"/>
      <c r="FE27" s="2219"/>
      <c r="FF27" s="2220"/>
      <c r="FG27" s="2220"/>
      <c r="FH27" s="2220"/>
      <c r="FI27" s="2220"/>
      <c r="FJ27" s="2220"/>
      <c r="FK27" s="2220"/>
      <c r="FL27" s="2220"/>
      <c r="FM27" s="2220"/>
      <c r="FN27" s="2220"/>
      <c r="FO27" s="2220"/>
      <c r="FP27" s="2220"/>
      <c r="FQ27" s="2220"/>
      <c r="FR27" s="2220"/>
      <c r="FS27" s="2220"/>
      <c r="FT27" s="2220"/>
      <c r="FU27" s="2220"/>
      <c r="FV27" s="2220"/>
      <c r="FW27" s="2220"/>
      <c r="FX27" s="2220"/>
      <c r="FY27" s="2220"/>
      <c r="FZ27" s="2220"/>
      <c r="GA27" s="2220"/>
      <c r="GB27" s="2220"/>
      <c r="GC27" s="2220"/>
      <c r="GD27" s="2220"/>
      <c r="GE27" s="2220"/>
      <c r="GF27" s="2220"/>
      <c r="GG27" s="2220"/>
      <c r="GH27" s="2220"/>
      <c r="GI27" s="2220"/>
      <c r="GJ27" s="2220"/>
      <c r="GK27" s="2220"/>
      <c r="GL27" s="2220"/>
      <c r="GM27" s="2220"/>
      <c r="GN27" s="2220"/>
      <c r="GO27" s="2220"/>
      <c r="GP27" s="2220"/>
      <c r="GQ27" s="2220"/>
      <c r="GR27" s="2220"/>
      <c r="GS27" s="2220"/>
      <c r="GT27" s="2220"/>
      <c r="GU27" s="2220"/>
      <c r="GV27" s="2220"/>
      <c r="GW27" s="2220"/>
      <c r="GX27" s="2221"/>
      <c r="GY27" s="2198">
        <f t="shared" si="46"/>
        <v>0</v>
      </c>
      <c r="GZ27" s="396" t="b">
        <f t="shared" si="82"/>
        <v>0</v>
      </c>
      <c r="HA27" s="2199">
        <f t="shared" si="47"/>
        <v>0</v>
      </c>
      <c r="HB27" s="2208" t="b">
        <f t="shared" si="48"/>
        <v>0</v>
      </c>
      <c r="HC27" s="2201">
        <f t="shared" si="49"/>
        <v>0</v>
      </c>
      <c r="HD27" s="397" t="b">
        <f t="shared" si="50"/>
        <v>0</v>
      </c>
      <c r="HE27" s="2202">
        <f t="shared" si="51"/>
        <v>0</v>
      </c>
      <c r="HF27" s="398" t="b">
        <f t="shared" si="52"/>
        <v>0</v>
      </c>
      <c r="HG27" s="2203">
        <f t="shared" si="53"/>
        <v>0</v>
      </c>
      <c r="HH27" s="2209" t="b">
        <f t="shared" si="54"/>
        <v>0</v>
      </c>
      <c r="HI27" s="2205">
        <f t="shared" si="55"/>
        <v>0</v>
      </c>
      <c r="HJ27" s="395" t="b">
        <f t="shared" si="56"/>
        <v>0</v>
      </c>
      <c r="HK27" s="2206">
        <f t="shared" si="57"/>
        <v>0</v>
      </c>
      <c r="HL27" s="2210" t="b">
        <f t="shared" si="58"/>
        <v>0</v>
      </c>
      <c r="HM27" s="432"/>
      <c r="HN27" s="991"/>
      <c r="HO27" s="898"/>
      <c r="HP27" s="899"/>
      <c r="HQ27" s="900"/>
      <c r="HR27" s="901"/>
      <c r="HS27" s="902"/>
      <c r="HT27" s="903"/>
      <c r="HU27" s="904"/>
      <c r="HV27" s="714" t="b">
        <f t="shared" si="83"/>
        <v>0</v>
      </c>
      <c r="HW27" s="715" t="b">
        <f t="shared" si="59"/>
        <v>0</v>
      </c>
      <c r="HX27" s="715" t="b">
        <f t="shared" si="60"/>
        <v>0</v>
      </c>
      <c r="HY27" s="715" t="b">
        <f t="shared" si="61"/>
        <v>0</v>
      </c>
      <c r="HZ27" s="715" t="b">
        <f t="shared" si="62"/>
        <v>0</v>
      </c>
      <c r="IA27" s="716" t="b">
        <f t="shared" si="63"/>
        <v>0</v>
      </c>
      <c r="IB27" s="717" t="b">
        <f t="shared" si="64"/>
        <v>0</v>
      </c>
      <c r="IC27" s="432"/>
      <c r="ID27" s="432"/>
      <c r="IE27" s="664"/>
      <c r="IF27" s="1055"/>
      <c r="IG27" s="1055"/>
      <c r="IH27" s="1055"/>
      <c r="II27" s="1055"/>
      <c r="IJ27" s="1055"/>
      <c r="IK27" s="1055"/>
      <c r="IL27" s="1055"/>
      <c r="IM27" s="1055"/>
      <c r="IN27" s="1056"/>
      <c r="IO27" s="662"/>
      <c r="IP27" s="1057"/>
      <c r="IQ27" s="1057"/>
      <c r="IR27" s="1057"/>
      <c r="IS27" s="1057"/>
      <c r="IT27" s="1057"/>
      <c r="IU27" s="1057"/>
      <c r="IV27" s="1057"/>
      <c r="IW27" s="1057"/>
      <c r="IX27" s="1058"/>
      <c r="IY27" s="664"/>
      <c r="IZ27" s="1055"/>
      <c r="JA27" s="1055"/>
      <c r="JB27" s="1055"/>
      <c r="JC27" s="1055"/>
      <c r="JD27" s="1055"/>
      <c r="JE27" s="1055"/>
      <c r="JF27" s="1055"/>
      <c r="JG27" s="1055"/>
      <c r="JH27" s="1059"/>
      <c r="JI27" s="662"/>
      <c r="JJ27" s="1057"/>
      <c r="JK27" s="1057"/>
      <c r="JL27" s="1057"/>
      <c r="JM27" s="1057"/>
      <c r="JN27" s="1057"/>
      <c r="JO27" s="1057"/>
      <c r="JP27" s="1057"/>
      <c r="JQ27" s="1057"/>
      <c r="JR27" s="1058"/>
      <c r="JS27" s="664"/>
      <c r="JT27" s="1055"/>
      <c r="JU27" s="1055"/>
      <c r="JV27" s="1055"/>
      <c r="JW27" s="1055"/>
      <c r="JX27" s="1059"/>
      <c r="JY27" s="1055"/>
      <c r="JZ27" s="1055"/>
      <c r="KA27" s="1055"/>
      <c r="KB27" s="1056"/>
      <c r="KC27" s="662"/>
      <c r="KD27" s="1057"/>
      <c r="KE27" s="1057"/>
      <c r="KF27" s="1057"/>
      <c r="KG27" s="1057"/>
      <c r="KH27" s="1057"/>
      <c r="KI27" s="1057"/>
      <c r="KJ27" s="1057"/>
      <c r="KK27" s="1057"/>
      <c r="KL27" s="1058"/>
      <c r="KM27" s="664"/>
      <c r="KN27" s="1055"/>
      <c r="KO27" s="1055"/>
      <c r="KP27" s="1055"/>
      <c r="KQ27" s="1055"/>
      <c r="KR27" s="1055"/>
      <c r="KS27" s="1055"/>
      <c r="KT27" s="1055"/>
      <c r="KU27" s="1055"/>
      <c r="KV27" s="1056"/>
      <c r="KW27" s="662"/>
      <c r="KX27" s="1057"/>
      <c r="KY27" s="1057"/>
      <c r="KZ27" s="1057"/>
      <c r="LA27" s="1057"/>
      <c r="LB27" s="1057"/>
      <c r="LC27" s="1057"/>
      <c r="LD27" s="1057"/>
      <c r="LE27" s="1057"/>
      <c r="LF27" s="1058"/>
      <c r="LG27" s="1060"/>
      <c r="LH27" s="1055"/>
      <c r="LI27" s="1055"/>
      <c r="LJ27" s="1055"/>
      <c r="LK27" s="1055"/>
      <c r="LL27" s="1055"/>
      <c r="LM27" s="1055"/>
      <c r="LN27" s="1055"/>
      <c r="LO27" s="1055"/>
      <c r="LP27" s="1055"/>
      <c r="LQ27" s="1059"/>
      <c r="LR27" s="739">
        <f t="shared" si="2"/>
        <v>0</v>
      </c>
      <c r="LS27" s="740" t="b">
        <f t="shared" si="65"/>
        <v>0</v>
      </c>
      <c r="LT27" s="741">
        <f t="shared" si="3"/>
        <v>0</v>
      </c>
      <c r="LU27" s="742" t="b">
        <f t="shared" si="66"/>
        <v>0</v>
      </c>
      <c r="LV27" s="743">
        <f t="shared" si="84"/>
        <v>0</v>
      </c>
      <c r="LW27" s="744" t="b">
        <f t="shared" si="67"/>
        <v>0</v>
      </c>
      <c r="LX27" s="745">
        <f t="shared" si="5"/>
        <v>0</v>
      </c>
      <c r="LY27" s="746" t="b">
        <f t="shared" si="68"/>
        <v>0</v>
      </c>
      <c r="LZ27" s="764">
        <f t="shared" si="6"/>
        <v>0</v>
      </c>
      <c r="MA27" s="765" t="b">
        <f t="shared" si="69"/>
        <v>0</v>
      </c>
      <c r="MB27" s="766">
        <f t="shared" si="85"/>
        <v>0</v>
      </c>
      <c r="MC27" s="767" t="b">
        <f t="shared" si="70"/>
        <v>0</v>
      </c>
      <c r="MD27" s="768">
        <f t="shared" si="8"/>
        <v>0</v>
      </c>
      <c r="ME27" s="769" t="b">
        <f t="shared" si="71"/>
        <v>0</v>
      </c>
      <c r="MF27" s="770">
        <f t="shared" si="86"/>
        <v>0</v>
      </c>
      <c r="MG27" s="771" t="b">
        <f t="shared" si="72"/>
        <v>0</v>
      </c>
      <c r="MH27" s="772">
        <f t="shared" si="87"/>
        <v>0</v>
      </c>
      <c r="MI27" s="773" t="b">
        <f t="shared" si="73"/>
        <v>0</v>
      </c>
      <c r="MJ27" s="774">
        <f t="shared" si="88"/>
        <v>0</v>
      </c>
      <c r="MK27" s="775" t="b">
        <f t="shared" si="74"/>
        <v>0</v>
      </c>
      <c r="ML27" s="776">
        <f t="shared" si="89"/>
        <v>0</v>
      </c>
      <c r="MM27" s="777" t="b">
        <f t="shared" si="75"/>
        <v>0</v>
      </c>
      <c r="MN27" s="778">
        <f t="shared" si="90"/>
        <v>0</v>
      </c>
      <c r="MO27" s="779" t="b">
        <f t="shared" si="76"/>
        <v>0</v>
      </c>
      <c r="MP27" s="884">
        <f t="shared" si="91"/>
        <v>0</v>
      </c>
      <c r="MQ27" s="885" t="b">
        <f t="shared" si="77"/>
        <v>0</v>
      </c>
      <c r="MR27" s="990"/>
      <c r="MS27" s="645"/>
      <c r="MT27" s="646"/>
      <c r="MU27" s="647"/>
      <c r="MV27" s="648"/>
      <c r="MW27" s="649"/>
      <c r="MX27" s="657"/>
      <c r="MY27" s="658"/>
      <c r="MZ27" s="659"/>
      <c r="NA27" s="660"/>
      <c r="NB27" s="661"/>
      <c r="NC27" s="662"/>
      <c r="ND27" s="663"/>
      <c r="NE27" s="664"/>
      <c r="NF27" s="1578"/>
      <c r="NG27" s="1527" t="b">
        <f t="shared" si="15"/>
        <v>0</v>
      </c>
      <c r="NH27" s="1579" t="b">
        <f t="shared" si="15"/>
        <v>0</v>
      </c>
      <c r="NI27" s="1579" t="b">
        <f t="shared" si="15"/>
        <v>0</v>
      </c>
      <c r="NJ27" s="1579" t="b">
        <f t="shared" si="15"/>
        <v>0</v>
      </c>
      <c r="NK27" s="1579" t="b">
        <f t="shared" si="15"/>
        <v>0</v>
      </c>
      <c r="NL27" s="1579" t="b">
        <f t="shared" si="15"/>
        <v>0</v>
      </c>
      <c r="NM27" s="1579" t="b">
        <f t="shared" si="15"/>
        <v>0</v>
      </c>
      <c r="NN27" s="1579" t="b">
        <f t="shared" si="15"/>
        <v>0</v>
      </c>
      <c r="NO27" s="1579" t="b">
        <f t="shared" si="15"/>
        <v>0</v>
      </c>
      <c r="NP27" s="1580" t="b">
        <f t="shared" si="15"/>
        <v>0</v>
      </c>
      <c r="NQ27" s="1580" t="b">
        <f t="shared" si="15"/>
        <v>0</v>
      </c>
      <c r="NR27" s="1580" t="b">
        <f t="shared" si="15"/>
        <v>0</v>
      </c>
      <c r="NS27" s="1528" t="b">
        <f t="shared" si="15"/>
        <v>0</v>
      </c>
      <c r="NT27" s="1445"/>
    </row>
    <row r="28" spans="1:384" s="1446" customFormat="1" ht="21.95" customHeight="1" thickBot="1" x14ac:dyDescent="0.35">
      <c r="A28" s="1600">
        <v>16</v>
      </c>
      <c r="B28" s="1601"/>
      <c r="C28" s="1602"/>
      <c r="D28" s="1601"/>
      <c r="E28" s="1515"/>
      <c r="F28" s="89"/>
      <c r="G28" s="90"/>
      <c r="H28" s="100"/>
      <c r="I28" s="100"/>
      <c r="J28" s="1558"/>
      <c r="K28" s="1565">
        <f t="shared" si="78"/>
        <v>0</v>
      </c>
      <c r="L28" s="1562"/>
      <c r="M28" s="1178"/>
      <c r="N28" s="1179"/>
      <c r="O28" s="1195"/>
      <c r="P28" s="1197"/>
      <c r="Q28" s="1197"/>
      <c r="R28" s="1197"/>
      <c r="S28" s="1197"/>
      <c r="T28" s="1197"/>
      <c r="U28" s="1197"/>
      <c r="V28" s="1198"/>
      <c r="W28" s="1532" t="b">
        <f t="shared" si="81"/>
        <v>0</v>
      </c>
      <c r="X28" s="1531" t="b">
        <f t="shared" si="16"/>
        <v>0</v>
      </c>
      <c r="Y28" s="1531" t="b">
        <f t="shared" si="17"/>
        <v>0</v>
      </c>
      <c r="Z28" s="1531" t="b">
        <f t="shared" si="18"/>
        <v>0</v>
      </c>
      <c r="AA28" s="1531" t="b">
        <f t="shared" si="19"/>
        <v>0</v>
      </c>
      <c r="AB28" s="1531" t="b">
        <f t="shared" si="20"/>
        <v>0</v>
      </c>
      <c r="AC28" s="1531" t="b">
        <f t="shared" si="21"/>
        <v>0</v>
      </c>
      <c r="AD28" s="1533" t="b">
        <f t="shared" si="22"/>
        <v>0</v>
      </c>
      <c r="AE28" s="1178"/>
      <c r="AF28" s="1181"/>
      <c r="AG28" s="103"/>
      <c r="AH28" s="104"/>
      <c r="AI28" s="104"/>
      <c r="AJ28" s="104"/>
      <c r="AK28" s="104"/>
      <c r="AL28" s="104"/>
      <c r="AM28" s="104"/>
      <c r="AN28" s="104"/>
      <c r="AO28" s="104"/>
      <c r="AP28" s="105"/>
      <c r="AQ28" s="1667"/>
      <c r="AR28" s="103"/>
      <c r="AS28" s="104"/>
      <c r="AT28" s="104"/>
      <c r="AU28" s="104"/>
      <c r="AV28" s="104"/>
      <c r="AW28" s="104"/>
      <c r="AX28" s="104"/>
      <c r="AY28" s="104"/>
      <c r="AZ28" s="104"/>
      <c r="BA28" s="105"/>
      <c r="BB28" s="1645">
        <f t="shared" si="80"/>
        <v>0</v>
      </c>
      <c r="BC28" s="382">
        <f t="shared" si="0"/>
        <v>0</v>
      </c>
      <c r="BD28" s="1647" t="e">
        <f t="shared" si="23"/>
        <v>#DIV/0!</v>
      </c>
      <c r="BE28" s="367" t="e">
        <f t="shared" si="24"/>
        <v>#DIV/0!</v>
      </c>
      <c r="BF28" s="368" t="e">
        <f t="shared" si="25"/>
        <v>#DIV/0!</v>
      </c>
      <c r="BG28" s="369" t="e">
        <f t="shared" si="26"/>
        <v>#DIV/0!</v>
      </c>
      <c r="BH28" s="370" t="e">
        <f t="shared" si="1"/>
        <v>#DIV/0!</v>
      </c>
      <c r="BI28" s="371" t="e">
        <f t="shared" si="27"/>
        <v>#DIV/0!</v>
      </c>
      <c r="BJ28" s="372" t="e">
        <f t="shared" si="28"/>
        <v>#DIV/0!</v>
      </c>
      <c r="BK28" s="372" t="e">
        <f t="shared" si="29"/>
        <v>#DIV/0!</v>
      </c>
      <c r="BL28" s="379" t="e">
        <f t="shared" si="30"/>
        <v>#DIV/0!</v>
      </c>
      <c r="BM28" s="99"/>
      <c r="BN28" s="1181"/>
      <c r="BO28" s="1838"/>
      <c r="BP28" s="1839"/>
      <c r="BQ28" s="1839"/>
      <c r="BR28" s="1839"/>
      <c r="BS28" s="1839"/>
      <c r="BT28" s="1839"/>
      <c r="BU28" s="1839"/>
      <c r="BV28" s="1839"/>
      <c r="BW28" s="1839"/>
      <c r="BX28" s="1839"/>
      <c r="BY28" s="1839"/>
      <c r="BZ28" s="1839"/>
      <c r="CA28" s="1839"/>
      <c r="CB28" s="1839"/>
      <c r="CC28" s="1839"/>
      <c r="CD28" s="1839"/>
      <c r="CE28" s="1839"/>
      <c r="CF28" s="1839"/>
      <c r="CG28" s="1839"/>
      <c r="CH28" s="1839"/>
      <c r="CI28" s="1839"/>
      <c r="CJ28" s="1839"/>
      <c r="CK28" s="1839"/>
      <c r="CL28" s="1839"/>
      <c r="CM28" s="1839"/>
      <c r="CN28" s="1839"/>
      <c r="CO28" s="1839"/>
      <c r="CP28" s="1839"/>
      <c r="CQ28" s="1839"/>
      <c r="CR28" s="1839"/>
      <c r="CS28" s="1839"/>
      <c r="CT28" s="1839"/>
      <c r="CU28" s="1839"/>
      <c r="CV28" s="1839"/>
      <c r="CW28" s="1839"/>
      <c r="CX28" s="1839"/>
      <c r="CY28" s="1839"/>
      <c r="CZ28" s="1839"/>
      <c r="DA28" s="1839"/>
      <c r="DB28" s="1840"/>
      <c r="DC28" s="1831">
        <f t="shared" si="31"/>
        <v>0</v>
      </c>
      <c r="DD28" s="1832">
        <f t="shared" si="32"/>
        <v>0</v>
      </c>
      <c r="DE28" s="1833">
        <f t="shared" si="33"/>
        <v>0</v>
      </c>
      <c r="DF28" s="1831">
        <f t="shared" si="34"/>
        <v>0</v>
      </c>
      <c r="DG28" s="1832">
        <f t="shared" si="35"/>
        <v>0</v>
      </c>
      <c r="DH28" s="1833">
        <f t="shared" si="36"/>
        <v>0</v>
      </c>
      <c r="DI28" s="1831">
        <f t="shared" si="37"/>
        <v>0</v>
      </c>
      <c r="DJ28" s="1832">
        <f t="shared" si="38"/>
        <v>0</v>
      </c>
      <c r="DK28" s="1832">
        <f t="shared" si="39"/>
        <v>0</v>
      </c>
      <c r="DL28" s="1833">
        <f t="shared" si="40"/>
        <v>0</v>
      </c>
      <c r="DM28" s="1834">
        <f t="shared" si="41"/>
        <v>0</v>
      </c>
      <c r="DN28" s="1835">
        <f t="shared" si="42"/>
        <v>0</v>
      </c>
      <c r="DO28" s="1836">
        <f t="shared" si="43"/>
        <v>0</v>
      </c>
      <c r="DP28" s="1837">
        <f t="shared" si="44"/>
        <v>0</v>
      </c>
      <c r="DQ28" s="1837">
        <f t="shared" si="45"/>
        <v>0</v>
      </c>
      <c r="DR28" s="1192"/>
      <c r="DS28" s="1210"/>
      <c r="DT28" s="1211"/>
      <c r="DU28" s="1212"/>
      <c r="DV28" s="1213"/>
      <c r="DW28" s="1180"/>
      <c r="DX28" s="1179"/>
      <c r="DY28" s="1181"/>
      <c r="DZ28" s="1195"/>
      <c r="EA28" s="1196"/>
      <c r="EB28" s="1195"/>
      <c r="EC28" s="1197"/>
      <c r="ED28" s="1196"/>
      <c r="EE28" s="1191"/>
      <c r="EF28" s="1192"/>
      <c r="EG28" s="1195"/>
      <c r="EH28" s="1196"/>
      <c r="EI28" s="1195"/>
      <c r="EJ28" s="1197"/>
      <c r="EK28" s="1198"/>
      <c r="EL28" s="1199"/>
      <c r="EM28" s="1179"/>
      <c r="EN28" s="1178"/>
      <c r="EO28" s="1688"/>
      <c r="EP28" s="1680"/>
      <c r="EQ28" s="1675"/>
      <c r="ER28" s="1498"/>
      <c r="ES28" s="1498"/>
      <c r="ET28" s="1499"/>
      <c r="EU28" s="1500"/>
      <c r="EV28" s="1501"/>
      <c r="EW28" s="1501"/>
      <c r="EX28" s="1501"/>
      <c r="EY28" s="1501"/>
      <c r="EZ28" s="1501"/>
      <c r="FA28" s="1501"/>
      <c r="FB28" s="1502"/>
      <c r="FC28" s="1689"/>
      <c r="FD28" s="1448"/>
      <c r="FE28" s="2219"/>
      <c r="FF28" s="2220"/>
      <c r="FG28" s="2220"/>
      <c r="FH28" s="2220"/>
      <c r="FI28" s="2220"/>
      <c r="FJ28" s="2220"/>
      <c r="FK28" s="2220"/>
      <c r="FL28" s="2220"/>
      <c r="FM28" s="2220"/>
      <c r="FN28" s="2220"/>
      <c r="FO28" s="2220"/>
      <c r="FP28" s="2220"/>
      <c r="FQ28" s="2220"/>
      <c r="FR28" s="2220"/>
      <c r="FS28" s="2220"/>
      <c r="FT28" s="2220"/>
      <c r="FU28" s="2220"/>
      <c r="FV28" s="2220"/>
      <c r="FW28" s="2220"/>
      <c r="FX28" s="2220"/>
      <c r="FY28" s="2220"/>
      <c r="FZ28" s="2220"/>
      <c r="GA28" s="2220"/>
      <c r="GB28" s="2220"/>
      <c r="GC28" s="2220"/>
      <c r="GD28" s="2220"/>
      <c r="GE28" s="2220"/>
      <c r="GF28" s="2220"/>
      <c r="GG28" s="2220"/>
      <c r="GH28" s="2220"/>
      <c r="GI28" s="2220"/>
      <c r="GJ28" s="2220"/>
      <c r="GK28" s="2220"/>
      <c r="GL28" s="2220"/>
      <c r="GM28" s="2220"/>
      <c r="GN28" s="2220"/>
      <c r="GO28" s="2220"/>
      <c r="GP28" s="2220"/>
      <c r="GQ28" s="2220"/>
      <c r="GR28" s="2220"/>
      <c r="GS28" s="2220"/>
      <c r="GT28" s="2220"/>
      <c r="GU28" s="2220"/>
      <c r="GV28" s="2220"/>
      <c r="GW28" s="2220"/>
      <c r="GX28" s="2221"/>
      <c r="GY28" s="2198">
        <f t="shared" si="46"/>
        <v>0</v>
      </c>
      <c r="GZ28" s="396" t="b">
        <f t="shared" si="82"/>
        <v>0</v>
      </c>
      <c r="HA28" s="2199">
        <f t="shared" si="47"/>
        <v>0</v>
      </c>
      <c r="HB28" s="2208" t="b">
        <f t="shared" si="48"/>
        <v>0</v>
      </c>
      <c r="HC28" s="2201">
        <f t="shared" si="49"/>
        <v>0</v>
      </c>
      <c r="HD28" s="397" t="b">
        <f t="shared" si="50"/>
        <v>0</v>
      </c>
      <c r="HE28" s="2202">
        <f t="shared" si="51"/>
        <v>0</v>
      </c>
      <c r="HF28" s="398" t="b">
        <f t="shared" si="52"/>
        <v>0</v>
      </c>
      <c r="HG28" s="2203">
        <f t="shared" si="53"/>
        <v>0</v>
      </c>
      <c r="HH28" s="2209" t="b">
        <f t="shared" si="54"/>
        <v>0</v>
      </c>
      <c r="HI28" s="2205">
        <f t="shared" si="55"/>
        <v>0</v>
      </c>
      <c r="HJ28" s="395" t="b">
        <f t="shared" si="56"/>
        <v>0</v>
      </c>
      <c r="HK28" s="2206">
        <f t="shared" si="57"/>
        <v>0</v>
      </c>
      <c r="HL28" s="2210" t="b">
        <f t="shared" si="58"/>
        <v>0</v>
      </c>
      <c r="HM28" s="432"/>
      <c r="HN28" s="991"/>
      <c r="HO28" s="898"/>
      <c r="HP28" s="899"/>
      <c r="HQ28" s="900"/>
      <c r="HR28" s="901"/>
      <c r="HS28" s="902"/>
      <c r="HT28" s="903"/>
      <c r="HU28" s="904"/>
      <c r="HV28" s="714" t="b">
        <f t="shared" si="83"/>
        <v>0</v>
      </c>
      <c r="HW28" s="715" t="b">
        <f t="shared" si="59"/>
        <v>0</v>
      </c>
      <c r="HX28" s="715" t="b">
        <f t="shared" si="60"/>
        <v>0</v>
      </c>
      <c r="HY28" s="715" t="b">
        <f t="shared" si="61"/>
        <v>0</v>
      </c>
      <c r="HZ28" s="715" t="b">
        <f t="shared" si="62"/>
        <v>0</v>
      </c>
      <c r="IA28" s="716" t="b">
        <f t="shared" si="63"/>
        <v>0</v>
      </c>
      <c r="IB28" s="717" t="b">
        <f t="shared" si="64"/>
        <v>0</v>
      </c>
      <c r="IC28" s="432"/>
      <c r="ID28" s="432"/>
      <c r="IE28" s="664"/>
      <c r="IF28" s="1055"/>
      <c r="IG28" s="1055"/>
      <c r="IH28" s="1055"/>
      <c r="II28" s="1055"/>
      <c r="IJ28" s="1055"/>
      <c r="IK28" s="1055"/>
      <c r="IL28" s="1055"/>
      <c r="IM28" s="1055"/>
      <c r="IN28" s="1056"/>
      <c r="IO28" s="662"/>
      <c r="IP28" s="1057"/>
      <c r="IQ28" s="1057"/>
      <c r="IR28" s="1057"/>
      <c r="IS28" s="1057"/>
      <c r="IT28" s="1057"/>
      <c r="IU28" s="1057"/>
      <c r="IV28" s="1057"/>
      <c r="IW28" s="1057"/>
      <c r="IX28" s="1058"/>
      <c r="IY28" s="664"/>
      <c r="IZ28" s="1055"/>
      <c r="JA28" s="1055"/>
      <c r="JB28" s="1055"/>
      <c r="JC28" s="1055"/>
      <c r="JD28" s="1055"/>
      <c r="JE28" s="1055"/>
      <c r="JF28" s="1055"/>
      <c r="JG28" s="1055"/>
      <c r="JH28" s="1059"/>
      <c r="JI28" s="662"/>
      <c r="JJ28" s="1057"/>
      <c r="JK28" s="1057"/>
      <c r="JL28" s="1057"/>
      <c r="JM28" s="1057"/>
      <c r="JN28" s="1057"/>
      <c r="JO28" s="1057"/>
      <c r="JP28" s="1057"/>
      <c r="JQ28" s="1057"/>
      <c r="JR28" s="1058"/>
      <c r="JS28" s="664"/>
      <c r="JT28" s="1055"/>
      <c r="JU28" s="1055"/>
      <c r="JV28" s="1055"/>
      <c r="JW28" s="1055"/>
      <c r="JX28" s="1059"/>
      <c r="JY28" s="1055"/>
      <c r="JZ28" s="1055"/>
      <c r="KA28" s="1055"/>
      <c r="KB28" s="1056"/>
      <c r="KC28" s="662"/>
      <c r="KD28" s="1057"/>
      <c r="KE28" s="1057"/>
      <c r="KF28" s="1057"/>
      <c r="KG28" s="1057"/>
      <c r="KH28" s="1057"/>
      <c r="KI28" s="1057"/>
      <c r="KJ28" s="1057"/>
      <c r="KK28" s="1057"/>
      <c r="KL28" s="1058"/>
      <c r="KM28" s="664"/>
      <c r="KN28" s="1055"/>
      <c r="KO28" s="1055"/>
      <c r="KP28" s="1055"/>
      <c r="KQ28" s="1055"/>
      <c r="KR28" s="1055"/>
      <c r="KS28" s="1055"/>
      <c r="KT28" s="1055"/>
      <c r="KU28" s="1055"/>
      <c r="KV28" s="1056"/>
      <c r="KW28" s="662"/>
      <c r="KX28" s="1057"/>
      <c r="KY28" s="1057"/>
      <c r="KZ28" s="1057"/>
      <c r="LA28" s="1057"/>
      <c r="LB28" s="1057"/>
      <c r="LC28" s="1057"/>
      <c r="LD28" s="1057"/>
      <c r="LE28" s="1057"/>
      <c r="LF28" s="1058"/>
      <c r="LG28" s="1060"/>
      <c r="LH28" s="1055"/>
      <c r="LI28" s="1055"/>
      <c r="LJ28" s="1055"/>
      <c r="LK28" s="1055"/>
      <c r="LL28" s="1055"/>
      <c r="LM28" s="1055"/>
      <c r="LN28" s="1055"/>
      <c r="LO28" s="1055"/>
      <c r="LP28" s="1055"/>
      <c r="LQ28" s="1059"/>
      <c r="LR28" s="739">
        <f t="shared" si="2"/>
        <v>0</v>
      </c>
      <c r="LS28" s="740" t="b">
        <f t="shared" si="65"/>
        <v>0</v>
      </c>
      <c r="LT28" s="741">
        <f t="shared" si="3"/>
        <v>0</v>
      </c>
      <c r="LU28" s="742" t="b">
        <f t="shared" si="66"/>
        <v>0</v>
      </c>
      <c r="LV28" s="743">
        <f t="shared" si="84"/>
        <v>0</v>
      </c>
      <c r="LW28" s="744" t="b">
        <f t="shared" si="67"/>
        <v>0</v>
      </c>
      <c r="LX28" s="745">
        <f t="shared" si="5"/>
        <v>0</v>
      </c>
      <c r="LY28" s="746" t="b">
        <f t="shared" si="68"/>
        <v>0</v>
      </c>
      <c r="LZ28" s="764">
        <f t="shared" si="6"/>
        <v>0</v>
      </c>
      <c r="MA28" s="765" t="b">
        <f t="shared" si="69"/>
        <v>0</v>
      </c>
      <c r="MB28" s="766">
        <f t="shared" si="85"/>
        <v>0</v>
      </c>
      <c r="MC28" s="767" t="b">
        <f t="shared" si="70"/>
        <v>0</v>
      </c>
      <c r="MD28" s="768">
        <f t="shared" si="8"/>
        <v>0</v>
      </c>
      <c r="ME28" s="769" t="b">
        <f t="shared" si="71"/>
        <v>0</v>
      </c>
      <c r="MF28" s="770">
        <f t="shared" si="86"/>
        <v>0</v>
      </c>
      <c r="MG28" s="771" t="b">
        <f t="shared" si="72"/>
        <v>0</v>
      </c>
      <c r="MH28" s="772">
        <f t="shared" si="87"/>
        <v>0</v>
      </c>
      <c r="MI28" s="773" t="b">
        <f t="shared" si="73"/>
        <v>0</v>
      </c>
      <c r="MJ28" s="774">
        <f t="shared" si="88"/>
        <v>0</v>
      </c>
      <c r="MK28" s="775" t="b">
        <f t="shared" si="74"/>
        <v>0</v>
      </c>
      <c r="ML28" s="776">
        <f t="shared" si="89"/>
        <v>0</v>
      </c>
      <c r="MM28" s="777" t="b">
        <f t="shared" si="75"/>
        <v>0</v>
      </c>
      <c r="MN28" s="778">
        <f t="shared" si="90"/>
        <v>0</v>
      </c>
      <c r="MO28" s="779" t="b">
        <f t="shared" si="76"/>
        <v>0</v>
      </c>
      <c r="MP28" s="884">
        <f t="shared" si="91"/>
        <v>0</v>
      </c>
      <c r="MQ28" s="885" t="b">
        <f t="shared" si="77"/>
        <v>0</v>
      </c>
      <c r="MR28" s="990"/>
      <c r="MS28" s="645"/>
      <c r="MT28" s="646"/>
      <c r="MU28" s="647"/>
      <c r="MV28" s="648"/>
      <c r="MW28" s="649"/>
      <c r="MX28" s="657"/>
      <c r="MY28" s="658"/>
      <c r="MZ28" s="659"/>
      <c r="NA28" s="660"/>
      <c r="NB28" s="661"/>
      <c r="NC28" s="662"/>
      <c r="ND28" s="663"/>
      <c r="NE28" s="664"/>
      <c r="NF28" s="1578"/>
      <c r="NG28" s="1527" t="b">
        <f t="shared" si="15"/>
        <v>0</v>
      </c>
      <c r="NH28" s="1579" t="b">
        <f t="shared" si="15"/>
        <v>0</v>
      </c>
      <c r="NI28" s="1579" t="b">
        <f t="shared" si="15"/>
        <v>0</v>
      </c>
      <c r="NJ28" s="1579" t="b">
        <f t="shared" si="15"/>
        <v>0</v>
      </c>
      <c r="NK28" s="1579" t="b">
        <f t="shared" si="15"/>
        <v>0</v>
      </c>
      <c r="NL28" s="1579" t="b">
        <f t="shared" si="15"/>
        <v>0</v>
      </c>
      <c r="NM28" s="1579" t="b">
        <f t="shared" si="15"/>
        <v>0</v>
      </c>
      <c r="NN28" s="1579" t="b">
        <f t="shared" si="15"/>
        <v>0</v>
      </c>
      <c r="NO28" s="1579" t="b">
        <f t="shared" si="15"/>
        <v>0</v>
      </c>
      <c r="NP28" s="1580" t="b">
        <f t="shared" si="15"/>
        <v>0</v>
      </c>
      <c r="NQ28" s="1580" t="b">
        <f t="shared" si="15"/>
        <v>0</v>
      </c>
      <c r="NR28" s="1580" t="b">
        <f t="shared" si="15"/>
        <v>0</v>
      </c>
      <c r="NS28" s="1528" t="b">
        <f t="shared" si="15"/>
        <v>0</v>
      </c>
      <c r="NT28" s="1445"/>
    </row>
    <row r="29" spans="1:384" s="1446" customFormat="1" ht="21.95" customHeight="1" thickBot="1" x14ac:dyDescent="0.35">
      <c r="A29" s="1600">
        <v>17</v>
      </c>
      <c r="B29" s="1601"/>
      <c r="C29" s="1602"/>
      <c r="D29" s="1601"/>
      <c r="E29" s="1515"/>
      <c r="F29" s="89"/>
      <c r="G29" s="90"/>
      <c r="H29" s="100"/>
      <c r="I29" s="100"/>
      <c r="J29" s="1558"/>
      <c r="K29" s="1565">
        <f t="shared" si="78"/>
        <v>0</v>
      </c>
      <c r="L29" s="1562"/>
      <c r="M29" s="1178"/>
      <c r="N29" s="1179"/>
      <c r="O29" s="1195"/>
      <c r="P29" s="1197"/>
      <c r="Q29" s="1197"/>
      <c r="R29" s="1197"/>
      <c r="S29" s="1197"/>
      <c r="T29" s="1197"/>
      <c r="U29" s="1197"/>
      <c r="V29" s="1198"/>
      <c r="W29" s="1532" t="b">
        <f t="shared" si="81"/>
        <v>0</v>
      </c>
      <c r="X29" s="1531" t="b">
        <f t="shared" si="16"/>
        <v>0</v>
      </c>
      <c r="Y29" s="1531" t="b">
        <f t="shared" si="17"/>
        <v>0</v>
      </c>
      <c r="Z29" s="1531" t="b">
        <f t="shared" si="18"/>
        <v>0</v>
      </c>
      <c r="AA29" s="1531" t="b">
        <f t="shared" si="19"/>
        <v>0</v>
      </c>
      <c r="AB29" s="1531" t="b">
        <f t="shared" si="20"/>
        <v>0</v>
      </c>
      <c r="AC29" s="1531" t="b">
        <f t="shared" si="21"/>
        <v>0</v>
      </c>
      <c r="AD29" s="1533" t="b">
        <f t="shared" si="22"/>
        <v>0</v>
      </c>
      <c r="AE29" s="1178"/>
      <c r="AF29" s="1181"/>
      <c r="AG29" s="103"/>
      <c r="AH29" s="104"/>
      <c r="AI29" s="104"/>
      <c r="AJ29" s="104"/>
      <c r="AK29" s="104"/>
      <c r="AL29" s="104"/>
      <c r="AM29" s="104"/>
      <c r="AN29" s="104"/>
      <c r="AO29" s="104"/>
      <c r="AP29" s="105"/>
      <c r="AQ29" s="1667"/>
      <c r="AR29" s="103"/>
      <c r="AS29" s="104"/>
      <c r="AT29" s="104"/>
      <c r="AU29" s="104"/>
      <c r="AV29" s="104"/>
      <c r="AW29" s="104"/>
      <c r="AX29" s="104"/>
      <c r="AY29" s="104"/>
      <c r="AZ29" s="104"/>
      <c r="BA29" s="105"/>
      <c r="BB29" s="1645">
        <f t="shared" si="80"/>
        <v>0</v>
      </c>
      <c r="BC29" s="382">
        <f t="shared" si="0"/>
        <v>0</v>
      </c>
      <c r="BD29" s="1647" t="e">
        <f t="shared" si="23"/>
        <v>#DIV/0!</v>
      </c>
      <c r="BE29" s="367" t="e">
        <f t="shared" si="24"/>
        <v>#DIV/0!</v>
      </c>
      <c r="BF29" s="368" t="e">
        <f t="shared" si="25"/>
        <v>#DIV/0!</v>
      </c>
      <c r="BG29" s="369" t="e">
        <f t="shared" si="26"/>
        <v>#DIV/0!</v>
      </c>
      <c r="BH29" s="370" t="e">
        <f t="shared" si="1"/>
        <v>#DIV/0!</v>
      </c>
      <c r="BI29" s="371" t="e">
        <f t="shared" si="27"/>
        <v>#DIV/0!</v>
      </c>
      <c r="BJ29" s="372" t="e">
        <f t="shared" si="28"/>
        <v>#DIV/0!</v>
      </c>
      <c r="BK29" s="372" t="e">
        <f t="shared" si="29"/>
        <v>#DIV/0!</v>
      </c>
      <c r="BL29" s="379" t="e">
        <f t="shared" si="30"/>
        <v>#DIV/0!</v>
      </c>
      <c r="BM29" s="99"/>
      <c r="BN29" s="1181"/>
      <c r="BO29" s="1838"/>
      <c r="BP29" s="1839"/>
      <c r="BQ29" s="1839"/>
      <c r="BR29" s="1839"/>
      <c r="BS29" s="1839"/>
      <c r="BT29" s="1839"/>
      <c r="BU29" s="1839"/>
      <c r="BV29" s="1839"/>
      <c r="BW29" s="1839"/>
      <c r="BX29" s="1839"/>
      <c r="BY29" s="1839"/>
      <c r="BZ29" s="1839"/>
      <c r="CA29" s="1839"/>
      <c r="CB29" s="1839"/>
      <c r="CC29" s="1839"/>
      <c r="CD29" s="1839"/>
      <c r="CE29" s="1839"/>
      <c r="CF29" s="1839"/>
      <c r="CG29" s="1839"/>
      <c r="CH29" s="1839"/>
      <c r="CI29" s="1839"/>
      <c r="CJ29" s="1839"/>
      <c r="CK29" s="1839"/>
      <c r="CL29" s="1839"/>
      <c r="CM29" s="1839"/>
      <c r="CN29" s="1839"/>
      <c r="CO29" s="1839"/>
      <c r="CP29" s="1839"/>
      <c r="CQ29" s="1839"/>
      <c r="CR29" s="1839"/>
      <c r="CS29" s="1839"/>
      <c r="CT29" s="1839"/>
      <c r="CU29" s="1839"/>
      <c r="CV29" s="1839"/>
      <c r="CW29" s="1839"/>
      <c r="CX29" s="1839"/>
      <c r="CY29" s="1839"/>
      <c r="CZ29" s="1839"/>
      <c r="DA29" s="1839"/>
      <c r="DB29" s="1840"/>
      <c r="DC29" s="1831">
        <f t="shared" si="31"/>
        <v>0</v>
      </c>
      <c r="DD29" s="1832">
        <f t="shared" si="32"/>
        <v>0</v>
      </c>
      <c r="DE29" s="1833">
        <f t="shared" si="33"/>
        <v>0</v>
      </c>
      <c r="DF29" s="1831">
        <f t="shared" si="34"/>
        <v>0</v>
      </c>
      <c r="DG29" s="1832">
        <f t="shared" si="35"/>
        <v>0</v>
      </c>
      <c r="DH29" s="1833">
        <f t="shared" si="36"/>
        <v>0</v>
      </c>
      <c r="DI29" s="1831">
        <f t="shared" si="37"/>
        <v>0</v>
      </c>
      <c r="DJ29" s="1832">
        <f t="shared" si="38"/>
        <v>0</v>
      </c>
      <c r="DK29" s="1832">
        <f t="shared" si="39"/>
        <v>0</v>
      </c>
      <c r="DL29" s="1833">
        <f t="shared" si="40"/>
        <v>0</v>
      </c>
      <c r="DM29" s="1834">
        <f t="shared" si="41"/>
        <v>0</v>
      </c>
      <c r="DN29" s="1835">
        <f t="shared" si="42"/>
        <v>0</v>
      </c>
      <c r="DO29" s="1836">
        <f t="shared" si="43"/>
        <v>0</v>
      </c>
      <c r="DP29" s="1837">
        <f t="shared" si="44"/>
        <v>0</v>
      </c>
      <c r="DQ29" s="1837">
        <f t="shared" si="45"/>
        <v>0</v>
      </c>
      <c r="DR29" s="1192"/>
      <c r="DS29" s="1210"/>
      <c r="DT29" s="1211"/>
      <c r="DU29" s="1212"/>
      <c r="DV29" s="1213"/>
      <c r="DW29" s="1180"/>
      <c r="DX29" s="1179"/>
      <c r="DY29" s="1181"/>
      <c r="DZ29" s="1195"/>
      <c r="EA29" s="1196"/>
      <c r="EB29" s="1195"/>
      <c r="EC29" s="1197"/>
      <c r="ED29" s="1196"/>
      <c r="EE29" s="1191"/>
      <c r="EF29" s="1192"/>
      <c r="EG29" s="1195"/>
      <c r="EH29" s="1196"/>
      <c r="EI29" s="1195"/>
      <c r="EJ29" s="1197"/>
      <c r="EK29" s="1198"/>
      <c r="EL29" s="1199"/>
      <c r="EM29" s="1179"/>
      <c r="EN29" s="1178"/>
      <c r="EO29" s="1688"/>
      <c r="EP29" s="1680"/>
      <c r="EQ29" s="1675"/>
      <c r="ER29" s="1498"/>
      <c r="ES29" s="1498"/>
      <c r="ET29" s="1499"/>
      <c r="EU29" s="1500"/>
      <c r="EV29" s="1501"/>
      <c r="EW29" s="1501"/>
      <c r="EX29" s="1501"/>
      <c r="EY29" s="1501"/>
      <c r="EZ29" s="1501"/>
      <c r="FA29" s="1501"/>
      <c r="FB29" s="1502"/>
      <c r="FC29" s="1689"/>
      <c r="FD29" s="1448"/>
      <c r="FE29" s="2219"/>
      <c r="FF29" s="2220"/>
      <c r="FG29" s="2220"/>
      <c r="FH29" s="2220"/>
      <c r="FI29" s="2220"/>
      <c r="FJ29" s="2220"/>
      <c r="FK29" s="2220"/>
      <c r="FL29" s="2220"/>
      <c r="FM29" s="2220"/>
      <c r="FN29" s="2220"/>
      <c r="FO29" s="2220"/>
      <c r="FP29" s="2220"/>
      <c r="FQ29" s="2220"/>
      <c r="FR29" s="2220"/>
      <c r="FS29" s="2220"/>
      <c r="FT29" s="2220"/>
      <c r="FU29" s="2220"/>
      <c r="FV29" s="2220"/>
      <c r="FW29" s="2220"/>
      <c r="FX29" s="2220"/>
      <c r="FY29" s="2220"/>
      <c r="FZ29" s="2220"/>
      <c r="GA29" s="2220"/>
      <c r="GB29" s="2220"/>
      <c r="GC29" s="2220"/>
      <c r="GD29" s="2220"/>
      <c r="GE29" s="2220"/>
      <c r="GF29" s="2220"/>
      <c r="GG29" s="2220"/>
      <c r="GH29" s="2220"/>
      <c r="GI29" s="2220"/>
      <c r="GJ29" s="2220"/>
      <c r="GK29" s="2220"/>
      <c r="GL29" s="2220"/>
      <c r="GM29" s="2220"/>
      <c r="GN29" s="2220"/>
      <c r="GO29" s="2220"/>
      <c r="GP29" s="2220"/>
      <c r="GQ29" s="2220"/>
      <c r="GR29" s="2220"/>
      <c r="GS29" s="2220"/>
      <c r="GT29" s="2220"/>
      <c r="GU29" s="2220"/>
      <c r="GV29" s="2220"/>
      <c r="GW29" s="2220"/>
      <c r="GX29" s="2221"/>
      <c r="GY29" s="2198">
        <f t="shared" si="46"/>
        <v>0</v>
      </c>
      <c r="GZ29" s="396" t="b">
        <f t="shared" si="82"/>
        <v>0</v>
      </c>
      <c r="HA29" s="2199">
        <f t="shared" si="47"/>
        <v>0</v>
      </c>
      <c r="HB29" s="2208" t="b">
        <f t="shared" si="48"/>
        <v>0</v>
      </c>
      <c r="HC29" s="2201">
        <f t="shared" si="49"/>
        <v>0</v>
      </c>
      <c r="HD29" s="397" t="b">
        <f t="shared" si="50"/>
        <v>0</v>
      </c>
      <c r="HE29" s="2202">
        <f t="shared" si="51"/>
        <v>0</v>
      </c>
      <c r="HF29" s="398" t="b">
        <f t="shared" si="52"/>
        <v>0</v>
      </c>
      <c r="HG29" s="2203">
        <f t="shared" si="53"/>
        <v>0</v>
      </c>
      <c r="HH29" s="2209" t="b">
        <f t="shared" si="54"/>
        <v>0</v>
      </c>
      <c r="HI29" s="2205">
        <f t="shared" si="55"/>
        <v>0</v>
      </c>
      <c r="HJ29" s="395" t="b">
        <f t="shared" si="56"/>
        <v>0</v>
      </c>
      <c r="HK29" s="2206">
        <f t="shared" si="57"/>
        <v>0</v>
      </c>
      <c r="HL29" s="2210" t="b">
        <f t="shared" si="58"/>
        <v>0</v>
      </c>
      <c r="HM29" s="432"/>
      <c r="HN29" s="991"/>
      <c r="HO29" s="898"/>
      <c r="HP29" s="899"/>
      <c r="HQ29" s="900"/>
      <c r="HR29" s="901"/>
      <c r="HS29" s="902"/>
      <c r="HT29" s="903"/>
      <c r="HU29" s="904"/>
      <c r="HV29" s="714" t="b">
        <f t="shared" si="83"/>
        <v>0</v>
      </c>
      <c r="HW29" s="715" t="b">
        <f t="shared" si="59"/>
        <v>0</v>
      </c>
      <c r="HX29" s="715" t="b">
        <f t="shared" si="60"/>
        <v>0</v>
      </c>
      <c r="HY29" s="715" t="b">
        <f t="shared" si="61"/>
        <v>0</v>
      </c>
      <c r="HZ29" s="715" t="b">
        <f t="shared" si="62"/>
        <v>0</v>
      </c>
      <c r="IA29" s="716" t="b">
        <f t="shared" si="63"/>
        <v>0</v>
      </c>
      <c r="IB29" s="717" t="b">
        <f t="shared" si="64"/>
        <v>0</v>
      </c>
      <c r="IC29" s="432"/>
      <c r="ID29" s="432"/>
      <c r="IE29" s="664"/>
      <c r="IF29" s="1055"/>
      <c r="IG29" s="1055"/>
      <c r="IH29" s="1055"/>
      <c r="II29" s="1055"/>
      <c r="IJ29" s="1055"/>
      <c r="IK29" s="1055"/>
      <c r="IL29" s="1055"/>
      <c r="IM29" s="1055"/>
      <c r="IN29" s="1056"/>
      <c r="IO29" s="662"/>
      <c r="IP29" s="1057"/>
      <c r="IQ29" s="1057"/>
      <c r="IR29" s="1057"/>
      <c r="IS29" s="1057"/>
      <c r="IT29" s="1057"/>
      <c r="IU29" s="1057"/>
      <c r="IV29" s="1057"/>
      <c r="IW29" s="1057"/>
      <c r="IX29" s="1058"/>
      <c r="IY29" s="664"/>
      <c r="IZ29" s="1055"/>
      <c r="JA29" s="1055"/>
      <c r="JB29" s="1055"/>
      <c r="JC29" s="1055"/>
      <c r="JD29" s="1055"/>
      <c r="JE29" s="1055"/>
      <c r="JF29" s="1055"/>
      <c r="JG29" s="1055"/>
      <c r="JH29" s="1059"/>
      <c r="JI29" s="662"/>
      <c r="JJ29" s="1057"/>
      <c r="JK29" s="1057"/>
      <c r="JL29" s="1057"/>
      <c r="JM29" s="1057"/>
      <c r="JN29" s="1057"/>
      <c r="JO29" s="1057"/>
      <c r="JP29" s="1057"/>
      <c r="JQ29" s="1057"/>
      <c r="JR29" s="1058"/>
      <c r="JS29" s="664"/>
      <c r="JT29" s="1055"/>
      <c r="JU29" s="1055"/>
      <c r="JV29" s="1055"/>
      <c r="JW29" s="1055"/>
      <c r="JX29" s="1059"/>
      <c r="JY29" s="1055"/>
      <c r="JZ29" s="1055"/>
      <c r="KA29" s="1055"/>
      <c r="KB29" s="1056"/>
      <c r="KC29" s="662"/>
      <c r="KD29" s="1057"/>
      <c r="KE29" s="1057"/>
      <c r="KF29" s="1057"/>
      <c r="KG29" s="1057"/>
      <c r="KH29" s="1057"/>
      <c r="KI29" s="1057"/>
      <c r="KJ29" s="1057"/>
      <c r="KK29" s="1057"/>
      <c r="KL29" s="1058"/>
      <c r="KM29" s="664"/>
      <c r="KN29" s="1055"/>
      <c r="KO29" s="1055"/>
      <c r="KP29" s="1055"/>
      <c r="KQ29" s="1055"/>
      <c r="KR29" s="1055"/>
      <c r="KS29" s="1055"/>
      <c r="KT29" s="1055"/>
      <c r="KU29" s="1055"/>
      <c r="KV29" s="1056"/>
      <c r="KW29" s="662"/>
      <c r="KX29" s="1057"/>
      <c r="KY29" s="1057"/>
      <c r="KZ29" s="1057"/>
      <c r="LA29" s="1057"/>
      <c r="LB29" s="1057"/>
      <c r="LC29" s="1057"/>
      <c r="LD29" s="1057"/>
      <c r="LE29" s="1057"/>
      <c r="LF29" s="1058"/>
      <c r="LG29" s="1060"/>
      <c r="LH29" s="1055"/>
      <c r="LI29" s="1055"/>
      <c r="LJ29" s="1055"/>
      <c r="LK29" s="1055"/>
      <c r="LL29" s="1055"/>
      <c r="LM29" s="1055"/>
      <c r="LN29" s="1055"/>
      <c r="LO29" s="1055"/>
      <c r="LP29" s="1055"/>
      <c r="LQ29" s="1059"/>
      <c r="LR29" s="739">
        <f t="shared" si="2"/>
        <v>0</v>
      </c>
      <c r="LS29" s="740" t="b">
        <f t="shared" si="65"/>
        <v>0</v>
      </c>
      <c r="LT29" s="741">
        <f t="shared" si="3"/>
        <v>0</v>
      </c>
      <c r="LU29" s="742" t="b">
        <f t="shared" si="66"/>
        <v>0</v>
      </c>
      <c r="LV29" s="743">
        <f t="shared" si="84"/>
        <v>0</v>
      </c>
      <c r="LW29" s="744" t="b">
        <f t="shared" si="67"/>
        <v>0</v>
      </c>
      <c r="LX29" s="745">
        <f t="shared" si="5"/>
        <v>0</v>
      </c>
      <c r="LY29" s="746" t="b">
        <f t="shared" si="68"/>
        <v>0</v>
      </c>
      <c r="LZ29" s="764">
        <f t="shared" si="6"/>
        <v>0</v>
      </c>
      <c r="MA29" s="765" t="b">
        <f t="shared" si="69"/>
        <v>0</v>
      </c>
      <c r="MB29" s="766">
        <f t="shared" si="85"/>
        <v>0</v>
      </c>
      <c r="MC29" s="767" t="b">
        <f t="shared" si="70"/>
        <v>0</v>
      </c>
      <c r="MD29" s="768">
        <f t="shared" si="8"/>
        <v>0</v>
      </c>
      <c r="ME29" s="769" t="b">
        <f t="shared" si="71"/>
        <v>0</v>
      </c>
      <c r="MF29" s="770">
        <f t="shared" si="86"/>
        <v>0</v>
      </c>
      <c r="MG29" s="771" t="b">
        <f t="shared" si="72"/>
        <v>0</v>
      </c>
      <c r="MH29" s="772">
        <f t="shared" si="87"/>
        <v>0</v>
      </c>
      <c r="MI29" s="773" t="b">
        <f t="shared" si="73"/>
        <v>0</v>
      </c>
      <c r="MJ29" s="774">
        <f t="shared" si="88"/>
        <v>0</v>
      </c>
      <c r="MK29" s="775" t="b">
        <f t="shared" si="74"/>
        <v>0</v>
      </c>
      <c r="ML29" s="776">
        <f t="shared" si="89"/>
        <v>0</v>
      </c>
      <c r="MM29" s="777" t="b">
        <f t="shared" si="75"/>
        <v>0</v>
      </c>
      <c r="MN29" s="778">
        <f t="shared" si="90"/>
        <v>0</v>
      </c>
      <c r="MO29" s="779" t="b">
        <f t="shared" si="76"/>
        <v>0</v>
      </c>
      <c r="MP29" s="884">
        <f t="shared" si="91"/>
        <v>0</v>
      </c>
      <c r="MQ29" s="885" t="b">
        <f t="shared" si="77"/>
        <v>0</v>
      </c>
      <c r="MR29" s="990"/>
      <c r="MS29" s="645"/>
      <c r="MT29" s="646"/>
      <c r="MU29" s="647"/>
      <c r="MV29" s="648"/>
      <c r="MW29" s="649"/>
      <c r="MX29" s="657"/>
      <c r="MY29" s="658"/>
      <c r="MZ29" s="659"/>
      <c r="NA29" s="660"/>
      <c r="NB29" s="661"/>
      <c r="NC29" s="662"/>
      <c r="ND29" s="663"/>
      <c r="NE29" s="664"/>
      <c r="NF29" s="1578"/>
      <c r="NG29" s="1527" t="b">
        <f t="shared" si="15"/>
        <v>0</v>
      </c>
      <c r="NH29" s="1579" t="b">
        <f t="shared" si="15"/>
        <v>0</v>
      </c>
      <c r="NI29" s="1579" t="b">
        <f t="shared" si="15"/>
        <v>0</v>
      </c>
      <c r="NJ29" s="1579" t="b">
        <f t="shared" si="15"/>
        <v>0</v>
      </c>
      <c r="NK29" s="1579" t="b">
        <f t="shared" si="15"/>
        <v>0</v>
      </c>
      <c r="NL29" s="1579" t="b">
        <f t="shared" si="15"/>
        <v>0</v>
      </c>
      <c r="NM29" s="1579" t="b">
        <f t="shared" si="15"/>
        <v>0</v>
      </c>
      <c r="NN29" s="1579" t="b">
        <f t="shared" si="15"/>
        <v>0</v>
      </c>
      <c r="NO29" s="1579" t="b">
        <f t="shared" si="15"/>
        <v>0</v>
      </c>
      <c r="NP29" s="1580" t="b">
        <f t="shared" si="15"/>
        <v>0</v>
      </c>
      <c r="NQ29" s="1580" t="b">
        <f t="shared" si="15"/>
        <v>0</v>
      </c>
      <c r="NR29" s="1580" t="b">
        <f t="shared" si="15"/>
        <v>0</v>
      </c>
      <c r="NS29" s="1528" t="b">
        <f t="shared" si="15"/>
        <v>0</v>
      </c>
      <c r="NT29" s="1445"/>
    </row>
    <row r="30" spans="1:384" s="1446" customFormat="1" ht="21.95" customHeight="1" thickBot="1" x14ac:dyDescent="0.35">
      <c r="A30" s="1600">
        <v>18</v>
      </c>
      <c r="B30" s="1601"/>
      <c r="C30" s="1602"/>
      <c r="D30" s="1601"/>
      <c r="E30" s="1515"/>
      <c r="F30" s="89"/>
      <c r="G30" s="90"/>
      <c r="H30" s="100"/>
      <c r="I30" s="100"/>
      <c r="J30" s="1558"/>
      <c r="K30" s="1565">
        <f t="shared" si="78"/>
        <v>0</v>
      </c>
      <c r="L30" s="1562"/>
      <c r="M30" s="1178"/>
      <c r="N30" s="1179"/>
      <c r="O30" s="1195"/>
      <c r="P30" s="1197"/>
      <c r="Q30" s="1197"/>
      <c r="R30" s="1197"/>
      <c r="S30" s="1197"/>
      <c r="T30" s="1197"/>
      <c r="U30" s="1197"/>
      <c r="V30" s="1198"/>
      <c r="W30" s="1532" t="b">
        <f t="shared" si="81"/>
        <v>0</v>
      </c>
      <c r="X30" s="1531" t="b">
        <f t="shared" si="16"/>
        <v>0</v>
      </c>
      <c r="Y30" s="1531" t="b">
        <f t="shared" si="17"/>
        <v>0</v>
      </c>
      <c r="Z30" s="1531" t="b">
        <f t="shared" si="18"/>
        <v>0</v>
      </c>
      <c r="AA30" s="1531" t="b">
        <f t="shared" si="19"/>
        <v>0</v>
      </c>
      <c r="AB30" s="1531" t="b">
        <f t="shared" si="20"/>
        <v>0</v>
      </c>
      <c r="AC30" s="1531" t="b">
        <f t="shared" si="21"/>
        <v>0</v>
      </c>
      <c r="AD30" s="1533" t="b">
        <f t="shared" si="22"/>
        <v>0</v>
      </c>
      <c r="AE30" s="1178"/>
      <c r="AF30" s="1181"/>
      <c r="AG30" s="103"/>
      <c r="AH30" s="104"/>
      <c r="AI30" s="104"/>
      <c r="AJ30" s="104"/>
      <c r="AK30" s="104"/>
      <c r="AL30" s="104"/>
      <c r="AM30" s="104"/>
      <c r="AN30" s="104"/>
      <c r="AO30" s="104"/>
      <c r="AP30" s="105"/>
      <c r="AQ30" s="1667"/>
      <c r="AR30" s="103"/>
      <c r="AS30" s="104"/>
      <c r="AT30" s="104"/>
      <c r="AU30" s="104"/>
      <c r="AV30" s="104"/>
      <c r="AW30" s="104"/>
      <c r="AX30" s="104"/>
      <c r="AY30" s="104"/>
      <c r="AZ30" s="104"/>
      <c r="BA30" s="105"/>
      <c r="BB30" s="1645">
        <f t="shared" si="80"/>
        <v>0</v>
      </c>
      <c r="BC30" s="382">
        <f t="shared" si="0"/>
        <v>0</v>
      </c>
      <c r="BD30" s="1647" t="e">
        <f t="shared" si="23"/>
        <v>#DIV/0!</v>
      </c>
      <c r="BE30" s="367" t="e">
        <f t="shared" si="24"/>
        <v>#DIV/0!</v>
      </c>
      <c r="BF30" s="368" t="e">
        <f t="shared" si="25"/>
        <v>#DIV/0!</v>
      </c>
      <c r="BG30" s="369" t="e">
        <f t="shared" si="26"/>
        <v>#DIV/0!</v>
      </c>
      <c r="BH30" s="370" t="e">
        <f t="shared" si="1"/>
        <v>#DIV/0!</v>
      </c>
      <c r="BI30" s="371" t="e">
        <f t="shared" si="27"/>
        <v>#DIV/0!</v>
      </c>
      <c r="BJ30" s="372" t="e">
        <f t="shared" si="28"/>
        <v>#DIV/0!</v>
      </c>
      <c r="BK30" s="372" t="e">
        <f t="shared" si="29"/>
        <v>#DIV/0!</v>
      </c>
      <c r="BL30" s="379" t="e">
        <f t="shared" si="30"/>
        <v>#DIV/0!</v>
      </c>
      <c r="BM30" s="99"/>
      <c r="BN30" s="1181"/>
      <c r="BO30" s="1838"/>
      <c r="BP30" s="1839"/>
      <c r="BQ30" s="1839"/>
      <c r="BR30" s="1839"/>
      <c r="BS30" s="1839"/>
      <c r="BT30" s="1839"/>
      <c r="BU30" s="1839"/>
      <c r="BV30" s="1839"/>
      <c r="BW30" s="1839"/>
      <c r="BX30" s="1839"/>
      <c r="BY30" s="1839"/>
      <c r="BZ30" s="1839"/>
      <c r="CA30" s="1839"/>
      <c r="CB30" s="1839"/>
      <c r="CC30" s="1839"/>
      <c r="CD30" s="1839"/>
      <c r="CE30" s="1839"/>
      <c r="CF30" s="1839"/>
      <c r="CG30" s="1839"/>
      <c r="CH30" s="1839"/>
      <c r="CI30" s="1839"/>
      <c r="CJ30" s="1839"/>
      <c r="CK30" s="1839"/>
      <c r="CL30" s="1839"/>
      <c r="CM30" s="1839"/>
      <c r="CN30" s="1839"/>
      <c r="CO30" s="1839"/>
      <c r="CP30" s="1839"/>
      <c r="CQ30" s="1839"/>
      <c r="CR30" s="1839"/>
      <c r="CS30" s="1839"/>
      <c r="CT30" s="1839"/>
      <c r="CU30" s="1839"/>
      <c r="CV30" s="1839"/>
      <c r="CW30" s="1839"/>
      <c r="CX30" s="1839"/>
      <c r="CY30" s="1839"/>
      <c r="CZ30" s="1839"/>
      <c r="DA30" s="1839"/>
      <c r="DB30" s="1840"/>
      <c r="DC30" s="1831">
        <f t="shared" si="31"/>
        <v>0</v>
      </c>
      <c r="DD30" s="1832">
        <f t="shared" si="32"/>
        <v>0</v>
      </c>
      <c r="DE30" s="1833">
        <f t="shared" si="33"/>
        <v>0</v>
      </c>
      <c r="DF30" s="1831">
        <f t="shared" si="34"/>
        <v>0</v>
      </c>
      <c r="DG30" s="1832">
        <f t="shared" si="35"/>
        <v>0</v>
      </c>
      <c r="DH30" s="1833">
        <f t="shared" si="36"/>
        <v>0</v>
      </c>
      <c r="DI30" s="1831">
        <f t="shared" si="37"/>
        <v>0</v>
      </c>
      <c r="DJ30" s="1832">
        <f t="shared" si="38"/>
        <v>0</v>
      </c>
      <c r="DK30" s="1832">
        <f t="shared" si="39"/>
        <v>0</v>
      </c>
      <c r="DL30" s="1833">
        <f t="shared" si="40"/>
        <v>0</v>
      </c>
      <c r="DM30" s="1834">
        <f t="shared" si="41"/>
        <v>0</v>
      </c>
      <c r="DN30" s="1835">
        <f t="shared" si="42"/>
        <v>0</v>
      </c>
      <c r="DO30" s="1836">
        <f t="shared" si="43"/>
        <v>0</v>
      </c>
      <c r="DP30" s="1837">
        <f t="shared" si="44"/>
        <v>0</v>
      </c>
      <c r="DQ30" s="1837">
        <f t="shared" si="45"/>
        <v>0</v>
      </c>
      <c r="DR30" s="1192"/>
      <c r="DS30" s="1210"/>
      <c r="DT30" s="1211"/>
      <c r="DU30" s="1212"/>
      <c r="DV30" s="1213"/>
      <c r="DW30" s="1180"/>
      <c r="DX30" s="1179"/>
      <c r="DY30" s="1181"/>
      <c r="DZ30" s="1195"/>
      <c r="EA30" s="1196"/>
      <c r="EB30" s="1195"/>
      <c r="EC30" s="1197"/>
      <c r="ED30" s="1196"/>
      <c r="EE30" s="1191"/>
      <c r="EF30" s="1192"/>
      <c r="EG30" s="1195"/>
      <c r="EH30" s="1196"/>
      <c r="EI30" s="1195"/>
      <c r="EJ30" s="1197"/>
      <c r="EK30" s="1198"/>
      <c r="EL30" s="1199"/>
      <c r="EM30" s="1179"/>
      <c r="EN30" s="1178"/>
      <c r="EO30" s="1688"/>
      <c r="EP30" s="1680"/>
      <c r="EQ30" s="1675"/>
      <c r="ER30" s="1498"/>
      <c r="ES30" s="1498"/>
      <c r="ET30" s="1499"/>
      <c r="EU30" s="1500"/>
      <c r="EV30" s="1501"/>
      <c r="EW30" s="1501"/>
      <c r="EX30" s="1501"/>
      <c r="EY30" s="1501"/>
      <c r="EZ30" s="1501"/>
      <c r="FA30" s="1501"/>
      <c r="FB30" s="1502"/>
      <c r="FC30" s="1689"/>
      <c r="FD30" s="1448"/>
      <c r="FE30" s="2219"/>
      <c r="FF30" s="2220"/>
      <c r="FG30" s="2220"/>
      <c r="FH30" s="2220"/>
      <c r="FI30" s="2220"/>
      <c r="FJ30" s="2220"/>
      <c r="FK30" s="2220"/>
      <c r="FL30" s="2220"/>
      <c r="FM30" s="2220"/>
      <c r="FN30" s="2220"/>
      <c r="FO30" s="2220"/>
      <c r="FP30" s="2220"/>
      <c r="FQ30" s="2220"/>
      <c r="FR30" s="2220"/>
      <c r="FS30" s="2220"/>
      <c r="FT30" s="2220"/>
      <c r="FU30" s="2220"/>
      <c r="FV30" s="2220"/>
      <c r="FW30" s="2220"/>
      <c r="FX30" s="2220"/>
      <c r="FY30" s="2220"/>
      <c r="FZ30" s="2220"/>
      <c r="GA30" s="2220"/>
      <c r="GB30" s="2220"/>
      <c r="GC30" s="2220"/>
      <c r="GD30" s="2220"/>
      <c r="GE30" s="2220"/>
      <c r="GF30" s="2220"/>
      <c r="GG30" s="2220"/>
      <c r="GH30" s="2220"/>
      <c r="GI30" s="2220"/>
      <c r="GJ30" s="2220"/>
      <c r="GK30" s="2220"/>
      <c r="GL30" s="2220"/>
      <c r="GM30" s="2220"/>
      <c r="GN30" s="2220"/>
      <c r="GO30" s="2220"/>
      <c r="GP30" s="2220"/>
      <c r="GQ30" s="2220"/>
      <c r="GR30" s="2220"/>
      <c r="GS30" s="2220"/>
      <c r="GT30" s="2220"/>
      <c r="GU30" s="2220"/>
      <c r="GV30" s="2220"/>
      <c r="GW30" s="2220"/>
      <c r="GX30" s="2221"/>
      <c r="GY30" s="2198">
        <f t="shared" si="46"/>
        <v>0</v>
      </c>
      <c r="GZ30" s="396" t="b">
        <f t="shared" si="82"/>
        <v>0</v>
      </c>
      <c r="HA30" s="2199">
        <f t="shared" si="47"/>
        <v>0</v>
      </c>
      <c r="HB30" s="2208" t="b">
        <f t="shared" si="48"/>
        <v>0</v>
      </c>
      <c r="HC30" s="2201">
        <f t="shared" si="49"/>
        <v>0</v>
      </c>
      <c r="HD30" s="397" t="b">
        <f t="shared" si="50"/>
        <v>0</v>
      </c>
      <c r="HE30" s="2202">
        <f t="shared" si="51"/>
        <v>0</v>
      </c>
      <c r="HF30" s="398" t="b">
        <f t="shared" si="52"/>
        <v>0</v>
      </c>
      <c r="HG30" s="2203">
        <f t="shared" si="53"/>
        <v>0</v>
      </c>
      <c r="HH30" s="2209" t="b">
        <f t="shared" si="54"/>
        <v>0</v>
      </c>
      <c r="HI30" s="2205">
        <f t="shared" si="55"/>
        <v>0</v>
      </c>
      <c r="HJ30" s="395" t="b">
        <f t="shared" si="56"/>
        <v>0</v>
      </c>
      <c r="HK30" s="2206">
        <f t="shared" si="57"/>
        <v>0</v>
      </c>
      <c r="HL30" s="2210" t="b">
        <f t="shared" si="58"/>
        <v>0</v>
      </c>
      <c r="HM30" s="432"/>
      <c r="HN30" s="991"/>
      <c r="HO30" s="898"/>
      <c r="HP30" s="899"/>
      <c r="HQ30" s="900"/>
      <c r="HR30" s="901"/>
      <c r="HS30" s="902"/>
      <c r="HT30" s="903"/>
      <c r="HU30" s="904"/>
      <c r="HV30" s="714" t="b">
        <f t="shared" si="83"/>
        <v>0</v>
      </c>
      <c r="HW30" s="715" t="b">
        <f t="shared" si="83"/>
        <v>0</v>
      </c>
      <c r="HX30" s="715" t="b">
        <f t="shared" si="60"/>
        <v>0</v>
      </c>
      <c r="HY30" s="715" t="b">
        <f t="shared" si="61"/>
        <v>0</v>
      </c>
      <c r="HZ30" s="715" t="b">
        <f t="shared" si="62"/>
        <v>0</v>
      </c>
      <c r="IA30" s="716" t="b">
        <f t="shared" si="63"/>
        <v>0</v>
      </c>
      <c r="IB30" s="717" t="b">
        <f t="shared" si="64"/>
        <v>0</v>
      </c>
      <c r="IC30" s="432"/>
      <c r="ID30" s="432"/>
      <c r="IE30" s="664"/>
      <c r="IF30" s="1055"/>
      <c r="IG30" s="1055"/>
      <c r="IH30" s="1055"/>
      <c r="II30" s="1055"/>
      <c r="IJ30" s="1055"/>
      <c r="IK30" s="1055"/>
      <c r="IL30" s="1055"/>
      <c r="IM30" s="1055"/>
      <c r="IN30" s="1056"/>
      <c r="IO30" s="662"/>
      <c r="IP30" s="1057"/>
      <c r="IQ30" s="1057"/>
      <c r="IR30" s="1057"/>
      <c r="IS30" s="1057"/>
      <c r="IT30" s="1057"/>
      <c r="IU30" s="1057"/>
      <c r="IV30" s="1057"/>
      <c r="IW30" s="1057"/>
      <c r="IX30" s="1058"/>
      <c r="IY30" s="664"/>
      <c r="IZ30" s="1055"/>
      <c r="JA30" s="1055"/>
      <c r="JB30" s="1055"/>
      <c r="JC30" s="1055"/>
      <c r="JD30" s="1055"/>
      <c r="JE30" s="1055"/>
      <c r="JF30" s="1055"/>
      <c r="JG30" s="1055"/>
      <c r="JH30" s="1059"/>
      <c r="JI30" s="662"/>
      <c r="JJ30" s="1057"/>
      <c r="JK30" s="1057"/>
      <c r="JL30" s="1057"/>
      <c r="JM30" s="1057"/>
      <c r="JN30" s="1057"/>
      <c r="JO30" s="1057"/>
      <c r="JP30" s="1057"/>
      <c r="JQ30" s="1057"/>
      <c r="JR30" s="1058"/>
      <c r="JS30" s="664"/>
      <c r="JT30" s="1055"/>
      <c r="JU30" s="1055"/>
      <c r="JV30" s="1055"/>
      <c r="JW30" s="1055"/>
      <c r="JX30" s="1059"/>
      <c r="JY30" s="1055"/>
      <c r="JZ30" s="1055"/>
      <c r="KA30" s="1055"/>
      <c r="KB30" s="1056"/>
      <c r="KC30" s="662"/>
      <c r="KD30" s="1057"/>
      <c r="KE30" s="1057"/>
      <c r="KF30" s="1057"/>
      <c r="KG30" s="1057"/>
      <c r="KH30" s="1057"/>
      <c r="KI30" s="1057"/>
      <c r="KJ30" s="1057"/>
      <c r="KK30" s="1057"/>
      <c r="KL30" s="1058"/>
      <c r="KM30" s="664"/>
      <c r="KN30" s="1055"/>
      <c r="KO30" s="1055"/>
      <c r="KP30" s="1055"/>
      <c r="KQ30" s="1055"/>
      <c r="KR30" s="1055"/>
      <c r="KS30" s="1055"/>
      <c r="KT30" s="1055"/>
      <c r="KU30" s="1055"/>
      <c r="KV30" s="1056"/>
      <c r="KW30" s="662"/>
      <c r="KX30" s="1057"/>
      <c r="KY30" s="1057"/>
      <c r="KZ30" s="1057"/>
      <c r="LA30" s="1057"/>
      <c r="LB30" s="1057"/>
      <c r="LC30" s="1057"/>
      <c r="LD30" s="1057"/>
      <c r="LE30" s="1057"/>
      <c r="LF30" s="1058"/>
      <c r="LG30" s="1060"/>
      <c r="LH30" s="1055"/>
      <c r="LI30" s="1055"/>
      <c r="LJ30" s="1055"/>
      <c r="LK30" s="1055"/>
      <c r="LL30" s="1055"/>
      <c r="LM30" s="1055"/>
      <c r="LN30" s="1055"/>
      <c r="LO30" s="1055"/>
      <c r="LP30" s="1055"/>
      <c r="LQ30" s="1059"/>
      <c r="LR30" s="739">
        <f t="shared" si="2"/>
        <v>0</v>
      </c>
      <c r="LS30" s="740" t="b">
        <f t="shared" si="65"/>
        <v>0</v>
      </c>
      <c r="LT30" s="741">
        <f t="shared" si="3"/>
        <v>0</v>
      </c>
      <c r="LU30" s="742" t="b">
        <f t="shared" si="66"/>
        <v>0</v>
      </c>
      <c r="LV30" s="743">
        <f t="shared" si="84"/>
        <v>0</v>
      </c>
      <c r="LW30" s="744" t="b">
        <f t="shared" si="67"/>
        <v>0</v>
      </c>
      <c r="LX30" s="745">
        <f t="shared" si="5"/>
        <v>0</v>
      </c>
      <c r="LY30" s="746" t="b">
        <f t="shared" si="68"/>
        <v>0</v>
      </c>
      <c r="LZ30" s="764">
        <f t="shared" si="6"/>
        <v>0</v>
      </c>
      <c r="MA30" s="765" t="b">
        <f t="shared" si="69"/>
        <v>0</v>
      </c>
      <c r="MB30" s="766">
        <f t="shared" si="85"/>
        <v>0</v>
      </c>
      <c r="MC30" s="767" t="b">
        <f t="shared" si="70"/>
        <v>0</v>
      </c>
      <c r="MD30" s="768">
        <f t="shared" si="8"/>
        <v>0</v>
      </c>
      <c r="ME30" s="769" t="b">
        <f t="shared" si="71"/>
        <v>0</v>
      </c>
      <c r="MF30" s="770">
        <f t="shared" si="86"/>
        <v>0</v>
      </c>
      <c r="MG30" s="771" t="b">
        <f t="shared" si="72"/>
        <v>0</v>
      </c>
      <c r="MH30" s="772">
        <f t="shared" si="87"/>
        <v>0</v>
      </c>
      <c r="MI30" s="773" t="b">
        <f t="shared" si="73"/>
        <v>0</v>
      </c>
      <c r="MJ30" s="774">
        <f t="shared" si="88"/>
        <v>0</v>
      </c>
      <c r="MK30" s="775" t="b">
        <f t="shared" si="74"/>
        <v>0</v>
      </c>
      <c r="ML30" s="776">
        <f t="shared" si="89"/>
        <v>0</v>
      </c>
      <c r="MM30" s="777" t="b">
        <f t="shared" si="75"/>
        <v>0</v>
      </c>
      <c r="MN30" s="778">
        <f t="shared" si="90"/>
        <v>0</v>
      </c>
      <c r="MO30" s="779" t="b">
        <f t="shared" si="76"/>
        <v>0</v>
      </c>
      <c r="MP30" s="884">
        <f t="shared" si="91"/>
        <v>0</v>
      </c>
      <c r="MQ30" s="885" t="b">
        <f t="shared" si="77"/>
        <v>0</v>
      </c>
      <c r="MR30" s="990"/>
      <c r="MS30" s="645"/>
      <c r="MT30" s="646"/>
      <c r="MU30" s="647"/>
      <c r="MV30" s="648"/>
      <c r="MW30" s="649"/>
      <c r="MX30" s="657"/>
      <c r="MY30" s="658"/>
      <c r="MZ30" s="659"/>
      <c r="NA30" s="660"/>
      <c r="NB30" s="661"/>
      <c r="NC30" s="662"/>
      <c r="ND30" s="663"/>
      <c r="NE30" s="664"/>
      <c r="NF30" s="1578"/>
      <c r="NG30" s="1527" t="b">
        <f t="shared" si="15"/>
        <v>0</v>
      </c>
      <c r="NH30" s="1579" t="b">
        <f t="shared" si="15"/>
        <v>0</v>
      </c>
      <c r="NI30" s="1579" t="b">
        <f t="shared" si="15"/>
        <v>0</v>
      </c>
      <c r="NJ30" s="1579" t="b">
        <f t="shared" si="15"/>
        <v>0</v>
      </c>
      <c r="NK30" s="1579" t="b">
        <f t="shared" si="15"/>
        <v>0</v>
      </c>
      <c r="NL30" s="1579" t="b">
        <f t="shared" si="15"/>
        <v>0</v>
      </c>
      <c r="NM30" s="1579" t="b">
        <f t="shared" si="15"/>
        <v>0</v>
      </c>
      <c r="NN30" s="1579" t="b">
        <f t="shared" si="15"/>
        <v>0</v>
      </c>
      <c r="NO30" s="1579" t="b">
        <f t="shared" si="15"/>
        <v>0</v>
      </c>
      <c r="NP30" s="1580" t="b">
        <f t="shared" si="15"/>
        <v>0</v>
      </c>
      <c r="NQ30" s="1580" t="b">
        <f t="shared" si="15"/>
        <v>0</v>
      </c>
      <c r="NR30" s="1580" t="b">
        <f t="shared" si="15"/>
        <v>0</v>
      </c>
      <c r="NS30" s="1528" t="b">
        <f t="shared" si="15"/>
        <v>0</v>
      </c>
      <c r="NT30" s="1445"/>
    </row>
    <row r="31" spans="1:384" s="1446" customFormat="1" ht="21.95" customHeight="1" thickBot="1" x14ac:dyDescent="0.35">
      <c r="A31" s="1600">
        <v>19</v>
      </c>
      <c r="B31" s="1601"/>
      <c r="C31" s="1602"/>
      <c r="D31" s="1601"/>
      <c r="E31" s="1515"/>
      <c r="F31" s="89"/>
      <c r="G31" s="90"/>
      <c r="H31" s="100"/>
      <c r="I31" s="100"/>
      <c r="J31" s="1558"/>
      <c r="K31" s="1565">
        <f t="shared" si="78"/>
        <v>0</v>
      </c>
      <c r="L31" s="1562"/>
      <c r="M31" s="1178"/>
      <c r="N31" s="1179"/>
      <c r="O31" s="1195"/>
      <c r="P31" s="1197"/>
      <c r="Q31" s="1197"/>
      <c r="R31" s="1197"/>
      <c r="S31" s="1197"/>
      <c r="T31" s="1197"/>
      <c r="U31" s="1197"/>
      <c r="V31" s="1198"/>
      <c r="W31" s="1532" t="b">
        <f t="shared" si="81"/>
        <v>0</v>
      </c>
      <c r="X31" s="1531" t="b">
        <f t="shared" si="16"/>
        <v>0</v>
      </c>
      <c r="Y31" s="1531" t="b">
        <f t="shared" si="17"/>
        <v>0</v>
      </c>
      <c r="Z31" s="1531" t="b">
        <f t="shared" si="18"/>
        <v>0</v>
      </c>
      <c r="AA31" s="1531" t="b">
        <f t="shared" si="19"/>
        <v>0</v>
      </c>
      <c r="AB31" s="1531" t="b">
        <f t="shared" si="20"/>
        <v>0</v>
      </c>
      <c r="AC31" s="1531" t="b">
        <f t="shared" si="21"/>
        <v>0</v>
      </c>
      <c r="AD31" s="1533" t="b">
        <f t="shared" si="22"/>
        <v>0</v>
      </c>
      <c r="AE31" s="1178"/>
      <c r="AF31" s="1181"/>
      <c r="AG31" s="103"/>
      <c r="AH31" s="104"/>
      <c r="AI31" s="104"/>
      <c r="AJ31" s="104"/>
      <c r="AK31" s="104"/>
      <c r="AL31" s="104"/>
      <c r="AM31" s="104"/>
      <c r="AN31" s="104"/>
      <c r="AO31" s="104"/>
      <c r="AP31" s="105"/>
      <c r="AQ31" s="1667"/>
      <c r="AR31" s="103"/>
      <c r="AS31" s="104"/>
      <c r="AT31" s="104"/>
      <c r="AU31" s="104"/>
      <c r="AV31" s="104"/>
      <c r="AW31" s="104"/>
      <c r="AX31" s="104"/>
      <c r="AY31" s="104"/>
      <c r="AZ31" s="104"/>
      <c r="BA31" s="105"/>
      <c r="BB31" s="1645">
        <f t="shared" si="80"/>
        <v>0</v>
      </c>
      <c r="BC31" s="382">
        <f t="shared" si="0"/>
        <v>0</v>
      </c>
      <c r="BD31" s="1647" t="e">
        <f t="shared" si="23"/>
        <v>#DIV/0!</v>
      </c>
      <c r="BE31" s="367" t="e">
        <f t="shared" si="24"/>
        <v>#DIV/0!</v>
      </c>
      <c r="BF31" s="368" t="e">
        <f t="shared" si="25"/>
        <v>#DIV/0!</v>
      </c>
      <c r="BG31" s="369" t="e">
        <f t="shared" si="26"/>
        <v>#DIV/0!</v>
      </c>
      <c r="BH31" s="370" t="e">
        <f t="shared" si="1"/>
        <v>#DIV/0!</v>
      </c>
      <c r="BI31" s="371" t="e">
        <f t="shared" si="27"/>
        <v>#DIV/0!</v>
      </c>
      <c r="BJ31" s="372" t="e">
        <f t="shared" si="28"/>
        <v>#DIV/0!</v>
      </c>
      <c r="BK31" s="372" t="e">
        <f t="shared" si="29"/>
        <v>#DIV/0!</v>
      </c>
      <c r="BL31" s="379" t="e">
        <f t="shared" si="30"/>
        <v>#DIV/0!</v>
      </c>
      <c r="BM31" s="99"/>
      <c r="BN31" s="1181"/>
      <c r="BO31" s="1838"/>
      <c r="BP31" s="1839"/>
      <c r="BQ31" s="1839"/>
      <c r="BR31" s="1839"/>
      <c r="BS31" s="1839"/>
      <c r="BT31" s="1839"/>
      <c r="BU31" s="1839"/>
      <c r="BV31" s="1839"/>
      <c r="BW31" s="1839"/>
      <c r="BX31" s="1839"/>
      <c r="BY31" s="1839"/>
      <c r="BZ31" s="1839"/>
      <c r="CA31" s="1839"/>
      <c r="CB31" s="1839"/>
      <c r="CC31" s="1839"/>
      <c r="CD31" s="1839"/>
      <c r="CE31" s="1839"/>
      <c r="CF31" s="1839"/>
      <c r="CG31" s="1839"/>
      <c r="CH31" s="1839"/>
      <c r="CI31" s="1839"/>
      <c r="CJ31" s="1839"/>
      <c r="CK31" s="1839"/>
      <c r="CL31" s="1839"/>
      <c r="CM31" s="1839"/>
      <c r="CN31" s="1839"/>
      <c r="CO31" s="1839"/>
      <c r="CP31" s="1839"/>
      <c r="CQ31" s="1839"/>
      <c r="CR31" s="1839"/>
      <c r="CS31" s="1839"/>
      <c r="CT31" s="1839"/>
      <c r="CU31" s="1839"/>
      <c r="CV31" s="1839"/>
      <c r="CW31" s="1839"/>
      <c r="CX31" s="1839"/>
      <c r="CY31" s="1839"/>
      <c r="CZ31" s="1839"/>
      <c r="DA31" s="1839"/>
      <c r="DB31" s="1840"/>
      <c r="DC31" s="1831">
        <f t="shared" si="31"/>
        <v>0</v>
      </c>
      <c r="DD31" s="1832">
        <f t="shared" si="32"/>
        <v>0</v>
      </c>
      <c r="DE31" s="1833">
        <f t="shared" si="33"/>
        <v>0</v>
      </c>
      <c r="DF31" s="1831">
        <f t="shared" si="34"/>
        <v>0</v>
      </c>
      <c r="DG31" s="1832">
        <f t="shared" si="35"/>
        <v>0</v>
      </c>
      <c r="DH31" s="1833">
        <f t="shared" si="36"/>
        <v>0</v>
      </c>
      <c r="DI31" s="1831">
        <f t="shared" si="37"/>
        <v>0</v>
      </c>
      <c r="DJ31" s="1832">
        <f t="shared" si="38"/>
        <v>0</v>
      </c>
      <c r="DK31" s="1832">
        <f t="shared" si="39"/>
        <v>0</v>
      </c>
      <c r="DL31" s="1833">
        <f t="shared" si="40"/>
        <v>0</v>
      </c>
      <c r="DM31" s="1834">
        <f t="shared" si="41"/>
        <v>0</v>
      </c>
      <c r="DN31" s="1835">
        <f t="shared" si="42"/>
        <v>0</v>
      </c>
      <c r="DO31" s="1836">
        <f t="shared" si="43"/>
        <v>0</v>
      </c>
      <c r="DP31" s="1837">
        <f t="shared" si="44"/>
        <v>0</v>
      </c>
      <c r="DQ31" s="1837">
        <f t="shared" si="45"/>
        <v>0</v>
      </c>
      <c r="DR31" s="1192"/>
      <c r="DS31" s="1210"/>
      <c r="DT31" s="1211"/>
      <c r="DU31" s="1212"/>
      <c r="DV31" s="1213"/>
      <c r="DW31" s="1180"/>
      <c r="DX31" s="1179"/>
      <c r="DY31" s="1181"/>
      <c r="DZ31" s="1195"/>
      <c r="EA31" s="1196"/>
      <c r="EB31" s="1195"/>
      <c r="EC31" s="1197"/>
      <c r="ED31" s="1196"/>
      <c r="EE31" s="1191"/>
      <c r="EF31" s="1192"/>
      <c r="EG31" s="1195"/>
      <c r="EH31" s="1196"/>
      <c r="EI31" s="1195"/>
      <c r="EJ31" s="1197"/>
      <c r="EK31" s="1198"/>
      <c r="EL31" s="1199"/>
      <c r="EM31" s="1179"/>
      <c r="EN31" s="1178"/>
      <c r="EO31" s="1688"/>
      <c r="EP31" s="1680"/>
      <c r="EQ31" s="1675"/>
      <c r="ER31" s="1498"/>
      <c r="ES31" s="1498"/>
      <c r="ET31" s="1499"/>
      <c r="EU31" s="1500"/>
      <c r="EV31" s="1501"/>
      <c r="EW31" s="1501"/>
      <c r="EX31" s="1501"/>
      <c r="EY31" s="1501"/>
      <c r="EZ31" s="1501"/>
      <c r="FA31" s="1501"/>
      <c r="FB31" s="1502"/>
      <c r="FC31" s="1689"/>
      <c r="FD31" s="1448"/>
      <c r="FE31" s="2219"/>
      <c r="FF31" s="2220"/>
      <c r="FG31" s="2220"/>
      <c r="FH31" s="2220"/>
      <c r="FI31" s="2220"/>
      <c r="FJ31" s="2220"/>
      <c r="FK31" s="2220"/>
      <c r="FL31" s="2220"/>
      <c r="FM31" s="2220"/>
      <c r="FN31" s="2220"/>
      <c r="FO31" s="2220"/>
      <c r="FP31" s="2220"/>
      <c r="FQ31" s="2220"/>
      <c r="FR31" s="2220"/>
      <c r="FS31" s="2220"/>
      <c r="FT31" s="2220"/>
      <c r="FU31" s="2220"/>
      <c r="FV31" s="2220"/>
      <c r="FW31" s="2220"/>
      <c r="FX31" s="2220"/>
      <c r="FY31" s="2220"/>
      <c r="FZ31" s="2220"/>
      <c r="GA31" s="2220"/>
      <c r="GB31" s="2220"/>
      <c r="GC31" s="2220"/>
      <c r="GD31" s="2220"/>
      <c r="GE31" s="2220"/>
      <c r="GF31" s="2220"/>
      <c r="GG31" s="2220"/>
      <c r="GH31" s="2220"/>
      <c r="GI31" s="2220"/>
      <c r="GJ31" s="2220"/>
      <c r="GK31" s="2220"/>
      <c r="GL31" s="2220"/>
      <c r="GM31" s="2220"/>
      <c r="GN31" s="2220"/>
      <c r="GO31" s="2220"/>
      <c r="GP31" s="2220"/>
      <c r="GQ31" s="2220"/>
      <c r="GR31" s="2220"/>
      <c r="GS31" s="2220"/>
      <c r="GT31" s="2220"/>
      <c r="GU31" s="2220"/>
      <c r="GV31" s="2220"/>
      <c r="GW31" s="2220"/>
      <c r="GX31" s="2221"/>
      <c r="GY31" s="2198">
        <f t="shared" si="46"/>
        <v>0</v>
      </c>
      <c r="GZ31" s="396" t="b">
        <f t="shared" si="82"/>
        <v>0</v>
      </c>
      <c r="HA31" s="2199">
        <f t="shared" si="47"/>
        <v>0</v>
      </c>
      <c r="HB31" s="2208" t="b">
        <f t="shared" si="48"/>
        <v>0</v>
      </c>
      <c r="HC31" s="2201">
        <f t="shared" si="49"/>
        <v>0</v>
      </c>
      <c r="HD31" s="397" t="b">
        <f t="shared" si="50"/>
        <v>0</v>
      </c>
      <c r="HE31" s="2202">
        <f t="shared" si="51"/>
        <v>0</v>
      </c>
      <c r="HF31" s="398" t="b">
        <f t="shared" si="52"/>
        <v>0</v>
      </c>
      <c r="HG31" s="2203">
        <f t="shared" si="53"/>
        <v>0</v>
      </c>
      <c r="HH31" s="2209" t="b">
        <f t="shared" si="54"/>
        <v>0</v>
      </c>
      <c r="HI31" s="2205">
        <f t="shared" si="55"/>
        <v>0</v>
      </c>
      <c r="HJ31" s="395" t="b">
        <f t="shared" si="56"/>
        <v>0</v>
      </c>
      <c r="HK31" s="2206">
        <f t="shared" si="57"/>
        <v>0</v>
      </c>
      <c r="HL31" s="2210" t="b">
        <f t="shared" si="58"/>
        <v>0</v>
      </c>
      <c r="HM31" s="432"/>
      <c r="HN31" s="991"/>
      <c r="HO31" s="898"/>
      <c r="HP31" s="899"/>
      <c r="HQ31" s="900"/>
      <c r="HR31" s="901"/>
      <c r="HS31" s="902"/>
      <c r="HT31" s="903"/>
      <c r="HU31" s="904"/>
      <c r="HV31" s="714" t="b">
        <f t="shared" si="83"/>
        <v>0</v>
      </c>
      <c r="HW31" s="715" t="b">
        <f t="shared" si="83"/>
        <v>0</v>
      </c>
      <c r="HX31" s="715" t="b">
        <f t="shared" si="60"/>
        <v>0</v>
      </c>
      <c r="HY31" s="715" t="b">
        <f t="shared" si="61"/>
        <v>0</v>
      </c>
      <c r="HZ31" s="715" t="b">
        <f t="shared" si="62"/>
        <v>0</v>
      </c>
      <c r="IA31" s="716" t="b">
        <f t="shared" si="63"/>
        <v>0</v>
      </c>
      <c r="IB31" s="717" t="b">
        <f t="shared" si="64"/>
        <v>0</v>
      </c>
      <c r="IC31" s="432"/>
      <c r="ID31" s="432"/>
      <c r="IE31" s="664"/>
      <c r="IF31" s="1055"/>
      <c r="IG31" s="1055"/>
      <c r="IH31" s="1055"/>
      <c r="II31" s="1055"/>
      <c r="IJ31" s="1055"/>
      <c r="IK31" s="1055"/>
      <c r="IL31" s="1055"/>
      <c r="IM31" s="1055"/>
      <c r="IN31" s="1056"/>
      <c r="IO31" s="662"/>
      <c r="IP31" s="1057"/>
      <c r="IQ31" s="1057"/>
      <c r="IR31" s="1057"/>
      <c r="IS31" s="1057"/>
      <c r="IT31" s="1057"/>
      <c r="IU31" s="1057"/>
      <c r="IV31" s="1057"/>
      <c r="IW31" s="1057"/>
      <c r="IX31" s="1058"/>
      <c r="IY31" s="664"/>
      <c r="IZ31" s="1055"/>
      <c r="JA31" s="1055"/>
      <c r="JB31" s="1055"/>
      <c r="JC31" s="1055"/>
      <c r="JD31" s="1055"/>
      <c r="JE31" s="1055"/>
      <c r="JF31" s="1055"/>
      <c r="JG31" s="1055"/>
      <c r="JH31" s="1059"/>
      <c r="JI31" s="662"/>
      <c r="JJ31" s="1057"/>
      <c r="JK31" s="1057"/>
      <c r="JL31" s="1057"/>
      <c r="JM31" s="1057"/>
      <c r="JN31" s="1057"/>
      <c r="JO31" s="1057"/>
      <c r="JP31" s="1057"/>
      <c r="JQ31" s="1057"/>
      <c r="JR31" s="1058"/>
      <c r="JS31" s="664"/>
      <c r="JT31" s="1055"/>
      <c r="JU31" s="1055"/>
      <c r="JV31" s="1055"/>
      <c r="JW31" s="1055"/>
      <c r="JX31" s="1059"/>
      <c r="JY31" s="1055"/>
      <c r="JZ31" s="1055"/>
      <c r="KA31" s="1055"/>
      <c r="KB31" s="1056"/>
      <c r="KC31" s="662"/>
      <c r="KD31" s="1057"/>
      <c r="KE31" s="1057"/>
      <c r="KF31" s="1057"/>
      <c r="KG31" s="1057"/>
      <c r="KH31" s="1057"/>
      <c r="KI31" s="1057"/>
      <c r="KJ31" s="1057"/>
      <c r="KK31" s="1057"/>
      <c r="KL31" s="1058"/>
      <c r="KM31" s="664"/>
      <c r="KN31" s="1055"/>
      <c r="KO31" s="1055"/>
      <c r="KP31" s="1055"/>
      <c r="KQ31" s="1055"/>
      <c r="KR31" s="1055"/>
      <c r="KS31" s="1055"/>
      <c r="KT31" s="1055"/>
      <c r="KU31" s="1055"/>
      <c r="KV31" s="1056"/>
      <c r="KW31" s="662"/>
      <c r="KX31" s="1057"/>
      <c r="KY31" s="1057"/>
      <c r="KZ31" s="1057"/>
      <c r="LA31" s="1057"/>
      <c r="LB31" s="1057"/>
      <c r="LC31" s="1057"/>
      <c r="LD31" s="1057"/>
      <c r="LE31" s="1057"/>
      <c r="LF31" s="1058"/>
      <c r="LG31" s="1060"/>
      <c r="LH31" s="1055"/>
      <c r="LI31" s="1055"/>
      <c r="LJ31" s="1055"/>
      <c r="LK31" s="1055"/>
      <c r="LL31" s="1055"/>
      <c r="LM31" s="1055"/>
      <c r="LN31" s="1055"/>
      <c r="LO31" s="1055"/>
      <c r="LP31" s="1055"/>
      <c r="LQ31" s="1059"/>
      <c r="LR31" s="739">
        <f t="shared" si="2"/>
        <v>0</v>
      </c>
      <c r="LS31" s="740" t="b">
        <f t="shared" si="65"/>
        <v>0</v>
      </c>
      <c r="LT31" s="741">
        <f t="shared" si="3"/>
        <v>0</v>
      </c>
      <c r="LU31" s="742" t="b">
        <f t="shared" si="66"/>
        <v>0</v>
      </c>
      <c r="LV31" s="743">
        <f t="shared" si="84"/>
        <v>0</v>
      </c>
      <c r="LW31" s="744" t="b">
        <f t="shared" si="67"/>
        <v>0</v>
      </c>
      <c r="LX31" s="745">
        <f t="shared" si="5"/>
        <v>0</v>
      </c>
      <c r="LY31" s="746" t="b">
        <f t="shared" si="68"/>
        <v>0</v>
      </c>
      <c r="LZ31" s="764">
        <f t="shared" si="6"/>
        <v>0</v>
      </c>
      <c r="MA31" s="765" t="b">
        <f t="shared" si="69"/>
        <v>0</v>
      </c>
      <c r="MB31" s="766">
        <f t="shared" si="85"/>
        <v>0</v>
      </c>
      <c r="MC31" s="767" t="b">
        <f t="shared" si="70"/>
        <v>0</v>
      </c>
      <c r="MD31" s="768">
        <f t="shared" si="8"/>
        <v>0</v>
      </c>
      <c r="ME31" s="769" t="b">
        <f t="shared" si="71"/>
        <v>0</v>
      </c>
      <c r="MF31" s="770">
        <f t="shared" si="86"/>
        <v>0</v>
      </c>
      <c r="MG31" s="771" t="b">
        <f t="shared" si="72"/>
        <v>0</v>
      </c>
      <c r="MH31" s="772">
        <f t="shared" si="87"/>
        <v>0</v>
      </c>
      <c r="MI31" s="773" t="b">
        <f t="shared" si="73"/>
        <v>0</v>
      </c>
      <c r="MJ31" s="774">
        <f t="shared" si="88"/>
        <v>0</v>
      </c>
      <c r="MK31" s="775" t="b">
        <f t="shared" si="74"/>
        <v>0</v>
      </c>
      <c r="ML31" s="776">
        <f t="shared" si="89"/>
        <v>0</v>
      </c>
      <c r="MM31" s="777" t="b">
        <f t="shared" si="75"/>
        <v>0</v>
      </c>
      <c r="MN31" s="778">
        <f t="shared" si="90"/>
        <v>0</v>
      </c>
      <c r="MO31" s="779" t="b">
        <f t="shared" si="76"/>
        <v>0</v>
      </c>
      <c r="MP31" s="884">
        <f t="shared" si="91"/>
        <v>0</v>
      </c>
      <c r="MQ31" s="885" t="b">
        <f t="shared" si="77"/>
        <v>0</v>
      </c>
      <c r="MR31" s="990"/>
      <c r="MS31" s="645"/>
      <c r="MT31" s="646"/>
      <c r="MU31" s="647"/>
      <c r="MV31" s="648"/>
      <c r="MW31" s="649"/>
      <c r="MX31" s="657"/>
      <c r="MY31" s="658"/>
      <c r="MZ31" s="659"/>
      <c r="NA31" s="660"/>
      <c r="NB31" s="661"/>
      <c r="NC31" s="662"/>
      <c r="ND31" s="663"/>
      <c r="NE31" s="664"/>
      <c r="NF31" s="1578"/>
      <c r="NG31" s="1527" t="b">
        <f t="shared" si="15"/>
        <v>0</v>
      </c>
      <c r="NH31" s="1579" t="b">
        <f t="shared" si="15"/>
        <v>0</v>
      </c>
      <c r="NI31" s="1579" t="b">
        <f t="shared" si="15"/>
        <v>0</v>
      </c>
      <c r="NJ31" s="1579" t="b">
        <f t="shared" si="15"/>
        <v>0</v>
      </c>
      <c r="NK31" s="1579" t="b">
        <f t="shared" si="15"/>
        <v>0</v>
      </c>
      <c r="NL31" s="1579" t="b">
        <f t="shared" si="15"/>
        <v>0</v>
      </c>
      <c r="NM31" s="1579" t="b">
        <f t="shared" si="15"/>
        <v>0</v>
      </c>
      <c r="NN31" s="1579" t="b">
        <f t="shared" si="15"/>
        <v>0</v>
      </c>
      <c r="NO31" s="1579" t="b">
        <f t="shared" si="15"/>
        <v>0</v>
      </c>
      <c r="NP31" s="1580" t="b">
        <f t="shared" si="15"/>
        <v>0</v>
      </c>
      <c r="NQ31" s="1580" t="b">
        <f t="shared" si="15"/>
        <v>0</v>
      </c>
      <c r="NR31" s="1580" t="b">
        <f t="shared" si="15"/>
        <v>0</v>
      </c>
      <c r="NS31" s="1528" t="b">
        <f t="shared" si="15"/>
        <v>0</v>
      </c>
      <c r="NT31" s="1445"/>
    </row>
    <row r="32" spans="1:384" s="1446" customFormat="1" ht="21.95" customHeight="1" thickBot="1" x14ac:dyDescent="0.35">
      <c r="A32" s="1600">
        <v>20</v>
      </c>
      <c r="B32" s="1601"/>
      <c r="C32" s="1602"/>
      <c r="D32" s="1601"/>
      <c r="E32" s="1515"/>
      <c r="F32" s="89"/>
      <c r="G32" s="90"/>
      <c r="H32" s="100"/>
      <c r="I32" s="100"/>
      <c r="J32" s="1558"/>
      <c r="K32" s="1565">
        <f t="shared" si="78"/>
        <v>0</v>
      </c>
      <c r="L32" s="1562"/>
      <c r="M32" s="1178"/>
      <c r="N32" s="1179"/>
      <c r="O32" s="1195"/>
      <c r="P32" s="1197"/>
      <c r="Q32" s="1197"/>
      <c r="R32" s="1197"/>
      <c r="S32" s="1197"/>
      <c r="T32" s="1197"/>
      <c r="U32" s="1197"/>
      <c r="V32" s="1198"/>
      <c r="W32" s="1532" t="b">
        <f t="shared" si="81"/>
        <v>0</v>
      </c>
      <c r="X32" s="1531" t="b">
        <f t="shared" si="16"/>
        <v>0</v>
      </c>
      <c r="Y32" s="1531" t="b">
        <f t="shared" si="17"/>
        <v>0</v>
      </c>
      <c r="Z32" s="1531" t="b">
        <f t="shared" si="18"/>
        <v>0</v>
      </c>
      <c r="AA32" s="1531" t="b">
        <f t="shared" si="19"/>
        <v>0</v>
      </c>
      <c r="AB32" s="1531" t="b">
        <f t="shared" si="20"/>
        <v>0</v>
      </c>
      <c r="AC32" s="1531" t="b">
        <f t="shared" si="21"/>
        <v>0</v>
      </c>
      <c r="AD32" s="1533" t="b">
        <f t="shared" si="22"/>
        <v>0</v>
      </c>
      <c r="AE32" s="1178"/>
      <c r="AF32" s="1181"/>
      <c r="AG32" s="103"/>
      <c r="AH32" s="104"/>
      <c r="AI32" s="104"/>
      <c r="AJ32" s="104"/>
      <c r="AK32" s="104"/>
      <c r="AL32" s="104"/>
      <c r="AM32" s="104"/>
      <c r="AN32" s="104"/>
      <c r="AO32" s="104"/>
      <c r="AP32" s="105"/>
      <c r="AQ32" s="1667"/>
      <c r="AR32" s="103"/>
      <c r="AS32" s="104"/>
      <c r="AT32" s="104"/>
      <c r="AU32" s="104"/>
      <c r="AV32" s="104"/>
      <c r="AW32" s="104"/>
      <c r="AX32" s="104"/>
      <c r="AY32" s="104"/>
      <c r="AZ32" s="104"/>
      <c r="BA32" s="105"/>
      <c r="BB32" s="1645">
        <f t="shared" si="80"/>
        <v>0</v>
      </c>
      <c r="BC32" s="382">
        <f t="shared" si="0"/>
        <v>0</v>
      </c>
      <c r="BD32" s="1647" t="e">
        <f t="shared" si="23"/>
        <v>#DIV/0!</v>
      </c>
      <c r="BE32" s="367" t="e">
        <f t="shared" si="24"/>
        <v>#DIV/0!</v>
      </c>
      <c r="BF32" s="368" t="e">
        <f t="shared" si="25"/>
        <v>#DIV/0!</v>
      </c>
      <c r="BG32" s="369" t="e">
        <f t="shared" si="26"/>
        <v>#DIV/0!</v>
      </c>
      <c r="BH32" s="370" t="e">
        <f t="shared" si="1"/>
        <v>#DIV/0!</v>
      </c>
      <c r="BI32" s="371" t="e">
        <f t="shared" si="27"/>
        <v>#DIV/0!</v>
      </c>
      <c r="BJ32" s="372" t="e">
        <f t="shared" si="28"/>
        <v>#DIV/0!</v>
      </c>
      <c r="BK32" s="372" t="e">
        <f t="shared" si="29"/>
        <v>#DIV/0!</v>
      </c>
      <c r="BL32" s="379" t="e">
        <f t="shared" si="30"/>
        <v>#DIV/0!</v>
      </c>
      <c r="BM32" s="99"/>
      <c r="BN32" s="1181"/>
      <c r="BO32" s="1838"/>
      <c r="BP32" s="1839"/>
      <c r="BQ32" s="1839"/>
      <c r="BR32" s="1839"/>
      <c r="BS32" s="1839"/>
      <c r="BT32" s="1839"/>
      <c r="BU32" s="1839"/>
      <c r="BV32" s="1839"/>
      <c r="BW32" s="1839"/>
      <c r="BX32" s="1839"/>
      <c r="BY32" s="1839"/>
      <c r="BZ32" s="1839"/>
      <c r="CA32" s="1839"/>
      <c r="CB32" s="1839"/>
      <c r="CC32" s="1839"/>
      <c r="CD32" s="1839"/>
      <c r="CE32" s="1839"/>
      <c r="CF32" s="1839"/>
      <c r="CG32" s="1839"/>
      <c r="CH32" s="1839"/>
      <c r="CI32" s="1839"/>
      <c r="CJ32" s="1839"/>
      <c r="CK32" s="1839"/>
      <c r="CL32" s="1839"/>
      <c r="CM32" s="1839"/>
      <c r="CN32" s="1839"/>
      <c r="CO32" s="1839"/>
      <c r="CP32" s="1839"/>
      <c r="CQ32" s="1839"/>
      <c r="CR32" s="1839"/>
      <c r="CS32" s="1839"/>
      <c r="CT32" s="1839"/>
      <c r="CU32" s="1839"/>
      <c r="CV32" s="1839"/>
      <c r="CW32" s="1839"/>
      <c r="CX32" s="1839"/>
      <c r="CY32" s="1839"/>
      <c r="CZ32" s="1839"/>
      <c r="DA32" s="1839"/>
      <c r="DB32" s="1840"/>
      <c r="DC32" s="1831">
        <f t="shared" si="31"/>
        <v>0</v>
      </c>
      <c r="DD32" s="1832">
        <f t="shared" si="32"/>
        <v>0</v>
      </c>
      <c r="DE32" s="1833">
        <f t="shared" si="33"/>
        <v>0</v>
      </c>
      <c r="DF32" s="1831">
        <f t="shared" si="34"/>
        <v>0</v>
      </c>
      <c r="DG32" s="1832">
        <f t="shared" si="35"/>
        <v>0</v>
      </c>
      <c r="DH32" s="1833">
        <f t="shared" si="36"/>
        <v>0</v>
      </c>
      <c r="DI32" s="1831">
        <f t="shared" si="37"/>
        <v>0</v>
      </c>
      <c r="DJ32" s="1832">
        <f t="shared" si="38"/>
        <v>0</v>
      </c>
      <c r="DK32" s="1832">
        <f t="shared" si="39"/>
        <v>0</v>
      </c>
      <c r="DL32" s="1833">
        <f t="shared" si="40"/>
        <v>0</v>
      </c>
      <c r="DM32" s="1834">
        <f t="shared" si="41"/>
        <v>0</v>
      </c>
      <c r="DN32" s="1835">
        <f t="shared" si="42"/>
        <v>0</v>
      </c>
      <c r="DO32" s="1836">
        <f t="shared" si="43"/>
        <v>0</v>
      </c>
      <c r="DP32" s="1837">
        <f t="shared" si="44"/>
        <v>0</v>
      </c>
      <c r="DQ32" s="1837">
        <f t="shared" si="45"/>
        <v>0</v>
      </c>
      <c r="DR32" s="1192"/>
      <c r="DS32" s="1210"/>
      <c r="DT32" s="1211"/>
      <c r="DU32" s="1212"/>
      <c r="DV32" s="1213"/>
      <c r="DW32" s="1180"/>
      <c r="DX32" s="1179"/>
      <c r="DY32" s="1181"/>
      <c r="DZ32" s="1195"/>
      <c r="EA32" s="1196"/>
      <c r="EB32" s="1195"/>
      <c r="EC32" s="1197"/>
      <c r="ED32" s="1196"/>
      <c r="EE32" s="1191"/>
      <c r="EF32" s="1192"/>
      <c r="EG32" s="1195"/>
      <c r="EH32" s="1196"/>
      <c r="EI32" s="1195"/>
      <c r="EJ32" s="1197"/>
      <c r="EK32" s="1198"/>
      <c r="EL32" s="1199"/>
      <c r="EM32" s="1179"/>
      <c r="EN32" s="1178"/>
      <c r="EO32" s="1688"/>
      <c r="EP32" s="1680"/>
      <c r="EQ32" s="1675"/>
      <c r="ER32" s="1498"/>
      <c r="ES32" s="1498"/>
      <c r="ET32" s="1499"/>
      <c r="EU32" s="1500"/>
      <c r="EV32" s="1501"/>
      <c r="EW32" s="1501"/>
      <c r="EX32" s="1501"/>
      <c r="EY32" s="1501"/>
      <c r="EZ32" s="1501"/>
      <c r="FA32" s="1501"/>
      <c r="FB32" s="1502"/>
      <c r="FC32" s="1689"/>
      <c r="FD32" s="1448"/>
      <c r="FE32" s="2222"/>
      <c r="FF32" s="2223"/>
      <c r="FG32" s="2223"/>
      <c r="FH32" s="2223"/>
      <c r="FI32" s="2223"/>
      <c r="FJ32" s="2223"/>
      <c r="FK32" s="2223"/>
      <c r="FL32" s="2223"/>
      <c r="FM32" s="2223"/>
      <c r="FN32" s="2223"/>
      <c r="FO32" s="2223"/>
      <c r="FP32" s="2223"/>
      <c r="FQ32" s="2223"/>
      <c r="FR32" s="2223"/>
      <c r="FS32" s="2223"/>
      <c r="FT32" s="2223"/>
      <c r="FU32" s="2223"/>
      <c r="FV32" s="2223"/>
      <c r="FW32" s="2223"/>
      <c r="FX32" s="2223"/>
      <c r="FY32" s="2223"/>
      <c r="FZ32" s="2223"/>
      <c r="GA32" s="2223"/>
      <c r="GB32" s="2223"/>
      <c r="GC32" s="2223"/>
      <c r="GD32" s="2223"/>
      <c r="GE32" s="2223"/>
      <c r="GF32" s="2223"/>
      <c r="GG32" s="2223"/>
      <c r="GH32" s="2223"/>
      <c r="GI32" s="2223"/>
      <c r="GJ32" s="2223"/>
      <c r="GK32" s="2223"/>
      <c r="GL32" s="2223"/>
      <c r="GM32" s="2223"/>
      <c r="GN32" s="2223"/>
      <c r="GO32" s="2223"/>
      <c r="GP32" s="2223"/>
      <c r="GQ32" s="2223"/>
      <c r="GR32" s="2223"/>
      <c r="GS32" s="2223"/>
      <c r="GT32" s="2223"/>
      <c r="GU32" s="2223"/>
      <c r="GV32" s="2223"/>
      <c r="GW32" s="2223"/>
      <c r="GX32" s="2224"/>
      <c r="GY32" s="2198">
        <f t="shared" si="46"/>
        <v>0</v>
      </c>
      <c r="GZ32" s="399" t="b">
        <f t="shared" si="82"/>
        <v>0</v>
      </c>
      <c r="HA32" s="2199">
        <f t="shared" si="47"/>
        <v>0</v>
      </c>
      <c r="HB32" s="2211" t="b">
        <f t="shared" si="48"/>
        <v>0</v>
      </c>
      <c r="HC32" s="2201">
        <f t="shared" si="49"/>
        <v>0</v>
      </c>
      <c r="HD32" s="400" t="b">
        <f t="shared" si="50"/>
        <v>0</v>
      </c>
      <c r="HE32" s="2202">
        <f t="shared" si="51"/>
        <v>0</v>
      </c>
      <c r="HF32" s="401" t="b">
        <f t="shared" si="52"/>
        <v>0</v>
      </c>
      <c r="HG32" s="2203">
        <f t="shared" si="53"/>
        <v>0</v>
      </c>
      <c r="HH32" s="2212" t="b">
        <f t="shared" si="54"/>
        <v>0</v>
      </c>
      <c r="HI32" s="2205">
        <f t="shared" si="55"/>
        <v>0</v>
      </c>
      <c r="HJ32" s="395" t="b">
        <f t="shared" si="56"/>
        <v>0</v>
      </c>
      <c r="HK32" s="2206">
        <f t="shared" si="57"/>
        <v>0</v>
      </c>
      <c r="HL32" s="1007" t="b">
        <f t="shared" si="58"/>
        <v>0</v>
      </c>
      <c r="HM32" s="432"/>
      <c r="HN32" s="991"/>
      <c r="HO32" s="905"/>
      <c r="HP32" s="906"/>
      <c r="HQ32" s="907"/>
      <c r="HR32" s="908"/>
      <c r="HS32" s="909"/>
      <c r="HT32" s="910"/>
      <c r="HU32" s="911"/>
      <c r="HV32" s="714" t="b">
        <f t="shared" si="83"/>
        <v>0</v>
      </c>
      <c r="HW32" s="715" t="b">
        <f t="shared" si="83"/>
        <v>0</v>
      </c>
      <c r="HX32" s="715" t="b">
        <f t="shared" si="60"/>
        <v>0</v>
      </c>
      <c r="HY32" s="715" t="b">
        <f t="shared" si="61"/>
        <v>0</v>
      </c>
      <c r="HZ32" s="715" t="b">
        <f t="shared" si="62"/>
        <v>0</v>
      </c>
      <c r="IA32" s="716" t="b">
        <f t="shared" si="63"/>
        <v>0</v>
      </c>
      <c r="IB32" s="717" t="b">
        <f t="shared" si="64"/>
        <v>0</v>
      </c>
      <c r="IC32" s="432"/>
      <c r="ID32" s="432"/>
      <c r="IE32" s="1063"/>
      <c r="IF32" s="1064"/>
      <c r="IG32" s="1064"/>
      <c r="IH32" s="1064"/>
      <c r="II32" s="1064"/>
      <c r="IJ32" s="1064"/>
      <c r="IK32" s="1064"/>
      <c r="IL32" s="1064"/>
      <c r="IM32" s="1064"/>
      <c r="IN32" s="1065"/>
      <c r="IO32" s="662"/>
      <c r="IP32" s="1057"/>
      <c r="IQ32" s="1057"/>
      <c r="IR32" s="1057"/>
      <c r="IS32" s="1057"/>
      <c r="IT32" s="1057"/>
      <c r="IU32" s="1057"/>
      <c r="IV32" s="1057"/>
      <c r="IW32" s="1057"/>
      <c r="IX32" s="1058"/>
      <c r="IY32" s="664"/>
      <c r="IZ32" s="1055"/>
      <c r="JA32" s="1055"/>
      <c r="JB32" s="1055"/>
      <c r="JC32" s="1055"/>
      <c r="JD32" s="1055"/>
      <c r="JE32" s="1055"/>
      <c r="JF32" s="1055"/>
      <c r="JG32" s="1055"/>
      <c r="JH32" s="1059"/>
      <c r="JI32" s="662"/>
      <c r="JJ32" s="1057"/>
      <c r="JK32" s="1057"/>
      <c r="JL32" s="1057"/>
      <c r="JM32" s="1057"/>
      <c r="JN32" s="1057"/>
      <c r="JO32" s="1057"/>
      <c r="JP32" s="1057"/>
      <c r="JQ32" s="1057"/>
      <c r="JR32" s="1058"/>
      <c r="JS32" s="664"/>
      <c r="JT32" s="1055"/>
      <c r="JU32" s="1055"/>
      <c r="JV32" s="1055"/>
      <c r="JW32" s="1055"/>
      <c r="JX32" s="1059"/>
      <c r="JY32" s="1055"/>
      <c r="JZ32" s="1055"/>
      <c r="KA32" s="1055"/>
      <c r="KB32" s="1056"/>
      <c r="KC32" s="662"/>
      <c r="KD32" s="1057"/>
      <c r="KE32" s="1057"/>
      <c r="KF32" s="1057"/>
      <c r="KG32" s="1057"/>
      <c r="KH32" s="1057"/>
      <c r="KI32" s="1057"/>
      <c r="KJ32" s="1057"/>
      <c r="KK32" s="1057"/>
      <c r="KL32" s="1058"/>
      <c r="KM32" s="664"/>
      <c r="KN32" s="1055"/>
      <c r="KO32" s="1055"/>
      <c r="KP32" s="1055"/>
      <c r="KQ32" s="1055"/>
      <c r="KR32" s="1055"/>
      <c r="KS32" s="1055"/>
      <c r="KT32" s="1055"/>
      <c r="KU32" s="1055"/>
      <c r="KV32" s="1056"/>
      <c r="KW32" s="662"/>
      <c r="KX32" s="1057"/>
      <c r="KY32" s="1057"/>
      <c r="KZ32" s="1057"/>
      <c r="LA32" s="1057"/>
      <c r="LB32" s="1057"/>
      <c r="LC32" s="1057"/>
      <c r="LD32" s="1057"/>
      <c r="LE32" s="1057"/>
      <c r="LF32" s="1058"/>
      <c r="LG32" s="1060"/>
      <c r="LH32" s="1055"/>
      <c r="LI32" s="1055"/>
      <c r="LJ32" s="1055"/>
      <c r="LK32" s="1055"/>
      <c r="LL32" s="1055"/>
      <c r="LM32" s="1055"/>
      <c r="LN32" s="1055"/>
      <c r="LO32" s="1055"/>
      <c r="LP32" s="1055"/>
      <c r="LQ32" s="1059"/>
      <c r="LR32" s="739">
        <f t="shared" si="2"/>
        <v>0</v>
      </c>
      <c r="LS32" s="740" t="b">
        <f t="shared" si="65"/>
        <v>0</v>
      </c>
      <c r="LT32" s="741">
        <f t="shared" si="3"/>
        <v>0</v>
      </c>
      <c r="LU32" s="742" t="b">
        <f t="shared" si="66"/>
        <v>0</v>
      </c>
      <c r="LV32" s="743">
        <f t="shared" si="84"/>
        <v>0</v>
      </c>
      <c r="LW32" s="744" t="b">
        <f t="shared" si="67"/>
        <v>0</v>
      </c>
      <c r="LX32" s="745">
        <f t="shared" si="5"/>
        <v>0</v>
      </c>
      <c r="LY32" s="746" t="b">
        <f t="shared" si="68"/>
        <v>0</v>
      </c>
      <c r="LZ32" s="764">
        <f t="shared" si="6"/>
        <v>0</v>
      </c>
      <c r="MA32" s="765" t="b">
        <f t="shared" si="69"/>
        <v>0</v>
      </c>
      <c r="MB32" s="766">
        <f t="shared" si="85"/>
        <v>0</v>
      </c>
      <c r="MC32" s="767" t="b">
        <f t="shared" si="70"/>
        <v>0</v>
      </c>
      <c r="MD32" s="768">
        <f t="shared" si="8"/>
        <v>0</v>
      </c>
      <c r="ME32" s="769" t="b">
        <f t="shared" si="71"/>
        <v>0</v>
      </c>
      <c r="MF32" s="770">
        <f t="shared" si="86"/>
        <v>0</v>
      </c>
      <c r="MG32" s="771" t="b">
        <f t="shared" si="72"/>
        <v>0</v>
      </c>
      <c r="MH32" s="772">
        <f t="shared" si="87"/>
        <v>0</v>
      </c>
      <c r="MI32" s="773" t="b">
        <f t="shared" si="73"/>
        <v>0</v>
      </c>
      <c r="MJ32" s="774">
        <f t="shared" si="88"/>
        <v>0</v>
      </c>
      <c r="MK32" s="775" t="b">
        <f t="shared" si="74"/>
        <v>0</v>
      </c>
      <c r="ML32" s="776">
        <f t="shared" si="89"/>
        <v>0</v>
      </c>
      <c r="MM32" s="777" t="b">
        <f t="shared" si="75"/>
        <v>0</v>
      </c>
      <c r="MN32" s="778">
        <f t="shared" si="90"/>
        <v>0</v>
      </c>
      <c r="MO32" s="779" t="b">
        <f t="shared" si="76"/>
        <v>0</v>
      </c>
      <c r="MP32" s="884">
        <f t="shared" si="91"/>
        <v>0</v>
      </c>
      <c r="MQ32" s="885" t="b">
        <f t="shared" si="77"/>
        <v>0</v>
      </c>
      <c r="MR32" s="990"/>
      <c r="MS32" s="645"/>
      <c r="MT32" s="646"/>
      <c r="MU32" s="647"/>
      <c r="MV32" s="648"/>
      <c r="MW32" s="649"/>
      <c r="MX32" s="657"/>
      <c r="MY32" s="658"/>
      <c r="MZ32" s="659"/>
      <c r="NA32" s="660"/>
      <c r="NB32" s="661"/>
      <c r="NC32" s="662"/>
      <c r="ND32" s="666"/>
      <c r="NE32" s="664"/>
      <c r="NF32" s="1578"/>
      <c r="NG32" s="1527" t="b">
        <f t="shared" si="15"/>
        <v>0</v>
      </c>
      <c r="NH32" s="1579" t="b">
        <f t="shared" si="15"/>
        <v>0</v>
      </c>
      <c r="NI32" s="1579" t="b">
        <f t="shared" si="15"/>
        <v>0</v>
      </c>
      <c r="NJ32" s="1579" t="b">
        <f t="shared" si="15"/>
        <v>0</v>
      </c>
      <c r="NK32" s="1579" t="b">
        <f t="shared" si="15"/>
        <v>0</v>
      </c>
      <c r="NL32" s="1579" t="b">
        <f t="shared" si="15"/>
        <v>0</v>
      </c>
      <c r="NM32" s="1579" t="b">
        <f t="shared" si="15"/>
        <v>0</v>
      </c>
      <c r="NN32" s="1579" t="b">
        <f t="shared" si="15"/>
        <v>0</v>
      </c>
      <c r="NO32" s="1579" t="b">
        <f t="shared" ref="NO32:NS45" si="92">IF(AND(NB32&lt;&gt;""),IF(NB32&gt;=15,"У-П",IF(NB32&gt;=1,"С-П",IF(NB32&gt;=-14,"С-Н",IF(NB32&gt;=-28,"У-Н")))))</f>
        <v>0</v>
      </c>
      <c r="NP32" s="1580" t="b">
        <f t="shared" si="92"/>
        <v>0</v>
      </c>
      <c r="NQ32" s="1580" t="b">
        <f t="shared" si="92"/>
        <v>0</v>
      </c>
      <c r="NR32" s="1580" t="b">
        <f t="shared" si="92"/>
        <v>0</v>
      </c>
      <c r="NS32" s="1528" t="b">
        <f t="shared" si="92"/>
        <v>0</v>
      </c>
      <c r="NT32" s="1445"/>
    </row>
    <row r="33" spans="1:384" s="1446" customFormat="1" ht="21.95" customHeight="1" thickBot="1" x14ac:dyDescent="0.35">
      <c r="A33" s="1600">
        <v>21</v>
      </c>
      <c r="B33" s="1601"/>
      <c r="C33" s="1602"/>
      <c r="D33" s="1601"/>
      <c r="E33" s="1515"/>
      <c r="F33" s="89"/>
      <c r="G33" s="90"/>
      <c r="H33" s="100"/>
      <c r="I33" s="100"/>
      <c r="J33" s="1558"/>
      <c r="K33" s="1565">
        <f t="shared" si="78"/>
        <v>0</v>
      </c>
      <c r="L33" s="1562"/>
      <c r="M33" s="1178"/>
      <c r="N33" s="1179"/>
      <c r="O33" s="1195"/>
      <c r="P33" s="1197"/>
      <c r="Q33" s="1197"/>
      <c r="R33" s="1197"/>
      <c r="S33" s="1197"/>
      <c r="T33" s="1197"/>
      <c r="U33" s="1197"/>
      <c r="V33" s="1198"/>
      <c r="W33" s="1532" t="b">
        <f t="shared" si="81"/>
        <v>0</v>
      </c>
      <c r="X33" s="1531" t="b">
        <f t="shared" si="16"/>
        <v>0</v>
      </c>
      <c r="Y33" s="1531" t="b">
        <f t="shared" si="17"/>
        <v>0</v>
      </c>
      <c r="Z33" s="1531" t="b">
        <f t="shared" si="18"/>
        <v>0</v>
      </c>
      <c r="AA33" s="1531" t="b">
        <f t="shared" si="19"/>
        <v>0</v>
      </c>
      <c r="AB33" s="1531" t="b">
        <f t="shared" si="20"/>
        <v>0</v>
      </c>
      <c r="AC33" s="1531" t="b">
        <f t="shared" si="21"/>
        <v>0</v>
      </c>
      <c r="AD33" s="1533" t="b">
        <f t="shared" si="22"/>
        <v>0</v>
      </c>
      <c r="AE33" s="1178"/>
      <c r="AF33" s="1181"/>
      <c r="AG33" s="103"/>
      <c r="AH33" s="104"/>
      <c r="AI33" s="104"/>
      <c r="AJ33" s="104"/>
      <c r="AK33" s="104"/>
      <c r="AL33" s="104"/>
      <c r="AM33" s="104"/>
      <c r="AN33" s="104"/>
      <c r="AO33" s="104"/>
      <c r="AP33" s="105"/>
      <c r="AQ33" s="1667"/>
      <c r="AR33" s="103"/>
      <c r="AS33" s="104"/>
      <c r="AT33" s="104"/>
      <c r="AU33" s="104"/>
      <c r="AV33" s="104"/>
      <c r="AW33" s="104"/>
      <c r="AX33" s="104"/>
      <c r="AY33" s="104"/>
      <c r="AZ33" s="104"/>
      <c r="BA33" s="105"/>
      <c r="BB33" s="1645">
        <f t="shared" si="80"/>
        <v>0</v>
      </c>
      <c r="BC33" s="382">
        <f t="shared" si="0"/>
        <v>0</v>
      </c>
      <c r="BD33" s="1647" t="e">
        <f t="shared" si="23"/>
        <v>#DIV/0!</v>
      </c>
      <c r="BE33" s="367" t="e">
        <f t="shared" si="24"/>
        <v>#DIV/0!</v>
      </c>
      <c r="BF33" s="368" t="e">
        <f t="shared" si="25"/>
        <v>#DIV/0!</v>
      </c>
      <c r="BG33" s="369" t="e">
        <f t="shared" si="26"/>
        <v>#DIV/0!</v>
      </c>
      <c r="BH33" s="370" t="e">
        <f t="shared" si="1"/>
        <v>#DIV/0!</v>
      </c>
      <c r="BI33" s="371" t="e">
        <f t="shared" si="27"/>
        <v>#DIV/0!</v>
      </c>
      <c r="BJ33" s="372" t="e">
        <f t="shared" si="28"/>
        <v>#DIV/0!</v>
      </c>
      <c r="BK33" s="372" t="e">
        <f t="shared" si="29"/>
        <v>#DIV/0!</v>
      </c>
      <c r="BL33" s="379" t="e">
        <f t="shared" si="30"/>
        <v>#DIV/0!</v>
      </c>
      <c r="BM33" s="99"/>
      <c r="BN33" s="1181"/>
      <c r="BO33" s="1838"/>
      <c r="BP33" s="1839"/>
      <c r="BQ33" s="1839"/>
      <c r="BR33" s="1839"/>
      <c r="BS33" s="1839"/>
      <c r="BT33" s="1839"/>
      <c r="BU33" s="1839"/>
      <c r="BV33" s="1839"/>
      <c r="BW33" s="1839"/>
      <c r="BX33" s="1839"/>
      <c r="BY33" s="1839"/>
      <c r="BZ33" s="1839"/>
      <c r="CA33" s="1839"/>
      <c r="CB33" s="1839"/>
      <c r="CC33" s="1839"/>
      <c r="CD33" s="1839"/>
      <c r="CE33" s="1839"/>
      <c r="CF33" s="1839"/>
      <c r="CG33" s="1839"/>
      <c r="CH33" s="1839"/>
      <c r="CI33" s="1839"/>
      <c r="CJ33" s="1839"/>
      <c r="CK33" s="1839"/>
      <c r="CL33" s="1839"/>
      <c r="CM33" s="1839"/>
      <c r="CN33" s="1839"/>
      <c r="CO33" s="1839"/>
      <c r="CP33" s="1839"/>
      <c r="CQ33" s="1839"/>
      <c r="CR33" s="1839"/>
      <c r="CS33" s="1839"/>
      <c r="CT33" s="1839"/>
      <c r="CU33" s="1839"/>
      <c r="CV33" s="1839"/>
      <c r="CW33" s="1839"/>
      <c r="CX33" s="1839"/>
      <c r="CY33" s="1839"/>
      <c r="CZ33" s="1839"/>
      <c r="DA33" s="1839"/>
      <c r="DB33" s="1840"/>
      <c r="DC33" s="1831">
        <f t="shared" si="31"/>
        <v>0</v>
      </c>
      <c r="DD33" s="1832">
        <f t="shared" si="32"/>
        <v>0</v>
      </c>
      <c r="DE33" s="1833">
        <f t="shared" si="33"/>
        <v>0</v>
      </c>
      <c r="DF33" s="1831">
        <f t="shared" si="34"/>
        <v>0</v>
      </c>
      <c r="DG33" s="1832">
        <f t="shared" si="35"/>
        <v>0</v>
      </c>
      <c r="DH33" s="1833">
        <f t="shared" si="36"/>
        <v>0</v>
      </c>
      <c r="DI33" s="1831">
        <f t="shared" si="37"/>
        <v>0</v>
      </c>
      <c r="DJ33" s="1832">
        <f t="shared" si="38"/>
        <v>0</v>
      </c>
      <c r="DK33" s="1832">
        <f t="shared" si="39"/>
        <v>0</v>
      </c>
      <c r="DL33" s="1833">
        <f t="shared" si="40"/>
        <v>0</v>
      </c>
      <c r="DM33" s="1834">
        <f t="shared" si="41"/>
        <v>0</v>
      </c>
      <c r="DN33" s="1835">
        <f t="shared" si="42"/>
        <v>0</v>
      </c>
      <c r="DO33" s="1836">
        <f t="shared" si="43"/>
        <v>0</v>
      </c>
      <c r="DP33" s="1837">
        <f t="shared" si="44"/>
        <v>0</v>
      </c>
      <c r="DQ33" s="1837">
        <f t="shared" si="45"/>
        <v>0</v>
      </c>
      <c r="DR33" s="1192"/>
      <c r="DS33" s="1210"/>
      <c r="DT33" s="1211"/>
      <c r="DU33" s="1212"/>
      <c r="DV33" s="1213"/>
      <c r="DW33" s="1180"/>
      <c r="DX33" s="1179"/>
      <c r="DY33" s="1181"/>
      <c r="DZ33" s="1195"/>
      <c r="EA33" s="1196"/>
      <c r="EB33" s="1195"/>
      <c r="EC33" s="1197"/>
      <c r="ED33" s="1196"/>
      <c r="EE33" s="1191"/>
      <c r="EF33" s="1192"/>
      <c r="EG33" s="1195"/>
      <c r="EH33" s="1196"/>
      <c r="EI33" s="1195"/>
      <c r="EJ33" s="1197"/>
      <c r="EK33" s="1198"/>
      <c r="EL33" s="1199"/>
      <c r="EM33" s="1179"/>
      <c r="EN33" s="1178"/>
      <c r="EO33" s="1688"/>
      <c r="EP33" s="1680"/>
      <c r="EQ33" s="1675"/>
      <c r="ER33" s="1498"/>
      <c r="ES33" s="1498"/>
      <c r="ET33" s="1499"/>
      <c r="EU33" s="1500"/>
      <c r="EV33" s="1501"/>
      <c r="EW33" s="1501"/>
      <c r="EX33" s="1501"/>
      <c r="EY33" s="1501"/>
      <c r="EZ33" s="1501"/>
      <c r="FA33" s="1501"/>
      <c r="FB33" s="1502"/>
      <c r="FC33" s="1689"/>
      <c r="FD33" s="1448"/>
      <c r="FE33" s="2219"/>
      <c r="FF33" s="2220"/>
      <c r="FG33" s="2220"/>
      <c r="FH33" s="2220"/>
      <c r="FI33" s="2220"/>
      <c r="FJ33" s="2220"/>
      <c r="FK33" s="2220"/>
      <c r="FL33" s="2220"/>
      <c r="FM33" s="2220"/>
      <c r="FN33" s="2220"/>
      <c r="FO33" s="2220"/>
      <c r="FP33" s="2220"/>
      <c r="FQ33" s="2220"/>
      <c r="FR33" s="2220"/>
      <c r="FS33" s="2220"/>
      <c r="FT33" s="2220"/>
      <c r="FU33" s="2220"/>
      <c r="FV33" s="2220"/>
      <c r="FW33" s="2220"/>
      <c r="FX33" s="2220"/>
      <c r="FY33" s="2220"/>
      <c r="FZ33" s="2220"/>
      <c r="GA33" s="2220"/>
      <c r="GB33" s="2220"/>
      <c r="GC33" s="2220"/>
      <c r="GD33" s="2220"/>
      <c r="GE33" s="2220"/>
      <c r="GF33" s="2220"/>
      <c r="GG33" s="2220"/>
      <c r="GH33" s="2220"/>
      <c r="GI33" s="2220"/>
      <c r="GJ33" s="2220"/>
      <c r="GK33" s="2220"/>
      <c r="GL33" s="2220"/>
      <c r="GM33" s="2220"/>
      <c r="GN33" s="2220"/>
      <c r="GO33" s="2220"/>
      <c r="GP33" s="2220"/>
      <c r="GQ33" s="2220"/>
      <c r="GR33" s="2220"/>
      <c r="GS33" s="2220"/>
      <c r="GT33" s="2220"/>
      <c r="GU33" s="2220"/>
      <c r="GV33" s="2220"/>
      <c r="GW33" s="2220"/>
      <c r="GX33" s="2221"/>
      <c r="GY33" s="2198">
        <f t="shared" si="46"/>
        <v>0</v>
      </c>
      <c r="GZ33" s="399" t="b">
        <f t="shared" si="82"/>
        <v>0</v>
      </c>
      <c r="HA33" s="2199">
        <f t="shared" si="47"/>
        <v>0</v>
      </c>
      <c r="HB33" s="2211" t="b">
        <f t="shared" si="48"/>
        <v>0</v>
      </c>
      <c r="HC33" s="2201">
        <f t="shared" si="49"/>
        <v>0</v>
      </c>
      <c r="HD33" s="400" t="b">
        <f t="shared" si="50"/>
        <v>0</v>
      </c>
      <c r="HE33" s="2202">
        <f t="shared" si="51"/>
        <v>0</v>
      </c>
      <c r="HF33" s="401" t="b">
        <f t="shared" si="52"/>
        <v>0</v>
      </c>
      <c r="HG33" s="2203">
        <f t="shared" si="53"/>
        <v>0</v>
      </c>
      <c r="HH33" s="2212" t="b">
        <f t="shared" si="54"/>
        <v>0</v>
      </c>
      <c r="HI33" s="2205">
        <f t="shared" si="55"/>
        <v>0</v>
      </c>
      <c r="HJ33" s="395" t="b">
        <f t="shared" si="56"/>
        <v>0</v>
      </c>
      <c r="HK33" s="2206">
        <f t="shared" si="57"/>
        <v>0</v>
      </c>
      <c r="HL33" s="1007" t="b">
        <f t="shared" si="58"/>
        <v>0</v>
      </c>
      <c r="HM33" s="432"/>
      <c r="HN33" s="991"/>
      <c r="HO33" s="905"/>
      <c r="HP33" s="906"/>
      <c r="HQ33" s="907"/>
      <c r="HR33" s="908"/>
      <c r="HS33" s="909"/>
      <c r="HT33" s="910"/>
      <c r="HU33" s="911"/>
      <c r="HV33" s="714" t="b">
        <f t="shared" si="83"/>
        <v>0</v>
      </c>
      <c r="HW33" s="715" t="b">
        <f t="shared" si="83"/>
        <v>0</v>
      </c>
      <c r="HX33" s="715" t="b">
        <f t="shared" si="60"/>
        <v>0</v>
      </c>
      <c r="HY33" s="715" t="b">
        <f t="shared" si="61"/>
        <v>0</v>
      </c>
      <c r="HZ33" s="715" t="b">
        <f t="shared" si="62"/>
        <v>0</v>
      </c>
      <c r="IA33" s="716" t="b">
        <f t="shared" si="63"/>
        <v>0</v>
      </c>
      <c r="IB33" s="717" t="b">
        <f t="shared" si="64"/>
        <v>0</v>
      </c>
      <c r="IC33" s="432"/>
      <c r="ID33" s="432"/>
      <c r="IE33" s="664"/>
      <c r="IF33" s="1055"/>
      <c r="IG33" s="1055"/>
      <c r="IH33" s="1055"/>
      <c r="II33" s="1055"/>
      <c r="IJ33" s="1055"/>
      <c r="IK33" s="1055"/>
      <c r="IL33" s="1055"/>
      <c r="IM33" s="1055"/>
      <c r="IN33" s="1056"/>
      <c r="IO33" s="662"/>
      <c r="IP33" s="1057"/>
      <c r="IQ33" s="1057"/>
      <c r="IR33" s="1057"/>
      <c r="IS33" s="1057"/>
      <c r="IT33" s="1057"/>
      <c r="IU33" s="1057"/>
      <c r="IV33" s="1057"/>
      <c r="IW33" s="1057"/>
      <c r="IX33" s="1058"/>
      <c r="IY33" s="664"/>
      <c r="IZ33" s="1055"/>
      <c r="JA33" s="1055"/>
      <c r="JB33" s="1055"/>
      <c r="JC33" s="1055"/>
      <c r="JD33" s="1055"/>
      <c r="JE33" s="1055"/>
      <c r="JF33" s="1055"/>
      <c r="JG33" s="1055"/>
      <c r="JH33" s="1059"/>
      <c r="JI33" s="662"/>
      <c r="JJ33" s="1057"/>
      <c r="JK33" s="1057"/>
      <c r="JL33" s="1057"/>
      <c r="JM33" s="1057"/>
      <c r="JN33" s="1057"/>
      <c r="JO33" s="1057"/>
      <c r="JP33" s="1057"/>
      <c r="JQ33" s="1057"/>
      <c r="JR33" s="1058"/>
      <c r="JS33" s="664"/>
      <c r="JT33" s="1055"/>
      <c r="JU33" s="1055"/>
      <c r="JV33" s="1055"/>
      <c r="JW33" s="1055"/>
      <c r="JX33" s="1059"/>
      <c r="JY33" s="1055"/>
      <c r="JZ33" s="1055"/>
      <c r="KA33" s="1055"/>
      <c r="KB33" s="1056"/>
      <c r="KC33" s="662"/>
      <c r="KD33" s="1057"/>
      <c r="KE33" s="1057"/>
      <c r="KF33" s="1057"/>
      <c r="KG33" s="1057"/>
      <c r="KH33" s="1057"/>
      <c r="KI33" s="1057"/>
      <c r="KJ33" s="1057"/>
      <c r="KK33" s="1057"/>
      <c r="KL33" s="1058"/>
      <c r="KM33" s="664"/>
      <c r="KN33" s="1055"/>
      <c r="KO33" s="1055"/>
      <c r="KP33" s="1055"/>
      <c r="KQ33" s="1055"/>
      <c r="KR33" s="1055"/>
      <c r="KS33" s="1055"/>
      <c r="KT33" s="1055"/>
      <c r="KU33" s="1055"/>
      <c r="KV33" s="1056"/>
      <c r="KW33" s="662"/>
      <c r="KX33" s="1057"/>
      <c r="KY33" s="1057"/>
      <c r="KZ33" s="1057"/>
      <c r="LA33" s="1057"/>
      <c r="LB33" s="1057"/>
      <c r="LC33" s="1057"/>
      <c r="LD33" s="1057"/>
      <c r="LE33" s="1057"/>
      <c r="LF33" s="1058"/>
      <c r="LG33" s="1060"/>
      <c r="LH33" s="1055"/>
      <c r="LI33" s="1055"/>
      <c r="LJ33" s="1055"/>
      <c r="LK33" s="1055"/>
      <c r="LL33" s="1055"/>
      <c r="LM33" s="1055"/>
      <c r="LN33" s="1055"/>
      <c r="LO33" s="1055"/>
      <c r="LP33" s="1055"/>
      <c r="LQ33" s="1059"/>
      <c r="LR33" s="739">
        <f t="shared" si="2"/>
        <v>0</v>
      </c>
      <c r="LS33" s="740" t="b">
        <f t="shared" si="65"/>
        <v>0</v>
      </c>
      <c r="LT33" s="741">
        <f t="shared" si="3"/>
        <v>0</v>
      </c>
      <c r="LU33" s="742" t="b">
        <f t="shared" si="66"/>
        <v>0</v>
      </c>
      <c r="LV33" s="743">
        <f t="shared" si="84"/>
        <v>0</v>
      </c>
      <c r="LW33" s="744" t="b">
        <f t="shared" si="67"/>
        <v>0</v>
      </c>
      <c r="LX33" s="745">
        <f t="shared" si="5"/>
        <v>0</v>
      </c>
      <c r="LY33" s="746" t="b">
        <f t="shared" si="68"/>
        <v>0</v>
      </c>
      <c r="LZ33" s="764">
        <f t="shared" si="6"/>
        <v>0</v>
      </c>
      <c r="MA33" s="765" t="b">
        <f t="shared" si="69"/>
        <v>0</v>
      </c>
      <c r="MB33" s="766">
        <f t="shared" si="85"/>
        <v>0</v>
      </c>
      <c r="MC33" s="767" t="b">
        <f t="shared" si="70"/>
        <v>0</v>
      </c>
      <c r="MD33" s="768">
        <f t="shared" si="8"/>
        <v>0</v>
      </c>
      <c r="ME33" s="769" t="b">
        <f t="shared" si="71"/>
        <v>0</v>
      </c>
      <c r="MF33" s="770">
        <f t="shared" si="86"/>
        <v>0</v>
      </c>
      <c r="MG33" s="771" t="b">
        <f t="shared" si="72"/>
        <v>0</v>
      </c>
      <c r="MH33" s="772">
        <f t="shared" si="87"/>
        <v>0</v>
      </c>
      <c r="MI33" s="773" t="b">
        <f t="shared" si="73"/>
        <v>0</v>
      </c>
      <c r="MJ33" s="774">
        <f t="shared" si="88"/>
        <v>0</v>
      </c>
      <c r="MK33" s="775" t="b">
        <f t="shared" si="74"/>
        <v>0</v>
      </c>
      <c r="ML33" s="776">
        <f t="shared" si="89"/>
        <v>0</v>
      </c>
      <c r="MM33" s="777" t="b">
        <f t="shared" si="75"/>
        <v>0</v>
      </c>
      <c r="MN33" s="778">
        <f t="shared" si="90"/>
        <v>0</v>
      </c>
      <c r="MO33" s="779" t="b">
        <f t="shared" si="76"/>
        <v>0</v>
      </c>
      <c r="MP33" s="884">
        <f t="shared" si="91"/>
        <v>0</v>
      </c>
      <c r="MQ33" s="885" t="b">
        <f t="shared" si="77"/>
        <v>0</v>
      </c>
      <c r="MR33" s="990"/>
      <c r="MS33" s="645"/>
      <c r="MT33" s="646"/>
      <c r="MU33" s="647"/>
      <c r="MV33" s="648"/>
      <c r="MW33" s="649"/>
      <c r="MX33" s="657"/>
      <c r="MY33" s="658"/>
      <c r="MZ33" s="659"/>
      <c r="NA33" s="660"/>
      <c r="NB33" s="661"/>
      <c r="NC33" s="662"/>
      <c r="ND33" s="663"/>
      <c r="NE33" s="664"/>
      <c r="NF33" s="1578"/>
      <c r="NG33" s="1527" t="b">
        <f t="shared" ref="NG33:NN45" si="93">IF(AND(MT33&lt;&gt;""),IF(MT33&gt;=15,"У-П",IF(MT33&gt;=1,"С-П",IF(MT33&gt;=-14,"С-Н",IF(MT33&gt;=-28,"У-Н")))))</f>
        <v>0</v>
      </c>
      <c r="NH33" s="1579" t="b">
        <f t="shared" si="93"/>
        <v>0</v>
      </c>
      <c r="NI33" s="1579" t="b">
        <f t="shared" si="93"/>
        <v>0</v>
      </c>
      <c r="NJ33" s="1579" t="b">
        <f t="shared" si="93"/>
        <v>0</v>
      </c>
      <c r="NK33" s="1579" t="b">
        <f t="shared" si="93"/>
        <v>0</v>
      </c>
      <c r="NL33" s="1579" t="b">
        <f t="shared" si="93"/>
        <v>0</v>
      </c>
      <c r="NM33" s="1579" t="b">
        <f t="shared" si="93"/>
        <v>0</v>
      </c>
      <c r="NN33" s="1579" t="b">
        <f t="shared" si="93"/>
        <v>0</v>
      </c>
      <c r="NO33" s="1579" t="b">
        <f t="shared" si="92"/>
        <v>0</v>
      </c>
      <c r="NP33" s="1580" t="b">
        <f t="shared" si="92"/>
        <v>0</v>
      </c>
      <c r="NQ33" s="1580" t="b">
        <f t="shared" si="92"/>
        <v>0</v>
      </c>
      <c r="NR33" s="1580" t="b">
        <f t="shared" si="92"/>
        <v>0</v>
      </c>
      <c r="NS33" s="1528" t="b">
        <f t="shared" si="92"/>
        <v>0</v>
      </c>
      <c r="NT33" s="1445"/>
    </row>
    <row r="34" spans="1:384" s="1446" customFormat="1" ht="21.95" customHeight="1" thickBot="1" x14ac:dyDescent="0.35">
      <c r="A34" s="1600">
        <v>22</v>
      </c>
      <c r="B34" s="1601"/>
      <c r="C34" s="1602"/>
      <c r="D34" s="1601"/>
      <c r="E34" s="1515"/>
      <c r="F34" s="89"/>
      <c r="G34" s="90"/>
      <c r="H34" s="100"/>
      <c r="I34" s="100"/>
      <c r="J34" s="1558"/>
      <c r="K34" s="1565">
        <f t="shared" si="78"/>
        <v>0</v>
      </c>
      <c r="L34" s="1562"/>
      <c r="M34" s="1178"/>
      <c r="N34" s="1179"/>
      <c r="O34" s="1195"/>
      <c r="P34" s="1197"/>
      <c r="Q34" s="1197"/>
      <c r="R34" s="1197"/>
      <c r="S34" s="1197"/>
      <c r="T34" s="1197"/>
      <c r="U34" s="1197"/>
      <c r="V34" s="1198"/>
      <c r="W34" s="1532" t="b">
        <f t="shared" si="81"/>
        <v>0</v>
      </c>
      <c r="X34" s="1531" t="b">
        <f t="shared" si="16"/>
        <v>0</v>
      </c>
      <c r="Y34" s="1531" t="b">
        <f t="shared" si="17"/>
        <v>0</v>
      </c>
      <c r="Z34" s="1531" t="b">
        <f t="shared" si="18"/>
        <v>0</v>
      </c>
      <c r="AA34" s="1531" t="b">
        <f t="shared" si="19"/>
        <v>0</v>
      </c>
      <c r="AB34" s="1531" t="b">
        <f t="shared" si="20"/>
        <v>0</v>
      </c>
      <c r="AC34" s="1531" t="b">
        <f t="shared" si="21"/>
        <v>0</v>
      </c>
      <c r="AD34" s="1533" t="b">
        <f t="shared" si="22"/>
        <v>0</v>
      </c>
      <c r="AE34" s="1178"/>
      <c r="AF34" s="1181"/>
      <c r="AG34" s="103"/>
      <c r="AH34" s="104"/>
      <c r="AI34" s="104"/>
      <c r="AJ34" s="104"/>
      <c r="AK34" s="104"/>
      <c r="AL34" s="104"/>
      <c r="AM34" s="104"/>
      <c r="AN34" s="104"/>
      <c r="AO34" s="104"/>
      <c r="AP34" s="105"/>
      <c r="AQ34" s="1667"/>
      <c r="AR34" s="103"/>
      <c r="AS34" s="104"/>
      <c r="AT34" s="104"/>
      <c r="AU34" s="104"/>
      <c r="AV34" s="104"/>
      <c r="AW34" s="104"/>
      <c r="AX34" s="104"/>
      <c r="AY34" s="104"/>
      <c r="AZ34" s="104"/>
      <c r="BA34" s="105"/>
      <c r="BB34" s="1645">
        <f t="shared" si="80"/>
        <v>0</v>
      </c>
      <c r="BC34" s="382">
        <f t="shared" si="0"/>
        <v>0</v>
      </c>
      <c r="BD34" s="1647" t="e">
        <f t="shared" si="23"/>
        <v>#DIV/0!</v>
      </c>
      <c r="BE34" s="367" t="e">
        <f t="shared" si="24"/>
        <v>#DIV/0!</v>
      </c>
      <c r="BF34" s="368" t="e">
        <f t="shared" si="25"/>
        <v>#DIV/0!</v>
      </c>
      <c r="BG34" s="369" t="e">
        <f t="shared" si="26"/>
        <v>#DIV/0!</v>
      </c>
      <c r="BH34" s="370" t="e">
        <f t="shared" si="1"/>
        <v>#DIV/0!</v>
      </c>
      <c r="BI34" s="371" t="e">
        <f t="shared" si="27"/>
        <v>#DIV/0!</v>
      </c>
      <c r="BJ34" s="372" t="e">
        <f t="shared" si="28"/>
        <v>#DIV/0!</v>
      </c>
      <c r="BK34" s="372" t="e">
        <f t="shared" si="29"/>
        <v>#DIV/0!</v>
      </c>
      <c r="BL34" s="379" t="e">
        <f t="shared" si="30"/>
        <v>#DIV/0!</v>
      </c>
      <c r="BM34" s="99"/>
      <c r="BN34" s="1181"/>
      <c r="BO34" s="1838"/>
      <c r="BP34" s="1839"/>
      <c r="BQ34" s="1839"/>
      <c r="BR34" s="1839"/>
      <c r="BS34" s="1839"/>
      <c r="BT34" s="1839"/>
      <c r="BU34" s="1839"/>
      <c r="BV34" s="1839"/>
      <c r="BW34" s="1839"/>
      <c r="BX34" s="1839"/>
      <c r="BY34" s="1839"/>
      <c r="BZ34" s="1839"/>
      <c r="CA34" s="1839"/>
      <c r="CB34" s="1839"/>
      <c r="CC34" s="1839"/>
      <c r="CD34" s="1839"/>
      <c r="CE34" s="1839"/>
      <c r="CF34" s="1839"/>
      <c r="CG34" s="1839"/>
      <c r="CH34" s="1839"/>
      <c r="CI34" s="1839"/>
      <c r="CJ34" s="1839"/>
      <c r="CK34" s="1839"/>
      <c r="CL34" s="1839"/>
      <c r="CM34" s="1839"/>
      <c r="CN34" s="1839"/>
      <c r="CO34" s="1839"/>
      <c r="CP34" s="1839"/>
      <c r="CQ34" s="1839"/>
      <c r="CR34" s="1839"/>
      <c r="CS34" s="1839"/>
      <c r="CT34" s="1839"/>
      <c r="CU34" s="1839"/>
      <c r="CV34" s="1839"/>
      <c r="CW34" s="1839"/>
      <c r="CX34" s="1839"/>
      <c r="CY34" s="1839"/>
      <c r="CZ34" s="1839"/>
      <c r="DA34" s="1839"/>
      <c r="DB34" s="1840"/>
      <c r="DC34" s="1831">
        <f t="shared" si="31"/>
        <v>0</v>
      </c>
      <c r="DD34" s="1832">
        <f t="shared" si="32"/>
        <v>0</v>
      </c>
      <c r="DE34" s="1833">
        <f t="shared" si="33"/>
        <v>0</v>
      </c>
      <c r="DF34" s="1831">
        <f t="shared" si="34"/>
        <v>0</v>
      </c>
      <c r="DG34" s="1832">
        <f t="shared" si="35"/>
        <v>0</v>
      </c>
      <c r="DH34" s="1833">
        <f t="shared" si="36"/>
        <v>0</v>
      </c>
      <c r="DI34" s="1831">
        <f t="shared" si="37"/>
        <v>0</v>
      </c>
      <c r="DJ34" s="1832">
        <f t="shared" si="38"/>
        <v>0</v>
      </c>
      <c r="DK34" s="1832">
        <f t="shared" si="39"/>
        <v>0</v>
      </c>
      <c r="DL34" s="1833">
        <f t="shared" si="40"/>
        <v>0</v>
      </c>
      <c r="DM34" s="1834">
        <f t="shared" si="41"/>
        <v>0</v>
      </c>
      <c r="DN34" s="1835">
        <f t="shared" si="42"/>
        <v>0</v>
      </c>
      <c r="DO34" s="1836">
        <f t="shared" si="43"/>
        <v>0</v>
      </c>
      <c r="DP34" s="1837">
        <f t="shared" si="44"/>
        <v>0</v>
      </c>
      <c r="DQ34" s="1837">
        <f t="shared" si="45"/>
        <v>0</v>
      </c>
      <c r="DR34" s="1192"/>
      <c r="DS34" s="1210"/>
      <c r="DT34" s="1211"/>
      <c r="DU34" s="1212"/>
      <c r="DV34" s="1213"/>
      <c r="DW34" s="1180"/>
      <c r="DX34" s="1179"/>
      <c r="DY34" s="1181"/>
      <c r="DZ34" s="1195"/>
      <c r="EA34" s="1196"/>
      <c r="EB34" s="1195"/>
      <c r="EC34" s="1197"/>
      <c r="ED34" s="1196"/>
      <c r="EE34" s="1191"/>
      <c r="EF34" s="1192"/>
      <c r="EG34" s="1195"/>
      <c r="EH34" s="1196"/>
      <c r="EI34" s="1195"/>
      <c r="EJ34" s="1197"/>
      <c r="EK34" s="1198"/>
      <c r="EL34" s="1199"/>
      <c r="EM34" s="1179"/>
      <c r="EN34" s="1178"/>
      <c r="EO34" s="1688"/>
      <c r="EP34" s="1680"/>
      <c r="EQ34" s="1675"/>
      <c r="ER34" s="1498"/>
      <c r="ES34" s="1498"/>
      <c r="ET34" s="1499"/>
      <c r="EU34" s="1500"/>
      <c r="EV34" s="1501"/>
      <c r="EW34" s="1501"/>
      <c r="EX34" s="1501"/>
      <c r="EY34" s="1501"/>
      <c r="EZ34" s="1501"/>
      <c r="FA34" s="1501"/>
      <c r="FB34" s="1502"/>
      <c r="FC34" s="1689"/>
      <c r="FD34" s="1448"/>
      <c r="FE34" s="2225"/>
      <c r="FF34" s="2226"/>
      <c r="FG34" s="2226"/>
      <c r="FH34" s="2226"/>
      <c r="FI34" s="2226"/>
      <c r="FJ34" s="2226"/>
      <c r="FK34" s="2226"/>
      <c r="FL34" s="2226"/>
      <c r="FM34" s="2226"/>
      <c r="FN34" s="2226"/>
      <c r="FO34" s="2226"/>
      <c r="FP34" s="2226"/>
      <c r="FQ34" s="2226"/>
      <c r="FR34" s="2226"/>
      <c r="FS34" s="2226"/>
      <c r="FT34" s="2226"/>
      <c r="FU34" s="2226"/>
      <c r="FV34" s="2226"/>
      <c r="FW34" s="2226"/>
      <c r="FX34" s="2226"/>
      <c r="FY34" s="2226"/>
      <c r="FZ34" s="2226"/>
      <c r="GA34" s="2226"/>
      <c r="GB34" s="2226"/>
      <c r="GC34" s="2226"/>
      <c r="GD34" s="2226"/>
      <c r="GE34" s="2226"/>
      <c r="GF34" s="2226"/>
      <c r="GG34" s="2226"/>
      <c r="GH34" s="2226"/>
      <c r="GI34" s="2226"/>
      <c r="GJ34" s="2226"/>
      <c r="GK34" s="2226"/>
      <c r="GL34" s="2226"/>
      <c r="GM34" s="2226"/>
      <c r="GN34" s="2226"/>
      <c r="GO34" s="2226"/>
      <c r="GP34" s="2226"/>
      <c r="GQ34" s="2226"/>
      <c r="GR34" s="2226"/>
      <c r="GS34" s="2226"/>
      <c r="GT34" s="2226"/>
      <c r="GU34" s="2226"/>
      <c r="GV34" s="2226"/>
      <c r="GW34" s="2226"/>
      <c r="GX34" s="2227"/>
      <c r="GY34" s="2198">
        <f t="shared" si="46"/>
        <v>0</v>
      </c>
      <c r="GZ34" s="399" t="b">
        <f t="shared" si="82"/>
        <v>0</v>
      </c>
      <c r="HA34" s="2199">
        <f t="shared" si="47"/>
        <v>0</v>
      </c>
      <c r="HB34" s="2211" t="b">
        <f t="shared" si="48"/>
        <v>0</v>
      </c>
      <c r="HC34" s="2201">
        <f t="shared" si="49"/>
        <v>0</v>
      </c>
      <c r="HD34" s="400" t="b">
        <f t="shared" si="50"/>
        <v>0</v>
      </c>
      <c r="HE34" s="2202">
        <f t="shared" si="51"/>
        <v>0</v>
      </c>
      <c r="HF34" s="401" t="b">
        <f t="shared" si="52"/>
        <v>0</v>
      </c>
      <c r="HG34" s="2203">
        <f t="shared" si="53"/>
        <v>0</v>
      </c>
      <c r="HH34" s="2212" t="b">
        <f t="shared" si="54"/>
        <v>0</v>
      </c>
      <c r="HI34" s="2205">
        <f t="shared" si="55"/>
        <v>0</v>
      </c>
      <c r="HJ34" s="395" t="b">
        <f t="shared" si="56"/>
        <v>0</v>
      </c>
      <c r="HK34" s="2206">
        <f t="shared" si="57"/>
        <v>0</v>
      </c>
      <c r="HL34" s="1007" t="b">
        <f t="shared" si="58"/>
        <v>0</v>
      </c>
      <c r="HM34" s="432"/>
      <c r="HN34" s="991"/>
      <c r="HO34" s="905"/>
      <c r="HP34" s="906"/>
      <c r="HQ34" s="907"/>
      <c r="HR34" s="908"/>
      <c r="HS34" s="909"/>
      <c r="HT34" s="910"/>
      <c r="HU34" s="911"/>
      <c r="HV34" s="714" t="b">
        <f t="shared" si="83"/>
        <v>0</v>
      </c>
      <c r="HW34" s="715" t="b">
        <f t="shared" si="83"/>
        <v>0</v>
      </c>
      <c r="HX34" s="715" t="b">
        <f t="shared" si="60"/>
        <v>0</v>
      </c>
      <c r="HY34" s="715" t="b">
        <f t="shared" si="61"/>
        <v>0</v>
      </c>
      <c r="HZ34" s="715" t="b">
        <f t="shared" si="62"/>
        <v>0</v>
      </c>
      <c r="IA34" s="716" t="b">
        <f t="shared" si="63"/>
        <v>0</v>
      </c>
      <c r="IB34" s="717" t="b">
        <f t="shared" si="64"/>
        <v>0</v>
      </c>
      <c r="IC34" s="432"/>
      <c r="ID34" s="432"/>
      <c r="IE34" s="664"/>
      <c r="IF34" s="1055"/>
      <c r="IG34" s="1055"/>
      <c r="IH34" s="1055"/>
      <c r="II34" s="1055"/>
      <c r="IJ34" s="1055"/>
      <c r="IK34" s="1055"/>
      <c r="IL34" s="1055"/>
      <c r="IM34" s="1055"/>
      <c r="IN34" s="1056"/>
      <c r="IO34" s="662"/>
      <c r="IP34" s="1057"/>
      <c r="IQ34" s="1057"/>
      <c r="IR34" s="1057"/>
      <c r="IS34" s="1057"/>
      <c r="IT34" s="1057"/>
      <c r="IU34" s="1057"/>
      <c r="IV34" s="1057"/>
      <c r="IW34" s="1057"/>
      <c r="IX34" s="1058"/>
      <c r="IY34" s="664"/>
      <c r="IZ34" s="1055"/>
      <c r="JA34" s="1055"/>
      <c r="JB34" s="1055"/>
      <c r="JC34" s="1055"/>
      <c r="JD34" s="1055"/>
      <c r="JE34" s="1055"/>
      <c r="JF34" s="1055"/>
      <c r="JG34" s="1055"/>
      <c r="JH34" s="1059"/>
      <c r="JI34" s="662"/>
      <c r="JJ34" s="1057"/>
      <c r="JK34" s="1057"/>
      <c r="JL34" s="1057"/>
      <c r="JM34" s="1057"/>
      <c r="JN34" s="1057"/>
      <c r="JO34" s="1057"/>
      <c r="JP34" s="1057"/>
      <c r="JQ34" s="1057"/>
      <c r="JR34" s="1058"/>
      <c r="JS34" s="664"/>
      <c r="JT34" s="1055"/>
      <c r="JU34" s="1055"/>
      <c r="JV34" s="1055"/>
      <c r="JW34" s="1055"/>
      <c r="JX34" s="1059"/>
      <c r="JY34" s="1055"/>
      <c r="JZ34" s="1055"/>
      <c r="KA34" s="1055"/>
      <c r="KB34" s="1056"/>
      <c r="KC34" s="662"/>
      <c r="KD34" s="1057"/>
      <c r="KE34" s="1057"/>
      <c r="KF34" s="1057"/>
      <c r="KG34" s="1057"/>
      <c r="KH34" s="1057"/>
      <c r="KI34" s="1057"/>
      <c r="KJ34" s="1057"/>
      <c r="KK34" s="1057"/>
      <c r="KL34" s="1058"/>
      <c r="KM34" s="664"/>
      <c r="KN34" s="1055"/>
      <c r="KO34" s="1055"/>
      <c r="KP34" s="1055"/>
      <c r="KQ34" s="1055"/>
      <c r="KR34" s="1055"/>
      <c r="KS34" s="1055"/>
      <c r="KT34" s="1055"/>
      <c r="KU34" s="1055"/>
      <c r="KV34" s="1056"/>
      <c r="KW34" s="662"/>
      <c r="KX34" s="1057"/>
      <c r="KY34" s="1057"/>
      <c r="KZ34" s="1057"/>
      <c r="LA34" s="1057"/>
      <c r="LB34" s="1057"/>
      <c r="LC34" s="1057"/>
      <c r="LD34" s="1057"/>
      <c r="LE34" s="1057"/>
      <c r="LF34" s="1058"/>
      <c r="LG34" s="1060"/>
      <c r="LH34" s="1055"/>
      <c r="LI34" s="1055"/>
      <c r="LJ34" s="1055"/>
      <c r="LK34" s="1055"/>
      <c r="LL34" s="1055"/>
      <c r="LM34" s="1055"/>
      <c r="LN34" s="1055"/>
      <c r="LO34" s="1055"/>
      <c r="LP34" s="1055"/>
      <c r="LQ34" s="1059"/>
      <c r="LR34" s="739">
        <f t="shared" si="2"/>
        <v>0</v>
      </c>
      <c r="LS34" s="740" t="b">
        <f t="shared" si="65"/>
        <v>0</v>
      </c>
      <c r="LT34" s="741">
        <f t="shared" si="3"/>
        <v>0</v>
      </c>
      <c r="LU34" s="742" t="b">
        <f t="shared" si="66"/>
        <v>0</v>
      </c>
      <c r="LV34" s="743">
        <f t="shared" si="84"/>
        <v>0</v>
      </c>
      <c r="LW34" s="744" t="b">
        <f t="shared" si="67"/>
        <v>0</v>
      </c>
      <c r="LX34" s="745">
        <f t="shared" si="5"/>
        <v>0</v>
      </c>
      <c r="LY34" s="746" t="b">
        <f t="shared" si="68"/>
        <v>0</v>
      </c>
      <c r="LZ34" s="764">
        <f t="shared" si="6"/>
        <v>0</v>
      </c>
      <c r="MA34" s="765" t="b">
        <f t="shared" si="69"/>
        <v>0</v>
      </c>
      <c r="MB34" s="766">
        <f t="shared" si="85"/>
        <v>0</v>
      </c>
      <c r="MC34" s="767" t="b">
        <f t="shared" si="70"/>
        <v>0</v>
      </c>
      <c r="MD34" s="768">
        <f t="shared" si="8"/>
        <v>0</v>
      </c>
      <c r="ME34" s="769" t="b">
        <f t="shared" si="71"/>
        <v>0</v>
      </c>
      <c r="MF34" s="770">
        <f t="shared" si="86"/>
        <v>0</v>
      </c>
      <c r="MG34" s="771" t="b">
        <f t="shared" si="72"/>
        <v>0</v>
      </c>
      <c r="MH34" s="772">
        <f t="shared" si="87"/>
        <v>0</v>
      </c>
      <c r="MI34" s="773" t="b">
        <f t="shared" si="73"/>
        <v>0</v>
      </c>
      <c r="MJ34" s="774">
        <f t="shared" si="88"/>
        <v>0</v>
      </c>
      <c r="MK34" s="775" t="b">
        <f t="shared" si="74"/>
        <v>0</v>
      </c>
      <c r="ML34" s="776">
        <f t="shared" si="89"/>
        <v>0</v>
      </c>
      <c r="MM34" s="777" t="b">
        <f t="shared" si="75"/>
        <v>0</v>
      </c>
      <c r="MN34" s="778">
        <f t="shared" si="90"/>
        <v>0</v>
      </c>
      <c r="MO34" s="779" t="b">
        <f t="shared" si="76"/>
        <v>0</v>
      </c>
      <c r="MP34" s="884">
        <f t="shared" si="91"/>
        <v>0</v>
      </c>
      <c r="MQ34" s="885" t="b">
        <f t="shared" si="77"/>
        <v>0</v>
      </c>
      <c r="MR34" s="990"/>
      <c r="MS34" s="645"/>
      <c r="MT34" s="646"/>
      <c r="MU34" s="647"/>
      <c r="MV34" s="648"/>
      <c r="MW34" s="649"/>
      <c r="MX34" s="657"/>
      <c r="MY34" s="658"/>
      <c r="MZ34" s="659"/>
      <c r="NA34" s="660"/>
      <c r="NB34" s="661"/>
      <c r="NC34" s="662"/>
      <c r="ND34" s="666"/>
      <c r="NE34" s="664"/>
      <c r="NF34" s="1578"/>
      <c r="NG34" s="1527" t="b">
        <f t="shared" si="93"/>
        <v>0</v>
      </c>
      <c r="NH34" s="1579" t="b">
        <f t="shared" si="93"/>
        <v>0</v>
      </c>
      <c r="NI34" s="1579" t="b">
        <f t="shared" si="93"/>
        <v>0</v>
      </c>
      <c r="NJ34" s="1579" t="b">
        <f t="shared" si="93"/>
        <v>0</v>
      </c>
      <c r="NK34" s="1579" t="b">
        <f t="shared" si="93"/>
        <v>0</v>
      </c>
      <c r="NL34" s="1579" t="b">
        <f t="shared" si="93"/>
        <v>0</v>
      </c>
      <c r="NM34" s="1579" t="b">
        <f t="shared" si="93"/>
        <v>0</v>
      </c>
      <c r="NN34" s="1579" t="b">
        <f t="shared" si="93"/>
        <v>0</v>
      </c>
      <c r="NO34" s="1579" t="b">
        <f t="shared" si="92"/>
        <v>0</v>
      </c>
      <c r="NP34" s="1580" t="b">
        <f t="shared" si="92"/>
        <v>0</v>
      </c>
      <c r="NQ34" s="1580" t="b">
        <f t="shared" si="92"/>
        <v>0</v>
      </c>
      <c r="NR34" s="1580" t="b">
        <f t="shared" si="92"/>
        <v>0</v>
      </c>
      <c r="NS34" s="1528" t="b">
        <f t="shared" si="92"/>
        <v>0</v>
      </c>
      <c r="NT34" s="1445"/>
    </row>
    <row r="35" spans="1:384" s="1446" customFormat="1" ht="21.95" customHeight="1" thickBot="1" x14ac:dyDescent="0.35">
      <c r="A35" s="1600">
        <v>23</v>
      </c>
      <c r="B35" s="1601"/>
      <c r="C35" s="1602"/>
      <c r="D35" s="1601"/>
      <c r="E35" s="1515"/>
      <c r="F35" s="89"/>
      <c r="G35" s="90"/>
      <c r="H35" s="100"/>
      <c r="I35" s="100"/>
      <c r="J35" s="1558"/>
      <c r="K35" s="1565">
        <f t="shared" si="78"/>
        <v>0</v>
      </c>
      <c r="L35" s="1562"/>
      <c r="M35" s="1178"/>
      <c r="N35" s="1179"/>
      <c r="O35" s="1195"/>
      <c r="P35" s="1197"/>
      <c r="Q35" s="1197"/>
      <c r="R35" s="1197"/>
      <c r="S35" s="1197"/>
      <c r="T35" s="1197"/>
      <c r="U35" s="1197"/>
      <c r="V35" s="1198"/>
      <c r="W35" s="1532" t="b">
        <f t="shared" si="81"/>
        <v>0</v>
      </c>
      <c r="X35" s="1531" t="b">
        <f t="shared" si="16"/>
        <v>0</v>
      </c>
      <c r="Y35" s="1531" t="b">
        <f t="shared" si="17"/>
        <v>0</v>
      </c>
      <c r="Z35" s="1531" t="b">
        <f t="shared" si="18"/>
        <v>0</v>
      </c>
      <c r="AA35" s="1531" t="b">
        <f t="shared" si="19"/>
        <v>0</v>
      </c>
      <c r="AB35" s="1531" t="b">
        <f t="shared" si="20"/>
        <v>0</v>
      </c>
      <c r="AC35" s="1531" t="b">
        <f t="shared" si="21"/>
        <v>0</v>
      </c>
      <c r="AD35" s="1533" t="b">
        <f t="shared" si="22"/>
        <v>0</v>
      </c>
      <c r="AE35" s="1178"/>
      <c r="AF35" s="1181"/>
      <c r="AG35" s="103"/>
      <c r="AH35" s="104"/>
      <c r="AI35" s="104"/>
      <c r="AJ35" s="104"/>
      <c r="AK35" s="104"/>
      <c r="AL35" s="104"/>
      <c r="AM35" s="104"/>
      <c r="AN35" s="104"/>
      <c r="AO35" s="104"/>
      <c r="AP35" s="105"/>
      <c r="AQ35" s="1667"/>
      <c r="AR35" s="103"/>
      <c r="AS35" s="104"/>
      <c r="AT35" s="104"/>
      <c r="AU35" s="104"/>
      <c r="AV35" s="104"/>
      <c r="AW35" s="104"/>
      <c r="AX35" s="104"/>
      <c r="AY35" s="104"/>
      <c r="AZ35" s="104"/>
      <c r="BA35" s="105"/>
      <c r="BB35" s="1645">
        <f t="shared" si="80"/>
        <v>0</v>
      </c>
      <c r="BC35" s="382">
        <f t="shared" si="0"/>
        <v>0</v>
      </c>
      <c r="BD35" s="1647" t="e">
        <f t="shared" si="23"/>
        <v>#DIV/0!</v>
      </c>
      <c r="BE35" s="367" t="e">
        <f t="shared" si="24"/>
        <v>#DIV/0!</v>
      </c>
      <c r="BF35" s="368" t="e">
        <f t="shared" si="25"/>
        <v>#DIV/0!</v>
      </c>
      <c r="BG35" s="369" t="e">
        <f t="shared" si="26"/>
        <v>#DIV/0!</v>
      </c>
      <c r="BH35" s="370" t="e">
        <f t="shared" si="1"/>
        <v>#DIV/0!</v>
      </c>
      <c r="BI35" s="371" t="e">
        <f t="shared" si="27"/>
        <v>#DIV/0!</v>
      </c>
      <c r="BJ35" s="372" t="e">
        <f t="shared" si="28"/>
        <v>#DIV/0!</v>
      </c>
      <c r="BK35" s="372" t="e">
        <f t="shared" si="29"/>
        <v>#DIV/0!</v>
      </c>
      <c r="BL35" s="379" t="e">
        <f t="shared" si="30"/>
        <v>#DIV/0!</v>
      </c>
      <c r="BM35" s="99"/>
      <c r="BN35" s="1181"/>
      <c r="BO35" s="1838"/>
      <c r="BP35" s="1839"/>
      <c r="BQ35" s="1839"/>
      <c r="BR35" s="1839"/>
      <c r="BS35" s="1839"/>
      <c r="BT35" s="1839"/>
      <c r="BU35" s="1839"/>
      <c r="BV35" s="1839"/>
      <c r="BW35" s="1839"/>
      <c r="BX35" s="1839"/>
      <c r="BY35" s="1839"/>
      <c r="BZ35" s="1839"/>
      <c r="CA35" s="1839"/>
      <c r="CB35" s="1839"/>
      <c r="CC35" s="1839"/>
      <c r="CD35" s="1839"/>
      <c r="CE35" s="1839"/>
      <c r="CF35" s="1839"/>
      <c r="CG35" s="1839"/>
      <c r="CH35" s="1839"/>
      <c r="CI35" s="1839"/>
      <c r="CJ35" s="1839"/>
      <c r="CK35" s="1839"/>
      <c r="CL35" s="1839"/>
      <c r="CM35" s="1839"/>
      <c r="CN35" s="1839"/>
      <c r="CO35" s="1839"/>
      <c r="CP35" s="1839"/>
      <c r="CQ35" s="1839"/>
      <c r="CR35" s="1839"/>
      <c r="CS35" s="1839"/>
      <c r="CT35" s="1839"/>
      <c r="CU35" s="1839"/>
      <c r="CV35" s="1839"/>
      <c r="CW35" s="1839"/>
      <c r="CX35" s="1839"/>
      <c r="CY35" s="1839"/>
      <c r="CZ35" s="1839"/>
      <c r="DA35" s="1839"/>
      <c r="DB35" s="1840"/>
      <c r="DC35" s="1831">
        <f t="shared" si="31"/>
        <v>0</v>
      </c>
      <c r="DD35" s="1832">
        <f t="shared" si="32"/>
        <v>0</v>
      </c>
      <c r="DE35" s="1833">
        <f t="shared" si="33"/>
        <v>0</v>
      </c>
      <c r="DF35" s="1831">
        <f t="shared" si="34"/>
        <v>0</v>
      </c>
      <c r="DG35" s="1832">
        <f t="shared" si="35"/>
        <v>0</v>
      </c>
      <c r="DH35" s="1833">
        <f t="shared" si="36"/>
        <v>0</v>
      </c>
      <c r="DI35" s="1831">
        <f t="shared" si="37"/>
        <v>0</v>
      </c>
      <c r="DJ35" s="1832">
        <f t="shared" si="38"/>
        <v>0</v>
      </c>
      <c r="DK35" s="1832">
        <f t="shared" si="39"/>
        <v>0</v>
      </c>
      <c r="DL35" s="1833">
        <f t="shared" si="40"/>
        <v>0</v>
      </c>
      <c r="DM35" s="1834">
        <f t="shared" si="41"/>
        <v>0</v>
      </c>
      <c r="DN35" s="1835">
        <f t="shared" si="42"/>
        <v>0</v>
      </c>
      <c r="DO35" s="1836">
        <f t="shared" si="43"/>
        <v>0</v>
      </c>
      <c r="DP35" s="1837">
        <f t="shared" si="44"/>
        <v>0</v>
      </c>
      <c r="DQ35" s="1837">
        <f t="shared" si="45"/>
        <v>0</v>
      </c>
      <c r="DR35" s="1192"/>
      <c r="DS35" s="1210"/>
      <c r="DT35" s="1211"/>
      <c r="DU35" s="1212"/>
      <c r="DV35" s="1213"/>
      <c r="DW35" s="1180"/>
      <c r="DX35" s="1179"/>
      <c r="DY35" s="1181"/>
      <c r="DZ35" s="1195"/>
      <c r="EA35" s="1196"/>
      <c r="EB35" s="1195"/>
      <c r="EC35" s="1197"/>
      <c r="ED35" s="1196"/>
      <c r="EE35" s="1191"/>
      <c r="EF35" s="1192"/>
      <c r="EG35" s="1195"/>
      <c r="EH35" s="1196"/>
      <c r="EI35" s="1195"/>
      <c r="EJ35" s="1197"/>
      <c r="EK35" s="1198"/>
      <c r="EL35" s="1199"/>
      <c r="EM35" s="1179"/>
      <c r="EN35" s="1178"/>
      <c r="EO35" s="1688"/>
      <c r="EP35" s="1680"/>
      <c r="EQ35" s="1675"/>
      <c r="ER35" s="1498"/>
      <c r="ES35" s="1498"/>
      <c r="ET35" s="1499"/>
      <c r="EU35" s="1500"/>
      <c r="EV35" s="1501"/>
      <c r="EW35" s="1501"/>
      <c r="EX35" s="1501"/>
      <c r="EY35" s="1501"/>
      <c r="EZ35" s="1501"/>
      <c r="FA35" s="1501"/>
      <c r="FB35" s="1502"/>
      <c r="FC35" s="1689"/>
      <c r="FD35" s="1448"/>
      <c r="FE35" s="2219"/>
      <c r="FF35" s="2220"/>
      <c r="FG35" s="2220"/>
      <c r="FH35" s="2220"/>
      <c r="FI35" s="2220"/>
      <c r="FJ35" s="2220"/>
      <c r="FK35" s="2220"/>
      <c r="FL35" s="2220"/>
      <c r="FM35" s="2220"/>
      <c r="FN35" s="2220"/>
      <c r="FO35" s="2220"/>
      <c r="FP35" s="2220"/>
      <c r="FQ35" s="2220"/>
      <c r="FR35" s="2220"/>
      <c r="FS35" s="2220"/>
      <c r="FT35" s="2220"/>
      <c r="FU35" s="2220"/>
      <c r="FV35" s="2220"/>
      <c r="FW35" s="2220"/>
      <c r="FX35" s="2220"/>
      <c r="FY35" s="2220"/>
      <c r="FZ35" s="2220"/>
      <c r="GA35" s="2220"/>
      <c r="GB35" s="2220"/>
      <c r="GC35" s="2220"/>
      <c r="GD35" s="2220"/>
      <c r="GE35" s="2220"/>
      <c r="GF35" s="2220"/>
      <c r="GG35" s="2220"/>
      <c r="GH35" s="2220"/>
      <c r="GI35" s="2220"/>
      <c r="GJ35" s="2220"/>
      <c r="GK35" s="2220"/>
      <c r="GL35" s="2220"/>
      <c r="GM35" s="2220"/>
      <c r="GN35" s="2220"/>
      <c r="GO35" s="2220"/>
      <c r="GP35" s="2220"/>
      <c r="GQ35" s="2220"/>
      <c r="GR35" s="2220"/>
      <c r="GS35" s="2220"/>
      <c r="GT35" s="2220"/>
      <c r="GU35" s="2220"/>
      <c r="GV35" s="2220"/>
      <c r="GW35" s="2220"/>
      <c r="GX35" s="2221"/>
      <c r="GY35" s="2198">
        <f t="shared" si="46"/>
        <v>0</v>
      </c>
      <c r="GZ35" s="399" t="b">
        <f t="shared" si="82"/>
        <v>0</v>
      </c>
      <c r="HA35" s="2199">
        <f t="shared" si="47"/>
        <v>0</v>
      </c>
      <c r="HB35" s="2211" t="b">
        <f t="shared" si="48"/>
        <v>0</v>
      </c>
      <c r="HC35" s="2201">
        <f t="shared" si="49"/>
        <v>0</v>
      </c>
      <c r="HD35" s="400" t="b">
        <f t="shared" si="50"/>
        <v>0</v>
      </c>
      <c r="HE35" s="2202">
        <f t="shared" si="51"/>
        <v>0</v>
      </c>
      <c r="HF35" s="401" t="b">
        <f t="shared" si="52"/>
        <v>0</v>
      </c>
      <c r="HG35" s="2203">
        <f t="shared" si="53"/>
        <v>0</v>
      </c>
      <c r="HH35" s="2212" t="b">
        <f t="shared" si="54"/>
        <v>0</v>
      </c>
      <c r="HI35" s="2205">
        <f t="shared" si="55"/>
        <v>0</v>
      </c>
      <c r="HJ35" s="395" t="b">
        <f t="shared" si="56"/>
        <v>0</v>
      </c>
      <c r="HK35" s="2206">
        <f t="shared" si="57"/>
        <v>0</v>
      </c>
      <c r="HL35" s="1007" t="b">
        <f t="shared" si="58"/>
        <v>0</v>
      </c>
      <c r="HM35" s="1447"/>
      <c r="HN35" s="1448"/>
      <c r="HO35" s="905"/>
      <c r="HP35" s="906"/>
      <c r="HQ35" s="907"/>
      <c r="HR35" s="908"/>
      <c r="HS35" s="909"/>
      <c r="HT35" s="910"/>
      <c r="HU35" s="911"/>
      <c r="HV35" s="714" t="b">
        <f t="shared" si="83"/>
        <v>0</v>
      </c>
      <c r="HW35" s="715" t="b">
        <f t="shared" si="83"/>
        <v>0</v>
      </c>
      <c r="HX35" s="715" t="b">
        <f t="shared" si="60"/>
        <v>0</v>
      </c>
      <c r="HY35" s="715" t="b">
        <f t="shared" si="61"/>
        <v>0</v>
      </c>
      <c r="HZ35" s="715" t="b">
        <f t="shared" si="62"/>
        <v>0</v>
      </c>
      <c r="IA35" s="716" t="b">
        <f t="shared" si="63"/>
        <v>0</v>
      </c>
      <c r="IB35" s="717" t="b">
        <f t="shared" si="64"/>
        <v>0</v>
      </c>
      <c r="IC35" s="1447"/>
      <c r="ID35" s="1447"/>
      <c r="IE35" s="664"/>
      <c r="IF35" s="1055"/>
      <c r="IG35" s="1055"/>
      <c r="IH35" s="1055"/>
      <c r="II35" s="1055"/>
      <c r="IJ35" s="1055"/>
      <c r="IK35" s="1055"/>
      <c r="IL35" s="1055"/>
      <c r="IM35" s="1055"/>
      <c r="IN35" s="1056"/>
      <c r="IO35" s="662"/>
      <c r="IP35" s="1057"/>
      <c r="IQ35" s="1057"/>
      <c r="IR35" s="1057"/>
      <c r="IS35" s="1057"/>
      <c r="IT35" s="1057"/>
      <c r="IU35" s="1057"/>
      <c r="IV35" s="1057"/>
      <c r="IW35" s="1057"/>
      <c r="IX35" s="1058"/>
      <c r="IY35" s="664"/>
      <c r="IZ35" s="1055"/>
      <c r="JA35" s="1055"/>
      <c r="JB35" s="1055"/>
      <c r="JC35" s="1055"/>
      <c r="JD35" s="1055"/>
      <c r="JE35" s="1055"/>
      <c r="JF35" s="1055"/>
      <c r="JG35" s="1055"/>
      <c r="JH35" s="1059"/>
      <c r="JI35" s="662"/>
      <c r="JJ35" s="1057"/>
      <c r="JK35" s="1057"/>
      <c r="JL35" s="1057"/>
      <c r="JM35" s="1057"/>
      <c r="JN35" s="1057"/>
      <c r="JO35" s="1057"/>
      <c r="JP35" s="1057"/>
      <c r="JQ35" s="1057"/>
      <c r="JR35" s="1058"/>
      <c r="JS35" s="664"/>
      <c r="JT35" s="1055"/>
      <c r="JU35" s="1055"/>
      <c r="JV35" s="1055"/>
      <c r="JW35" s="1055"/>
      <c r="JX35" s="1059"/>
      <c r="JY35" s="1055"/>
      <c r="JZ35" s="1055"/>
      <c r="KA35" s="1055"/>
      <c r="KB35" s="1056"/>
      <c r="KC35" s="662"/>
      <c r="KD35" s="1057"/>
      <c r="KE35" s="1057"/>
      <c r="KF35" s="1057"/>
      <c r="KG35" s="1057"/>
      <c r="KH35" s="1057"/>
      <c r="KI35" s="1057"/>
      <c r="KJ35" s="1057"/>
      <c r="KK35" s="1057"/>
      <c r="KL35" s="1058"/>
      <c r="KM35" s="664"/>
      <c r="KN35" s="1055"/>
      <c r="KO35" s="1055"/>
      <c r="KP35" s="1055"/>
      <c r="KQ35" s="1055"/>
      <c r="KR35" s="1055"/>
      <c r="KS35" s="1055"/>
      <c r="KT35" s="1055"/>
      <c r="KU35" s="1055"/>
      <c r="KV35" s="1056"/>
      <c r="KW35" s="662"/>
      <c r="KX35" s="1057"/>
      <c r="KY35" s="1057"/>
      <c r="KZ35" s="1057"/>
      <c r="LA35" s="1057"/>
      <c r="LB35" s="1057"/>
      <c r="LC35" s="1057"/>
      <c r="LD35" s="1057"/>
      <c r="LE35" s="1057"/>
      <c r="LF35" s="1058"/>
      <c r="LG35" s="1060"/>
      <c r="LH35" s="1055"/>
      <c r="LI35" s="1055"/>
      <c r="LJ35" s="1055"/>
      <c r="LK35" s="1055"/>
      <c r="LL35" s="1055"/>
      <c r="LM35" s="1055"/>
      <c r="LN35" s="1055"/>
      <c r="LO35" s="1055"/>
      <c r="LP35" s="1055"/>
      <c r="LQ35" s="1059"/>
      <c r="LR35" s="739">
        <f t="shared" si="2"/>
        <v>0</v>
      </c>
      <c r="LS35" s="740" t="b">
        <f t="shared" si="65"/>
        <v>0</v>
      </c>
      <c r="LT35" s="741">
        <f t="shared" si="3"/>
        <v>0</v>
      </c>
      <c r="LU35" s="742" t="b">
        <f t="shared" si="66"/>
        <v>0</v>
      </c>
      <c r="LV35" s="743">
        <f t="shared" si="84"/>
        <v>0</v>
      </c>
      <c r="LW35" s="744" t="b">
        <f t="shared" si="67"/>
        <v>0</v>
      </c>
      <c r="LX35" s="745">
        <f t="shared" si="5"/>
        <v>0</v>
      </c>
      <c r="LY35" s="746" t="b">
        <f t="shared" si="68"/>
        <v>0</v>
      </c>
      <c r="LZ35" s="764">
        <f t="shared" si="6"/>
        <v>0</v>
      </c>
      <c r="MA35" s="765" t="b">
        <f t="shared" si="69"/>
        <v>0</v>
      </c>
      <c r="MB35" s="766">
        <f t="shared" si="85"/>
        <v>0</v>
      </c>
      <c r="MC35" s="767" t="b">
        <f t="shared" si="70"/>
        <v>0</v>
      </c>
      <c r="MD35" s="768">
        <f t="shared" si="8"/>
        <v>0</v>
      </c>
      <c r="ME35" s="769" t="b">
        <f t="shared" si="71"/>
        <v>0</v>
      </c>
      <c r="MF35" s="770">
        <f t="shared" si="86"/>
        <v>0</v>
      </c>
      <c r="MG35" s="771" t="b">
        <f t="shared" si="72"/>
        <v>0</v>
      </c>
      <c r="MH35" s="772">
        <f t="shared" si="87"/>
        <v>0</v>
      </c>
      <c r="MI35" s="773" t="b">
        <f t="shared" si="73"/>
        <v>0</v>
      </c>
      <c r="MJ35" s="774">
        <f t="shared" si="88"/>
        <v>0</v>
      </c>
      <c r="MK35" s="775" t="b">
        <f t="shared" si="74"/>
        <v>0</v>
      </c>
      <c r="ML35" s="776">
        <f t="shared" si="89"/>
        <v>0</v>
      </c>
      <c r="MM35" s="777" t="b">
        <f t="shared" si="75"/>
        <v>0</v>
      </c>
      <c r="MN35" s="778">
        <f t="shared" si="90"/>
        <v>0</v>
      </c>
      <c r="MO35" s="779" t="b">
        <f t="shared" si="76"/>
        <v>0</v>
      </c>
      <c r="MP35" s="884">
        <f t="shared" si="91"/>
        <v>0</v>
      </c>
      <c r="MQ35" s="885" t="b">
        <f t="shared" si="77"/>
        <v>0</v>
      </c>
      <c r="MR35" s="1449"/>
      <c r="MS35" s="645"/>
      <c r="MT35" s="646"/>
      <c r="MU35" s="647"/>
      <c r="MV35" s="648"/>
      <c r="MW35" s="649"/>
      <c r="MX35" s="657"/>
      <c r="MY35" s="658"/>
      <c r="MZ35" s="659"/>
      <c r="NA35" s="660"/>
      <c r="NB35" s="661"/>
      <c r="NC35" s="662"/>
      <c r="ND35" s="663"/>
      <c r="NE35" s="664"/>
      <c r="NF35" s="1578"/>
      <c r="NG35" s="1527" t="b">
        <f t="shared" si="93"/>
        <v>0</v>
      </c>
      <c r="NH35" s="1579" t="b">
        <f t="shared" si="93"/>
        <v>0</v>
      </c>
      <c r="NI35" s="1579" t="b">
        <f t="shared" si="93"/>
        <v>0</v>
      </c>
      <c r="NJ35" s="1579" t="b">
        <f t="shared" si="93"/>
        <v>0</v>
      </c>
      <c r="NK35" s="1579" t="b">
        <f t="shared" si="93"/>
        <v>0</v>
      </c>
      <c r="NL35" s="1579" t="b">
        <f t="shared" si="93"/>
        <v>0</v>
      </c>
      <c r="NM35" s="1579" t="b">
        <f t="shared" si="93"/>
        <v>0</v>
      </c>
      <c r="NN35" s="1579" t="b">
        <f t="shared" si="93"/>
        <v>0</v>
      </c>
      <c r="NO35" s="1579" t="b">
        <f t="shared" si="92"/>
        <v>0</v>
      </c>
      <c r="NP35" s="1580" t="b">
        <f t="shared" si="92"/>
        <v>0</v>
      </c>
      <c r="NQ35" s="1580" t="b">
        <f t="shared" si="92"/>
        <v>0</v>
      </c>
      <c r="NR35" s="1580" t="b">
        <f t="shared" si="92"/>
        <v>0</v>
      </c>
      <c r="NS35" s="1528" t="b">
        <f t="shared" si="92"/>
        <v>0</v>
      </c>
      <c r="NT35" s="1445"/>
    </row>
    <row r="36" spans="1:384" s="1446" customFormat="1" ht="21.95" customHeight="1" thickBot="1" x14ac:dyDescent="0.35">
      <c r="A36" s="1600">
        <v>24</v>
      </c>
      <c r="B36" s="1601"/>
      <c r="C36" s="1602"/>
      <c r="D36" s="1601"/>
      <c r="E36" s="1515"/>
      <c r="F36" s="89"/>
      <c r="G36" s="90"/>
      <c r="H36" s="100"/>
      <c r="I36" s="100"/>
      <c r="J36" s="1558"/>
      <c r="K36" s="1565">
        <f t="shared" si="78"/>
        <v>0</v>
      </c>
      <c r="L36" s="1562"/>
      <c r="M36" s="1178"/>
      <c r="N36" s="1179"/>
      <c r="O36" s="1195"/>
      <c r="P36" s="1197"/>
      <c r="Q36" s="1197"/>
      <c r="R36" s="1197"/>
      <c r="S36" s="1197"/>
      <c r="T36" s="1197"/>
      <c r="U36" s="1197"/>
      <c r="V36" s="1198"/>
      <c r="W36" s="1532" t="b">
        <f t="shared" si="81"/>
        <v>0</v>
      </c>
      <c r="X36" s="1531" t="b">
        <f t="shared" si="16"/>
        <v>0</v>
      </c>
      <c r="Y36" s="1531" t="b">
        <f t="shared" si="17"/>
        <v>0</v>
      </c>
      <c r="Z36" s="1531" t="b">
        <f t="shared" si="18"/>
        <v>0</v>
      </c>
      <c r="AA36" s="1531" t="b">
        <f t="shared" si="19"/>
        <v>0</v>
      </c>
      <c r="AB36" s="1531" t="b">
        <f t="shared" si="20"/>
        <v>0</v>
      </c>
      <c r="AC36" s="1531" t="b">
        <f t="shared" si="21"/>
        <v>0</v>
      </c>
      <c r="AD36" s="1533" t="b">
        <f t="shared" si="22"/>
        <v>0</v>
      </c>
      <c r="AE36" s="1178"/>
      <c r="AF36" s="1181"/>
      <c r="AG36" s="103"/>
      <c r="AH36" s="104"/>
      <c r="AI36" s="104"/>
      <c r="AJ36" s="104"/>
      <c r="AK36" s="104"/>
      <c r="AL36" s="104"/>
      <c r="AM36" s="104"/>
      <c r="AN36" s="104"/>
      <c r="AO36" s="104"/>
      <c r="AP36" s="105"/>
      <c r="AQ36" s="1667"/>
      <c r="AR36" s="103"/>
      <c r="AS36" s="104"/>
      <c r="AT36" s="104"/>
      <c r="AU36" s="104"/>
      <c r="AV36" s="104"/>
      <c r="AW36" s="104"/>
      <c r="AX36" s="104"/>
      <c r="AY36" s="104"/>
      <c r="AZ36" s="104"/>
      <c r="BA36" s="105"/>
      <c r="BB36" s="1645">
        <f t="shared" si="80"/>
        <v>0</v>
      </c>
      <c r="BC36" s="382">
        <f t="shared" si="0"/>
        <v>0</v>
      </c>
      <c r="BD36" s="1647" t="e">
        <f t="shared" si="23"/>
        <v>#DIV/0!</v>
      </c>
      <c r="BE36" s="367" t="e">
        <f t="shared" si="24"/>
        <v>#DIV/0!</v>
      </c>
      <c r="BF36" s="368" t="e">
        <f t="shared" si="25"/>
        <v>#DIV/0!</v>
      </c>
      <c r="BG36" s="369" t="e">
        <f t="shared" si="26"/>
        <v>#DIV/0!</v>
      </c>
      <c r="BH36" s="370" t="e">
        <f t="shared" si="1"/>
        <v>#DIV/0!</v>
      </c>
      <c r="BI36" s="371" t="e">
        <f t="shared" si="27"/>
        <v>#DIV/0!</v>
      </c>
      <c r="BJ36" s="372" t="e">
        <f t="shared" si="28"/>
        <v>#DIV/0!</v>
      </c>
      <c r="BK36" s="372" t="e">
        <f t="shared" si="29"/>
        <v>#DIV/0!</v>
      </c>
      <c r="BL36" s="379" t="e">
        <f t="shared" si="30"/>
        <v>#DIV/0!</v>
      </c>
      <c r="BM36" s="99"/>
      <c r="BN36" s="1181"/>
      <c r="BO36" s="1838"/>
      <c r="BP36" s="1839"/>
      <c r="BQ36" s="1839"/>
      <c r="BR36" s="1839"/>
      <c r="BS36" s="1839"/>
      <c r="BT36" s="1839"/>
      <c r="BU36" s="1839"/>
      <c r="BV36" s="1839"/>
      <c r="BW36" s="1839"/>
      <c r="BX36" s="1839"/>
      <c r="BY36" s="1839"/>
      <c r="BZ36" s="1839"/>
      <c r="CA36" s="1839"/>
      <c r="CB36" s="1839"/>
      <c r="CC36" s="1839"/>
      <c r="CD36" s="1839"/>
      <c r="CE36" s="1839"/>
      <c r="CF36" s="1839"/>
      <c r="CG36" s="1839"/>
      <c r="CH36" s="1839"/>
      <c r="CI36" s="1839"/>
      <c r="CJ36" s="1839"/>
      <c r="CK36" s="1839"/>
      <c r="CL36" s="1839"/>
      <c r="CM36" s="1839"/>
      <c r="CN36" s="1839"/>
      <c r="CO36" s="1839"/>
      <c r="CP36" s="1839"/>
      <c r="CQ36" s="1839"/>
      <c r="CR36" s="1839"/>
      <c r="CS36" s="1839"/>
      <c r="CT36" s="1839"/>
      <c r="CU36" s="1839"/>
      <c r="CV36" s="1839"/>
      <c r="CW36" s="1839"/>
      <c r="CX36" s="1839"/>
      <c r="CY36" s="1839"/>
      <c r="CZ36" s="1839"/>
      <c r="DA36" s="1839"/>
      <c r="DB36" s="1840"/>
      <c r="DC36" s="1831">
        <f t="shared" si="31"/>
        <v>0</v>
      </c>
      <c r="DD36" s="1832">
        <f t="shared" si="32"/>
        <v>0</v>
      </c>
      <c r="DE36" s="1833">
        <f t="shared" si="33"/>
        <v>0</v>
      </c>
      <c r="DF36" s="1831">
        <f t="shared" si="34"/>
        <v>0</v>
      </c>
      <c r="DG36" s="1832">
        <f t="shared" si="35"/>
        <v>0</v>
      </c>
      <c r="DH36" s="1833">
        <f t="shared" si="36"/>
        <v>0</v>
      </c>
      <c r="DI36" s="1831">
        <f t="shared" si="37"/>
        <v>0</v>
      </c>
      <c r="DJ36" s="1832">
        <f t="shared" si="38"/>
        <v>0</v>
      </c>
      <c r="DK36" s="1832">
        <f t="shared" si="39"/>
        <v>0</v>
      </c>
      <c r="DL36" s="1833">
        <f t="shared" si="40"/>
        <v>0</v>
      </c>
      <c r="DM36" s="1834">
        <f t="shared" si="41"/>
        <v>0</v>
      </c>
      <c r="DN36" s="1835">
        <f t="shared" si="42"/>
        <v>0</v>
      </c>
      <c r="DO36" s="1836">
        <f t="shared" si="43"/>
        <v>0</v>
      </c>
      <c r="DP36" s="1837">
        <f t="shared" si="44"/>
        <v>0</v>
      </c>
      <c r="DQ36" s="1837">
        <f t="shared" si="45"/>
        <v>0</v>
      </c>
      <c r="DR36" s="1192"/>
      <c r="DS36" s="1210"/>
      <c r="DT36" s="1211"/>
      <c r="DU36" s="1212"/>
      <c r="DV36" s="1213"/>
      <c r="DW36" s="1180"/>
      <c r="DX36" s="1179"/>
      <c r="DY36" s="1181"/>
      <c r="DZ36" s="1195"/>
      <c r="EA36" s="1196"/>
      <c r="EB36" s="1195"/>
      <c r="EC36" s="1197"/>
      <c r="ED36" s="1196"/>
      <c r="EE36" s="1191"/>
      <c r="EF36" s="1192"/>
      <c r="EG36" s="1195"/>
      <c r="EH36" s="1196"/>
      <c r="EI36" s="1195"/>
      <c r="EJ36" s="1197"/>
      <c r="EK36" s="1198"/>
      <c r="EL36" s="1199"/>
      <c r="EM36" s="1179"/>
      <c r="EN36" s="1178"/>
      <c r="EO36" s="1688"/>
      <c r="EP36" s="1680"/>
      <c r="EQ36" s="1675"/>
      <c r="ER36" s="1498"/>
      <c r="ES36" s="1498"/>
      <c r="ET36" s="1499"/>
      <c r="EU36" s="1500"/>
      <c r="EV36" s="1501"/>
      <c r="EW36" s="1501"/>
      <c r="EX36" s="1501"/>
      <c r="EY36" s="1501"/>
      <c r="EZ36" s="1501"/>
      <c r="FA36" s="1501"/>
      <c r="FB36" s="1502"/>
      <c r="FC36" s="1689"/>
      <c r="FD36" s="1448"/>
      <c r="FE36" s="2222"/>
      <c r="FF36" s="2223"/>
      <c r="FG36" s="2223"/>
      <c r="FH36" s="2223"/>
      <c r="FI36" s="2223"/>
      <c r="FJ36" s="2223"/>
      <c r="FK36" s="2223"/>
      <c r="FL36" s="2223"/>
      <c r="FM36" s="2223"/>
      <c r="FN36" s="2223"/>
      <c r="FO36" s="2223"/>
      <c r="FP36" s="2223"/>
      <c r="FQ36" s="2223"/>
      <c r="FR36" s="2223"/>
      <c r="FS36" s="2223"/>
      <c r="FT36" s="2223"/>
      <c r="FU36" s="2223"/>
      <c r="FV36" s="2223"/>
      <c r="FW36" s="2223"/>
      <c r="FX36" s="2223"/>
      <c r="FY36" s="2223"/>
      <c r="FZ36" s="2223"/>
      <c r="GA36" s="2223"/>
      <c r="GB36" s="2223"/>
      <c r="GC36" s="2223"/>
      <c r="GD36" s="2223"/>
      <c r="GE36" s="2223"/>
      <c r="GF36" s="2223"/>
      <c r="GG36" s="2223"/>
      <c r="GH36" s="2223"/>
      <c r="GI36" s="2223"/>
      <c r="GJ36" s="2223"/>
      <c r="GK36" s="2223"/>
      <c r="GL36" s="2223"/>
      <c r="GM36" s="2223"/>
      <c r="GN36" s="2223"/>
      <c r="GO36" s="2223"/>
      <c r="GP36" s="2223"/>
      <c r="GQ36" s="2223"/>
      <c r="GR36" s="2223"/>
      <c r="GS36" s="2223"/>
      <c r="GT36" s="2223"/>
      <c r="GU36" s="2223"/>
      <c r="GV36" s="2223"/>
      <c r="GW36" s="2223"/>
      <c r="GX36" s="2224"/>
      <c r="GY36" s="2198">
        <f t="shared" si="46"/>
        <v>0</v>
      </c>
      <c r="GZ36" s="399" t="b">
        <f t="shared" si="82"/>
        <v>0</v>
      </c>
      <c r="HA36" s="2199">
        <f t="shared" si="47"/>
        <v>0</v>
      </c>
      <c r="HB36" s="2211" t="b">
        <f t="shared" si="48"/>
        <v>0</v>
      </c>
      <c r="HC36" s="2201">
        <f t="shared" si="49"/>
        <v>0</v>
      </c>
      <c r="HD36" s="400" t="b">
        <f t="shared" si="50"/>
        <v>0</v>
      </c>
      <c r="HE36" s="2202">
        <f t="shared" si="51"/>
        <v>0</v>
      </c>
      <c r="HF36" s="401" t="b">
        <f t="shared" si="52"/>
        <v>0</v>
      </c>
      <c r="HG36" s="2203">
        <f t="shared" si="53"/>
        <v>0</v>
      </c>
      <c r="HH36" s="2212" t="b">
        <f t="shared" si="54"/>
        <v>0</v>
      </c>
      <c r="HI36" s="2205">
        <f t="shared" si="55"/>
        <v>0</v>
      </c>
      <c r="HJ36" s="395" t="b">
        <f t="shared" si="56"/>
        <v>0</v>
      </c>
      <c r="HK36" s="2206">
        <f t="shared" si="57"/>
        <v>0</v>
      </c>
      <c r="HL36" s="1007" t="b">
        <f t="shared" si="58"/>
        <v>0</v>
      </c>
      <c r="HM36" s="1447"/>
      <c r="HN36" s="1448"/>
      <c r="HO36" s="905"/>
      <c r="HP36" s="906"/>
      <c r="HQ36" s="907"/>
      <c r="HR36" s="908"/>
      <c r="HS36" s="909"/>
      <c r="HT36" s="910"/>
      <c r="HU36" s="911"/>
      <c r="HV36" s="714" t="b">
        <f t="shared" si="83"/>
        <v>0</v>
      </c>
      <c r="HW36" s="715" t="b">
        <f t="shared" si="83"/>
        <v>0</v>
      </c>
      <c r="HX36" s="715" t="b">
        <f t="shared" si="60"/>
        <v>0</v>
      </c>
      <c r="HY36" s="715" t="b">
        <f t="shared" si="61"/>
        <v>0</v>
      </c>
      <c r="HZ36" s="715" t="b">
        <f t="shared" si="62"/>
        <v>0</v>
      </c>
      <c r="IA36" s="716" t="b">
        <f t="shared" si="63"/>
        <v>0</v>
      </c>
      <c r="IB36" s="717" t="b">
        <f t="shared" si="64"/>
        <v>0</v>
      </c>
      <c r="IC36" s="1447"/>
      <c r="ID36" s="1447"/>
      <c r="IE36" s="664"/>
      <c r="IF36" s="1055"/>
      <c r="IG36" s="1055"/>
      <c r="IH36" s="1055"/>
      <c r="II36" s="1055"/>
      <c r="IJ36" s="1055"/>
      <c r="IK36" s="1055"/>
      <c r="IL36" s="1055"/>
      <c r="IM36" s="1055"/>
      <c r="IN36" s="1056"/>
      <c r="IO36" s="662"/>
      <c r="IP36" s="1057"/>
      <c r="IQ36" s="1057"/>
      <c r="IR36" s="1057"/>
      <c r="IS36" s="1057"/>
      <c r="IT36" s="1057"/>
      <c r="IU36" s="1057"/>
      <c r="IV36" s="1057"/>
      <c r="IW36" s="1057"/>
      <c r="IX36" s="1058"/>
      <c r="IY36" s="664"/>
      <c r="IZ36" s="1055"/>
      <c r="JA36" s="1055"/>
      <c r="JB36" s="1055"/>
      <c r="JC36" s="1055"/>
      <c r="JD36" s="1055"/>
      <c r="JE36" s="1055"/>
      <c r="JF36" s="1055"/>
      <c r="JG36" s="1055"/>
      <c r="JH36" s="1059"/>
      <c r="JI36" s="662"/>
      <c r="JJ36" s="1057"/>
      <c r="JK36" s="1057"/>
      <c r="JL36" s="1057"/>
      <c r="JM36" s="1057"/>
      <c r="JN36" s="1057"/>
      <c r="JO36" s="1057"/>
      <c r="JP36" s="1057"/>
      <c r="JQ36" s="1057"/>
      <c r="JR36" s="1058"/>
      <c r="JS36" s="664"/>
      <c r="JT36" s="1055"/>
      <c r="JU36" s="1055"/>
      <c r="JV36" s="1055"/>
      <c r="JW36" s="1055"/>
      <c r="JX36" s="1059"/>
      <c r="JY36" s="1055"/>
      <c r="JZ36" s="1055"/>
      <c r="KA36" s="1055"/>
      <c r="KB36" s="1056"/>
      <c r="KC36" s="662"/>
      <c r="KD36" s="1057"/>
      <c r="KE36" s="1057"/>
      <c r="KF36" s="1057"/>
      <c r="KG36" s="1057"/>
      <c r="KH36" s="1057"/>
      <c r="KI36" s="1057"/>
      <c r="KJ36" s="1057"/>
      <c r="KK36" s="1057"/>
      <c r="KL36" s="1058"/>
      <c r="KM36" s="664"/>
      <c r="KN36" s="1055"/>
      <c r="KO36" s="1055"/>
      <c r="KP36" s="1055"/>
      <c r="KQ36" s="1055"/>
      <c r="KR36" s="1055"/>
      <c r="KS36" s="1055"/>
      <c r="KT36" s="1055"/>
      <c r="KU36" s="1055"/>
      <c r="KV36" s="1056"/>
      <c r="KW36" s="662"/>
      <c r="KX36" s="1057"/>
      <c r="KY36" s="1057"/>
      <c r="KZ36" s="1057"/>
      <c r="LA36" s="1057"/>
      <c r="LB36" s="1057"/>
      <c r="LC36" s="1057"/>
      <c r="LD36" s="1057"/>
      <c r="LE36" s="1057"/>
      <c r="LF36" s="1058"/>
      <c r="LG36" s="1060"/>
      <c r="LH36" s="1055"/>
      <c r="LI36" s="1055"/>
      <c r="LJ36" s="1055"/>
      <c r="LK36" s="1055"/>
      <c r="LL36" s="1055"/>
      <c r="LM36" s="1055"/>
      <c r="LN36" s="1055"/>
      <c r="LO36" s="1055"/>
      <c r="LP36" s="1055"/>
      <c r="LQ36" s="1059"/>
      <c r="LR36" s="739">
        <f t="shared" si="2"/>
        <v>0</v>
      </c>
      <c r="LS36" s="740" t="b">
        <f t="shared" si="65"/>
        <v>0</v>
      </c>
      <c r="LT36" s="741">
        <f t="shared" si="3"/>
        <v>0</v>
      </c>
      <c r="LU36" s="742" t="b">
        <f t="shared" si="66"/>
        <v>0</v>
      </c>
      <c r="LV36" s="743">
        <f t="shared" si="84"/>
        <v>0</v>
      </c>
      <c r="LW36" s="744" t="b">
        <f t="shared" si="67"/>
        <v>0</v>
      </c>
      <c r="LX36" s="745">
        <f t="shared" si="5"/>
        <v>0</v>
      </c>
      <c r="LY36" s="746" t="b">
        <f t="shared" si="68"/>
        <v>0</v>
      </c>
      <c r="LZ36" s="764">
        <f t="shared" si="6"/>
        <v>0</v>
      </c>
      <c r="MA36" s="765" t="b">
        <f t="shared" si="69"/>
        <v>0</v>
      </c>
      <c r="MB36" s="766">
        <f t="shared" si="85"/>
        <v>0</v>
      </c>
      <c r="MC36" s="767" t="b">
        <f t="shared" si="70"/>
        <v>0</v>
      </c>
      <c r="MD36" s="768">
        <f t="shared" si="8"/>
        <v>0</v>
      </c>
      <c r="ME36" s="769" t="b">
        <f t="shared" si="71"/>
        <v>0</v>
      </c>
      <c r="MF36" s="770">
        <f t="shared" si="86"/>
        <v>0</v>
      </c>
      <c r="MG36" s="771" t="b">
        <f t="shared" si="72"/>
        <v>0</v>
      </c>
      <c r="MH36" s="772">
        <f t="shared" si="87"/>
        <v>0</v>
      </c>
      <c r="MI36" s="773" t="b">
        <f t="shared" si="73"/>
        <v>0</v>
      </c>
      <c r="MJ36" s="774">
        <f t="shared" si="88"/>
        <v>0</v>
      </c>
      <c r="MK36" s="775" t="b">
        <f t="shared" si="74"/>
        <v>0</v>
      </c>
      <c r="ML36" s="776">
        <f t="shared" si="89"/>
        <v>0</v>
      </c>
      <c r="MM36" s="777" t="b">
        <f t="shared" si="75"/>
        <v>0</v>
      </c>
      <c r="MN36" s="778">
        <f t="shared" si="90"/>
        <v>0</v>
      </c>
      <c r="MO36" s="779" t="b">
        <f t="shared" si="76"/>
        <v>0</v>
      </c>
      <c r="MP36" s="884">
        <f t="shared" si="91"/>
        <v>0</v>
      </c>
      <c r="MQ36" s="885" t="b">
        <f t="shared" si="77"/>
        <v>0</v>
      </c>
      <c r="MR36" s="1449"/>
      <c r="MS36" s="645"/>
      <c r="MT36" s="646"/>
      <c r="MU36" s="647"/>
      <c r="MV36" s="648"/>
      <c r="MW36" s="649"/>
      <c r="MX36" s="657"/>
      <c r="MY36" s="658"/>
      <c r="MZ36" s="659"/>
      <c r="NA36" s="660"/>
      <c r="NB36" s="661"/>
      <c r="NC36" s="662"/>
      <c r="ND36" s="666"/>
      <c r="NE36" s="664"/>
      <c r="NF36" s="1578"/>
      <c r="NG36" s="1527" t="b">
        <f t="shared" si="93"/>
        <v>0</v>
      </c>
      <c r="NH36" s="1579" t="b">
        <f t="shared" si="93"/>
        <v>0</v>
      </c>
      <c r="NI36" s="1579" t="b">
        <f t="shared" si="93"/>
        <v>0</v>
      </c>
      <c r="NJ36" s="1579" t="b">
        <f t="shared" si="93"/>
        <v>0</v>
      </c>
      <c r="NK36" s="1579" t="b">
        <f t="shared" si="93"/>
        <v>0</v>
      </c>
      <c r="NL36" s="1579" t="b">
        <f t="shared" si="93"/>
        <v>0</v>
      </c>
      <c r="NM36" s="1579" t="b">
        <f t="shared" si="93"/>
        <v>0</v>
      </c>
      <c r="NN36" s="1579" t="b">
        <f t="shared" si="93"/>
        <v>0</v>
      </c>
      <c r="NO36" s="1579" t="b">
        <f t="shared" si="92"/>
        <v>0</v>
      </c>
      <c r="NP36" s="1580" t="b">
        <f t="shared" si="92"/>
        <v>0</v>
      </c>
      <c r="NQ36" s="1580" t="b">
        <f t="shared" si="92"/>
        <v>0</v>
      </c>
      <c r="NR36" s="1580" t="b">
        <f t="shared" si="92"/>
        <v>0</v>
      </c>
      <c r="NS36" s="1528" t="b">
        <f t="shared" si="92"/>
        <v>0</v>
      </c>
      <c r="NT36" s="1445"/>
    </row>
    <row r="37" spans="1:384" s="1446" customFormat="1" ht="21.95" customHeight="1" thickBot="1" x14ac:dyDescent="0.35">
      <c r="A37" s="1600">
        <v>25</v>
      </c>
      <c r="B37" s="1601"/>
      <c r="C37" s="1602"/>
      <c r="D37" s="1601"/>
      <c r="E37" s="1515"/>
      <c r="F37" s="89"/>
      <c r="G37" s="90"/>
      <c r="H37" s="100"/>
      <c r="I37" s="100"/>
      <c r="J37" s="1558"/>
      <c r="K37" s="1565">
        <f t="shared" si="78"/>
        <v>0</v>
      </c>
      <c r="L37" s="1562"/>
      <c r="M37" s="1178"/>
      <c r="N37" s="1179"/>
      <c r="O37" s="1195"/>
      <c r="P37" s="1197"/>
      <c r="Q37" s="1197"/>
      <c r="R37" s="1197"/>
      <c r="S37" s="1197"/>
      <c r="T37" s="1197"/>
      <c r="U37" s="1197"/>
      <c r="V37" s="1198"/>
      <c r="W37" s="1532" t="b">
        <f t="shared" si="81"/>
        <v>0</v>
      </c>
      <c r="X37" s="1531" t="b">
        <f t="shared" si="16"/>
        <v>0</v>
      </c>
      <c r="Y37" s="1531" t="b">
        <f t="shared" si="17"/>
        <v>0</v>
      </c>
      <c r="Z37" s="1531" t="b">
        <f t="shared" si="18"/>
        <v>0</v>
      </c>
      <c r="AA37" s="1531" t="b">
        <f t="shared" si="19"/>
        <v>0</v>
      </c>
      <c r="AB37" s="1531" t="b">
        <f t="shared" si="20"/>
        <v>0</v>
      </c>
      <c r="AC37" s="1531" t="b">
        <f t="shared" si="21"/>
        <v>0</v>
      </c>
      <c r="AD37" s="1533" t="b">
        <f t="shared" si="22"/>
        <v>0</v>
      </c>
      <c r="AE37" s="1178"/>
      <c r="AF37" s="1181"/>
      <c r="AG37" s="103"/>
      <c r="AH37" s="104"/>
      <c r="AI37" s="104"/>
      <c r="AJ37" s="104"/>
      <c r="AK37" s="104"/>
      <c r="AL37" s="104"/>
      <c r="AM37" s="104"/>
      <c r="AN37" s="104"/>
      <c r="AO37" s="104"/>
      <c r="AP37" s="105"/>
      <c r="AQ37" s="1667"/>
      <c r="AR37" s="103"/>
      <c r="AS37" s="104"/>
      <c r="AT37" s="104"/>
      <c r="AU37" s="104"/>
      <c r="AV37" s="104"/>
      <c r="AW37" s="104"/>
      <c r="AX37" s="104"/>
      <c r="AY37" s="104"/>
      <c r="AZ37" s="104"/>
      <c r="BA37" s="105"/>
      <c r="BB37" s="1645">
        <f t="shared" si="80"/>
        <v>0</v>
      </c>
      <c r="BC37" s="382">
        <f t="shared" si="0"/>
        <v>0</v>
      </c>
      <c r="BD37" s="1647" t="e">
        <f t="shared" si="23"/>
        <v>#DIV/0!</v>
      </c>
      <c r="BE37" s="367" t="e">
        <f t="shared" si="24"/>
        <v>#DIV/0!</v>
      </c>
      <c r="BF37" s="368" t="e">
        <f t="shared" si="25"/>
        <v>#DIV/0!</v>
      </c>
      <c r="BG37" s="369" t="e">
        <f t="shared" si="26"/>
        <v>#DIV/0!</v>
      </c>
      <c r="BH37" s="370" t="e">
        <f t="shared" si="1"/>
        <v>#DIV/0!</v>
      </c>
      <c r="BI37" s="371" t="e">
        <f t="shared" si="27"/>
        <v>#DIV/0!</v>
      </c>
      <c r="BJ37" s="372" t="e">
        <f t="shared" si="28"/>
        <v>#DIV/0!</v>
      </c>
      <c r="BK37" s="372" t="e">
        <f t="shared" si="29"/>
        <v>#DIV/0!</v>
      </c>
      <c r="BL37" s="379" t="e">
        <f t="shared" si="30"/>
        <v>#DIV/0!</v>
      </c>
      <c r="BM37" s="99"/>
      <c r="BN37" s="1181"/>
      <c r="BO37" s="1838"/>
      <c r="BP37" s="1839"/>
      <c r="BQ37" s="1839"/>
      <c r="BR37" s="1839"/>
      <c r="BS37" s="1839"/>
      <c r="BT37" s="1839"/>
      <c r="BU37" s="1839"/>
      <c r="BV37" s="1839"/>
      <c r="BW37" s="1839"/>
      <c r="BX37" s="1839"/>
      <c r="BY37" s="1839"/>
      <c r="BZ37" s="1839"/>
      <c r="CA37" s="1839"/>
      <c r="CB37" s="1839"/>
      <c r="CC37" s="1839"/>
      <c r="CD37" s="1839"/>
      <c r="CE37" s="1839"/>
      <c r="CF37" s="1839"/>
      <c r="CG37" s="1839"/>
      <c r="CH37" s="1839"/>
      <c r="CI37" s="1839"/>
      <c r="CJ37" s="1839"/>
      <c r="CK37" s="1839"/>
      <c r="CL37" s="1839"/>
      <c r="CM37" s="1839"/>
      <c r="CN37" s="1839"/>
      <c r="CO37" s="1839"/>
      <c r="CP37" s="1839"/>
      <c r="CQ37" s="1839"/>
      <c r="CR37" s="1839"/>
      <c r="CS37" s="1839"/>
      <c r="CT37" s="1839"/>
      <c r="CU37" s="1839"/>
      <c r="CV37" s="1839"/>
      <c r="CW37" s="1839"/>
      <c r="CX37" s="1839"/>
      <c r="CY37" s="1839"/>
      <c r="CZ37" s="1839"/>
      <c r="DA37" s="1839"/>
      <c r="DB37" s="1840"/>
      <c r="DC37" s="1831">
        <f t="shared" si="31"/>
        <v>0</v>
      </c>
      <c r="DD37" s="1832">
        <f t="shared" si="32"/>
        <v>0</v>
      </c>
      <c r="DE37" s="1833">
        <f t="shared" si="33"/>
        <v>0</v>
      </c>
      <c r="DF37" s="1831">
        <f t="shared" si="34"/>
        <v>0</v>
      </c>
      <c r="DG37" s="1832">
        <f t="shared" si="35"/>
        <v>0</v>
      </c>
      <c r="DH37" s="1833">
        <f t="shared" si="36"/>
        <v>0</v>
      </c>
      <c r="DI37" s="1831">
        <f t="shared" si="37"/>
        <v>0</v>
      </c>
      <c r="DJ37" s="1832">
        <f t="shared" si="38"/>
        <v>0</v>
      </c>
      <c r="DK37" s="1832">
        <f t="shared" si="39"/>
        <v>0</v>
      </c>
      <c r="DL37" s="1833">
        <f t="shared" si="40"/>
        <v>0</v>
      </c>
      <c r="DM37" s="1834">
        <f t="shared" si="41"/>
        <v>0</v>
      </c>
      <c r="DN37" s="1835">
        <f t="shared" si="42"/>
        <v>0</v>
      </c>
      <c r="DO37" s="1836">
        <f t="shared" si="43"/>
        <v>0</v>
      </c>
      <c r="DP37" s="1837">
        <f t="shared" si="44"/>
        <v>0</v>
      </c>
      <c r="DQ37" s="1837">
        <f t="shared" si="45"/>
        <v>0</v>
      </c>
      <c r="DR37" s="1192"/>
      <c r="DS37" s="1210"/>
      <c r="DT37" s="1211"/>
      <c r="DU37" s="1212"/>
      <c r="DV37" s="1213"/>
      <c r="DW37" s="1180"/>
      <c r="DX37" s="1179"/>
      <c r="DY37" s="1181"/>
      <c r="DZ37" s="1195"/>
      <c r="EA37" s="1196"/>
      <c r="EB37" s="1195"/>
      <c r="EC37" s="1197"/>
      <c r="ED37" s="1196"/>
      <c r="EE37" s="1191"/>
      <c r="EF37" s="1192"/>
      <c r="EG37" s="1195"/>
      <c r="EH37" s="1196"/>
      <c r="EI37" s="1195"/>
      <c r="EJ37" s="1197"/>
      <c r="EK37" s="1198"/>
      <c r="EL37" s="1199"/>
      <c r="EM37" s="1179"/>
      <c r="EN37" s="1178"/>
      <c r="EO37" s="1688"/>
      <c r="EP37" s="1680"/>
      <c r="EQ37" s="1675"/>
      <c r="ER37" s="1498"/>
      <c r="ES37" s="1498"/>
      <c r="ET37" s="1499"/>
      <c r="EU37" s="1500"/>
      <c r="EV37" s="1501"/>
      <c r="EW37" s="1501"/>
      <c r="EX37" s="1501"/>
      <c r="EY37" s="1501"/>
      <c r="EZ37" s="1501"/>
      <c r="FA37" s="1501"/>
      <c r="FB37" s="1502"/>
      <c r="FC37" s="1689"/>
      <c r="FD37" s="1448"/>
      <c r="FE37" s="2219"/>
      <c r="FF37" s="2220"/>
      <c r="FG37" s="2220"/>
      <c r="FH37" s="2220"/>
      <c r="FI37" s="2220"/>
      <c r="FJ37" s="2220"/>
      <c r="FK37" s="2220"/>
      <c r="FL37" s="2220"/>
      <c r="FM37" s="2220"/>
      <c r="FN37" s="2220"/>
      <c r="FO37" s="2220"/>
      <c r="FP37" s="2220"/>
      <c r="FQ37" s="2220"/>
      <c r="FR37" s="2220"/>
      <c r="FS37" s="2220"/>
      <c r="FT37" s="2220"/>
      <c r="FU37" s="2220"/>
      <c r="FV37" s="2220"/>
      <c r="FW37" s="2220"/>
      <c r="FX37" s="2220"/>
      <c r="FY37" s="2220"/>
      <c r="FZ37" s="2220"/>
      <c r="GA37" s="2220"/>
      <c r="GB37" s="2220"/>
      <c r="GC37" s="2220"/>
      <c r="GD37" s="2220"/>
      <c r="GE37" s="2220"/>
      <c r="GF37" s="2220"/>
      <c r="GG37" s="2220"/>
      <c r="GH37" s="2220"/>
      <c r="GI37" s="2220"/>
      <c r="GJ37" s="2220"/>
      <c r="GK37" s="2220"/>
      <c r="GL37" s="2220"/>
      <c r="GM37" s="2220"/>
      <c r="GN37" s="2220"/>
      <c r="GO37" s="2220"/>
      <c r="GP37" s="2220"/>
      <c r="GQ37" s="2220"/>
      <c r="GR37" s="2220"/>
      <c r="GS37" s="2220"/>
      <c r="GT37" s="2220"/>
      <c r="GU37" s="2220"/>
      <c r="GV37" s="2220"/>
      <c r="GW37" s="2220"/>
      <c r="GX37" s="2221"/>
      <c r="GY37" s="2198">
        <f t="shared" si="46"/>
        <v>0</v>
      </c>
      <c r="GZ37" s="399" t="b">
        <f t="shared" si="82"/>
        <v>0</v>
      </c>
      <c r="HA37" s="2199">
        <f t="shared" si="47"/>
        <v>0</v>
      </c>
      <c r="HB37" s="2211" t="b">
        <f t="shared" si="48"/>
        <v>0</v>
      </c>
      <c r="HC37" s="2201">
        <f t="shared" si="49"/>
        <v>0</v>
      </c>
      <c r="HD37" s="400" t="b">
        <f t="shared" si="50"/>
        <v>0</v>
      </c>
      <c r="HE37" s="2202">
        <f t="shared" si="51"/>
        <v>0</v>
      </c>
      <c r="HF37" s="401" t="b">
        <f t="shared" si="52"/>
        <v>0</v>
      </c>
      <c r="HG37" s="2203">
        <f t="shared" si="53"/>
        <v>0</v>
      </c>
      <c r="HH37" s="2212" t="b">
        <f t="shared" si="54"/>
        <v>0</v>
      </c>
      <c r="HI37" s="2205">
        <f t="shared" si="55"/>
        <v>0</v>
      </c>
      <c r="HJ37" s="395" t="b">
        <f t="shared" si="56"/>
        <v>0</v>
      </c>
      <c r="HK37" s="2206">
        <f t="shared" si="57"/>
        <v>0</v>
      </c>
      <c r="HL37" s="1007" t="b">
        <f t="shared" si="58"/>
        <v>0</v>
      </c>
      <c r="HM37" s="1447"/>
      <c r="HN37" s="1448"/>
      <c r="HO37" s="905"/>
      <c r="HP37" s="906"/>
      <c r="HQ37" s="907"/>
      <c r="HR37" s="908"/>
      <c r="HS37" s="909"/>
      <c r="HT37" s="910"/>
      <c r="HU37" s="911"/>
      <c r="HV37" s="714" t="b">
        <f t="shared" si="83"/>
        <v>0</v>
      </c>
      <c r="HW37" s="715" t="b">
        <f t="shared" si="83"/>
        <v>0</v>
      </c>
      <c r="HX37" s="715" t="b">
        <f t="shared" si="60"/>
        <v>0</v>
      </c>
      <c r="HY37" s="715" t="b">
        <f t="shared" si="61"/>
        <v>0</v>
      </c>
      <c r="HZ37" s="715" t="b">
        <f t="shared" si="62"/>
        <v>0</v>
      </c>
      <c r="IA37" s="716" t="b">
        <f t="shared" si="63"/>
        <v>0</v>
      </c>
      <c r="IB37" s="717" t="b">
        <f t="shared" si="64"/>
        <v>0</v>
      </c>
      <c r="IC37" s="1447"/>
      <c r="ID37" s="1447"/>
      <c r="IE37" s="664"/>
      <c r="IF37" s="1055"/>
      <c r="IG37" s="1055"/>
      <c r="IH37" s="1055"/>
      <c r="II37" s="1055"/>
      <c r="IJ37" s="1055"/>
      <c r="IK37" s="1055"/>
      <c r="IL37" s="1055"/>
      <c r="IM37" s="1055"/>
      <c r="IN37" s="1056"/>
      <c r="IO37" s="662"/>
      <c r="IP37" s="1057"/>
      <c r="IQ37" s="1057"/>
      <c r="IR37" s="1057"/>
      <c r="IS37" s="1057"/>
      <c r="IT37" s="1057"/>
      <c r="IU37" s="1057"/>
      <c r="IV37" s="1057"/>
      <c r="IW37" s="1057"/>
      <c r="IX37" s="1058"/>
      <c r="IY37" s="664"/>
      <c r="IZ37" s="1055"/>
      <c r="JA37" s="1055"/>
      <c r="JB37" s="1055"/>
      <c r="JC37" s="1055"/>
      <c r="JD37" s="1055"/>
      <c r="JE37" s="1055"/>
      <c r="JF37" s="1055"/>
      <c r="JG37" s="1055"/>
      <c r="JH37" s="1059"/>
      <c r="JI37" s="662"/>
      <c r="JJ37" s="1057"/>
      <c r="JK37" s="1057"/>
      <c r="JL37" s="1057"/>
      <c r="JM37" s="1057"/>
      <c r="JN37" s="1057"/>
      <c r="JO37" s="1057"/>
      <c r="JP37" s="1057"/>
      <c r="JQ37" s="1057"/>
      <c r="JR37" s="1058"/>
      <c r="JS37" s="664"/>
      <c r="JT37" s="1055"/>
      <c r="JU37" s="1055"/>
      <c r="JV37" s="1055"/>
      <c r="JW37" s="1055"/>
      <c r="JX37" s="1059"/>
      <c r="JY37" s="1055"/>
      <c r="JZ37" s="1055"/>
      <c r="KA37" s="1055"/>
      <c r="KB37" s="1056"/>
      <c r="KC37" s="662"/>
      <c r="KD37" s="1057"/>
      <c r="KE37" s="1057"/>
      <c r="KF37" s="1057"/>
      <c r="KG37" s="1057"/>
      <c r="KH37" s="1057"/>
      <c r="KI37" s="1057"/>
      <c r="KJ37" s="1057"/>
      <c r="KK37" s="1057"/>
      <c r="KL37" s="1058"/>
      <c r="KM37" s="664"/>
      <c r="KN37" s="1055"/>
      <c r="KO37" s="1055"/>
      <c r="KP37" s="1055"/>
      <c r="KQ37" s="1055"/>
      <c r="KR37" s="1055"/>
      <c r="KS37" s="1055"/>
      <c r="KT37" s="1055"/>
      <c r="KU37" s="1055"/>
      <c r="KV37" s="1056"/>
      <c r="KW37" s="662"/>
      <c r="KX37" s="1057"/>
      <c r="KY37" s="1057"/>
      <c r="KZ37" s="1057"/>
      <c r="LA37" s="1057"/>
      <c r="LB37" s="1057"/>
      <c r="LC37" s="1057"/>
      <c r="LD37" s="1057"/>
      <c r="LE37" s="1057"/>
      <c r="LF37" s="1058"/>
      <c r="LG37" s="1060"/>
      <c r="LH37" s="1055"/>
      <c r="LI37" s="1055"/>
      <c r="LJ37" s="1055"/>
      <c r="LK37" s="1055"/>
      <c r="LL37" s="1055"/>
      <c r="LM37" s="1055"/>
      <c r="LN37" s="1055"/>
      <c r="LO37" s="1055"/>
      <c r="LP37" s="1055"/>
      <c r="LQ37" s="1059"/>
      <c r="LR37" s="739">
        <f t="shared" si="2"/>
        <v>0</v>
      </c>
      <c r="LS37" s="740" t="b">
        <f t="shared" si="65"/>
        <v>0</v>
      </c>
      <c r="LT37" s="741">
        <f t="shared" si="3"/>
        <v>0</v>
      </c>
      <c r="LU37" s="742" t="b">
        <f t="shared" si="66"/>
        <v>0</v>
      </c>
      <c r="LV37" s="743">
        <f t="shared" si="84"/>
        <v>0</v>
      </c>
      <c r="LW37" s="744" t="b">
        <f t="shared" si="67"/>
        <v>0</v>
      </c>
      <c r="LX37" s="745">
        <f t="shared" si="5"/>
        <v>0</v>
      </c>
      <c r="LY37" s="746" t="b">
        <f t="shared" si="68"/>
        <v>0</v>
      </c>
      <c r="LZ37" s="764">
        <f t="shared" si="6"/>
        <v>0</v>
      </c>
      <c r="MA37" s="765" t="b">
        <f t="shared" si="69"/>
        <v>0</v>
      </c>
      <c r="MB37" s="766">
        <f t="shared" si="85"/>
        <v>0</v>
      </c>
      <c r="MC37" s="767" t="b">
        <f t="shared" si="70"/>
        <v>0</v>
      </c>
      <c r="MD37" s="768">
        <f t="shared" si="8"/>
        <v>0</v>
      </c>
      <c r="ME37" s="769" t="b">
        <f t="shared" si="71"/>
        <v>0</v>
      </c>
      <c r="MF37" s="770">
        <f t="shared" si="86"/>
        <v>0</v>
      </c>
      <c r="MG37" s="771" t="b">
        <f t="shared" si="72"/>
        <v>0</v>
      </c>
      <c r="MH37" s="772">
        <f t="shared" si="87"/>
        <v>0</v>
      </c>
      <c r="MI37" s="773" t="b">
        <f t="shared" si="73"/>
        <v>0</v>
      </c>
      <c r="MJ37" s="774">
        <f t="shared" si="88"/>
        <v>0</v>
      </c>
      <c r="MK37" s="775" t="b">
        <f t="shared" si="74"/>
        <v>0</v>
      </c>
      <c r="ML37" s="776">
        <f t="shared" si="89"/>
        <v>0</v>
      </c>
      <c r="MM37" s="777" t="b">
        <f t="shared" si="75"/>
        <v>0</v>
      </c>
      <c r="MN37" s="778">
        <f t="shared" si="90"/>
        <v>0</v>
      </c>
      <c r="MO37" s="779" t="b">
        <f t="shared" si="76"/>
        <v>0</v>
      </c>
      <c r="MP37" s="884">
        <f t="shared" si="91"/>
        <v>0</v>
      </c>
      <c r="MQ37" s="885" t="b">
        <f t="shared" si="77"/>
        <v>0</v>
      </c>
      <c r="MR37" s="1449"/>
      <c r="MS37" s="645"/>
      <c r="MT37" s="646"/>
      <c r="MU37" s="647"/>
      <c r="MV37" s="648"/>
      <c r="MW37" s="649"/>
      <c r="MX37" s="657"/>
      <c r="MY37" s="658"/>
      <c r="MZ37" s="659"/>
      <c r="NA37" s="660"/>
      <c r="NB37" s="661"/>
      <c r="NC37" s="662"/>
      <c r="ND37" s="663"/>
      <c r="NE37" s="664"/>
      <c r="NF37" s="1578"/>
      <c r="NG37" s="1527" t="b">
        <f t="shared" si="93"/>
        <v>0</v>
      </c>
      <c r="NH37" s="1579" t="b">
        <f t="shared" si="93"/>
        <v>0</v>
      </c>
      <c r="NI37" s="1579" t="b">
        <f t="shared" si="93"/>
        <v>0</v>
      </c>
      <c r="NJ37" s="1579" t="b">
        <f t="shared" si="93"/>
        <v>0</v>
      </c>
      <c r="NK37" s="1579" t="b">
        <f t="shared" si="93"/>
        <v>0</v>
      </c>
      <c r="NL37" s="1579" t="b">
        <f t="shared" si="93"/>
        <v>0</v>
      </c>
      <c r="NM37" s="1579" t="b">
        <f t="shared" si="93"/>
        <v>0</v>
      </c>
      <c r="NN37" s="1579" t="b">
        <f t="shared" si="93"/>
        <v>0</v>
      </c>
      <c r="NO37" s="1579" t="b">
        <f t="shared" si="92"/>
        <v>0</v>
      </c>
      <c r="NP37" s="1580" t="b">
        <f t="shared" si="92"/>
        <v>0</v>
      </c>
      <c r="NQ37" s="1580" t="b">
        <f t="shared" si="92"/>
        <v>0</v>
      </c>
      <c r="NR37" s="1580" t="b">
        <f t="shared" si="92"/>
        <v>0</v>
      </c>
      <c r="NS37" s="1528" t="b">
        <f t="shared" si="92"/>
        <v>0</v>
      </c>
      <c r="NT37" s="1445"/>
    </row>
    <row r="38" spans="1:384" s="1446" customFormat="1" ht="21.95" customHeight="1" thickBot="1" x14ac:dyDescent="0.35">
      <c r="A38" s="1600">
        <v>26</v>
      </c>
      <c r="B38" s="1601"/>
      <c r="C38" s="1602"/>
      <c r="D38" s="1601"/>
      <c r="E38" s="1515"/>
      <c r="F38" s="89"/>
      <c r="G38" s="90"/>
      <c r="H38" s="100"/>
      <c r="I38" s="100"/>
      <c r="J38" s="1558"/>
      <c r="K38" s="1565">
        <f t="shared" si="78"/>
        <v>0</v>
      </c>
      <c r="L38" s="1562"/>
      <c r="M38" s="1178"/>
      <c r="N38" s="1179"/>
      <c r="O38" s="1195"/>
      <c r="P38" s="1197"/>
      <c r="Q38" s="1197"/>
      <c r="R38" s="1197"/>
      <c r="S38" s="1197"/>
      <c r="T38" s="1197"/>
      <c r="U38" s="1197"/>
      <c r="V38" s="1198"/>
      <c r="W38" s="1532" t="b">
        <f t="shared" si="81"/>
        <v>0</v>
      </c>
      <c r="X38" s="1531" t="b">
        <f t="shared" si="16"/>
        <v>0</v>
      </c>
      <c r="Y38" s="1531" t="b">
        <f t="shared" si="17"/>
        <v>0</v>
      </c>
      <c r="Z38" s="1531" t="b">
        <f t="shared" si="18"/>
        <v>0</v>
      </c>
      <c r="AA38" s="1531" t="b">
        <f t="shared" si="19"/>
        <v>0</v>
      </c>
      <c r="AB38" s="1531" t="b">
        <f t="shared" si="20"/>
        <v>0</v>
      </c>
      <c r="AC38" s="1531" t="b">
        <f t="shared" si="21"/>
        <v>0</v>
      </c>
      <c r="AD38" s="1533" t="b">
        <f t="shared" si="22"/>
        <v>0</v>
      </c>
      <c r="AE38" s="1178"/>
      <c r="AF38" s="1181"/>
      <c r="AG38" s="103"/>
      <c r="AH38" s="104"/>
      <c r="AI38" s="104"/>
      <c r="AJ38" s="104"/>
      <c r="AK38" s="104"/>
      <c r="AL38" s="104"/>
      <c r="AM38" s="104"/>
      <c r="AN38" s="104"/>
      <c r="AO38" s="104"/>
      <c r="AP38" s="105"/>
      <c r="AQ38" s="1667"/>
      <c r="AR38" s="103"/>
      <c r="AS38" s="104"/>
      <c r="AT38" s="104"/>
      <c r="AU38" s="104"/>
      <c r="AV38" s="104"/>
      <c r="AW38" s="104"/>
      <c r="AX38" s="104"/>
      <c r="AY38" s="104"/>
      <c r="AZ38" s="104"/>
      <c r="BA38" s="105"/>
      <c r="BB38" s="1645">
        <f t="shared" si="80"/>
        <v>0</v>
      </c>
      <c r="BC38" s="382">
        <f t="shared" si="0"/>
        <v>0</v>
      </c>
      <c r="BD38" s="1647" t="e">
        <f t="shared" si="23"/>
        <v>#DIV/0!</v>
      </c>
      <c r="BE38" s="367" t="e">
        <f t="shared" si="24"/>
        <v>#DIV/0!</v>
      </c>
      <c r="BF38" s="368" t="e">
        <f t="shared" si="25"/>
        <v>#DIV/0!</v>
      </c>
      <c r="BG38" s="369" t="e">
        <f t="shared" si="26"/>
        <v>#DIV/0!</v>
      </c>
      <c r="BH38" s="370" t="e">
        <f t="shared" si="1"/>
        <v>#DIV/0!</v>
      </c>
      <c r="BI38" s="371" t="e">
        <f t="shared" si="27"/>
        <v>#DIV/0!</v>
      </c>
      <c r="BJ38" s="372" t="e">
        <f t="shared" si="28"/>
        <v>#DIV/0!</v>
      </c>
      <c r="BK38" s="372" t="e">
        <f t="shared" si="29"/>
        <v>#DIV/0!</v>
      </c>
      <c r="BL38" s="379" t="e">
        <f t="shared" si="30"/>
        <v>#DIV/0!</v>
      </c>
      <c r="BM38" s="99"/>
      <c r="BN38" s="1181"/>
      <c r="BO38" s="1838"/>
      <c r="BP38" s="1839"/>
      <c r="BQ38" s="1839"/>
      <c r="BR38" s="1839"/>
      <c r="BS38" s="1839"/>
      <c r="BT38" s="1839"/>
      <c r="BU38" s="1839"/>
      <c r="BV38" s="1839"/>
      <c r="BW38" s="1839"/>
      <c r="BX38" s="1839"/>
      <c r="BY38" s="1839"/>
      <c r="BZ38" s="1839"/>
      <c r="CA38" s="1839"/>
      <c r="CB38" s="1839"/>
      <c r="CC38" s="1839"/>
      <c r="CD38" s="1839"/>
      <c r="CE38" s="1839"/>
      <c r="CF38" s="1839"/>
      <c r="CG38" s="1839"/>
      <c r="CH38" s="1839"/>
      <c r="CI38" s="1839"/>
      <c r="CJ38" s="1839"/>
      <c r="CK38" s="1839"/>
      <c r="CL38" s="1839"/>
      <c r="CM38" s="1839"/>
      <c r="CN38" s="1839"/>
      <c r="CO38" s="1839"/>
      <c r="CP38" s="1839"/>
      <c r="CQ38" s="1839"/>
      <c r="CR38" s="1839"/>
      <c r="CS38" s="1839"/>
      <c r="CT38" s="1839"/>
      <c r="CU38" s="1839"/>
      <c r="CV38" s="1839"/>
      <c r="CW38" s="1839"/>
      <c r="CX38" s="1839"/>
      <c r="CY38" s="1839"/>
      <c r="CZ38" s="1839"/>
      <c r="DA38" s="1839"/>
      <c r="DB38" s="1840"/>
      <c r="DC38" s="1831">
        <f t="shared" si="31"/>
        <v>0</v>
      </c>
      <c r="DD38" s="1832">
        <f t="shared" si="32"/>
        <v>0</v>
      </c>
      <c r="DE38" s="1833">
        <f t="shared" si="33"/>
        <v>0</v>
      </c>
      <c r="DF38" s="1831">
        <f t="shared" si="34"/>
        <v>0</v>
      </c>
      <c r="DG38" s="1832">
        <f t="shared" si="35"/>
        <v>0</v>
      </c>
      <c r="DH38" s="1833">
        <f t="shared" si="36"/>
        <v>0</v>
      </c>
      <c r="DI38" s="1831">
        <f t="shared" si="37"/>
        <v>0</v>
      </c>
      <c r="DJ38" s="1832">
        <f t="shared" si="38"/>
        <v>0</v>
      </c>
      <c r="DK38" s="1832">
        <f t="shared" si="39"/>
        <v>0</v>
      </c>
      <c r="DL38" s="1833">
        <f t="shared" si="40"/>
        <v>0</v>
      </c>
      <c r="DM38" s="1834">
        <f t="shared" si="41"/>
        <v>0</v>
      </c>
      <c r="DN38" s="1835">
        <f t="shared" si="42"/>
        <v>0</v>
      </c>
      <c r="DO38" s="1836">
        <f t="shared" si="43"/>
        <v>0</v>
      </c>
      <c r="DP38" s="1837">
        <f t="shared" si="44"/>
        <v>0</v>
      </c>
      <c r="DQ38" s="1837">
        <f t="shared" si="45"/>
        <v>0</v>
      </c>
      <c r="DR38" s="1192"/>
      <c r="DS38" s="1210"/>
      <c r="DT38" s="1211"/>
      <c r="DU38" s="1212"/>
      <c r="DV38" s="1213"/>
      <c r="DW38" s="1180"/>
      <c r="DX38" s="1179"/>
      <c r="DY38" s="1181"/>
      <c r="DZ38" s="1195"/>
      <c r="EA38" s="1196"/>
      <c r="EB38" s="1195"/>
      <c r="EC38" s="1197"/>
      <c r="ED38" s="1196"/>
      <c r="EE38" s="1191"/>
      <c r="EF38" s="1192"/>
      <c r="EG38" s="1195"/>
      <c r="EH38" s="1196"/>
      <c r="EI38" s="1195"/>
      <c r="EJ38" s="1197"/>
      <c r="EK38" s="1198"/>
      <c r="EL38" s="1199"/>
      <c r="EM38" s="1179"/>
      <c r="EN38" s="1178"/>
      <c r="EO38" s="1688"/>
      <c r="EP38" s="1680"/>
      <c r="EQ38" s="1675"/>
      <c r="ER38" s="1498"/>
      <c r="ES38" s="1498"/>
      <c r="ET38" s="1499"/>
      <c r="EU38" s="1500"/>
      <c r="EV38" s="1501"/>
      <c r="EW38" s="1501"/>
      <c r="EX38" s="1501"/>
      <c r="EY38" s="1501"/>
      <c r="EZ38" s="1501"/>
      <c r="FA38" s="1501"/>
      <c r="FB38" s="1502"/>
      <c r="FC38" s="1689"/>
      <c r="FD38" s="1448"/>
      <c r="FE38" s="2219"/>
      <c r="FF38" s="2220"/>
      <c r="FG38" s="2220"/>
      <c r="FH38" s="2220"/>
      <c r="FI38" s="2220"/>
      <c r="FJ38" s="2220"/>
      <c r="FK38" s="2220"/>
      <c r="FL38" s="2220"/>
      <c r="FM38" s="2220"/>
      <c r="FN38" s="2220"/>
      <c r="FO38" s="2220"/>
      <c r="FP38" s="2220"/>
      <c r="FQ38" s="2220"/>
      <c r="FR38" s="2220"/>
      <c r="FS38" s="2220"/>
      <c r="FT38" s="2220"/>
      <c r="FU38" s="2220"/>
      <c r="FV38" s="2220"/>
      <c r="FW38" s="2220"/>
      <c r="FX38" s="2220"/>
      <c r="FY38" s="2220"/>
      <c r="FZ38" s="2220"/>
      <c r="GA38" s="2220"/>
      <c r="GB38" s="2220"/>
      <c r="GC38" s="2220"/>
      <c r="GD38" s="2220"/>
      <c r="GE38" s="2220"/>
      <c r="GF38" s="2220"/>
      <c r="GG38" s="2220"/>
      <c r="GH38" s="2220"/>
      <c r="GI38" s="2220"/>
      <c r="GJ38" s="2220"/>
      <c r="GK38" s="2220"/>
      <c r="GL38" s="2220"/>
      <c r="GM38" s="2220"/>
      <c r="GN38" s="2220"/>
      <c r="GO38" s="2220"/>
      <c r="GP38" s="2220"/>
      <c r="GQ38" s="2220"/>
      <c r="GR38" s="2220"/>
      <c r="GS38" s="2220"/>
      <c r="GT38" s="2220"/>
      <c r="GU38" s="2220"/>
      <c r="GV38" s="2220"/>
      <c r="GW38" s="2220"/>
      <c r="GX38" s="2221"/>
      <c r="GY38" s="2198">
        <f t="shared" si="46"/>
        <v>0</v>
      </c>
      <c r="GZ38" s="399" t="b">
        <f t="shared" si="82"/>
        <v>0</v>
      </c>
      <c r="HA38" s="2199">
        <f t="shared" si="47"/>
        <v>0</v>
      </c>
      <c r="HB38" s="2211" t="b">
        <f t="shared" si="48"/>
        <v>0</v>
      </c>
      <c r="HC38" s="2201">
        <f t="shared" si="49"/>
        <v>0</v>
      </c>
      <c r="HD38" s="400" t="b">
        <f t="shared" si="50"/>
        <v>0</v>
      </c>
      <c r="HE38" s="2202">
        <f t="shared" si="51"/>
        <v>0</v>
      </c>
      <c r="HF38" s="401" t="b">
        <f t="shared" si="52"/>
        <v>0</v>
      </c>
      <c r="HG38" s="2203">
        <f t="shared" si="53"/>
        <v>0</v>
      </c>
      <c r="HH38" s="2212" t="b">
        <f t="shared" si="54"/>
        <v>0</v>
      </c>
      <c r="HI38" s="2205">
        <f t="shared" si="55"/>
        <v>0</v>
      </c>
      <c r="HJ38" s="395" t="b">
        <f t="shared" si="56"/>
        <v>0</v>
      </c>
      <c r="HK38" s="2206">
        <f t="shared" si="57"/>
        <v>0</v>
      </c>
      <c r="HL38" s="1007" t="b">
        <f t="shared" si="58"/>
        <v>0</v>
      </c>
      <c r="HM38" s="1447"/>
      <c r="HN38" s="1448"/>
      <c r="HO38" s="905"/>
      <c r="HP38" s="906"/>
      <c r="HQ38" s="907"/>
      <c r="HR38" s="908"/>
      <c r="HS38" s="909"/>
      <c r="HT38" s="910"/>
      <c r="HU38" s="911"/>
      <c r="HV38" s="714" t="b">
        <f t="shared" si="83"/>
        <v>0</v>
      </c>
      <c r="HW38" s="715" t="b">
        <f t="shared" si="83"/>
        <v>0</v>
      </c>
      <c r="HX38" s="715" t="b">
        <f t="shared" si="60"/>
        <v>0</v>
      </c>
      <c r="HY38" s="715" t="b">
        <f t="shared" si="61"/>
        <v>0</v>
      </c>
      <c r="HZ38" s="715" t="b">
        <f t="shared" si="62"/>
        <v>0</v>
      </c>
      <c r="IA38" s="716" t="b">
        <f t="shared" si="63"/>
        <v>0</v>
      </c>
      <c r="IB38" s="717" t="b">
        <f t="shared" si="64"/>
        <v>0</v>
      </c>
      <c r="IC38" s="1447"/>
      <c r="ID38" s="1447"/>
      <c r="IE38" s="664"/>
      <c r="IF38" s="1055"/>
      <c r="IG38" s="1055"/>
      <c r="IH38" s="1055"/>
      <c r="II38" s="1055"/>
      <c r="IJ38" s="1055"/>
      <c r="IK38" s="1055"/>
      <c r="IL38" s="1055"/>
      <c r="IM38" s="1055"/>
      <c r="IN38" s="1056"/>
      <c r="IO38" s="662"/>
      <c r="IP38" s="1057"/>
      <c r="IQ38" s="1057"/>
      <c r="IR38" s="1057"/>
      <c r="IS38" s="1057"/>
      <c r="IT38" s="1057"/>
      <c r="IU38" s="1057"/>
      <c r="IV38" s="1057"/>
      <c r="IW38" s="1057"/>
      <c r="IX38" s="1058"/>
      <c r="IY38" s="664"/>
      <c r="IZ38" s="1055"/>
      <c r="JA38" s="1055"/>
      <c r="JB38" s="1055"/>
      <c r="JC38" s="1055"/>
      <c r="JD38" s="1055"/>
      <c r="JE38" s="1055"/>
      <c r="JF38" s="1055"/>
      <c r="JG38" s="1055"/>
      <c r="JH38" s="1059"/>
      <c r="JI38" s="662"/>
      <c r="JJ38" s="1057"/>
      <c r="JK38" s="1057"/>
      <c r="JL38" s="1057"/>
      <c r="JM38" s="1057"/>
      <c r="JN38" s="1057"/>
      <c r="JO38" s="1057"/>
      <c r="JP38" s="1057"/>
      <c r="JQ38" s="1057"/>
      <c r="JR38" s="1058"/>
      <c r="JS38" s="664"/>
      <c r="JT38" s="1055"/>
      <c r="JU38" s="1055"/>
      <c r="JV38" s="1055"/>
      <c r="JW38" s="1055"/>
      <c r="JX38" s="1059"/>
      <c r="JY38" s="1055"/>
      <c r="JZ38" s="1055"/>
      <c r="KA38" s="1055"/>
      <c r="KB38" s="1056"/>
      <c r="KC38" s="662"/>
      <c r="KD38" s="1057"/>
      <c r="KE38" s="1057"/>
      <c r="KF38" s="1057"/>
      <c r="KG38" s="1057"/>
      <c r="KH38" s="1057"/>
      <c r="KI38" s="1057"/>
      <c r="KJ38" s="1057"/>
      <c r="KK38" s="1057"/>
      <c r="KL38" s="1058"/>
      <c r="KM38" s="664"/>
      <c r="KN38" s="1055"/>
      <c r="KO38" s="1055"/>
      <c r="KP38" s="1055"/>
      <c r="KQ38" s="1055"/>
      <c r="KR38" s="1055"/>
      <c r="KS38" s="1055"/>
      <c r="KT38" s="1055"/>
      <c r="KU38" s="1055"/>
      <c r="KV38" s="1056"/>
      <c r="KW38" s="662"/>
      <c r="KX38" s="1057"/>
      <c r="KY38" s="1057"/>
      <c r="KZ38" s="1057"/>
      <c r="LA38" s="1057"/>
      <c r="LB38" s="1057"/>
      <c r="LC38" s="1057"/>
      <c r="LD38" s="1057"/>
      <c r="LE38" s="1057"/>
      <c r="LF38" s="1058"/>
      <c r="LG38" s="1060"/>
      <c r="LH38" s="1055"/>
      <c r="LI38" s="1055"/>
      <c r="LJ38" s="1055"/>
      <c r="LK38" s="1055"/>
      <c r="LL38" s="1055"/>
      <c r="LM38" s="1055"/>
      <c r="LN38" s="1055"/>
      <c r="LO38" s="1055"/>
      <c r="LP38" s="1055"/>
      <c r="LQ38" s="1059"/>
      <c r="LR38" s="739">
        <f t="shared" si="2"/>
        <v>0</v>
      </c>
      <c r="LS38" s="740" t="b">
        <f t="shared" si="65"/>
        <v>0</v>
      </c>
      <c r="LT38" s="741">
        <f t="shared" si="3"/>
        <v>0</v>
      </c>
      <c r="LU38" s="742" t="b">
        <f t="shared" si="66"/>
        <v>0</v>
      </c>
      <c r="LV38" s="743">
        <f t="shared" si="84"/>
        <v>0</v>
      </c>
      <c r="LW38" s="744" t="b">
        <f t="shared" si="67"/>
        <v>0</v>
      </c>
      <c r="LX38" s="745">
        <f t="shared" si="5"/>
        <v>0</v>
      </c>
      <c r="LY38" s="746" t="b">
        <f t="shared" si="68"/>
        <v>0</v>
      </c>
      <c r="LZ38" s="764">
        <f t="shared" si="6"/>
        <v>0</v>
      </c>
      <c r="MA38" s="765" t="b">
        <f t="shared" si="69"/>
        <v>0</v>
      </c>
      <c r="MB38" s="766">
        <f t="shared" si="85"/>
        <v>0</v>
      </c>
      <c r="MC38" s="767" t="b">
        <f t="shared" si="70"/>
        <v>0</v>
      </c>
      <c r="MD38" s="768">
        <f t="shared" si="8"/>
        <v>0</v>
      </c>
      <c r="ME38" s="769" t="b">
        <f t="shared" si="71"/>
        <v>0</v>
      </c>
      <c r="MF38" s="770">
        <f t="shared" si="86"/>
        <v>0</v>
      </c>
      <c r="MG38" s="771" t="b">
        <f t="shared" si="72"/>
        <v>0</v>
      </c>
      <c r="MH38" s="772">
        <f t="shared" si="87"/>
        <v>0</v>
      </c>
      <c r="MI38" s="773" t="b">
        <f t="shared" si="73"/>
        <v>0</v>
      </c>
      <c r="MJ38" s="774">
        <f t="shared" si="88"/>
        <v>0</v>
      </c>
      <c r="MK38" s="775" t="b">
        <f t="shared" si="74"/>
        <v>0</v>
      </c>
      <c r="ML38" s="776">
        <f t="shared" si="89"/>
        <v>0</v>
      </c>
      <c r="MM38" s="777" t="b">
        <f t="shared" si="75"/>
        <v>0</v>
      </c>
      <c r="MN38" s="778">
        <f t="shared" si="90"/>
        <v>0</v>
      </c>
      <c r="MO38" s="779" t="b">
        <f t="shared" si="76"/>
        <v>0</v>
      </c>
      <c r="MP38" s="884">
        <f t="shared" si="91"/>
        <v>0</v>
      </c>
      <c r="MQ38" s="885" t="b">
        <f t="shared" si="77"/>
        <v>0</v>
      </c>
      <c r="MR38" s="1449"/>
      <c r="MS38" s="645"/>
      <c r="MT38" s="646"/>
      <c r="MU38" s="647"/>
      <c r="MV38" s="648"/>
      <c r="MW38" s="649"/>
      <c r="MX38" s="657"/>
      <c r="MY38" s="658"/>
      <c r="MZ38" s="659"/>
      <c r="NA38" s="660"/>
      <c r="NB38" s="661"/>
      <c r="NC38" s="662"/>
      <c r="ND38" s="666"/>
      <c r="NE38" s="664"/>
      <c r="NF38" s="1578"/>
      <c r="NG38" s="1527" t="b">
        <f t="shared" si="93"/>
        <v>0</v>
      </c>
      <c r="NH38" s="1579" t="b">
        <f t="shared" si="93"/>
        <v>0</v>
      </c>
      <c r="NI38" s="1579" t="b">
        <f t="shared" si="93"/>
        <v>0</v>
      </c>
      <c r="NJ38" s="1579" t="b">
        <f t="shared" si="93"/>
        <v>0</v>
      </c>
      <c r="NK38" s="1579" t="b">
        <f t="shared" si="93"/>
        <v>0</v>
      </c>
      <c r="NL38" s="1579" t="b">
        <f t="shared" si="93"/>
        <v>0</v>
      </c>
      <c r="NM38" s="1579" t="b">
        <f t="shared" si="93"/>
        <v>0</v>
      </c>
      <c r="NN38" s="1579" t="b">
        <f t="shared" si="93"/>
        <v>0</v>
      </c>
      <c r="NO38" s="1579" t="b">
        <f t="shared" si="92"/>
        <v>0</v>
      </c>
      <c r="NP38" s="1580" t="b">
        <f t="shared" si="92"/>
        <v>0</v>
      </c>
      <c r="NQ38" s="1580" t="b">
        <f t="shared" si="92"/>
        <v>0</v>
      </c>
      <c r="NR38" s="1580" t="b">
        <f t="shared" si="92"/>
        <v>0</v>
      </c>
      <c r="NS38" s="1528" t="b">
        <f t="shared" si="92"/>
        <v>0</v>
      </c>
      <c r="NT38" s="1445"/>
    </row>
    <row r="39" spans="1:384" s="1446" customFormat="1" ht="21.95" customHeight="1" thickBot="1" x14ac:dyDescent="0.35">
      <c r="A39" s="1600">
        <v>27</v>
      </c>
      <c r="B39" s="1601"/>
      <c r="C39" s="1602"/>
      <c r="D39" s="1601"/>
      <c r="E39" s="1515"/>
      <c r="F39" s="89"/>
      <c r="G39" s="90"/>
      <c r="H39" s="100"/>
      <c r="I39" s="100"/>
      <c r="J39" s="1558"/>
      <c r="K39" s="1565">
        <f t="shared" si="78"/>
        <v>0</v>
      </c>
      <c r="L39" s="1562"/>
      <c r="M39" s="1178"/>
      <c r="N39" s="1179"/>
      <c r="O39" s="1195"/>
      <c r="P39" s="1197"/>
      <c r="Q39" s="1197"/>
      <c r="R39" s="1197"/>
      <c r="S39" s="1197"/>
      <c r="T39" s="1197"/>
      <c r="U39" s="1197"/>
      <c r="V39" s="1198"/>
      <c r="W39" s="1532" t="b">
        <f t="shared" si="81"/>
        <v>0</v>
      </c>
      <c r="X39" s="1531" t="b">
        <f t="shared" si="16"/>
        <v>0</v>
      </c>
      <c r="Y39" s="1531" t="b">
        <f t="shared" si="17"/>
        <v>0</v>
      </c>
      <c r="Z39" s="1531" t="b">
        <f t="shared" si="18"/>
        <v>0</v>
      </c>
      <c r="AA39" s="1531" t="b">
        <f t="shared" si="19"/>
        <v>0</v>
      </c>
      <c r="AB39" s="1531" t="b">
        <f t="shared" si="20"/>
        <v>0</v>
      </c>
      <c r="AC39" s="1531" t="b">
        <f t="shared" si="21"/>
        <v>0</v>
      </c>
      <c r="AD39" s="1533" t="b">
        <f t="shared" si="22"/>
        <v>0</v>
      </c>
      <c r="AE39" s="1178"/>
      <c r="AF39" s="1181"/>
      <c r="AG39" s="103"/>
      <c r="AH39" s="104"/>
      <c r="AI39" s="104"/>
      <c r="AJ39" s="104"/>
      <c r="AK39" s="104"/>
      <c r="AL39" s="104"/>
      <c r="AM39" s="104"/>
      <c r="AN39" s="104"/>
      <c r="AO39" s="104"/>
      <c r="AP39" s="105"/>
      <c r="AQ39" s="1667"/>
      <c r="AR39" s="103"/>
      <c r="AS39" s="104"/>
      <c r="AT39" s="104"/>
      <c r="AU39" s="104"/>
      <c r="AV39" s="104"/>
      <c r="AW39" s="104"/>
      <c r="AX39" s="104"/>
      <c r="AY39" s="104"/>
      <c r="AZ39" s="104"/>
      <c r="BA39" s="105"/>
      <c r="BB39" s="1645">
        <f t="shared" si="80"/>
        <v>0</v>
      </c>
      <c r="BC39" s="382">
        <f t="shared" si="0"/>
        <v>0</v>
      </c>
      <c r="BD39" s="1647" t="e">
        <f t="shared" si="23"/>
        <v>#DIV/0!</v>
      </c>
      <c r="BE39" s="367" t="e">
        <f t="shared" si="24"/>
        <v>#DIV/0!</v>
      </c>
      <c r="BF39" s="368" t="e">
        <f t="shared" si="25"/>
        <v>#DIV/0!</v>
      </c>
      <c r="BG39" s="369" t="e">
        <f t="shared" si="26"/>
        <v>#DIV/0!</v>
      </c>
      <c r="BH39" s="370" t="e">
        <f t="shared" si="1"/>
        <v>#DIV/0!</v>
      </c>
      <c r="BI39" s="371" t="e">
        <f t="shared" si="27"/>
        <v>#DIV/0!</v>
      </c>
      <c r="BJ39" s="372" t="e">
        <f t="shared" si="28"/>
        <v>#DIV/0!</v>
      </c>
      <c r="BK39" s="372" t="e">
        <f t="shared" si="29"/>
        <v>#DIV/0!</v>
      </c>
      <c r="BL39" s="379" t="e">
        <f t="shared" si="30"/>
        <v>#DIV/0!</v>
      </c>
      <c r="BM39" s="99"/>
      <c r="BN39" s="1181"/>
      <c r="BO39" s="1838"/>
      <c r="BP39" s="1839"/>
      <c r="BQ39" s="1839"/>
      <c r="BR39" s="1839"/>
      <c r="BS39" s="1839"/>
      <c r="BT39" s="1839"/>
      <c r="BU39" s="1839"/>
      <c r="BV39" s="1839"/>
      <c r="BW39" s="1839"/>
      <c r="BX39" s="1839"/>
      <c r="BY39" s="1839"/>
      <c r="BZ39" s="1839"/>
      <c r="CA39" s="1839"/>
      <c r="CB39" s="1839"/>
      <c r="CC39" s="1839"/>
      <c r="CD39" s="1839"/>
      <c r="CE39" s="1839"/>
      <c r="CF39" s="1839"/>
      <c r="CG39" s="1839"/>
      <c r="CH39" s="1839"/>
      <c r="CI39" s="1839"/>
      <c r="CJ39" s="1839"/>
      <c r="CK39" s="1839"/>
      <c r="CL39" s="1839"/>
      <c r="CM39" s="1839"/>
      <c r="CN39" s="1839"/>
      <c r="CO39" s="1839"/>
      <c r="CP39" s="1839"/>
      <c r="CQ39" s="1839"/>
      <c r="CR39" s="1839"/>
      <c r="CS39" s="1839"/>
      <c r="CT39" s="1839"/>
      <c r="CU39" s="1839"/>
      <c r="CV39" s="1839"/>
      <c r="CW39" s="1839"/>
      <c r="CX39" s="1839"/>
      <c r="CY39" s="1839"/>
      <c r="CZ39" s="1839"/>
      <c r="DA39" s="1839"/>
      <c r="DB39" s="1840"/>
      <c r="DC39" s="1831">
        <f t="shared" si="31"/>
        <v>0</v>
      </c>
      <c r="DD39" s="1832">
        <f t="shared" si="32"/>
        <v>0</v>
      </c>
      <c r="DE39" s="1833">
        <f t="shared" si="33"/>
        <v>0</v>
      </c>
      <c r="DF39" s="1831">
        <f t="shared" si="34"/>
        <v>0</v>
      </c>
      <c r="DG39" s="1832">
        <f t="shared" si="35"/>
        <v>0</v>
      </c>
      <c r="DH39" s="1833">
        <f t="shared" si="36"/>
        <v>0</v>
      </c>
      <c r="DI39" s="1831">
        <f t="shared" si="37"/>
        <v>0</v>
      </c>
      <c r="DJ39" s="1832">
        <f t="shared" si="38"/>
        <v>0</v>
      </c>
      <c r="DK39" s="1832">
        <f t="shared" si="39"/>
        <v>0</v>
      </c>
      <c r="DL39" s="1833">
        <f t="shared" si="40"/>
        <v>0</v>
      </c>
      <c r="DM39" s="1834">
        <f t="shared" si="41"/>
        <v>0</v>
      </c>
      <c r="DN39" s="1835">
        <f t="shared" si="42"/>
        <v>0</v>
      </c>
      <c r="DO39" s="1836">
        <f t="shared" si="43"/>
        <v>0</v>
      </c>
      <c r="DP39" s="1837">
        <f t="shared" si="44"/>
        <v>0</v>
      </c>
      <c r="DQ39" s="1837">
        <f t="shared" si="45"/>
        <v>0</v>
      </c>
      <c r="DR39" s="1192"/>
      <c r="DS39" s="1210"/>
      <c r="DT39" s="1211"/>
      <c r="DU39" s="1212"/>
      <c r="DV39" s="1213"/>
      <c r="DW39" s="1180"/>
      <c r="DX39" s="1179"/>
      <c r="DY39" s="1181"/>
      <c r="DZ39" s="1195"/>
      <c r="EA39" s="1196"/>
      <c r="EB39" s="1195"/>
      <c r="EC39" s="1197"/>
      <c r="ED39" s="1196"/>
      <c r="EE39" s="1191"/>
      <c r="EF39" s="1192"/>
      <c r="EG39" s="1195"/>
      <c r="EH39" s="1196"/>
      <c r="EI39" s="1195"/>
      <c r="EJ39" s="1197"/>
      <c r="EK39" s="1198"/>
      <c r="EL39" s="1199"/>
      <c r="EM39" s="1179"/>
      <c r="EN39" s="1178"/>
      <c r="EO39" s="1688"/>
      <c r="EP39" s="1680"/>
      <c r="EQ39" s="1675"/>
      <c r="ER39" s="1498"/>
      <c r="ES39" s="1498"/>
      <c r="ET39" s="1499"/>
      <c r="EU39" s="1500"/>
      <c r="EV39" s="1501"/>
      <c r="EW39" s="1501"/>
      <c r="EX39" s="1501"/>
      <c r="EY39" s="1501"/>
      <c r="EZ39" s="1501"/>
      <c r="FA39" s="1501"/>
      <c r="FB39" s="1502"/>
      <c r="FC39" s="1689"/>
      <c r="FD39" s="1448"/>
      <c r="FE39" s="2222"/>
      <c r="FF39" s="2223"/>
      <c r="FG39" s="2223"/>
      <c r="FH39" s="2223"/>
      <c r="FI39" s="2223"/>
      <c r="FJ39" s="2223"/>
      <c r="FK39" s="2223"/>
      <c r="FL39" s="2223"/>
      <c r="FM39" s="2223"/>
      <c r="FN39" s="2223"/>
      <c r="FO39" s="2223"/>
      <c r="FP39" s="2223"/>
      <c r="FQ39" s="2223"/>
      <c r="FR39" s="2223"/>
      <c r="FS39" s="2223"/>
      <c r="FT39" s="2223"/>
      <c r="FU39" s="2223"/>
      <c r="FV39" s="2223"/>
      <c r="FW39" s="2223"/>
      <c r="FX39" s="2223"/>
      <c r="FY39" s="2223"/>
      <c r="FZ39" s="2223"/>
      <c r="GA39" s="2223"/>
      <c r="GB39" s="2223"/>
      <c r="GC39" s="2223"/>
      <c r="GD39" s="2223"/>
      <c r="GE39" s="2223"/>
      <c r="GF39" s="2223"/>
      <c r="GG39" s="2223"/>
      <c r="GH39" s="2223"/>
      <c r="GI39" s="2223"/>
      <c r="GJ39" s="2223"/>
      <c r="GK39" s="2223"/>
      <c r="GL39" s="2223"/>
      <c r="GM39" s="2223"/>
      <c r="GN39" s="2223"/>
      <c r="GO39" s="2223"/>
      <c r="GP39" s="2223"/>
      <c r="GQ39" s="2223"/>
      <c r="GR39" s="2223"/>
      <c r="GS39" s="2223"/>
      <c r="GT39" s="2223"/>
      <c r="GU39" s="2223"/>
      <c r="GV39" s="2223"/>
      <c r="GW39" s="2223"/>
      <c r="GX39" s="2224"/>
      <c r="GY39" s="2198">
        <f t="shared" si="46"/>
        <v>0</v>
      </c>
      <c r="GZ39" s="399" t="b">
        <f t="shared" si="82"/>
        <v>0</v>
      </c>
      <c r="HA39" s="2199">
        <f t="shared" si="47"/>
        <v>0</v>
      </c>
      <c r="HB39" s="2211" t="b">
        <f t="shared" si="48"/>
        <v>0</v>
      </c>
      <c r="HC39" s="2201">
        <f t="shared" si="49"/>
        <v>0</v>
      </c>
      <c r="HD39" s="400" t="b">
        <f t="shared" si="50"/>
        <v>0</v>
      </c>
      <c r="HE39" s="2202">
        <f t="shared" si="51"/>
        <v>0</v>
      </c>
      <c r="HF39" s="401" t="b">
        <f t="shared" si="52"/>
        <v>0</v>
      </c>
      <c r="HG39" s="2203">
        <f t="shared" si="53"/>
        <v>0</v>
      </c>
      <c r="HH39" s="2212" t="b">
        <f t="shared" si="54"/>
        <v>0</v>
      </c>
      <c r="HI39" s="2205">
        <f t="shared" si="55"/>
        <v>0</v>
      </c>
      <c r="HJ39" s="395" t="b">
        <f t="shared" si="56"/>
        <v>0</v>
      </c>
      <c r="HK39" s="2206">
        <f t="shared" si="57"/>
        <v>0</v>
      </c>
      <c r="HL39" s="1007" t="b">
        <f t="shared" si="58"/>
        <v>0</v>
      </c>
      <c r="HM39" s="1447"/>
      <c r="HN39" s="1448"/>
      <c r="HO39" s="905"/>
      <c r="HP39" s="906"/>
      <c r="HQ39" s="907"/>
      <c r="HR39" s="908"/>
      <c r="HS39" s="909"/>
      <c r="HT39" s="910"/>
      <c r="HU39" s="911"/>
      <c r="HV39" s="714" t="b">
        <f t="shared" si="83"/>
        <v>0</v>
      </c>
      <c r="HW39" s="715" t="b">
        <f t="shared" si="83"/>
        <v>0</v>
      </c>
      <c r="HX39" s="715" t="b">
        <f t="shared" si="60"/>
        <v>0</v>
      </c>
      <c r="HY39" s="715" t="b">
        <f t="shared" si="61"/>
        <v>0</v>
      </c>
      <c r="HZ39" s="715" t="b">
        <f t="shared" si="62"/>
        <v>0</v>
      </c>
      <c r="IA39" s="716" t="b">
        <f t="shared" si="63"/>
        <v>0</v>
      </c>
      <c r="IB39" s="717" t="b">
        <f t="shared" si="64"/>
        <v>0</v>
      </c>
      <c r="IC39" s="1447"/>
      <c r="ID39" s="1447"/>
      <c r="IE39" s="664"/>
      <c r="IF39" s="1055"/>
      <c r="IG39" s="1055"/>
      <c r="IH39" s="1055"/>
      <c r="II39" s="1055"/>
      <c r="IJ39" s="1055"/>
      <c r="IK39" s="1055"/>
      <c r="IL39" s="1055"/>
      <c r="IM39" s="1055"/>
      <c r="IN39" s="1056"/>
      <c r="IO39" s="662"/>
      <c r="IP39" s="1057"/>
      <c r="IQ39" s="1057"/>
      <c r="IR39" s="1057"/>
      <c r="IS39" s="1057"/>
      <c r="IT39" s="1057"/>
      <c r="IU39" s="1057"/>
      <c r="IV39" s="1057"/>
      <c r="IW39" s="1057"/>
      <c r="IX39" s="1058"/>
      <c r="IY39" s="664"/>
      <c r="IZ39" s="1055"/>
      <c r="JA39" s="1055"/>
      <c r="JB39" s="1055"/>
      <c r="JC39" s="1055"/>
      <c r="JD39" s="1055"/>
      <c r="JE39" s="1055"/>
      <c r="JF39" s="1055"/>
      <c r="JG39" s="1055"/>
      <c r="JH39" s="1059"/>
      <c r="JI39" s="662"/>
      <c r="JJ39" s="1057"/>
      <c r="JK39" s="1057"/>
      <c r="JL39" s="1057"/>
      <c r="JM39" s="1057"/>
      <c r="JN39" s="1057"/>
      <c r="JO39" s="1057"/>
      <c r="JP39" s="1057"/>
      <c r="JQ39" s="1057"/>
      <c r="JR39" s="1058"/>
      <c r="JS39" s="664"/>
      <c r="JT39" s="1055"/>
      <c r="JU39" s="1055"/>
      <c r="JV39" s="1055"/>
      <c r="JW39" s="1055"/>
      <c r="JX39" s="1059"/>
      <c r="JY39" s="1055"/>
      <c r="JZ39" s="1055"/>
      <c r="KA39" s="1055"/>
      <c r="KB39" s="1056"/>
      <c r="KC39" s="662"/>
      <c r="KD39" s="1057"/>
      <c r="KE39" s="1057"/>
      <c r="KF39" s="1057"/>
      <c r="KG39" s="1057"/>
      <c r="KH39" s="1057"/>
      <c r="KI39" s="1057"/>
      <c r="KJ39" s="1057"/>
      <c r="KK39" s="1057"/>
      <c r="KL39" s="1058"/>
      <c r="KM39" s="664"/>
      <c r="KN39" s="1055"/>
      <c r="KO39" s="1055"/>
      <c r="KP39" s="1055"/>
      <c r="KQ39" s="1055"/>
      <c r="KR39" s="1055"/>
      <c r="KS39" s="1055"/>
      <c r="KT39" s="1055"/>
      <c r="KU39" s="1055"/>
      <c r="KV39" s="1056"/>
      <c r="KW39" s="662"/>
      <c r="KX39" s="1057"/>
      <c r="KY39" s="1057"/>
      <c r="KZ39" s="1057"/>
      <c r="LA39" s="1057"/>
      <c r="LB39" s="1057"/>
      <c r="LC39" s="1057"/>
      <c r="LD39" s="1057"/>
      <c r="LE39" s="1057"/>
      <c r="LF39" s="1058"/>
      <c r="LG39" s="1060"/>
      <c r="LH39" s="1055"/>
      <c r="LI39" s="1055"/>
      <c r="LJ39" s="1055"/>
      <c r="LK39" s="1055"/>
      <c r="LL39" s="1055"/>
      <c r="LM39" s="1055"/>
      <c r="LN39" s="1055"/>
      <c r="LO39" s="1055"/>
      <c r="LP39" s="1055"/>
      <c r="LQ39" s="1059"/>
      <c r="LR39" s="739">
        <f t="shared" si="2"/>
        <v>0</v>
      </c>
      <c r="LS39" s="740" t="b">
        <f t="shared" si="65"/>
        <v>0</v>
      </c>
      <c r="LT39" s="741">
        <f t="shared" si="3"/>
        <v>0</v>
      </c>
      <c r="LU39" s="742" t="b">
        <f t="shared" si="66"/>
        <v>0</v>
      </c>
      <c r="LV39" s="743">
        <f t="shared" si="84"/>
        <v>0</v>
      </c>
      <c r="LW39" s="744" t="b">
        <f t="shared" si="67"/>
        <v>0</v>
      </c>
      <c r="LX39" s="745">
        <f t="shared" si="5"/>
        <v>0</v>
      </c>
      <c r="LY39" s="746" t="b">
        <f t="shared" si="68"/>
        <v>0</v>
      </c>
      <c r="LZ39" s="764">
        <f t="shared" si="6"/>
        <v>0</v>
      </c>
      <c r="MA39" s="765" t="b">
        <f t="shared" si="69"/>
        <v>0</v>
      </c>
      <c r="MB39" s="766">
        <f t="shared" si="85"/>
        <v>0</v>
      </c>
      <c r="MC39" s="767" t="b">
        <f t="shared" si="70"/>
        <v>0</v>
      </c>
      <c r="MD39" s="768">
        <f t="shared" si="8"/>
        <v>0</v>
      </c>
      <c r="ME39" s="769" t="b">
        <f t="shared" si="71"/>
        <v>0</v>
      </c>
      <c r="MF39" s="770">
        <f t="shared" si="86"/>
        <v>0</v>
      </c>
      <c r="MG39" s="771" t="b">
        <f t="shared" si="72"/>
        <v>0</v>
      </c>
      <c r="MH39" s="772">
        <f t="shared" si="87"/>
        <v>0</v>
      </c>
      <c r="MI39" s="773" t="b">
        <f t="shared" si="73"/>
        <v>0</v>
      </c>
      <c r="MJ39" s="774">
        <f t="shared" si="88"/>
        <v>0</v>
      </c>
      <c r="MK39" s="775" t="b">
        <f t="shared" si="74"/>
        <v>0</v>
      </c>
      <c r="ML39" s="776">
        <f t="shared" si="89"/>
        <v>0</v>
      </c>
      <c r="MM39" s="777" t="b">
        <f t="shared" si="75"/>
        <v>0</v>
      </c>
      <c r="MN39" s="778">
        <f t="shared" si="90"/>
        <v>0</v>
      </c>
      <c r="MO39" s="779" t="b">
        <f t="shared" si="76"/>
        <v>0</v>
      </c>
      <c r="MP39" s="884">
        <f t="shared" si="91"/>
        <v>0</v>
      </c>
      <c r="MQ39" s="885" t="b">
        <f t="shared" si="77"/>
        <v>0</v>
      </c>
      <c r="MR39" s="1449"/>
      <c r="MS39" s="645"/>
      <c r="MT39" s="646"/>
      <c r="MU39" s="647"/>
      <c r="MV39" s="648"/>
      <c r="MW39" s="649"/>
      <c r="MX39" s="657"/>
      <c r="MY39" s="658"/>
      <c r="MZ39" s="659"/>
      <c r="NA39" s="660"/>
      <c r="NB39" s="661"/>
      <c r="NC39" s="662"/>
      <c r="ND39" s="663"/>
      <c r="NE39" s="664"/>
      <c r="NF39" s="1578"/>
      <c r="NG39" s="1527" t="b">
        <f t="shared" si="93"/>
        <v>0</v>
      </c>
      <c r="NH39" s="1579" t="b">
        <f t="shared" si="93"/>
        <v>0</v>
      </c>
      <c r="NI39" s="1579" t="b">
        <f t="shared" si="93"/>
        <v>0</v>
      </c>
      <c r="NJ39" s="1579" t="b">
        <f t="shared" si="93"/>
        <v>0</v>
      </c>
      <c r="NK39" s="1579" t="b">
        <f t="shared" si="93"/>
        <v>0</v>
      </c>
      <c r="NL39" s="1579" t="b">
        <f t="shared" si="93"/>
        <v>0</v>
      </c>
      <c r="NM39" s="1579" t="b">
        <f t="shared" si="93"/>
        <v>0</v>
      </c>
      <c r="NN39" s="1579" t="b">
        <f t="shared" si="93"/>
        <v>0</v>
      </c>
      <c r="NO39" s="1579" t="b">
        <f t="shared" si="92"/>
        <v>0</v>
      </c>
      <c r="NP39" s="1580" t="b">
        <f t="shared" si="92"/>
        <v>0</v>
      </c>
      <c r="NQ39" s="1580" t="b">
        <f t="shared" si="92"/>
        <v>0</v>
      </c>
      <c r="NR39" s="1580" t="b">
        <f t="shared" si="92"/>
        <v>0</v>
      </c>
      <c r="NS39" s="1528" t="b">
        <f t="shared" si="92"/>
        <v>0</v>
      </c>
      <c r="NT39" s="1445"/>
    </row>
    <row r="40" spans="1:384" s="1446" customFormat="1" ht="21.95" customHeight="1" thickBot="1" x14ac:dyDescent="0.35">
      <c r="A40" s="1600">
        <v>28</v>
      </c>
      <c r="B40" s="1601"/>
      <c r="C40" s="1602"/>
      <c r="D40" s="1601"/>
      <c r="E40" s="1515"/>
      <c r="F40" s="89"/>
      <c r="G40" s="90"/>
      <c r="H40" s="100"/>
      <c r="I40" s="100"/>
      <c r="J40" s="1558"/>
      <c r="K40" s="1565">
        <f t="shared" si="78"/>
        <v>0</v>
      </c>
      <c r="L40" s="1562"/>
      <c r="M40" s="1178"/>
      <c r="N40" s="1179"/>
      <c r="O40" s="1195"/>
      <c r="P40" s="1197"/>
      <c r="Q40" s="1197"/>
      <c r="R40" s="1197"/>
      <c r="S40" s="1197"/>
      <c r="T40" s="1197"/>
      <c r="U40" s="1197"/>
      <c r="V40" s="1198"/>
      <c r="W40" s="1532" t="b">
        <f t="shared" si="81"/>
        <v>0</v>
      </c>
      <c r="X40" s="1531" t="b">
        <f t="shared" si="16"/>
        <v>0</v>
      </c>
      <c r="Y40" s="1531" t="b">
        <f t="shared" si="17"/>
        <v>0</v>
      </c>
      <c r="Z40" s="1531" t="b">
        <f t="shared" si="18"/>
        <v>0</v>
      </c>
      <c r="AA40" s="1531" t="b">
        <f t="shared" si="19"/>
        <v>0</v>
      </c>
      <c r="AB40" s="1531" t="b">
        <f t="shared" si="20"/>
        <v>0</v>
      </c>
      <c r="AC40" s="1531" t="b">
        <f t="shared" si="21"/>
        <v>0</v>
      </c>
      <c r="AD40" s="1533" t="b">
        <f t="shared" si="22"/>
        <v>0</v>
      </c>
      <c r="AE40" s="1178"/>
      <c r="AF40" s="1181"/>
      <c r="AG40" s="103"/>
      <c r="AH40" s="104"/>
      <c r="AI40" s="104"/>
      <c r="AJ40" s="104"/>
      <c r="AK40" s="104"/>
      <c r="AL40" s="104"/>
      <c r="AM40" s="104"/>
      <c r="AN40" s="104"/>
      <c r="AO40" s="104"/>
      <c r="AP40" s="105"/>
      <c r="AQ40" s="1667"/>
      <c r="AR40" s="103"/>
      <c r="AS40" s="104"/>
      <c r="AT40" s="104"/>
      <c r="AU40" s="104"/>
      <c r="AV40" s="104"/>
      <c r="AW40" s="104"/>
      <c r="AX40" s="104"/>
      <c r="AY40" s="104"/>
      <c r="AZ40" s="104"/>
      <c r="BA40" s="105"/>
      <c r="BB40" s="1645">
        <f t="shared" si="80"/>
        <v>0</v>
      </c>
      <c r="BC40" s="382">
        <f t="shared" si="0"/>
        <v>0</v>
      </c>
      <c r="BD40" s="1647" t="e">
        <f t="shared" si="23"/>
        <v>#DIV/0!</v>
      </c>
      <c r="BE40" s="367" t="e">
        <f t="shared" si="24"/>
        <v>#DIV/0!</v>
      </c>
      <c r="BF40" s="368" t="e">
        <f t="shared" si="25"/>
        <v>#DIV/0!</v>
      </c>
      <c r="BG40" s="369" t="e">
        <f t="shared" si="26"/>
        <v>#DIV/0!</v>
      </c>
      <c r="BH40" s="370" t="e">
        <f t="shared" si="1"/>
        <v>#DIV/0!</v>
      </c>
      <c r="BI40" s="371" t="e">
        <f t="shared" si="27"/>
        <v>#DIV/0!</v>
      </c>
      <c r="BJ40" s="372" t="e">
        <f t="shared" si="28"/>
        <v>#DIV/0!</v>
      </c>
      <c r="BK40" s="372" t="e">
        <f t="shared" si="29"/>
        <v>#DIV/0!</v>
      </c>
      <c r="BL40" s="379" t="e">
        <f t="shared" si="30"/>
        <v>#DIV/0!</v>
      </c>
      <c r="BM40" s="99"/>
      <c r="BN40" s="1181"/>
      <c r="BO40" s="1838"/>
      <c r="BP40" s="1839"/>
      <c r="BQ40" s="1839"/>
      <c r="BR40" s="1839"/>
      <c r="BS40" s="1839"/>
      <c r="BT40" s="1839"/>
      <c r="BU40" s="1839"/>
      <c r="BV40" s="1839"/>
      <c r="BW40" s="1839"/>
      <c r="BX40" s="1839"/>
      <c r="BY40" s="1839"/>
      <c r="BZ40" s="1839"/>
      <c r="CA40" s="1839"/>
      <c r="CB40" s="1839"/>
      <c r="CC40" s="1839"/>
      <c r="CD40" s="1839"/>
      <c r="CE40" s="1839"/>
      <c r="CF40" s="1839"/>
      <c r="CG40" s="1839"/>
      <c r="CH40" s="1839"/>
      <c r="CI40" s="1839"/>
      <c r="CJ40" s="1839"/>
      <c r="CK40" s="1839"/>
      <c r="CL40" s="1839"/>
      <c r="CM40" s="1839"/>
      <c r="CN40" s="1839"/>
      <c r="CO40" s="1839"/>
      <c r="CP40" s="1839"/>
      <c r="CQ40" s="1839"/>
      <c r="CR40" s="1839"/>
      <c r="CS40" s="1839"/>
      <c r="CT40" s="1839"/>
      <c r="CU40" s="1839"/>
      <c r="CV40" s="1839"/>
      <c r="CW40" s="1839"/>
      <c r="CX40" s="1839"/>
      <c r="CY40" s="1839"/>
      <c r="CZ40" s="1839"/>
      <c r="DA40" s="1839"/>
      <c r="DB40" s="1840"/>
      <c r="DC40" s="1831">
        <f t="shared" si="31"/>
        <v>0</v>
      </c>
      <c r="DD40" s="1832">
        <f t="shared" si="32"/>
        <v>0</v>
      </c>
      <c r="DE40" s="1833">
        <f t="shared" si="33"/>
        <v>0</v>
      </c>
      <c r="DF40" s="1831">
        <f t="shared" si="34"/>
        <v>0</v>
      </c>
      <c r="DG40" s="1832">
        <f t="shared" si="35"/>
        <v>0</v>
      </c>
      <c r="DH40" s="1833">
        <f t="shared" si="36"/>
        <v>0</v>
      </c>
      <c r="DI40" s="1831">
        <f t="shared" si="37"/>
        <v>0</v>
      </c>
      <c r="DJ40" s="1832">
        <f t="shared" si="38"/>
        <v>0</v>
      </c>
      <c r="DK40" s="1832">
        <f t="shared" si="39"/>
        <v>0</v>
      </c>
      <c r="DL40" s="1833">
        <f t="shared" si="40"/>
        <v>0</v>
      </c>
      <c r="DM40" s="1834">
        <f t="shared" si="41"/>
        <v>0</v>
      </c>
      <c r="DN40" s="1835">
        <f t="shared" si="42"/>
        <v>0</v>
      </c>
      <c r="DO40" s="1836">
        <f t="shared" si="43"/>
        <v>0</v>
      </c>
      <c r="DP40" s="1837">
        <f t="shared" si="44"/>
        <v>0</v>
      </c>
      <c r="DQ40" s="1837">
        <f t="shared" si="45"/>
        <v>0</v>
      </c>
      <c r="DR40" s="1192"/>
      <c r="DS40" s="1210"/>
      <c r="DT40" s="1211"/>
      <c r="DU40" s="1212"/>
      <c r="DV40" s="1213"/>
      <c r="DW40" s="1180"/>
      <c r="DX40" s="1179"/>
      <c r="DY40" s="1181"/>
      <c r="DZ40" s="1195"/>
      <c r="EA40" s="1196"/>
      <c r="EB40" s="1195"/>
      <c r="EC40" s="1197"/>
      <c r="ED40" s="1196"/>
      <c r="EE40" s="1191"/>
      <c r="EF40" s="1192"/>
      <c r="EG40" s="1195"/>
      <c r="EH40" s="1196"/>
      <c r="EI40" s="1195"/>
      <c r="EJ40" s="1197"/>
      <c r="EK40" s="1198"/>
      <c r="EL40" s="1199"/>
      <c r="EM40" s="1179"/>
      <c r="EN40" s="1178"/>
      <c r="EO40" s="1688"/>
      <c r="EP40" s="1680"/>
      <c r="EQ40" s="1675"/>
      <c r="ER40" s="1498"/>
      <c r="ES40" s="1498"/>
      <c r="ET40" s="1499"/>
      <c r="EU40" s="1500"/>
      <c r="EV40" s="1501"/>
      <c r="EW40" s="1501"/>
      <c r="EX40" s="1501"/>
      <c r="EY40" s="1501"/>
      <c r="EZ40" s="1501"/>
      <c r="FA40" s="1501"/>
      <c r="FB40" s="1502"/>
      <c r="FC40" s="1689"/>
      <c r="FD40" s="1448"/>
      <c r="FE40" s="2219"/>
      <c r="FF40" s="2220"/>
      <c r="FG40" s="2220"/>
      <c r="FH40" s="2220"/>
      <c r="FI40" s="2220"/>
      <c r="FJ40" s="2220"/>
      <c r="FK40" s="2220"/>
      <c r="FL40" s="2220"/>
      <c r="FM40" s="2220"/>
      <c r="FN40" s="2220"/>
      <c r="FO40" s="2220"/>
      <c r="FP40" s="2220"/>
      <c r="FQ40" s="2220"/>
      <c r="FR40" s="2220"/>
      <c r="FS40" s="2220"/>
      <c r="FT40" s="2220"/>
      <c r="FU40" s="2220"/>
      <c r="FV40" s="2220"/>
      <c r="FW40" s="2220"/>
      <c r="FX40" s="2220"/>
      <c r="FY40" s="2220"/>
      <c r="FZ40" s="2220"/>
      <c r="GA40" s="2220"/>
      <c r="GB40" s="2220"/>
      <c r="GC40" s="2220"/>
      <c r="GD40" s="2220"/>
      <c r="GE40" s="2220"/>
      <c r="GF40" s="2220"/>
      <c r="GG40" s="2220"/>
      <c r="GH40" s="2220"/>
      <c r="GI40" s="2220"/>
      <c r="GJ40" s="2220"/>
      <c r="GK40" s="2220"/>
      <c r="GL40" s="2220"/>
      <c r="GM40" s="2220"/>
      <c r="GN40" s="2220"/>
      <c r="GO40" s="2220"/>
      <c r="GP40" s="2220"/>
      <c r="GQ40" s="2220"/>
      <c r="GR40" s="2220"/>
      <c r="GS40" s="2220"/>
      <c r="GT40" s="2220"/>
      <c r="GU40" s="2220"/>
      <c r="GV40" s="2220"/>
      <c r="GW40" s="2220"/>
      <c r="GX40" s="2221"/>
      <c r="GY40" s="2198">
        <f t="shared" si="46"/>
        <v>0</v>
      </c>
      <c r="GZ40" s="399" t="b">
        <f t="shared" si="82"/>
        <v>0</v>
      </c>
      <c r="HA40" s="2199">
        <f t="shared" si="47"/>
        <v>0</v>
      </c>
      <c r="HB40" s="2211" t="b">
        <f t="shared" si="48"/>
        <v>0</v>
      </c>
      <c r="HC40" s="2201">
        <f t="shared" si="49"/>
        <v>0</v>
      </c>
      <c r="HD40" s="400" t="b">
        <f t="shared" si="50"/>
        <v>0</v>
      </c>
      <c r="HE40" s="2202">
        <f t="shared" si="51"/>
        <v>0</v>
      </c>
      <c r="HF40" s="401" t="b">
        <f t="shared" si="52"/>
        <v>0</v>
      </c>
      <c r="HG40" s="2203">
        <f t="shared" si="53"/>
        <v>0</v>
      </c>
      <c r="HH40" s="2212" t="b">
        <f t="shared" si="54"/>
        <v>0</v>
      </c>
      <c r="HI40" s="2205">
        <f t="shared" si="55"/>
        <v>0</v>
      </c>
      <c r="HJ40" s="395" t="b">
        <f t="shared" si="56"/>
        <v>0</v>
      </c>
      <c r="HK40" s="2206">
        <f t="shared" si="57"/>
        <v>0</v>
      </c>
      <c r="HL40" s="1007" t="b">
        <f t="shared" si="58"/>
        <v>0</v>
      </c>
      <c r="HM40" s="1447"/>
      <c r="HN40" s="1448"/>
      <c r="HO40" s="905"/>
      <c r="HP40" s="906"/>
      <c r="HQ40" s="907"/>
      <c r="HR40" s="908"/>
      <c r="HS40" s="909"/>
      <c r="HT40" s="910"/>
      <c r="HU40" s="911"/>
      <c r="HV40" s="714" t="b">
        <f t="shared" si="83"/>
        <v>0</v>
      </c>
      <c r="HW40" s="715" t="b">
        <f t="shared" si="83"/>
        <v>0</v>
      </c>
      <c r="HX40" s="715" t="b">
        <f t="shared" si="60"/>
        <v>0</v>
      </c>
      <c r="HY40" s="715" t="b">
        <f t="shared" si="61"/>
        <v>0</v>
      </c>
      <c r="HZ40" s="715" t="b">
        <f t="shared" si="62"/>
        <v>0</v>
      </c>
      <c r="IA40" s="716" t="b">
        <f t="shared" si="63"/>
        <v>0</v>
      </c>
      <c r="IB40" s="717" t="b">
        <f t="shared" si="64"/>
        <v>0</v>
      </c>
      <c r="IC40" s="1447"/>
      <c r="ID40" s="1447"/>
      <c r="IE40" s="1063"/>
      <c r="IF40" s="1064"/>
      <c r="IG40" s="1064"/>
      <c r="IH40" s="1064"/>
      <c r="II40" s="1064"/>
      <c r="IJ40" s="1064"/>
      <c r="IK40" s="1064"/>
      <c r="IL40" s="1064"/>
      <c r="IM40" s="1064"/>
      <c r="IN40" s="1065"/>
      <c r="IO40" s="662"/>
      <c r="IP40" s="1057"/>
      <c r="IQ40" s="1057"/>
      <c r="IR40" s="1057"/>
      <c r="IS40" s="1057"/>
      <c r="IT40" s="1057"/>
      <c r="IU40" s="1057"/>
      <c r="IV40" s="1057"/>
      <c r="IW40" s="1057"/>
      <c r="IX40" s="1058"/>
      <c r="IY40" s="664"/>
      <c r="IZ40" s="1055"/>
      <c r="JA40" s="1055"/>
      <c r="JB40" s="1055"/>
      <c r="JC40" s="1055"/>
      <c r="JD40" s="1055"/>
      <c r="JE40" s="1055"/>
      <c r="JF40" s="1055"/>
      <c r="JG40" s="1055"/>
      <c r="JH40" s="1059"/>
      <c r="JI40" s="662"/>
      <c r="JJ40" s="1057"/>
      <c r="JK40" s="1057"/>
      <c r="JL40" s="1057"/>
      <c r="JM40" s="1057"/>
      <c r="JN40" s="1057"/>
      <c r="JO40" s="1057"/>
      <c r="JP40" s="1057"/>
      <c r="JQ40" s="1057"/>
      <c r="JR40" s="1058"/>
      <c r="JS40" s="664"/>
      <c r="JT40" s="1055"/>
      <c r="JU40" s="1055"/>
      <c r="JV40" s="1055"/>
      <c r="JW40" s="1055"/>
      <c r="JX40" s="1059"/>
      <c r="JY40" s="1055"/>
      <c r="JZ40" s="1055"/>
      <c r="KA40" s="1055"/>
      <c r="KB40" s="1056"/>
      <c r="KC40" s="662"/>
      <c r="KD40" s="1057"/>
      <c r="KE40" s="1057"/>
      <c r="KF40" s="1057"/>
      <c r="KG40" s="1057"/>
      <c r="KH40" s="1057"/>
      <c r="KI40" s="1057"/>
      <c r="KJ40" s="1057"/>
      <c r="KK40" s="1057"/>
      <c r="KL40" s="1058"/>
      <c r="KM40" s="664"/>
      <c r="KN40" s="1055"/>
      <c r="KO40" s="1055"/>
      <c r="KP40" s="1055"/>
      <c r="KQ40" s="1055"/>
      <c r="KR40" s="1055"/>
      <c r="KS40" s="1055"/>
      <c r="KT40" s="1055"/>
      <c r="KU40" s="1055"/>
      <c r="KV40" s="1056"/>
      <c r="KW40" s="662"/>
      <c r="KX40" s="1057"/>
      <c r="KY40" s="1057"/>
      <c r="KZ40" s="1057"/>
      <c r="LA40" s="1057"/>
      <c r="LB40" s="1057"/>
      <c r="LC40" s="1057"/>
      <c r="LD40" s="1057"/>
      <c r="LE40" s="1057"/>
      <c r="LF40" s="1058"/>
      <c r="LG40" s="1060"/>
      <c r="LH40" s="1055"/>
      <c r="LI40" s="1055"/>
      <c r="LJ40" s="1055"/>
      <c r="LK40" s="1055"/>
      <c r="LL40" s="1055"/>
      <c r="LM40" s="1055"/>
      <c r="LN40" s="1055"/>
      <c r="LO40" s="1055"/>
      <c r="LP40" s="1055"/>
      <c r="LQ40" s="1059"/>
      <c r="LR40" s="739">
        <f t="shared" si="2"/>
        <v>0</v>
      </c>
      <c r="LS40" s="740" t="b">
        <f t="shared" si="65"/>
        <v>0</v>
      </c>
      <c r="LT40" s="741">
        <f t="shared" si="3"/>
        <v>0</v>
      </c>
      <c r="LU40" s="742" t="b">
        <f t="shared" si="66"/>
        <v>0</v>
      </c>
      <c r="LV40" s="743">
        <f t="shared" si="84"/>
        <v>0</v>
      </c>
      <c r="LW40" s="744" t="b">
        <f t="shared" si="67"/>
        <v>0</v>
      </c>
      <c r="LX40" s="745">
        <f t="shared" si="5"/>
        <v>0</v>
      </c>
      <c r="LY40" s="746" t="b">
        <f t="shared" si="68"/>
        <v>0</v>
      </c>
      <c r="LZ40" s="764">
        <f t="shared" si="6"/>
        <v>0</v>
      </c>
      <c r="MA40" s="765" t="b">
        <f t="shared" si="69"/>
        <v>0</v>
      </c>
      <c r="MB40" s="766">
        <f t="shared" si="85"/>
        <v>0</v>
      </c>
      <c r="MC40" s="767" t="b">
        <f t="shared" si="70"/>
        <v>0</v>
      </c>
      <c r="MD40" s="768">
        <f t="shared" si="8"/>
        <v>0</v>
      </c>
      <c r="ME40" s="769" t="b">
        <f t="shared" si="71"/>
        <v>0</v>
      </c>
      <c r="MF40" s="770">
        <f t="shared" si="86"/>
        <v>0</v>
      </c>
      <c r="MG40" s="771" t="b">
        <f t="shared" si="72"/>
        <v>0</v>
      </c>
      <c r="MH40" s="772">
        <f t="shared" si="87"/>
        <v>0</v>
      </c>
      <c r="MI40" s="773" t="b">
        <f t="shared" si="73"/>
        <v>0</v>
      </c>
      <c r="MJ40" s="774">
        <f t="shared" si="88"/>
        <v>0</v>
      </c>
      <c r="MK40" s="775" t="b">
        <f t="shared" si="74"/>
        <v>0</v>
      </c>
      <c r="ML40" s="776">
        <f t="shared" si="89"/>
        <v>0</v>
      </c>
      <c r="MM40" s="777" t="b">
        <f t="shared" si="75"/>
        <v>0</v>
      </c>
      <c r="MN40" s="778">
        <f t="shared" si="90"/>
        <v>0</v>
      </c>
      <c r="MO40" s="779" t="b">
        <f t="shared" si="76"/>
        <v>0</v>
      </c>
      <c r="MP40" s="884">
        <f t="shared" si="91"/>
        <v>0</v>
      </c>
      <c r="MQ40" s="885" t="b">
        <f t="shared" si="77"/>
        <v>0</v>
      </c>
      <c r="MR40" s="1449"/>
      <c r="MS40" s="645"/>
      <c r="MT40" s="646"/>
      <c r="MU40" s="647"/>
      <c r="MV40" s="648"/>
      <c r="MW40" s="649"/>
      <c r="MX40" s="657"/>
      <c r="MY40" s="658"/>
      <c r="MZ40" s="659"/>
      <c r="NA40" s="660"/>
      <c r="NB40" s="661"/>
      <c r="NC40" s="662"/>
      <c r="ND40" s="666"/>
      <c r="NE40" s="664"/>
      <c r="NF40" s="1578"/>
      <c r="NG40" s="1527" t="b">
        <f t="shared" si="93"/>
        <v>0</v>
      </c>
      <c r="NH40" s="1579" t="b">
        <f t="shared" si="93"/>
        <v>0</v>
      </c>
      <c r="NI40" s="1579" t="b">
        <f t="shared" si="93"/>
        <v>0</v>
      </c>
      <c r="NJ40" s="1579" t="b">
        <f t="shared" si="93"/>
        <v>0</v>
      </c>
      <c r="NK40" s="1579" t="b">
        <f t="shared" si="93"/>
        <v>0</v>
      </c>
      <c r="NL40" s="1579" t="b">
        <f t="shared" si="93"/>
        <v>0</v>
      </c>
      <c r="NM40" s="1579" t="b">
        <f t="shared" si="93"/>
        <v>0</v>
      </c>
      <c r="NN40" s="1579" t="b">
        <f t="shared" si="93"/>
        <v>0</v>
      </c>
      <c r="NO40" s="1579" t="b">
        <f t="shared" si="92"/>
        <v>0</v>
      </c>
      <c r="NP40" s="1580" t="b">
        <f t="shared" si="92"/>
        <v>0</v>
      </c>
      <c r="NQ40" s="1580" t="b">
        <f t="shared" si="92"/>
        <v>0</v>
      </c>
      <c r="NR40" s="1580" t="b">
        <f t="shared" si="92"/>
        <v>0</v>
      </c>
      <c r="NS40" s="1528" t="b">
        <f t="shared" si="92"/>
        <v>0</v>
      </c>
      <c r="NT40" s="1445"/>
    </row>
    <row r="41" spans="1:384" s="1446" customFormat="1" ht="21.95" customHeight="1" thickBot="1" x14ac:dyDescent="0.35">
      <c r="A41" s="1600">
        <v>29</v>
      </c>
      <c r="B41" s="1601"/>
      <c r="C41" s="1602"/>
      <c r="D41" s="1601"/>
      <c r="E41" s="1515"/>
      <c r="F41" s="89"/>
      <c r="G41" s="90"/>
      <c r="H41" s="100"/>
      <c r="I41" s="100"/>
      <c r="J41" s="1558"/>
      <c r="K41" s="1565">
        <f t="shared" si="78"/>
        <v>0</v>
      </c>
      <c r="L41" s="1562"/>
      <c r="M41" s="1178"/>
      <c r="N41" s="1179"/>
      <c r="O41" s="1195"/>
      <c r="P41" s="1197"/>
      <c r="Q41" s="1197"/>
      <c r="R41" s="1197"/>
      <c r="S41" s="1197"/>
      <c r="T41" s="1197"/>
      <c r="U41" s="1197"/>
      <c r="V41" s="1198"/>
      <c r="W41" s="1532" t="b">
        <f t="shared" si="81"/>
        <v>0</v>
      </c>
      <c r="X41" s="1531" t="b">
        <f t="shared" si="16"/>
        <v>0</v>
      </c>
      <c r="Y41" s="1531" t="b">
        <f t="shared" si="17"/>
        <v>0</v>
      </c>
      <c r="Z41" s="1531" t="b">
        <f t="shared" si="18"/>
        <v>0</v>
      </c>
      <c r="AA41" s="1531" t="b">
        <f t="shared" si="19"/>
        <v>0</v>
      </c>
      <c r="AB41" s="1531" t="b">
        <f t="shared" si="20"/>
        <v>0</v>
      </c>
      <c r="AC41" s="1531" t="b">
        <f t="shared" si="21"/>
        <v>0</v>
      </c>
      <c r="AD41" s="1533" t="b">
        <f t="shared" si="22"/>
        <v>0</v>
      </c>
      <c r="AE41" s="1178"/>
      <c r="AF41" s="1181"/>
      <c r="AG41" s="103"/>
      <c r="AH41" s="104"/>
      <c r="AI41" s="104"/>
      <c r="AJ41" s="104"/>
      <c r="AK41" s="104"/>
      <c r="AL41" s="104"/>
      <c r="AM41" s="104"/>
      <c r="AN41" s="104"/>
      <c r="AO41" s="104"/>
      <c r="AP41" s="105"/>
      <c r="AQ41" s="1667"/>
      <c r="AR41" s="103"/>
      <c r="AS41" s="104"/>
      <c r="AT41" s="104"/>
      <c r="AU41" s="104"/>
      <c r="AV41" s="104"/>
      <c r="AW41" s="104"/>
      <c r="AX41" s="104"/>
      <c r="AY41" s="104"/>
      <c r="AZ41" s="104"/>
      <c r="BA41" s="105"/>
      <c r="BB41" s="1645">
        <f t="shared" si="80"/>
        <v>0</v>
      </c>
      <c r="BC41" s="382">
        <f t="shared" si="0"/>
        <v>0</v>
      </c>
      <c r="BD41" s="1647" t="e">
        <f t="shared" si="23"/>
        <v>#DIV/0!</v>
      </c>
      <c r="BE41" s="367" t="e">
        <f t="shared" si="24"/>
        <v>#DIV/0!</v>
      </c>
      <c r="BF41" s="368" t="e">
        <f t="shared" si="25"/>
        <v>#DIV/0!</v>
      </c>
      <c r="BG41" s="369" t="e">
        <f t="shared" si="26"/>
        <v>#DIV/0!</v>
      </c>
      <c r="BH41" s="370" t="e">
        <f t="shared" si="1"/>
        <v>#DIV/0!</v>
      </c>
      <c r="BI41" s="371" t="e">
        <f t="shared" si="27"/>
        <v>#DIV/0!</v>
      </c>
      <c r="BJ41" s="372" t="e">
        <f t="shared" si="28"/>
        <v>#DIV/0!</v>
      </c>
      <c r="BK41" s="372" t="e">
        <f t="shared" si="29"/>
        <v>#DIV/0!</v>
      </c>
      <c r="BL41" s="379" t="e">
        <f t="shared" si="30"/>
        <v>#DIV/0!</v>
      </c>
      <c r="BM41" s="99"/>
      <c r="BN41" s="1181"/>
      <c r="BO41" s="1838"/>
      <c r="BP41" s="1839"/>
      <c r="BQ41" s="1839"/>
      <c r="BR41" s="1839"/>
      <c r="BS41" s="1839"/>
      <c r="BT41" s="1839"/>
      <c r="BU41" s="1839"/>
      <c r="BV41" s="1839"/>
      <c r="BW41" s="1839"/>
      <c r="BX41" s="1839"/>
      <c r="BY41" s="1839"/>
      <c r="BZ41" s="1839"/>
      <c r="CA41" s="1839"/>
      <c r="CB41" s="1839"/>
      <c r="CC41" s="1839"/>
      <c r="CD41" s="1839"/>
      <c r="CE41" s="1839"/>
      <c r="CF41" s="1839"/>
      <c r="CG41" s="1839"/>
      <c r="CH41" s="1839"/>
      <c r="CI41" s="1839"/>
      <c r="CJ41" s="1839"/>
      <c r="CK41" s="1839"/>
      <c r="CL41" s="1839"/>
      <c r="CM41" s="1839"/>
      <c r="CN41" s="1839"/>
      <c r="CO41" s="1839"/>
      <c r="CP41" s="1839"/>
      <c r="CQ41" s="1839"/>
      <c r="CR41" s="1839"/>
      <c r="CS41" s="1839"/>
      <c r="CT41" s="1839"/>
      <c r="CU41" s="1839"/>
      <c r="CV41" s="1839"/>
      <c r="CW41" s="1839"/>
      <c r="CX41" s="1839"/>
      <c r="CY41" s="1839"/>
      <c r="CZ41" s="1839"/>
      <c r="DA41" s="1839"/>
      <c r="DB41" s="1840"/>
      <c r="DC41" s="1831">
        <f t="shared" si="31"/>
        <v>0</v>
      </c>
      <c r="DD41" s="1832">
        <f t="shared" si="32"/>
        <v>0</v>
      </c>
      <c r="DE41" s="1833">
        <f t="shared" si="33"/>
        <v>0</v>
      </c>
      <c r="DF41" s="1831">
        <f t="shared" si="34"/>
        <v>0</v>
      </c>
      <c r="DG41" s="1832">
        <f t="shared" si="35"/>
        <v>0</v>
      </c>
      <c r="DH41" s="1833">
        <f t="shared" si="36"/>
        <v>0</v>
      </c>
      <c r="DI41" s="1831">
        <f t="shared" si="37"/>
        <v>0</v>
      </c>
      <c r="DJ41" s="1832">
        <f t="shared" si="38"/>
        <v>0</v>
      </c>
      <c r="DK41" s="1832">
        <f t="shared" si="39"/>
        <v>0</v>
      </c>
      <c r="DL41" s="1833">
        <f t="shared" si="40"/>
        <v>0</v>
      </c>
      <c r="DM41" s="1834">
        <f t="shared" si="41"/>
        <v>0</v>
      </c>
      <c r="DN41" s="1835">
        <f t="shared" si="42"/>
        <v>0</v>
      </c>
      <c r="DO41" s="1836">
        <f t="shared" si="43"/>
        <v>0</v>
      </c>
      <c r="DP41" s="1837">
        <f t="shared" si="44"/>
        <v>0</v>
      </c>
      <c r="DQ41" s="1837">
        <f t="shared" si="45"/>
        <v>0</v>
      </c>
      <c r="DR41" s="1192"/>
      <c r="DS41" s="1210"/>
      <c r="DT41" s="1211"/>
      <c r="DU41" s="1212"/>
      <c r="DV41" s="1213"/>
      <c r="DW41" s="1180"/>
      <c r="DX41" s="1179"/>
      <c r="DY41" s="1181"/>
      <c r="DZ41" s="1195"/>
      <c r="EA41" s="1196"/>
      <c r="EB41" s="1195"/>
      <c r="EC41" s="1197"/>
      <c r="ED41" s="1196"/>
      <c r="EE41" s="1191"/>
      <c r="EF41" s="1192"/>
      <c r="EG41" s="1195"/>
      <c r="EH41" s="1196"/>
      <c r="EI41" s="1195"/>
      <c r="EJ41" s="1197"/>
      <c r="EK41" s="1198"/>
      <c r="EL41" s="1199"/>
      <c r="EM41" s="1179"/>
      <c r="EN41" s="1178"/>
      <c r="EO41" s="1688"/>
      <c r="EP41" s="1680"/>
      <c r="EQ41" s="1675"/>
      <c r="ER41" s="1498"/>
      <c r="ES41" s="1498"/>
      <c r="ET41" s="1499"/>
      <c r="EU41" s="1500"/>
      <c r="EV41" s="1501"/>
      <c r="EW41" s="1501"/>
      <c r="EX41" s="1501"/>
      <c r="EY41" s="1501"/>
      <c r="EZ41" s="1501"/>
      <c r="FA41" s="1501"/>
      <c r="FB41" s="1502"/>
      <c r="FC41" s="1689"/>
      <c r="FD41" s="1448"/>
      <c r="FE41" s="2219"/>
      <c r="FF41" s="2220"/>
      <c r="FG41" s="2220"/>
      <c r="FH41" s="2220"/>
      <c r="FI41" s="2220"/>
      <c r="FJ41" s="2220"/>
      <c r="FK41" s="2220"/>
      <c r="FL41" s="2220"/>
      <c r="FM41" s="2220"/>
      <c r="FN41" s="2220"/>
      <c r="FO41" s="2220"/>
      <c r="FP41" s="2220"/>
      <c r="FQ41" s="2220"/>
      <c r="FR41" s="2220"/>
      <c r="FS41" s="2220"/>
      <c r="FT41" s="2220"/>
      <c r="FU41" s="2220"/>
      <c r="FV41" s="2220"/>
      <c r="FW41" s="2220"/>
      <c r="FX41" s="2220"/>
      <c r="FY41" s="2220"/>
      <c r="FZ41" s="2220"/>
      <c r="GA41" s="2220"/>
      <c r="GB41" s="2220"/>
      <c r="GC41" s="2220"/>
      <c r="GD41" s="2220"/>
      <c r="GE41" s="2220"/>
      <c r="GF41" s="2220"/>
      <c r="GG41" s="2220"/>
      <c r="GH41" s="2220"/>
      <c r="GI41" s="2220"/>
      <c r="GJ41" s="2220"/>
      <c r="GK41" s="2220"/>
      <c r="GL41" s="2220"/>
      <c r="GM41" s="2220"/>
      <c r="GN41" s="2220"/>
      <c r="GO41" s="2220"/>
      <c r="GP41" s="2220"/>
      <c r="GQ41" s="2220"/>
      <c r="GR41" s="2220"/>
      <c r="GS41" s="2220"/>
      <c r="GT41" s="2220"/>
      <c r="GU41" s="2220"/>
      <c r="GV41" s="2220"/>
      <c r="GW41" s="2220"/>
      <c r="GX41" s="2221"/>
      <c r="GY41" s="2198">
        <f t="shared" si="46"/>
        <v>0</v>
      </c>
      <c r="GZ41" s="399" t="b">
        <f t="shared" si="82"/>
        <v>0</v>
      </c>
      <c r="HA41" s="2199">
        <f t="shared" si="47"/>
        <v>0</v>
      </c>
      <c r="HB41" s="2211" t="b">
        <f t="shared" si="48"/>
        <v>0</v>
      </c>
      <c r="HC41" s="2201">
        <f t="shared" si="49"/>
        <v>0</v>
      </c>
      <c r="HD41" s="400" t="b">
        <f t="shared" si="50"/>
        <v>0</v>
      </c>
      <c r="HE41" s="2202">
        <f t="shared" si="51"/>
        <v>0</v>
      </c>
      <c r="HF41" s="401" t="b">
        <f t="shared" si="52"/>
        <v>0</v>
      </c>
      <c r="HG41" s="2203">
        <f t="shared" si="53"/>
        <v>0</v>
      </c>
      <c r="HH41" s="2212" t="b">
        <f t="shared" si="54"/>
        <v>0</v>
      </c>
      <c r="HI41" s="2205">
        <f t="shared" si="55"/>
        <v>0</v>
      </c>
      <c r="HJ41" s="395" t="b">
        <f t="shared" si="56"/>
        <v>0</v>
      </c>
      <c r="HK41" s="2206">
        <f t="shared" si="57"/>
        <v>0</v>
      </c>
      <c r="HL41" s="1007" t="b">
        <f t="shared" si="58"/>
        <v>0</v>
      </c>
      <c r="HM41" s="1447"/>
      <c r="HN41" s="1448"/>
      <c r="HO41" s="905"/>
      <c r="HP41" s="906"/>
      <c r="HQ41" s="907"/>
      <c r="HR41" s="908"/>
      <c r="HS41" s="909"/>
      <c r="HT41" s="910"/>
      <c r="HU41" s="911"/>
      <c r="HV41" s="714" t="b">
        <f t="shared" si="83"/>
        <v>0</v>
      </c>
      <c r="HW41" s="715" t="b">
        <f t="shared" si="83"/>
        <v>0</v>
      </c>
      <c r="HX41" s="715" t="b">
        <f t="shared" si="60"/>
        <v>0</v>
      </c>
      <c r="HY41" s="715" t="b">
        <f t="shared" si="61"/>
        <v>0</v>
      </c>
      <c r="HZ41" s="715" t="b">
        <f t="shared" si="62"/>
        <v>0</v>
      </c>
      <c r="IA41" s="716" t="b">
        <f t="shared" si="63"/>
        <v>0</v>
      </c>
      <c r="IB41" s="717" t="b">
        <f t="shared" si="64"/>
        <v>0</v>
      </c>
      <c r="IC41" s="1447"/>
      <c r="ID41" s="1447"/>
      <c r="IE41" s="664"/>
      <c r="IF41" s="1055"/>
      <c r="IG41" s="1055"/>
      <c r="IH41" s="1055"/>
      <c r="II41" s="1055"/>
      <c r="IJ41" s="1055"/>
      <c r="IK41" s="1055"/>
      <c r="IL41" s="1055"/>
      <c r="IM41" s="1055"/>
      <c r="IN41" s="1056"/>
      <c r="IO41" s="662"/>
      <c r="IP41" s="1057"/>
      <c r="IQ41" s="1057"/>
      <c r="IR41" s="1057"/>
      <c r="IS41" s="1057"/>
      <c r="IT41" s="1057"/>
      <c r="IU41" s="1057"/>
      <c r="IV41" s="1057"/>
      <c r="IW41" s="1057"/>
      <c r="IX41" s="1058"/>
      <c r="IY41" s="664"/>
      <c r="IZ41" s="1055"/>
      <c r="JA41" s="1055"/>
      <c r="JB41" s="1055"/>
      <c r="JC41" s="1055"/>
      <c r="JD41" s="1055"/>
      <c r="JE41" s="1055"/>
      <c r="JF41" s="1055"/>
      <c r="JG41" s="1055"/>
      <c r="JH41" s="1059"/>
      <c r="JI41" s="662"/>
      <c r="JJ41" s="1057"/>
      <c r="JK41" s="1057"/>
      <c r="JL41" s="1057"/>
      <c r="JM41" s="1057"/>
      <c r="JN41" s="1057"/>
      <c r="JO41" s="1057"/>
      <c r="JP41" s="1057"/>
      <c r="JQ41" s="1057"/>
      <c r="JR41" s="1058"/>
      <c r="JS41" s="664"/>
      <c r="JT41" s="1055"/>
      <c r="JU41" s="1055"/>
      <c r="JV41" s="1055"/>
      <c r="JW41" s="1055"/>
      <c r="JX41" s="1059"/>
      <c r="JY41" s="1055"/>
      <c r="JZ41" s="1055"/>
      <c r="KA41" s="1055"/>
      <c r="KB41" s="1056"/>
      <c r="KC41" s="662"/>
      <c r="KD41" s="1057"/>
      <c r="KE41" s="1057"/>
      <c r="KF41" s="1057"/>
      <c r="KG41" s="1057"/>
      <c r="KH41" s="1057"/>
      <c r="KI41" s="1057"/>
      <c r="KJ41" s="1057"/>
      <c r="KK41" s="1057"/>
      <c r="KL41" s="1058"/>
      <c r="KM41" s="664"/>
      <c r="KN41" s="1055"/>
      <c r="KO41" s="1055"/>
      <c r="KP41" s="1055"/>
      <c r="KQ41" s="1055"/>
      <c r="KR41" s="1055"/>
      <c r="KS41" s="1055"/>
      <c r="KT41" s="1055"/>
      <c r="KU41" s="1055"/>
      <c r="KV41" s="1056"/>
      <c r="KW41" s="662"/>
      <c r="KX41" s="1057"/>
      <c r="KY41" s="1057"/>
      <c r="KZ41" s="1057"/>
      <c r="LA41" s="1057"/>
      <c r="LB41" s="1057"/>
      <c r="LC41" s="1057"/>
      <c r="LD41" s="1057"/>
      <c r="LE41" s="1057"/>
      <c r="LF41" s="1058"/>
      <c r="LG41" s="1060"/>
      <c r="LH41" s="1055"/>
      <c r="LI41" s="1055"/>
      <c r="LJ41" s="1055"/>
      <c r="LK41" s="1055"/>
      <c r="LL41" s="1055"/>
      <c r="LM41" s="1055"/>
      <c r="LN41" s="1055"/>
      <c r="LO41" s="1055"/>
      <c r="LP41" s="1055"/>
      <c r="LQ41" s="1059"/>
      <c r="LR41" s="739">
        <f t="shared" si="2"/>
        <v>0</v>
      </c>
      <c r="LS41" s="740" t="b">
        <f t="shared" si="65"/>
        <v>0</v>
      </c>
      <c r="LT41" s="741">
        <f t="shared" si="3"/>
        <v>0</v>
      </c>
      <c r="LU41" s="742" t="b">
        <f t="shared" si="66"/>
        <v>0</v>
      </c>
      <c r="LV41" s="743">
        <f t="shared" si="84"/>
        <v>0</v>
      </c>
      <c r="LW41" s="744" t="b">
        <f t="shared" si="67"/>
        <v>0</v>
      </c>
      <c r="LX41" s="745">
        <f t="shared" si="5"/>
        <v>0</v>
      </c>
      <c r="LY41" s="746" t="b">
        <f t="shared" si="68"/>
        <v>0</v>
      </c>
      <c r="LZ41" s="764">
        <f t="shared" si="6"/>
        <v>0</v>
      </c>
      <c r="MA41" s="765" t="b">
        <f t="shared" si="69"/>
        <v>0</v>
      </c>
      <c r="MB41" s="766">
        <f t="shared" si="85"/>
        <v>0</v>
      </c>
      <c r="MC41" s="767" t="b">
        <f t="shared" si="70"/>
        <v>0</v>
      </c>
      <c r="MD41" s="768">
        <f t="shared" si="8"/>
        <v>0</v>
      </c>
      <c r="ME41" s="769" t="b">
        <f t="shared" si="71"/>
        <v>0</v>
      </c>
      <c r="MF41" s="770">
        <f t="shared" si="86"/>
        <v>0</v>
      </c>
      <c r="MG41" s="771" t="b">
        <f t="shared" si="72"/>
        <v>0</v>
      </c>
      <c r="MH41" s="772">
        <f t="shared" si="87"/>
        <v>0</v>
      </c>
      <c r="MI41" s="773" t="b">
        <f t="shared" si="73"/>
        <v>0</v>
      </c>
      <c r="MJ41" s="774">
        <f t="shared" si="88"/>
        <v>0</v>
      </c>
      <c r="MK41" s="775" t="b">
        <f t="shared" si="74"/>
        <v>0</v>
      </c>
      <c r="ML41" s="776">
        <f t="shared" si="89"/>
        <v>0</v>
      </c>
      <c r="MM41" s="777" t="b">
        <f t="shared" si="75"/>
        <v>0</v>
      </c>
      <c r="MN41" s="778">
        <f t="shared" si="90"/>
        <v>0</v>
      </c>
      <c r="MO41" s="779" t="b">
        <f t="shared" si="76"/>
        <v>0</v>
      </c>
      <c r="MP41" s="884">
        <f t="shared" si="91"/>
        <v>0</v>
      </c>
      <c r="MQ41" s="885" t="b">
        <f t="shared" si="77"/>
        <v>0</v>
      </c>
      <c r="MR41" s="1449"/>
      <c r="MS41" s="645"/>
      <c r="MT41" s="646"/>
      <c r="MU41" s="647"/>
      <c r="MV41" s="648"/>
      <c r="MW41" s="649"/>
      <c r="MX41" s="657"/>
      <c r="MY41" s="658"/>
      <c r="MZ41" s="659"/>
      <c r="NA41" s="660"/>
      <c r="NB41" s="661"/>
      <c r="NC41" s="662"/>
      <c r="ND41" s="663"/>
      <c r="NE41" s="664"/>
      <c r="NF41" s="1578"/>
      <c r="NG41" s="1527" t="b">
        <f t="shared" si="93"/>
        <v>0</v>
      </c>
      <c r="NH41" s="1579" t="b">
        <f t="shared" si="93"/>
        <v>0</v>
      </c>
      <c r="NI41" s="1579" t="b">
        <f t="shared" si="93"/>
        <v>0</v>
      </c>
      <c r="NJ41" s="1579" t="b">
        <f t="shared" si="93"/>
        <v>0</v>
      </c>
      <c r="NK41" s="1579" t="b">
        <f t="shared" si="93"/>
        <v>0</v>
      </c>
      <c r="NL41" s="1579" t="b">
        <f t="shared" si="93"/>
        <v>0</v>
      </c>
      <c r="NM41" s="1579" t="b">
        <f t="shared" si="93"/>
        <v>0</v>
      </c>
      <c r="NN41" s="1579" t="b">
        <f t="shared" si="93"/>
        <v>0</v>
      </c>
      <c r="NO41" s="1579" t="b">
        <f t="shared" si="92"/>
        <v>0</v>
      </c>
      <c r="NP41" s="1580" t="b">
        <f t="shared" si="92"/>
        <v>0</v>
      </c>
      <c r="NQ41" s="1580" t="b">
        <f t="shared" si="92"/>
        <v>0</v>
      </c>
      <c r="NR41" s="1580" t="b">
        <f t="shared" si="92"/>
        <v>0</v>
      </c>
      <c r="NS41" s="1528" t="b">
        <f t="shared" si="92"/>
        <v>0</v>
      </c>
      <c r="NT41" s="1445"/>
    </row>
    <row r="42" spans="1:384" s="1446" customFormat="1" ht="21.95" customHeight="1" thickBot="1" x14ac:dyDescent="0.35">
      <c r="A42" s="1600">
        <v>30</v>
      </c>
      <c r="B42" s="1601"/>
      <c r="C42" s="1602"/>
      <c r="D42" s="1601"/>
      <c r="E42" s="1515"/>
      <c r="F42" s="89"/>
      <c r="G42" s="90"/>
      <c r="H42" s="100"/>
      <c r="I42" s="100"/>
      <c r="J42" s="1558"/>
      <c r="K42" s="1565">
        <f t="shared" si="78"/>
        <v>0</v>
      </c>
      <c r="L42" s="1562"/>
      <c r="M42" s="1178"/>
      <c r="N42" s="1179"/>
      <c r="O42" s="1195"/>
      <c r="P42" s="1197"/>
      <c r="Q42" s="1197"/>
      <c r="R42" s="1197"/>
      <c r="S42" s="1197"/>
      <c r="T42" s="1197"/>
      <c r="U42" s="1197"/>
      <c r="V42" s="1198"/>
      <c r="W42" s="1532" t="b">
        <f t="shared" si="81"/>
        <v>0</v>
      </c>
      <c r="X42" s="1531" t="b">
        <f t="shared" si="16"/>
        <v>0</v>
      </c>
      <c r="Y42" s="1531" t="b">
        <f t="shared" si="17"/>
        <v>0</v>
      </c>
      <c r="Z42" s="1531" t="b">
        <f t="shared" si="18"/>
        <v>0</v>
      </c>
      <c r="AA42" s="1531" t="b">
        <f t="shared" si="19"/>
        <v>0</v>
      </c>
      <c r="AB42" s="1531" t="b">
        <f t="shared" si="20"/>
        <v>0</v>
      </c>
      <c r="AC42" s="1531" t="b">
        <f t="shared" si="21"/>
        <v>0</v>
      </c>
      <c r="AD42" s="1533" t="b">
        <f t="shared" si="22"/>
        <v>0</v>
      </c>
      <c r="AE42" s="1178"/>
      <c r="AF42" s="1181"/>
      <c r="AG42" s="103"/>
      <c r="AH42" s="104"/>
      <c r="AI42" s="104"/>
      <c r="AJ42" s="104"/>
      <c r="AK42" s="104"/>
      <c r="AL42" s="104"/>
      <c r="AM42" s="104"/>
      <c r="AN42" s="104"/>
      <c r="AO42" s="104"/>
      <c r="AP42" s="105"/>
      <c r="AQ42" s="1667"/>
      <c r="AR42" s="103"/>
      <c r="AS42" s="104"/>
      <c r="AT42" s="104"/>
      <c r="AU42" s="104"/>
      <c r="AV42" s="104"/>
      <c r="AW42" s="104"/>
      <c r="AX42" s="104"/>
      <c r="AY42" s="104"/>
      <c r="AZ42" s="104"/>
      <c r="BA42" s="105"/>
      <c r="BB42" s="1645">
        <f t="shared" si="80"/>
        <v>0</v>
      </c>
      <c r="BC42" s="382">
        <f t="shared" si="0"/>
        <v>0</v>
      </c>
      <c r="BD42" s="1647" t="e">
        <f t="shared" si="23"/>
        <v>#DIV/0!</v>
      </c>
      <c r="BE42" s="367" t="e">
        <f t="shared" si="24"/>
        <v>#DIV/0!</v>
      </c>
      <c r="BF42" s="368" t="e">
        <f t="shared" si="25"/>
        <v>#DIV/0!</v>
      </c>
      <c r="BG42" s="369" t="e">
        <f t="shared" si="26"/>
        <v>#DIV/0!</v>
      </c>
      <c r="BH42" s="370" t="e">
        <f t="shared" si="1"/>
        <v>#DIV/0!</v>
      </c>
      <c r="BI42" s="371" t="e">
        <f t="shared" si="27"/>
        <v>#DIV/0!</v>
      </c>
      <c r="BJ42" s="372" t="e">
        <f t="shared" si="28"/>
        <v>#DIV/0!</v>
      </c>
      <c r="BK42" s="372" t="e">
        <f t="shared" si="29"/>
        <v>#DIV/0!</v>
      </c>
      <c r="BL42" s="379" t="e">
        <f t="shared" si="30"/>
        <v>#DIV/0!</v>
      </c>
      <c r="BM42" s="99"/>
      <c r="BN42" s="1181"/>
      <c r="BO42" s="1838"/>
      <c r="BP42" s="1839"/>
      <c r="BQ42" s="1839"/>
      <c r="BR42" s="1839"/>
      <c r="BS42" s="1839"/>
      <c r="BT42" s="1839"/>
      <c r="BU42" s="1839"/>
      <c r="BV42" s="1839"/>
      <c r="BW42" s="1839"/>
      <c r="BX42" s="1839"/>
      <c r="BY42" s="1839"/>
      <c r="BZ42" s="1839"/>
      <c r="CA42" s="1839"/>
      <c r="CB42" s="1839"/>
      <c r="CC42" s="1839"/>
      <c r="CD42" s="1839"/>
      <c r="CE42" s="1839"/>
      <c r="CF42" s="1839"/>
      <c r="CG42" s="1839"/>
      <c r="CH42" s="1839"/>
      <c r="CI42" s="1839"/>
      <c r="CJ42" s="1839"/>
      <c r="CK42" s="1839"/>
      <c r="CL42" s="1839"/>
      <c r="CM42" s="1839"/>
      <c r="CN42" s="1839"/>
      <c r="CO42" s="1839"/>
      <c r="CP42" s="1839"/>
      <c r="CQ42" s="1839"/>
      <c r="CR42" s="1839"/>
      <c r="CS42" s="1839"/>
      <c r="CT42" s="1839"/>
      <c r="CU42" s="1839"/>
      <c r="CV42" s="1839"/>
      <c r="CW42" s="1839"/>
      <c r="CX42" s="1839"/>
      <c r="CY42" s="1839"/>
      <c r="CZ42" s="1839"/>
      <c r="DA42" s="1839"/>
      <c r="DB42" s="1840"/>
      <c r="DC42" s="1831">
        <f t="shared" si="31"/>
        <v>0</v>
      </c>
      <c r="DD42" s="1832">
        <f t="shared" si="32"/>
        <v>0</v>
      </c>
      <c r="DE42" s="1833">
        <f t="shared" si="33"/>
        <v>0</v>
      </c>
      <c r="DF42" s="1831">
        <f t="shared" si="34"/>
        <v>0</v>
      </c>
      <c r="DG42" s="1832">
        <f t="shared" si="35"/>
        <v>0</v>
      </c>
      <c r="DH42" s="1833">
        <f t="shared" si="36"/>
        <v>0</v>
      </c>
      <c r="DI42" s="1831">
        <f t="shared" si="37"/>
        <v>0</v>
      </c>
      <c r="DJ42" s="1832">
        <f t="shared" si="38"/>
        <v>0</v>
      </c>
      <c r="DK42" s="1832">
        <f t="shared" si="39"/>
        <v>0</v>
      </c>
      <c r="DL42" s="1833">
        <f t="shared" si="40"/>
        <v>0</v>
      </c>
      <c r="DM42" s="1834">
        <f t="shared" si="41"/>
        <v>0</v>
      </c>
      <c r="DN42" s="1835">
        <f t="shared" si="42"/>
        <v>0</v>
      </c>
      <c r="DO42" s="1836">
        <f t="shared" si="43"/>
        <v>0</v>
      </c>
      <c r="DP42" s="1837">
        <f t="shared" si="44"/>
        <v>0</v>
      </c>
      <c r="DQ42" s="1837">
        <f t="shared" si="45"/>
        <v>0</v>
      </c>
      <c r="DR42" s="1192"/>
      <c r="DS42" s="1210"/>
      <c r="DT42" s="1211"/>
      <c r="DU42" s="1212"/>
      <c r="DV42" s="1213"/>
      <c r="DW42" s="1180"/>
      <c r="DX42" s="1179"/>
      <c r="DY42" s="1181"/>
      <c r="DZ42" s="1195"/>
      <c r="EA42" s="1196"/>
      <c r="EB42" s="1195"/>
      <c r="EC42" s="1197"/>
      <c r="ED42" s="1196"/>
      <c r="EE42" s="1191"/>
      <c r="EF42" s="1192"/>
      <c r="EG42" s="1195"/>
      <c r="EH42" s="1196"/>
      <c r="EI42" s="1195"/>
      <c r="EJ42" s="1197"/>
      <c r="EK42" s="1198"/>
      <c r="EL42" s="1199"/>
      <c r="EM42" s="1179"/>
      <c r="EN42" s="1178"/>
      <c r="EO42" s="1688"/>
      <c r="EP42" s="1680"/>
      <c r="EQ42" s="1675"/>
      <c r="ER42" s="1498"/>
      <c r="ES42" s="1498"/>
      <c r="ET42" s="1499"/>
      <c r="EU42" s="1500"/>
      <c r="EV42" s="1501"/>
      <c r="EW42" s="1501"/>
      <c r="EX42" s="1501"/>
      <c r="EY42" s="1501"/>
      <c r="EZ42" s="1501"/>
      <c r="FA42" s="1501"/>
      <c r="FB42" s="1502"/>
      <c r="FC42" s="1689"/>
      <c r="FD42" s="1448"/>
      <c r="FE42" s="2222"/>
      <c r="FF42" s="2223"/>
      <c r="FG42" s="2223"/>
      <c r="FH42" s="2223"/>
      <c r="FI42" s="2223"/>
      <c r="FJ42" s="2223"/>
      <c r="FK42" s="2223"/>
      <c r="FL42" s="2223"/>
      <c r="FM42" s="2223"/>
      <c r="FN42" s="2223"/>
      <c r="FO42" s="2223"/>
      <c r="FP42" s="2223"/>
      <c r="FQ42" s="2223"/>
      <c r="FR42" s="2223"/>
      <c r="FS42" s="2223"/>
      <c r="FT42" s="2223"/>
      <c r="FU42" s="2223"/>
      <c r="FV42" s="2223"/>
      <c r="FW42" s="2223"/>
      <c r="FX42" s="2223"/>
      <c r="FY42" s="2223"/>
      <c r="FZ42" s="2223"/>
      <c r="GA42" s="2223"/>
      <c r="GB42" s="2223"/>
      <c r="GC42" s="2223"/>
      <c r="GD42" s="2223"/>
      <c r="GE42" s="2223"/>
      <c r="GF42" s="2223"/>
      <c r="GG42" s="2223"/>
      <c r="GH42" s="2223"/>
      <c r="GI42" s="2223"/>
      <c r="GJ42" s="2223"/>
      <c r="GK42" s="2223"/>
      <c r="GL42" s="2223"/>
      <c r="GM42" s="2223"/>
      <c r="GN42" s="2223"/>
      <c r="GO42" s="2223"/>
      <c r="GP42" s="2223"/>
      <c r="GQ42" s="2223"/>
      <c r="GR42" s="2223"/>
      <c r="GS42" s="2223"/>
      <c r="GT42" s="2223"/>
      <c r="GU42" s="2223"/>
      <c r="GV42" s="2223"/>
      <c r="GW42" s="2223"/>
      <c r="GX42" s="2224"/>
      <c r="GY42" s="2198">
        <f t="shared" si="46"/>
        <v>0</v>
      </c>
      <c r="GZ42" s="399" t="b">
        <f t="shared" si="82"/>
        <v>0</v>
      </c>
      <c r="HA42" s="2199">
        <f t="shared" si="47"/>
        <v>0</v>
      </c>
      <c r="HB42" s="2211" t="b">
        <f t="shared" si="48"/>
        <v>0</v>
      </c>
      <c r="HC42" s="2201">
        <f t="shared" si="49"/>
        <v>0</v>
      </c>
      <c r="HD42" s="400" t="b">
        <f t="shared" si="50"/>
        <v>0</v>
      </c>
      <c r="HE42" s="2202">
        <f t="shared" si="51"/>
        <v>0</v>
      </c>
      <c r="HF42" s="401" t="b">
        <f t="shared" si="52"/>
        <v>0</v>
      </c>
      <c r="HG42" s="2203">
        <f t="shared" si="53"/>
        <v>0</v>
      </c>
      <c r="HH42" s="2212" t="b">
        <f t="shared" si="54"/>
        <v>0</v>
      </c>
      <c r="HI42" s="2205">
        <f t="shared" si="55"/>
        <v>0</v>
      </c>
      <c r="HJ42" s="395" t="b">
        <f t="shared" si="56"/>
        <v>0</v>
      </c>
      <c r="HK42" s="2206">
        <f t="shared" si="57"/>
        <v>0</v>
      </c>
      <c r="HL42" s="1007" t="b">
        <f t="shared" si="58"/>
        <v>0</v>
      </c>
      <c r="HM42" s="1447"/>
      <c r="HN42" s="1448"/>
      <c r="HO42" s="905"/>
      <c r="HP42" s="906"/>
      <c r="HQ42" s="907"/>
      <c r="HR42" s="908"/>
      <c r="HS42" s="909"/>
      <c r="HT42" s="910"/>
      <c r="HU42" s="911"/>
      <c r="HV42" s="714" t="b">
        <f t="shared" si="83"/>
        <v>0</v>
      </c>
      <c r="HW42" s="715" t="b">
        <f t="shared" si="83"/>
        <v>0</v>
      </c>
      <c r="HX42" s="715" t="b">
        <f t="shared" si="60"/>
        <v>0</v>
      </c>
      <c r="HY42" s="715" t="b">
        <f t="shared" si="61"/>
        <v>0</v>
      </c>
      <c r="HZ42" s="715" t="b">
        <f t="shared" si="62"/>
        <v>0</v>
      </c>
      <c r="IA42" s="716" t="b">
        <f t="shared" si="63"/>
        <v>0</v>
      </c>
      <c r="IB42" s="717" t="b">
        <f t="shared" si="64"/>
        <v>0</v>
      </c>
      <c r="IC42" s="1447"/>
      <c r="ID42" s="1447"/>
      <c r="IE42" s="664"/>
      <c r="IF42" s="1055"/>
      <c r="IG42" s="1055"/>
      <c r="IH42" s="1055"/>
      <c r="II42" s="1055"/>
      <c r="IJ42" s="1055"/>
      <c r="IK42" s="1055"/>
      <c r="IL42" s="1055"/>
      <c r="IM42" s="1055"/>
      <c r="IN42" s="1056"/>
      <c r="IO42" s="662"/>
      <c r="IP42" s="1057"/>
      <c r="IQ42" s="1057"/>
      <c r="IR42" s="1057"/>
      <c r="IS42" s="1057"/>
      <c r="IT42" s="1057"/>
      <c r="IU42" s="1057"/>
      <c r="IV42" s="1057"/>
      <c r="IW42" s="1057"/>
      <c r="IX42" s="1058"/>
      <c r="IY42" s="664"/>
      <c r="IZ42" s="1055"/>
      <c r="JA42" s="1055"/>
      <c r="JB42" s="1055"/>
      <c r="JC42" s="1055"/>
      <c r="JD42" s="1055"/>
      <c r="JE42" s="1055"/>
      <c r="JF42" s="1055"/>
      <c r="JG42" s="1055"/>
      <c r="JH42" s="1059"/>
      <c r="JI42" s="662"/>
      <c r="JJ42" s="1057"/>
      <c r="JK42" s="1057"/>
      <c r="JL42" s="1057"/>
      <c r="JM42" s="1057"/>
      <c r="JN42" s="1057"/>
      <c r="JO42" s="1057"/>
      <c r="JP42" s="1057"/>
      <c r="JQ42" s="1057"/>
      <c r="JR42" s="1058"/>
      <c r="JS42" s="664"/>
      <c r="JT42" s="1055"/>
      <c r="JU42" s="1055"/>
      <c r="JV42" s="1055"/>
      <c r="JW42" s="1055"/>
      <c r="JX42" s="1059"/>
      <c r="JY42" s="1055"/>
      <c r="JZ42" s="1055"/>
      <c r="KA42" s="1055"/>
      <c r="KB42" s="1056"/>
      <c r="KC42" s="662"/>
      <c r="KD42" s="1057"/>
      <c r="KE42" s="1057"/>
      <c r="KF42" s="1057"/>
      <c r="KG42" s="1057"/>
      <c r="KH42" s="1057"/>
      <c r="KI42" s="1057"/>
      <c r="KJ42" s="1057"/>
      <c r="KK42" s="1057"/>
      <c r="KL42" s="1058"/>
      <c r="KM42" s="664"/>
      <c r="KN42" s="1055"/>
      <c r="KO42" s="1055"/>
      <c r="KP42" s="1055"/>
      <c r="KQ42" s="1055"/>
      <c r="KR42" s="1055"/>
      <c r="KS42" s="1055"/>
      <c r="KT42" s="1055"/>
      <c r="KU42" s="1055"/>
      <c r="KV42" s="1056"/>
      <c r="KW42" s="662"/>
      <c r="KX42" s="1057"/>
      <c r="KY42" s="1057"/>
      <c r="KZ42" s="1057"/>
      <c r="LA42" s="1057"/>
      <c r="LB42" s="1057"/>
      <c r="LC42" s="1057"/>
      <c r="LD42" s="1057"/>
      <c r="LE42" s="1057"/>
      <c r="LF42" s="1058"/>
      <c r="LG42" s="1060"/>
      <c r="LH42" s="1055"/>
      <c r="LI42" s="1055"/>
      <c r="LJ42" s="1055"/>
      <c r="LK42" s="1055"/>
      <c r="LL42" s="1055"/>
      <c r="LM42" s="1055"/>
      <c r="LN42" s="1055"/>
      <c r="LO42" s="1055"/>
      <c r="LP42" s="1055"/>
      <c r="LQ42" s="1059"/>
      <c r="LR42" s="739">
        <f t="shared" si="2"/>
        <v>0</v>
      </c>
      <c r="LS42" s="740" t="b">
        <f t="shared" si="65"/>
        <v>0</v>
      </c>
      <c r="LT42" s="741">
        <f t="shared" si="3"/>
        <v>0</v>
      </c>
      <c r="LU42" s="742" t="b">
        <f t="shared" si="66"/>
        <v>0</v>
      </c>
      <c r="LV42" s="743">
        <f t="shared" si="84"/>
        <v>0</v>
      </c>
      <c r="LW42" s="744" t="b">
        <f t="shared" si="67"/>
        <v>0</v>
      </c>
      <c r="LX42" s="745">
        <f t="shared" si="5"/>
        <v>0</v>
      </c>
      <c r="LY42" s="746" t="b">
        <f t="shared" si="68"/>
        <v>0</v>
      </c>
      <c r="LZ42" s="764">
        <f t="shared" si="6"/>
        <v>0</v>
      </c>
      <c r="MA42" s="765" t="b">
        <f t="shared" si="69"/>
        <v>0</v>
      </c>
      <c r="MB42" s="766">
        <f t="shared" si="85"/>
        <v>0</v>
      </c>
      <c r="MC42" s="767" t="b">
        <f t="shared" si="70"/>
        <v>0</v>
      </c>
      <c r="MD42" s="768">
        <f t="shared" si="8"/>
        <v>0</v>
      </c>
      <c r="ME42" s="769" t="b">
        <f t="shared" si="71"/>
        <v>0</v>
      </c>
      <c r="MF42" s="770">
        <f t="shared" si="86"/>
        <v>0</v>
      </c>
      <c r="MG42" s="771" t="b">
        <f t="shared" si="72"/>
        <v>0</v>
      </c>
      <c r="MH42" s="772">
        <f t="shared" si="87"/>
        <v>0</v>
      </c>
      <c r="MI42" s="773" t="b">
        <f t="shared" si="73"/>
        <v>0</v>
      </c>
      <c r="MJ42" s="774">
        <f t="shared" si="88"/>
        <v>0</v>
      </c>
      <c r="MK42" s="775" t="b">
        <f t="shared" si="74"/>
        <v>0</v>
      </c>
      <c r="ML42" s="776">
        <f t="shared" si="89"/>
        <v>0</v>
      </c>
      <c r="MM42" s="777" t="b">
        <f t="shared" si="75"/>
        <v>0</v>
      </c>
      <c r="MN42" s="778">
        <f t="shared" si="90"/>
        <v>0</v>
      </c>
      <c r="MO42" s="779" t="b">
        <f t="shared" si="76"/>
        <v>0</v>
      </c>
      <c r="MP42" s="884">
        <f t="shared" si="91"/>
        <v>0</v>
      </c>
      <c r="MQ42" s="885" t="b">
        <f t="shared" si="77"/>
        <v>0</v>
      </c>
      <c r="MR42" s="1449"/>
      <c r="MS42" s="645"/>
      <c r="MT42" s="646"/>
      <c r="MU42" s="647"/>
      <c r="MV42" s="648"/>
      <c r="MW42" s="649"/>
      <c r="MX42" s="657"/>
      <c r="MY42" s="658"/>
      <c r="MZ42" s="659"/>
      <c r="NA42" s="660"/>
      <c r="NB42" s="661"/>
      <c r="NC42" s="662"/>
      <c r="ND42" s="666"/>
      <c r="NE42" s="664"/>
      <c r="NF42" s="1578"/>
      <c r="NG42" s="1527" t="b">
        <f t="shared" si="93"/>
        <v>0</v>
      </c>
      <c r="NH42" s="1579" t="b">
        <f t="shared" si="93"/>
        <v>0</v>
      </c>
      <c r="NI42" s="1579" t="b">
        <f t="shared" si="93"/>
        <v>0</v>
      </c>
      <c r="NJ42" s="1579" t="b">
        <f t="shared" si="93"/>
        <v>0</v>
      </c>
      <c r="NK42" s="1579" t="b">
        <f t="shared" si="93"/>
        <v>0</v>
      </c>
      <c r="NL42" s="1579" t="b">
        <f t="shared" si="93"/>
        <v>0</v>
      </c>
      <c r="NM42" s="1579" t="b">
        <f t="shared" si="93"/>
        <v>0</v>
      </c>
      <c r="NN42" s="1579" t="b">
        <f t="shared" si="93"/>
        <v>0</v>
      </c>
      <c r="NO42" s="1579" t="b">
        <f t="shared" si="92"/>
        <v>0</v>
      </c>
      <c r="NP42" s="1580" t="b">
        <f t="shared" si="92"/>
        <v>0</v>
      </c>
      <c r="NQ42" s="1580" t="b">
        <f t="shared" si="92"/>
        <v>0</v>
      </c>
      <c r="NR42" s="1580" t="b">
        <f t="shared" si="92"/>
        <v>0</v>
      </c>
      <c r="NS42" s="1528" t="b">
        <f t="shared" si="92"/>
        <v>0</v>
      </c>
      <c r="NT42" s="1445"/>
    </row>
    <row r="43" spans="1:384" s="1446" customFormat="1" ht="21.95" customHeight="1" thickBot="1" x14ac:dyDescent="0.35">
      <c r="A43" s="1600">
        <v>31</v>
      </c>
      <c r="B43" s="1601"/>
      <c r="C43" s="1602"/>
      <c r="D43" s="1601"/>
      <c r="E43" s="1515"/>
      <c r="F43" s="89"/>
      <c r="G43" s="90"/>
      <c r="H43" s="100"/>
      <c r="I43" s="100"/>
      <c r="J43" s="1558"/>
      <c r="K43" s="1565">
        <f t="shared" si="78"/>
        <v>0</v>
      </c>
      <c r="L43" s="1562"/>
      <c r="M43" s="1178"/>
      <c r="N43" s="1179"/>
      <c r="O43" s="1195"/>
      <c r="P43" s="1197"/>
      <c r="Q43" s="1197"/>
      <c r="R43" s="1197"/>
      <c r="S43" s="1197"/>
      <c r="T43" s="1197"/>
      <c r="U43" s="1197"/>
      <c r="V43" s="1198"/>
      <c r="W43" s="1532" t="b">
        <f t="shared" si="81"/>
        <v>0</v>
      </c>
      <c r="X43" s="1531" t="b">
        <f t="shared" si="16"/>
        <v>0</v>
      </c>
      <c r="Y43" s="1531" t="b">
        <f t="shared" si="17"/>
        <v>0</v>
      </c>
      <c r="Z43" s="1531" t="b">
        <f t="shared" si="18"/>
        <v>0</v>
      </c>
      <c r="AA43" s="1531" t="b">
        <f t="shared" si="19"/>
        <v>0</v>
      </c>
      <c r="AB43" s="1531" t="b">
        <f t="shared" si="20"/>
        <v>0</v>
      </c>
      <c r="AC43" s="1531" t="b">
        <f t="shared" si="21"/>
        <v>0</v>
      </c>
      <c r="AD43" s="1533" t="b">
        <f t="shared" si="22"/>
        <v>0</v>
      </c>
      <c r="AE43" s="1178"/>
      <c r="AF43" s="1181"/>
      <c r="AG43" s="103"/>
      <c r="AH43" s="104"/>
      <c r="AI43" s="104"/>
      <c r="AJ43" s="104"/>
      <c r="AK43" s="104"/>
      <c r="AL43" s="104"/>
      <c r="AM43" s="104"/>
      <c r="AN43" s="104"/>
      <c r="AO43" s="104"/>
      <c r="AP43" s="105"/>
      <c r="AQ43" s="1667"/>
      <c r="AR43" s="103"/>
      <c r="AS43" s="104"/>
      <c r="AT43" s="104"/>
      <c r="AU43" s="104"/>
      <c r="AV43" s="104"/>
      <c r="AW43" s="104"/>
      <c r="AX43" s="104"/>
      <c r="AY43" s="104"/>
      <c r="AZ43" s="104"/>
      <c r="BA43" s="105"/>
      <c r="BB43" s="1645">
        <f t="shared" si="80"/>
        <v>0</v>
      </c>
      <c r="BC43" s="382">
        <f t="shared" si="0"/>
        <v>0</v>
      </c>
      <c r="BD43" s="1647" t="e">
        <f t="shared" si="23"/>
        <v>#DIV/0!</v>
      </c>
      <c r="BE43" s="367" t="e">
        <f t="shared" si="24"/>
        <v>#DIV/0!</v>
      </c>
      <c r="BF43" s="368" t="e">
        <f t="shared" si="25"/>
        <v>#DIV/0!</v>
      </c>
      <c r="BG43" s="369" t="e">
        <f t="shared" si="26"/>
        <v>#DIV/0!</v>
      </c>
      <c r="BH43" s="370" t="e">
        <f t="shared" si="1"/>
        <v>#DIV/0!</v>
      </c>
      <c r="BI43" s="371" t="e">
        <f t="shared" si="27"/>
        <v>#DIV/0!</v>
      </c>
      <c r="BJ43" s="372" t="e">
        <f t="shared" si="28"/>
        <v>#DIV/0!</v>
      </c>
      <c r="BK43" s="372" t="e">
        <f t="shared" si="29"/>
        <v>#DIV/0!</v>
      </c>
      <c r="BL43" s="379" t="e">
        <f t="shared" si="30"/>
        <v>#DIV/0!</v>
      </c>
      <c r="BM43" s="99"/>
      <c r="BN43" s="1181"/>
      <c r="BO43" s="1838"/>
      <c r="BP43" s="1839"/>
      <c r="BQ43" s="1839"/>
      <c r="BR43" s="1839"/>
      <c r="BS43" s="1839"/>
      <c r="BT43" s="1839"/>
      <c r="BU43" s="1839"/>
      <c r="BV43" s="1839"/>
      <c r="BW43" s="1839"/>
      <c r="BX43" s="1839"/>
      <c r="BY43" s="1839"/>
      <c r="BZ43" s="1839"/>
      <c r="CA43" s="1839"/>
      <c r="CB43" s="1839"/>
      <c r="CC43" s="1839"/>
      <c r="CD43" s="1839"/>
      <c r="CE43" s="1839"/>
      <c r="CF43" s="1839"/>
      <c r="CG43" s="1839"/>
      <c r="CH43" s="1839"/>
      <c r="CI43" s="1839"/>
      <c r="CJ43" s="1839"/>
      <c r="CK43" s="1839"/>
      <c r="CL43" s="1839"/>
      <c r="CM43" s="1839"/>
      <c r="CN43" s="1839"/>
      <c r="CO43" s="1839"/>
      <c r="CP43" s="1839"/>
      <c r="CQ43" s="1839"/>
      <c r="CR43" s="1839"/>
      <c r="CS43" s="1839"/>
      <c r="CT43" s="1839"/>
      <c r="CU43" s="1839"/>
      <c r="CV43" s="1839"/>
      <c r="CW43" s="1839"/>
      <c r="CX43" s="1839"/>
      <c r="CY43" s="1839"/>
      <c r="CZ43" s="1839"/>
      <c r="DA43" s="1839"/>
      <c r="DB43" s="1840"/>
      <c r="DC43" s="1831">
        <f t="shared" si="31"/>
        <v>0</v>
      </c>
      <c r="DD43" s="1832">
        <f t="shared" si="32"/>
        <v>0</v>
      </c>
      <c r="DE43" s="1833">
        <f t="shared" si="33"/>
        <v>0</v>
      </c>
      <c r="DF43" s="1831">
        <f t="shared" si="34"/>
        <v>0</v>
      </c>
      <c r="DG43" s="1832">
        <f t="shared" si="35"/>
        <v>0</v>
      </c>
      <c r="DH43" s="1833">
        <f t="shared" si="36"/>
        <v>0</v>
      </c>
      <c r="DI43" s="1831">
        <f t="shared" si="37"/>
        <v>0</v>
      </c>
      <c r="DJ43" s="1832">
        <f t="shared" si="38"/>
        <v>0</v>
      </c>
      <c r="DK43" s="1832">
        <f t="shared" si="39"/>
        <v>0</v>
      </c>
      <c r="DL43" s="1833">
        <f t="shared" si="40"/>
        <v>0</v>
      </c>
      <c r="DM43" s="1834">
        <f t="shared" si="41"/>
        <v>0</v>
      </c>
      <c r="DN43" s="1835">
        <f t="shared" si="42"/>
        <v>0</v>
      </c>
      <c r="DO43" s="1836">
        <f t="shared" si="43"/>
        <v>0</v>
      </c>
      <c r="DP43" s="1837">
        <f t="shared" si="44"/>
        <v>0</v>
      </c>
      <c r="DQ43" s="1837">
        <f t="shared" si="45"/>
        <v>0</v>
      </c>
      <c r="DR43" s="1192"/>
      <c r="DS43" s="1210"/>
      <c r="DT43" s="1211"/>
      <c r="DU43" s="1212"/>
      <c r="DV43" s="1213"/>
      <c r="DW43" s="1180"/>
      <c r="DX43" s="1179"/>
      <c r="DY43" s="1181"/>
      <c r="DZ43" s="1195"/>
      <c r="EA43" s="1196"/>
      <c r="EB43" s="1195"/>
      <c r="EC43" s="1197"/>
      <c r="ED43" s="1196"/>
      <c r="EE43" s="1191"/>
      <c r="EF43" s="1192"/>
      <c r="EG43" s="1195"/>
      <c r="EH43" s="1196"/>
      <c r="EI43" s="1195"/>
      <c r="EJ43" s="1197"/>
      <c r="EK43" s="1198"/>
      <c r="EL43" s="1199"/>
      <c r="EM43" s="1179"/>
      <c r="EN43" s="1178"/>
      <c r="EO43" s="1688"/>
      <c r="EP43" s="1680"/>
      <c r="EQ43" s="1675"/>
      <c r="ER43" s="1498"/>
      <c r="ES43" s="1498"/>
      <c r="ET43" s="1499"/>
      <c r="EU43" s="1500"/>
      <c r="EV43" s="1501"/>
      <c r="EW43" s="1501"/>
      <c r="EX43" s="1501"/>
      <c r="EY43" s="1501"/>
      <c r="EZ43" s="1501"/>
      <c r="FA43" s="1501"/>
      <c r="FB43" s="1502"/>
      <c r="FC43" s="1689"/>
      <c r="FD43" s="1448"/>
      <c r="FE43" s="2219"/>
      <c r="FF43" s="2220"/>
      <c r="FG43" s="2220"/>
      <c r="FH43" s="2220"/>
      <c r="FI43" s="2220"/>
      <c r="FJ43" s="2220"/>
      <c r="FK43" s="2220"/>
      <c r="FL43" s="2220"/>
      <c r="FM43" s="2220"/>
      <c r="FN43" s="2220"/>
      <c r="FO43" s="2220"/>
      <c r="FP43" s="2220"/>
      <c r="FQ43" s="2220"/>
      <c r="FR43" s="2220"/>
      <c r="FS43" s="2220"/>
      <c r="FT43" s="2220"/>
      <c r="FU43" s="2220"/>
      <c r="FV43" s="2220"/>
      <c r="FW43" s="2220"/>
      <c r="FX43" s="2220"/>
      <c r="FY43" s="2220"/>
      <c r="FZ43" s="2220"/>
      <c r="GA43" s="2220"/>
      <c r="GB43" s="2220"/>
      <c r="GC43" s="2220"/>
      <c r="GD43" s="2220"/>
      <c r="GE43" s="2220"/>
      <c r="GF43" s="2220"/>
      <c r="GG43" s="2220"/>
      <c r="GH43" s="2220"/>
      <c r="GI43" s="2220"/>
      <c r="GJ43" s="2220"/>
      <c r="GK43" s="2220"/>
      <c r="GL43" s="2220"/>
      <c r="GM43" s="2220"/>
      <c r="GN43" s="2220"/>
      <c r="GO43" s="2220"/>
      <c r="GP43" s="2220"/>
      <c r="GQ43" s="2220"/>
      <c r="GR43" s="2220"/>
      <c r="GS43" s="2220"/>
      <c r="GT43" s="2220"/>
      <c r="GU43" s="2220"/>
      <c r="GV43" s="2220"/>
      <c r="GW43" s="2220"/>
      <c r="GX43" s="2221"/>
      <c r="GY43" s="2198">
        <f t="shared" si="46"/>
        <v>0</v>
      </c>
      <c r="GZ43" s="399" t="b">
        <f t="shared" si="82"/>
        <v>0</v>
      </c>
      <c r="HA43" s="2199">
        <f t="shared" si="47"/>
        <v>0</v>
      </c>
      <c r="HB43" s="2211" t="b">
        <f t="shared" si="48"/>
        <v>0</v>
      </c>
      <c r="HC43" s="2201">
        <f t="shared" si="49"/>
        <v>0</v>
      </c>
      <c r="HD43" s="400" t="b">
        <f t="shared" si="50"/>
        <v>0</v>
      </c>
      <c r="HE43" s="2202">
        <f t="shared" si="51"/>
        <v>0</v>
      </c>
      <c r="HF43" s="401" t="b">
        <f t="shared" si="52"/>
        <v>0</v>
      </c>
      <c r="HG43" s="2203">
        <f t="shared" si="53"/>
        <v>0</v>
      </c>
      <c r="HH43" s="2212" t="b">
        <f t="shared" si="54"/>
        <v>0</v>
      </c>
      <c r="HI43" s="2205">
        <f t="shared" si="55"/>
        <v>0</v>
      </c>
      <c r="HJ43" s="395" t="b">
        <f t="shared" si="56"/>
        <v>0</v>
      </c>
      <c r="HK43" s="2206">
        <f t="shared" si="57"/>
        <v>0</v>
      </c>
      <c r="HL43" s="1007" t="b">
        <f t="shared" si="58"/>
        <v>0</v>
      </c>
      <c r="HM43" s="1447"/>
      <c r="HN43" s="1448"/>
      <c r="HO43" s="905"/>
      <c r="HP43" s="906"/>
      <c r="HQ43" s="907"/>
      <c r="HR43" s="908"/>
      <c r="HS43" s="909"/>
      <c r="HT43" s="910"/>
      <c r="HU43" s="911"/>
      <c r="HV43" s="714" t="b">
        <f t="shared" si="83"/>
        <v>0</v>
      </c>
      <c r="HW43" s="715" t="b">
        <f t="shared" si="83"/>
        <v>0</v>
      </c>
      <c r="HX43" s="715" t="b">
        <f t="shared" si="60"/>
        <v>0</v>
      </c>
      <c r="HY43" s="715" t="b">
        <f t="shared" si="61"/>
        <v>0</v>
      </c>
      <c r="HZ43" s="715" t="b">
        <f t="shared" si="62"/>
        <v>0</v>
      </c>
      <c r="IA43" s="716" t="b">
        <f t="shared" si="63"/>
        <v>0</v>
      </c>
      <c r="IB43" s="717" t="b">
        <f t="shared" si="64"/>
        <v>0</v>
      </c>
      <c r="IC43" s="1447"/>
      <c r="ID43" s="1447"/>
      <c r="IE43" s="664"/>
      <c r="IF43" s="1055"/>
      <c r="IG43" s="1055"/>
      <c r="IH43" s="1055"/>
      <c r="II43" s="1055"/>
      <c r="IJ43" s="1055"/>
      <c r="IK43" s="1055"/>
      <c r="IL43" s="1055"/>
      <c r="IM43" s="1055"/>
      <c r="IN43" s="1056"/>
      <c r="IO43" s="662"/>
      <c r="IP43" s="1057"/>
      <c r="IQ43" s="1057"/>
      <c r="IR43" s="1057"/>
      <c r="IS43" s="1057"/>
      <c r="IT43" s="1057"/>
      <c r="IU43" s="1057"/>
      <c r="IV43" s="1057"/>
      <c r="IW43" s="1057"/>
      <c r="IX43" s="1058"/>
      <c r="IY43" s="664"/>
      <c r="IZ43" s="1055"/>
      <c r="JA43" s="1055"/>
      <c r="JB43" s="1055"/>
      <c r="JC43" s="1055"/>
      <c r="JD43" s="1055"/>
      <c r="JE43" s="1055"/>
      <c r="JF43" s="1055"/>
      <c r="JG43" s="1055"/>
      <c r="JH43" s="1059"/>
      <c r="JI43" s="662"/>
      <c r="JJ43" s="1057"/>
      <c r="JK43" s="1057"/>
      <c r="JL43" s="1057"/>
      <c r="JM43" s="1057"/>
      <c r="JN43" s="1057"/>
      <c r="JO43" s="1057"/>
      <c r="JP43" s="1057"/>
      <c r="JQ43" s="1057"/>
      <c r="JR43" s="1058"/>
      <c r="JS43" s="664"/>
      <c r="JT43" s="1055"/>
      <c r="JU43" s="1055"/>
      <c r="JV43" s="1055"/>
      <c r="JW43" s="1055"/>
      <c r="JX43" s="1059"/>
      <c r="JY43" s="1055"/>
      <c r="JZ43" s="1055"/>
      <c r="KA43" s="1055"/>
      <c r="KB43" s="1056"/>
      <c r="KC43" s="662"/>
      <c r="KD43" s="1057"/>
      <c r="KE43" s="1057"/>
      <c r="KF43" s="1057"/>
      <c r="KG43" s="1057"/>
      <c r="KH43" s="1057"/>
      <c r="KI43" s="1057"/>
      <c r="KJ43" s="1057"/>
      <c r="KK43" s="1057"/>
      <c r="KL43" s="1058"/>
      <c r="KM43" s="664"/>
      <c r="KN43" s="1055"/>
      <c r="KO43" s="1055"/>
      <c r="KP43" s="1055"/>
      <c r="KQ43" s="1055"/>
      <c r="KR43" s="1055"/>
      <c r="KS43" s="1055"/>
      <c r="KT43" s="1055"/>
      <c r="KU43" s="1055"/>
      <c r="KV43" s="1056"/>
      <c r="KW43" s="662"/>
      <c r="KX43" s="1057"/>
      <c r="KY43" s="1057"/>
      <c r="KZ43" s="1057"/>
      <c r="LA43" s="1057"/>
      <c r="LB43" s="1057"/>
      <c r="LC43" s="1057"/>
      <c r="LD43" s="1057"/>
      <c r="LE43" s="1057"/>
      <c r="LF43" s="1058"/>
      <c r="LG43" s="1060"/>
      <c r="LH43" s="1055"/>
      <c r="LI43" s="1055"/>
      <c r="LJ43" s="1055"/>
      <c r="LK43" s="1055"/>
      <c r="LL43" s="1055"/>
      <c r="LM43" s="1055"/>
      <c r="LN43" s="1055"/>
      <c r="LO43" s="1055"/>
      <c r="LP43" s="1055"/>
      <c r="LQ43" s="1059"/>
      <c r="LR43" s="739">
        <f t="shared" si="2"/>
        <v>0</v>
      </c>
      <c r="LS43" s="740" t="b">
        <f t="shared" si="65"/>
        <v>0</v>
      </c>
      <c r="LT43" s="741">
        <f t="shared" si="3"/>
        <v>0</v>
      </c>
      <c r="LU43" s="742" t="b">
        <f t="shared" si="66"/>
        <v>0</v>
      </c>
      <c r="LV43" s="743">
        <f t="shared" si="84"/>
        <v>0</v>
      </c>
      <c r="LW43" s="744" t="b">
        <f t="shared" si="67"/>
        <v>0</v>
      </c>
      <c r="LX43" s="745">
        <f t="shared" si="5"/>
        <v>0</v>
      </c>
      <c r="LY43" s="746" t="b">
        <f t="shared" si="68"/>
        <v>0</v>
      </c>
      <c r="LZ43" s="764">
        <f t="shared" si="6"/>
        <v>0</v>
      </c>
      <c r="MA43" s="765" t="b">
        <f t="shared" si="69"/>
        <v>0</v>
      </c>
      <c r="MB43" s="766">
        <f t="shared" si="85"/>
        <v>0</v>
      </c>
      <c r="MC43" s="767" t="b">
        <f t="shared" si="70"/>
        <v>0</v>
      </c>
      <c r="MD43" s="768">
        <f t="shared" si="8"/>
        <v>0</v>
      </c>
      <c r="ME43" s="769" t="b">
        <f t="shared" si="71"/>
        <v>0</v>
      </c>
      <c r="MF43" s="770">
        <f t="shared" si="86"/>
        <v>0</v>
      </c>
      <c r="MG43" s="771" t="b">
        <f t="shared" si="72"/>
        <v>0</v>
      </c>
      <c r="MH43" s="772">
        <f t="shared" si="87"/>
        <v>0</v>
      </c>
      <c r="MI43" s="773" t="b">
        <f t="shared" si="73"/>
        <v>0</v>
      </c>
      <c r="MJ43" s="774">
        <f t="shared" si="88"/>
        <v>0</v>
      </c>
      <c r="MK43" s="775" t="b">
        <f t="shared" si="74"/>
        <v>0</v>
      </c>
      <c r="ML43" s="776">
        <f t="shared" si="89"/>
        <v>0</v>
      </c>
      <c r="MM43" s="777" t="b">
        <f t="shared" si="75"/>
        <v>0</v>
      </c>
      <c r="MN43" s="778">
        <f t="shared" si="90"/>
        <v>0</v>
      </c>
      <c r="MO43" s="779" t="b">
        <f t="shared" si="76"/>
        <v>0</v>
      </c>
      <c r="MP43" s="884">
        <f t="shared" si="91"/>
        <v>0</v>
      </c>
      <c r="MQ43" s="885" t="b">
        <f t="shared" si="77"/>
        <v>0</v>
      </c>
      <c r="MR43" s="1449"/>
      <c r="MS43" s="645"/>
      <c r="MT43" s="646"/>
      <c r="MU43" s="647"/>
      <c r="MV43" s="648"/>
      <c r="MW43" s="649"/>
      <c r="MX43" s="657"/>
      <c r="MY43" s="658"/>
      <c r="MZ43" s="659"/>
      <c r="NA43" s="660"/>
      <c r="NB43" s="661"/>
      <c r="NC43" s="662"/>
      <c r="ND43" s="663"/>
      <c r="NE43" s="664"/>
      <c r="NF43" s="1578"/>
      <c r="NG43" s="1527" t="b">
        <f t="shared" si="93"/>
        <v>0</v>
      </c>
      <c r="NH43" s="1579" t="b">
        <f t="shared" si="93"/>
        <v>0</v>
      </c>
      <c r="NI43" s="1579" t="b">
        <f t="shared" si="93"/>
        <v>0</v>
      </c>
      <c r="NJ43" s="1579" t="b">
        <f t="shared" si="93"/>
        <v>0</v>
      </c>
      <c r="NK43" s="1579" t="b">
        <f t="shared" si="93"/>
        <v>0</v>
      </c>
      <c r="NL43" s="1579" t="b">
        <f t="shared" si="93"/>
        <v>0</v>
      </c>
      <c r="NM43" s="1579" t="b">
        <f t="shared" si="93"/>
        <v>0</v>
      </c>
      <c r="NN43" s="1579" t="b">
        <f t="shared" si="93"/>
        <v>0</v>
      </c>
      <c r="NO43" s="1579" t="b">
        <f t="shared" si="92"/>
        <v>0</v>
      </c>
      <c r="NP43" s="1580" t="b">
        <f t="shared" si="92"/>
        <v>0</v>
      </c>
      <c r="NQ43" s="1580" t="b">
        <f t="shared" si="92"/>
        <v>0</v>
      </c>
      <c r="NR43" s="1580" t="b">
        <f t="shared" si="92"/>
        <v>0</v>
      </c>
      <c r="NS43" s="1528" t="b">
        <f t="shared" si="92"/>
        <v>0</v>
      </c>
      <c r="NT43" s="1445"/>
    </row>
    <row r="44" spans="1:384" s="1446" customFormat="1" ht="21.95" customHeight="1" thickBot="1" x14ac:dyDescent="0.35">
      <c r="A44" s="1600">
        <v>32</v>
      </c>
      <c r="B44" s="1601"/>
      <c r="C44" s="1602"/>
      <c r="D44" s="1601"/>
      <c r="E44" s="1515"/>
      <c r="F44" s="89"/>
      <c r="G44" s="90"/>
      <c r="H44" s="100"/>
      <c r="I44" s="100"/>
      <c r="J44" s="1558"/>
      <c r="K44" s="1565">
        <f t="shared" si="78"/>
        <v>0</v>
      </c>
      <c r="L44" s="1562"/>
      <c r="M44" s="1178"/>
      <c r="N44" s="1179"/>
      <c r="O44" s="1195"/>
      <c r="P44" s="1197"/>
      <c r="Q44" s="1197"/>
      <c r="R44" s="1197"/>
      <c r="S44" s="1197"/>
      <c r="T44" s="1197"/>
      <c r="U44" s="1197"/>
      <c r="V44" s="1198"/>
      <c r="W44" s="1532" t="b">
        <f t="shared" si="81"/>
        <v>0</v>
      </c>
      <c r="X44" s="1531" t="b">
        <f t="shared" si="16"/>
        <v>0</v>
      </c>
      <c r="Y44" s="1531" t="b">
        <f t="shared" si="17"/>
        <v>0</v>
      </c>
      <c r="Z44" s="1531" t="b">
        <f t="shared" si="18"/>
        <v>0</v>
      </c>
      <c r="AA44" s="1531" t="b">
        <f t="shared" si="19"/>
        <v>0</v>
      </c>
      <c r="AB44" s="1531" t="b">
        <f t="shared" si="20"/>
        <v>0</v>
      </c>
      <c r="AC44" s="1531" t="b">
        <f t="shared" si="21"/>
        <v>0</v>
      </c>
      <c r="AD44" s="1533" t="b">
        <f t="shared" si="22"/>
        <v>0</v>
      </c>
      <c r="AE44" s="1178"/>
      <c r="AF44" s="1181"/>
      <c r="AG44" s="103"/>
      <c r="AH44" s="104"/>
      <c r="AI44" s="104"/>
      <c r="AJ44" s="104"/>
      <c r="AK44" s="104"/>
      <c r="AL44" s="104"/>
      <c r="AM44" s="104"/>
      <c r="AN44" s="104"/>
      <c r="AO44" s="104"/>
      <c r="AP44" s="105"/>
      <c r="AQ44" s="1667"/>
      <c r="AR44" s="103"/>
      <c r="AS44" s="104"/>
      <c r="AT44" s="104"/>
      <c r="AU44" s="104"/>
      <c r="AV44" s="104"/>
      <c r="AW44" s="104"/>
      <c r="AX44" s="104"/>
      <c r="AY44" s="104"/>
      <c r="AZ44" s="104"/>
      <c r="BA44" s="105"/>
      <c r="BB44" s="1645">
        <f t="shared" si="80"/>
        <v>0</v>
      </c>
      <c r="BC44" s="382">
        <f t="shared" si="0"/>
        <v>0</v>
      </c>
      <c r="BD44" s="1647" t="e">
        <f t="shared" si="23"/>
        <v>#DIV/0!</v>
      </c>
      <c r="BE44" s="367" t="e">
        <f t="shared" si="24"/>
        <v>#DIV/0!</v>
      </c>
      <c r="BF44" s="368" t="e">
        <f t="shared" si="25"/>
        <v>#DIV/0!</v>
      </c>
      <c r="BG44" s="369" t="e">
        <f t="shared" si="26"/>
        <v>#DIV/0!</v>
      </c>
      <c r="BH44" s="370" t="e">
        <f t="shared" si="1"/>
        <v>#DIV/0!</v>
      </c>
      <c r="BI44" s="371" t="e">
        <f t="shared" si="27"/>
        <v>#DIV/0!</v>
      </c>
      <c r="BJ44" s="372" t="e">
        <f t="shared" si="28"/>
        <v>#DIV/0!</v>
      </c>
      <c r="BK44" s="372" t="e">
        <f t="shared" si="29"/>
        <v>#DIV/0!</v>
      </c>
      <c r="BL44" s="379" t="e">
        <f t="shared" si="30"/>
        <v>#DIV/0!</v>
      </c>
      <c r="BM44" s="99"/>
      <c r="BN44" s="1181"/>
      <c r="BO44" s="1838"/>
      <c r="BP44" s="1839"/>
      <c r="BQ44" s="1839"/>
      <c r="BR44" s="1839"/>
      <c r="BS44" s="1839"/>
      <c r="BT44" s="1839"/>
      <c r="BU44" s="1839"/>
      <c r="BV44" s="1839"/>
      <c r="BW44" s="1839"/>
      <c r="BX44" s="1839"/>
      <c r="BY44" s="1839"/>
      <c r="BZ44" s="1839"/>
      <c r="CA44" s="1839"/>
      <c r="CB44" s="1839"/>
      <c r="CC44" s="1839"/>
      <c r="CD44" s="1839"/>
      <c r="CE44" s="1839"/>
      <c r="CF44" s="1839"/>
      <c r="CG44" s="1839"/>
      <c r="CH44" s="1839"/>
      <c r="CI44" s="1839"/>
      <c r="CJ44" s="1839"/>
      <c r="CK44" s="1839"/>
      <c r="CL44" s="1839"/>
      <c r="CM44" s="1839"/>
      <c r="CN44" s="1839"/>
      <c r="CO44" s="1839"/>
      <c r="CP44" s="1839"/>
      <c r="CQ44" s="1839"/>
      <c r="CR44" s="1839"/>
      <c r="CS44" s="1839"/>
      <c r="CT44" s="1839"/>
      <c r="CU44" s="1839"/>
      <c r="CV44" s="1839"/>
      <c r="CW44" s="1839"/>
      <c r="CX44" s="1839"/>
      <c r="CY44" s="1839"/>
      <c r="CZ44" s="1839"/>
      <c r="DA44" s="1839"/>
      <c r="DB44" s="1840"/>
      <c r="DC44" s="1831">
        <f t="shared" si="31"/>
        <v>0</v>
      </c>
      <c r="DD44" s="1832">
        <f t="shared" si="32"/>
        <v>0</v>
      </c>
      <c r="DE44" s="1833">
        <f t="shared" si="33"/>
        <v>0</v>
      </c>
      <c r="DF44" s="1831">
        <f t="shared" si="34"/>
        <v>0</v>
      </c>
      <c r="DG44" s="1832">
        <f t="shared" si="35"/>
        <v>0</v>
      </c>
      <c r="DH44" s="1833">
        <f t="shared" si="36"/>
        <v>0</v>
      </c>
      <c r="DI44" s="1831">
        <f t="shared" si="37"/>
        <v>0</v>
      </c>
      <c r="DJ44" s="1832">
        <f t="shared" si="38"/>
        <v>0</v>
      </c>
      <c r="DK44" s="1832">
        <f t="shared" si="39"/>
        <v>0</v>
      </c>
      <c r="DL44" s="1833">
        <f t="shared" si="40"/>
        <v>0</v>
      </c>
      <c r="DM44" s="1834">
        <f t="shared" si="41"/>
        <v>0</v>
      </c>
      <c r="DN44" s="1835">
        <f t="shared" si="42"/>
        <v>0</v>
      </c>
      <c r="DO44" s="1836">
        <f t="shared" si="43"/>
        <v>0</v>
      </c>
      <c r="DP44" s="1837">
        <f t="shared" si="44"/>
        <v>0</v>
      </c>
      <c r="DQ44" s="1837">
        <f t="shared" si="45"/>
        <v>0</v>
      </c>
      <c r="DR44" s="1192"/>
      <c r="DS44" s="1210"/>
      <c r="DT44" s="1211"/>
      <c r="DU44" s="1212"/>
      <c r="DV44" s="1213"/>
      <c r="DW44" s="1180"/>
      <c r="DX44" s="1179"/>
      <c r="DY44" s="1181"/>
      <c r="DZ44" s="1195"/>
      <c r="EA44" s="1196"/>
      <c r="EB44" s="1195"/>
      <c r="EC44" s="1197"/>
      <c r="ED44" s="1196"/>
      <c r="EE44" s="1191"/>
      <c r="EF44" s="1192"/>
      <c r="EG44" s="1195"/>
      <c r="EH44" s="1196"/>
      <c r="EI44" s="1195"/>
      <c r="EJ44" s="1197"/>
      <c r="EK44" s="1198"/>
      <c r="EL44" s="1199"/>
      <c r="EM44" s="1179"/>
      <c r="EN44" s="1178"/>
      <c r="EO44" s="1688"/>
      <c r="EP44" s="1680"/>
      <c r="EQ44" s="1675"/>
      <c r="ER44" s="1498"/>
      <c r="ES44" s="1498"/>
      <c r="ET44" s="1499"/>
      <c r="EU44" s="1500"/>
      <c r="EV44" s="1501"/>
      <c r="EW44" s="1501"/>
      <c r="EX44" s="1501"/>
      <c r="EY44" s="1501"/>
      <c r="EZ44" s="1501"/>
      <c r="FA44" s="1501"/>
      <c r="FB44" s="1502"/>
      <c r="FC44" s="1689"/>
      <c r="FD44" s="1448"/>
      <c r="FE44" s="2222"/>
      <c r="FF44" s="2223"/>
      <c r="FG44" s="2223"/>
      <c r="FH44" s="2223"/>
      <c r="FI44" s="2223"/>
      <c r="FJ44" s="2223"/>
      <c r="FK44" s="2223"/>
      <c r="FL44" s="2223"/>
      <c r="FM44" s="2223"/>
      <c r="FN44" s="2223"/>
      <c r="FO44" s="2223"/>
      <c r="FP44" s="2223"/>
      <c r="FQ44" s="2223"/>
      <c r="FR44" s="2223"/>
      <c r="FS44" s="2223"/>
      <c r="FT44" s="2223"/>
      <c r="FU44" s="2223"/>
      <c r="FV44" s="2223"/>
      <c r="FW44" s="2223"/>
      <c r="FX44" s="2223"/>
      <c r="FY44" s="2223"/>
      <c r="FZ44" s="2223"/>
      <c r="GA44" s="2223"/>
      <c r="GB44" s="2223"/>
      <c r="GC44" s="2223"/>
      <c r="GD44" s="2223"/>
      <c r="GE44" s="2223"/>
      <c r="GF44" s="2223"/>
      <c r="GG44" s="2223"/>
      <c r="GH44" s="2223"/>
      <c r="GI44" s="2223"/>
      <c r="GJ44" s="2223"/>
      <c r="GK44" s="2223"/>
      <c r="GL44" s="2223"/>
      <c r="GM44" s="2223"/>
      <c r="GN44" s="2223"/>
      <c r="GO44" s="2223"/>
      <c r="GP44" s="2223"/>
      <c r="GQ44" s="2223"/>
      <c r="GR44" s="2223"/>
      <c r="GS44" s="2223"/>
      <c r="GT44" s="2223"/>
      <c r="GU44" s="2223"/>
      <c r="GV44" s="2223"/>
      <c r="GW44" s="2223"/>
      <c r="GX44" s="2224"/>
      <c r="GY44" s="2198">
        <f t="shared" si="46"/>
        <v>0</v>
      </c>
      <c r="GZ44" s="399" t="b">
        <f t="shared" si="82"/>
        <v>0</v>
      </c>
      <c r="HA44" s="2199">
        <f t="shared" si="47"/>
        <v>0</v>
      </c>
      <c r="HB44" s="2211" t="b">
        <f t="shared" si="48"/>
        <v>0</v>
      </c>
      <c r="HC44" s="2201">
        <f t="shared" si="49"/>
        <v>0</v>
      </c>
      <c r="HD44" s="400" t="b">
        <f t="shared" si="50"/>
        <v>0</v>
      </c>
      <c r="HE44" s="2202">
        <f t="shared" si="51"/>
        <v>0</v>
      </c>
      <c r="HF44" s="401" t="b">
        <f t="shared" si="52"/>
        <v>0</v>
      </c>
      <c r="HG44" s="2203">
        <f t="shared" si="53"/>
        <v>0</v>
      </c>
      <c r="HH44" s="2212" t="b">
        <f t="shared" si="54"/>
        <v>0</v>
      </c>
      <c r="HI44" s="2205">
        <f t="shared" si="55"/>
        <v>0</v>
      </c>
      <c r="HJ44" s="395" t="b">
        <f t="shared" si="56"/>
        <v>0</v>
      </c>
      <c r="HK44" s="2206">
        <f t="shared" si="57"/>
        <v>0</v>
      </c>
      <c r="HL44" s="1007" t="b">
        <f t="shared" si="58"/>
        <v>0</v>
      </c>
      <c r="HM44" s="1447"/>
      <c r="HN44" s="1448"/>
      <c r="HO44" s="905"/>
      <c r="HP44" s="906"/>
      <c r="HQ44" s="907"/>
      <c r="HR44" s="908"/>
      <c r="HS44" s="909"/>
      <c r="HT44" s="910"/>
      <c r="HU44" s="911"/>
      <c r="HV44" s="714" t="b">
        <f t="shared" si="83"/>
        <v>0</v>
      </c>
      <c r="HW44" s="715" t="b">
        <f t="shared" si="83"/>
        <v>0</v>
      </c>
      <c r="HX44" s="715" t="b">
        <f t="shared" si="60"/>
        <v>0</v>
      </c>
      <c r="HY44" s="715" t="b">
        <f t="shared" si="61"/>
        <v>0</v>
      </c>
      <c r="HZ44" s="715" t="b">
        <f t="shared" si="62"/>
        <v>0</v>
      </c>
      <c r="IA44" s="716" t="b">
        <f t="shared" si="63"/>
        <v>0</v>
      </c>
      <c r="IB44" s="717" t="b">
        <f t="shared" si="64"/>
        <v>0</v>
      </c>
      <c r="IC44" s="1447"/>
      <c r="ID44" s="1447"/>
      <c r="IE44" s="664"/>
      <c r="IF44" s="1055"/>
      <c r="IG44" s="1055"/>
      <c r="IH44" s="1055"/>
      <c r="II44" s="1055"/>
      <c r="IJ44" s="1055"/>
      <c r="IK44" s="1055"/>
      <c r="IL44" s="1055"/>
      <c r="IM44" s="1055"/>
      <c r="IN44" s="1056"/>
      <c r="IO44" s="662"/>
      <c r="IP44" s="1057"/>
      <c r="IQ44" s="1057"/>
      <c r="IR44" s="1057"/>
      <c r="IS44" s="1057"/>
      <c r="IT44" s="1057"/>
      <c r="IU44" s="1057"/>
      <c r="IV44" s="1057"/>
      <c r="IW44" s="1057"/>
      <c r="IX44" s="1058"/>
      <c r="IY44" s="664"/>
      <c r="IZ44" s="1055"/>
      <c r="JA44" s="1055"/>
      <c r="JB44" s="1055"/>
      <c r="JC44" s="1055"/>
      <c r="JD44" s="1055"/>
      <c r="JE44" s="1055"/>
      <c r="JF44" s="1055"/>
      <c r="JG44" s="1055"/>
      <c r="JH44" s="1059"/>
      <c r="JI44" s="662"/>
      <c r="JJ44" s="1057"/>
      <c r="JK44" s="1057"/>
      <c r="JL44" s="1057"/>
      <c r="JM44" s="1057"/>
      <c r="JN44" s="1057"/>
      <c r="JO44" s="1057"/>
      <c r="JP44" s="1057"/>
      <c r="JQ44" s="1057"/>
      <c r="JR44" s="1058"/>
      <c r="JS44" s="664"/>
      <c r="JT44" s="1055"/>
      <c r="JU44" s="1055"/>
      <c r="JV44" s="1055"/>
      <c r="JW44" s="1055"/>
      <c r="JX44" s="1059"/>
      <c r="JY44" s="1055"/>
      <c r="JZ44" s="1055"/>
      <c r="KA44" s="1055"/>
      <c r="KB44" s="1056"/>
      <c r="KC44" s="662"/>
      <c r="KD44" s="1057"/>
      <c r="KE44" s="1057"/>
      <c r="KF44" s="1057"/>
      <c r="KG44" s="1057"/>
      <c r="KH44" s="1057"/>
      <c r="KI44" s="1057"/>
      <c r="KJ44" s="1057"/>
      <c r="KK44" s="1057"/>
      <c r="KL44" s="1058"/>
      <c r="KM44" s="664"/>
      <c r="KN44" s="1055"/>
      <c r="KO44" s="1055"/>
      <c r="KP44" s="1055"/>
      <c r="KQ44" s="1055"/>
      <c r="KR44" s="1055"/>
      <c r="KS44" s="1055"/>
      <c r="KT44" s="1055"/>
      <c r="KU44" s="1055"/>
      <c r="KV44" s="1056"/>
      <c r="KW44" s="662"/>
      <c r="KX44" s="1057"/>
      <c r="KY44" s="1057"/>
      <c r="KZ44" s="1057"/>
      <c r="LA44" s="1057"/>
      <c r="LB44" s="1057"/>
      <c r="LC44" s="1057"/>
      <c r="LD44" s="1057"/>
      <c r="LE44" s="1057"/>
      <c r="LF44" s="1058"/>
      <c r="LG44" s="1060"/>
      <c r="LH44" s="1055"/>
      <c r="LI44" s="1055"/>
      <c r="LJ44" s="1055"/>
      <c r="LK44" s="1055"/>
      <c r="LL44" s="1055"/>
      <c r="LM44" s="1055"/>
      <c r="LN44" s="1055"/>
      <c r="LO44" s="1055"/>
      <c r="LP44" s="1055"/>
      <c r="LQ44" s="1059"/>
      <c r="LR44" s="739">
        <f t="shared" si="2"/>
        <v>0</v>
      </c>
      <c r="LS44" s="740" t="b">
        <f t="shared" si="65"/>
        <v>0</v>
      </c>
      <c r="LT44" s="741">
        <f t="shared" si="3"/>
        <v>0</v>
      </c>
      <c r="LU44" s="742" t="b">
        <f t="shared" si="66"/>
        <v>0</v>
      </c>
      <c r="LV44" s="743">
        <f t="shared" si="84"/>
        <v>0</v>
      </c>
      <c r="LW44" s="744" t="b">
        <f t="shared" si="67"/>
        <v>0</v>
      </c>
      <c r="LX44" s="745">
        <f t="shared" si="5"/>
        <v>0</v>
      </c>
      <c r="LY44" s="746" t="b">
        <f t="shared" si="68"/>
        <v>0</v>
      </c>
      <c r="LZ44" s="764">
        <f t="shared" si="6"/>
        <v>0</v>
      </c>
      <c r="MA44" s="765" t="b">
        <f t="shared" si="69"/>
        <v>0</v>
      </c>
      <c r="MB44" s="766">
        <f t="shared" si="85"/>
        <v>0</v>
      </c>
      <c r="MC44" s="767" t="b">
        <f t="shared" si="70"/>
        <v>0</v>
      </c>
      <c r="MD44" s="768">
        <f t="shared" si="8"/>
        <v>0</v>
      </c>
      <c r="ME44" s="769" t="b">
        <f t="shared" si="71"/>
        <v>0</v>
      </c>
      <c r="MF44" s="770">
        <f t="shared" si="86"/>
        <v>0</v>
      </c>
      <c r="MG44" s="771" t="b">
        <f t="shared" si="72"/>
        <v>0</v>
      </c>
      <c r="MH44" s="772">
        <f t="shared" si="87"/>
        <v>0</v>
      </c>
      <c r="MI44" s="773" t="b">
        <f t="shared" si="73"/>
        <v>0</v>
      </c>
      <c r="MJ44" s="774">
        <f t="shared" si="88"/>
        <v>0</v>
      </c>
      <c r="MK44" s="775" t="b">
        <f t="shared" si="74"/>
        <v>0</v>
      </c>
      <c r="ML44" s="776">
        <f t="shared" si="89"/>
        <v>0</v>
      </c>
      <c r="MM44" s="777" t="b">
        <f t="shared" si="75"/>
        <v>0</v>
      </c>
      <c r="MN44" s="778">
        <f t="shared" si="90"/>
        <v>0</v>
      </c>
      <c r="MO44" s="779" t="b">
        <f t="shared" si="76"/>
        <v>0</v>
      </c>
      <c r="MP44" s="884">
        <f t="shared" si="91"/>
        <v>0</v>
      </c>
      <c r="MQ44" s="885" t="b">
        <f t="shared" si="77"/>
        <v>0</v>
      </c>
      <c r="MR44" s="1449"/>
      <c r="MS44" s="645"/>
      <c r="MT44" s="646"/>
      <c r="MU44" s="647"/>
      <c r="MV44" s="648"/>
      <c r="MW44" s="649"/>
      <c r="MX44" s="657"/>
      <c r="MY44" s="658"/>
      <c r="MZ44" s="659"/>
      <c r="NA44" s="660"/>
      <c r="NB44" s="661"/>
      <c r="NC44" s="662"/>
      <c r="ND44" s="666"/>
      <c r="NE44" s="664"/>
      <c r="NF44" s="1578"/>
      <c r="NG44" s="1527" t="b">
        <f t="shared" si="93"/>
        <v>0</v>
      </c>
      <c r="NH44" s="1579" t="b">
        <f t="shared" si="93"/>
        <v>0</v>
      </c>
      <c r="NI44" s="1579" t="b">
        <f t="shared" si="93"/>
        <v>0</v>
      </c>
      <c r="NJ44" s="1579" t="b">
        <f t="shared" si="93"/>
        <v>0</v>
      </c>
      <c r="NK44" s="1579" t="b">
        <f t="shared" si="93"/>
        <v>0</v>
      </c>
      <c r="NL44" s="1579" t="b">
        <f t="shared" si="93"/>
        <v>0</v>
      </c>
      <c r="NM44" s="1579" t="b">
        <f t="shared" si="93"/>
        <v>0</v>
      </c>
      <c r="NN44" s="1579" t="b">
        <f t="shared" si="93"/>
        <v>0</v>
      </c>
      <c r="NO44" s="1579" t="b">
        <f t="shared" si="92"/>
        <v>0</v>
      </c>
      <c r="NP44" s="1580" t="b">
        <f t="shared" si="92"/>
        <v>0</v>
      </c>
      <c r="NQ44" s="1580" t="b">
        <f t="shared" si="92"/>
        <v>0</v>
      </c>
      <c r="NR44" s="1580" t="b">
        <f t="shared" si="92"/>
        <v>0</v>
      </c>
      <c r="NS44" s="1528" t="b">
        <f t="shared" si="92"/>
        <v>0</v>
      </c>
      <c r="NT44" s="1445"/>
    </row>
    <row r="45" spans="1:384" s="1451" customFormat="1" ht="21.95" customHeight="1" thickBot="1" x14ac:dyDescent="0.35">
      <c r="A45" s="1603">
        <v>33</v>
      </c>
      <c r="B45" s="1604"/>
      <c r="C45" s="1605"/>
      <c r="D45" s="1604"/>
      <c r="E45" s="1516"/>
      <c r="F45" s="106"/>
      <c r="G45" s="107"/>
      <c r="H45" s="108"/>
      <c r="I45" s="108"/>
      <c r="J45" s="1559"/>
      <c r="K45" s="1566">
        <f t="shared" si="78"/>
        <v>0</v>
      </c>
      <c r="L45" s="1563"/>
      <c r="M45" s="23"/>
      <c r="N45" s="3"/>
      <c r="O45" s="1200"/>
      <c r="P45" s="1202"/>
      <c r="Q45" s="1202"/>
      <c r="R45" s="1202"/>
      <c r="S45" s="1202"/>
      <c r="T45" s="1202"/>
      <c r="U45" s="1202"/>
      <c r="V45" s="1203"/>
      <c r="W45" s="1534" t="b">
        <f t="shared" si="81"/>
        <v>0</v>
      </c>
      <c r="X45" s="1535" t="b">
        <f t="shared" si="16"/>
        <v>0</v>
      </c>
      <c r="Y45" s="1535" t="b">
        <f t="shared" si="17"/>
        <v>0</v>
      </c>
      <c r="Z45" s="1535" t="b">
        <f t="shared" si="18"/>
        <v>0</v>
      </c>
      <c r="AA45" s="1535" t="b">
        <f t="shared" si="19"/>
        <v>0</v>
      </c>
      <c r="AB45" s="1535" t="b">
        <f t="shared" si="20"/>
        <v>0</v>
      </c>
      <c r="AC45" s="1535" t="b">
        <f t="shared" si="21"/>
        <v>0</v>
      </c>
      <c r="AD45" s="1536" t="b">
        <f t="shared" si="22"/>
        <v>0</v>
      </c>
      <c r="AE45" s="347"/>
      <c r="AF45" s="27"/>
      <c r="AG45" s="109"/>
      <c r="AH45" s="110"/>
      <c r="AI45" s="110"/>
      <c r="AJ45" s="110"/>
      <c r="AK45" s="110"/>
      <c r="AL45" s="110"/>
      <c r="AM45" s="110"/>
      <c r="AN45" s="110"/>
      <c r="AO45" s="110"/>
      <c r="AP45" s="111"/>
      <c r="AQ45" s="1668"/>
      <c r="AR45" s="109"/>
      <c r="AS45" s="110"/>
      <c r="AT45" s="110"/>
      <c r="AU45" s="110"/>
      <c r="AV45" s="110"/>
      <c r="AW45" s="110"/>
      <c r="AX45" s="110"/>
      <c r="AY45" s="110"/>
      <c r="AZ45" s="110"/>
      <c r="BA45" s="111"/>
      <c r="BB45" s="1646">
        <f t="shared" si="80"/>
        <v>0</v>
      </c>
      <c r="BC45" s="383">
        <f t="shared" si="0"/>
        <v>0</v>
      </c>
      <c r="BD45" s="1648" t="e">
        <f t="shared" si="23"/>
        <v>#DIV/0!</v>
      </c>
      <c r="BE45" s="373" t="e">
        <f t="shared" si="24"/>
        <v>#DIV/0!</v>
      </c>
      <c r="BF45" s="374" t="e">
        <f t="shared" si="25"/>
        <v>#DIV/0!</v>
      </c>
      <c r="BG45" s="375" t="e">
        <f t="shared" si="26"/>
        <v>#DIV/0!</v>
      </c>
      <c r="BH45" s="376" t="e">
        <f t="shared" si="1"/>
        <v>#DIV/0!</v>
      </c>
      <c r="BI45" s="377" t="e">
        <f t="shared" si="27"/>
        <v>#DIV/0!</v>
      </c>
      <c r="BJ45" s="378" t="e">
        <f t="shared" si="28"/>
        <v>#DIV/0!</v>
      </c>
      <c r="BK45" s="378" t="e">
        <f t="shared" si="29"/>
        <v>#DIV/0!</v>
      </c>
      <c r="BL45" s="380" t="e">
        <f t="shared" si="30"/>
        <v>#DIV/0!</v>
      </c>
      <c r="BM45" s="9"/>
      <c r="BN45" s="1182"/>
      <c r="BO45" s="1841"/>
      <c r="BP45" s="1842"/>
      <c r="BQ45" s="1842"/>
      <c r="BR45" s="1842"/>
      <c r="BS45" s="1842"/>
      <c r="BT45" s="1842"/>
      <c r="BU45" s="1842"/>
      <c r="BV45" s="1842"/>
      <c r="BW45" s="1842"/>
      <c r="BX45" s="1842"/>
      <c r="BY45" s="1842"/>
      <c r="BZ45" s="1842"/>
      <c r="CA45" s="1842"/>
      <c r="CB45" s="1842"/>
      <c r="CC45" s="1842"/>
      <c r="CD45" s="1842"/>
      <c r="CE45" s="1842"/>
      <c r="CF45" s="1842"/>
      <c r="CG45" s="1842"/>
      <c r="CH45" s="1842"/>
      <c r="CI45" s="1842"/>
      <c r="CJ45" s="1842"/>
      <c r="CK45" s="1842"/>
      <c r="CL45" s="1842"/>
      <c r="CM45" s="1842"/>
      <c r="CN45" s="1842"/>
      <c r="CO45" s="1842"/>
      <c r="CP45" s="1842"/>
      <c r="CQ45" s="1842"/>
      <c r="CR45" s="1842"/>
      <c r="CS45" s="1842"/>
      <c r="CT45" s="1842"/>
      <c r="CU45" s="1842"/>
      <c r="CV45" s="1842"/>
      <c r="CW45" s="1842"/>
      <c r="CX45" s="1842"/>
      <c r="CY45" s="1842"/>
      <c r="CZ45" s="1842"/>
      <c r="DA45" s="1842"/>
      <c r="DB45" s="1843"/>
      <c r="DC45" s="1844">
        <f t="shared" si="31"/>
        <v>0</v>
      </c>
      <c r="DD45" s="1845">
        <f t="shared" si="32"/>
        <v>0</v>
      </c>
      <c r="DE45" s="1846">
        <f t="shared" si="33"/>
        <v>0</v>
      </c>
      <c r="DF45" s="1844">
        <f t="shared" si="34"/>
        <v>0</v>
      </c>
      <c r="DG45" s="1845">
        <f t="shared" si="35"/>
        <v>0</v>
      </c>
      <c r="DH45" s="1846">
        <f t="shared" si="36"/>
        <v>0</v>
      </c>
      <c r="DI45" s="1844">
        <f t="shared" si="37"/>
        <v>0</v>
      </c>
      <c r="DJ45" s="1845">
        <f t="shared" si="38"/>
        <v>0</v>
      </c>
      <c r="DK45" s="1845">
        <f t="shared" si="39"/>
        <v>0</v>
      </c>
      <c r="DL45" s="1846">
        <f t="shared" si="40"/>
        <v>0</v>
      </c>
      <c r="DM45" s="1834">
        <f t="shared" si="41"/>
        <v>0</v>
      </c>
      <c r="DN45" s="1835">
        <f t="shared" si="42"/>
        <v>0</v>
      </c>
      <c r="DO45" s="1836">
        <f t="shared" si="43"/>
        <v>0</v>
      </c>
      <c r="DP45" s="1837">
        <f t="shared" si="44"/>
        <v>0</v>
      </c>
      <c r="DQ45" s="1837">
        <f t="shared" si="45"/>
        <v>0</v>
      </c>
      <c r="DR45" s="1192"/>
      <c r="DS45" s="1214"/>
      <c r="DT45" s="1215"/>
      <c r="DU45" s="1216"/>
      <c r="DV45" s="1217"/>
      <c r="DW45" s="1218"/>
      <c r="DX45" s="3"/>
      <c r="DY45" s="1182"/>
      <c r="DZ45" s="1200"/>
      <c r="EA45" s="1201"/>
      <c r="EB45" s="1200"/>
      <c r="EC45" s="1202"/>
      <c r="ED45" s="1201"/>
      <c r="EE45" s="1191"/>
      <c r="EF45" s="1192"/>
      <c r="EG45" s="1200"/>
      <c r="EH45" s="1201"/>
      <c r="EI45" s="1200"/>
      <c r="EJ45" s="1202"/>
      <c r="EK45" s="1203"/>
      <c r="EL45" s="1204"/>
      <c r="EM45" s="3"/>
      <c r="EN45" s="347"/>
      <c r="EO45" s="1690"/>
      <c r="EP45" s="1681"/>
      <c r="EQ45" s="1676"/>
      <c r="ER45" s="1503"/>
      <c r="ES45" s="1503"/>
      <c r="ET45" s="1504"/>
      <c r="EU45" s="1505"/>
      <c r="EV45" s="1506"/>
      <c r="EW45" s="1506"/>
      <c r="EX45" s="1506"/>
      <c r="EY45" s="1506"/>
      <c r="EZ45" s="1506"/>
      <c r="FA45" s="1506"/>
      <c r="FB45" s="1507"/>
      <c r="FC45" s="1691"/>
      <c r="FD45" s="991"/>
      <c r="FE45" s="2228"/>
      <c r="FF45" s="2229"/>
      <c r="FG45" s="2229"/>
      <c r="FH45" s="2229"/>
      <c r="FI45" s="2229"/>
      <c r="FJ45" s="2229"/>
      <c r="FK45" s="2229"/>
      <c r="FL45" s="2229"/>
      <c r="FM45" s="2229"/>
      <c r="FN45" s="2229"/>
      <c r="FO45" s="2229"/>
      <c r="FP45" s="2229"/>
      <c r="FQ45" s="2229"/>
      <c r="FR45" s="2229"/>
      <c r="FS45" s="2229"/>
      <c r="FT45" s="2229"/>
      <c r="FU45" s="2229"/>
      <c r="FV45" s="2229"/>
      <c r="FW45" s="2229"/>
      <c r="FX45" s="2229"/>
      <c r="FY45" s="2229"/>
      <c r="FZ45" s="2229"/>
      <c r="GA45" s="2229"/>
      <c r="GB45" s="2229"/>
      <c r="GC45" s="2229"/>
      <c r="GD45" s="2229"/>
      <c r="GE45" s="2229"/>
      <c r="GF45" s="2229"/>
      <c r="GG45" s="2229"/>
      <c r="GH45" s="2229"/>
      <c r="GI45" s="2229"/>
      <c r="GJ45" s="2229"/>
      <c r="GK45" s="2229"/>
      <c r="GL45" s="2229"/>
      <c r="GM45" s="2229"/>
      <c r="GN45" s="2229"/>
      <c r="GO45" s="2229"/>
      <c r="GP45" s="2229"/>
      <c r="GQ45" s="2229"/>
      <c r="GR45" s="2229"/>
      <c r="GS45" s="2229"/>
      <c r="GT45" s="2229"/>
      <c r="GU45" s="2229"/>
      <c r="GV45" s="2229"/>
      <c r="GW45" s="2229"/>
      <c r="GX45" s="2230"/>
      <c r="GY45" s="2198">
        <f t="shared" si="46"/>
        <v>0</v>
      </c>
      <c r="GZ45" s="462" t="b">
        <f t="shared" si="82"/>
        <v>0</v>
      </c>
      <c r="HA45" s="2199">
        <f t="shared" si="47"/>
        <v>0</v>
      </c>
      <c r="HB45" s="2213" t="b">
        <f t="shared" si="48"/>
        <v>0</v>
      </c>
      <c r="HC45" s="2201">
        <f t="shared" si="49"/>
        <v>0</v>
      </c>
      <c r="HD45" s="463" t="b">
        <f t="shared" si="50"/>
        <v>0</v>
      </c>
      <c r="HE45" s="2202">
        <f t="shared" si="51"/>
        <v>0</v>
      </c>
      <c r="HF45" s="464" t="b">
        <f t="shared" si="52"/>
        <v>0</v>
      </c>
      <c r="HG45" s="2203">
        <f t="shared" si="53"/>
        <v>0</v>
      </c>
      <c r="HH45" s="2214" t="b">
        <f t="shared" si="54"/>
        <v>0</v>
      </c>
      <c r="HI45" s="2205">
        <f t="shared" si="55"/>
        <v>0</v>
      </c>
      <c r="HJ45" s="465" t="b">
        <f t="shared" si="56"/>
        <v>0</v>
      </c>
      <c r="HK45" s="2206">
        <f t="shared" si="57"/>
        <v>0</v>
      </c>
      <c r="HL45" s="2215" t="b">
        <f t="shared" si="58"/>
        <v>0</v>
      </c>
      <c r="HM45" s="432"/>
      <c r="HN45" s="991"/>
      <c r="HO45" s="912"/>
      <c r="HP45" s="913"/>
      <c r="HQ45" s="914"/>
      <c r="HR45" s="915"/>
      <c r="HS45" s="916"/>
      <c r="HT45" s="917"/>
      <c r="HU45" s="918"/>
      <c r="HV45" s="718" t="b">
        <f t="shared" si="83"/>
        <v>0</v>
      </c>
      <c r="HW45" s="719" t="b">
        <f t="shared" si="83"/>
        <v>0</v>
      </c>
      <c r="HX45" s="719" t="b">
        <f t="shared" si="60"/>
        <v>0</v>
      </c>
      <c r="HY45" s="719" t="b">
        <f t="shared" si="61"/>
        <v>0</v>
      </c>
      <c r="HZ45" s="719" t="b">
        <f t="shared" si="62"/>
        <v>0</v>
      </c>
      <c r="IA45" s="720" t="b">
        <f t="shared" si="63"/>
        <v>0</v>
      </c>
      <c r="IB45" s="721" t="b">
        <f t="shared" si="64"/>
        <v>0</v>
      </c>
      <c r="IC45" s="432"/>
      <c r="ID45" s="432"/>
      <c r="IE45" s="664"/>
      <c r="IF45" s="1055"/>
      <c r="IG45" s="1055"/>
      <c r="IH45" s="1055"/>
      <c r="II45" s="1055"/>
      <c r="IJ45" s="1055"/>
      <c r="IK45" s="1055"/>
      <c r="IL45" s="1055"/>
      <c r="IM45" s="1055"/>
      <c r="IN45" s="1056"/>
      <c r="IO45" s="662"/>
      <c r="IP45" s="1057"/>
      <c r="IQ45" s="1057"/>
      <c r="IR45" s="1057"/>
      <c r="IS45" s="1057"/>
      <c r="IT45" s="1057"/>
      <c r="IU45" s="1057"/>
      <c r="IV45" s="1057"/>
      <c r="IW45" s="1057"/>
      <c r="IX45" s="1058"/>
      <c r="IY45" s="664"/>
      <c r="IZ45" s="1055"/>
      <c r="JA45" s="1055"/>
      <c r="JB45" s="1055"/>
      <c r="JC45" s="1055"/>
      <c r="JD45" s="1055"/>
      <c r="JE45" s="1055"/>
      <c r="JF45" s="1055"/>
      <c r="JG45" s="1055"/>
      <c r="JH45" s="1059"/>
      <c r="JI45" s="662"/>
      <c r="JJ45" s="1057"/>
      <c r="JK45" s="1057"/>
      <c r="JL45" s="1057"/>
      <c r="JM45" s="1057"/>
      <c r="JN45" s="1057"/>
      <c r="JO45" s="1057"/>
      <c r="JP45" s="1057"/>
      <c r="JQ45" s="1057"/>
      <c r="JR45" s="1058"/>
      <c r="JS45" s="664"/>
      <c r="JT45" s="1055"/>
      <c r="JU45" s="1055"/>
      <c r="JV45" s="1055"/>
      <c r="JW45" s="1055"/>
      <c r="JX45" s="1059"/>
      <c r="JY45" s="1055"/>
      <c r="JZ45" s="1055"/>
      <c r="KA45" s="1055"/>
      <c r="KB45" s="1056"/>
      <c r="KC45" s="662"/>
      <c r="KD45" s="1057"/>
      <c r="KE45" s="1057"/>
      <c r="KF45" s="1057"/>
      <c r="KG45" s="1057"/>
      <c r="KH45" s="1057"/>
      <c r="KI45" s="1057"/>
      <c r="KJ45" s="1057"/>
      <c r="KK45" s="1057"/>
      <c r="KL45" s="1058"/>
      <c r="KM45" s="664"/>
      <c r="KN45" s="1055"/>
      <c r="KO45" s="1055"/>
      <c r="KP45" s="1055"/>
      <c r="KQ45" s="1055"/>
      <c r="KR45" s="1055"/>
      <c r="KS45" s="1055"/>
      <c r="KT45" s="1055"/>
      <c r="KU45" s="1055"/>
      <c r="KV45" s="1056"/>
      <c r="KW45" s="662"/>
      <c r="KX45" s="1057"/>
      <c r="KY45" s="1057"/>
      <c r="KZ45" s="1057"/>
      <c r="LA45" s="1057"/>
      <c r="LB45" s="1057"/>
      <c r="LC45" s="1057"/>
      <c r="LD45" s="1057"/>
      <c r="LE45" s="1057"/>
      <c r="LF45" s="1058"/>
      <c r="LG45" s="1060"/>
      <c r="LH45" s="1055"/>
      <c r="LI45" s="1055"/>
      <c r="LJ45" s="1055"/>
      <c r="LK45" s="1055"/>
      <c r="LL45" s="1055"/>
      <c r="LM45" s="1055"/>
      <c r="LN45" s="1055"/>
      <c r="LO45" s="1055"/>
      <c r="LP45" s="1055"/>
      <c r="LQ45" s="1059"/>
      <c r="LR45" s="739">
        <f t="shared" si="2"/>
        <v>0</v>
      </c>
      <c r="LS45" s="740" t="b">
        <f t="shared" si="65"/>
        <v>0</v>
      </c>
      <c r="LT45" s="741">
        <f t="shared" si="3"/>
        <v>0</v>
      </c>
      <c r="LU45" s="742" t="b">
        <f t="shared" si="66"/>
        <v>0</v>
      </c>
      <c r="LV45" s="743">
        <f t="shared" si="84"/>
        <v>0</v>
      </c>
      <c r="LW45" s="744" t="b">
        <f t="shared" si="67"/>
        <v>0</v>
      </c>
      <c r="LX45" s="745">
        <f t="shared" si="5"/>
        <v>0</v>
      </c>
      <c r="LY45" s="746" t="b">
        <f t="shared" si="68"/>
        <v>0</v>
      </c>
      <c r="LZ45" s="764">
        <f t="shared" si="6"/>
        <v>0</v>
      </c>
      <c r="MA45" s="765" t="b">
        <f t="shared" si="69"/>
        <v>0</v>
      </c>
      <c r="MB45" s="766">
        <f t="shared" si="85"/>
        <v>0</v>
      </c>
      <c r="MC45" s="767" t="b">
        <f t="shared" si="70"/>
        <v>0</v>
      </c>
      <c r="MD45" s="768">
        <f t="shared" si="8"/>
        <v>0</v>
      </c>
      <c r="ME45" s="769" t="b">
        <f t="shared" si="71"/>
        <v>0</v>
      </c>
      <c r="MF45" s="770">
        <f t="shared" si="86"/>
        <v>0</v>
      </c>
      <c r="MG45" s="771" t="b">
        <f t="shared" si="72"/>
        <v>0</v>
      </c>
      <c r="MH45" s="772">
        <f t="shared" si="87"/>
        <v>0</v>
      </c>
      <c r="MI45" s="773" t="b">
        <f t="shared" si="73"/>
        <v>0</v>
      </c>
      <c r="MJ45" s="774">
        <f t="shared" si="88"/>
        <v>0</v>
      </c>
      <c r="MK45" s="775" t="b">
        <f t="shared" si="74"/>
        <v>0</v>
      </c>
      <c r="ML45" s="776">
        <f t="shared" si="89"/>
        <v>0</v>
      </c>
      <c r="MM45" s="777" t="b">
        <f t="shared" si="75"/>
        <v>0</v>
      </c>
      <c r="MN45" s="778">
        <f t="shared" si="90"/>
        <v>0</v>
      </c>
      <c r="MO45" s="779" t="b">
        <f t="shared" si="76"/>
        <v>0</v>
      </c>
      <c r="MP45" s="884">
        <f t="shared" si="91"/>
        <v>0</v>
      </c>
      <c r="MQ45" s="885" t="b">
        <f t="shared" si="77"/>
        <v>0</v>
      </c>
      <c r="MR45" s="433"/>
      <c r="MS45" s="645"/>
      <c r="MT45" s="646"/>
      <c r="MU45" s="647"/>
      <c r="MV45" s="648"/>
      <c r="MW45" s="649"/>
      <c r="MX45" s="657"/>
      <c r="MY45" s="658"/>
      <c r="MZ45" s="659"/>
      <c r="NA45" s="660"/>
      <c r="NB45" s="661"/>
      <c r="NC45" s="662"/>
      <c r="ND45" s="663"/>
      <c r="NE45" s="664"/>
      <c r="NF45" s="1578"/>
      <c r="NG45" s="1529" t="b">
        <f t="shared" si="93"/>
        <v>0</v>
      </c>
      <c r="NH45" s="1581" t="b">
        <f t="shared" si="93"/>
        <v>0</v>
      </c>
      <c r="NI45" s="1581" t="b">
        <f t="shared" si="93"/>
        <v>0</v>
      </c>
      <c r="NJ45" s="1581" t="b">
        <f t="shared" si="93"/>
        <v>0</v>
      </c>
      <c r="NK45" s="1581" t="b">
        <f t="shared" si="93"/>
        <v>0</v>
      </c>
      <c r="NL45" s="1581" t="b">
        <f t="shared" si="93"/>
        <v>0</v>
      </c>
      <c r="NM45" s="1581" t="b">
        <f t="shared" si="93"/>
        <v>0</v>
      </c>
      <c r="NN45" s="1581" t="b">
        <f t="shared" si="93"/>
        <v>0</v>
      </c>
      <c r="NO45" s="1581" t="b">
        <f t="shared" si="92"/>
        <v>0</v>
      </c>
      <c r="NP45" s="1582" t="b">
        <f t="shared" si="92"/>
        <v>0</v>
      </c>
      <c r="NQ45" s="1582" t="b">
        <f t="shared" si="92"/>
        <v>0</v>
      </c>
      <c r="NR45" s="1582" t="b">
        <f t="shared" si="92"/>
        <v>0</v>
      </c>
      <c r="NS45" s="1530" t="b">
        <f t="shared" si="92"/>
        <v>0</v>
      </c>
      <c r="NT45" s="1445"/>
    </row>
    <row r="46" spans="1:384" s="1451" customFormat="1" ht="31.5" customHeight="1" thickBot="1" x14ac:dyDescent="0.45">
      <c r="A46" s="1"/>
      <c r="B46" s="1662"/>
      <c r="C46" s="1662"/>
      <c r="D46" s="1663"/>
      <c r="E46" s="1664"/>
      <c r="F46" s="1662"/>
      <c r="G46" s="1662"/>
      <c r="H46" s="1662"/>
      <c r="I46" s="1662"/>
      <c r="J46" s="1662"/>
      <c r="K46" s="1662"/>
      <c r="L46" s="1662"/>
      <c r="M46" s="347"/>
      <c r="N46" s="2870" t="s">
        <v>153</v>
      </c>
      <c r="O46" s="2871"/>
      <c r="P46" s="2871"/>
      <c r="Q46" s="2871"/>
      <c r="R46" s="2871"/>
      <c r="S46" s="2871"/>
      <c r="T46" s="2871"/>
      <c r="U46" s="2871"/>
      <c r="V46" s="2871"/>
      <c r="W46" s="2871"/>
      <c r="X46" s="2871"/>
      <c r="Y46" s="2871"/>
      <c r="Z46" s="2871"/>
      <c r="AA46" s="2871"/>
      <c r="AB46" s="2871"/>
      <c r="AC46" s="2871"/>
      <c r="AD46" s="2872"/>
      <c r="AE46" s="347"/>
      <c r="AF46" s="1182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3"/>
      <c r="BB46" s="3"/>
      <c r="BC46" s="3"/>
      <c r="BD46" s="3"/>
      <c r="BE46" s="3"/>
      <c r="BF46" s="10"/>
      <c r="BG46" s="10"/>
      <c r="BH46" s="10"/>
      <c r="BI46" s="10"/>
      <c r="BJ46" s="10"/>
      <c r="BK46" s="10"/>
      <c r="BL46" s="1665"/>
      <c r="BM46" s="10"/>
      <c r="BN46" s="1182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1182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47"/>
      <c r="EO46" s="1690"/>
      <c r="EP46" s="1672"/>
      <c r="EQ46" s="1443"/>
      <c r="ER46" s="1443"/>
      <c r="ES46" s="1443"/>
      <c r="ET46" s="1443"/>
      <c r="EU46" s="1443"/>
      <c r="EV46" s="1443"/>
      <c r="EW46" s="1443"/>
      <c r="EX46" s="1443"/>
      <c r="EY46" s="1443"/>
      <c r="EZ46" s="1443"/>
      <c r="FA46" s="1443"/>
      <c r="FB46" s="1443"/>
      <c r="FC46" s="1691"/>
      <c r="FD46" s="991"/>
      <c r="FE46" s="439"/>
      <c r="FF46" s="432"/>
      <c r="FG46" s="432"/>
      <c r="FH46" s="432"/>
      <c r="FI46" s="432"/>
      <c r="FJ46" s="432"/>
      <c r="FK46" s="432"/>
      <c r="FL46" s="432"/>
      <c r="FM46" s="432"/>
      <c r="FN46" s="432"/>
      <c r="FO46" s="432"/>
      <c r="FP46" s="432"/>
      <c r="FQ46" s="432"/>
      <c r="FR46" s="432"/>
      <c r="FS46" s="432"/>
      <c r="FT46" s="432"/>
      <c r="FU46" s="432"/>
      <c r="FV46" s="432"/>
      <c r="FW46" s="432"/>
      <c r="FX46" s="432"/>
      <c r="FY46" s="432"/>
      <c r="FZ46" s="432"/>
      <c r="GA46" s="432"/>
      <c r="GB46" s="432"/>
      <c r="GC46" s="432"/>
      <c r="GD46" s="432"/>
      <c r="GE46" s="432"/>
      <c r="GF46" s="432"/>
      <c r="GG46" s="432"/>
      <c r="GH46" s="432"/>
      <c r="GI46" s="432"/>
      <c r="GJ46" s="432"/>
      <c r="GK46" s="432"/>
      <c r="GL46" s="432"/>
      <c r="GM46" s="432"/>
      <c r="GN46" s="432"/>
      <c r="GO46" s="432"/>
      <c r="GP46" s="432"/>
      <c r="GQ46" s="432"/>
      <c r="GR46" s="432"/>
      <c r="GS46" s="432"/>
      <c r="GT46" s="432"/>
      <c r="GU46" s="432"/>
      <c r="GV46" s="432"/>
      <c r="GW46" s="432"/>
      <c r="GX46" s="432"/>
      <c r="GY46" s="432"/>
      <c r="GZ46" s="432"/>
      <c r="HA46" s="432"/>
      <c r="HB46" s="432"/>
      <c r="HC46" s="432"/>
      <c r="HD46" s="432"/>
      <c r="HE46" s="432"/>
      <c r="HF46" s="432"/>
      <c r="HG46" s="432"/>
      <c r="HH46" s="432"/>
      <c r="HI46" s="432"/>
      <c r="HJ46" s="432"/>
      <c r="HK46" s="432"/>
      <c r="HL46" s="432"/>
      <c r="HM46" s="432"/>
      <c r="HN46" s="439"/>
      <c r="HO46" s="432"/>
      <c r="HP46" s="432"/>
      <c r="HQ46" s="432"/>
      <c r="HR46" s="432"/>
      <c r="HS46" s="432"/>
      <c r="HT46" s="432"/>
      <c r="HU46" s="432"/>
      <c r="HV46" s="432"/>
      <c r="HW46" s="432"/>
      <c r="HX46" s="432"/>
      <c r="HY46" s="432"/>
      <c r="HZ46" s="432"/>
      <c r="IA46" s="432"/>
      <c r="IB46" s="432"/>
      <c r="IC46" s="432"/>
      <c r="ID46" s="432"/>
      <c r="IE46" s="812"/>
      <c r="IF46" s="812"/>
      <c r="IG46" s="812"/>
      <c r="IH46" s="812"/>
      <c r="II46" s="812"/>
      <c r="IJ46" s="812"/>
      <c r="IK46" s="812"/>
      <c r="IL46" s="812"/>
      <c r="IM46" s="812"/>
      <c r="IN46" s="812"/>
      <c r="IO46" s="812"/>
      <c r="IP46" s="812"/>
      <c r="IQ46" s="812"/>
      <c r="IR46" s="812"/>
      <c r="IS46" s="812"/>
      <c r="IT46" s="812"/>
      <c r="IU46" s="812"/>
      <c r="IV46" s="812"/>
      <c r="IW46" s="812"/>
      <c r="IX46" s="812"/>
      <c r="IY46" s="812"/>
      <c r="IZ46" s="812"/>
      <c r="JA46" s="812"/>
      <c r="JB46" s="812"/>
      <c r="JC46" s="812"/>
      <c r="JD46" s="812"/>
      <c r="JE46" s="812"/>
      <c r="JF46" s="812"/>
      <c r="JG46" s="812"/>
      <c r="JH46" s="812"/>
      <c r="JI46" s="812"/>
      <c r="JJ46" s="812"/>
      <c r="JK46" s="812"/>
      <c r="JL46" s="812"/>
      <c r="JM46" s="812"/>
      <c r="JN46" s="812"/>
      <c r="JO46" s="812"/>
      <c r="JP46" s="812"/>
      <c r="JQ46" s="812"/>
      <c r="JR46" s="812"/>
      <c r="JS46" s="812"/>
      <c r="JT46" s="812"/>
      <c r="JU46" s="812"/>
      <c r="JV46" s="812"/>
      <c r="JW46" s="812"/>
      <c r="JX46" s="812"/>
      <c r="JY46" s="812"/>
      <c r="JZ46" s="812"/>
      <c r="KA46" s="812"/>
      <c r="KB46" s="812"/>
      <c r="KC46" s="812"/>
      <c r="KD46" s="812"/>
      <c r="KE46" s="812"/>
      <c r="KF46" s="812"/>
      <c r="KG46" s="812"/>
      <c r="KH46" s="812"/>
      <c r="KI46" s="812"/>
      <c r="KJ46" s="812"/>
      <c r="KK46" s="812"/>
      <c r="KL46" s="812"/>
      <c r="KM46" s="812"/>
      <c r="KN46" s="812"/>
      <c r="KO46" s="812"/>
      <c r="KP46" s="812"/>
      <c r="KQ46" s="812"/>
      <c r="KR46" s="812"/>
      <c r="KS46" s="812"/>
      <c r="KT46" s="812"/>
      <c r="KU46" s="812"/>
      <c r="KV46" s="812"/>
      <c r="KW46" s="812"/>
      <c r="KX46" s="812"/>
      <c r="KY46" s="812"/>
      <c r="KZ46" s="812"/>
      <c r="LA46" s="812"/>
      <c r="LB46" s="812"/>
      <c r="LC46" s="812"/>
      <c r="LD46" s="812"/>
      <c r="LE46" s="812"/>
      <c r="LF46" s="812"/>
      <c r="LG46" s="432"/>
      <c r="LH46" s="432"/>
      <c r="LI46" s="432"/>
      <c r="LJ46" s="432"/>
      <c r="LK46" s="432"/>
      <c r="LL46" s="432"/>
      <c r="LM46" s="432"/>
      <c r="LN46" s="432"/>
      <c r="LO46" s="432"/>
      <c r="LP46" s="432"/>
      <c r="LQ46" s="432"/>
      <c r="LR46" s="432"/>
      <c r="LS46" s="432"/>
      <c r="LT46" s="432"/>
      <c r="LU46" s="432"/>
      <c r="LV46" s="432"/>
      <c r="LW46" s="432"/>
      <c r="LX46" s="432"/>
      <c r="LY46" s="432"/>
      <c r="LZ46" s="432"/>
      <c r="MA46" s="432"/>
      <c r="MB46" s="432"/>
      <c r="MC46" s="432"/>
      <c r="MD46" s="432"/>
      <c r="ME46" s="432"/>
      <c r="MF46" s="432"/>
      <c r="MG46" s="432"/>
      <c r="MH46" s="432"/>
      <c r="MI46" s="432"/>
      <c r="MJ46" s="432"/>
      <c r="MK46" s="432"/>
      <c r="ML46" s="432"/>
      <c r="MM46" s="432"/>
      <c r="MN46" s="432"/>
      <c r="MO46" s="432"/>
      <c r="MP46" s="432"/>
      <c r="MQ46" s="432"/>
      <c r="MR46" s="433"/>
      <c r="MS46" s="612"/>
      <c r="MT46" s="432"/>
      <c r="MU46" s="432"/>
      <c r="MV46" s="432"/>
      <c r="MW46" s="432"/>
      <c r="MX46" s="432"/>
      <c r="MY46" s="432"/>
      <c r="MZ46" s="432"/>
      <c r="NA46" s="432"/>
      <c r="NB46" s="432"/>
      <c r="NC46" s="432"/>
      <c r="ND46" s="432"/>
      <c r="NE46" s="432"/>
      <c r="NF46" s="432"/>
      <c r="NG46" s="432"/>
      <c r="NH46" s="432"/>
      <c r="NI46" s="432"/>
      <c r="NJ46" s="432"/>
      <c r="NK46" s="432"/>
      <c r="NL46" s="432"/>
      <c r="NM46" s="432"/>
      <c r="NN46" s="432"/>
      <c r="NO46" s="432"/>
      <c r="NP46" s="432"/>
      <c r="NQ46" s="432"/>
      <c r="NR46" s="432"/>
      <c r="NS46" s="432"/>
      <c r="NT46" s="1445"/>
    </row>
    <row r="47" spans="1:384" s="76" customFormat="1" ht="33.75" customHeight="1" thickBot="1" x14ac:dyDescent="0.35">
      <c r="A47" s="1236"/>
      <c r="B47" s="1236"/>
      <c r="C47" s="1236"/>
      <c r="D47" s="1540"/>
      <c r="E47" s="1518"/>
      <c r="F47" s="1237"/>
      <c r="G47" s="1237"/>
      <c r="H47" s="2981" t="s">
        <v>101</v>
      </c>
      <c r="I47" s="2982"/>
      <c r="J47" s="2983"/>
      <c r="K47" s="2984"/>
      <c r="L47" s="1227"/>
      <c r="M47" s="1238"/>
      <c r="N47" s="2885" t="s">
        <v>21</v>
      </c>
      <c r="O47" s="2886"/>
      <c r="P47" s="2835" t="s">
        <v>46</v>
      </c>
      <c r="Q47" s="2836"/>
      <c r="R47" s="2835" t="s">
        <v>47</v>
      </c>
      <c r="S47" s="2836"/>
      <c r="T47" s="2835" t="s">
        <v>48</v>
      </c>
      <c r="U47" s="2836"/>
      <c r="V47" s="2835" t="s">
        <v>49</v>
      </c>
      <c r="W47" s="2836"/>
      <c r="X47" s="2749" t="s">
        <v>50</v>
      </c>
      <c r="Y47" s="2750"/>
      <c r="Z47" s="2835" t="s">
        <v>51</v>
      </c>
      <c r="AA47" s="2836"/>
      <c r="AB47" s="2749" t="s">
        <v>52</v>
      </c>
      <c r="AC47" s="2750"/>
      <c r="AD47" s="2835" t="s">
        <v>53</v>
      </c>
      <c r="AE47" s="2836"/>
      <c r="AF47" s="1227"/>
      <c r="AG47" s="1239"/>
      <c r="AH47" s="1227"/>
      <c r="AI47" s="1227"/>
      <c r="AJ47" s="1227"/>
      <c r="AK47" s="1227"/>
      <c r="AL47" s="1227"/>
      <c r="AM47" s="1227"/>
      <c r="AN47" s="1227"/>
      <c r="AO47" s="1227"/>
      <c r="AP47" s="1227"/>
      <c r="AQ47" s="1227"/>
      <c r="AR47" s="1227"/>
      <c r="AS47" s="1227"/>
      <c r="AT47" s="1227"/>
      <c r="AU47" s="1227"/>
      <c r="AV47" s="1227"/>
      <c r="AW47" s="1227"/>
      <c r="AX47" s="1227"/>
      <c r="AY47" s="2839" t="s">
        <v>34</v>
      </c>
      <c r="AZ47" s="2840"/>
      <c r="BA47" s="1240" t="s">
        <v>11</v>
      </c>
      <c r="BB47" s="1612" t="s">
        <v>12</v>
      </c>
      <c r="BC47" s="1242"/>
      <c r="BD47" s="2837" t="s">
        <v>35</v>
      </c>
      <c r="BE47" s="2838"/>
      <c r="BF47" s="1240" t="s">
        <v>11</v>
      </c>
      <c r="BG47" s="1243" t="s">
        <v>12</v>
      </c>
      <c r="BH47" s="1242"/>
      <c r="BI47" s="2837" t="s">
        <v>36</v>
      </c>
      <c r="BJ47" s="2838"/>
      <c r="BK47" s="1244" t="s">
        <v>11</v>
      </c>
      <c r="BL47" s="1243" t="s">
        <v>12</v>
      </c>
      <c r="BM47" s="1227"/>
      <c r="BN47" s="1235"/>
      <c r="BO47" s="1227"/>
      <c r="BP47" s="1227"/>
      <c r="BQ47" s="1227"/>
      <c r="BR47" s="1227"/>
      <c r="BS47" s="1227"/>
      <c r="BT47" s="1227"/>
      <c r="BU47" s="1227"/>
      <c r="BV47" s="1227"/>
      <c r="BW47" s="1227"/>
      <c r="BX47" s="1227"/>
      <c r="BY47" s="1227"/>
      <c r="BZ47" s="1227"/>
      <c r="CA47" s="1227"/>
      <c r="CB47" s="1227"/>
      <c r="CC47" s="1227"/>
      <c r="CD47" s="1227"/>
      <c r="CE47" s="1227"/>
      <c r="CF47" s="1227"/>
      <c r="CG47" s="1227"/>
      <c r="CH47" s="1227"/>
      <c r="CI47" s="1227"/>
      <c r="CJ47" s="1227"/>
      <c r="CK47" s="1227"/>
      <c r="CL47" s="1227"/>
      <c r="CM47" s="1227"/>
      <c r="CN47" s="1227"/>
      <c r="CO47" s="1227"/>
      <c r="CP47" s="1227"/>
      <c r="CQ47" s="1227"/>
      <c r="CR47" s="1227"/>
      <c r="CS47" s="1227"/>
      <c r="CT47" s="1227"/>
      <c r="CU47" s="1227"/>
      <c r="CV47" s="1227"/>
      <c r="CW47" s="1227"/>
      <c r="CX47" s="1227"/>
      <c r="CY47" s="1227"/>
      <c r="CZ47" s="1227"/>
      <c r="DA47" s="1227"/>
      <c r="DB47" s="1227"/>
      <c r="DC47" s="1227"/>
      <c r="DD47" s="1227"/>
      <c r="DE47" s="1227"/>
      <c r="DF47" s="1227"/>
      <c r="DG47" s="1227"/>
      <c r="DH47" s="1227"/>
      <c r="DI47" s="3145" t="s">
        <v>60</v>
      </c>
      <c r="DJ47" s="3146"/>
      <c r="DK47" s="3146"/>
      <c r="DL47" s="3147"/>
      <c r="DM47" s="1227"/>
      <c r="DN47" s="1227"/>
      <c r="DO47" s="2738" t="s">
        <v>57</v>
      </c>
      <c r="DP47" s="2739"/>
      <c r="DQ47" s="2739"/>
      <c r="DR47" s="2740"/>
      <c r="DT47" s="2738" t="s">
        <v>58</v>
      </c>
      <c r="DU47" s="2739"/>
      <c r="DV47" s="2739"/>
      <c r="DW47" s="2740"/>
      <c r="DY47" s="1235"/>
      <c r="DZ47" s="2873" t="s">
        <v>67</v>
      </c>
      <c r="EA47" s="2874"/>
      <c r="EB47" s="2874"/>
      <c r="EC47" s="2875"/>
      <c r="ED47" s="1227"/>
      <c r="EE47" s="2873" t="s">
        <v>68</v>
      </c>
      <c r="EF47" s="2874"/>
      <c r="EG47" s="2874"/>
      <c r="EH47" s="2875"/>
      <c r="EI47" s="1227"/>
      <c r="EJ47" s="1227"/>
      <c r="EK47" s="1227"/>
      <c r="EL47" s="1227"/>
      <c r="EM47" s="1227"/>
      <c r="EN47" s="1238"/>
      <c r="EO47" s="1692"/>
      <c r="EP47" s="1245"/>
      <c r="EQ47" s="1246"/>
      <c r="ER47" s="3064" t="s">
        <v>230</v>
      </c>
      <c r="ES47" s="3065"/>
      <c r="ET47" s="3065"/>
      <c r="EU47" s="3065"/>
      <c r="EV47" s="3065"/>
      <c r="EW47" s="3065"/>
      <c r="EX47" s="3065"/>
      <c r="EY47" s="3066"/>
      <c r="EZ47" s="1671"/>
      <c r="FA47" s="2575" t="s">
        <v>237</v>
      </c>
      <c r="FB47" s="2576"/>
      <c r="FC47" s="2577"/>
      <c r="FD47" s="1457"/>
      <c r="FE47" s="1232"/>
      <c r="FF47" s="434"/>
      <c r="FG47" s="434"/>
      <c r="FH47" s="434"/>
      <c r="FI47" s="434"/>
      <c r="FJ47" s="434"/>
      <c r="FK47" s="434"/>
      <c r="FL47" s="434"/>
      <c r="FM47" s="434"/>
      <c r="FN47" s="434"/>
      <c r="FO47" s="434"/>
      <c r="FP47" s="434"/>
      <c r="FQ47" s="434"/>
      <c r="FR47" s="434"/>
      <c r="FS47" s="434"/>
      <c r="FT47" s="434"/>
      <c r="FU47" s="434"/>
      <c r="FV47" s="434"/>
      <c r="FW47" s="434"/>
      <c r="FX47" s="434"/>
      <c r="FY47" s="434"/>
      <c r="FZ47" s="434"/>
      <c r="GA47" s="434"/>
      <c r="GB47" s="434"/>
      <c r="GC47" s="434"/>
      <c r="GD47" s="434"/>
      <c r="GE47" s="434"/>
      <c r="GF47" s="434"/>
      <c r="GG47" s="434"/>
      <c r="GH47" s="434"/>
      <c r="GI47" s="434"/>
      <c r="GJ47" s="434"/>
      <c r="GK47" s="434"/>
      <c r="GL47" s="434"/>
      <c r="GM47" s="434"/>
      <c r="GN47" s="434"/>
      <c r="GO47" s="434"/>
      <c r="GP47" s="434"/>
      <c r="GQ47" s="434"/>
      <c r="GR47" s="434"/>
      <c r="GS47" s="434"/>
      <c r="GT47" s="639"/>
      <c r="GU47" s="639"/>
      <c r="GV47" s="639"/>
      <c r="GW47" s="639"/>
      <c r="GX47" s="639"/>
      <c r="GY47" s="2491" t="s">
        <v>376</v>
      </c>
      <c r="GZ47" s="2492"/>
      <c r="HA47" s="2354" t="s">
        <v>11</v>
      </c>
      <c r="HB47" s="2354" t="s">
        <v>12</v>
      </c>
      <c r="HC47" s="639"/>
      <c r="HD47" s="2310" t="s">
        <v>377</v>
      </c>
      <c r="HE47" s="2311"/>
      <c r="HF47" s="2314" t="s">
        <v>11</v>
      </c>
      <c r="HG47" s="2314" t="s">
        <v>12</v>
      </c>
      <c r="HH47" s="639"/>
      <c r="HI47" s="2487" t="s">
        <v>378</v>
      </c>
      <c r="HJ47" s="2488"/>
      <c r="HK47" s="2352" t="s">
        <v>11</v>
      </c>
      <c r="HL47" s="2352" t="s">
        <v>12</v>
      </c>
      <c r="HM47" s="639"/>
      <c r="HN47" s="1229"/>
      <c r="HO47" s="2491" t="s">
        <v>376</v>
      </c>
      <c r="HP47" s="2492"/>
      <c r="HQ47" s="2354" t="s">
        <v>11</v>
      </c>
      <c r="HR47" s="2354" t="s">
        <v>12</v>
      </c>
      <c r="HS47" s="639"/>
      <c r="HT47" s="2310" t="s">
        <v>377</v>
      </c>
      <c r="HU47" s="2311"/>
      <c r="HV47" s="2314" t="s">
        <v>11</v>
      </c>
      <c r="HW47" s="451" t="s">
        <v>12</v>
      </c>
      <c r="HX47" s="639"/>
      <c r="HY47" s="2487" t="s">
        <v>378</v>
      </c>
      <c r="HZ47" s="2488"/>
      <c r="IA47" s="2352" t="s">
        <v>11</v>
      </c>
      <c r="IB47" s="2352" t="s">
        <v>12</v>
      </c>
      <c r="IC47" s="639"/>
      <c r="ID47" s="639"/>
      <c r="IE47" s="466"/>
      <c r="IF47" s="466"/>
      <c r="IG47" s="466"/>
      <c r="IH47" s="466"/>
      <c r="II47" s="466"/>
      <c r="IJ47" s="466"/>
      <c r="IK47" s="466"/>
      <c r="IL47" s="466"/>
      <c r="IM47" s="466"/>
      <c r="IN47" s="466"/>
      <c r="IO47" s="466"/>
      <c r="IP47" s="466"/>
      <c r="IQ47" s="466"/>
      <c r="IR47" s="466"/>
      <c r="IS47" s="466"/>
      <c r="IT47" s="466"/>
      <c r="IU47" s="466"/>
      <c r="IV47" s="466"/>
      <c r="IW47" s="466"/>
      <c r="IX47" s="466"/>
      <c r="IY47" s="466"/>
      <c r="IZ47" s="466"/>
      <c r="JA47" s="466"/>
      <c r="JB47" s="466"/>
      <c r="JC47" s="466"/>
      <c r="JD47" s="466"/>
      <c r="JE47" s="466"/>
      <c r="JF47" s="466"/>
      <c r="JG47" s="466"/>
      <c r="JH47" s="466"/>
      <c r="JI47" s="466"/>
      <c r="JJ47" s="466"/>
      <c r="JK47" s="466"/>
      <c r="JL47" s="466"/>
      <c r="JM47" s="466"/>
      <c r="JN47" s="466"/>
      <c r="JO47" s="466"/>
      <c r="JP47" s="466"/>
      <c r="JQ47" s="466"/>
      <c r="JR47" s="466"/>
      <c r="JS47" s="466"/>
      <c r="JT47" s="466"/>
      <c r="JU47" s="466"/>
      <c r="JV47" s="466"/>
      <c r="JW47" s="466"/>
      <c r="JX47" s="466"/>
      <c r="JY47" s="466"/>
      <c r="JZ47" s="466"/>
      <c r="KA47" s="466"/>
      <c r="KB47" s="466"/>
      <c r="KC47" s="466"/>
      <c r="KD47" s="466"/>
      <c r="KE47" s="466"/>
      <c r="KF47" s="466"/>
      <c r="KG47" s="466"/>
      <c r="KH47" s="466"/>
      <c r="KI47" s="466"/>
      <c r="KJ47" s="466"/>
      <c r="KK47" s="466"/>
      <c r="KL47" s="466"/>
      <c r="KM47" s="466"/>
      <c r="KN47" s="466"/>
      <c r="KO47" s="466"/>
      <c r="KP47" s="466"/>
      <c r="KQ47" s="466"/>
      <c r="KR47" s="466"/>
      <c r="KS47" s="466"/>
      <c r="KT47" s="466"/>
      <c r="KU47" s="466"/>
      <c r="KV47" s="466"/>
      <c r="KW47" s="466"/>
      <c r="KX47" s="466"/>
      <c r="KY47" s="466"/>
      <c r="KZ47" s="466"/>
      <c r="LA47" s="466"/>
      <c r="LB47" s="466"/>
      <c r="LC47" s="1247"/>
      <c r="LD47" s="1247"/>
      <c r="LE47" s="1247"/>
      <c r="LF47" s="1247"/>
      <c r="LG47" s="1247"/>
      <c r="LH47" s="1247"/>
      <c r="LI47" s="1247"/>
      <c r="LJ47" s="1247"/>
      <c r="LK47" s="1247"/>
      <c r="LL47" s="1247"/>
      <c r="LM47" s="1247"/>
      <c r="LN47" s="1247"/>
      <c r="LO47" s="2481" t="s">
        <v>327</v>
      </c>
      <c r="LP47" s="2482"/>
      <c r="LQ47" s="2482"/>
      <c r="LR47" s="2482"/>
      <c r="LS47" s="2483"/>
      <c r="LT47" s="2571" t="s">
        <v>11</v>
      </c>
      <c r="LU47" s="2573" t="s">
        <v>12</v>
      </c>
      <c r="LV47" s="466"/>
      <c r="LW47" s="2509" t="s">
        <v>338</v>
      </c>
      <c r="LX47" s="2510"/>
      <c r="LY47" s="2511"/>
      <c r="LZ47" s="2531" t="s">
        <v>11</v>
      </c>
      <c r="MA47" s="1073" t="s">
        <v>12</v>
      </c>
      <c r="MB47" s="639"/>
      <c r="MC47" s="639"/>
      <c r="MD47" s="2473" t="s">
        <v>331</v>
      </c>
      <c r="ME47" s="2474"/>
      <c r="MF47" s="780" t="s">
        <v>11</v>
      </c>
      <c r="MG47" s="781" t="s">
        <v>12</v>
      </c>
      <c r="MH47" s="466"/>
      <c r="MI47" s="2501" t="s">
        <v>333</v>
      </c>
      <c r="MJ47" s="2502"/>
      <c r="MK47" s="782" t="s">
        <v>11</v>
      </c>
      <c r="ML47" s="783" t="s">
        <v>12</v>
      </c>
      <c r="MM47" s="466"/>
      <c r="MN47" s="2505" t="s">
        <v>339</v>
      </c>
      <c r="MO47" s="2506"/>
      <c r="MP47" s="784" t="s">
        <v>11</v>
      </c>
      <c r="MQ47" s="785" t="s">
        <v>12</v>
      </c>
      <c r="MR47" s="1249"/>
      <c r="MS47" s="1250"/>
      <c r="MT47" s="639"/>
      <c r="MU47" s="2457" t="s">
        <v>327</v>
      </c>
      <c r="MV47" s="2458"/>
      <c r="MW47" s="2461" t="s">
        <v>11</v>
      </c>
      <c r="MX47" s="2463" t="s">
        <v>12</v>
      </c>
      <c r="MY47" s="614"/>
      <c r="MZ47" s="2465" t="s">
        <v>338</v>
      </c>
      <c r="NA47" s="2466"/>
      <c r="NB47" s="2469" t="s">
        <v>11</v>
      </c>
      <c r="NC47" s="2471" t="s">
        <v>12</v>
      </c>
      <c r="ND47" s="526"/>
      <c r="NE47" s="2473" t="s">
        <v>331</v>
      </c>
      <c r="NF47" s="2474"/>
      <c r="NG47" s="2477" t="s">
        <v>11</v>
      </c>
      <c r="NH47" s="2479" t="s">
        <v>12</v>
      </c>
      <c r="NI47" s="526"/>
      <c r="NJ47" s="2497" t="s">
        <v>333</v>
      </c>
      <c r="NK47" s="2498"/>
      <c r="NL47" s="2495" t="s">
        <v>11</v>
      </c>
      <c r="NM47" s="2515" t="s">
        <v>12</v>
      </c>
      <c r="NN47" s="526"/>
      <c r="NO47" s="2517" t="s">
        <v>339</v>
      </c>
      <c r="NP47" s="2518"/>
      <c r="NQ47" s="2445" t="s">
        <v>11</v>
      </c>
      <c r="NR47" s="2447" t="s">
        <v>12</v>
      </c>
      <c r="NS47" s="639"/>
      <c r="NT47" s="608"/>
    </row>
    <row r="48" spans="1:384" ht="25.5" customHeight="1" thickBot="1" x14ac:dyDescent="0.3">
      <c r="A48" s="1236"/>
      <c r="B48" s="1236"/>
      <c r="C48" s="1236"/>
      <c r="D48" s="1540"/>
      <c r="E48" s="1518"/>
      <c r="F48" s="1237"/>
      <c r="G48" s="1237"/>
      <c r="H48" s="2856"/>
      <c r="I48" s="2857"/>
      <c r="J48" s="1622" t="s">
        <v>11</v>
      </c>
      <c r="K48" s="1220" t="s">
        <v>12</v>
      </c>
      <c r="L48" s="4"/>
      <c r="M48" s="1226"/>
      <c r="N48" s="2887"/>
      <c r="O48" s="2888"/>
      <c r="P48" s="1251" t="s">
        <v>11</v>
      </c>
      <c r="Q48" s="1252" t="s">
        <v>12</v>
      </c>
      <c r="R48" s="1251" t="s">
        <v>11</v>
      </c>
      <c r="S48" s="1252" t="s">
        <v>12</v>
      </c>
      <c r="T48" s="1251" t="s">
        <v>11</v>
      </c>
      <c r="U48" s="1252" t="s">
        <v>12</v>
      </c>
      <c r="V48" s="1251" t="s">
        <v>11</v>
      </c>
      <c r="W48" s="1252" t="s">
        <v>12</v>
      </c>
      <c r="X48" s="1253" t="s">
        <v>11</v>
      </c>
      <c r="Y48" s="1254" t="s">
        <v>12</v>
      </c>
      <c r="Z48" s="1251" t="s">
        <v>11</v>
      </c>
      <c r="AA48" s="1252" t="s">
        <v>12</v>
      </c>
      <c r="AB48" s="1253" t="s">
        <v>11</v>
      </c>
      <c r="AC48" s="1254" t="s">
        <v>12</v>
      </c>
      <c r="AD48" s="1636" t="s">
        <v>11</v>
      </c>
      <c r="AE48" s="1637" t="s">
        <v>12</v>
      </c>
      <c r="AF48" s="4"/>
      <c r="AG48" s="88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2831" t="s">
        <v>204</v>
      </c>
      <c r="AZ48" s="2832"/>
      <c r="BA48" s="120">
        <f>COUNTIF(BJ13:BJ45,"ОЧЕНЬ НИЗКАЯ")</f>
        <v>0</v>
      </c>
      <c r="BB48" s="121" t="e">
        <f>BA48*100/BA53</f>
        <v>#DIV/0!</v>
      </c>
      <c r="BC48" s="4"/>
      <c r="BD48" s="2831" t="s">
        <v>204</v>
      </c>
      <c r="BE48" s="2832"/>
      <c r="BF48" s="120">
        <f>COUNTIF(BK13:BK45,"ОЧЕНЬ НИЗКАЯ")</f>
        <v>0</v>
      </c>
      <c r="BG48" s="121" t="e">
        <f>BF48*100/BF53</f>
        <v>#DIV/0!</v>
      </c>
      <c r="BH48" s="4"/>
      <c r="BI48" s="2889" t="s">
        <v>296</v>
      </c>
      <c r="BJ48" s="2890"/>
      <c r="BK48" s="129">
        <f>COUNTIF(BL13:BL45,"1.НИЗКИЙ")</f>
        <v>0</v>
      </c>
      <c r="BL48" s="121" t="e">
        <f>BK48*100/BK51</f>
        <v>#DIV/0!</v>
      </c>
      <c r="BM48" s="4"/>
      <c r="BN48" s="1223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2755" t="s">
        <v>21</v>
      </c>
      <c r="DJ48" s="2756"/>
      <c r="DK48" s="1255" t="s">
        <v>11</v>
      </c>
      <c r="DL48" s="1256" t="s">
        <v>12</v>
      </c>
      <c r="DM48" s="4"/>
      <c r="DN48" s="4"/>
      <c r="DO48" s="3133" t="s">
        <v>21</v>
      </c>
      <c r="DP48" s="3134"/>
      <c r="DQ48" s="1257" t="s">
        <v>11</v>
      </c>
      <c r="DR48" s="1256" t="s">
        <v>12</v>
      </c>
      <c r="DT48" s="3135" t="s">
        <v>21</v>
      </c>
      <c r="DU48" s="3136"/>
      <c r="DV48" s="1258" t="s">
        <v>11</v>
      </c>
      <c r="DW48" s="1259" t="s">
        <v>12</v>
      </c>
      <c r="DY48" s="1223"/>
      <c r="DZ48" s="2848" t="s">
        <v>21</v>
      </c>
      <c r="EA48" s="3142"/>
      <c r="EB48" s="1260" t="s">
        <v>11</v>
      </c>
      <c r="EC48" s="1261" t="s">
        <v>12</v>
      </c>
      <c r="ED48" s="4"/>
      <c r="EE48" s="2848" t="s">
        <v>21</v>
      </c>
      <c r="EF48" s="2849"/>
      <c r="EG48" s="1260" t="s">
        <v>11</v>
      </c>
      <c r="EH48" s="1261" t="s">
        <v>12</v>
      </c>
      <c r="EI48" s="4"/>
      <c r="EJ48" s="4"/>
      <c r="EK48" s="4"/>
      <c r="EL48" s="4"/>
      <c r="EM48" s="4"/>
      <c r="EN48" s="1226"/>
      <c r="EO48" s="1693"/>
      <c r="EP48" s="1262"/>
      <c r="EQ48" s="1263"/>
      <c r="ER48" s="3067" t="s">
        <v>215</v>
      </c>
      <c r="ES48" s="3068"/>
      <c r="ET48" s="3067" t="s">
        <v>216</v>
      </c>
      <c r="EU48" s="3068"/>
      <c r="EV48" s="3069" t="s">
        <v>217</v>
      </c>
      <c r="EW48" s="3070"/>
      <c r="EX48" s="3067" t="s">
        <v>218</v>
      </c>
      <c r="EY48" s="3068"/>
      <c r="FA48" s="2578" t="s">
        <v>233</v>
      </c>
      <c r="FB48" s="2579"/>
      <c r="FC48" s="2580"/>
      <c r="FD48" s="1460"/>
      <c r="FE48" s="1232"/>
      <c r="FF48" s="434"/>
      <c r="FG48" s="434"/>
      <c r="FH48" s="434"/>
      <c r="FI48" s="434"/>
      <c r="FJ48" s="434"/>
      <c r="FK48" s="434"/>
      <c r="FL48" s="434"/>
      <c r="FM48" s="434"/>
      <c r="FN48" s="434"/>
      <c r="FO48" s="434"/>
      <c r="FP48" s="434"/>
      <c r="FQ48" s="434"/>
      <c r="FR48" s="434"/>
      <c r="FS48" s="434"/>
      <c r="FT48" s="434"/>
      <c r="FU48" s="434"/>
      <c r="FV48" s="434"/>
      <c r="FW48" s="434"/>
      <c r="FX48" s="434"/>
      <c r="FY48" s="434"/>
      <c r="FZ48" s="434"/>
      <c r="GA48" s="434"/>
      <c r="GB48" s="434"/>
      <c r="GC48" s="434"/>
      <c r="GD48" s="434"/>
      <c r="GE48" s="434"/>
      <c r="GF48" s="434"/>
      <c r="GG48" s="434"/>
      <c r="GH48" s="434"/>
      <c r="GI48" s="434"/>
      <c r="GJ48" s="434"/>
      <c r="GK48" s="434"/>
      <c r="GL48" s="434"/>
      <c r="GM48" s="434"/>
      <c r="GN48" s="434"/>
      <c r="GO48" s="434"/>
      <c r="GP48" s="434"/>
      <c r="GQ48" s="434"/>
      <c r="GR48" s="434"/>
      <c r="GS48" s="434"/>
      <c r="GT48" s="434"/>
      <c r="GU48" s="434"/>
      <c r="GV48" s="434"/>
      <c r="GW48" s="434"/>
      <c r="GX48" s="434"/>
      <c r="GY48" s="2493"/>
      <c r="GZ48" s="2494"/>
      <c r="HA48" s="2355"/>
      <c r="HB48" s="2355"/>
      <c r="HC48" s="434"/>
      <c r="HD48" s="2312"/>
      <c r="HE48" s="2313"/>
      <c r="HF48" s="2316"/>
      <c r="HG48" s="2316"/>
      <c r="HH48" s="434"/>
      <c r="HI48" s="2489"/>
      <c r="HJ48" s="2490"/>
      <c r="HK48" s="2353"/>
      <c r="HL48" s="2353"/>
      <c r="HM48" s="434"/>
      <c r="HN48" s="1232"/>
      <c r="HO48" s="2493"/>
      <c r="HP48" s="2494"/>
      <c r="HQ48" s="2355"/>
      <c r="HR48" s="2355"/>
      <c r="HS48" s="434"/>
      <c r="HT48" s="2312"/>
      <c r="HU48" s="2313"/>
      <c r="HV48" s="2316"/>
      <c r="HW48" s="452"/>
      <c r="HX48" s="434"/>
      <c r="HY48" s="2489"/>
      <c r="HZ48" s="2490"/>
      <c r="IA48" s="2353"/>
      <c r="IB48" s="2353"/>
      <c r="IC48" s="434"/>
      <c r="ID48" s="434"/>
      <c r="IE48" s="466"/>
      <c r="IF48" s="466"/>
      <c r="IG48" s="466"/>
      <c r="IH48" s="466"/>
      <c r="II48" s="466"/>
      <c r="IJ48" s="466"/>
      <c r="IK48" s="466"/>
      <c r="IL48" s="466"/>
      <c r="IM48" s="466"/>
      <c r="IN48" s="466"/>
      <c r="IO48" s="466"/>
      <c r="IP48" s="466"/>
      <c r="IQ48" s="466"/>
      <c r="IR48" s="466"/>
      <c r="IS48" s="466"/>
      <c r="IT48" s="466"/>
      <c r="IU48" s="466"/>
      <c r="IV48" s="466"/>
      <c r="IW48" s="466"/>
      <c r="IX48" s="466"/>
      <c r="IY48" s="466"/>
      <c r="IZ48" s="466"/>
      <c r="JA48" s="466"/>
      <c r="JB48" s="466"/>
      <c r="JC48" s="466"/>
      <c r="JD48" s="466"/>
      <c r="JE48" s="466"/>
      <c r="JF48" s="466"/>
      <c r="JG48" s="466"/>
      <c r="JH48" s="466"/>
      <c r="JI48" s="466"/>
      <c r="JJ48" s="466"/>
      <c r="JK48" s="466"/>
      <c r="JL48" s="466"/>
      <c r="JM48" s="466"/>
      <c r="JN48" s="466"/>
      <c r="JO48" s="466"/>
      <c r="JP48" s="466"/>
      <c r="JQ48" s="466"/>
      <c r="JR48" s="466"/>
      <c r="JS48" s="466"/>
      <c r="JT48" s="466"/>
      <c r="JU48" s="466"/>
      <c r="JV48" s="466"/>
      <c r="JW48" s="466"/>
      <c r="JX48" s="466"/>
      <c r="JY48" s="466"/>
      <c r="JZ48" s="466"/>
      <c r="KA48" s="466"/>
      <c r="KB48" s="466"/>
      <c r="KC48" s="466"/>
      <c r="KD48" s="466"/>
      <c r="KE48" s="466"/>
      <c r="KF48" s="466"/>
      <c r="KG48" s="466"/>
      <c r="KH48" s="466"/>
      <c r="KI48" s="466"/>
      <c r="KJ48" s="466"/>
      <c r="KK48" s="466"/>
      <c r="KL48" s="466"/>
      <c r="KM48" s="466"/>
      <c r="KN48" s="466"/>
      <c r="KO48" s="466"/>
      <c r="KP48" s="466"/>
      <c r="KQ48" s="466"/>
      <c r="KR48" s="466"/>
      <c r="KS48" s="466"/>
      <c r="KT48" s="466"/>
      <c r="KU48" s="466"/>
      <c r="KV48" s="466"/>
      <c r="KW48" s="466"/>
      <c r="KX48" s="466"/>
      <c r="KY48" s="466"/>
      <c r="KZ48" s="466"/>
      <c r="LA48" s="466"/>
      <c r="LB48" s="466"/>
      <c r="LC48" s="434"/>
      <c r="LD48" s="434"/>
      <c r="LE48" s="434"/>
      <c r="LF48" s="434"/>
      <c r="LG48" s="434"/>
      <c r="LH48" s="434"/>
      <c r="LI48" s="434"/>
      <c r="LJ48" s="434"/>
      <c r="LK48" s="434"/>
      <c r="LL48" s="434"/>
      <c r="LM48" s="434"/>
      <c r="LN48" s="434"/>
      <c r="LO48" s="2484"/>
      <c r="LP48" s="2485"/>
      <c r="LQ48" s="2485"/>
      <c r="LR48" s="2485"/>
      <c r="LS48" s="2486"/>
      <c r="LT48" s="2572"/>
      <c r="LU48" s="2574"/>
      <c r="LV48" s="466"/>
      <c r="LW48" s="2512"/>
      <c r="LX48" s="2513"/>
      <c r="LY48" s="2514"/>
      <c r="LZ48" s="2532"/>
      <c r="MA48" s="1074"/>
      <c r="MB48" s="434"/>
      <c r="MC48" s="434"/>
      <c r="MD48" s="2475"/>
      <c r="ME48" s="2476"/>
      <c r="MF48" s="791"/>
      <c r="MG48" s="792"/>
      <c r="MH48" s="466"/>
      <c r="MI48" s="2503"/>
      <c r="MJ48" s="2504"/>
      <c r="MK48" s="793"/>
      <c r="ML48" s="794"/>
      <c r="MM48" s="466"/>
      <c r="MN48" s="2507"/>
      <c r="MO48" s="2508"/>
      <c r="MP48" s="795"/>
      <c r="MQ48" s="796"/>
      <c r="MR48" s="1233"/>
      <c r="MS48" s="1250"/>
      <c r="MT48" s="434"/>
      <c r="MU48" s="2459"/>
      <c r="MV48" s="2460"/>
      <c r="MW48" s="2462"/>
      <c r="MX48" s="2464"/>
      <c r="MY48" s="614"/>
      <c r="MZ48" s="2467"/>
      <c r="NA48" s="2468"/>
      <c r="NB48" s="2470"/>
      <c r="NC48" s="2472"/>
      <c r="ND48" s="526"/>
      <c r="NE48" s="2475"/>
      <c r="NF48" s="2476"/>
      <c r="NG48" s="2478"/>
      <c r="NH48" s="2480"/>
      <c r="NI48" s="526"/>
      <c r="NJ48" s="2499"/>
      <c r="NK48" s="2500"/>
      <c r="NL48" s="2496"/>
      <c r="NM48" s="2516"/>
      <c r="NN48" s="526"/>
      <c r="NO48" s="2519"/>
      <c r="NP48" s="2520"/>
      <c r="NQ48" s="2446"/>
      <c r="NR48" s="2448"/>
      <c r="NS48" s="434"/>
    </row>
    <row r="49" spans="1:384" ht="25.5" customHeight="1" thickBot="1" x14ac:dyDescent="0.35">
      <c r="A49" s="1236"/>
      <c r="B49" s="1236"/>
      <c r="C49" s="1236"/>
      <c r="D49" s="1541"/>
      <c r="E49" s="1519"/>
      <c r="F49" s="1236"/>
      <c r="G49" s="1236"/>
      <c r="H49" s="2987" t="s">
        <v>13</v>
      </c>
      <c r="I49" s="2988"/>
      <c r="J49" s="112">
        <f>COUNTIF(L13:L45,1)</f>
        <v>0</v>
      </c>
      <c r="K49" s="113" t="e">
        <f>J49*100/J55</f>
        <v>#DIV/0!</v>
      </c>
      <c r="L49" s="4"/>
      <c r="M49" s="1226"/>
      <c r="N49" s="2846" t="s">
        <v>111</v>
      </c>
      <c r="O49" s="2847"/>
      <c r="P49" s="1265">
        <f>COUNTIF(W13:W45,1)</f>
        <v>0</v>
      </c>
      <c r="Q49" s="1266" t="e">
        <f>P49*100/P54</f>
        <v>#DIV/0!</v>
      </c>
      <c r="R49" s="1265">
        <f>COUNTIF(X13:X45,1)</f>
        <v>0</v>
      </c>
      <c r="S49" s="1267" t="e">
        <f>R49*100/R54</f>
        <v>#DIV/0!</v>
      </c>
      <c r="T49" s="1265">
        <f>COUNTIF(Y13:Y45,1)</f>
        <v>0</v>
      </c>
      <c r="U49" s="1266" t="e">
        <f>T49*100/T54</f>
        <v>#DIV/0!</v>
      </c>
      <c r="V49" s="1265">
        <f>COUNTIF(Z13:Z45,1)</f>
        <v>0</v>
      </c>
      <c r="W49" s="1266" t="e">
        <f>V49*100/V54</f>
        <v>#DIV/0!</v>
      </c>
      <c r="X49" s="1268">
        <f>COUNTIF(AA13:AA45,1)</f>
        <v>0</v>
      </c>
      <c r="Y49" s="1269" t="e">
        <f>X49*100/X54</f>
        <v>#DIV/0!</v>
      </c>
      <c r="Z49" s="1265">
        <f>COUNTIF(AB13:AB45,1)</f>
        <v>0</v>
      </c>
      <c r="AA49" s="1267" t="e">
        <f>Z49*100/Z54</f>
        <v>#DIV/0!</v>
      </c>
      <c r="AB49" s="1268">
        <f>COUNTIF(AC13:AC45,1)</f>
        <v>0</v>
      </c>
      <c r="AC49" s="1269" t="e">
        <f>AB49*100/AB54</f>
        <v>#DIV/0!</v>
      </c>
      <c r="AD49" s="1634">
        <f>COUNTIF(AD13:AD44,1)</f>
        <v>0</v>
      </c>
      <c r="AE49" s="1640" t="e">
        <f>AD49*100/AD54</f>
        <v>#DIV/0!</v>
      </c>
      <c r="AF49" s="4"/>
      <c r="AG49" s="13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2827" t="s">
        <v>205</v>
      </c>
      <c r="AZ49" s="2828"/>
      <c r="BA49" s="122">
        <f>COUNTIF(BJ13:BJ45,"НИЗКАЯ")</f>
        <v>0</v>
      </c>
      <c r="BB49" s="123" t="e">
        <f>BA49*100/BA53</f>
        <v>#DIV/0!</v>
      </c>
      <c r="BC49" s="4"/>
      <c r="BD49" s="2827" t="s">
        <v>205</v>
      </c>
      <c r="BE49" s="2828"/>
      <c r="BF49" s="122">
        <f>COUNTIF(BK13:BK45,"НИЗКАЯ")</f>
        <v>0</v>
      </c>
      <c r="BG49" s="123" t="e">
        <f>BF49*100/BF53</f>
        <v>#DIV/0!</v>
      </c>
      <c r="BH49" s="4"/>
      <c r="BI49" s="2844" t="s">
        <v>297</v>
      </c>
      <c r="BJ49" s="2845"/>
      <c r="BK49" s="130">
        <f>COUNTIF(BL13:BL45,"2.СРЕДНИЙ")</f>
        <v>0</v>
      </c>
      <c r="BL49" s="123" t="e">
        <f>BK49*100/BK51</f>
        <v>#DIV/0!</v>
      </c>
      <c r="BM49" s="4"/>
      <c r="BN49" s="1223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3137" t="s">
        <v>61</v>
      </c>
      <c r="DJ49" s="3143"/>
      <c r="DK49" s="1270">
        <f>COUNTIF(DS13:DS45,1)</f>
        <v>0</v>
      </c>
      <c r="DL49" s="1271" t="e">
        <f>DK49*100/DK52</f>
        <v>#DIV/0!</v>
      </c>
      <c r="DM49" s="4"/>
      <c r="DN49" s="4"/>
      <c r="DO49" s="3137" t="s">
        <v>61</v>
      </c>
      <c r="DP49" s="3144"/>
      <c r="DQ49" s="1272">
        <f>COUNTIF(DT13:DT45,1)</f>
        <v>0</v>
      </c>
      <c r="DR49" s="1184" t="e">
        <f>DQ49*100/DQ52</f>
        <v>#DIV/0!</v>
      </c>
      <c r="DT49" s="3139" t="s">
        <v>61</v>
      </c>
      <c r="DU49" s="3140"/>
      <c r="DV49" s="1273">
        <f>COUNTIF(DU13:DU45,1)</f>
        <v>0</v>
      </c>
      <c r="DW49" s="1274" t="e">
        <f>DV49*100/DV52</f>
        <v>#DIV/0!</v>
      </c>
      <c r="DY49" s="1223"/>
      <c r="DZ49" s="2569" t="s">
        <v>73</v>
      </c>
      <c r="EA49" s="3141"/>
      <c r="EB49" s="1275">
        <f>COUNTIF(EG13:EG45,1)</f>
        <v>0</v>
      </c>
      <c r="EC49" s="1276" t="e">
        <f>EB49*100/EB53</f>
        <v>#DIV/0!</v>
      </c>
      <c r="ED49" s="4"/>
      <c r="EE49" s="2569" t="s">
        <v>73</v>
      </c>
      <c r="EF49" s="2570"/>
      <c r="EG49" s="1275">
        <f>COUNTIF(EH13:EH45,1)</f>
        <v>0</v>
      </c>
      <c r="EH49" s="1276" t="e">
        <f>EG49*100/EG53</f>
        <v>#DIV/0!</v>
      </c>
      <c r="EI49" s="4"/>
      <c r="EJ49" s="4"/>
      <c r="EK49" s="4"/>
      <c r="EL49" s="4"/>
      <c r="EM49" s="4"/>
      <c r="EN49" s="1226"/>
      <c r="EO49" s="1694"/>
      <c r="EP49" s="1277"/>
      <c r="EQ49" s="1278"/>
      <c r="ER49" s="1279" t="s">
        <v>11</v>
      </c>
      <c r="ES49" s="1280" t="s">
        <v>12</v>
      </c>
      <c r="ET49" s="1281" t="s">
        <v>11</v>
      </c>
      <c r="EU49" s="1282" t="s">
        <v>12</v>
      </c>
      <c r="EV49" s="1279" t="s">
        <v>11</v>
      </c>
      <c r="EW49" s="1280" t="s">
        <v>12</v>
      </c>
      <c r="EX49" s="1281" t="s">
        <v>11</v>
      </c>
      <c r="EY49" s="1282" t="s">
        <v>12</v>
      </c>
      <c r="FA49" s="2581" t="s">
        <v>234</v>
      </c>
      <c r="FB49" s="2582"/>
      <c r="FC49" s="2583"/>
      <c r="FD49" s="1460"/>
      <c r="FE49" s="1232"/>
      <c r="FF49" s="434"/>
      <c r="FG49" s="434"/>
      <c r="FH49" s="434"/>
      <c r="FI49" s="434"/>
      <c r="FJ49" s="434"/>
      <c r="FK49" s="434"/>
      <c r="FL49" s="434"/>
      <c r="FM49" s="434"/>
      <c r="FN49" s="434"/>
      <c r="FO49" s="434"/>
      <c r="FP49" s="434"/>
      <c r="FQ49" s="434"/>
      <c r="FR49" s="434"/>
      <c r="FS49" s="434"/>
      <c r="FT49" s="434"/>
      <c r="FU49" s="434"/>
      <c r="FV49" s="434"/>
      <c r="FW49" s="434"/>
      <c r="FX49" s="434"/>
      <c r="FY49" s="434"/>
      <c r="FZ49" s="434"/>
      <c r="GA49" s="434"/>
      <c r="GB49" s="434"/>
      <c r="GC49" s="434"/>
      <c r="GD49" s="434"/>
      <c r="GE49" s="434"/>
      <c r="GF49" s="434"/>
      <c r="GG49" s="434"/>
      <c r="GH49" s="434"/>
      <c r="GI49" s="434"/>
      <c r="GJ49" s="434"/>
      <c r="GK49" s="434"/>
      <c r="GL49" s="434"/>
      <c r="GM49" s="434"/>
      <c r="GN49" s="434"/>
      <c r="GO49" s="434"/>
      <c r="GP49" s="434"/>
      <c r="GQ49" s="434"/>
      <c r="GR49" s="434"/>
      <c r="GS49" s="434"/>
      <c r="GT49" s="434"/>
      <c r="GU49" s="434"/>
      <c r="GV49" s="434"/>
      <c r="GW49" s="434"/>
      <c r="GX49" s="434"/>
      <c r="GY49" s="2449" t="s">
        <v>324</v>
      </c>
      <c r="GZ49" s="2450"/>
      <c r="HA49" s="402">
        <f>COUNTIFS(GZ13:GZ45,"ВЫСОКИЙ")</f>
        <v>0</v>
      </c>
      <c r="HB49" s="403" t="e">
        <f>HA49*100/HA52</f>
        <v>#DIV/0!</v>
      </c>
      <c r="HC49" s="434"/>
      <c r="HD49" s="2317" t="s">
        <v>324</v>
      </c>
      <c r="HE49" s="2451"/>
      <c r="HF49" s="410">
        <f>COUNTIFS(HB13:HB45,"ВЫСОКИЙ")</f>
        <v>0</v>
      </c>
      <c r="HG49" s="411" t="e">
        <f>HF49*100/HF52</f>
        <v>#DIV/0!</v>
      </c>
      <c r="HH49" s="434"/>
      <c r="HI49" s="2452" t="s">
        <v>324</v>
      </c>
      <c r="HJ49" s="2453"/>
      <c r="HK49" s="418">
        <f>COUNTIFS(HD13:HD45,"ВЫСОКИЙ")</f>
        <v>0</v>
      </c>
      <c r="HL49" s="419" t="e">
        <f>HK49*100/HK52</f>
        <v>#DIV/0!</v>
      </c>
      <c r="HM49" s="434"/>
      <c r="HN49" s="1232"/>
      <c r="HO49" s="2449" t="s">
        <v>324</v>
      </c>
      <c r="HP49" s="2450"/>
      <c r="HQ49" s="402">
        <f>COUNTIFS(HV13:HV45,"ВЫСОКИЙ")</f>
        <v>0</v>
      </c>
      <c r="HR49" s="403" t="e">
        <f>HQ49*100/HQ52</f>
        <v>#DIV/0!</v>
      </c>
      <c r="HS49" s="434"/>
      <c r="HT49" s="2317" t="s">
        <v>324</v>
      </c>
      <c r="HU49" s="2451"/>
      <c r="HV49" s="410">
        <f>COUNTIFS(HW13:HW45,"ВЫСОКИЙ")</f>
        <v>0</v>
      </c>
      <c r="HW49" s="411" t="e">
        <f>HV49*100/HV52</f>
        <v>#DIV/0!</v>
      </c>
      <c r="HX49" s="434"/>
      <c r="HY49" s="2452" t="s">
        <v>324</v>
      </c>
      <c r="HZ49" s="2453"/>
      <c r="IA49" s="418">
        <f>COUNTIFS(HX13:HX45,"ВЫСОКИЙ")</f>
        <v>0</v>
      </c>
      <c r="IB49" s="419" t="e">
        <f>IA49*100/IA52</f>
        <v>#DIV/0!</v>
      </c>
      <c r="IC49" s="434"/>
      <c r="ID49" s="434"/>
      <c r="IE49" s="466"/>
      <c r="IF49" s="466"/>
      <c r="IG49" s="466"/>
      <c r="IH49" s="466"/>
      <c r="II49" s="466"/>
      <c r="IJ49" s="466"/>
      <c r="IK49" s="466"/>
      <c r="IL49" s="466"/>
      <c r="IM49" s="466"/>
      <c r="IN49" s="466"/>
      <c r="IO49" s="466"/>
      <c r="IP49" s="466"/>
      <c r="IQ49" s="466"/>
      <c r="IR49" s="466"/>
      <c r="IS49" s="466"/>
      <c r="IT49" s="466"/>
      <c r="IU49" s="466"/>
      <c r="IV49" s="466"/>
      <c r="IW49" s="466"/>
      <c r="IX49" s="466"/>
      <c r="IY49" s="466"/>
      <c r="IZ49" s="466"/>
      <c r="JA49" s="466"/>
      <c r="JB49" s="466"/>
      <c r="JC49" s="466"/>
      <c r="JD49" s="466"/>
      <c r="JE49" s="466"/>
      <c r="JF49" s="466"/>
      <c r="JG49" s="466"/>
      <c r="JH49" s="466"/>
      <c r="JI49" s="466"/>
      <c r="JJ49" s="466"/>
      <c r="JK49" s="466"/>
      <c r="JL49" s="466"/>
      <c r="JM49" s="466"/>
      <c r="JN49" s="466"/>
      <c r="JO49" s="466"/>
      <c r="JP49" s="466"/>
      <c r="JQ49" s="466"/>
      <c r="JR49" s="466"/>
      <c r="JS49" s="466"/>
      <c r="JT49" s="466"/>
      <c r="JU49" s="466"/>
      <c r="JV49" s="466"/>
      <c r="JW49" s="466"/>
      <c r="JX49" s="466"/>
      <c r="JY49" s="466"/>
      <c r="JZ49" s="466"/>
      <c r="KA49" s="466"/>
      <c r="KB49" s="466"/>
      <c r="KC49" s="466"/>
      <c r="KD49" s="466"/>
      <c r="KE49" s="466"/>
      <c r="KF49" s="466"/>
      <c r="KG49" s="466"/>
      <c r="KH49" s="466"/>
      <c r="KI49" s="466"/>
      <c r="KJ49" s="466"/>
      <c r="KK49" s="466"/>
      <c r="KL49" s="466"/>
      <c r="KM49" s="466"/>
      <c r="KN49" s="466"/>
      <c r="KO49" s="466"/>
      <c r="KP49" s="466"/>
      <c r="KQ49" s="466"/>
      <c r="KR49" s="466"/>
      <c r="KS49" s="466"/>
      <c r="KT49" s="466"/>
      <c r="KU49" s="466"/>
      <c r="KV49" s="466"/>
      <c r="KW49" s="466"/>
      <c r="KX49" s="466"/>
      <c r="KY49" s="466"/>
      <c r="KZ49" s="466"/>
      <c r="LA49" s="466"/>
      <c r="LB49" s="466"/>
      <c r="LC49" s="434"/>
      <c r="LD49" s="434"/>
      <c r="LE49" s="434"/>
      <c r="LF49" s="434"/>
      <c r="LG49" s="434"/>
      <c r="LH49" s="434"/>
      <c r="LI49" s="434"/>
      <c r="LJ49" s="434"/>
      <c r="LK49" s="434"/>
      <c r="LL49" s="434"/>
      <c r="LM49" s="434"/>
      <c r="LN49" s="434"/>
      <c r="LO49" s="1283" t="s">
        <v>342</v>
      </c>
      <c r="LP49" s="1284"/>
      <c r="LQ49" s="1284"/>
      <c r="LR49" s="1284"/>
      <c r="LS49" s="1285"/>
      <c r="LT49" s="801">
        <f>COUNTIFS(LS13:LS45,"У-П")</f>
        <v>0</v>
      </c>
      <c r="LU49" s="802" t="e">
        <f>LT49*100/LT53</f>
        <v>#DIV/0!</v>
      </c>
      <c r="LV49" s="977"/>
      <c r="LW49" s="2454" t="s">
        <v>342</v>
      </c>
      <c r="LX49" s="2455"/>
      <c r="LY49" s="2456"/>
      <c r="LZ49" s="936">
        <f>COUNTIFS(LW13:LW45,"У-П")</f>
        <v>0</v>
      </c>
      <c r="MA49" s="939" t="e">
        <f>LZ49*100/LZ53</f>
        <v>#DIV/0!</v>
      </c>
      <c r="MB49" s="1286"/>
      <c r="MC49" s="1286"/>
      <c r="MD49" s="940" t="s">
        <v>342</v>
      </c>
      <c r="ME49" s="941"/>
      <c r="MF49" s="803">
        <f>COUNTIFS(MA13:MA45,"У-П")</f>
        <v>0</v>
      </c>
      <c r="MG49" s="942" t="e">
        <f>MF49*100/MF53</f>
        <v>#DIV/0!</v>
      </c>
      <c r="MH49" s="977"/>
      <c r="MI49" s="943" t="s">
        <v>342</v>
      </c>
      <c r="MJ49" s="944"/>
      <c r="MK49" s="804">
        <f>COUNTIFS(ME13:ME45,"У-П")</f>
        <v>0</v>
      </c>
      <c r="ML49" s="945" t="e">
        <f>MK49*100/MK53</f>
        <v>#DIV/0!</v>
      </c>
      <c r="MM49" s="977"/>
      <c r="MN49" s="946" t="s">
        <v>342</v>
      </c>
      <c r="MO49" s="947"/>
      <c r="MP49" s="805">
        <f>COUNTIFS(MI13:MI45,"У-П")</f>
        <v>0</v>
      </c>
      <c r="MQ49" s="948" t="e">
        <f>MP49*100/MP53</f>
        <v>#DIV/0!</v>
      </c>
      <c r="MR49" s="1287"/>
      <c r="MS49" s="1288"/>
      <c r="MT49" s="434"/>
      <c r="MU49" s="615" t="s">
        <v>342</v>
      </c>
      <c r="MV49" s="616"/>
      <c r="MW49" s="575">
        <f>COUNTIFS(NG13:NG45,"У-П")</f>
        <v>0</v>
      </c>
      <c r="MX49" s="576" t="e">
        <f>MW49*100/MW53</f>
        <v>#DIV/0!</v>
      </c>
      <c r="MY49" s="506"/>
      <c r="MZ49" s="472" t="s">
        <v>342</v>
      </c>
      <c r="NA49" s="473"/>
      <c r="NB49" s="467">
        <f>COUNTIFS(NI13:NI45,"У-П")</f>
        <v>0</v>
      </c>
      <c r="NC49" s="572" t="e">
        <f>NB49*100/NB53</f>
        <v>#DIV/0!</v>
      </c>
      <c r="ND49" s="474"/>
      <c r="NE49" s="475" t="s">
        <v>342</v>
      </c>
      <c r="NF49" s="476"/>
      <c r="NG49" s="468">
        <f>COUNTIFS(NK13:NK45,"У-П")</f>
        <v>0</v>
      </c>
      <c r="NH49" s="477" t="e">
        <f>NG49*100/NG53</f>
        <v>#DIV/0!</v>
      </c>
      <c r="NI49" s="526"/>
      <c r="NJ49" s="478" t="s">
        <v>342</v>
      </c>
      <c r="NK49" s="479"/>
      <c r="NL49" s="469">
        <f>COUNTIFS(NM13:NM45,"У-П")</f>
        <v>0</v>
      </c>
      <c r="NM49" s="581" t="e">
        <f>NL49*100/NL53</f>
        <v>#DIV/0!</v>
      </c>
      <c r="NN49" s="526"/>
      <c r="NO49" s="480" t="s">
        <v>342</v>
      </c>
      <c r="NP49" s="481"/>
      <c r="NQ49" s="470">
        <f>COUNTIFS(NO13:NO45,"У-П")</f>
        <v>0</v>
      </c>
      <c r="NR49" s="482" t="e">
        <f>NQ49*100/NQ53</f>
        <v>#DIV/0!</v>
      </c>
      <c r="NS49" s="434"/>
    </row>
    <row r="50" spans="1:384" ht="25.5" customHeight="1" thickBot="1" x14ac:dyDescent="0.35">
      <c r="A50" s="1236"/>
      <c r="B50" s="1236"/>
      <c r="C50" s="1236"/>
      <c r="D50" s="1541"/>
      <c r="E50" s="1519"/>
      <c r="F50" s="1236"/>
      <c r="G50" s="1236"/>
      <c r="H50" s="2829" t="s">
        <v>14</v>
      </c>
      <c r="I50" s="2830"/>
      <c r="J50" s="114">
        <f>COUNTIF(L13:L45,2)</f>
        <v>0</v>
      </c>
      <c r="K50" s="115" t="e">
        <f>J50*100/J55</f>
        <v>#DIV/0!</v>
      </c>
      <c r="L50" s="4"/>
      <c r="M50" s="1226"/>
      <c r="N50" s="2854" t="s">
        <v>112</v>
      </c>
      <c r="O50" s="2855"/>
      <c r="P50" s="1289">
        <f>COUNTIF(W13:W45,2)</f>
        <v>0</v>
      </c>
      <c r="Q50" s="1290" t="e">
        <f>P50*100/P54</f>
        <v>#DIV/0!</v>
      </c>
      <c r="R50" s="1289">
        <f>COUNTIF(X13:X45,2)</f>
        <v>0</v>
      </c>
      <c r="S50" s="1291" t="e">
        <f>R50*100/R54</f>
        <v>#DIV/0!</v>
      </c>
      <c r="T50" s="1289">
        <f>COUNTIF(Y13:Y45,2)</f>
        <v>0</v>
      </c>
      <c r="U50" s="1290" t="e">
        <f>T50*100/T54</f>
        <v>#DIV/0!</v>
      </c>
      <c r="V50" s="1289">
        <f>COUNTIF(Z13:Z45,2)</f>
        <v>0</v>
      </c>
      <c r="W50" s="1290" t="e">
        <f>V50*100/V54</f>
        <v>#DIV/0!</v>
      </c>
      <c r="X50" s="1292">
        <f>COUNTIF(AA13:AA45,2)</f>
        <v>0</v>
      </c>
      <c r="Y50" s="1293" t="e">
        <f>X50*100/X54</f>
        <v>#DIV/0!</v>
      </c>
      <c r="Z50" s="1289">
        <f>COUNTIF(AB13:AB45,2)</f>
        <v>0</v>
      </c>
      <c r="AA50" s="1291" t="e">
        <f>Z50*100/Z54</f>
        <v>#DIV/0!</v>
      </c>
      <c r="AB50" s="1292">
        <f>COUNTIF(AC13:AC45,2)</f>
        <v>0</v>
      </c>
      <c r="AC50" s="1293" t="e">
        <f>AB50*100/AB54</f>
        <v>#DIV/0!</v>
      </c>
      <c r="AD50" s="1635">
        <f>COUNTIF(AD13:AD44,2)</f>
        <v>0</v>
      </c>
      <c r="AE50" s="1641" t="e">
        <f>AD50*100/AD54</f>
        <v>#DIV/0!</v>
      </c>
      <c r="AF50" s="4"/>
      <c r="AG50" s="13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2827" t="s">
        <v>206</v>
      </c>
      <c r="AZ50" s="2828"/>
      <c r="BA50" s="122">
        <f>COUNTIF(BJ13:BJ45,"СРЕДНЯЯ")</f>
        <v>0</v>
      </c>
      <c r="BB50" s="123" t="e">
        <f>BA50*100/BA53</f>
        <v>#DIV/0!</v>
      </c>
      <c r="BC50" s="4"/>
      <c r="BD50" s="2827" t="s">
        <v>206</v>
      </c>
      <c r="BE50" s="2828"/>
      <c r="BF50" s="122">
        <f>COUNTIF(BK13:BK45,"СРЕДНЯЯ")</f>
        <v>0</v>
      </c>
      <c r="BG50" s="123" t="e">
        <f>BF50*100/BF53</f>
        <v>#DIV/0!</v>
      </c>
      <c r="BH50" s="4"/>
      <c r="BI50" s="2850" t="s">
        <v>298</v>
      </c>
      <c r="BJ50" s="2851"/>
      <c r="BK50" s="131">
        <f>COUNTIF(BL13:BL45,"3.ВЫСОКИЙ")</f>
        <v>0</v>
      </c>
      <c r="BL50" s="125" t="e">
        <f>BK50*100/BK51</f>
        <v>#DIV/0!</v>
      </c>
      <c r="BM50" s="4"/>
      <c r="BN50" s="1223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3137" t="s">
        <v>62</v>
      </c>
      <c r="DJ50" s="3143"/>
      <c r="DK50" s="1270">
        <f>COUNTIF(DS13:DS45,2)</f>
        <v>0</v>
      </c>
      <c r="DL50" s="1271" t="e">
        <f>DK50*100/DK52</f>
        <v>#DIV/0!</v>
      </c>
      <c r="DM50" s="4"/>
      <c r="DN50" s="4"/>
      <c r="DO50" s="3137" t="s">
        <v>62</v>
      </c>
      <c r="DP50" s="3144"/>
      <c r="DQ50" s="1272">
        <f>COUNTIF(DT13:DT45,2)</f>
        <v>0</v>
      </c>
      <c r="DR50" s="1184" t="e">
        <f>DQ50*100/DQ52</f>
        <v>#DIV/0!</v>
      </c>
      <c r="DT50" s="3137" t="s">
        <v>62</v>
      </c>
      <c r="DU50" s="3138"/>
      <c r="DV50" s="1183">
        <f>COUNTIF(DU13:DU45,2)</f>
        <v>0</v>
      </c>
      <c r="DW50" s="1184" t="e">
        <f>DV50*100/DV52</f>
        <v>#DIV/0!</v>
      </c>
      <c r="DY50" s="1223"/>
      <c r="DZ50" s="2626" t="s">
        <v>74</v>
      </c>
      <c r="EA50" s="3132"/>
      <c r="EB50" s="1294">
        <f>COUNTIF(EG13:EG45,2)</f>
        <v>0</v>
      </c>
      <c r="EC50" s="1295" t="e">
        <f>EB50*100/EB53</f>
        <v>#DIV/0!</v>
      </c>
      <c r="ED50" s="4"/>
      <c r="EE50" s="2626" t="s">
        <v>74</v>
      </c>
      <c r="EF50" s="2627"/>
      <c r="EG50" s="1294">
        <f>COUNTIF(EH13:EH45,2)</f>
        <v>0</v>
      </c>
      <c r="EH50" s="1295" t="e">
        <f>EG50*100/EG53</f>
        <v>#DIV/0!</v>
      </c>
      <c r="EI50" s="4"/>
      <c r="EJ50" s="4"/>
      <c r="EK50" s="4"/>
      <c r="EL50" s="4"/>
      <c r="EM50" s="4"/>
      <c r="EN50" s="1226"/>
      <c r="EO50" s="1694"/>
      <c r="EP50" s="2591" t="s">
        <v>231</v>
      </c>
      <c r="EQ50" s="2592"/>
      <c r="ER50" s="1265">
        <f>COUNTIF(EQ13:EQ45,1)</f>
        <v>0</v>
      </c>
      <c r="ES50" s="1267" t="e">
        <f>ER50*100/ER53</f>
        <v>#DIV/0!</v>
      </c>
      <c r="ET50" s="1265">
        <f>COUNTIF(ER13:ER45,1)</f>
        <v>0</v>
      </c>
      <c r="EU50" s="1267" t="e">
        <f>ET50*100/ET53</f>
        <v>#DIV/0!</v>
      </c>
      <c r="EV50" s="1265">
        <f>COUNTIF(ES13:ES45,1)</f>
        <v>0</v>
      </c>
      <c r="EW50" s="1267" t="e">
        <f>EV50*100/EV53</f>
        <v>#DIV/0!</v>
      </c>
      <c r="EX50" s="1265">
        <f>COUNTIF(ET13:ET45,1)</f>
        <v>0</v>
      </c>
      <c r="EY50" s="1267" t="e">
        <f>EX50*100/EX53</f>
        <v>#DIV/0!</v>
      </c>
      <c r="FA50" s="2587" t="s">
        <v>236</v>
      </c>
      <c r="FB50" s="2589" t="s">
        <v>235</v>
      </c>
      <c r="FC50" s="2590"/>
      <c r="FD50" s="1460"/>
      <c r="FE50" s="1232"/>
      <c r="FF50" s="434"/>
      <c r="FG50" s="434"/>
      <c r="FH50" s="434"/>
      <c r="FI50" s="434"/>
      <c r="FJ50" s="434"/>
      <c r="FK50" s="434"/>
      <c r="FL50" s="434"/>
      <c r="FM50" s="434"/>
      <c r="FN50" s="434"/>
      <c r="FO50" s="434"/>
      <c r="FP50" s="434"/>
      <c r="FQ50" s="434"/>
      <c r="FR50" s="434"/>
      <c r="FS50" s="434"/>
      <c r="FT50" s="434"/>
      <c r="FU50" s="434"/>
      <c r="FV50" s="434"/>
      <c r="FW50" s="434"/>
      <c r="FX50" s="434"/>
      <c r="FY50" s="434"/>
      <c r="FZ50" s="434"/>
      <c r="GA50" s="434"/>
      <c r="GB50" s="434"/>
      <c r="GC50" s="434"/>
      <c r="GD50" s="434"/>
      <c r="GE50" s="434"/>
      <c r="GF50" s="434"/>
      <c r="GG50" s="434"/>
      <c r="GH50" s="434"/>
      <c r="GI50" s="434"/>
      <c r="GJ50" s="434"/>
      <c r="GK50" s="434"/>
      <c r="GL50" s="434"/>
      <c r="GM50" s="434"/>
      <c r="GN50" s="434"/>
      <c r="GO50" s="434"/>
      <c r="GP50" s="434"/>
      <c r="GQ50" s="434"/>
      <c r="GR50" s="434"/>
      <c r="GS50" s="434"/>
      <c r="GT50" s="434"/>
      <c r="GU50" s="434"/>
      <c r="GV50" s="434"/>
      <c r="GW50" s="434"/>
      <c r="GX50" s="434"/>
      <c r="GY50" s="2347" t="s">
        <v>325</v>
      </c>
      <c r="GZ50" s="2348"/>
      <c r="HA50" s="406">
        <f>COUNTIFS(GZ13:GZ45,"СРЕДНИЙ")</f>
        <v>0</v>
      </c>
      <c r="HB50" s="426" t="e">
        <f>HA50*100/HA52</f>
        <v>#DIV/0!</v>
      </c>
      <c r="HC50" s="434"/>
      <c r="HD50" s="2319" t="s">
        <v>325</v>
      </c>
      <c r="HE50" s="2547"/>
      <c r="HF50" s="414">
        <f>COUNTIFS(HB13:HB45,"СРЕДНИЙ")</f>
        <v>0</v>
      </c>
      <c r="HG50" s="428" t="e">
        <f>HF50*100/HF52</f>
        <v>#DIV/0!</v>
      </c>
      <c r="HH50" s="434"/>
      <c r="HI50" s="2548" t="s">
        <v>325</v>
      </c>
      <c r="HJ50" s="2549"/>
      <c r="HK50" s="422">
        <f>COUNTIFS(HD13:HD45,"СРЕДНИЙ")</f>
        <v>0</v>
      </c>
      <c r="HL50" s="430" t="e">
        <f>HK50*100/HK52</f>
        <v>#DIV/0!</v>
      </c>
      <c r="HM50" s="434"/>
      <c r="HN50" s="1232"/>
      <c r="HO50" s="2347" t="s">
        <v>325</v>
      </c>
      <c r="HP50" s="2348"/>
      <c r="HQ50" s="406">
        <f>COUNTIFS(HV13:HV45,"СРЕДНИЙ")</f>
        <v>0</v>
      </c>
      <c r="HR50" s="426" t="e">
        <f>HQ50*100/HQ52</f>
        <v>#DIV/0!</v>
      </c>
      <c r="HS50" s="434"/>
      <c r="HT50" s="2319" t="s">
        <v>325</v>
      </c>
      <c r="HU50" s="2547"/>
      <c r="HV50" s="414">
        <f>COUNTIFS(HW13:HW45,"СРЕДНИЙ")</f>
        <v>0</v>
      </c>
      <c r="HW50" s="428" t="e">
        <f>HV50*100/HV52</f>
        <v>#DIV/0!</v>
      </c>
      <c r="HX50" s="434"/>
      <c r="HY50" s="2548" t="s">
        <v>325</v>
      </c>
      <c r="HZ50" s="2549"/>
      <c r="IA50" s="422">
        <f>COUNTIFS(HX13:HX45,"СРЕДНИЙ")</f>
        <v>0</v>
      </c>
      <c r="IB50" s="430" t="e">
        <f>IA50*100/IA52</f>
        <v>#DIV/0!</v>
      </c>
      <c r="IC50" s="434"/>
      <c r="ID50" s="434"/>
      <c r="IE50" s="466"/>
      <c r="IF50" s="466"/>
      <c r="IG50" s="466"/>
      <c r="IH50" s="466"/>
      <c r="II50" s="466"/>
      <c r="IJ50" s="466"/>
      <c r="IK50" s="466"/>
      <c r="IL50" s="466"/>
      <c r="IM50" s="466"/>
      <c r="IN50" s="466"/>
      <c r="IO50" s="466"/>
      <c r="IP50" s="466"/>
      <c r="IQ50" s="466"/>
      <c r="IR50" s="466"/>
      <c r="IS50" s="466"/>
      <c r="IT50" s="466"/>
      <c r="IU50" s="466"/>
      <c r="IV50" s="466"/>
      <c r="IW50" s="466"/>
      <c r="IX50" s="466"/>
      <c r="IY50" s="466"/>
      <c r="IZ50" s="466"/>
      <c r="JA50" s="466"/>
      <c r="JB50" s="466"/>
      <c r="JC50" s="466"/>
      <c r="JD50" s="466"/>
      <c r="JE50" s="466"/>
      <c r="JF50" s="466"/>
      <c r="JG50" s="466"/>
      <c r="JH50" s="466"/>
      <c r="JI50" s="466"/>
      <c r="JJ50" s="466"/>
      <c r="JK50" s="466"/>
      <c r="JL50" s="466"/>
      <c r="JM50" s="466"/>
      <c r="JN50" s="466"/>
      <c r="JO50" s="466"/>
      <c r="JP50" s="466"/>
      <c r="JQ50" s="466"/>
      <c r="JR50" s="466"/>
      <c r="JS50" s="466"/>
      <c r="JT50" s="466"/>
      <c r="JU50" s="466"/>
      <c r="JV50" s="466"/>
      <c r="JW50" s="466"/>
      <c r="JX50" s="466"/>
      <c r="JY50" s="466"/>
      <c r="JZ50" s="466"/>
      <c r="KA50" s="466"/>
      <c r="KB50" s="466"/>
      <c r="KC50" s="466"/>
      <c r="KD50" s="466"/>
      <c r="KE50" s="466"/>
      <c r="KF50" s="466"/>
      <c r="KG50" s="466"/>
      <c r="KH50" s="466"/>
      <c r="KI50" s="466"/>
      <c r="KJ50" s="466"/>
      <c r="KK50" s="466"/>
      <c r="KL50" s="466"/>
      <c r="KM50" s="466"/>
      <c r="KN50" s="466"/>
      <c r="KO50" s="466"/>
      <c r="KP50" s="466"/>
      <c r="KQ50" s="466"/>
      <c r="KR50" s="466"/>
      <c r="KS50" s="466"/>
      <c r="KT50" s="466"/>
      <c r="KU50" s="466"/>
      <c r="KV50" s="466"/>
      <c r="KW50" s="466"/>
      <c r="KX50" s="466"/>
      <c r="KY50" s="466"/>
      <c r="KZ50" s="466"/>
      <c r="LA50" s="466"/>
      <c r="LB50" s="466"/>
      <c r="LC50" s="434"/>
      <c r="LD50" s="434"/>
      <c r="LE50" s="434"/>
      <c r="LF50" s="434"/>
      <c r="LG50" s="434"/>
      <c r="LH50" s="434"/>
      <c r="LI50" s="434"/>
      <c r="LJ50" s="434"/>
      <c r="LK50" s="434"/>
      <c r="LL50" s="434"/>
      <c r="LM50" s="434"/>
      <c r="LN50" s="434"/>
      <c r="LO50" s="1297" t="s">
        <v>343</v>
      </c>
      <c r="LP50" s="1298"/>
      <c r="LQ50" s="1298"/>
      <c r="LR50" s="1298"/>
      <c r="LS50" s="1299"/>
      <c r="LT50" s="813">
        <f>COUNTIFS(LS13:LS45,"С-П")</f>
        <v>0</v>
      </c>
      <c r="LU50" s="814" t="e">
        <f>LT50*100/LT53</f>
        <v>#DIV/0!</v>
      </c>
      <c r="LV50" s="977"/>
      <c r="LW50" s="2553" t="s">
        <v>343</v>
      </c>
      <c r="LX50" s="2554"/>
      <c r="LY50" s="2555"/>
      <c r="LZ50" s="937">
        <f>COUNTIFS(LW13:LW45,"С-П")</f>
        <v>0</v>
      </c>
      <c r="MA50" s="953" t="e">
        <f>LZ50*100/LZ53</f>
        <v>#DIV/0!</v>
      </c>
      <c r="MB50" s="1286"/>
      <c r="MC50" s="1286"/>
      <c r="MD50" s="954" t="s">
        <v>343</v>
      </c>
      <c r="ME50" s="955"/>
      <c r="MF50" s="815">
        <f>COUNTIFS(MA13:MA45,"С-П")</f>
        <v>0</v>
      </c>
      <c r="MG50" s="956" t="e">
        <f>MF50*100/MF53</f>
        <v>#DIV/0!</v>
      </c>
      <c r="MH50" s="977"/>
      <c r="MI50" s="957" t="s">
        <v>343</v>
      </c>
      <c r="MJ50" s="958"/>
      <c r="MK50" s="816">
        <f>COUNTIFS(ME13:ME45,"С-П")</f>
        <v>0</v>
      </c>
      <c r="ML50" s="959" t="e">
        <f>MK50*100/MK53</f>
        <v>#DIV/0!</v>
      </c>
      <c r="MM50" s="977"/>
      <c r="MN50" s="960" t="s">
        <v>343</v>
      </c>
      <c r="MO50" s="961"/>
      <c r="MP50" s="817">
        <f>COUNTIFS(MI13:MI45,"С-П")</f>
        <v>0</v>
      </c>
      <c r="MQ50" s="962" t="e">
        <f>MP50*100/MP53</f>
        <v>#DIV/0!</v>
      </c>
      <c r="MR50" s="1287"/>
      <c r="MS50" s="1288"/>
      <c r="MT50" s="434"/>
      <c r="MU50" s="617" t="s">
        <v>343</v>
      </c>
      <c r="MV50" s="618"/>
      <c r="MW50" s="577">
        <f>COUNTIFS(NG13:NG45,"С-П")</f>
        <v>0</v>
      </c>
      <c r="MX50" s="578" t="e">
        <f>MW50*100/MW53</f>
        <v>#DIV/0!</v>
      </c>
      <c r="MY50" s="506"/>
      <c r="MZ50" s="487" t="s">
        <v>343</v>
      </c>
      <c r="NA50" s="488"/>
      <c r="NB50" s="489">
        <f>COUNTIFS(NI13:NI45,"С-П")</f>
        <v>0</v>
      </c>
      <c r="NC50" s="573" t="e">
        <f>NB50*100/NB53</f>
        <v>#DIV/0!</v>
      </c>
      <c r="ND50" s="474"/>
      <c r="NE50" s="490" t="s">
        <v>343</v>
      </c>
      <c r="NF50" s="491"/>
      <c r="NG50" s="492">
        <f>COUNTIFS(NK13:NK45,"С-П")</f>
        <v>0</v>
      </c>
      <c r="NH50" s="493" t="e">
        <f>NG50*100/NG53</f>
        <v>#DIV/0!</v>
      </c>
      <c r="NI50" s="526"/>
      <c r="NJ50" s="494" t="s">
        <v>343</v>
      </c>
      <c r="NK50" s="495"/>
      <c r="NL50" s="496">
        <f>COUNTIFS(NM13:NM45,"С-П")</f>
        <v>0</v>
      </c>
      <c r="NM50" s="582" t="e">
        <f>NL50*100/NL53</f>
        <v>#DIV/0!</v>
      </c>
      <c r="NN50" s="526"/>
      <c r="NO50" s="497" t="s">
        <v>343</v>
      </c>
      <c r="NP50" s="498"/>
      <c r="NQ50" s="499">
        <f>COUNTIFS(NO13:NO45,"С-П")</f>
        <v>0</v>
      </c>
      <c r="NR50" s="500" t="e">
        <f>NQ50*100/NQ53</f>
        <v>#DIV/0!</v>
      </c>
      <c r="NS50" s="434"/>
    </row>
    <row r="51" spans="1:384" ht="25.5" customHeight="1" thickBot="1" x14ac:dyDescent="0.35">
      <c r="A51" s="1236"/>
      <c r="B51" s="1236"/>
      <c r="C51" s="1236"/>
      <c r="D51" s="1541"/>
      <c r="E51" s="1519"/>
      <c r="F51" s="1236"/>
      <c r="G51" s="1236"/>
      <c r="H51" s="2829" t="s">
        <v>15</v>
      </c>
      <c r="I51" s="2830"/>
      <c r="J51" s="114">
        <f>COUNTIF(L13:L45,3)</f>
        <v>0</v>
      </c>
      <c r="K51" s="115" t="e">
        <f>J51*100/J55</f>
        <v>#DIV/0!</v>
      </c>
      <c r="L51" s="4"/>
      <c r="M51" s="1226"/>
      <c r="N51" s="2854" t="s">
        <v>114</v>
      </c>
      <c r="O51" s="2855"/>
      <c r="P51" s="1289">
        <f>COUNTIF(W13:W45,3)</f>
        <v>0</v>
      </c>
      <c r="Q51" s="1290" t="e">
        <f>P51*100/P54</f>
        <v>#DIV/0!</v>
      </c>
      <c r="R51" s="1289">
        <f>COUNTIF(X13:X45,3)</f>
        <v>0</v>
      </c>
      <c r="S51" s="1291" t="e">
        <f>R51*100/R54</f>
        <v>#DIV/0!</v>
      </c>
      <c r="T51" s="1289">
        <f>COUNTIF(Y13:Y45,3)</f>
        <v>0</v>
      </c>
      <c r="U51" s="1290" t="e">
        <f>T51*100/T54</f>
        <v>#DIV/0!</v>
      </c>
      <c r="V51" s="1289">
        <f>COUNTIF(Z13:Z45,3)</f>
        <v>0</v>
      </c>
      <c r="W51" s="1290" t="e">
        <f>V51*100/V54</f>
        <v>#DIV/0!</v>
      </c>
      <c r="X51" s="1292">
        <f>COUNTIF(AA13:AA45,3)</f>
        <v>0</v>
      </c>
      <c r="Y51" s="1293" t="e">
        <f>X51*100/X54</f>
        <v>#DIV/0!</v>
      </c>
      <c r="Z51" s="1289">
        <f>COUNTIF(AB13:AB45,3)</f>
        <v>0</v>
      </c>
      <c r="AA51" s="1291" t="e">
        <f>Z51*100/Z54</f>
        <v>#DIV/0!</v>
      </c>
      <c r="AB51" s="1292">
        <f>COUNTIF(AC13:AC45,3)</f>
        <v>0</v>
      </c>
      <c r="AC51" s="1293" t="e">
        <f>AB51*100/AB54</f>
        <v>#DIV/0!</v>
      </c>
      <c r="AD51" s="1635">
        <f>COUNTIF(AD13:AD44,3)</f>
        <v>0</v>
      </c>
      <c r="AE51" s="1641" t="e">
        <f>AD51*100/AD54</f>
        <v>#DIV/0!</v>
      </c>
      <c r="AF51" s="4"/>
      <c r="AG51" s="11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2827" t="s">
        <v>207</v>
      </c>
      <c r="AZ51" s="2828"/>
      <c r="BA51" s="122">
        <f>COUNTIF(BJ13:BJ45,"ВЫСОКАЯ")</f>
        <v>0</v>
      </c>
      <c r="BB51" s="123" t="e">
        <f>BA51*100/BA53</f>
        <v>#DIV/0!</v>
      </c>
      <c r="BC51" s="4"/>
      <c r="BD51" s="2827" t="s">
        <v>207</v>
      </c>
      <c r="BE51" s="2828"/>
      <c r="BF51" s="122">
        <f>COUNTIF(BK13:BK45,"ВЫСОКАЯ")</f>
        <v>0</v>
      </c>
      <c r="BG51" s="123" t="e">
        <f>BF51*100/BF53</f>
        <v>#DIV/0!</v>
      </c>
      <c r="BH51" s="4"/>
      <c r="BI51" s="2852" t="s">
        <v>19</v>
      </c>
      <c r="BJ51" s="2853"/>
      <c r="BK51" s="128">
        <f>SUM(BK48:BK50)</f>
        <v>0</v>
      </c>
      <c r="BL51" s="4"/>
      <c r="BM51" s="4"/>
      <c r="BN51" s="1223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3120" t="s">
        <v>63</v>
      </c>
      <c r="DJ51" s="3121"/>
      <c r="DK51" s="1300">
        <f>COUNTIF(DS13:DS45,3)</f>
        <v>0</v>
      </c>
      <c r="DL51" s="1301" t="e">
        <f>DK51*100/DK52</f>
        <v>#DIV/0!</v>
      </c>
      <c r="DM51" s="4"/>
      <c r="DN51" s="4"/>
      <c r="DO51" s="3120" t="s">
        <v>63</v>
      </c>
      <c r="DP51" s="3130"/>
      <c r="DQ51" s="1302">
        <f>COUNTIF(DT13:DT45,3)</f>
        <v>0</v>
      </c>
      <c r="DR51" s="1186" t="e">
        <f>DQ51*100/DQ52</f>
        <v>#DIV/0!</v>
      </c>
      <c r="DT51" s="3120" t="s">
        <v>63</v>
      </c>
      <c r="DU51" s="3131"/>
      <c r="DV51" s="1185">
        <f>COUNTIF(DU13:DU45,3)</f>
        <v>0</v>
      </c>
      <c r="DW51" s="1186" t="e">
        <f>DV51*100/DV52</f>
        <v>#DIV/0!</v>
      </c>
      <c r="DY51" s="1223"/>
      <c r="DZ51" s="2626" t="s">
        <v>75</v>
      </c>
      <c r="EA51" s="3132"/>
      <c r="EB51" s="1294">
        <f>COUNTIF(EG13:EG45,3)</f>
        <v>0</v>
      </c>
      <c r="EC51" s="1295" t="e">
        <f>EB51*100/EB53</f>
        <v>#DIV/0!</v>
      </c>
      <c r="ED51" s="4"/>
      <c r="EE51" s="2626" t="s">
        <v>75</v>
      </c>
      <c r="EF51" s="2627"/>
      <c r="EG51" s="1294">
        <f>COUNTIF(EH13:EH45,3)</f>
        <v>0</v>
      </c>
      <c r="EH51" s="1295" t="e">
        <f>EG51*100/EG53</f>
        <v>#DIV/0!</v>
      </c>
      <c r="EI51" s="4"/>
      <c r="EJ51" s="4"/>
      <c r="EK51" s="4"/>
      <c r="EL51" s="4"/>
      <c r="EM51" s="4"/>
      <c r="EN51" s="1226"/>
      <c r="EO51" s="1694"/>
      <c r="EP51" s="2593" t="s">
        <v>239</v>
      </c>
      <c r="EQ51" s="2594"/>
      <c r="ER51" s="1677">
        <f>COUNTIF(EQ13:EQ45,2)</f>
        <v>0</v>
      </c>
      <c r="ES51" s="1678" t="e">
        <f>ER51*100/ER53</f>
        <v>#DIV/0!</v>
      </c>
      <c r="ET51" s="1677">
        <f>COUNTIF(ER13:ER45,2)</f>
        <v>0</v>
      </c>
      <c r="EU51" s="1678" t="e">
        <f>ET51*100/ET53</f>
        <v>#DIV/0!</v>
      </c>
      <c r="EV51" s="1677">
        <f>COUNTIF(ES13:ES45,2)</f>
        <v>0</v>
      </c>
      <c r="EW51" s="1678" t="e">
        <f>EV51*100/EV53</f>
        <v>#DIV/0!</v>
      </c>
      <c r="EX51" s="1677">
        <f>COUNTIF(ET13:ET45,2)</f>
        <v>0</v>
      </c>
      <c r="EY51" s="1678" t="e">
        <f>EX51*100/EX53</f>
        <v>#DIV/0!</v>
      </c>
      <c r="FA51" s="2588"/>
      <c r="FB51" s="2589" t="s">
        <v>238</v>
      </c>
      <c r="FC51" s="2590"/>
      <c r="FD51" s="1460"/>
      <c r="FE51" s="1232"/>
      <c r="FF51" s="434"/>
      <c r="FG51" s="434"/>
      <c r="FH51" s="434"/>
      <c r="FI51" s="434"/>
      <c r="FJ51" s="434"/>
      <c r="FK51" s="434"/>
      <c r="FL51" s="434"/>
      <c r="FM51" s="434"/>
      <c r="FN51" s="434"/>
      <c r="FO51" s="434"/>
      <c r="FP51" s="434"/>
      <c r="FQ51" s="434"/>
      <c r="FR51" s="434"/>
      <c r="FS51" s="434"/>
      <c r="FT51" s="434"/>
      <c r="FU51" s="434"/>
      <c r="FV51" s="434"/>
      <c r="FW51" s="434"/>
      <c r="FX51" s="434"/>
      <c r="FY51" s="434"/>
      <c r="FZ51" s="434"/>
      <c r="GA51" s="434"/>
      <c r="GB51" s="434"/>
      <c r="GC51" s="434"/>
      <c r="GD51" s="434"/>
      <c r="GE51" s="434"/>
      <c r="GF51" s="434"/>
      <c r="GG51" s="434"/>
      <c r="GH51" s="434"/>
      <c r="GI51" s="434"/>
      <c r="GJ51" s="434"/>
      <c r="GK51" s="434"/>
      <c r="GL51" s="434"/>
      <c r="GM51" s="434"/>
      <c r="GN51" s="434"/>
      <c r="GO51" s="434"/>
      <c r="GP51" s="434"/>
      <c r="GQ51" s="434"/>
      <c r="GR51" s="434"/>
      <c r="GS51" s="434"/>
      <c r="GT51" s="434"/>
      <c r="GU51" s="434"/>
      <c r="GV51" s="434"/>
      <c r="GW51" s="434"/>
      <c r="GX51" s="434"/>
      <c r="GY51" s="2545" t="s">
        <v>209</v>
      </c>
      <c r="GZ51" s="2546"/>
      <c r="HA51" s="922">
        <f>COUNTIFS(GZ13:GZ45,"НИЗКИЙ")</f>
        <v>0</v>
      </c>
      <c r="HB51" s="427" t="e">
        <f>HA51*100/HA52</f>
        <v>#DIV/0!</v>
      </c>
      <c r="HC51" s="434"/>
      <c r="HD51" s="2327" t="s">
        <v>209</v>
      </c>
      <c r="HE51" s="2542"/>
      <c r="HF51" s="931">
        <f>COUNTIFS(HB13:HB45,"НИЗКИЙ")</f>
        <v>0</v>
      </c>
      <c r="HG51" s="429" t="e">
        <f>HF51*100/HF52</f>
        <v>#DIV/0!</v>
      </c>
      <c r="HH51" s="434"/>
      <c r="HI51" s="2543" t="s">
        <v>209</v>
      </c>
      <c r="HJ51" s="2544"/>
      <c r="HK51" s="923">
        <f>COUNTIFS(HD13:HD45,"НИЗКИЙ")</f>
        <v>0</v>
      </c>
      <c r="HL51" s="431" t="e">
        <f>HK51*100/HK52</f>
        <v>#DIV/0!</v>
      </c>
      <c r="HM51" s="434"/>
      <c r="HN51" s="1232"/>
      <c r="HO51" s="2545" t="s">
        <v>209</v>
      </c>
      <c r="HP51" s="2546"/>
      <c r="HQ51" s="922">
        <f>COUNTIFS(HV13:HV45,"НИЗКИЙ")</f>
        <v>0</v>
      </c>
      <c r="HR51" s="427" t="e">
        <f>HQ51*100/HQ52</f>
        <v>#DIV/0!</v>
      </c>
      <c r="HS51" s="434"/>
      <c r="HT51" s="2327" t="s">
        <v>209</v>
      </c>
      <c r="HU51" s="2542"/>
      <c r="HV51" s="931">
        <f>COUNTIFS(HW13:HW45,"НИЗКИЙ")</f>
        <v>0</v>
      </c>
      <c r="HW51" s="429" t="e">
        <f>HV51*100/HV52</f>
        <v>#DIV/0!</v>
      </c>
      <c r="HX51" s="434"/>
      <c r="HY51" s="2543" t="s">
        <v>209</v>
      </c>
      <c r="HZ51" s="2544"/>
      <c r="IA51" s="923">
        <f>COUNTIFS(HX13:HX45,"НИЗКИЙ")</f>
        <v>0</v>
      </c>
      <c r="IB51" s="431" t="e">
        <f>IA51*100/IA52</f>
        <v>#DIV/0!</v>
      </c>
      <c r="IC51" s="434"/>
      <c r="ID51" s="434"/>
      <c r="IE51" s="466"/>
      <c r="IF51" s="466"/>
      <c r="IG51" s="466"/>
      <c r="IH51" s="466"/>
      <c r="II51" s="466"/>
      <c r="IJ51" s="466"/>
      <c r="IK51" s="466"/>
      <c r="IL51" s="466"/>
      <c r="IM51" s="466"/>
      <c r="IN51" s="466"/>
      <c r="IO51" s="466"/>
      <c r="IP51" s="466"/>
      <c r="IQ51" s="466"/>
      <c r="IR51" s="466"/>
      <c r="IS51" s="466"/>
      <c r="IT51" s="466"/>
      <c r="IU51" s="466"/>
      <c r="IV51" s="466"/>
      <c r="IW51" s="466"/>
      <c r="IX51" s="466"/>
      <c r="IY51" s="466"/>
      <c r="IZ51" s="466"/>
      <c r="JA51" s="466"/>
      <c r="JB51" s="466"/>
      <c r="JC51" s="466"/>
      <c r="JD51" s="466"/>
      <c r="JE51" s="466"/>
      <c r="JF51" s="466"/>
      <c r="JG51" s="466"/>
      <c r="JH51" s="466"/>
      <c r="JI51" s="466"/>
      <c r="JJ51" s="466"/>
      <c r="JK51" s="466"/>
      <c r="JL51" s="466"/>
      <c r="JM51" s="466"/>
      <c r="JN51" s="466"/>
      <c r="JO51" s="466"/>
      <c r="JP51" s="466"/>
      <c r="JQ51" s="466"/>
      <c r="JR51" s="466"/>
      <c r="JS51" s="466"/>
      <c r="JT51" s="466"/>
      <c r="JU51" s="466"/>
      <c r="JV51" s="466"/>
      <c r="JW51" s="466"/>
      <c r="JX51" s="466"/>
      <c r="JY51" s="466"/>
      <c r="JZ51" s="466"/>
      <c r="KA51" s="466"/>
      <c r="KB51" s="466"/>
      <c r="KC51" s="466"/>
      <c r="KD51" s="466"/>
      <c r="KE51" s="466"/>
      <c r="KF51" s="466"/>
      <c r="KG51" s="466"/>
      <c r="KH51" s="466"/>
      <c r="KI51" s="466"/>
      <c r="KJ51" s="466"/>
      <c r="KK51" s="466"/>
      <c r="KL51" s="466"/>
      <c r="KM51" s="466"/>
      <c r="KN51" s="466"/>
      <c r="KO51" s="466"/>
      <c r="KP51" s="466"/>
      <c r="KQ51" s="466"/>
      <c r="KR51" s="466"/>
      <c r="KS51" s="466"/>
      <c r="KT51" s="466"/>
      <c r="KU51" s="466"/>
      <c r="KV51" s="466"/>
      <c r="KW51" s="466"/>
      <c r="KX51" s="466"/>
      <c r="KY51" s="466"/>
      <c r="KZ51" s="466"/>
      <c r="LA51" s="466"/>
      <c r="LB51" s="466"/>
      <c r="LC51" s="434"/>
      <c r="LD51" s="434"/>
      <c r="LE51" s="434"/>
      <c r="LF51" s="434"/>
      <c r="LG51" s="434"/>
      <c r="LH51" s="434"/>
      <c r="LI51" s="434"/>
      <c r="LJ51" s="434"/>
      <c r="LK51" s="434"/>
      <c r="LL51" s="434"/>
      <c r="LM51" s="434"/>
      <c r="LN51" s="434"/>
      <c r="LO51" s="2550" t="s">
        <v>344</v>
      </c>
      <c r="LP51" s="2551"/>
      <c r="LQ51" s="2551"/>
      <c r="LR51" s="2551"/>
      <c r="LS51" s="2552"/>
      <c r="LT51" s="813">
        <f>COUNTIFS(LS13:LS45,"С-Н")</f>
        <v>0</v>
      </c>
      <c r="LU51" s="814" t="e">
        <f>LT51*100/LT53</f>
        <v>#DIV/0!</v>
      </c>
      <c r="LV51" s="977"/>
      <c r="LW51" s="2553" t="s">
        <v>344</v>
      </c>
      <c r="LX51" s="2554"/>
      <c r="LY51" s="2555"/>
      <c r="LZ51" s="937">
        <f>COUNTIFS(LW13:LW45,"С-Н")</f>
        <v>0</v>
      </c>
      <c r="MA51" s="953" t="e">
        <f>LZ51*100/LZ53</f>
        <v>#DIV/0!</v>
      </c>
      <c r="MB51" s="1286"/>
      <c r="MC51" s="1286"/>
      <c r="MD51" s="954" t="s">
        <v>344</v>
      </c>
      <c r="ME51" s="955"/>
      <c r="MF51" s="815">
        <f>COUNTIFS(MA13:MA45,"С-Н")</f>
        <v>0</v>
      </c>
      <c r="MG51" s="956" t="e">
        <f>MF51*100/MF53</f>
        <v>#DIV/0!</v>
      </c>
      <c r="MH51" s="977"/>
      <c r="MI51" s="957" t="s">
        <v>344</v>
      </c>
      <c r="MJ51" s="958"/>
      <c r="MK51" s="816">
        <f>COUNTIFS(ME13:ME45,"С-Н")</f>
        <v>0</v>
      </c>
      <c r="ML51" s="959" t="e">
        <f>MK51*100/MK53</f>
        <v>#DIV/0!</v>
      </c>
      <c r="MM51" s="977"/>
      <c r="MN51" s="960" t="s">
        <v>344</v>
      </c>
      <c r="MO51" s="961"/>
      <c r="MP51" s="817">
        <f>COUNTIFS(MI13:MI45,"С-Н")</f>
        <v>0</v>
      </c>
      <c r="MQ51" s="962" t="e">
        <f>MP51*100/MP53</f>
        <v>#DIV/0!</v>
      </c>
      <c r="MR51" s="1287"/>
      <c r="MS51" s="1288"/>
      <c r="MT51" s="434"/>
      <c r="MU51" s="617" t="s">
        <v>344</v>
      </c>
      <c r="MV51" s="618"/>
      <c r="MW51" s="577">
        <f>COUNTIFS(NG13:NG45,"С-Н")</f>
        <v>0</v>
      </c>
      <c r="MX51" s="578" t="e">
        <f>MW51*100/MW53</f>
        <v>#DIV/0!</v>
      </c>
      <c r="MY51" s="506"/>
      <c r="MZ51" s="487" t="s">
        <v>344</v>
      </c>
      <c r="NA51" s="488"/>
      <c r="NB51" s="489">
        <f>COUNTIFS(NI13:NI45,"С-Н")</f>
        <v>0</v>
      </c>
      <c r="NC51" s="573" t="e">
        <f>NB51*100/NB53</f>
        <v>#DIV/0!</v>
      </c>
      <c r="ND51" s="506"/>
      <c r="NE51" s="490" t="s">
        <v>344</v>
      </c>
      <c r="NF51" s="491"/>
      <c r="NG51" s="492">
        <f>COUNTIFS(NK13:NK45,"С-Н")</f>
        <v>0</v>
      </c>
      <c r="NH51" s="493" t="e">
        <f>NG51*100/NG53</f>
        <v>#DIV/0!</v>
      </c>
      <c r="NI51" s="526"/>
      <c r="NJ51" s="494" t="s">
        <v>344</v>
      </c>
      <c r="NK51" s="495"/>
      <c r="NL51" s="496">
        <f>COUNTIFS(NM13:NM45,"С-Н")</f>
        <v>0</v>
      </c>
      <c r="NM51" s="582" t="e">
        <f>NL51*100/NL53</f>
        <v>#DIV/0!</v>
      </c>
      <c r="NN51" s="526"/>
      <c r="NO51" s="497" t="s">
        <v>344</v>
      </c>
      <c r="NP51" s="498"/>
      <c r="NQ51" s="499">
        <f>COUNTIFS(NO13:NO45,"С-Н")</f>
        <v>0</v>
      </c>
      <c r="NR51" s="500" t="e">
        <f>NQ51*100/NQ53</f>
        <v>#DIV/0!</v>
      </c>
      <c r="NS51" s="434"/>
    </row>
    <row r="52" spans="1:384" ht="25.5" customHeight="1" thickBot="1" x14ac:dyDescent="0.4">
      <c r="A52" s="1224"/>
      <c r="B52" s="1236"/>
      <c r="C52" s="1236"/>
      <c r="D52" s="1541"/>
      <c r="E52" s="1519"/>
      <c r="F52" s="1236"/>
      <c r="G52" s="1236"/>
      <c r="H52" s="2829" t="s">
        <v>16</v>
      </c>
      <c r="I52" s="2830"/>
      <c r="J52" s="114">
        <f>COUNTIF(L13:L45,4)</f>
        <v>0</v>
      </c>
      <c r="K52" s="115" t="e">
        <f>J52*100/J55</f>
        <v>#DIV/0!</v>
      </c>
      <c r="L52" s="4"/>
      <c r="M52" s="1226"/>
      <c r="N52" s="2854" t="s">
        <v>113</v>
      </c>
      <c r="O52" s="2855"/>
      <c r="P52" s="1289">
        <f>COUNTIF(W13:W45,4)</f>
        <v>0</v>
      </c>
      <c r="Q52" s="1290" t="e">
        <f>P52*100/P54</f>
        <v>#DIV/0!</v>
      </c>
      <c r="R52" s="1289">
        <f>COUNTIF(X13:X45,4)</f>
        <v>0</v>
      </c>
      <c r="S52" s="1291" t="e">
        <f>R52*100/R54</f>
        <v>#DIV/0!</v>
      </c>
      <c r="T52" s="1289">
        <f>COUNTIF(Y13:Y45,4)</f>
        <v>0</v>
      </c>
      <c r="U52" s="1290" t="e">
        <f>T52*100/T54</f>
        <v>#DIV/0!</v>
      </c>
      <c r="V52" s="1289">
        <f>COUNTIF(Z13:Z45,4)</f>
        <v>0</v>
      </c>
      <c r="W52" s="1290" t="e">
        <f>V52*100/V54</f>
        <v>#DIV/0!</v>
      </c>
      <c r="X52" s="1292">
        <f>COUNTIF(AA13:AA45,4)</f>
        <v>0</v>
      </c>
      <c r="Y52" s="1293" t="e">
        <f>X52*100/X54</f>
        <v>#DIV/0!</v>
      </c>
      <c r="Z52" s="1289">
        <f>COUNTIF(AB13:AB45,4)</f>
        <v>0</v>
      </c>
      <c r="AA52" s="1291" t="e">
        <f>Z52*100/Z54</f>
        <v>#DIV/0!</v>
      </c>
      <c r="AB52" s="1292">
        <f>COUNTIF(AC13:AC45,4)</f>
        <v>0</v>
      </c>
      <c r="AC52" s="1293" t="e">
        <f>AB52*100/AB54</f>
        <v>#DIV/0!</v>
      </c>
      <c r="AD52" s="1635">
        <f>COUNTIF(AD13:AD44,4)</f>
        <v>0</v>
      </c>
      <c r="AE52" s="1641" t="e">
        <f>AD52*100/AD54</f>
        <v>#DIV/0!</v>
      </c>
      <c r="AF52" s="4"/>
      <c r="AG52" s="4"/>
      <c r="AH52" s="13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2639" t="s">
        <v>208</v>
      </c>
      <c r="AZ52" s="2640"/>
      <c r="BA52" s="124">
        <f>COUNTIF(BJ13:BJ45,"ОЧЕНЬ ВЫСОКАЯ")</f>
        <v>0</v>
      </c>
      <c r="BB52" s="125" t="e">
        <f>BA52*100/BA53</f>
        <v>#DIV/0!</v>
      </c>
      <c r="BC52" s="1307"/>
      <c r="BD52" s="2639" t="s">
        <v>208</v>
      </c>
      <c r="BE52" s="2640"/>
      <c r="BF52" s="126">
        <f>COUNTIF(BK13:BK45,"ОЧЕНЬ ВЫСОКАЯ")</f>
        <v>0</v>
      </c>
      <c r="BG52" s="125" t="e">
        <f>BF52*100/BF53</f>
        <v>#DIV/0!</v>
      </c>
      <c r="BH52" s="4"/>
      <c r="BI52" s="4"/>
      <c r="BJ52" s="4"/>
      <c r="BK52" s="4"/>
      <c r="BL52" s="4"/>
      <c r="BM52" s="4"/>
      <c r="BN52" s="1223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2989" t="s">
        <v>19</v>
      </c>
      <c r="DJ52" s="3124"/>
      <c r="DK52" s="1308">
        <f>SUM(DK49:DK51)</f>
        <v>0</v>
      </c>
      <c r="DL52" s="1309"/>
      <c r="DM52" s="4"/>
      <c r="DN52" s="4"/>
      <c r="DO52" s="3125" t="s">
        <v>19</v>
      </c>
      <c r="DP52" s="3126"/>
      <c r="DQ52" s="1310">
        <f>SUM(DQ49:DQ51)</f>
        <v>0</v>
      </c>
      <c r="DR52" s="4"/>
      <c r="DT52" s="3127" t="s">
        <v>19</v>
      </c>
      <c r="DU52" s="3128"/>
      <c r="DV52" s="1311">
        <f>SUM(DV49:DV51)</f>
        <v>0</v>
      </c>
      <c r="DW52" s="1312"/>
      <c r="DY52" s="1223"/>
      <c r="DZ52" s="2883" t="s">
        <v>76</v>
      </c>
      <c r="EA52" s="3129"/>
      <c r="EB52" s="1313">
        <f>COUNTIF(EG13:EG45,4)</f>
        <v>0</v>
      </c>
      <c r="EC52" s="1314" t="e">
        <f>EB52*100/EB53</f>
        <v>#DIV/0!</v>
      </c>
      <c r="ED52" s="4"/>
      <c r="EE52" s="2883" t="s">
        <v>76</v>
      </c>
      <c r="EF52" s="2884"/>
      <c r="EG52" s="1313">
        <f>COUNTIF(EH13:EH45,4)</f>
        <v>0</v>
      </c>
      <c r="EH52" s="1314" t="e">
        <f>EG52*100/EG53</f>
        <v>#DIV/0!</v>
      </c>
      <c r="EI52" s="4"/>
      <c r="EJ52" s="4"/>
      <c r="EK52" s="4"/>
      <c r="EL52" s="4"/>
      <c r="EM52" s="4"/>
      <c r="EN52" s="1226"/>
      <c r="EO52" s="1695"/>
      <c r="EP52" s="3078" t="s">
        <v>401</v>
      </c>
      <c r="EQ52" s="3079"/>
      <c r="ER52" s="1705">
        <f>COUNTIF(EP13:EP45,1)</f>
        <v>0</v>
      </c>
      <c r="ES52" s="1706" t="e">
        <f>ER52*100/ER53</f>
        <v>#DIV/0!</v>
      </c>
      <c r="ET52" s="1705">
        <f>ER52</f>
        <v>0</v>
      </c>
      <c r="EU52" s="1707" t="e">
        <f>ET52*100/ET53</f>
        <v>#DIV/0!</v>
      </c>
      <c r="EV52" s="1705">
        <f>ER52</f>
        <v>0</v>
      </c>
      <c r="EW52" s="1707" t="e">
        <f>EV52*100/EV53</f>
        <v>#DIV/0!</v>
      </c>
      <c r="EX52" s="1705">
        <f>ER52</f>
        <v>0</v>
      </c>
      <c r="EY52" s="1707" t="e">
        <f>EX52*100/EX53</f>
        <v>#DIV/0!</v>
      </c>
      <c r="FA52" s="4"/>
      <c r="FB52" s="1230"/>
      <c r="FC52" s="1238"/>
      <c r="FD52" s="1460"/>
      <c r="FE52" s="1232"/>
      <c r="FF52" s="434"/>
      <c r="FG52" s="434"/>
      <c r="FH52" s="434"/>
      <c r="FI52" s="434"/>
      <c r="FJ52" s="434"/>
      <c r="FK52" s="434"/>
      <c r="FL52" s="434"/>
      <c r="FM52" s="434"/>
      <c r="FN52" s="434"/>
      <c r="FO52" s="434"/>
      <c r="FP52" s="434"/>
      <c r="FQ52" s="434"/>
      <c r="FR52" s="434"/>
      <c r="FS52" s="434"/>
      <c r="FT52" s="434"/>
      <c r="FU52" s="434"/>
      <c r="FV52" s="434"/>
      <c r="FW52" s="434"/>
      <c r="FX52" s="434"/>
      <c r="FY52" s="434"/>
      <c r="FZ52" s="434"/>
      <c r="GA52" s="434"/>
      <c r="GB52" s="434"/>
      <c r="GC52" s="434"/>
      <c r="GD52" s="434"/>
      <c r="GE52" s="434"/>
      <c r="GF52" s="434"/>
      <c r="GG52" s="434"/>
      <c r="GH52" s="434"/>
      <c r="GI52" s="434"/>
      <c r="GJ52" s="434"/>
      <c r="GK52" s="434"/>
      <c r="GL52" s="434"/>
      <c r="GM52" s="434"/>
      <c r="GN52" s="434"/>
      <c r="GO52" s="434"/>
      <c r="GP52" s="434"/>
      <c r="GQ52" s="434"/>
      <c r="GR52" s="434"/>
      <c r="GS52" s="434"/>
      <c r="GT52" s="434"/>
      <c r="GU52" s="434"/>
      <c r="GV52" s="434"/>
      <c r="GW52" s="434"/>
      <c r="GX52" s="434"/>
      <c r="GY52" s="448" t="s">
        <v>19</v>
      </c>
      <c r="GZ52" s="448"/>
      <c r="HA52" s="435">
        <f>SUM(HA49:HA51)</f>
        <v>0</v>
      </c>
      <c r="HB52" s="436"/>
      <c r="HC52" s="434"/>
      <c r="HD52" s="453" t="s">
        <v>19</v>
      </c>
      <c r="HE52" s="453"/>
      <c r="HF52" s="440">
        <f>SUM(HF49:HF51)</f>
        <v>0</v>
      </c>
      <c r="HG52" s="441"/>
      <c r="HH52" s="434"/>
      <c r="HI52" s="455" t="s">
        <v>19</v>
      </c>
      <c r="HJ52" s="455"/>
      <c r="HK52" s="444">
        <f>SUM(HK49:HK51)</f>
        <v>0</v>
      </c>
      <c r="HL52" s="445"/>
      <c r="HM52" s="434"/>
      <c r="HN52" s="1232"/>
      <c r="HO52" s="448" t="s">
        <v>19</v>
      </c>
      <c r="HP52" s="448"/>
      <c r="HQ52" s="435">
        <f>SUM(HQ49:HQ51)</f>
        <v>0</v>
      </c>
      <c r="HR52" s="436"/>
      <c r="HS52" s="434"/>
      <c r="HT52" s="453" t="s">
        <v>19</v>
      </c>
      <c r="HU52" s="453"/>
      <c r="HV52" s="440">
        <f>SUM(HV49:HV51)</f>
        <v>0</v>
      </c>
      <c r="HW52" s="441"/>
      <c r="HX52" s="434"/>
      <c r="HY52" s="455" t="s">
        <v>19</v>
      </c>
      <c r="HZ52" s="455"/>
      <c r="IA52" s="444">
        <f>SUM(IA49:IA51)</f>
        <v>0</v>
      </c>
      <c r="IB52" s="445"/>
      <c r="IC52" s="434"/>
      <c r="ID52" s="434"/>
      <c r="IE52" s="466"/>
      <c r="IF52" s="466"/>
      <c r="IG52" s="466"/>
      <c r="IH52" s="466"/>
      <c r="II52" s="466"/>
      <c r="IJ52" s="466"/>
      <c r="IK52" s="466"/>
      <c r="IL52" s="466"/>
      <c r="IM52" s="466"/>
      <c r="IN52" s="466"/>
      <c r="IO52" s="466"/>
      <c r="IP52" s="466"/>
      <c r="IQ52" s="466"/>
      <c r="IR52" s="466"/>
      <c r="IS52" s="466"/>
      <c r="IT52" s="466"/>
      <c r="IU52" s="466"/>
      <c r="IV52" s="466"/>
      <c r="IW52" s="466"/>
      <c r="IX52" s="466"/>
      <c r="IY52" s="466"/>
      <c r="IZ52" s="466"/>
      <c r="JA52" s="466"/>
      <c r="JB52" s="466"/>
      <c r="JC52" s="466"/>
      <c r="JD52" s="466"/>
      <c r="JE52" s="466"/>
      <c r="JF52" s="466"/>
      <c r="JG52" s="466"/>
      <c r="JH52" s="466"/>
      <c r="JI52" s="466"/>
      <c r="JJ52" s="466"/>
      <c r="JK52" s="466"/>
      <c r="JL52" s="466"/>
      <c r="JM52" s="466"/>
      <c r="JN52" s="466"/>
      <c r="JO52" s="466"/>
      <c r="JP52" s="466"/>
      <c r="JQ52" s="466"/>
      <c r="JR52" s="466"/>
      <c r="JS52" s="466"/>
      <c r="JT52" s="466"/>
      <c r="JU52" s="466"/>
      <c r="JV52" s="466"/>
      <c r="JW52" s="466"/>
      <c r="JX52" s="466"/>
      <c r="JY52" s="466"/>
      <c r="JZ52" s="466"/>
      <c r="KA52" s="466"/>
      <c r="KB52" s="466"/>
      <c r="KC52" s="466"/>
      <c r="KD52" s="466"/>
      <c r="KE52" s="466"/>
      <c r="KF52" s="466"/>
      <c r="KG52" s="466"/>
      <c r="KH52" s="466"/>
      <c r="KI52" s="466"/>
      <c r="KJ52" s="466"/>
      <c r="KK52" s="466"/>
      <c r="KL52" s="466"/>
      <c r="KM52" s="466"/>
      <c r="KN52" s="466"/>
      <c r="KO52" s="466"/>
      <c r="KP52" s="466"/>
      <c r="KQ52" s="466"/>
      <c r="KR52" s="466"/>
      <c r="KS52" s="466"/>
      <c r="KT52" s="466"/>
      <c r="KU52" s="466"/>
      <c r="KV52" s="466"/>
      <c r="KW52" s="466"/>
      <c r="KX52" s="466"/>
      <c r="KY52" s="466"/>
      <c r="KZ52" s="466"/>
      <c r="LA52" s="466"/>
      <c r="LB52" s="466"/>
      <c r="LC52" s="434"/>
      <c r="LD52" s="434"/>
      <c r="LE52" s="434"/>
      <c r="LF52" s="434"/>
      <c r="LG52" s="434"/>
      <c r="LH52" s="434"/>
      <c r="LI52" s="434"/>
      <c r="LJ52" s="434"/>
      <c r="LK52" s="434"/>
      <c r="LL52" s="434"/>
      <c r="LM52" s="434"/>
      <c r="LN52" s="434"/>
      <c r="LO52" s="1316" t="s">
        <v>345</v>
      </c>
      <c r="LP52" s="1317"/>
      <c r="LQ52" s="1317"/>
      <c r="LR52" s="1317"/>
      <c r="LS52" s="1318"/>
      <c r="LT52" s="823">
        <f>COUNTIFS(LS13:LS45,"У-Н")</f>
        <v>0</v>
      </c>
      <c r="LU52" s="824" t="e">
        <f>LT52*100/LT53</f>
        <v>#DIV/0!</v>
      </c>
      <c r="LV52" s="977"/>
      <c r="LW52" s="2428" t="s">
        <v>345</v>
      </c>
      <c r="LX52" s="2429"/>
      <c r="LY52" s="2430"/>
      <c r="LZ52" s="938">
        <f>COUNTIFS(LW13:LW45,"У-Н")</f>
        <v>0</v>
      </c>
      <c r="MA52" s="967" t="e">
        <f>LZ52*100/LZ53</f>
        <v>#DIV/0!</v>
      </c>
      <c r="MB52" s="1286"/>
      <c r="MC52" s="1286"/>
      <c r="MD52" s="968" t="s">
        <v>345</v>
      </c>
      <c r="ME52" s="969"/>
      <c r="MF52" s="825">
        <f>COUNTIFS(MA13:MA45,"У-Н")</f>
        <v>0</v>
      </c>
      <c r="MG52" s="970" t="e">
        <f>MF52*100/MF53</f>
        <v>#DIV/0!</v>
      </c>
      <c r="MH52" s="977"/>
      <c r="MI52" s="971" t="s">
        <v>345</v>
      </c>
      <c r="MJ52" s="972"/>
      <c r="MK52" s="826">
        <f>COUNTIFS(ME13:ME45,"У-Н")</f>
        <v>0</v>
      </c>
      <c r="ML52" s="973" t="e">
        <f>MK52*100/MK53</f>
        <v>#DIV/0!</v>
      </c>
      <c r="MM52" s="977"/>
      <c r="MN52" s="974" t="s">
        <v>345</v>
      </c>
      <c r="MO52" s="975"/>
      <c r="MP52" s="827">
        <f>COUNTIFS(MI13:MI45,"У-Н")</f>
        <v>0</v>
      </c>
      <c r="MQ52" s="976" t="e">
        <f>MP52*100/MP53</f>
        <v>#DIV/0!</v>
      </c>
      <c r="MR52" s="1287"/>
      <c r="MS52" s="1288"/>
      <c r="MT52" s="434"/>
      <c r="MU52" s="619" t="s">
        <v>345</v>
      </c>
      <c r="MV52" s="620"/>
      <c r="MW52" s="579">
        <f>COUNTIFS(NG13:NG45,"У-Н")</f>
        <v>0</v>
      </c>
      <c r="MX52" s="580" t="e">
        <f>MW52*100/MW53</f>
        <v>#DIV/0!</v>
      </c>
      <c r="MY52" s="506"/>
      <c r="MZ52" s="507" t="s">
        <v>345</v>
      </c>
      <c r="NA52" s="508"/>
      <c r="NB52" s="509">
        <f>COUNTIFS(NI13:NI45,"У-Н")</f>
        <v>0</v>
      </c>
      <c r="NC52" s="574" t="e">
        <f>NB52*100/NB53</f>
        <v>#DIV/0!</v>
      </c>
      <c r="ND52" s="474"/>
      <c r="NE52" s="510" t="s">
        <v>345</v>
      </c>
      <c r="NF52" s="511"/>
      <c r="NG52" s="512">
        <f>COUNTIFS(NK13:NK45,"У-Н")</f>
        <v>0</v>
      </c>
      <c r="NH52" s="513" t="e">
        <f>NG52*100/NG53</f>
        <v>#DIV/0!</v>
      </c>
      <c r="NI52" s="526"/>
      <c r="NJ52" s="514" t="s">
        <v>345</v>
      </c>
      <c r="NK52" s="515"/>
      <c r="NL52" s="516">
        <f>COUNTIFS(NM13:NM45,"У-Н")</f>
        <v>0</v>
      </c>
      <c r="NM52" s="583" t="e">
        <f>NL52*100/NL53</f>
        <v>#DIV/0!</v>
      </c>
      <c r="NN52" s="526"/>
      <c r="NO52" s="517" t="s">
        <v>345</v>
      </c>
      <c r="NP52" s="518"/>
      <c r="NQ52" s="519">
        <f>COUNTIFS(NO13:NO45,"У-Н")</f>
        <v>0</v>
      </c>
      <c r="NR52" s="520" t="e">
        <f>NQ52*100/NQ53</f>
        <v>#DIV/0!</v>
      </c>
      <c r="NS52" s="434"/>
    </row>
    <row r="53" spans="1:384" ht="25.5" customHeight="1" thickBot="1" x14ac:dyDescent="0.4">
      <c r="A53" s="1224"/>
      <c r="B53" s="1221"/>
      <c r="C53" s="1221"/>
      <c r="D53" s="1540"/>
      <c r="E53" s="1518"/>
      <c r="F53" s="1237"/>
      <c r="G53" s="1237"/>
      <c r="H53" s="2829" t="s">
        <v>17</v>
      </c>
      <c r="I53" s="2830"/>
      <c r="J53" s="114">
        <f>COUNTIF(L13:L45,5)</f>
        <v>0</v>
      </c>
      <c r="K53" s="115" t="e">
        <f>J53*100/J55</f>
        <v>#DIV/0!</v>
      </c>
      <c r="L53" s="4"/>
      <c r="M53" s="1226"/>
      <c r="N53" s="2751" t="s">
        <v>115</v>
      </c>
      <c r="O53" s="2752"/>
      <c r="P53" s="1303">
        <f>COUNTIF(W13:W45,5)</f>
        <v>0</v>
      </c>
      <c r="Q53" s="1319" t="e">
        <f>P53*100/P54</f>
        <v>#DIV/0!</v>
      </c>
      <c r="R53" s="1303">
        <f>COUNTIF(X13:X45,5)</f>
        <v>0</v>
      </c>
      <c r="S53" s="1305" t="e">
        <f>R53*100/R54</f>
        <v>#DIV/0!</v>
      </c>
      <c r="T53" s="1303">
        <f>COUNTIF(Y13:Y45,5)</f>
        <v>0</v>
      </c>
      <c r="U53" s="1319" t="e">
        <f>T53*100/T54</f>
        <v>#DIV/0!</v>
      </c>
      <c r="V53" s="1303">
        <f>COUNTIF(Z13:Z45,5)</f>
        <v>0</v>
      </c>
      <c r="W53" s="1319" t="e">
        <f>V53*100/V54</f>
        <v>#DIV/0!</v>
      </c>
      <c r="X53" s="1306">
        <f>COUNTIF(AA13:AA45,5)</f>
        <v>0</v>
      </c>
      <c r="Y53" s="1304" t="e">
        <f>X53*100/X54</f>
        <v>#DIV/0!</v>
      </c>
      <c r="Z53" s="1303">
        <f>COUNTIF(AB13:AB45,5)</f>
        <v>0</v>
      </c>
      <c r="AA53" s="1305" t="e">
        <f>Z53*100/Z54</f>
        <v>#DIV/0!</v>
      </c>
      <c r="AB53" s="1306">
        <f>COUNTIF(AC13:AC45,5)</f>
        <v>0</v>
      </c>
      <c r="AC53" s="1304" t="e">
        <f>AB53*100/AB54</f>
        <v>#DIV/0!</v>
      </c>
      <c r="AD53" s="1638">
        <f>COUNTIF(AD13:AD44,5)</f>
        <v>0</v>
      </c>
      <c r="AE53" s="1642" t="e">
        <f>AD53*100/AD54</f>
        <v>#DIV/0!</v>
      </c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2637" t="s">
        <v>19</v>
      </c>
      <c r="AZ53" s="2638"/>
      <c r="BA53" s="119">
        <f>SUM(BA48:BA52)</f>
        <v>0</v>
      </c>
      <c r="BB53" s="12"/>
      <c r="BC53" s="1320"/>
      <c r="BD53" s="2641" t="s">
        <v>19</v>
      </c>
      <c r="BE53" s="2642"/>
      <c r="BF53" s="127">
        <f>SUM(BF48:BF52)</f>
        <v>0</v>
      </c>
      <c r="BG53" s="4"/>
      <c r="BH53" s="4"/>
      <c r="BI53" s="4"/>
      <c r="BJ53" s="4"/>
      <c r="BK53" s="4"/>
      <c r="BL53" s="4"/>
      <c r="BM53" s="4"/>
      <c r="BN53" s="1223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1223"/>
      <c r="DZ53" s="2628" t="s">
        <v>19</v>
      </c>
      <c r="EA53" s="3123"/>
      <c r="EB53" s="1321">
        <f>SUM(EB49:EB52)</f>
        <v>0</v>
      </c>
      <c r="EC53" s="4"/>
      <c r="ED53" s="4"/>
      <c r="EE53" s="2628" t="s">
        <v>19</v>
      </c>
      <c r="EF53" s="2629"/>
      <c r="EG53" s="1321">
        <f>SUM(EG49:EG52)</f>
        <v>0</v>
      </c>
      <c r="EH53" s="4"/>
      <c r="EI53" s="4"/>
      <c r="EJ53" s="4"/>
      <c r="EK53" s="4"/>
      <c r="EL53" s="4"/>
      <c r="EM53" s="4"/>
      <c r="EN53" s="1226"/>
      <c r="EO53" s="1695"/>
      <c r="EP53" s="1697"/>
      <c r="EQ53" s="1697"/>
      <c r="ER53" s="1315">
        <f>SUM(ER50:ER52)</f>
        <v>0</v>
      </c>
      <c r="ES53" s="1682"/>
      <c r="ET53" s="1315">
        <f>SUM(ET50:ET52)</f>
        <v>0</v>
      </c>
      <c r="EU53" s="1315"/>
      <c r="EV53" s="1315">
        <f>SUM(EV50:EV52)</f>
        <v>0</v>
      </c>
      <c r="EW53" s="1315"/>
      <c r="EX53" s="1315">
        <f>SUM(EX50:EX52)</f>
        <v>0</v>
      </c>
      <c r="EY53" s="1230"/>
      <c r="FA53" s="1230"/>
      <c r="FB53" s="1230"/>
      <c r="FC53" s="1238"/>
      <c r="FD53" s="1460"/>
      <c r="FE53" s="1232"/>
      <c r="FF53" s="434"/>
      <c r="FG53" s="434"/>
      <c r="FH53" s="434"/>
      <c r="FI53" s="434"/>
      <c r="FJ53" s="434"/>
      <c r="FK53" s="434"/>
      <c r="FL53" s="434"/>
      <c r="FM53" s="434"/>
      <c r="FN53" s="434"/>
      <c r="FO53" s="434"/>
      <c r="FP53" s="434"/>
      <c r="FQ53" s="434"/>
      <c r="FR53" s="434"/>
      <c r="FS53" s="434"/>
      <c r="FT53" s="434"/>
      <c r="FU53" s="434"/>
      <c r="FV53" s="434"/>
      <c r="FW53" s="434"/>
      <c r="FX53" s="434"/>
      <c r="FY53" s="434"/>
      <c r="FZ53" s="434"/>
      <c r="GA53" s="434"/>
      <c r="GB53" s="434"/>
      <c r="GC53" s="434"/>
      <c r="GD53" s="434"/>
      <c r="GE53" s="434"/>
      <c r="GF53" s="434"/>
      <c r="GG53" s="434"/>
      <c r="GH53" s="434"/>
      <c r="GI53" s="434"/>
      <c r="GJ53" s="434"/>
      <c r="GK53" s="434"/>
      <c r="GL53" s="434"/>
      <c r="GM53" s="434"/>
      <c r="GN53" s="434"/>
      <c r="GO53" s="434"/>
      <c r="GP53" s="434"/>
      <c r="GQ53" s="434"/>
      <c r="GR53" s="434"/>
      <c r="GS53" s="434"/>
      <c r="GT53" s="434"/>
      <c r="GU53" s="434"/>
      <c r="GV53" s="434"/>
      <c r="GW53" s="434"/>
      <c r="GX53" s="434"/>
      <c r="GY53" s="434"/>
      <c r="GZ53" s="434"/>
      <c r="HA53" s="434"/>
      <c r="HB53" s="434"/>
      <c r="HC53" s="434"/>
      <c r="HD53" s="434"/>
      <c r="HE53" s="434"/>
      <c r="HF53" s="434"/>
      <c r="HG53" s="434"/>
      <c r="HH53" s="434"/>
      <c r="HI53" s="434"/>
      <c r="HJ53" s="434"/>
      <c r="HK53" s="434"/>
      <c r="HL53" s="434"/>
      <c r="HM53" s="434"/>
      <c r="HN53" s="1232"/>
      <c r="HO53" s="434"/>
      <c r="HP53" s="434"/>
      <c r="HQ53" s="434"/>
      <c r="HR53" s="434"/>
      <c r="HS53" s="434"/>
      <c r="HT53" s="434"/>
      <c r="HU53" s="434"/>
      <c r="HV53" s="434"/>
      <c r="HW53" s="434"/>
      <c r="HX53" s="434"/>
      <c r="HY53" s="434"/>
      <c r="HZ53" s="434"/>
      <c r="IA53" s="434"/>
      <c r="IB53" s="434"/>
      <c r="IC53" s="434"/>
      <c r="ID53" s="434"/>
      <c r="IE53" s="466"/>
      <c r="IF53" s="466"/>
      <c r="IG53" s="466"/>
      <c r="IH53" s="466"/>
      <c r="II53" s="466"/>
      <c r="IJ53" s="466"/>
      <c r="IK53" s="466"/>
      <c r="IL53" s="466"/>
      <c r="IM53" s="466"/>
      <c r="IN53" s="466"/>
      <c r="IO53" s="466"/>
      <c r="IP53" s="466"/>
      <c r="IQ53" s="466"/>
      <c r="IR53" s="466"/>
      <c r="IS53" s="466"/>
      <c r="IT53" s="466"/>
      <c r="IU53" s="466"/>
      <c r="IV53" s="466"/>
      <c r="IW53" s="466"/>
      <c r="IX53" s="466"/>
      <c r="IY53" s="466"/>
      <c r="IZ53" s="466"/>
      <c r="JA53" s="466"/>
      <c r="JB53" s="466"/>
      <c r="JC53" s="466"/>
      <c r="JD53" s="466"/>
      <c r="JE53" s="466"/>
      <c r="JF53" s="466"/>
      <c r="JG53" s="466"/>
      <c r="JH53" s="466"/>
      <c r="JI53" s="466"/>
      <c r="JJ53" s="466"/>
      <c r="JK53" s="466"/>
      <c r="JL53" s="466"/>
      <c r="JM53" s="466"/>
      <c r="JN53" s="466"/>
      <c r="JO53" s="466"/>
      <c r="JP53" s="466"/>
      <c r="JQ53" s="466"/>
      <c r="JR53" s="466"/>
      <c r="JS53" s="466"/>
      <c r="JT53" s="466"/>
      <c r="JU53" s="466"/>
      <c r="JV53" s="466"/>
      <c r="JW53" s="466"/>
      <c r="JX53" s="466"/>
      <c r="JY53" s="466"/>
      <c r="JZ53" s="466"/>
      <c r="KA53" s="466"/>
      <c r="KB53" s="466"/>
      <c r="KC53" s="466"/>
      <c r="KD53" s="466"/>
      <c r="KE53" s="466"/>
      <c r="KF53" s="466"/>
      <c r="KG53" s="466"/>
      <c r="KH53" s="466"/>
      <c r="KI53" s="466"/>
      <c r="KJ53" s="466"/>
      <c r="KK53" s="466"/>
      <c r="KL53" s="466"/>
      <c r="KM53" s="466"/>
      <c r="KN53" s="466"/>
      <c r="KO53" s="466"/>
      <c r="KP53" s="466"/>
      <c r="KQ53" s="466"/>
      <c r="KR53" s="466"/>
      <c r="KS53" s="466"/>
      <c r="KT53" s="466"/>
      <c r="KU53" s="466"/>
      <c r="KV53" s="466"/>
      <c r="KW53" s="466"/>
      <c r="KX53" s="466"/>
      <c r="KY53" s="466"/>
      <c r="KZ53" s="466"/>
      <c r="LA53" s="466"/>
      <c r="LB53" s="466"/>
      <c r="LC53" s="434"/>
      <c r="LD53" s="434"/>
      <c r="LE53" s="434"/>
      <c r="LF53" s="434"/>
      <c r="LG53" s="434"/>
      <c r="LH53" s="434"/>
      <c r="LI53" s="434"/>
      <c r="LJ53" s="434"/>
      <c r="LK53" s="434"/>
      <c r="LL53" s="434"/>
      <c r="LM53" s="434"/>
      <c r="LN53" s="434"/>
      <c r="LO53" s="466"/>
      <c r="LP53" s="466"/>
      <c r="LQ53" s="466"/>
      <c r="LR53" s="466"/>
      <c r="LS53" s="466"/>
      <c r="LT53" s="613">
        <f>SUM(LT49:LT52)</f>
        <v>0</v>
      </c>
      <c r="LU53" s="466"/>
      <c r="LV53" s="466"/>
      <c r="LW53" s="466"/>
      <c r="LX53" s="466"/>
      <c r="LY53" s="434"/>
      <c r="LZ53" s="613">
        <f>SUM(LZ49:LZ52)</f>
        <v>0</v>
      </c>
      <c r="MA53" s="466"/>
      <c r="MB53" s="434"/>
      <c r="MC53" s="434"/>
      <c r="MD53" s="466"/>
      <c r="ME53" s="466"/>
      <c r="MF53" s="613">
        <f>SUM(MF49:MF52)</f>
        <v>0</v>
      </c>
      <c r="MG53" s="992"/>
      <c r="MH53" s="466"/>
      <c r="MI53" s="466"/>
      <c r="MJ53" s="466"/>
      <c r="MK53" s="613">
        <f>SUM(MK49:MK52)</f>
        <v>0</v>
      </c>
      <c r="ML53" s="466"/>
      <c r="MM53" s="466"/>
      <c r="MN53" s="466"/>
      <c r="MO53" s="466"/>
      <c r="MP53" s="613">
        <f>SUM(MP49:MP52)</f>
        <v>0</v>
      </c>
      <c r="MQ53" s="992"/>
      <c r="MR53" s="1287"/>
      <c r="MS53" s="1322"/>
      <c r="MT53" s="434"/>
      <c r="MU53" s="526"/>
      <c r="MV53" s="526"/>
      <c r="MW53" s="610">
        <f>SUM(MW49:MW52)</f>
        <v>0</v>
      </c>
      <c r="MX53" s="526"/>
      <c r="MY53" s="526"/>
      <c r="MZ53" s="526"/>
      <c r="NA53" s="526"/>
      <c r="NB53" s="610">
        <f>SUM(NB49:NB52)</f>
        <v>0</v>
      </c>
      <c r="NC53" s="526"/>
      <c r="ND53" s="526"/>
      <c r="NE53" s="526"/>
      <c r="NF53" s="526"/>
      <c r="NG53" s="610">
        <f>SUM(NG49:NG52)</f>
        <v>0</v>
      </c>
      <c r="NH53" s="611"/>
      <c r="NI53" s="526"/>
      <c r="NJ53" s="526"/>
      <c r="NK53" s="526"/>
      <c r="NL53" s="610">
        <f>SUM(NL49:NL52)</f>
        <v>0</v>
      </c>
      <c r="NM53" s="526"/>
      <c r="NN53" s="526"/>
      <c r="NO53" s="526"/>
      <c r="NP53" s="526"/>
      <c r="NQ53" s="610">
        <f>SUM(NQ49:NQ52)</f>
        <v>0</v>
      </c>
      <c r="NR53" s="611"/>
      <c r="NS53" s="434"/>
    </row>
    <row r="54" spans="1:384" ht="25.5" customHeight="1" thickBot="1" x14ac:dyDescent="0.4">
      <c r="A54" s="1224"/>
      <c r="B54" s="1221"/>
      <c r="C54" s="1221"/>
      <c r="D54" s="1540"/>
      <c r="E54" s="1518"/>
      <c r="F54" s="1237"/>
      <c r="G54" s="1237"/>
      <c r="H54" s="2985" t="s">
        <v>18</v>
      </c>
      <c r="I54" s="2986"/>
      <c r="J54" s="116">
        <f>COUNTIF(L13:L45,6)</f>
        <v>0</v>
      </c>
      <c r="K54" s="117" t="e">
        <f>J54*100/J55</f>
        <v>#DIV/0!</v>
      </c>
      <c r="L54" s="4"/>
      <c r="M54" s="1226"/>
      <c r="N54" s="2733" t="s">
        <v>19</v>
      </c>
      <c r="O54" s="2734"/>
      <c r="P54" s="1323">
        <f>SUM(P49:P53)</f>
        <v>0</v>
      </c>
      <c r="Q54" s="1324"/>
      <c r="R54" s="1323">
        <f>SUM(R49:R53)</f>
        <v>0</v>
      </c>
      <c r="S54" s="1324"/>
      <c r="T54" s="1323">
        <f>SUM(T49:T53)</f>
        <v>0</v>
      </c>
      <c r="U54" s="1324"/>
      <c r="V54" s="1323">
        <f>SUM(V49:V53)</f>
        <v>0</v>
      </c>
      <c r="W54" s="1324"/>
      <c r="X54" s="1325">
        <f>SUM(X49:X53)</f>
        <v>0</v>
      </c>
      <c r="Y54" s="1326"/>
      <c r="Z54" s="1323">
        <f>SUM(Z49:Z53)</f>
        <v>0</v>
      </c>
      <c r="AA54" s="1324"/>
      <c r="AB54" s="1325">
        <f>SUM(AB49:AB53)</f>
        <v>0</v>
      </c>
      <c r="AC54" s="1326"/>
      <c r="AD54" s="1323">
        <f>SUM(AD49:AD53)</f>
        <v>0</v>
      </c>
      <c r="AE54" s="1639"/>
      <c r="AF54" s="4"/>
      <c r="AG54" s="4"/>
      <c r="AH54" s="1227"/>
      <c r="AI54" s="1227"/>
      <c r="AJ54" s="1227"/>
      <c r="AK54" s="1227"/>
      <c r="AL54" s="1327"/>
      <c r="AM54" s="1327"/>
      <c r="AN54" s="1327"/>
      <c r="AO54" s="11"/>
      <c r="AP54" s="11"/>
      <c r="AQ54" s="11"/>
      <c r="AR54" s="1327"/>
      <c r="AS54" s="11"/>
      <c r="AT54" s="11"/>
      <c r="AU54" s="11"/>
      <c r="AV54" s="1328"/>
      <c r="AW54" s="1329"/>
      <c r="AX54" s="1330"/>
      <c r="AY54" s="1329"/>
      <c r="AZ54" s="1329"/>
      <c r="BA54" s="1227"/>
      <c r="BB54" s="1227"/>
      <c r="BC54" s="1227"/>
      <c r="BD54" s="1227"/>
      <c r="BE54" s="1085"/>
      <c r="BF54" s="4"/>
      <c r="BG54" s="1331"/>
      <c r="BH54" s="1312"/>
      <c r="BI54" s="1312"/>
      <c r="BJ54" s="1312"/>
      <c r="BK54" s="4"/>
      <c r="BL54" s="1320"/>
      <c r="BM54" s="4"/>
      <c r="BN54" s="1223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2668" t="s">
        <v>64</v>
      </c>
      <c r="DJ54" s="2669"/>
      <c r="DK54" s="2669"/>
      <c r="DL54" s="2669"/>
      <c r="DM54" s="2669"/>
      <c r="DN54" s="2669"/>
      <c r="DO54" s="2670"/>
      <c r="DP54" s="4"/>
      <c r="DQ54" s="3110" t="s">
        <v>65</v>
      </c>
      <c r="DR54" s="3111"/>
      <c r="DS54" s="3111"/>
      <c r="DT54" s="3111"/>
      <c r="DU54" s="3111"/>
      <c r="DV54" s="3111"/>
      <c r="DW54" s="3112"/>
      <c r="DY54" s="1223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1226"/>
      <c r="EO54" s="1696"/>
      <c r="EP54" s="1697"/>
      <c r="EQ54" s="1697"/>
      <c r="ER54" s="1230"/>
      <c r="ES54" s="1230"/>
      <c r="ET54" s="1230"/>
      <c r="EU54" s="1230"/>
      <c r="EV54" s="1230"/>
      <c r="EW54" s="1230"/>
      <c r="EX54" s="1230"/>
      <c r="EY54" s="1230"/>
      <c r="FA54" s="4"/>
      <c r="FB54" s="4"/>
      <c r="FC54" s="1226"/>
      <c r="FD54" s="1460"/>
      <c r="FE54" s="1232"/>
      <c r="FF54" s="434"/>
      <c r="FG54" s="434"/>
      <c r="FH54" s="434"/>
      <c r="FI54" s="434"/>
      <c r="FJ54" s="434"/>
      <c r="FK54" s="434"/>
      <c r="FL54" s="434"/>
      <c r="FM54" s="434"/>
      <c r="FN54" s="434"/>
      <c r="FO54" s="434"/>
      <c r="FP54" s="434"/>
      <c r="FQ54" s="434"/>
      <c r="FR54" s="434"/>
      <c r="FS54" s="434"/>
      <c r="FT54" s="434"/>
      <c r="FU54" s="434"/>
      <c r="FV54" s="434"/>
      <c r="FW54" s="434"/>
      <c r="FX54" s="434"/>
      <c r="FY54" s="434"/>
      <c r="FZ54" s="434"/>
      <c r="GA54" s="434"/>
      <c r="GB54" s="434"/>
      <c r="GC54" s="434"/>
      <c r="GD54" s="434"/>
      <c r="GE54" s="434"/>
      <c r="GF54" s="434"/>
      <c r="GG54" s="434"/>
      <c r="GH54" s="434"/>
      <c r="GI54" s="434"/>
      <c r="GJ54" s="434"/>
      <c r="GK54" s="434"/>
      <c r="GL54" s="434"/>
      <c r="GM54" s="434"/>
      <c r="GN54" s="434"/>
      <c r="GO54" s="434"/>
      <c r="GP54" s="434"/>
      <c r="GQ54" s="434"/>
      <c r="GR54" s="434"/>
      <c r="GS54" s="434"/>
      <c r="GT54" s="434"/>
      <c r="GU54" s="434"/>
      <c r="GV54" s="434"/>
      <c r="GW54" s="434"/>
      <c r="GX54" s="434"/>
      <c r="GY54" s="2412" t="s">
        <v>379</v>
      </c>
      <c r="GZ54" s="2413"/>
      <c r="HA54" s="2416" t="s">
        <v>11</v>
      </c>
      <c r="HB54" s="2416" t="s">
        <v>12</v>
      </c>
      <c r="HC54" s="434"/>
      <c r="HD54" s="2418" t="s">
        <v>380</v>
      </c>
      <c r="HE54" s="2419"/>
      <c r="HF54" s="2422" t="s">
        <v>11</v>
      </c>
      <c r="HG54" s="2422" t="s">
        <v>12</v>
      </c>
      <c r="HH54" s="434"/>
      <c r="HI54" s="2431" t="s">
        <v>381</v>
      </c>
      <c r="HJ54" s="2432"/>
      <c r="HK54" s="2435" t="s">
        <v>11</v>
      </c>
      <c r="HL54" s="2435" t="s">
        <v>12</v>
      </c>
      <c r="HM54" s="434"/>
      <c r="HN54" s="1232"/>
      <c r="HO54" s="2412" t="s">
        <v>379</v>
      </c>
      <c r="HP54" s="2413"/>
      <c r="HQ54" s="2416" t="s">
        <v>11</v>
      </c>
      <c r="HR54" s="2416" t="s">
        <v>12</v>
      </c>
      <c r="HS54" s="434"/>
      <c r="HT54" s="2418" t="s">
        <v>380</v>
      </c>
      <c r="HU54" s="2419"/>
      <c r="HV54" s="2422" t="s">
        <v>11</v>
      </c>
      <c r="HW54" s="2422" t="s">
        <v>12</v>
      </c>
      <c r="HX54" s="434"/>
      <c r="HY54" s="2431" t="s">
        <v>381</v>
      </c>
      <c r="HZ54" s="2432"/>
      <c r="IA54" s="2435" t="s">
        <v>11</v>
      </c>
      <c r="IB54" s="2435" t="s">
        <v>12</v>
      </c>
      <c r="IC54" s="434"/>
      <c r="ID54" s="434"/>
      <c r="IE54" s="466"/>
      <c r="IF54" s="466"/>
      <c r="IG54" s="466"/>
      <c r="IH54" s="466"/>
      <c r="II54" s="466"/>
      <c r="IJ54" s="466"/>
      <c r="IK54" s="466"/>
      <c r="IL54" s="466"/>
      <c r="IM54" s="466"/>
      <c r="IN54" s="466"/>
      <c r="IO54" s="466"/>
      <c r="IP54" s="466"/>
      <c r="IQ54" s="466"/>
      <c r="IR54" s="466"/>
      <c r="IS54" s="466"/>
      <c r="IT54" s="466"/>
      <c r="IU54" s="466"/>
      <c r="IV54" s="466"/>
      <c r="IW54" s="466"/>
      <c r="IX54" s="466"/>
      <c r="IY54" s="466"/>
      <c r="IZ54" s="466"/>
      <c r="JA54" s="466"/>
      <c r="JB54" s="466"/>
      <c r="JC54" s="466"/>
      <c r="JD54" s="466"/>
      <c r="JE54" s="466"/>
      <c r="JF54" s="466"/>
      <c r="JG54" s="466"/>
      <c r="JH54" s="466"/>
      <c r="JI54" s="466"/>
      <c r="JJ54" s="466"/>
      <c r="JK54" s="466"/>
      <c r="JL54" s="466"/>
      <c r="JM54" s="466"/>
      <c r="JN54" s="466"/>
      <c r="JO54" s="466"/>
      <c r="JP54" s="466"/>
      <c r="JQ54" s="466"/>
      <c r="JR54" s="466"/>
      <c r="JS54" s="466"/>
      <c r="JT54" s="466"/>
      <c r="JU54" s="466"/>
      <c r="JV54" s="466"/>
      <c r="JW54" s="466"/>
      <c r="JX54" s="466"/>
      <c r="JY54" s="466"/>
      <c r="JZ54" s="466"/>
      <c r="KA54" s="466"/>
      <c r="KB54" s="466"/>
      <c r="KC54" s="466"/>
      <c r="KD54" s="466"/>
      <c r="KE54" s="466"/>
      <c r="KF54" s="466"/>
      <c r="KG54" s="466"/>
      <c r="KH54" s="466"/>
      <c r="KI54" s="466"/>
      <c r="KJ54" s="466"/>
      <c r="KK54" s="466"/>
      <c r="KL54" s="466"/>
      <c r="KM54" s="466"/>
      <c r="KN54" s="466"/>
      <c r="KO54" s="466"/>
      <c r="KP54" s="466"/>
      <c r="KQ54" s="466"/>
      <c r="KR54" s="466"/>
      <c r="KS54" s="466"/>
      <c r="KT54" s="466"/>
      <c r="KU54" s="466"/>
      <c r="KV54" s="466"/>
      <c r="KW54" s="466"/>
      <c r="KX54" s="466"/>
      <c r="KY54" s="466"/>
      <c r="KZ54" s="466"/>
      <c r="LA54" s="466"/>
      <c r="LB54" s="466"/>
      <c r="LC54" s="434"/>
      <c r="LD54" s="434"/>
      <c r="LE54" s="434"/>
      <c r="LF54" s="434"/>
      <c r="LG54" s="434"/>
      <c r="LH54" s="434"/>
      <c r="LI54" s="434"/>
      <c r="LJ54" s="434"/>
      <c r="LK54" s="434"/>
      <c r="LL54" s="434"/>
      <c r="LM54" s="434"/>
      <c r="LN54" s="434"/>
      <c r="LO54" s="2398" t="s">
        <v>328</v>
      </c>
      <c r="LP54" s="2410"/>
      <c r="LQ54" s="2410"/>
      <c r="LR54" s="2410"/>
      <c r="LS54" s="2399"/>
      <c r="LT54" s="2424" t="s">
        <v>11</v>
      </c>
      <c r="LU54" s="2426" t="s">
        <v>12</v>
      </c>
      <c r="LV54" s="981"/>
      <c r="LW54" s="2437" t="s">
        <v>330</v>
      </c>
      <c r="LX54" s="2438"/>
      <c r="LY54" s="2439"/>
      <c r="LZ54" s="2443" t="s">
        <v>11</v>
      </c>
      <c r="MA54" s="835" t="s">
        <v>12</v>
      </c>
      <c r="MB54" s="1333"/>
      <c r="MC54" s="1333"/>
      <c r="MD54" s="2255" t="s">
        <v>332</v>
      </c>
      <c r="ME54" s="2256"/>
      <c r="MF54" s="787" t="s">
        <v>11</v>
      </c>
      <c r="MG54" s="836" t="s">
        <v>12</v>
      </c>
      <c r="MH54" s="981"/>
      <c r="MI54" s="2247" t="s">
        <v>346</v>
      </c>
      <c r="MJ54" s="2248"/>
      <c r="MK54" s="837" t="s">
        <v>11</v>
      </c>
      <c r="ML54" s="838" t="s">
        <v>12</v>
      </c>
      <c r="MM54" s="981"/>
      <c r="MN54" s="2251" t="s">
        <v>347</v>
      </c>
      <c r="MO54" s="2252"/>
      <c r="MP54" s="983" t="s">
        <v>11</v>
      </c>
      <c r="MQ54" s="839" t="s">
        <v>12</v>
      </c>
      <c r="MR54" s="1287"/>
      <c r="MS54" s="1250"/>
      <c r="MT54" s="434"/>
      <c r="MU54" s="2398" t="s">
        <v>328</v>
      </c>
      <c r="MV54" s="2399"/>
      <c r="MW54" s="2237" t="s">
        <v>11</v>
      </c>
      <c r="MX54" s="2402" t="s">
        <v>12</v>
      </c>
      <c r="MY54" s="614"/>
      <c r="MZ54" s="2287" t="s">
        <v>330</v>
      </c>
      <c r="NA54" s="2288"/>
      <c r="NB54" s="2404" t="s">
        <v>11</v>
      </c>
      <c r="NC54" s="2406" t="s">
        <v>12</v>
      </c>
      <c r="ND54" s="526"/>
      <c r="NE54" s="2382" t="s">
        <v>332</v>
      </c>
      <c r="NF54" s="2383"/>
      <c r="NG54" s="2386" t="s">
        <v>11</v>
      </c>
      <c r="NH54" s="2408" t="s">
        <v>12</v>
      </c>
      <c r="NI54" s="526"/>
      <c r="NJ54" s="2243" t="s">
        <v>346</v>
      </c>
      <c r="NK54" s="2244"/>
      <c r="NL54" s="2283" t="s">
        <v>11</v>
      </c>
      <c r="NM54" s="2285" t="s">
        <v>12</v>
      </c>
      <c r="NN54" s="526"/>
      <c r="NO54" s="2287" t="s">
        <v>347</v>
      </c>
      <c r="NP54" s="2288"/>
      <c r="NQ54" s="2404" t="s">
        <v>11</v>
      </c>
      <c r="NR54" s="2390" t="s">
        <v>12</v>
      </c>
      <c r="NS54" s="434"/>
    </row>
    <row r="55" spans="1:384" ht="25.5" customHeight="1" thickBot="1" x14ac:dyDescent="0.4">
      <c r="A55" s="1224"/>
      <c r="B55" s="1221"/>
      <c r="C55" s="1221"/>
      <c r="D55" s="1539"/>
      <c r="E55" s="1517"/>
      <c r="F55" s="1221"/>
      <c r="G55" s="1221"/>
      <c r="H55" s="1221"/>
      <c r="I55" s="1222" t="s">
        <v>19</v>
      </c>
      <c r="J55" s="118">
        <f>SUM(J49:J54)</f>
        <v>0</v>
      </c>
      <c r="K55" s="4"/>
      <c r="L55" s="4"/>
      <c r="M55" s="1226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1226"/>
      <c r="AF55" s="1223"/>
      <c r="AG55" s="4"/>
      <c r="AH55" s="1237"/>
      <c r="AI55" s="12"/>
      <c r="AJ55" s="12"/>
      <c r="AK55" s="12"/>
      <c r="AL55" s="1312"/>
      <c r="AM55" s="1312"/>
      <c r="AN55" s="1312"/>
      <c r="AO55" s="4"/>
      <c r="AP55" s="4"/>
      <c r="AQ55" s="4"/>
      <c r="AR55" s="12"/>
      <c r="AS55" s="12"/>
      <c r="AT55" s="12"/>
      <c r="AU55" s="12"/>
      <c r="AV55" s="1227"/>
      <c r="AW55" s="1227"/>
      <c r="AX55" s="1227"/>
      <c r="AY55" s="1327"/>
      <c r="AZ55" s="1237"/>
      <c r="BA55" s="1330"/>
      <c r="BB55" s="1330"/>
      <c r="BC55" s="1330"/>
      <c r="BD55" s="1330"/>
      <c r="BE55" s="1330"/>
      <c r="BF55" s="1330"/>
      <c r="BG55" s="1330"/>
      <c r="BH55" s="4"/>
      <c r="BI55" s="4"/>
      <c r="BJ55" s="4"/>
      <c r="BK55" s="4"/>
      <c r="BL55" s="1320"/>
      <c r="BM55" s="4"/>
      <c r="BN55" s="1223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2680" t="s">
        <v>21</v>
      </c>
      <c r="DJ55" s="2681"/>
      <c r="DK55" s="2681"/>
      <c r="DL55" s="2681"/>
      <c r="DM55" s="2682"/>
      <c r="DN55" s="1334" t="s">
        <v>11</v>
      </c>
      <c r="DO55" s="1335" t="s">
        <v>12</v>
      </c>
      <c r="DP55" s="4"/>
      <c r="DQ55" s="2680" t="s">
        <v>21</v>
      </c>
      <c r="DR55" s="2681"/>
      <c r="DS55" s="2681"/>
      <c r="DT55" s="2681"/>
      <c r="DU55" s="2682"/>
      <c r="DV55" s="1336" t="s">
        <v>11</v>
      </c>
      <c r="DW55" s="1337" t="s">
        <v>12</v>
      </c>
      <c r="DY55" s="1223"/>
      <c r="DZ55" s="1187"/>
      <c r="EA55" s="1187"/>
      <c r="EB55" s="1187"/>
      <c r="EC55" s="1187"/>
      <c r="ED55" s="1187"/>
      <c r="EE55" s="1187"/>
      <c r="EF55" s="1187"/>
      <c r="EG55" s="1187"/>
      <c r="EH55" s="1187"/>
      <c r="EI55" s="1187"/>
      <c r="EJ55" s="1187"/>
      <c r="EK55" s="1187"/>
      <c r="EL55" s="1187"/>
      <c r="EM55" s="1187"/>
      <c r="EN55" s="1226"/>
      <c r="EO55" s="1696"/>
      <c r="EP55" s="1698"/>
      <c r="EQ55" s="1699"/>
      <c r="ER55" s="3071" t="s">
        <v>232</v>
      </c>
      <c r="ES55" s="3072"/>
      <c r="ET55" s="3072"/>
      <c r="EU55" s="3072"/>
      <c r="EV55" s="3072"/>
      <c r="EW55" s="3072"/>
      <c r="EX55" s="3072"/>
      <c r="EY55" s="3073"/>
      <c r="FA55" s="4"/>
      <c r="FB55" s="4"/>
      <c r="FC55" s="1226"/>
      <c r="FD55" s="1460"/>
      <c r="FE55" s="1232"/>
      <c r="FF55" s="434"/>
      <c r="FG55" s="434"/>
      <c r="FH55" s="434"/>
      <c r="FI55" s="434"/>
      <c r="FJ55" s="434"/>
      <c r="FK55" s="434"/>
      <c r="FL55" s="434"/>
      <c r="FM55" s="434"/>
      <c r="FN55" s="434"/>
      <c r="FO55" s="434"/>
      <c r="FP55" s="434"/>
      <c r="FQ55" s="434"/>
      <c r="FR55" s="434"/>
      <c r="FS55" s="434"/>
      <c r="FT55" s="434"/>
      <c r="FU55" s="434"/>
      <c r="FV55" s="434"/>
      <c r="FW55" s="434"/>
      <c r="FX55" s="434"/>
      <c r="FY55" s="434"/>
      <c r="FZ55" s="434"/>
      <c r="GA55" s="434"/>
      <c r="GB55" s="434"/>
      <c r="GC55" s="434"/>
      <c r="GD55" s="434"/>
      <c r="GE55" s="434"/>
      <c r="GF55" s="434"/>
      <c r="GG55" s="434"/>
      <c r="GH55" s="434"/>
      <c r="GI55" s="434"/>
      <c r="GJ55" s="434"/>
      <c r="GK55" s="434"/>
      <c r="GL55" s="434"/>
      <c r="GM55" s="434"/>
      <c r="GN55" s="434"/>
      <c r="GO55" s="434"/>
      <c r="GP55" s="434"/>
      <c r="GQ55" s="434"/>
      <c r="GR55" s="434"/>
      <c r="GS55" s="434"/>
      <c r="GT55" s="434"/>
      <c r="GU55" s="434"/>
      <c r="GV55" s="434"/>
      <c r="GW55" s="434"/>
      <c r="GX55" s="434"/>
      <c r="GY55" s="2414"/>
      <c r="GZ55" s="2415"/>
      <c r="HA55" s="2417"/>
      <c r="HB55" s="2417"/>
      <c r="HC55" s="434"/>
      <c r="HD55" s="2420"/>
      <c r="HE55" s="2421"/>
      <c r="HF55" s="2423"/>
      <c r="HG55" s="2423"/>
      <c r="HH55" s="434"/>
      <c r="HI55" s="2433"/>
      <c r="HJ55" s="2434"/>
      <c r="HK55" s="2436"/>
      <c r="HL55" s="2436"/>
      <c r="HM55" s="434"/>
      <c r="HN55" s="1232"/>
      <c r="HO55" s="2414"/>
      <c r="HP55" s="2415"/>
      <c r="HQ55" s="2417"/>
      <c r="HR55" s="2417"/>
      <c r="HS55" s="434"/>
      <c r="HT55" s="2420"/>
      <c r="HU55" s="2421"/>
      <c r="HV55" s="2423"/>
      <c r="HW55" s="2423"/>
      <c r="HX55" s="434"/>
      <c r="HY55" s="2433"/>
      <c r="HZ55" s="2434"/>
      <c r="IA55" s="2436"/>
      <c r="IB55" s="2436"/>
      <c r="IC55" s="434"/>
      <c r="ID55" s="434"/>
      <c r="IE55" s="434"/>
      <c r="IF55" s="434"/>
      <c r="IG55" s="434"/>
      <c r="IH55" s="434"/>
      <c r="II55" s="434"/>
      <c r="IJ55" s="434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4"/>
      <c r="JH55" s="434"/>
      <c r="JI55" s="434"/>
      <c r="JJ55" s="434"/>
      <c r="JK55" s="434"/>
      <c r="JL55" s="434"/>
      <c r="JM55" s="434"/>
      <c r="JN55" s="434"/>
      <c r="JO55" s="434"/>
      <c r="JP55" s="434"/>
      <c r="JQ55" s="434"/>
      <c r="JR55" s="434"/>
      <c r="JS55" s="434"/>
      <c r="JT55" s="434"/>
      <c r="JU55" s="434"/>
      <c r="JV55" s="434"/>
      <c r="JW55" s="434"/>
      <c r="JX55" s="434"/>
      <c r="JY55" s="434"/>
      <c r="JZ55" s="434"/>
      <c r="KA55" s="434"/>
      <c r="KB55" s="434"/>
      <c r="KC55" s="434"/>
      <c r="KD55" s="434"/>
      <c r="KE55" s="434"/>
      <c r="KF55" s="434"/>
      <c r="KG55" s="434"/>
      <c r="KH55" s="434"/>
      <c r="KI55" s="434"/>
      <c r="KJ55" s="434"/>
      <c r="KK55" s="434"/>
      <c r="KL55" s="434"/>
      <c r="KM55" s="434"/>
      <c r="KN55" s="434"/>
      <c r="KO55" s="434"/>
      <c r="KP55" s="434"/>
      <c r="KQ55" s="434"/>
      <c r="KR55" s="434"/>
      <c r="KS55" s="434"/>
      <c r="KT55" s="434"/>
      <c r="KU55" s="434"/>
      <c r="KV55" s="434"/>
      <c r="KW55" s="434"/>
      <c r="KX55" s="434"/>
      <c r="KY55" s="434"/>
      <c r="KZ55" s="434"/>
      <c r="LA55" s="434"/>
      <c r="LB55" s="434"/>
      <c r="LC55" s="434"/>
      <c r="LD55" s="434"/>
      <c r="LE55" s="434"/>
      <c r="LF55" s="434"/>
      <c r="LG55" s="434"/>
      <c r="LH55" s="434"/>
      <c r="LI55" s="434"/>
      <c r="LJ55" s="434"/>
      <c r="LK55" s="434"/>
      <c r="LL55" s="434"/>
      <c r="LM55" s="434"/>
      <c r="LN55" s="434"/>
      <c r="LO55" s="2400"/>
      <c r="LP55" s="2411"/>
      <c r="LQ55" s="2411"/>
      <c r="LR55" s="2411"/>
      <c r="LS55" s="2401"/>
      <c r="LT55" s="2425"/>
      <c r="LU55" s="2427"/>
      <c r="LV55" s="981"/>
      <c r="LW55" s="2440"/>
      <c r="LX55" s="2441"/>
      <c r="LY55" s="2442"/>
      <c r="LZ55" s="2444"/>
      <c r="MA55" s="841"/>
      <c r="MB55" s="1333"/>
      <c r="MC55" s="1333"/>
      <c r="MD55" s="2257"/>
      <c r="ME55" s="2258"/>
      <c r="MF55" s="797"/>
      <c r="MG55" s="842"/>
      <c r="MH55" s="981"/>
      <c r="MI55" s="2249"/>
      <c r="MJ55" s="2250"/>
      <c r="MK55" s="843"/>
      <c r="ML55" s="844"/>
      <c r="MM55" s="981"/>
      <c r="MN55" s="2253"/>
      <c r="MO55" s="2254"/>
      <c r="MP55" s="984"/>
      <c r="MQ55" s="845"/>
      <c r="MR55" s="1233"/>
      <c r="MS55" s="1250"/>
      <c r="MT55" s="434"/>
      <c r="MU55" s="2400"/>
      <c r="MV55" s="2401"/>
      <c r="MW55" s="2239"/>
      <c r="MX55" s="2403"/>
      <c r="MY55" s="614"/>
      <c r="MZ55" s="2289"/>
      <c r="NA55" s="2290"/>
      <c r="NB55" s="2405"/>
      <c r="NC55" s="2407"/>
      <c r="ND55" s="526"/>
      <c r="NE55" s="2384"/>
      <c r="NF55" s="2385"/>
      <c r="NG55" s="2387"/>
      <c r="NH55" s="2409"/>
      <c r="NI55" s="526"/>
      <c r="NJ55" s="2245"/>
      <c r="NK55" s="2246"/>
      <c r="NL55" s="2284"/>
      <c r="NM55" s="2286"/>
      <c r="NN55" s="526"/>
      <c r="NO55" s="2289"/>
      <c r="NP55" s="2290"/>
      <c r="NQ55" s="2405"/>
      <c r="NR55" s="2391"/>
      <c r="NS55" s="434"/>
    </row>
    <row r="56" spans="1:384" ht="25.5" customHeight="1" thickBot="1" x14ac:dyDescent="0.4">
      <c r="A56" s="1224"/>
      <c r="B56" s="1221"/>
      <c r="C56" s="4"/>
      <c r="D56" s="1226"/>
      <c r="E56" s="1223"/>
      <c r="F56" s="4"/>
      <c r="G56" s="1221"/>
      <c r="H56" s="1520"/>
      <c r="I56" s="4"/>
      <c r="J56" s="4"/>
      <c r="K56" s="4"/>
      <c r="L56" s="1221"/>
      <c r="M56" s="1226"/>
      <c r="N56" s="4"/>
      <c r="O56" s="2719" t="s">
        <v>109</v>
      </c>
      <c r="P56" s="2720"/>
      <c r="Q56" s="2720"/>
      <c r="R56" s="2720"/>
      <c r="S56" s="2720"/>
      <c r="T56" s="2720"/>
      <c r="U56" s="2720"/>
      <c r="V56" s="2720"/>
      <c r="W56" s="2720"/>
      <c r="X56" s="2720"/>
      <c r="Y56" s="2720"/>
      <c r="Z56" s="2720"/>
      <c r="AA56" s="2720"/>
      <c r="AB56" s="2720"/>
      <c r="AC56" s="2720"/>
      <c r="AD56" s="2721"/>
      <c r="AE56" s="1226"/>
      <c r="AF56" s="1223"/>
      <c r="AG56" s="13"/>
      <c r="AH56" s="1237"/>
      <c r="AI56" s="12"/>
      <c r="AJ56" s="12"/>
      <c r="AK56" s="12"/>
      <c r="AL56" s="1312"/>
      <c r="AM56" s="1312"/>
      <c r="AN56" s="1312"/>
      <c r="AO56" s="4"/>
      <c r="AP56" s="4"/>
      <c r="AQ56" s="4"/>
      <c r="AR56" s="12"/>
      <c r="AS56" s="12"/>
      <c r="AT56" s="1328"/>
      <c r="AU56" s="1328"/>
      <c r="AV56" s="1227"/>
      <c r="AW56" s="1227"/>
      <c r="AX56" s="1227"/>
      <c r="AY56" s="1327"/>
      <c r="AZ56" s="2595" t="s">
        <v>37</v>
      </c>
      <c r="BA56" s="2596"/>
      <c r="BB56" s="2596"/>
      <c r="BC56" s="2596"/>
      <c r="BD56" s="2596"/>
      <c r="BE56" s="2596"/>
      <c r="BF56" s="2596"/>
      <c r="BG56" s="2596"/>
      <c r="BH56" s="2596"/>
      <c r="BI56" s="2596"/>
      <c r="BJ56" s="2596"/>
      <c r="BK56" s="2596"/>
      <c r="BL56" s="2597"/>
      <c r="BM56" s="4"/>
      <c r="BN56" s="1223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3114" t="s">
        <v>154</v>
      </c>
      <c r="DJ56" s="3115"/>
      <c r="DK56" s="3115"/>
      <c r="DL56" s="3115"/>
      <c r="DM56" s="3116"/>
      <c r="DN56" s="1338">
        <f>COUNTIF(DV13:DV45,1)</f>
        <v>0</v>
      </c>
      <c r="DO56" s="1339" t="e">
        <f>DN56*100/DN61</f>
        <v>#DIV/0!</v>
      </c>
      <c r="DP56" s="4"/>
      <c r="DQ56" s="3117" t="s">
        <v>159</v>
      </c>
      <c r="DR56" s="3118"/>
      <c r="DS56" s="3118"/>
      <c r="DT56" s="3118"/>
      <c r="DU56" s="3119"/>
      <c r="DV56" s="1340">
        <f>COUNTIF(DW13:DW45,1)</f>
        <v>0</v>
      </c>
      <c r="DW56" s="1341" t="e">
        <f>DV56*100/DV68</f>
        <v>#DIV/0!</v>
      </c>
      <c r="DY56" s="1223"/>
      <c r="DZ56" s="2663" t="s">
        <v>69</v>
      </c>
      <c r="EA56" s="2664"/>
      <c r="EB56" s="2664"/>
      <c r="EC56" s="2665"/>
      <c r="ED56" s="1187"/>
      <c r="EE56" s="2663" t="s">
        <v>80</v>
      </c>
      <c r="EF56" s="2664"/>
      <c r="EG56" s="2664"/>
      <c r="EH56" s="2665"/>
      <c r="EI56" s="1187"/>
      <c r="EJ56" s="2663" t="s">
        <v>71</v>
      </c>
      <c r="EK56" s="2664"/>
      <c r="EL56" s="2664"/>
      <c r="EM56" s="2665"/>
      <c r="EN56" s="1226"/>
      <c r="EO56" s="1696"/>
      <c r="EP56" s="1700"/>
      <c r="EQ56" s="1701"/>
      <c r="ER56" s="3074" t="s">
        <v>220</v>
      </c>
      <c r="ES56" s="3075"/>
      <c r="ET56" s="3074" t="s">
        <v>221</v>
      </c>
      <c r="EU56" s="3075"/>
      <c r="EV56" s="3074" t="s">
        <v>222</v>
      </c>
      <c r="EW56" s="3075"/>
      <c r="EX56" s="3074" t="s">
        <v>223</v>
      </c>
      <c r="EY56" s="3075"/>
      <c r="FA56" s="4"/>
      <c r="FB56" s="4"/>
      <c r="FC56" s="1226"/>
      <c r="FD56" s="1460"/>
      <c r="FE56" s="1232"/>
      <c r="FF56" s="434"/>
      <c r="FG56" s="434"/>
      <c r="FH56" s="434"/>
      <c r="FI56" s="434"/>
      <c r="FJ56" s="434"/>
      <c r="FK56" s="434"/>
      <c r="FL56" s="434"/>
      <c r="FM56" s="434"/>
      <c r="FN56" s="434"/>
      <c r="FO56" s="434"/>
      <c r="FP56" s="434"/>
      <c r="FQ56" s="434"/>
      <c r="FR56" s="434"/>
      <c r="FS56" s="434"/>
      <c r="FT56" s="434"/>
      <c r="FU56" s="434"/>
      <c r="FV56" s="434"/>
      <c r="FW56" s="434"/>
      <c r="FX56" s="434"/>
      <c r="FY56" s="434"/>
      <c r="FZ56" s="434"/>
      <c r="GA56" s="434"/>
      <c r="GB56" s="434"/>
      <c r="GC56" s="434"/>
      <c r="GD56" s="434"/>
      <c r="GE56" s="434"/>
      <c r="GF56" s="434"/>
      <c r="GG56" s="434"/>
      <c r="GH56" s="434"/>
      <c r="GI56" s="434"/>
      <c r="GJ56" s="434"/>
      <c r="GK56" s="434"/>
      <c r="GL56" s="434"/>
      <c r="GM56" s="434"/>
      <c r="GN56" s="434"/>
      <c r="GO56" s="434"/>
      <c r="GP56" s="434"/>
      <c r="GQ56" s="434"/>
      <c r="GR56" s="434"/>
      <c r="GS56" s="434"/>
      <c r="GT56" s="434"/>
      <c r="GU56" s="434"/>
      <c r="GV56" s="434"/>
      <c r="GW56" s="434"/>
      <c r="GX56" s="434"/>
      <c r="GY56" s="2392" t="s">
        <v>324</v>
      </c>
      <c r="GZ56" s="2393"/>
      <c r="HA56" s="404">
        <f>COUNTIFS(HF13:HF45,"ВЫСОКИЙ")</f>
        <v>0</v>
      </c>
      <c r="HB56" s="405" t="e">
        <f>HA56*100/HA59</f>
        <v>#DIV/0!</v>
      </c>
      <c r="HC56" s="434"/>
      <c r="HD56" s="2394" t="s">
        <v>324</v>
      </c>
      <c r="HE56" s="2395"/>
      <c r="HF56" s="412">
        <f>COUNTIFS(HH13:HH45,"ВЫСОКИЙ")</f>
        <v>0</v>
      </c>
      <c r="HG56" s="413" t="e">
        <f>HF56*100/HF59</f>
        <v>#DIV/0!</v>
      </c>
      <c r="HH56" s="434"/>
      <c r="HI56" s="2396" t="s">
        <v>324</v>
      </c>
      <c r="HJ56" s="2397"/>
      <c r="HK56" s="420">
        <f>COUNTIFS(HJ13:HJ45,"ВЫСОКИЙ")</f>
        <v>0</v>
      </c>
      <c r="HL56" s="421" t="e">
        <f>HK56*100/HK59</f>
        <v>#DIV/0!</v>
      </c>
      <c r="HM56" s="434"/>
      <c r="HN56" s="1232"/>
      <c r="HO56" s="2392" t="s">
        <v>324</v>
      </c>
      <c r="HP56" s="2393"/>
      <c r="HQ56" s="404">
        <f>COUNTIFS(HY13:HY45,"ВЫСОКИЙ")</f>
        <v>0</v>
      </c>
      <c r="HR56" s="405" t="e">
        <f>HQ56*100/HQ59</f>
        <v>#DIV/0!</v>
      </c>
      <c r="HS56" s="434"/>
      <c r="HT56" s="2394" t="s">
        <v>324</v>
      </c>
      <c r="HU56" s="2395"/>
      <c r="HV56" s="412">
        <f>COUNTIFS(HZ13:HZ45,"ВЫСОКИЙ")</f>
        <v>0</v>
      </c>
      <c r="HW56" s="413" t="e">
        <f>HV56*100/HV59</f>
        <v>#DIV/0!</v>
      </c>
      <c r="HX56" s="434"/>
      <c r="HY56" s="2396" t="s">
        <v>324</v>
      </c>
      <c r="HZ56" s="2397"/>
      <c r="IA56" s="420">
        <f>COUNTIFS(IA13:IA45,"ВЫСОКИЙ")</f>
        <v>0</v>
      </c>
      <c r="IB56" s="421" t="e">
        <f>IA56*100/IA59</f>
        <v>#DIV/0!</v>
      </c>
      <c r="IC56" s="434"/>
      <c r="ID56" s="434"/>
      <c r="IE56" s="434"/>
      <c r="IF56" s="434"/>
      <c r="IG56" s="434"/>
      <c r="IH56" s="434"/>
      <c r="II56" s="434"/>
      <c r="IJ56" s="434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4"/>
      <c r="JH56" s="434"/>
      <c r="JI56" s="434"/>
      <c r="JJ56" s="434"/>
      <c r="JK56" s="434"/>
      <c r="JL56" s="434"/>
      <c r="JM56" s="434"/>
      <c r="JN56" s="434"/>
      <c r="JO56" s="434"/>
      <c r="JP56" s="434"/>
      <c r="JQ56" s="434"/>
      <c r="JR56" s="434"/>
      <c r="JS56" s="434"/>
      <c r="JT56" s="434"/>
      <c r="JU56" s="434"/>
      <c r="JV56" s="434"/>
      <c r="JW56" s="434"/>
      <c r="JX56" s="434"/>
      <c r="JY56" s="434"/>
      <c r="JZ56" s="434"/>
      <c r="KA56" s="434"/>
      <c r="KB56" s="434"/>
      <c r="KC56" s="434"/>
      <c r="KD56" s="434"/>
      <c r="KE56" s="434"/>
      <c r="KF56" s="434"/>
      <c r="KG56" s="434"/>
      <c r="KH56" s="434"/>
      <c r="KI56" s="434"/>
      <c r="KJ56" s="434"/>
      <c r="KK56" s="434"/>
      <c r="KL56" s="434"/>
      <c r="KM56" s="434"/>
      <c r="KN56" s="434"/>
      <c r="KO56" s="434"/>
      <c r="KP56" s="434"/>
      <c r="KQ56" s="434"/>
      <c r="KR56" s="434"/>
      <c r="KS56" s="434"/>
      <c r="KT56" s="434"/>
      <c r="KU56" s="434"/>
      <c r="KV56" s="434"/>
      <c r="KW56" s="434"/>
      <c r="KX56" s="434"/>
      <c r="KY56" s="434"/>
      <c r="KZ56" s="434"/>
      <c r="LA56" s="434"/>
      <c r="LB56" s="434"/>
      <c r="LC56" s="434"/>
      <c r="LD56" s="434"/>
      <c r="LE56" s="434"/>
      <c r="LF56" s="434"/>
      <c r="LG56" s="434"/>
      <c r="LH56" s="434"/>
      <c r="LI56" s="434"/>
      <c r="LJ56" s="434"/>
      <c r="LK56" s="434"/>
      <c r="LL56" s="434"/>
      <c r="LM56" s="434"/>
      <c r="LN56" s="434"/>
      <c r="LO56" s="856" t="s">
        <v>342</v>
      </c>
      <c r="LP56" s="1346"/>
      <c r="LQ56" s="1346"/>
      <c r="LR56" s="1346"/>
      <c r="LS56" s="857"/>
      <c r="LT56" s="847">
        <f>COUNTIFS(LU13:LU45,"У-П")</f>
        <v>0</v>
      </c>
      <c r="LU56" s="848" t="e">
        <f>LT56*100/LT60</f>
        <v>#DIV/0!</v>
      </c>
      <c r="LV56" s="466"/>
      <c r="LW56" s="3088" t="s">
        <v>342</v>
      </c>
      <c r="LX56" s="3089"/>
      <c r="LY56" s="3090"/>
      <c r="LZ56" s="933">
        <f>COUNTIFS(LY13:LY45,"У-П")</f>
        <v>0</v>
      </c>
      <c r="MA56" s="850" t="e">
        <f>LZ56*100/LZ60</f>
        <v>#DIV/0!</v>
      </c>
      <c r="MB56" s="434"/>
      <c r="MC56" s="434"/>
      <c r="MD56" s="807" t="s">
        <v>342</v>
      </c>
      <c r="ME56" s="808"/>
      <c r="MF56" s="809">
        <f>COUNTIFS(MC13:MC45,"У-П")</f>
        <v>0</v>
      </c>
      <c r="MG56" s="810" t="e">
        <f>MF56*100/MF60</f>
        <v>#DIV/0!</v>
      </c>
      <c r="MH56" s="466"/>
      <c r="MI56" s="851" t="s">
        <v>342</v>
      </c>
      <c r="MJ56" s="852"/>
      <c r="MK56" s="853">
        <f>COUNTIFS(MG13:MG45,"У-П")</f>
        <v>0</v>
      </c>
      <c r="ML56" s="854" t="e">
        <f>MK56*100/MK60</f>
        <v>#DIV/0!</v>
      </c>
      <c r="MM56" s="466"/>
      <c r="MN56" s="1075" t="s">
        <v>342</v>
      </c>
      <c r="MO56" s="1076"/>
      <c r="MP56" s="849">
        <f>COUNTIFS(MK13:MK45,"У-П")</f>
        <v>0</v>
      </c>
      <c r="MQ56" s="855" t="e">
        <f>MP56*100/MP60</f>
        <v>#DIV/0!</v>
      </c>
      <c r="MR56" s="1233"/>
      <c r="MS56" s="1288"/>
      <c r="MT56" s="434"/>
      <c r="MU56" s="621" t="s">
        <v>342</v>
      </c>
      <c r="MV56" s="622"/>
      <c r="MW56" s="530">
        <f>COUNTIFS(NH13:NH45,"У-П")</f>
        <v>0</v>
      </c>
      <c r="MX56" s="531" t="e">
        <f>MW56*100/MW60</f>
        <v>#DIV/0!</v>
      </c>
      <c r="MY56" s="506"/>
      <c r="MZ56" s="532" t="s">
        <v>342</v>
      </c>
      <c r="NA56" s="533"/>
      <c r="NB56" s="527">
        <f>COUNTIFS(NJ13:NJ45,"У-П")</f>
        <v>0</v>
      </c>
      <c r="NC56" s="534" t="e">
        <f>NB56*100/NB60</f>
        <v>#DIV/0!</v>
      </c>
      <c r="ND56" s="526"/>
      <c r="NE56" s="483" t="s">
        <v>342</v>
      </c>
      <c r="NF56" s="484"/>
      <c r="NG56" s="471">
        <f>COUNTIFS(NL13:NL45,"У-П")</f>
        <v>0</v>
      </c>
      <c r="NH56" s="485" t="e">
        <f>NG56*100/NG60</f>
        <v>#DIV/0!</v>
      </c>
      <c r="NI56" s="526"/>
      <c r="NJ56" s="535" t="s">
        <v>342</v>
      </c>
      <c r="NK56" s="536"/>
      <c r="NL56" s="528">
        <f>COUNTIFS(NN13:NN45,"У-П")</f>
        <v>0</v>
      </c>
      <c r="NM56" s="584" t="e">
        <f>NL56*100/NL60</f>
        <v>#DIV/0!</v>
      </c>
      <c r="NN56" s="526"/>
      <c r="NO56" s="532" t="s">
        <v>342</v>
      </c>
      <c r="NP56" s="533"/>
      <c r="NQ56" s="527">
        <f>COUNTIFS(NP13:NP45,"У-П")</f>
        <v>0</v>
      </c>
      <c r="NR56" s="537" t="e">
        <f>NQ56*100/NQ60</f>
        <v>#DIV/0!</v>
      </c>
      <c r="NS56" s="434"/>
    </row>
    <row r="57" spans="1:384" ht="25.5" customHeight="1" thickBot="1" x14ac:dyDescent="0.4">
      <c r="A57" s="1224"/>
      <c r="B57" s="2977" t="s">
        <v>184</v>
      </c>
      <c r="C57" s="2978"/>
      <c r="D57" s="2978"/>
      <c r="E57" s="2978"/>
      <c r="F57" s="2978"/>
      <c r="G57" s="2978"/>
      <c r="H57" s="2978"/>
      <c r="I57" s="2978"/>
      <c r="J57" s="2978"/>
      <c r="K57" s="2979"/>
      <c r="L57" s="4"/>
      <c r="M57" s="1226"/>
      <c r="N57" s="4"/>
      <c r="O57" s="2722"/>
      <c r="P57" s="2723"/>
      <c r="Q57" s="2723"/>
      <c r="R57" s="2723"/>
      <c r="S57" s="2723"/>
      <c r="T57" s="2723"/>
      <c r="U57" s="2723"/>
      <c r="V57" s="2723"/>
      <c r="W57" s="2723"/>
      <c r="X57" s="2723"/>
      <c r="Y57" s="2723"/>
      <c r="Z57" s="2723"/>
      <c r="AA57" s="2723"/>
      <c r="AB57" s="2723"/>
      <c r="AC57" s="2723"/>
      <c r="AD57" s="2724"/>
      <c r="AE57" s="1226"/>
      <c r="AF57" s="1223"/>
      <c r="AG57" s="1347"/>
      <c r="AH57" s="1348"/>
      <c r="AI57" s="1349"/>
      <c r="AJ57" s="1349"/>
      <c r="AK57" s="1349"/>
      <c r="AL57" s="1350"/>
      <c r="AM57" s="1350"/>
      <c r="AN57" s="1350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2598"/>
      <c r="BA57" s="2599"/>
      <c r="BB57" s="2599"/>
      <c r="BC57" s="2599"/>
      <c r="BD57" s="2599"/>
      <c r="BE57" s="2599"/>
      <c r="BF57" s="2599"/>
      <c r="BG57" s="2599"/>
      <c r="BH57" s="2599"/>
      <c r="BI57" s="2599"/>
      <c r="BJ57" s="2599"/>
      <c r="BK57" s="2599"/>
      <c r="BL57" s="2600"/>
      <c r="BM57" s="4"/>
      <c r="BN57" s="1223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3103" t="s">
        <v>155</v>
      </c>
      <c r="DJ57" s="3104"/>
      <c r="DK57" s="3104"/>
      <c r="DL57" s="3104"/>
      <c r="DM57" s="3105"/>
      <c r="DN57" s="1351">
        <f>COUNTIF(DV13:DV45,2)</f>
        <v>0</v>
      </c>
      <c r="DO57" s="1352" t="e">
        <f>DN57*100/DN61</f>
        <v>#DIV/0!</v>
      </c>
      <c r="DP57" s="4"/>
      <c r="DQ57" s="3106" t="s">
        <v>160</v>
      </c>
      <c r="DR57" s="3107"/>
      <c r="DS57" s="3107"/>
      <c r="DT57" s="3107"/>
      <c r="DU57" s="3108"/>
      <c r="DV57" s="1351">
        <f>COUNTIF(DW13:DW45,2)</f>
        <v>0</v>
      </c>
      <c r="DW57" s="1352" t="e">
        <f>DV57*100/DV68</f>
        <v>#DIV/0!</v>
      </c>
      <c r="DY57" s="1223"/>
      <c r="DZ57" s="2622" t="s">
        <v>21</v>
      </c>
      <c r="EA57" s="2623"/>
      <c r="EB57" s="1353" t="s">
        <v>11</v>
      </c>
      <c r="EC57" s="1354" t="s">
        <v>12</v>
      </c>
      <c r="ED57" s="1187"/>
      <c r="EE57" s="2622" t="s">
        <v>21</v>
      </c>
      <c r="EF57" s="2623"/>
      <c r="EG57" s="1353" t="s">
        <v>11</v>
      </c>
      <c r="EH57" s="1354" t="s">
        <v>12</v>
      </c>
      <c r="EI57" s="1187"/>
      <c r="EJ57" s="2622" t="s">
        <v>21</v>
      </c>
      <c r="EK57" s="2623"/>
      <c r="EL57" s="1353" t="s">
        <v>11</v>
      </c>
      <c r="EM57" s="1354" t="s">
        <v>12</v>
      </c>
      <c r="EN57" s="1226"/>
      <c r="EO57" s="1696"/>
      <c r="EP57" s="1702"/>
      <c r="EQ57" s="1703"/>
      <c r="ER57" s="1342" t="s">
        <v>11</v>
      </c>
      <c r="ES57" s="1343" t="s">
        <v>12</v>
      </c>
      <c r="ET57" s="1344" t="s">
        <v>11</v>
      </c>
      <c r="EU57" s="1345" t="s">
        <v>12</v>
      </c>
      <c r="EV57" s="1342" t="s">
        <v>11</v>
      </c>
      <c r="EW57" s="1343" t="s">
        <v>12</v>
      </c>
      <c r="EX57" s="1344" t="s">
        <v>11</v>
      </c>
      <c r="EY57" s="1345" t="s">
        <v>12</v>
      </c>
      <c r="FA57" s="4"/>
      <c r="FB57" s="4"/>
      <c r="FC57" s="1226"/>
      <c r="FD57" s="1460"/>
      <c r="FE57" s="1232"/>
      <c r="FF57" s="434"/>
      <c r="FG57" s="434"/>
      <c r="FH57" s="434"/>
      <c r="FI57" s="434"/>
      <c r="FJ57" s="434"/>
      <c r="FK57" s="434"/>
      <c r="FL57" s="434"/>
      <c r="FM57" s="434"/>
      <c r="FN57" s="434"/>
      <c r="FO57" s="434"/>
      <c r="FP57" s="434"/>
      <c r="FQ57" s="434"/>
      <c r="FR57" s="434"/>
      <c r="FS57" s="434"/>
      <c r="FT57" s="434"/>
      <c r="FU57" s="434"/>
      <c r="FV57" s="434"/>
      <c r="FW57" s="434"/>
      <c r="FX57" s="434"/>
      <c r="FY57" s="434"/>
      <c r="FZ57" s="434"/>
      <c r="GA57" s="434"/>
      <c r="GB57" s="434"/>
      <c r="GC57" s="434"/>
      <c r="GD57" s="434"/>
      <c r="GE57" s="434"/>
      <c r="GF57" s="434"/>
      <c r="GG57" s="434"/>
      <c r="GH57" s="434"/>
      <c r="GI57" s="434"/>
      <c r="GJ57" s="434"/>
      <c r="GK57" s="434"/>
      <c r="GL57" s="434"/>
      <c r="GM57" s="434"/>
      <c r="GN57" s="434"/>
      <c r="GO57" s="434"/>
      <c r="GP57" s="434"/>
      <c r="GQ57" s="434"/>
      <c r="GR57" s="434"/>
      <c r="GS57" s="434"/>
      <c r="GT57" s="434"/>
      <c r="GU57" s="434"/>
      <c r="GV57" s="434"/>
      <c r="GW57" s="434"/>
      <c r="GX57" s="434"/>
      <c r="GY57" s="2366" t="s">
        <v>325</v>
      </c>
      <c r="GZ57" s="2367"/>
      <c r="HA57" s="407">
        <f>COUNTIFS(HF13:HF45,"СРЕДНИЙ")</f>
        <v>0</v>
      </c>
      <c r="HB57" s="408" t="e">
        <f>HA57*100/HA59</f>
        <v>#DIV/0!</v>
      </c>
      <c r="HC57" s="434"/>
      <c r="HD57" s="2358" t="s">
        <v>325</v>
      </c>
      <c r="HE57" s="2359"/>
      <c r="HF57" s="415">
        <f>COUNTIFS(HH13:HH45,"СРЕДНИЙ")</f>
        <v>0</v>
      </c>
      <c r="HG57" s="416" t="e">
        <f>HF57*100/HF59</f>
        <v>#DIV/0!</v>
      </c>
      <c r="HH57" s="434"/>
      <c r="HI57" s="2364" t="s">
        <v>325</v>
      </c>
      <c r="HJ57" s="2365"/>
      <c r="HK57" s="423">
        <f>COUNTIFS(HJ13:HJ45,"СРЕДНИЙ")</f>
        <v>0</v>
      </c>
      <c r="HL57" s="424" t="e">
        <f>HK57*100/HK59</f>
        <v>#DIV/0!</v>
      </c>
      <c r="HM57" s="434"/>
      <c r="HN57" s="1232"/>
      <c r="HO57" s="2366" t="s">
        <v>325</v>
      </c>
      <c r="HP57" s="2367"/>
      <c r="HQ57" s="407">
        <f>COUNTIFS(HY13:HY45,"СРЕДНИЙ")</f>
        <v>0</v>
      </c>
      <c r="HR57" s="408" t="e">
        <f>HQ57*100/HQ59</f>
        <v>#DIV/0!</v>
      </c>
      <c r="HS57" s="434"/>
      <c r="HT57" s="2358" t="s">
        <v>325</v>
      </c>
      <c r="HU57" s="2359"/>
      <c r="HV57" s="415">
        <f>COUNTIFS(HZ13:HZ45,"СРЕДНИЙ")</f>
        <v>0</v>
      </c>
      <c r="HW57" s="416" t="e">
        <f>HV57*100/HV59</f>
        <v>#DIV/0!</v>
      </c>
      <c r="HX57" s="434"/>
      <c r="HY57" s="2364" t="s">
        <v>325</v>
      </c>
      <c r="HZ57" s="2365"/>
      <c r="IA57" s="423">
        <f>COUNTIFS(IA13:IA45,"СРЕДНИЙ")</f>
        <v>0</v>
      </c>
      <c r="IB57" s="424" t="e">
        <f>IA57*100/IA59</f>
        <v>#DIV/0!</v>
      </c>
      <c r="IC57" s="434"/>
      <c r="ID57" s="434"/>
      <c r="IE57" s="434"/>
      <c r="IF57" s="434"/>
      <c r="IG57" s="434"/>
      <c r="IH57" s="434"/>
      <c r="II57" s="434"/>
      <c r="IJ57" s="434"/>
      <c r="IK57" s="434"/>
      <c r="IL57" s="434"/>
      <c r="IM57" s="434"/>
      <c r="IN57" s="434"/>
      <c r="IO57" s="434"/>
      <c r="IP57" s="434"/>
      <c r="IQ57" s="434"/>
      <c r="IR57" s="434"/>
      <c r="IS57" s="434"/>
      <c r="IT57" s="434"/>
      <c r="IU57" s="434"/>
      <c r="IV57" s="434"/>
      <c r="IW57" s="434"/>
      <c r="IX57" s="434"/>
      <c r="IY57" s="434"/>
      <c r="IZ57" s="434"/>
      <c r="JA57" s="434"/>
      <c r="JB57" s="434"/>
      <c r="JC57" s="434"/>
      <c r="JD57" s="434"/>
      <c r="JE57" s="434"/>
      <c r="JF57" s="434"/>
      <c r="JG57" s="434"/>
      <c r="JH57" s="434"/>
      <c r="JI57" s="434"/>
      <c r="JJ57" s="434"/>
      <c r="JK57" s="434"/>
      <c r="JL57" s="434"/>
      <c r="JM57" s="434"/>
      <c r="JN57" s="434"/>
      <c r="JO57" s="434"/>
      <c r="JP57" s="434"/>
      <c r="JQ57" s="434"/>
      <c r="JR57" s="434"/>
      <c r="JS57" s="434"/>
      <c r="JT57" s="434"/>
      <c r="JU57" s="434"/>
      <c r="JV57" s="434"/>
      <c r="JW57" s="434"/>
      <c r="JX57" s="434"/>
      <c r="JY57" s="434"/>
      <c r="JZ57" s="434"/>
      <c r="KA57" s="434"/>
      <c r="KB57" s="434"/>
      <c r="KC57" s="434"/>
      <c r="KD57" s="434"/>
      <c r="KE57" s="434"/>
      <c r="KF57" s="434"/>
      <c r="KG57" s="434"/>
      <c r="KH57" s="434"/>
      <c r="KI57" s="434"/>
      <c r="KJ57" s="434"/>
      <c r="KK57" s="434"/>
      <c r="KL57" s="434"/>
      <c r="KM57" s="434"/>
      <c r="KN57" s="434"/>
      <c r="KO57" s="434"/>
      <c r="KP57" s="434"/>
      <c r="KQ57" s="434"/>
      <c r="KR57" s="434"/>
      <c r="KS57" s="434"/>
      <c r="KT57" s="434"/>
      <c r="KU57" s="434"/>
      <c r="KV57" s="434"/>
      <c r="KW57" s="434"/>
      <c r="KX57" s="434"/>
      <c r="KY57" s="434"/>
      <c r="KZ57" s="434"/>
      <c r="LA57" s="434"/>
      <c r="LB57" s="434"/>
      <c r="LC57" s="434"/>
      <c r="LD57" s="434"/>
      <c r="LE57" s="434"/>
      <c r="LF57" s="434"/>
      <c r="LG57" s="434"/>
      <c r="LH57" s="434"/>
      <c r="LI57" s="434"/>
      <c r="LJ57" s="434"/>
      <c r="LK57" s="434"/>
      <c r="LL57" s="434"/>
      <c r="LM57" s="434"/>
      <c r="LN57" s="434"/>
      <c r="LO57" s="869" t="s">
        <v>343</v>
      </c>
      <c r="LP57" s="1355"/>
      <c r="LQ57" s="1355"/>
      <c r="LR57" s="1355"/>
      <c r="LS57" s="870"/>
      <c r="LT57" s="860">
        <f>COUNTIFS(LU13:LU45,"С-П")</f>
        <v>0</v>
      </c>
      <c r="LU57" s="861" t="e">
        <f>LT57*100/LT60</f>
        <v>#DIV/0!</v>
      </c>
      <c r="LV57" s="466"/>
      <c r="LW57" s="3082" t="s">
        <v>343</v>
      </c>
      <c r="LX57" s="3083"/>
      <c r="LY57" s="3084"/>
      <c r="LZ57" s="934">
        <f>COUNTIFS(LY13:LY45,"С-П")</f>
        <v>0</v>
      </c>
      <c r="MA57" s="863" t="e">
        <f>LZ57*100/LZ60</f>
        <v>#DIV/0!</v>
      </c>
      <c r="MB57" s="434"/>
      <c r="MC57" s="434"/>
      <c r="MD57" s="818" t="s">
        <v>343</v>
      </c>
      <c r="ME57" s="819"/>
      <c r="MF57" s="820">
        <f>COUNTIFS(MC13:MC45,"С-П")</f>
        <v>0</v>
      </c>
      <c r="MG57" s="821" t="e">
        <f>MF57*100/MF60</f>
        <v>#DIV/0!</v>
      </c>
      <c r="MH57" s="466"/>
      <c r="MI57" s="864" t="s">
        <v>343</v>
      </c>
      <c r="MJ57" s="865"/>
      <c r="MK57" s="866">
        <f>COUNTIFS(MG13:MG45,"С-П")</f>
        <v>0</v>
      </c>
      <c r="ML57" s="867" t="e">
        <f>MK57*100/MK60</f>
        <v>#DIV/0!</v>
      </c>
      <c r="MM57" s="466"/>
      <c r="MN57" s="1077" t="s">
        <v>343</v>
      </c>
      <c r="MO57" s="1078"/>
      <c r="MP57" s="862">
        <f>COUNTIFS(MK13:MK45,"С-П")</f>
        <v>0</v>
      </c>
      <c r="MQ57" s="868" t="e">
        <f>MP57*100/MP60</f>
        <v>#DIV/0!</v>
      </c>
      <c r="MR57" s="1233"/>
      <c r="MS57" s="1288"/>
      <c r="MT57" s="434"/>
      <c r="MU57" s="551" t="s">
        <v>343</v>
      </c>
      <c r="MV57" s="623"/>
      <c r="MW57" s="541">
        <f>COUNTIFS(NH13:NH45,"С-П")</f>
        <v>0</v>
      </c>
      <c r="MX57" s="542" t="e">
        <f>MW57*100/MW60</f>
        <v>#DIV/0!</v>
      </c>
      <c r="MY57" s="506"/>
      <c r="MZ57" s="543" t="s">
        <v>343</v>
      </c>
      <c r="NA57" s="544"/>
      <c r="NB57" s="545">
        <f>COUNTIFS(NJ13:NJ45,"С-П")</f>
        <v>0</v>
      </c>
      <c r="NC57" s="546" t="e">
        <f>NB57*100/NB60</f>
        <v>#DIV/0!</v>
      </c>
      <c r="ND57" s="526"/>
      <c r="NE57" s="501" t="s">
        <v>343</v>
      </c>
      <c r="NF57" s="502"/>
      <c r="NG57" s="503">
        <f>COUNTIFS(NL13:NL45,"С-П")</f>
        <v>0</v>
      </c>
      <c r="NH57" s="504" t="e">
        <f>NG57*100/NG60</f>
        <v>#DIV/0!</v>
      </c>
      <c r="NI57" s="526"/>
      <c r="NJ57" s="547" t="s">
        <v>343</v>
      </c>
      <c r="NK57" s="548"/>
      <c r="NL57" s="549">
        <f>COUNTIFS(NN13:NN45,"С-П")</f>
        <v>0</v>
      </c>
      <c r="NM57" s="585" t="e">
        <f>NL57*100/NL60</f>
        <v>#DIV/0!</v>
      </c>
      <c r="NN57" s="526"/>
      <c r="NO57" s="543" t="s">
        <v>343</v>
      </c>
      <c r="NP57" s="544"/>
      <c r="NQ57" s="545">
        <f>COUNTIFS(NP13:NP45,"С-П")</f>
        <v>0</v>
      </c>
      <c r="NR57" s="550" t="e">
        <f>NQ57*100/NQ60</f>
        <v>#DIV/0!</v>
      </c>
      <c r="NS57" s="434"/>
    </row>
    <row r="58" spans="1:384" ht="25.5" customHeight="1" thickBot="1" x14ac:dyDescent="0.35">
      <c r="A58" s="1224"/>
      <c r="B58" s="2968" t="s">
        <v>20</v>
      </c>
      <c r="C58" s="2969"/>
      <c r="D58" s="2970"/>
      <c r="E58" s="1521" t="s">
        <v>183</v>
      </c>
      <c r="F58" s="1356" t="s">
        <v>173</v>
      </c>
      <c r="G58" s="1357" t="s">
        <v>174</v>
      </c>
      <c r="H58" s="1358" t="s">
        <v>299</v>
      </c>
      <c r="I58" s="1359" t="s">
        <v>300</v>
      </c>
      <c r="J58" s="1360" t="s">
        <v>301</v>
      </c>
      <c r="K58" s="1361" t="s">
        <v>21</v>
      </c>
      <c r="L58" s="4"/>
      <c r="M58" s="1226"/>
      <c r="N58" s="4"/>
      <c r="O58" s="2722"/>
      <c r="P58" s="2723"/>
      <c r="Q58" s="2723"/>
      <c r="R58" s="2723"/>
      <c r="S58" s="2723"/>
      <c r="T58" s="2723"/>
      <c r="U58" s="2723"/>
      <c r="V58" s="2723"/>
      <c r="W58" s="2723"/>
      <c r="X58" s="2723"/>
      <c r="Y58" s="2723"/>
      <c r="Z58" s="2723"/>
      <c r="AA58" s="2723"/>
      <c r="AB58" s="2723"/>
      <c r="AC58" s="2723"/>
      <c r="AD58" s="2724"/>
      <c r="AE58" s="1226"/>
      <c r="AF58" s="1223"/>
      <c r="AG58" s="1362"/>
      <c r="AH58" s="13"/>
      <c r="AI58" s="1349"/>
      <c r="AJ58" s="1349"/>
      <c r="AK58" s="1349"/>
      <c r="AL58" s="1350"/>
      <c r="AM58" s="1350"/>
      <c r="AN58" s="1350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2601"/>
      <c r="BA58" s="2602"/>
      <c r="BB58" s="2602"/>
      <c r="BC58" s="2602"/>
      <c r="BD58" s="2602"/>
      <c r="BE58" s="2602"/>
      <c r="BF58" s="2602"/>
      <c r="BG58" s="2602"/>
      <c r="BH58" s="2602"/>
      <c r="BI58" s="2602"/>
      <c r="BJ58" s="2602"/>
      <c r="BK58" s="2602"/>
      <c r="BL58" s="2603"/>
      <c r="BM58" s="4"/>
      <c r="BN58" s="1223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3103" t="s">
        <v>156</v>
      </c>
      <c r="DJ58" s="3104"/>
      <c r="DK58" s="3104"/>
      <c r="DL58" s="3104"/>
      <c r="DM58" s="3105"/>
      <c r="DN58" s="1351">
        <f>COUNTIF(DV13:DV45,3)</f>
        <v>0</v>
      </c>
      <c r="DO58" s="1352" t="e">
        <f>DN58*100/DN61</f>
        <v>#DIV/0!</v>
      </c>
      <c r="DP58" s="4"/>
      <c r="DQ58" s="3106" t="s">
        <v>161</v>
      </c>
      <c r="DR58" s="3107"/>
      <c r="DS58" s="3107"/>
      <c r="DT58" s="3107"/>
      <c r="DU58" s="3108"/>
      <c r="DV58" s="1351">
        <f>COUNTIF(DW13:DW45,3)</f>
        <v>0</v>
      </c>
      <c r="DW58" s="1352" t="e">
        <f>DV58*100/DV68</f>
        <v>#DIV/0!</v>
      </c>
      <c r="DY58" s="1223"/>
      <c r="DZ58" s="2666" t="s">
        <v>77</v>
      </c>
      <c r="EA58" s="3113"/>
      <c r="EB58" s="1275">
        <f>COUNTIF(EI13:EI45,1)</f>
        <v>0</v>
      </c>
      <c r="EC58" s="1363" t="e">
        <f>EB58*100/EB61</f>
        <v>#DIV/0!</v>
      </c>
      <c r="ED58" s="1187"/>
      <c r="EE58" s="2630" t="s">
        <v>77</v>
      </c>
      <c r="EF58" s="2631"/>
      <c r="EG58" s="1275">
        <f>COUNTIF(EJ13:EJ45,1)</f>
        <v>0</v>
      </c>
      <c r="EH58" s="1364" t="e">
        <f>EG58*100/EG61</f>
        <v>#DIV/0!</v>
      </c>
      <c r="EI58" s="1187"/>
      <c r="EJ58" s="2612" t="s">
        <v>77</v>
      </c>
      <c r="EK58" s="2613"/>
      <c r="EL58" s="1365">
        <f>COUNTIF(EK13:EK45,1)</f>
        <v>0</v>
      </c>
      <c r="EM58" s="1364" t="e">
        <f>EL58*100/EL61</f>
        <v>#DIV/0!</v>
      </c>
      <c r="EN58" s="1226"/>
      <c r="EO58" s="1696"/>
      <c r="EP58" s="3080" t="s">
        <v>231</v>
      </c>
      <c r="EQ58" s="3081"/>
      <c r="ER58" s="1265">
        <f>COUNTIF(EU13:EU45,1)</f>
        <v>0</v>
      </c>
      <c r="ES58" s="1267" t="e">
        <f>ER58*100/ER61</f>
        <v>#DIV/0!</v>
      </c>
      <c r="ET58" s="1268">
        <f>COUNTIF(EV13:EV45,1)</f>
        <v>0</v>
      </c>
      <c r="EU58" s="1269" t="e">
        <f>ET58*100/ET61</f>
        <v>#DIV/0!</v>
      </c>
      <c r="EV58" s="1265">
        <f>COUNTIF(EW13:EW45,1)</f>
        <v>0</v>
      </c>
      <c r="EW58" s="1267" t="e">
        <f>EV58*100/EV61</f>
        <v>#DIV/0!</v>
      </c>
      <c r="EX58" s="1265">
        <f>COUNTIF(EX13:EX45,1)</f>
        <v>0</v>
      </c>
      <c r="EY58" s="1267" t="e">
        <f>EX58*100/EX61</f>
        <v>#DIV/0!</v>
      </c>
      <c r="FA58" s="4"/>
      <c r="FB58" s="4"/>
      <c r="FC58" s="1226"/>
      <c r="FD58" s="1460"/>
      <c r="FE58" s="1232"/>
      <c r="FF58" s="434"/>
      <c r="FG58" s="434"/>
      <c r="FH58" s="434"/>
      <c r="FI58" s="434"/>
      <c r="FJ58" s="434"/>
      <c r="FK58" s="434"/>
      <c r="FL58" s="434"/>
      <c r="FM58" s="434"/>
      <c r="FN58" s="434"/>
      <c r="FO58" s="434"/>
      <c r="FP58" s="434"/>
      <c r="FQ58" s="434"/>
      <c r="FR58" s="434"/>
      <c r="FS58" s="434"/>
      <c r="FT58" s="434"/>
      <c r="FU58" s="434"/>
      <c r="FV58" s="434"/>
      <c r="FW58" s="434"/>
      <c r="FX58" s="434"/>
      <c r="FY58" s="434"/>
      <c r="FZ58" s="434"/>
      <c r="GA58" s="434"/>
      <c r="GB58" s="434"/>
      <c r="GC58" s="434"/>
      <c r="GD58" s="434"/>
      <c r="GE58" s="434"/>
      <c r="GF58" s="434"/>
      <c r="GG58" s="434"/>
      <c r="GH58" s="434"/>
      <c r="GI58" s="434"/>
      <c r="GJ58" s="434"/>
      <c r="GK58" s="434"/>
      <c r="GL58" s="434"/>
      <c r="GM58" s="434"/>
      <c r="GN58" s="434"/>
      <c r="GO58" s="434"/>
      <c r="GP58" s="434"/>
      <c r="GQ58" s="434"/>
      <c r="GR58" s="434"/>
      <c r="GS58" s="434"/>
      <c r="GT58" s="434"/>
      <c r="GU58" s="434"/>
      <c r="GV58" s="434"/>
      <c r="GW58" s="434"/>
      <c r="GX58" s="434"/>
      <c r="GY58" s="2360" t="s">
        <v>209</v>
      </c>
      <c r="GZ58" s="2361"/>
      <c r="HA58" s="927">
        <f>COUNTIFS(HF13:HF45,"НИЗКИЙ")</f>
        <v>0</v>
      </c>
      <c r="HB58" s="409" t="e">
        <f>HA58*100/HA59</f>
        <v>#DIV/0!</v>
      </c>
      <c r="HC58" s="434"/>
      <c r="HD58" s="2343" t="s">
        <v>209</v>
      </c>
      <c r="HE58" s="2344"/>
      <c r="HF58" s="928">
        <f>COUNTIFS(HH13:HH45,"НИЗКИЙ")</f>
        <v>0</v>
      </c>
      <c r="HG58" s="417" t="e">
        <f>HF58*100/HF59</f>
        <v>#DIV/0!</v>
      </c>
      <c r="HH58" s="434"/>
      <c r="HI58" s="2345" t="s">
        <v>209</v>
      </c>
      <c r="HJ58" s="2346"/>
      <c r="HK58" s="929">
        <f>COUNTIFS(HJ13:HJ45,"НИЗКИЙ")</f>
        <v>0</v>
      </c>
      <c r="HL58" s="425" t="e">
        <f>HK58*100/HK59</f>
        <v>#DIV/0!</v>
      </c>
      <c r="HM58" s="434"/>
      <c r="HN58" s="1232"/>
      <c r="HO58" s="2360" t="s">
        <v>209</v>
      </c>
      <c r="HP58" s="2361"/>
      <c r="HQ58" s="927">
        <f>COUNTIFS(HY13:HY45,"НИЗКИЙ")</f>
        <v>0</v>
      </c>
      <c r="HR58" s="409" t="e">
        <f>HQ58*100/HQ59</f>
        <v>#DIV/0!</v>
      </c>
      <c r="HS58" s="434"/>
      <c r="HT58" s="2343" t="s">
        <v>209</v>
      </c>
      <c r="HU58" s="2344"/>
      <c r="HV58" s="928">
        <f>COUNTIFS(HZ13:HZ45,"НИЗКИЙ")</f>
        <v>0</v>
      </c>
      <c r="HW58" s="417" t="e">
        <f>HV58*100/HV59</f>
        <v>#DIV/0!</v>
      </c>
      <c r="HX58" s="434"/>
      <c r="HY58" s="2345" t="s">
        <v>209</v>
      </c>
      <c r="HZ58" s="2346"/>
      <c r="IA58" s="929">
        <f>COUNTIFS(IA13:IA45,"НИЗКИЙ")</f>
        <v>0</v>
      </c>
      <c r="IB58" s="425" t="e">
        <f>IA58*100/IA59</f>
        <v>#DIV/0!</v>
      </c>
      <c r="IC58" s="434"/>
      <c r="ID58" s="434"/>
      <c r="IE58" s="434"/>
      <c r="IF58" s="434"/>
      <c r="IG58" s="434"/>
      <c r="IH58" s="434"/>
      <c r="II58" s="434"/>
      <c r="IJ58" s="434"/>
      <c r="IK58" s="434"/>
      <c r="IL58" s="434"/>
      <c r="IM58" s="434"/>
      <c r="IN58" s="434"/>
      <c r="IO58" s="434"/>
      <c r="IP58" s="434"/>
      <c r="IQ58" s="434"/>
      <c r="IR58" s="434"/>
      <c r="IS58" s="434"/>
      <c r="IT58" s="434"/>
      <c r="IU58" s="434"/>
      <c r="IV58" s="434"/>
      <c r="IW58" s="434"/>
      <c r="IX58" s="434"/>
      <c r="IY58" s="434"/>
      <c r="IZ58" s="434"/>
      <c r="JA58" s="434"/>
      <c r="JB58" s="434"/>
      <c r="JC58" s="434"/>
      <c r="JD58" s="434"/>
      <c r="JE58" s="434"/>
      <c r="JF58" s="434"/>
      <c r="JG58" s="434"/>
      <c r="JH58" s="434"/>
      <c r="JI58" s="434"/>
      <c r="JJ58" s="434"/>
      <c r="JK58" s="434"/>
      <c r="JL58" s="434"/>
      <c r="JM58" s="434"/>
      <c r="JN58" s="434"/>
      <c r="JO58" s="434"/>
      <c r="JP58" s="434"/>
      <c r="JQ58" s="434"/>
      <c r="JR58" s="434"/>
      <c r="JS58" s="434"/>
      <c r="JT58" s="434"/>
      <c r="JU58" s="434"/>
      <c r="JV58" s="434"/>
      <c r="JW58" s="434"/>
      <c r="JX58" s="434"/>
      <c r="JY58" s="434"/>
      <c r="JZ58" s="434"/>
      <c r="KA58" s="434"/>
      <c r="KB58" s="434"/>
      <c r="KC58" s="434"/>
      <c r="KD58" s="434"/>
      <c r="KE58" s="434"/>
      <c r="KF58" s="434"/>
      <c r="KG58" s="434"/>
      <c r="KH58" s="434"/>
      <c r="KI58" s="434"/>
      <c r="KJ58" s="434"/>
      <c r="KK58" s="434"/>
      <c r="KL58" s="434"/>
      <c r="KM58" s="434"/>
      <c r="KN58" s="434"/>
      <c r="KO58" s="434"/>
      <c r="KP58" s="434"/>
      <c r="KQ58" s="434"/>
      <c r="KR58" s="434"/>
      <c r="KS58" s="434"/>
      <c r="KT58" s="434"/>
      <c r="KU58" s="434"/>
      <c r="KV58" s="434"/>
      <c r="KW58" s="434"/>
      <c r="KX58" s="434"/>
      <c r="KY58" s="434"/>
      <c r="KZ58" s="434"/>
      <c r="LA58" s="434"/>
      <c r="LB58" s="434"/>
      <c r="LC58" s="434"/>
      <c r="LD58" s="434"/>
      <c r="LE58" s="434"/>
      <c r="LF58" s="434"/>
      <c r="LG58" s="434"/>
      <c r="LH58" s="434"/>
      <c r="LI58" s="434"/>
      <c r="LJ58" s="434"/>
      <c r="LK58" s="434"/>
      <c r="LL58" s="434"/>
      <c r="LM58" s="434"/>
      <c r="LN58" s="434"/>
      <c r="LO58" s="2539" t="s">
        <v>344</v>
      </c>
      <c r="LP58" s="2540"/>
      <c r="LQ58" s="2540"/>
      <c r="LR58" s="2540"/>
      <c r="LS58" s="2541"/>
      <c r="LT58" s="860">
        <f>COUNTIFS(LU13:LU45,"С-Н")</f>
        <v>0</v>
      </c>
      <c r="LU58" s="861" t="e">
        <f>LT58*100/LT60</f>
        <v>#DIV/0!</v>
      </c>
      <c r="LV58" s="466"/>
      <c r="LW58" s="3082" t="s">
        <v>344</v>
      </c>
      <c r="LX58" s="3083"/>
      <c r="LY58" s="3084"/>
      <c r="LZ58" s="934">
        <f>COUNTIFS(LY13:LY45,"С-Н")</f>
        <v>0</v>
      </c>
      <c r="MA58" s="863" t="e">
        <f>LZ58*100/LZ60</f>
        <v>#DIV/0!</v>
      </c>
      <c r="MB58" s="434"/>
      <c r="MC58" s="434"/>
      <c r="MD58" s="818" t="s">
        <v>344</v>
      </c>
      <c r="ME58" s="819"/>
      <c r="MF58" s="820">
        <f>COUNTIFS(MC13:MC45,"С-Н")</f>
        <v>0</v>
      </c>
      <c r="MG58" s="821" t="e">
        <f>MF58*100/MF60</f>
        <v>#DIV/0!</v>
      </c>
      <c r="MH58" s="466"/>
      <c r="MI58" s="864" t="s">
        <v>344</v>
      </c>
      <c r="MJ58" s="865"/>
      <c r="MK58" s="866">
        <f>COUNTIFS(MG13:MG45,"С-Н")</f>
        <v>0</v>
      </c>
      <c r="ML58" s="867" t="e">
        <f>MK58*100/MK60</f>
        <v>#DIV/0!</v>
      </c>
      <c r="MM58" s="466"/>
      <c r="MN58" s="1077" t="s">
        <v>344</v>
      </c>
      <c r="MO58" s="1078"/>
      <c r="MP58" s="862">
        <f>COUNTIFS(MK13:MK45,"С-Н")</f>
        <v>0</v>
      </c>
      <c r="MQ58" s="868" t="e">
        <f>MP58*100/MP60</f>
        <v>#DIV/0!</v>
      </c>
      <c r="MR58" s="1233"/>
      <c r="MS58" s="1288"/>
      <c r="MT58" s="434"/>
      <c r="MU58" s="551" t="s">
        <v>344</v>
      </c>
      <c r="MV58" s="623"/>
      <c r="MW58" s="541">
        <f>COUNTIFS(NH13:NH45,"С-Н")</f>
        <v>0</v>
      </c>
      <c r="MX58" s="542" t="e">
        <f>MW58*100/MW60</f>
        <v>#DIV/0!</v>
      </c>
      <c r="MY58" s="506"/>
      <c r="MZ58" s="543" t="s">
        <v>344</v>
      </c>
      <c r="NA58" s="544"/>
      <c r="NB58" s="545">
        <f>COUNTIFS(NJ13:NJ45,"С-Н")</f>
        <v>0</v>
      </c>
      <c r="NC58" s="546" t="e">
        <f>NB58*100/NB60</f>
        <v>#DIV/0!</v>
      </c>
      <c r="ND58" s="526"/>
      <c r="NE58" s="501" t="s">
        <v>344</v>
      </c>
      <c r="NF58" s="502"/>
      <c r="NG58" s="503">
        <f>COUNTIFS(NL13:NL45,"С-Н")</f>
        <v>0</v>
      </c>
      <c r="NH58" s="504" t="e">
        <f>NG58*100/NG60</f>
        <v>#DIV/0!</v>
      </c>
      <c r="NI58" s="526"/>
      <c r="NJ58" s="547" t="s">
        <v>344</v>
      </c>
      <c r="NK58" s="548"/>
      <c r="NL58" s="549">
        <f>COUNTIFS(NN13:NN45,"С-Н")</f>
        <v>0</v>
      </c>
      <c r="NM58" s="585" t="e">
        <f>NL58*100/NL60</f>
        <v>#DIV/0!</v>
      </c>
      <c r="NN58" s="526"/>
      <c r="NO58" s="543" t="s">
        <v>344</v>
      </c>
      <c r="NP58" s="544"/>
      <c r="NQ58" s="545">
        <f>COUNTIFS(NP13:NP45,"С-Н")</f>
        <v>0</v>
      </c>
      <c r="NR58" s="550" t="e">
        <f>NQ58*100/NQ60</f>
        <v>#DIV/0!</v>
      </c>
      <c r="NS58" s="434"/>
    </row>
    <row r="59" spans="1:384" s="39" customFormat="1" ht="25.5" customHeight="1" thickBot="1" x14ac:dyDescent="0.35">
      <c r="A59" s="1224"/>
      <c r="B59" s="2974" t="s">
        <v>198</v>
      </c>
      <c r="C59" s="2975"/>
      <c r="D59" s="2976"/>
      <c r="E59" s="1522" t="s">
        <v>177</v>
      </c>
      <c r="F59" s="1366" t="s">
        <v>175</v>
      </c>
      <c r="G59" s="1367" t="s">
        <v>176</v>
      </c>
      <c r="H59" s="1368" t="s">
        <v>302</v>
      </c>
      <c r="I59" s="1369" t="s">
        <v>303</v>
      </c>
      <c r="J59" s="1370" t="s">
        <v>303</v>
      </c>
      <c r="K59" s="1371">
        <v>1</v>
      </c>
      <c r="L59" s="4"/>
      <c r="M59" s="1226"/>
      <c r="N59" s="4"/>
      <c r="O59" s="2725"/>
      <c r="P59" s="2726"/>
      <c r="Q59" s="2726"/>
      <c r="R59" s="2726"/>
      <c r="S59" s="2726"/>
      <c r="T59" s="2726"/>
      <c r="U59" s="2726"/>
      <c r="V59" s="2726"/>
      <c r="W59" s="2726"/>
      <c r="X59" s="2726"/>
      <c r="Y59" s="2726"/>
      <c r="Z59" s="2726"/>
      <c r="AA59" s="2726"/>
      <c r="AB59" s="2726"/>
      <c r="AC59" s="2726"/>
      <c r="AD59" s="2727"/>
      <c r="AE59" s="1226"/>
      <c r="AF59" s="1223"/>
      <c r="AG59" s="1362"/>
      <c r="AH59" s="13"/>
      <c r="AI59" s="1349"/>
      <c r="AJ59" s="1349"/>
      <c r="AK59" s="1349"/>
      <c r="AL59" s="1350"/>
      <c r="AM59" s="1350"/>
      <c r="AN59" s="1350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1330"/>
      <c r="BA59" s="1330"/>
      <c r="BB59" s="1330"/>
      <c r="BC59" s="1330"/>
      <c r="BD59" s="1330"/>
      <c r="BE59" s="1330"/>
      <c r="BF59" s="1330"/>
      <c r="BG59" s="1330"/>
      <c r="BH59" s="1330"/>
      <c r="BI59" s="1330"/>
      <c r="BJ59" s="1330"/>
      <c r="BK59" s="1330"/>
      <c r="BL59" s="1228"/>
      <c r="BM59" s="1227"/>
      <c r="BN59" s="1223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3103" t="s">
        <v>157</v>
      </c>
      <c r="DJ59" s="3104"/>
      <c r="DK59" s="3104"/>
      <c r="DL59" s="3104"/>
      <c r="DM59" s="3105"/>
      <c r="DN59" s="1351">
        <f>COUNTIF(DV13:DV45,4)</f>
        <v>0</v>
      </c>
      <c r="DO59" s="1352" t="e">
        <f>DN59*100/DN61</f>
        <v>#DIV/0!</v>
      </c>
      <c r="DP59" s="4"/>
      <c r="DQ59" s="3106" t="s">
        <v>162</v>
      </c>
      <c r="DR59" s="3107"/>
      <c r="DS59" s="3107"/>
      <c r="DT59" s="3107"/>
      <c r="DU59" s="3108"/>
      <c r="DV59" s="1351">
        <f>COUNTIF(DW13:DW45,4)</f>
        <v>0</v>
      </c>
      <c r="DW59" s="1352" t="e">
        <f>DV59*100/DV68</f>
        <v>#DIV/0!</v>
      </c>
      <c r="DY59" s="1223"/>
      <c r="DZ59" s="2604" t="s">
        <v>78</v>
      </c>
      <c r="EA59" s="3122"/>
      <c r="EB59" s="1294">
        <f>COUNTIF(EI13:EI45,2)</f>
        <v>0</v>
      </c>
      <c r="EC59" s="1372" t="e">
        <f>EB59*100/EB61</f>
        <v>#DIV/0!</v>
      </c>
      <c r="ED59" s="1187"/>
      <c r="EE59" s="2632" t="s">
        <v>78</v>
      </c>
      <c r="EF59" s="2633"/>
      <c r="EG59" s="1294">
        <f>COUNTIF(EJ13:EJ45,2)</f>
        <v>0</v>
      </c>
      <c r="EH59" s="1373" t="e">
        <f>EG59*100/EG61</f>
        <v>#DIV/0!</v>
      </c>
      <c r="EI59" s="1187"/>
      <c r="EJ59" s="2614" t="s">
        <v>78</v>
      </c>
      <c r="EK59" s="2615"/>
      <c r="EL59" s="1374">
        <f>COUNTIF(EK13:EK45,2)</f>
        <v>0</v>
      </c>
      <c r="EM59" s="1373" t="e">
        <f>EL59*100/EL61</f>
        <v>#DIV/0!</v>
      </c>
      <c r="EN59" s="1226"/>
      <c r="EO59" s="1695"/>
      <c r="EP59" s="3060" t="s">
        <v>239</v>
      </c>
      <c r="EQ59" s="3061"/>
      <c r="ER59" s="1303">
        <f>COUNTIF(EU13:EU45,2)</f>
        <v>0</v>
      </c>
      <c r="ES59" s="1305" t="e">
        <f>ER59*100/ER61</f>
        <v>#DIV/0!</v>
      </c>
      <c r="ET59" s="1306">
        <f>COUNTIF(EV13:EV45,2)</f>
        <v>0</v>
      </c>
      <c r="EU59" s="1304" t="e">
        <f>ET59*100/ET61</f>
        <v>#DIV/0!</v>
      </c>
      <c r="EV59" s="1303">
        <f>COUNTIF(EW13:EW45,2)</f>
        <v>0</v>
      </c>
      <c r="EW59" s="1305" t="e">
        <f>EV59*100/EV61</f>
        <v>#DIV/0!</v>
      </c>
      <c r="EX59" s="1303">
        <f>COUNTIF(EX13:EX45,2)</f>
        <v>0</v>
      </c>
      <c r="EY59" s="1305" t="e">
        <f>EX59*100/EX61</f>
        <v>#DIV/0!</v>
      </c>
      <c r="EZ59" s="14"/>
      <c r="FA59" s="4"/>
      <c r="FB59" s="4"/>
      <c r="FC59" s="1226"/>
      <c r="FD59" s="1332"/>
      <c r="FE59" s="1223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49" t="s">
        <v>19</v>
      </c>
      <c r="GZ59" s="449"/>
      <c r="HA59" s="437">
        <f>SUM(HA56:HA58)</f>
        <v>0</v>
      </c>
      <c r="HB59" s="438"/>
      <c r="HC59" s="4"/>
      <c r="HD59" s="454" t="s">
        <v>19</v>
      </c>
      <c r="HE59" s="454"/>
      <c r="HF59" s="442">
        <f>SUM(HF56:HF58)</f>
        <v>0</v>
      </c>
      <c r="HG59" s="443"/>
      <c r="HH59" s="4"/>
      <c r="HI59" s="456" t="s">
        <v>19</v>
      </c>
      <c r="HJ59" s="456"/>
      <c r="HK59" s="446">
        <f>SUM(HK56:HK58)</f>
        <v>0</v>
      </c>
      <c r="HL59" s="447"/>
      <c r="HM59" s="4"/>
      <c r="HN59" s="1223"/>
      <c r="HO59" s="449" t="s">
        <v>19</v>
      </c>
      <c r="HP59" s="449"/>
      <c r="HQ59" s="437">
        <f>SUM(HQ56:HQ58)</f>
        <v>0</v>
      </c>
      <c r="HR59" s="438"/>
      <c r="HS59" s="4"/>
      <c r="HT59" s="454" t="s">
        <v>19</v>
      </c>
      <c r="HU59" s="454"/>
      <c r="HV59" s="442">
        <f>SUM(HV56:HV58)</f>
        <v>0</v>
      </c>
      <c r="HW59" s="443"/>
      <c r="HX59" s="4"/>
      <c r="HY59" s="456" t="s">
        <v>19</v>
      </c>
      <c r="HZ59" s="456"/>
      <c r="IA59" s="446">
        <f>SUM(IA56:IA58)</f>
        <v>0</v>
      </c>
      <c r="IB59" s="447"/>
      <c r="IC59" s="4"/>
      <c r="ID59" s="4"/>
      <c r="IE59" s="434"/>
      <c r="IF59" s="434"/>
      <c r="IG59" s="434"/>
      <c r="IH59" s="434"/>
      <c r="II59" s="434"/>
      <c r="IJ59" s="434"/>
      <c r="IK59" s="434"/>
      <c r="IL59" s="434"/>
      <c r="IM59" s="434"/>
      <c r="IN59" s="434"/>
      <c r="IO59" s="434"/>
      <c r="IP59" s="434"/>
      <c r="IQ59" s="434"/>
      <c r="IR59" s="434"/>
      <c r="IS59" s="434"/>
      <c r="IT59" s="434"/>
      <c r="IU59" s="434"/>
      <c r="IV59" s="434"/>
      <c r="IW59" s="434"/>
      <c r="IX59" s="434"/>
      <c r="IY59" s="434"/>
      <c r="IZ59" s="434"/>
      <c r="JA59" s="434"/>
      <c r="JB59" s="434"/>
      <c r="JC59" s="434"/>
      <c r="JD59" s="434"/>
      <c r="JE59" s="434"/>
      <c r="JF59" s="434"/>
      <c r="JG59" s="434"/>
      <c r="JH59" s="434"/>
      <c r="JI59" s="434"/>
      <c r="JJ59" s="434"/>
      <c r="JK59" s="434"/>
      <c r="JL59" s="434"/>
      <c r="JM59" s="434"/>
      <c r="JN59" s="434"/>
      <c r="JO59" s="434"/>
      <c r="JP59" s="434"/>
      <c r="JQ59" s="434"/>
      <c r="JR59" s="434"/>
      <c r="JS59" s="434"/>
      <c r="JT59" s="434"/>
      <c r="JU59" s="434"/>
      <c r="JV59" s="434"/>
      <c r="JW59" s="434"/>
      <c r="JX59" s="434"/>
      <c r="JY59" s="434"/>
      <c r="JZ59" s="434"/>
      <c r="KA59" s="434"/>
      <c r="KB59" s="434"/>
      <c r="KC59" s="434"/>
      <c r="KD59" s="434"/>
      <c r="KE59" s="434"/>
      <c r="KF59" s="434"/>
      <c r="KG59" s="434"/>
      <c r="KH59" s="434"/>
      <c r="KI59" s="434"/>
      <c r="KJ59" s="434"/>
      <c r="KK59" s="434"/>
      <c r="KL59" s="434"/>
      <c r="KM59" s="434"/>
      <c r="KN59" s="434"/>
      <c r="KO59" s="434"/>
      <c r="KP59" s="434"/>
      <c r="KQ59" s="434"/>
      <c r="KR59" s="434"/>
      <c r="KS59" s="434"/>
      <c r="KT59" s="434"/>
      <c r="KU59" s="434"/>
      <c r="KV59" s="434"/>
      <c r="KW59" s="434"/>
      <c r="KX59" s="434"/>
      <c r="KY59" s="434"/>
      <c r="KZ59" s="434"/>
      <c r="LA59" s="434"/>
      <c r="LB59" s="434"/>
      <c r="LC59" s="1225"/>
      <c r="LD59" s="1225"/>
      <c r="LE59" s="1225"/>
      <c r="LF59" s="1225"/>
      <c r="LG59" s="1225"/>
      <c r="LH59" s="1225"/>
      <c r="LI59" s="1225"/>
      <c r="LJ59" s="1225"/>
      <c r="LK59" s="1225"/>
      <c r="LL59" s="1225"/>
      <c r="LM59" s="1225"/>
      <c r="LN59" s="1225"/>
      <c r="LO59" s="881" t="s">
        <v>345</v>
      </c>
      <c r="LP59" s="1376"/>
      <c r="LQ59" s="1376"/>
      <c r="LR59" s="1376"/>
      <c r="LS59" s="882"/>
      <c r="LT59" s="872">
        <f>COUNTIFS(LU13:LU45,"У-Н")</f>
        <v>0</v>
      </c>
      <c r="LU59" s="873" t="e">
        <f>LT59*100/LT60</f>
        <v>#DIV/0!</v>
      </c>
      <c r="LV59" s="466"/>
      <c r="LW59" s="3085" t="s">
        <v>345</v>
      </c>
      <c r="LX59" s="3086"/>
      <c r="LY59" s="3087"/>
      <c r="LZ59" s="935">
        <f>COUNTIFS(LY13:LY45,"У-Н")</f>
        <v>0</v>
      </c>
      <c r="MA59" s="875" t="e">
        <f>LZ59*100/LZ60</f>
        <v>#DIV/0!</v>
      </c>
      <c r="MB59" s="4"/>
      <c r="MC59" s="4"/>
      <c r="MD59" s="829" t="s">
        <v>345</v>
      </c>
      <c r="ME59" s="830"/>
      <c r="MF59" s="831">
        <f>COUNTIFS(MC13:MC45,"У-Н")</f>
        <v>0</v>
      </c>
      <c r="MG59" s="832" t="e">
        <f>MF59*100/MF60</f>
        <v>#DIV/0!</v>
      </c>
      <c r="MH59" s="466"/>
      <c r="MI59" s="876" t="s">
        <v>345</v>
      </c>
      <c r="MJ59" s="877"/>
      <c r="MK59" s="878">
        <f>COUNTIFS(MG13:MG45,"У-Н")</f>
        <v>0</v>
      </c>
      <c r="ML59" s="879" t="e">
        <f>MK59*100/MK60</f>
        <v>#DIV/0!</v>
      </c>
      <c r="MM59" s="466"/>
      <c r="MN59" s="1079" t="s">
        <v>345</v>
      </c>
      <c r="MO59" s="1080"/>
      <c r="MP59" s="874">
        <f>COUNTIFS(MK13:MK45,"У-Н")</f>
        <v>0</v>
      </c>
      <c r="MQ59" s="880" t="e">
        <f>MP59*100/MP60</f>
        <v>#DIV/0!</v>
      </c>
      <c r="MR59" s="1233"/>
      <c r="MS59" s="1288"/>
      <c r="MT59" s="4"/>
      <c r="MU59" s="624" t="s">
        <v>345</v>
      </c>
      <c r="MV59" s="625"/>
      <c r="MW59" s="554">
        <f>COUNTIFS(NH13:NH45,"У-Н")</f>
        <v>0</v>
      </c>
      <c r="MX59" s="555" t="e">
        <f>MW59*100/MW60</f>
        <v>#DIV/0!</v>
      </c>
      <c r="MY59" s="506"/>
      <c r="MZ59" s="556" t="s">
        <v>345</v>
      </c>
      <c r="NA59" s="557"/>
      <c r="NB59" s="558">
        <f>COUNTIFS(NJ13:NJ45,"У-Н")</f>
        <v>0</v>
      </c>
      <c r="NC59" s="559" t="e">
        <f>NB59*100/NB60</f>
        <v>#DIV/0!</v>
      </c>
      <c r="ND59" s="526"/>
      <c r="NE59" s="521" t="s">
        <v>345</v>
      </c>
      <c r="NF59" s="522"/>
      <c r="NG59" s="523">
        <f>COUNTIFS(NL13:NL45,"У-Н")</f>
        <v>0</v>
      </c>
      <c r="NH59" s="524" t="e">
        <f>NG59*100/NG60</f>
        <v>#DIV/0!</v>
      </c>
      <c r="NI59" s="526"/>
      <c r="NJ59" s="560" t="s">
        <v>345</v>
      </c>
      <c r="NK59" s="561"/>
      <c r="NL59" s="562">
        <f>COUNTIFS(NN13:NN45,"У-Н")</f>
        <v>0</v>
      </c>
      <c r="NM59" s="586" t="e">
        <f>NL59*100/NL60</f>
        <v>#DIV/0!</v>
      </c>
      <c r="NN59" s="526"/>
      <c r="NO59" s="556" t="s">
        <v>345</v>
      </c>
      <c r="NP59" s="557"/>
      <c r="NQ59" s="558">
        <f>COUNTIFS(NP13:NP45,"У-Н")</f>
        <v>0</v>
      </c>
      <c r="NR59" s="563" t="e">
        <f>NQ59*100/NQ60</f>
        <v>#DIV/0!</v>
      </c>
      <c r="NS59" s="4"/>
      <c r="NT59" s="608"/>
    </row>
    <row r="60" spans="1:384" s="39" customFormat="1" ht="25.5" customHeight="1" thickBot="1" x14ac:dyDescent="0.4">
      <c r="A60" s="1224"/>
      <c r="B60" s="2971" t="s">
        <v>199</v>
      </c>
      <c r="C60" s="2972"/>
      <c r="D60" s="2973"/>
      <c r="E60" s="1523" t="s">
        <v>178</v>
      </c>
      <c r="F60" s="1377" t="s">
        <v>186</v>
      </c>
      <c r="G60" s="1378" t="s">
        <v>187</v>
      </c>
      <c r="H60" s="1379" t="s">
        <v>304</v>
      </c>
      <c r="I60" s="1380" t="s">
        <v>305</v>
      </c>
      <c r="J60" s="1381" t="s">
        <v>305</v>
      </c>
      <c r="K60" s="1382">
        <v>2</v>
      </c>
      <c r="L60" s="4"/>
      <c r="M60" s="1226"/>
      <c r="N60" s="4"/>
      <c r="O60" s="4"/>
      <c r="P60" s="1383"/>
      <c r="Q60" s="1383"/>
      <c r="R60" s="1383"/>
      <c r="S60" s="1383"/>
      <c r="T60" s="1383"/>
      <c r="U60" s="1383"/>
      <c r="V60" s="1383"/>
      <c r="W60" s="1383"/>
      <c r="X60" s="1383"/>
      <c r="Y60" s="1383"/>
      <c r="Z60" s="1383"/>
      <c r="AA60" s="1383"/>
      <c r="AB60" s="1383"/>
      <c r="AC60" s="1383"/>
      <c r="AD60" s="1383"/>
      <c r="AE60" s="1226"/>
      <c r="AF60" s="1223"/>
      <c r="AG60" s="1227"/>
      <c r="AH60" s="1227"/>
      <c r="AI60" s="1227"/>
      <c r="AJ60" s="1384"/>
      <c r="AK60" s="1384"/>
      <c r="AL60" s="1227"/>
      <c r="AM60" s="1227"/>
      <c r="AN60" s="1227"/>
      <c r="AO60" s="1227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1330"/>
      <c r="BA60" s="1330"/>
      <c r="BB60" s="1330"/>
      <c r="BC60" s="1330"/>
      <c r="BD60" s="1330"/>
      <c r="BE60" s="1330"/>
      <c r="BF60" s="1330"/>
      <c r="BG60" s="1330"/>
      <c r="BH60" s="1330"/>
      <c r="BI60" s="1330"/>
      <c r="BJ60" s="1330"/>
      <c r="BK60" s="1330"/>
      <c r="BL60" s="1228"/>
      <c r="BM60" s="1227"/>
      <c r="BN60" s="1223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3100" t="s">
        <v>158</v>
      </c>
      <c r="DJ60" s="3101"/>
      <c r="DK60" s="3101"/>
      <c r="DL60" s="3101"/>
      <c r="DM60" s="3102"/>
      <c r="DN60" s="1385">
        <f>COUNTIF(DV13:DV45,5)</f>
        <v>0</v>
      </c>
      <c r="DO60" s="1386" t="e">
        <f>DN60*100/DN61</f>
        <v>#DIV/0!</v>
      </c>
      <c r="DP60" s="4"/>
      <c r="DQ60" s="3106" t="s">
        <v>163</v>
      </c>
      <c r="DR60" s="3107"/>
      <c r="DS60" s="3107"/>
      <c r="DT60" s="3107"/>
      <c r="DU60" s="3108"/>
      <c r="DV60" s="1351">
        <f>COUNTIF(DW13:DW45,5)</f>
        <v>0</v>
      </c>
      <c r="DW60" s="1352" t="e">
        <f>DV60*100/DV68</f>
        <v>#DIV/0!</v>
      </c>
      <c r="DY60" s="1223"/>
      <c r="DZ60" s="2673" t="s">
        <v>79</v>
      </c>
      <c r="EA60" s="3109"/>
      <c r="EB60" s="1313">
        <f>COUNTIF(EI13:EI45,3)</f>
        <v>0</v>
      </c>
      <c r="EC60" s="1387" t="e">
        <f>EB60*100/EB61</f>
        <v>#DIV/0!</v>
      </c>
      <c r="ED60" s="1187"/>
      <c r="EE60" s="2620" t="s">
        <v>79</v>
      </c>
      <c r="EF60" s="2621"/>
      <c r="EG60" s="1313">
        <f>COUNTIF(EJ13:EJ45,3)</f>
        <v>0</v>
      </c>
      <c r="EH60" s="1388" t="e">
        <f>EG60*100/EG61</f>
        <v>#DIV/0!</v>
      </c>
      <c r="EI60" s="1187"/>
      <c r="EJ60" s="2618" t="s">
        <v>79</v>
      </c>
      <c r="EK60" s="2619"/>
      <c r="EL60" s="1389">
        <f>COUNTIF(EK13:EK45,3)</f>
        <v>0</v>
      </c>
      <c r="EM60" s="1388" t="e">
        <f>EL60*100/EL61</f>
        <v>#DIV/0!</v>
      </c>
      <c r="EN60" s="1226"/>
      <c r="EO60" s="1695"/>
      <c r="EP60" s="3062" t="s">
        <v>401</v>
      </c>
      <c r="EQ60" s="3063"/>
      <c r="ER60" s="1705">
        <f>ER52</f>
        <v>0</v>
      </c>
      <c r="ES60" s="1706" t="e">
        <f>ER60*100/ER61</f>
        <v>#DIV/0!</v>
      </c>
      <c r="ET60" s="1705">
        <f>ER52</f>
        <v>0</v>
      </c>
      <c r="EU60" s="1707" t="e">
        <f>ET60*100/ET61</f>
        <v>#DIV/0!</v>
      </c>
      <c r="EV60" s="1705">
        <f>ER52</f>
        <v>0</v>
      </c>
      <c r="EW60" s="1707" t="e">
        <f>EV60*100/EV61</f>
        <v>#DIV/0!</v>
      </c>
      <c r="EX60" s="1705">
        <f>ER52</f>
        <v>0</v>
      </c>
      <c r="EY60" s="1707" t="e">
        <f>EX60*100/EX61</f>
        <v>#DIV/0!</v>
      </c>
      <c r="EZ60" s="14"/>
      <c r="FA60" s="1230"/>
      <c r="FB60" s="1230"/>
      <c r="FC60" s="1238"/>
      <c r="FD60" s="1332"/>
      <c r="FE60" s="1223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34"/>
      <c r="GU60" s="434"/>
      <c r="GV60" s="434"/>
      <c r="GW60" s="434"/>
      <c r="GX60" s="434"/>
      <c r="GY60" s="434"/>
      <c r="GZ60" s="434"/>
      <c r="HA60" s="434"/>
      <c r="HB60" s="434"/>
      <c r="HC60" s="434"/>
      <c r="HD60" s="434"/>
      <c r="HE60" s="434"/>
      <c r="HF60" s="434"/>
      <c r="HG60" s="434"/>
      <c r="HH60" s="434"/>
      <c r="HI60" s="434"/>
      <c r="HJ60" s="434"/>
      <c r="HK60" s="4"/>
      <c r="HL60" s="4"/>
      <c r="HM60" s="4"/>
      <c r="HN60" s="1223"/>
      <c r="HO60" s="434"/>
      <c r="HP60" s="434"/>
      <c r="HQ60" s="434"/>
      <c r="HR60" s="434"/>
      <c r="HS60" s="434"/>
      <c r="HT60" s="434"/>
      <c r="HU60" s="434"/>
      <c r="HV60" s="434"/>
      <c r="HW60" s="434"/>
      <c r="HX60" s="434"/>
      <c r="HY60" s="434"/>
      <c r="HZ60" s="434"/>
      <c r="IA60" s="4"/>
      <c r="IB60" s="4"/>
      <c r="IC60" s="4"/>
      <c r="ID60" s="4"/>
      <c r="IE60" s="434"/>
      <c r="IF60" s="434"/>
      <c r="IG60" s="434"/>
      <c r="IH60" s="434"/>
      <c r="II60" s="434"/>
      <c r="IJ60" s="434"/>
      <c r="IK60" s="434"/>
      <c r="IL60" s="434"/>
      <c r="IM60" s="434"/>
      <c r="IN60" s="434"/>
      <c r="IO60" s="434"/>
      <c r="IP60" s="434"/>
      <c r="IQ60" s="434"/>
      <c r="IR60" s="434"/>
      <c r="IS60" s="434"/>
      <c r="IT60" s="434"/>
      <c r="IU60" s="434"/>
      <c r="IV60" s="434"/>
      <c r="IW60" s="434"/>
      <c r="IX60" s="434"/>
      <c r="IY60" s="434"/>
      <c r="IZ60" s="434"/>
      <c r="JA60" s="434"/>
      <c r="JB60" s="434"/>
      <c r="JC60" s="434"/>
      <c r="JD60" s="434"/>
      <c r="JE60" s="434"/>
      <c r="JF60" s="434"/>
      <c r="JG60" s="434"/>
      <c r="JH60" s="434"/>
      <c r="JI60" s="434"/>
      <c r="JJ60" s="434"/>
      <c r="JK60" s="434"/>
      <c r="JL60" s="434"/>
      <c r="JM60" s="434"/>
      <c r="JN60" s="434"/>
      <c r="JO60" s="434"/>
      <c r="JP60" s="434"/>
      <c r="JQ60" s="434"/>
      <c r="JR60" s="434"/>
      <c r="JS60" s="434"/>
      <c r="JT60" s="434"/>
      <c r="JU60" s="434"/>
      <c r="JV60" s="434"/>
      <c r="JW60" s="434"/>
      <c r="JX60" s="434"/>
      <c r="JY60" s="434"/>
      <c r="JZ60" s="434"/>
      <c r="KA60" s="434"/>
      <c r="KB60" s="434"/>
      <c r="KC60" s="434"/>
      <c r="KD60" s="434"/>
      <c r="KE60" s="434"/>
      <c r="KF60" s="434"/>
      <c r="KG60" s="434"/>
      <c r="KH60" s="434"/>
      <c r="KI60" s="434"/>
      <c r="KJ60" s="434"/>
      <c r="KK60" s="434"/>
      <c r="KL60" s="434"/>
      <c r="KM60" s="434"/>
      <c r="KN60" s="434"/>
      <c r="KO60" s="434"/>
      <c r="KP60" s="434"/>
      <c r="KQ60" s="434"/>
      <c r="KR60" s="434"/>
      <c r="KS60" s="434"/>
      <c r="KT60" s="434"/>
      <c r="KU60" s="434"/>
      <c r="KV60" s="434"/>
      <c r="KW60" s="434"/>
      <c r="KX60" s="434"/>
      <c r="KY60" s="434"/>
      <c r="KZ60" s="434"/>
      <c r="LA60" s="434"/>
      <c r="LB60" s="434"/>
      <c r="LC60" s="1225"/>
      <c r="LD60" s="1225"/>
      <c r="LE60" s="1225"/>
      <c r="LF60" s="1225"/>
      <c r="LG60" s="1225"/>
      <c r="LH60" s="1225"/>
      <c r="LI60" s="1225"/>
      <c r="LJ60" s="1225"/>
      <c r="LK60" s="1225"/>
      <c r="LL60" s="1225"/>
      <c r="LM60" s="1225"/>
      <c r="LN60" s="1225"/>
      <c r="LO60" s="466"/>
      <c r="LP60" s="466"/>
      <c r="LQ60" s="466"/>
      <c r="LR60" s="466"/>
      <c r="LS60" s="466"/>
      <c r="LT60" s="613">
        <f>SUM(LT56:LT59)</f>
        <v>0</v>
      </c>
      <c r="LU60" s="466"/>
      <c r="LV60" s="466"/>
      <c r="LW60" s="466"/>
      <c r="LX60" s="466"/>
      <c r="LY60" s="4"/>
      <c r="LZ60" s="613">
        <f>SUM(LZ56:LZ59)</f>
        <v>0</v>
      </c>
      <c r="MA60" s="466"/>
      <c r="MB60" s="466"/>
      <c r="MC60" s="466"/>
      <c r="MD60" s="1225"/>
      <c r="ME60" s="466"/>
      <c r="MF60" s="613">
        <f>SUM(MF56:MF59)</f>
        <v>0</v>
      </c>
      <c r="MG60" s="466"/>
      <c r="MH60" s="466"/>
      <c r="MI60" s="1225"/>
      <c r="MJ60" s="466"/>
      <c r="MK60" s="613">
        <f>SUM(MK56:MK59)</f>
        <v>0</v>
      </c>
      <c r="ML60" s="466"/>
      <c r="MM60" s="466"/>
      <c r="MN60" s="1225"/>
      <c r="MO60" s="466"/>
      <c r="MP60" s="613">
        <f>SUM(MP56:MP59)</f>
        <v>0</v>
      </c>
      <c r="MQ60" s="466"/>
      <c r="MR60" s="1233"/>
      <c r="MS60" s="1234"/>
      <c r="MT60" s="4"/>
      <c r="MU60" s="466"/>
      <c r="MV60" s="466"/>
      <c r="MW60" s="613">
        <f>SUM(MW56:MW59)</f>
        <v>0</v>
      </c>
      <c r="MX60" s="466"/>
      <c r="MY60" s="466"/>
      <c r="MZ60" s="466"/>
      <c r="NA60" s="466"/>
      <c r="NB60" s="610">
        <f>SUM(NB56:NB59)</f>
        <v>0</v>
      </c>
      <c r="NC60" s="526"/>
      <c r="ND60" s="526"/>
      <c r="NE60" s="526"/>
      <c r="NF60" s="526"/>
      <c r="NG60" s="610">
        <f>SUM(NG56:NG59)</f>
        <v>0</v>
      </c>
      <c r="NH60" s="526"/>
      <c r="NI60" s="526"/>
      <c r="NJ60" s="526"/>
      <c r="NK60" s="526"/>
      <c r="NL60" s="610">
        <f>SUM(NL56:NL59)</f>
        <v>0</v>
      </c>
      <c r="NM60" s="526"/>
      <c r="NN60" s="526"/>
      <c r="NO60" s="526"/>
      <c r="NP60" s="526"/>
      <c r="NQ60" s="610">
        <f>SUM(NQ56:NQ59)</f>
        <v>0</v>
      </c>
      <c r="NR60" s="526"/>
      <c r="NS60" s="4"/>
      <c r="NT60" s="608"/>
    </row>
    <row r="61" spans="1:384" s="39" customFormat="1" ht="25.5" customHeight="1" thickBot="1" x14ac:dyDescent="0.4">
      <c r="A61" s="1224"/>
      <c r="B61" s="2971" t="s">
        <v>200</v>
      </c>
      <c r="C61" s="2972"/>
      <c r="D61" s="2973"/>
      <c r="E61" s="1523" t="s">
        <v>179</v>
      </c>
      <c r="F61" s="1377" t="s">
        <v>190</v>
      </c>
      <c r="G61" s="1378" t="s">
        <v>191</v>
      </c>
      <c r="H61" s="1379" t="s">
        <v>22</v>
      </c>
      <c r="I61" s="1380" t="s">
        <v>185</v>
      </c>
      <c r="J61" s="1381" t="s">
        <v>306</v>
      </c>
      <c r="K61" s="1382">
        <v>3</v>
      </c>
      <c r="L61" s="4"/>
      <c r="M61" s="1226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1226"/>
      <c r="AF61" s="1223"/>
      <c r="AG61" s="1227"/>
      <c r="AH61" s="1227"/>
      <c r="AI61" s="1227"/>
      <c r="AJ61" s="1384"/>
      <c r="AK61" s="1384"/>
      <c r="AL61" s="1227"/>
      <c r="AM61" s="1227"/>
      <c r="AN61" s="1227"/>
      <c r="AO61" s="1227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1390"/>
      <c r="BD61" s="1390"/>
      <c r="BE61" s="1390"/>
      <c r="BF61" s="4"/>
      <c r="BG61" s="1227"/>
      <c r="BH61" s="1227"/>
      <c r="BI61" s="1227"/>
      <c r="BJ61" s="1227"/>
      <c r="BK61" s="1227"/>
      <c r="BL61" s="1228"/>
      <c r="BM61" s="1227"/>
      <c r="BN61" s="1223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1227"/>
      <c r="DJ61" s="1227"/>
      <c r="DK61" s="1227"/>
      <c r="DL61" s="2671" t="s">
        <v>19</v>
      </c>
      <c r="DM61" s="2672"/>
      <c r="DN61" s="1391">
        <f>SUM(DN56:DN60)</f>
        <v>0</v>
      </c>
      <c r="DO61" s="1312"/>
      <c r="DP61" s="4"/>
      <c r="DQ61" s="3106" t="s">
        <v>164</v>
      </c>
      <c r="DR61" s="3107"/>
      <c r="DS61" s="3107"/>
      <c r="DT61" s="3107"/>
      <c r="DU61" s="3108"/>
      <c r="DV61" s="1351">
        <f>COUNTIF(DW13:DW45,6)</f>
        <v>0</v>
      </c>
      <c r="DW61" s="1352" t="e">
        <f>DV61*100/DV68</f>
        <v>#DIV/0!</v>
      </c>
      <c r="DY61" s="1223"/>
      <c r="DZ61" s="2624" t="s">
        <v>19</v>
      </c>
      <c r="EA61" s="2625"/>
      <c r="EB61" s="1392">
        <f>SUM(EB58:EB60)</f>
        <v>0</v>
      </c>
      <c r="EC61" s="1187"/>
      <c r="ED61" s="1187"/>
      <c r="EE61" s="2616" t="s">
        <v>19</v>
      </c>
      <c r="EF61" s="2617"/>
      <c r="EG61" s="1392">
        <f>SUM(EG58:EG60)</f>
        <v>0</v>
      </c>
      <c r="EH61" s="1187"/>
      <c r="EI61" s="1187"/>
      <c r="EJ61" s="2624" t="s">
        <v>19</v>
      </c>
      <c r="EK61" s="2625"/>
      <c r="EL61" s="1393">
        <f>SUM(EL58:EL60)</f>
        <v>0</v>
      </c>
      <c r="EM61" s="1187"/>
      <c r="EN61" s="1226"/>
      <c r="EO61" s="1695"/>
      <c r="EP61" s="1704"/>
      <c r="EQ61" s="1704"/>
      <c r="ER61" s="1375">
        <f>SUM(ER58:ER60)</f>
        <v>0</v>
      </c>
      <c r="ES61" s="1375"/>
      <c r="ET61" s="1375">
        <f>SUM(ET58:ET60)</f>
        <v>0</v>
      </c>
      <c r="EU61" s="1375"/>
      <c r="EV61" s="1375">
        <f>SUM(EV58:EV60)</f>
        <v>0</v>
      </c>
      <c r="EW61" s="1375"/>
      <c r="EX61" s="1375">
        <f>SUM(EX58:EX60)</f>
        <v>0</v>
      </c>
      <c r="EY61" s="1375"/>
      <c r="EZ61" s="14"/>
      <c r="FA61" s="1230"/>
      <c r="FB61" s="1230"/>
      <c r="FC61" s="1238"/>
      <c r="FD61" s="1332"/>
      <c r="FE61" s="1223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34"/>
      <c r="GZ61" s="4"/>
      <c r="HA61" s="4"/>
      <c r="HB61" s="4"/>
      <c r="HC61" s="4"/>
      <c r="HD61" s="4"/>
      <c r="HE61" s="434"/>
      <c r="HF61" s="434"/>
      <c r="HG61" s="434"/>
      <c r="HH61" s="434"/>
      <c r="HI61" s="2376" t="s">
        <v>372</v>
      </c>
      <c r="HJ61" s="2377"/>
      <c r="HK61" s="2380" t="s">
        <v>11</v>
      </c>
      <c r="HL61" s="2380" t="s">
        <v>12</v>
      </c>
      <c r="HM61" s="4"/>
      <c r="HN61" s="1223"/>
      <c r="HO61" s="434"/>
      <c r="HP61" s="4"/>
      <c r="HQ61" s="4"/>
      <c r="HR61" s="4"/>
      <c r="HS61" s="4"/>
      <c r="HT61" s="4"/>
      <c r="HU61" s="434"/>
      <c r="HV61" s="434"/>
      <c r="HW61" s="434"/>
      <c r="HX61" s="434"/>
      <c r="HY61" s="2376" t="s">
        <v>372</v>
      </c>
      <c r="HZ61" s="2377"/>
      <c r="IA61" s="2380" t="s">
        <v>11</v>
      </c>
      <c r="IB61" s="2380" t="s">
        <v>12</v>
      </c>
      <c r="IC61" s="4"/>
      <c r="ID61" s="4"/>
      <c r="IE61" s="434"/>
      <c r="IF61" s="434"/>
      <c r="IG61" s="434"/>
      <c r="IH61" s="434"/>
      <c r="II61" s="434"/>
      <c r="IJ61" s="434"/>
      <c r="IK61" s="434"/>
      <c r="IL61" s="434"/>
      <c r="IM61" s="434"/>
      <c r="IN61" s="434"/>
      <c r="IO61" s="434"/>
      <c r="IP61" s="434"/>
      <c r="IQ61" s="434"/>
      <c r="IR61" s="434"/>
      <c r="IS61" s="434"/>
      <c r="IT61" s="434"/>
      <c r="IU61" s="434"/>
      <c r="IV61" s="434"/>
      <c r="IW61" s="434"/>
      <c r="IX61" s="434"/>
      <c r="IY61" s="434"/>
      <c r="IZ61" s="434"/>
      <c r="JA61" s="434"/>
      <c r="JB61" s="434"/>
      <c r="JC61" s="434"/>
      <c r="JD61" s="434"/>
      <c r="JE61" s="434"/>
      <c r="JF61" s="434"/>
      <c r="JG61" s="434"/>
      <c r="JH61" s="434"/>
      <c r="JI61" s="434"/>
      <c r="JJ61" s="434"/>
      <c r="JK61" s="434"/>
      <c r="JL61" s="434"/>
      <c r="JM61" s="434"/>
      <c r="JN61" s="434"/>
      <c r="JO61" s="434"/>
      <c r="JP61" s="434"/>
      <c r="JQ61" s="434"/>
      <c r="JR61" s="434"/>
      <c r="JS61" s="434"/>
      <c r="JT61" s="434"/>
      <c r="JU61" s="434"/>
      <c r="JV61" s="434"/>
      <c r="JW61" s="434"/>
      <c r="JX61" s="434"/>
      <c r="JY61" s="434"/>
      <c r="JZ61" s="434"/>
      <c r="KA61" s="434"/>
      <c r="KB61" s="434"/>
      <c r="KC61" s="434"/>
      <c r="KD61" s="434"/>
      <c r="KE61" s="434"/>
      <c r="KF61" s="434"/>
      <c r="KG61" s="434"/>
      <c r="KH61" s="434"/>
      <c r="KI61" s="434"/>
      <c r="KJ61" s="434"/>
      <c r="KK61" s="434"/>
      <c r="KL61" s="434"/>
      <c r="KM61" s="434"/>
      <c r="KN61" s="434"/>
      <c r="KO61" s="434"/>
      <c r="KP61" s="434"/>
      <c r="KQ61" s="434"/>
      <c r="KR61" s="434"/>
      <c r="KS61" s="434"/>
      <c r="KT61" s="434"/>
      <c r="KU61" s="434"/>
      <c r="KV61" s="434"/>
      <c r="KW61" s="434"/>
      <c r="KX61" s="434"/>
      <c r="KY61" s="434"/>
      <c r="KZ61" s="434"/>
      <c r="LA61" s="434"/>
      <c r="LB61" s="434"/>
      <c r="LC61" s="1225"/>
      <c r="LD61" s="1225"/>
      <c r="LE61" s="1225"/>
      <c r="LF61" s="1225"/>
      <c r="LG61" s="1225"/>
      <c r="LH61" s="1225"/>
      <c r="LI61" s="1225"/>
      <c r="LJ61" s="1225"/>
      <c r="LK61" s="1225"/>
      <c r="LL61" s="1225"/>
      <c r="LM61" s="1225"/>
      <c r="LN61" s="1225"/>
      <c r="LO61" s="434"/>
      <c r="LP61" s="434"/>
      <c r="LQ61" s="434"/>
      <c r="LR61" s="434"/>
      <c r="LS61" s="434"/>
      <c r="LT61" s="434"/>
      <c r="LU61" s="434"/>
      <c r="LV61" s="434"/>
      <c r="LW61" s="434"/>
      <c r="LX61" s="434"/>
      <c r="LY61" s="434"/>
      <c r="LZ61" s="434"/>
      <c r="MA61" s="434"/>
      <c r="MB61" s="434"/>
      <c r="MC61" s="434"/>
      <c r="MD61" s="2255" t="s">
        <v>340</v>
      </c>
      <c r="ME61" s="2256"/>
      <c r="MF61" s="787" t="s">
        <v>11</v>
      </c>
      <c r="MG61" s="788" t="s">
        <v>12</v>
      </c>
      <c r="MH61" s="434"/>
      <c r="MI61" s="2259" t="s">
        <v>348</v>
      </c>
      <c r="MJ61" s="2260"/>
      <c r="MK61" s="985" t="s">
        <v>11</v>
      </c>
      <c r="ML61" s="840" t="s">
        <v>12</v>
      </c>
      <c r="MM61" s="434"/>
      <c r="MN61" s="2263" t="s">
        <v>341</v>
      </c>
      <c r="MO61" s="2264"/>
      <c r="MP61" s="789" t="s">
        <v>11</v>
      </c>
      <c r="MQ61" s="790" t="s">
        <v>12</v>
      </c>
      <c r="MR61" s="1233"/>
      <c r="MS61" s="139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2382" t="s">
        <v>340</v>
      </c>
      <c r="NF61" s="2383"/>
      <c r="NG61" s="2386" t="s">
        <v>11</v>
      </c>
      <c r="NH61" s="2388" t="s">
        <v>12</v>
      </c>
      <c r="NI61" s="4"/>
      <c r="NJ61" s="2237" t="s">
        <v>348</v>
      </c>
      <c r="NK61" s="2238"/>
      <c r="NL61" s="2275" t="s">
        <v>11</v>
      </c>
      <c r="NM61" s="2277" t="s">
        <v>12</v>
      </c>
      <c r="NN61" s="4"/>
      <c r="NO61" s="2279" t="s">
        <v>341</v>
      </c>
      <c r="NP61" s="2280"/>
      <c r="NQ61" s="2368" t="s">
        <v>11</v>
      </c>
      <c r="NR61" s="2370" t="s">
        <v>12</v>
      </c>
      <c r="NS61" s="4"/>
      <c r="NT61" s="608"/>
    </row>
    <row r="62" spans="1:384" s="39" customFormat="1" ht="25.5" customHeight="1" thickBot="1" x14ac:dyDescent="0.4">
      <c r="A62" s="1224"/>
      <c r="B62" s="2971" t="s">
        <v>201</v>
      </c>
      <c r="C62" s="2972"/>
      <c r="D62" s="2973"/>
      <c r="E62" s="1523" t="s">
        <v>180</v>
      </c>
      <c r="F62" s="1377" t="s">
        <v>192</v>
      </c>
      <c r="G62" s="1378" t="s">
        <v>193</v>
      </c>
      <c r="H62" s="1379" t="s">
        <v>188</v>
      </c>
      <c r="I62" s="1380" t="s">
        <v>189</v>
      </c>
      <c r="J62" s="1381" t="s">
        <v>307</v>
      </c>
      <c r="K62" s="1382">
        <v>4</v>
      </c>
      <c r="L62" s="4"/>
      <c r="M62" s="1226"/>
      <c r="N62" s="4"/>
      <c r="O62" s="4"/>
      <c r="P62" s="4"/>
      <c r="Q62" s="2730" t="s">
        <v>110</v>
      </c>
      <c r="R62" s="2731"/>
      <c r="S62" s="2731"/>
      <c r="T62" s="2731"/>
      <c r="U62" s="2731"/>
      <c r="V62" s="2731"/>
      <c r="W62" s="2731"/>
      <c r="X62" s="2731"/>
      <c r="Y62" s="2731"/>
      <c r="Z62" s="2731"/>
      <c r="AA62" s="2732"/>
      <c r="AB62" s="4"/>
      <c r="AC62" s="4"/>
      <c r="AD62" s="4"/>
      <c r="AE62" s="1226"/>
      <c r="AF62" s="1223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1223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3106" t="s">
        <v>165</v>
      </c>
      <c r="DR62" s="3107"/>
      <c r="DS62" s="3107"/>
      <c r="DT62" s="3107"/>
      <c r="DU62" s="3108"/>
      <c r="DV62" s="1351">
        <f>COUNTIF(DW13:DW45,7)</f>
        <v>0</v>
      </c>
      <c r="DW62" s="1352" t="e">
        <f>DV62*100/DV68</f>
        <v>#DIV/0!</v>
      </c>
      <c r="DY62" s="1223"/>
      <c r="DZ62" s="1187"/>
      <c r="EA62" s="1187"/>
      <c r="EB62" s="1187"/>
      <c r="EC62" s="1187"/>
      <c r="ED62" s="1187"/>
      <c r="EE62" s="1187"/>
      <c r="EF62" s="1187"/>
      <c r="EG62" s="1187"/>
      <c r="EH62" s="1187"/>
      <c r="EI62" s="1187"/>
      <c r="EJ62" s="1187"/>
      <c r="EK62" s="1187"/>
      <c r="EL62" s="1187"/>
      <c r="EM62" s="1187"/>
      <c r="EN62" s="1226"/>
      <c r="EO62" s="1695"/>
      <c r="EP62" s="1704"/>
      <c r="EQ62" s="1704"/>
      <c r="ER62" s="14"/>
      <c r="ES62" s="14"/>
      <c r="ET62" s="14"/>
      <c r="EU62" s="14"/>
      <c r="EV62" s="14"/>
      <c r="EW62" s="14"/>
      <c r="EX62" s="14"/>
      <c r="EY62" s="14"/>
      <c r="EZ62" s="14"/>
      <c r="FA62" s="1230"/>
      <c r="FB62" s="1230"/>
      <c r="FC62" s="1238"/>
      <c r="FD62" s="1332"/>
      <c r="FE62" s="1223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34"/>
      <c r="GZ62" s="4"/>
      <c r="HA62" s="4"/>
      <c r="HB62" s="4"/>
      <c r="HC62" s="4"/>
      <c r="HD62" s="4"/>
      <c r="HE62" s="434"/>
      <c r="HF62" s="434"/>
      <c r="HG62" s="434"/>
      <c r="HH62" s="434"/>
      <c r="HI62" s="2378"/>
      <c r="HJ62" s="2379"/>
      <c r="HK62" s="2381"/>
      <c r="HL62" s="2381"/>
      <c r="HM62" s="4"/>
      <c r="HN62" s="1223"/>
      <c r="HO62" s="434"/>
      <c r="HP62" s="4"/>
      <c r="HQ62" s="4"/>
      <c r="HR62" s="4"/>
      <c r="HS62" s="4"/>
      <c r="HT62" s="4"/>
      <c r="HU62" s="434"/>
      <c r="HV62" s="434"/>
      <c r="HW62" s="434"/>
      <c r="HX62" s="434"/>
      <c r="HY62" s="2378"/>
      <c r="HZ62" s="2379"/>
      <c r="IA62" s="2381"/>
      <c r="IB62" s="2381"/>
      <c r="IC62" s="4"/>
      <c r="ID62" s="4"/>
      <c r="IE62" s="434"/>
      <c r="IF62" s="434"/>
      <c r="IG62" s="434"/>
      <c r="IH62" s="434"/>
      <c r="II62" s="434"/>
      <c r="IJ62" s="434"/>
      <c r="IK62" s="434"/>
      <c r="IL62" s="434"/>
      <c r="IM62" s="434"/>
      <c r="IN62" s="434"/>
      <c r="IO62" s="434"/>
      <c r="IP62" s="434"/>
      <c r="IQ62" s="434"/>
      <c r="IR62" s="434"/>
      <c r="IS62" s="434"/>
      <c r="IT62" s="434"/>
      <c r="IU62" s="434"/>
      <c r="IV62" s="434"/>
      <c r="IW62" s="434"/>
      <c r="IX62" s="434"/>
      <c r="IY62" s="434"/>
      <c r="IZ62" s="434"/>
      <c r="JA62" s="434"/>
      <c r="JB62" s="434"/>
      <c r="JC62" s="434"/>
      <c r="JD62" s="434"/>
      <c r="JE62" s="434"/>
      <c r="JF62" s="434"/>
      <c r="JG62" s="434"/>
      <c r="JH62" s="434"/>
      <c r="JI62" s="434"/>
      <c r="JJ62" s="434"/>
      <c r="JK62" s="434"/>
      <c r="JL62" s="434"/>
      <c r="JM62" s="434"/>
      <c r="JN62" s="434"/>
      <c r="JO62" s="434"/>
      <c r="JP62" s="434"/>
      <c r="JQ62" s="434"/>
      <c r="JR62" s="434"/>
      <c r="JS62" s="434"/>
      <c r="JT62" s="434"/>
      <c r="JU62" s="434"/>
      <c r="JV62" s="434"/>
      <c r="JW62" s="434"/>
      <c r="JX62" s="434"/>
      <c r="JY62" s="434"/>
      <c r="JZ62" s="434"/>
      <c r="KA62" s="434"/>
      <c r="KB62" s="434"/>
      <c r="KC62" s="434"/>
      <c r="KD62" s="434"/>
      <c r="KE62" s="434"/>
      <c r="KF62" s="434"/>
      <c r="KG62" s="434"/>
      <c r="KH62" s="434"/>
      <c r="KI62" s="434"/>
      <c r="KJ62" s="434"/>
      <c r="KK62" s="434"/>
      <c r="KL62" s="434"/>
      <c r="KM62" s="434"/>
      <c r="KN62" s="434"/>
      <c r="KO62" s="434"/>
      <c r="KP62" s="434"/>
      <c r="KQ62" s="434"/>
      <c r="KR62" s="434"/>
      <c r="KS62" s="434"/>
      <c r="KT62" s="434"/>
      <c r="KU62" s="434"/>
      <c r="KV62" s="434"/>
      <c r="KW62" s="434"/>
      <c r="KX62" s="434"/>
      <c r="KY62" s="434"/>
      <c r="KZ62" s="434"/>
      <c r="LA62" s="434"/>
      <c r="LB62" s="434"/>
      <c r="LC62" s="1225"/>
      <c r="LD62" s="1225"/>
      <c r="LE62" s="1225"/>
      <c r="LF62" s="1225"/>
      <c r="LG62" s="1225"/>
      <c r="LH62" s="1225"/>
      <c r="LI62" s="1225"/>
      <c r="LJ62" s="1225"/>
      <c r="LK62" s="1225"/>
      <c r="LL62" s="1225"/>
      <c r="LM62" s="1225"/>
      <c r="LN62" s="1225"/>
      <c r="LO62" s="434"/>
      <c r="LP62" s="434"/>
      <c r="LQ62" s="434"/>
      <c r="LR62" s="434"/>
      <c r="LS62" s="434"/>
      <c r="LT62" s="434"/>
      <c r="LU62" s="434"/>
      <c r="LV62" s="434"/>
      <c r="LW62" s="434"/>
      <c r="LX62" s="434"/>
      <c r="LY62" s="434"/>
      <c r="LZ62" s="434"/>
      <c r="MA62" s="434"/>
      <c r="MB62" s="434"/>
      <c r="MC62" s="434"/>
      <c r="MD62" s="2257"/>
      <c r="ME62" s="2258"/>
      <c r="MF62" s="797"/>
      <c r="MG62" s="798"/>
      <c r="MH62" s="434"/>
      <c r="MI62" s="2261"/>
      <c r="MJ62" s="2262"/>
      <c r="MK62" s="986"/>
      <c r="ML62" s="846"/>
      <c r="MM62" s="434"/>
      <c r="MN62" s="2265"/>
      <c r="MO62" s="2266"/>
      <c r="MP62" s="799"/>
      <c r="MQ62" s="800"/>
      <c r="MR62" s="1233"/>
      <c r="MS62" s="139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2384"/>
      <c r="NF62" s="2385"/>
      <c r="NG62" s="2387"/>
      <c r="NH62" s="2389"/>
      <c r="NI62" s="4"/>
      <c r="NJ62" s="2239"/>
      <c r="NK62" s="2240"/>
      <c r="NL62" s="2276"/>
      <c r="NM62" s="2278"/>
      <c r="NN62" s="4"/>
      <c r="NO62" s="2281"/>
      <c r="NP62" s="2282"/>
      <c r="NQ62" s="2369"/>
      <c r="NR62" s="2371"/>
      <c r="NS62" s="4"/>
      <c r="NT62" s="608"/>
    </row>
    <row r="63" spans="1:384" s="39" customFormat="1" ht="25.5" customHeight="1" thickBot="1" x14ac:dyDescent="0.4">
      <c r="A63" s="1224"/>
      <c r="B63" s="2971" t="s">
        <v>202</v>
      </c>
      <c r="C63" s="2972"/>
      <c r="D63" s="2973"/>
      <c r="E63" s="1523" t="s">
        <v>181</v>
      </c>
      <c r="F63" s="1377" t="s">
        <v>194</v>
      </c>
      <c r="G63" s="1378" t="s">
        <v>195</v>
      </c>
      <c r="H63" s="1379" t="s">
        <v>308</v>
      </c>
      <c r="I63" s="1380" t="s">
        <v>309</v>
      </c>
      <c r="J63" s="1381" t="s">
        <v>310</v>
      </c>
      <c r="K63" s="1382">
        <v>5</v>
      </c>
      <c r="L63" s="4"/>
      <c r="M63" s="1226"/>
      <c r="N63" s="4"/>
      <c r="O63" s="4"/>
      <c r="P63" s="4"/>
      <c r="Q63" s="2735" t="s">
        <v>21</v>
      </c>
      <c r="R63" s="2736"/>
      <c r="S63" s="1395" t="s">
        <v>102</v>
      </c>
      <c r="T63" s="1396" t="s">
        <v>103</v>
      </c>
      <c r="U63" s="1396" t="s">
        <v>104</v>
      </c>
      <c r="V63" s="1396" t="s">
        <v>105</v>
      </c>
      <c r="W63" s="1396" t="s">
        <v>106</v>
      </c>
      <c r="X63" s="1397" t="s">
        <v>107</v>
      </c>
      <c r="Y63" s="1396" t="s">
        <v>108</v>
      </c>
      <c r="Z63" s="1398" t="s">
        <v>93</v>
      </c>
      <c r="AA63" s="1399" t="s">
        <v>21</v>
      </c>
      <c r="AB63" s="1400"/>
      <c r="AC63" s="11"/>
      <c r="AD63" s="1400"/>
      <c r="AE63" s="1226"/>
      <c r="AF63" s="1223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1223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3106" t="s">
        <v>166</v>
      </c>
      <c r="DR63" s="3107"/>
      <c r="DS63" s="3107"/>
      <c r="DT63" s="3107"/>
      <c r="DU63" s="3108"/>
      <c r="DV63" s="1351">
        <f>COUNTIF(DW13:DW45,8)</f>
        <v>0</v>
      </c>
      <c r="DW63" s="1352" t="e">
        <f>DV63*100/DV68</f>
        <v>#DIV/0!</v>
      </c>
      <c r="DY63" s="1223"/>
      <c r="DZ63" s="1187"/>
      <c r="EA63" s="1187"/>
      <c r="EB63" s="1187"/>
      <c r="EC63" s="1187"/>
      <c r="ED63" s="1187"/>
      <c r="EE63" s="1187"/>
      <c r="EF63" s="1187"/>
      <c r="EG63" s="1187"/>
      <c r="EH63" s="1187"/>
      <c r="EI63" s="1187"/>
      <c r="EJ63" s="1187"/>
      <c r="EK63" s="1187"/>
      <c r="EL63" s="1187"/>
      <c r="EM63" s="1187"/>
      <c r="EN63" s="1226"/>
      <c r="EO63" s="1695"/>
      <c r="EP63" s="1698"/>
      <c r="EQ63" s="1699"/>
      <c r="ER63" s="3071" t="s">
        <v>232</v>
      </c>
      <c r="ES63" s="3072"/>
      <c r="ET63" s="3072"/>
      <c r="EU63" s="3072"/>
      <c r="EV63" s="3072"/>
      <c r="EW63" s="3072"/>
      <c r="EX63" s="3072"/>
      <c r="EY63" s="3073"/>
      <c r="EZ63" s="14"/>
      <c r="FA63" s="1230"/>
      <c r="FB63" s="1230"/>
      <c r="FC63" s="1238"/>
      <c r="FD63" s="1332"/>
      <c r="FE63" s="1223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34"/>
      <c r="GZ63" s="4"/>
      <c r="HA63" s="4"/>
      <c r="HB63" s="4"/>
      <c r="HC63" s="4"/>
      <c r="HD63" s="4"/>
      <c r="HE63" s="434"/>
      <c r="HF63" s="434"/>
      <c r="HG63" s="434"/>
      <c r="HH63" s="434"/>
      <c r="HI63" s="2372" t="s">
        <v>324</v>
      </c>
      <c r="HJ63" s="2373"/>
      <c r="HK63" s="723">
        <f>COUNTIFS(HL13:HL45,"ВЫСОКИЙ")</f>
        <v>0</v>
      </c>
      <c r="HL63" s="724" t="e">
        <f>HK63*100/HK66</f>
        <v>#DIV/0!</v>
      </c>
      <c r="HM63" s="4"/>
      <c r="HN63" s="1223"/>
      <c r="HO63" s="434"/>
      <c r="HP63" s="4"/>
      <c r="HQ63" s="4"/>
      <c r="HR63" s="4"/>
      <c r="HS63" s="4"/>
      <c r="HT63" s="4"/>
      <c r="HU63" s="434"/>
      <c r="HV63" s="434"/>
      <c r="HW63" s="434"/>
      <c r="HX63" s="434"/>
      <c r="HY63" s="2372" t="s">
        <v>324</v>
      </c>
      <c r="HZ63" s="2373"/>
      <c r="IA63" s="723">
        <f>COUNTIFS(IB13:IB45,"ВЫСОКИЙ")</f>
        <v>0</v>
      </c>
      <c r="IB63" s="724" t="e">
        <f>IA63*100/IA66</f>
        <v>#DIV/0!</v>
      </c>
      <c r="IC63" s="4"/>
      <c r="ID63" s="4"/>
      <c r="IE63" s="434"/>
      <c r="IF63" s="434"/>
      <c r="IG63" s="434"/>
      <c r="IH63" s="434"/>
      <c r="II63" s="434"/>
      <c r="IJ63" s="434"/>
      <c r="IK63" s="434"/>
      <c r="IL63" s="434"/>
      <c r="IM63" s="434"/>
      <c r="IN63" s="434"/>
      <c r="IO63" s="434"/>
      <c r="IP63" s="434"/>
      <c r="IQ63" s="434"/>
      <c r="IR63" s="434"/>
      <c r="IS63" s="434"/>
      <c r="IT63" s="434"/>
      <c r="IU63" s="434"/>
      <c r="IV63" s="434"/>
      <c r="IW63" s="434"/>
      <c r="IX63" s="434"/>
      <c r="IY63" s="434"/>
      <c r="IZ63" s="434"/>
      <c r="JA63" s="434"/>
      <c r="JB63" s="434"/>
      <c r="JC63" s="434"/>
      <c r="JD63" s="434"/>
      <c r="JE63" s="434"/>
      <c r="JF63" s="434"/>
      <c r="JG63" s="434"/>
      <c r="JH63" s="434"/>
      <c r="JI63" s="434"/>
      <c r="JJ63" s="434"/>
      <c r="JK63" s="434"/>
      <c r="JL63" s="434"/>
      <c r="JM63" s="434"/>
      <c r="JN63" s="434"/>
      <c r="JO63" s="434"/>
      <c r="JP63" s="434"/>
      <c r="JQ63" s="434"/>
      <c r="JR63" s="434"/>
      <c r="JS63" s="434"/>
      <c r="JT63" s="434"/>
      <c r="JU63" s="434"/>
      <c r="JV63" s="434"/>
      <c r="JW63" s="434"/>
      <c r="JX63" s="434"/>
      <c r="JY63" s="434"/>
      <c r="JZ63" s="434"/>
      <c r="KA63" s="434"/>
      <c r="KB63" s="434"/>
      <c r="KC63" s="434"/>
      <c r="KD63" s="434"/>
      <c r="KE63" s="434"/>
      <c r="KF63" s="434"/>
      <c r="KG63" s="434"/>
      <c r="KH63" s="434"/>
      <c r="KI63" s="434"/>
      <c r="KJ63" s="434"/>
      <c r="KK63" s="434"/>
      <c r="KL63" s="434"/>
      <c r="KM63" s="434"/>
      <c r="KN63" s="434"/>
      <c r="KO63" s="434"/>
      <c r="KP63" s="434"/>
      <c r="KQ63" s="434"/>
      <c r="KR63" s="434"/>
      <c r="KS63" s="434"/>
      <c r="KT63" s="434"/>
      <c r="KU63" s="434"/>
      <c r="KV63" s="434"/>
      <c r="KW63" s="434"/>
      <c r="KX63" s="434"/>
      <c r="KY63" s="434"/>
      <c r="KZ63" s="434"/>
      <c r="LA63" s="434"/>
      <c r="LB63" s="434"/>
      <c r="LC63" s="1225"/>
      <c r="LD63" s="1225"/>
      <c r="LE63" s="1225"/>
      <c r="LF63" s="1225"/>
      <c r="LG63" s="1225"/>
      <c r="LH63" s="1225"/>
      <c r="LI63" s="1225"/>
      <c r="LJ63" s="1225"/>
      <c r="LK63" s="1225"/>
      <c r="LL63" s="1225"/>
      <c r="LM63" s="1225"/>
      <c r="LN63" s="1225"/>
      <c r="LO63" s="434"/>
      <c r="LP63" s="434"/>
      <c r="LQ63" s="434"/>
      <c r="LR63" s="434"/>
      <c r="LS63" s="434"/>
      <c r="LT63" s="434"/>
      <c r="LU63" s="434"/>
      <c r="LV63" s="434"/>
      <c r="LW63" s="434"/>
      <c r="LX63" s="434"/>
      <c r="LY63" s="434"/>
      <c r="LZ63" s="434"/>
      <c r="MA63" s="434"/>
      <c r="MB63" s="434"/>
      <c r="MC63" s="434"/>
      <c r="MD63" s="949" t="s">
        <v>342</v>
      </c>
      <c r="ME63" s="950"/>
      <c r="MF63" s="809">
        <f>COUNTIFS(MM13:MM45,"У-П")</f>
        <v>0</v>
      </c>
      <c r="MG63" s="951" t="e">
        <f>MF63*100/MF67</f>
        <v>#DIV/0!</v>
      </c>
      <c r="MH63" s="434"/>
      <c r="MI63" s="856" t="s">
        <v>342</v>
      </c>
      <c r="MJ63" s="857"/>
      <c r="MK63" s="858">
        <f>COUNTIFS(MO13:MO45,"У-П")</f>
        <v>0</v>
      </c>
      <c r="ML63" s="859" t="e">
        <f>MK63*100/MK67</f>
        <v>#DIV/0!</v>
      </c>
      <c r="MM63" s="434"/>
      <c r="MN63" s="2267" t="s">
        <v>342</v>
      </c>
      <c r="MO63" s="2268"/>
      <c r="MP63" s="811">
        <f>COUNTIFS(MQ13:MQ45,"У-П")</f>
        <v>0</v>
      </c>
      <c r="MQ63" s="952" t="e">
        <f>MP63*100/MP67</f>
        <v>#DIV/0!</v>
      </c>
      <c r="MR63" s="1233"/>
      <c r="MS63" s="139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83" t="s">
        <v>342</v>
      </c>
      <c r="NF63" s="484"/>
      <c r="NG63" s="471">
        <f>COUNTIFS(NQ13:NQ45,"У-П")</f>
        <v>0</v>
      </c>
      <c r="NH63" s="485" t="e">
        <f>NG63*100/NG67</f>
        <v>#DIV/0!</v>
      </c>
      <c r="NI63" s="4"/>
      <c r="NJ63" s="538" t="s">
        <v>342</v>
      </c>
      <c r="NK63" s="539"/>
      <c r="NL63" s="529">
        <f>COUNTIFS(NR13:NR45,"У-П")</f>
        <v>0</v>
      </c>
      <c r="NM63" s="540" t="e">
        <f>NL63*100/NL67</f>
        <v>#DIV/0!</v>
      </c>
      <c r="NN63" s="4"/>
      <c r="NO63" s="2374" t="s">
        <v>342</v>
      </c>
      <c r="NP63" s="2375"/>
      <c r="NQ63" s="587">
        <f>COUNTIFS(NS13:NS45,"У-П")</f>
        <v>0</v>
      </c>
      <c r="NR63" s="486" t="e">
        <f>NQ63*100/NQ67</f>
        <v>#DIV/0!</v>
      </c>
      <c r="NS63" s="4"/>
      <c r="NT63" s="608"/>
    </row>
    <row r="64" spans="1:384" s="39" customFormat="1" ht="25.5" customHeight="1" thickBot="1" x14ac:dyDescent="0.4">
      <c r="A64" s="1224"/>
      <c r="B64" s="2965" t="s">
        <v>203</v>
      </c>
      <c r="C64" s="2966"/>
      <c r="D64" s="2967"/>
      <c r="E64" s="1524" t="s">
        <v>182</v>
      </c>
      <c r="F64" s="1401" t="s">
        <v>196</v>
      </c>
      <c r="G64" s="1402" t="s">
        <v>197</v>
      </c>
      <c r="H64" s="1403" t="s">
        <v>311</v>
      </c>
      <c r="I64" s="1404" t="s">
        <v>312</v>
      </c>
      <c r="J64" s="1405" t="s">
        <v>313</v>
      </c>
      <c r="K64" s="1406">
        <v>6</v>
      </c>
      <c r="L64" s="4"/>
      <c r="M64" s="1226"/>
      <c r="N64" s="4"/>
      <c r="O64" s="4"/>
      <c r="P64" s="4"/>
      <c r="Q64" s="2728" t="s">
        <v>111</v>
      </c>
      <c r="R64" s="2729"/>
      <c r="S64" s="1407" t="s">
        <v>116</v>
      </c>
      <c r="T64" s="1408" t="s">
        <v>117</v>
      </c>
      <c r="U64" s="1408" t="s">
        <v>118</v>
      </c>
      <c r="V64" s="1408" t="s">
        <v>119</v>
      </c>
      <c r="W64" s="1408" t="s">
        <v>116</v>
      </c>
      <c r="X64" s="1408" t="s">
        <v>120</v>
      </c>
      <c r="Y64" s="1408" t="s">
        <v>121</v>
      </c>
      <c r="Z64" s="1409" t="s">
        <v>122</v>
      </c>
      <c r="AA64" s="1410">
        <v>1</v>
      </c>
      <c r="AB64" s="11"/>
      <c r="AC64" s="11"/>
      <c r="AD64" s="11"/>
      <c r="AE64" s="1226"/>
      <c r="AF64" s="1223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1411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1223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P64" s="4"/>
      <c r="DQ64" s="3103" t="s">
        <v>167</v>
      </c>
      <c r="DR64" s="3104"/>
      <c r="DS64" s="3104"/>
      <c r="DT64" s="3104"/>
      <c r="DU64" s="3105"/>
      <c r="DV64" s="1351">
        <f>COUNTIF(DW13:DW45,9)</f>
        <v>0</v>
      </c>
      <c r="DW64" s="1352" t="e">
        <f>DV64*100/DV68</f>
        <v>#DIV/0!</v>
      </c>
      <c r="DY64" s="1223"/>
      <c r="DZ64" s="2660" t="s">
        <v>82</v>
      </c>
      <c r="EA64" s="2661"/>
      <c r="EB64" s="2661"/>
      <c r="EC64" s="2661"/>
      <c r="ED64" s="2661"/>
      <c r="EE64" s="2662"/>
      <c r="EF64" s="1187"/>
      <c r="EG64" s="1187"/>
      <c r="EH64" s="1187"/>
      <c r="EI64" s="1187"/>
      <c r="EJ64" s="1187"/>
      <c r="EK64" s="1187"/>
      <c r="EL64" s="1187"/>
      <c r="EM64" s="1187"/>
      <c r="EN64" s="1226"/>
      <c r="EO64" s="1695"/>
      <c r="EP64" s="1700"/>
      <c r="EQ64" s="1701"/>
      <c r="ER64" s="3074" t="s">
        <v>224</v>
      </c>
      <c r="ES64" s="3075"/>
      <c r="ET64" s="3074" t="s">
        <v>225</v>
      </c>
      <c r="EU64" s="3075"/>
      <c r="EV64" s="3074" t="s">
        <v>226</v>
      </c>
      <c r="EW64" s="3075"/>
      <c r="EX64" s="3076" t="s">
        <v>227</v>
      </c>
      <c r="EY64" s="3077"/>
      <c r="EZ64" s="14"/>
      <c r="FA64" s="1230"/>
      <c r="FB64" s="1230"/>
      <c r="FC64" s="1238"/>
      <c r="FD64" s="1332"/>
      <c r="FE64" s="1223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34"/>
      <c r="GZ64" s="4"/>
      <c r="HA64" s="4"/>
      <c r="HB64" s="4"/>
      <c r="HC64" s="4"/>
      <c r="HD64" s="4"/>
      <c r="HE64" s="434"/>
      <c r="HF64" s="434"/>
      <c r="HG64" s="434"/>
      <c r="HH64" s="434"/>
      <c r="HI64" s="2362" t="s">
        <v>325</v>
      </c>
      <c r="HJ64" s="2363"/>
      <c r="HK64" s="725">
        <f>COUNTIFS(HL13:HL45,"СРЕДНИЙ")</f>
        <v>0</v>
      </c>
      <c r="HL64" s="726" t="e">
        <f>HK64*100/HK66</f>
        <v>#DIV/0!</v>
      </c>
      <c r="HM64" s="4"/>
      <c r="HN64" s="1223"/>
      <c r="HO64" s="434"/>
      <c r="HP64" s="4"/>
      <c r="HQ64" s="4"/>
      <c r="HR64" s="4"/>
      <c r="HS64" s="4"/>
      <c r="HT64" s="4"/>
      <c r="HU64" s="434"/>
      <c r="HV64" s="434"/>
      <c r="HW64" s="434"/>
      <c r="HX64" s="434"/>
      <c r="HY64" s="2362" t="s">
        <v>325</v>
      </c>
      <c r="HZ64" s="2363"/>
      <c r="IA64" s="725">
        <f>COUNTIFS(IB13:IB45,"СРЕДНИЙ")</f>
        <v>0</v>
      </c>
      <c r="IB64" s="726" t="e">
        <f>IA64*100/IA66</f>
        <v>#DIV/0!</v>
      </c>
      <c r="IC64" s="4"/>
      <c r="ID64" s="4"/>
      <c r="IE64" s="434"/>
      <c r="IF64" s="434"/>
      <c r="IG64" s="434"/>
      <c r="IH64" s="434"/>
      <c r="II64" s="434"/>
      <c r="IJ64" s="434"/>
      <c r="IK64" s="434"/>
      <c r="IL64" s="434"/>
      <c r="IM64" s="434"/>
      <c r="IN64" s="434"/>
      <c r="IO64" s="434"/>
      <c r="IP64" s="434"/>
      <c r="IQ64" s="434"/>
      <c r="IR64" s="434"/>
      <c r="IS64" s="434"/>
      <c r="IT64" s="434"/>
      <c r="IU64" s="434"/>
      <c r="IV64" s="434"/>
      <c r="IW64" s="434"/>
      <c r="IX64" s="434"/>
      <c r="IY64" s="434"/>
      <c r="IZ64" s="434"/>
      <c r="JA64" s="434"/>
      <c r="JB64" s="434"/>
      <c r="JC64" s="434"/>
      <c r="JD64" s="434"/>
      <c r="JE64" s="434"/>
      <c r="JF64" s="434"/>
      <c r="JG64" s="434"/>
      <c r="JH64" s="434"/>
      <c r="JI64" s="434"/>
      <c r="JJ64" s="434"/>
      <c r="JK64" s="434"/>
      <c r="JL64" s="434"/>
      <c r="JM64" s="434"/>
      <c r="JN64" s="434"/>
      <c r="JO64" s="434"/>
      <c r="JP64" s="434"/>
      <c r="JQ64" s="434"/>
      <c r="JR64" s="434"/>
      <c r="JS64" s="434"/>
      <c r="JT64" s="434"/>
      <c r="JU64" s="434"/>
      <c r="JV64" s="434"/>
      <c r="JW64" s="434"/>
      <c r="JX64" s="434"/>
      <c r="JY64" s="434"/>
      <c r="JZ64" s="434"/>
      <c r="KA64" s="434"/>
      <c r="KB64" s="434"/>
      <c r="KC64" s="434"/>
      <c r="KD64" s="434"/>
      <c r="KE64" s="434"/>
      <c r="KF64" s="434"/>
      <c r="KG64" s="434"/>
      <c r="KH64" s="434"/>
      <c r="KI64" s="434"/>
      <c r="KJ64" s="434"/>
      <c r="KK64" s="434"/>
      <c r="KL64" s="434"/>
      <c r="KM64" s="434"/>
      <c r="KN64" s="434"/>
      <c r="KO64" s="434"/>
      <c r="KP64" s="434"/>
      <c r="KQ64" s="434"/>
      <c r="KR64" s="434"/>
      <c r="KS64" s="434"/>
      <c r="KT64" s="434"/>
      <c r="KU64" s="434"/>
      <c r="KV64" s="434"/>
      <c r="KW64" s="434"/>
      <c r="KX64" s="434"/>
      <c r="KY64" s="434"/>
      <c r="KZ64" s="434"/>
      <c r="LA64" s="434"/>
      <c r="LB64" s="434"/>
      <c r="LC64" s="1225"/>
      <c r="LD64" s="1225"/>
      <c r="LE64" s="1225"/>
      <c r="LF64" s="1225"/>
      <c r="LG64" s="1225"/>
      <c r="LH64" s="1225"/>
      <c r="LI64" s="1225"/>
      <c r="LJ64" s="1225"/>
      <c r="LK64" s="1225"/>
      <c r="LL64" s="1225"/>
      <c r="LM64" s="1225"/>
      <c r="LN64" s="1225"/>
      <c r="LO64" s="434"/>
      <c r="LP64" s="434"/>
      <c r="LQ64" s="434"/>
      <c r="LR64" s="434"/>
      <c r="LS64" s="434"/>
      <c r="LT64" s="434"/>
      <c r="LU64" s="434"/>
      <c r="LV64" s="434"/>
      <c r="LW64" s="434"/>
      <c r="LX64" s="434"/>
      <c r="LY64" s="434"/>
      <c r="LZ64" s="434"/>
      <c r="MA64" s="434"/>
      <c r="MB64" s="434"/>
      <c r="MC64" s="434"/>
      <c r="MD64" s="963" t="s">
        <v>343</v>
      </c>
      <c r="ME64" s="964"/>
      <c r="MF64" s="820">
        <f>COUNTIFS(MM13:MM45,"С-П")</f>
        <v>0</v>
      </c>
      <c r="MG64" s="965" t="e">
        <f>MF64*100/MF67</f>
        <v>#DIV/0!</v>
      </c>
      <c r="MH64" s="434"/>
      <c r="MI64" s="869" t="s">
        <v>343</v>
      </c>
      <c r="MJ64" s="870"/>
      <c r="MK64" s="860">
        <f>COUNTIFS(MO13:MO45,"С-П")</f>
        <v>0</v>
      </c>
      <c r="ML64" s="871" t="e">
        <f>MK64*100/MK67</f>
        <v>#DIV/0!</v>
      </c>
      <c r="MM64" s="434"/>
      <c r="MN64" s="2269" t="s">
        <v>343</v>
      </c>
      <c r="MO64" s="2270"/>
      <c r="MP64" s="822">
        <f>COUNTIFS(MQ13:MQ45,"С-П")</f>
        <v>0</v>
      </c>
      <c r="MQ64" s="966" t="e">
        <f>MP64*100/MP67</f>
        <v>#DIV/0!</v>
      </c>
      <c r="MR64" s="1233"/>
      <c r="MS64" s="139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501" t="s">
        <v>343</v>
      </c>
      <c r="NF64" s="502"/>
      <c r="NG64" s="503">
        <f>COUNTIFS(NQ13:NQ45,"С-П")</f>
        <v>0</v>
      </c>
      <c r="NH64" s="504" t="e">
        <f>NG64*100/NG67</f>
        <v>#DIV/0!</v>
      </c>
      <c r="NI64" s="4"/>
      <c r="NJ64" s="551" t="s">
        <v>343</v>
      </c>
      <c r="NK64" s="552"/>
      <c r="NL64" s="541">
        <f>COUNTIFS(NR13:NR45,"С-П")</f>
        <v>0</v>
      </c>
      <c r="NM64" s="553" t="e">
        <f>NL64*100/NL67</f>
        <v>#DIV/0!</v>
      </c>
      <c r="NN64" s="4"/>
      <c r="NO64" s="2271" t="s">
        <v>343</v>
      </c>
      <c r="NP64" s="2272"/>
      <c r="NQ64" s="588">
        <f>COUNTIFS(NS13:NS45,"С-П")</f>
        <v>0</v>
      </c>
      <c r="NR64" s="505" t="e">
        <f>NQ64*100/NQ67</f>
        <v>#DIV/0!</v>
      </c>
      <c r="NS64" s="4"/>
      <c r="NT64" s="608"/>
    </row>
    <row r="65" spans="1:384" s="39" customFormat="1" ht="25.5" customHeight="1" thickBot="1" x14ac:dyDescent="0.4">
      <c r="A65" s="1224"/>
      <c r="B65" s="4"/>
      <c r="C65" s="4"/>
      <c r="D65" s="1226"/>
      <c r="E65" s="1223"/>
      <c r="F65" s="4"/>
      <c r="G65" s="4"/>
      <c r="H65" s="4"/>
      <c r="I65" s="4"/>
      <c r="J65" s="4"/>
      <c r="K65" s="4"/>
      <c r="L65" s="4"/>
      <c r="M65" s="1226"/>
      <c r="N65" s="4"/>
      <c r="O65" s="4"/>
      <c r="P65" s="4"/>
      <c r="Q65" s="2711" t="s">
        <v>112</v>
      </c>
      <c r="R65" s="2712"/>
      <c r="S65" s="1412" t="s">
        <v>123</v>
      </c>
      <c r="T65" s="1413" t="s">
        <v>124</v>
      </c>
      <c r="U65" s="1413" t="s">
        <v>125</v>
      </c>
      <c r="V65" s="1413" t="s">
        <v>126</v>
      </c>
      <c r="W65" s="1413" t="s">
        <v>127</v>
      </c>
      <c r="X65" s="1413" t="s">
        <v>128</v>
      </c>
      <c r="Y65" s="1413" t="s">
        <v>129</v>
      </c>
      <c r="Z65" s="1414" t="s">
        <v>130</v>
      </c>
      <c r="AA65" s="1415">
        <v>2</v>
      </c>
      <c r="AB65" s="11"/>
      <c r="AC65" s="11"/>
      <c r="AD65" s="11"/>
      <c r="AE65" s="1226"/>
      <c r="AF65" s="1223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1416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1223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P65" s="4"/>
      <c r="DQ65" s="3103" t="s">
        <v>168</v>
      </c>
      <c r="DR65" s="3104"/>
      <c r="DS65" s="3104"/>
      <c r="DT65" s="3104"/>
      <c r="DU65" s="3105"/>
      <c r="DV65" s="1351">
        <f>COUNTIF(DW13:DW45,10)</f>
        <v>0</v>
      </c>
      <c r="DW65" s="1352" t="e">
        <f>DV65*100/DV68</f>
        <v>#DIV/0!</v>
      </c>
      <c r="DY65" s="1223"/>
      <c r="DZ65" s="2648" t="s">
        <v>21</v>
      </c>
      <c r="EA65" s="2649"/>
      <c r="EB65" s="2649"/>
      <c r="EC65" s="2649"/>
      <c r="ED65" s="1417" t="s">
        <v>11</v>
      </c>
      <c r="EE65" s="1353" t="s">
        <v>12</v>
      </c>
      <c r="EF65" s="1187"/>
      <c r="EG65" s="1187"/>
      <c r="EH65" s="1187"/>
      <c r="EI65" s="1187"/>
      <c r="EJ65" s="1187"/>
      <c r="EK65" s="1187"/>
      <c r="EL65" s="1187"/>
      <c r="EM65" s="1187"/>
      <c r="EN65" s="1226"/>
      <c r="EO65" s="1695"/>
      <c r="EP65" s="1702"/>
      <c r="EQ65" s="1703"/>
      <c r="ER65" s="1342" t="s">
        <v>11</v>
      </c>
      <c r="ES65" s="1343" t="s">
        <v>12</v>
      </c>
      <c r="ET65" s="1344" t="s">
        <v>11</v>
      </c>
      <c r="EU65" s="1345" t="s">
        <v>12</v>
      </c>
      <c r="EV65" s="1342" t="s">
        <v>11</v>
      </c>
      <c r="EW65" s="1343" t="s">
        <v>12</v>
      </c>
      <c r="EX65" s="1344" t="s">
        <v>11</v>
      </c>
      <c r="EY65" s="1345" t="s">
        <v>12</v>
      </c>
      <c r="EZ65" s="14"/>
      <c r="FA65" s="1230"/>
      <c r="FB65" s="1230"/>
      <c r="FC65" s="1238"/>
      <c r="FD65" s="1332"/>
      <c r="FE65" s="1223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34"/>
      <c r="GZ65" s="4"/>
      <c r="HA65" s="4"/>
      <c r="HB65" s="4"/>
      <c r="HC65" s="4"/>
      <c r="HD65" s="4"/>
      <c r="HE65" s="434"/>
      <c r="HF65" s="434"/>
      <c r="HG65" s="434"/>
      <c r="HH65" s="434"/>
      <c r="HI65" s="2356" t="s">
        <v>209</v>
      </c>
      <c r="HJ65" s="2357"/>
      <c r="HK65" s="930">
        <f>COUNTIFS(HL13:HL45,"НИЗКИЙ")</f>
        <v>0</v>
      </c>
      <c r="HL65" s="727" t="e">
        <f>HK65*100/HK66</f>
        <v>#DIV/0!</v>
      </c>
      <c r="HM65" s="4"/>
      <c r="HN65" s="1223"/>
      <c r="HO65" s="434"/>
      <c r="HP65" s="4"/>
      <c r="HQ65" s="4"/>
      <c r="HR65" s="4"/>
      <c r="HS65" s="4"/>
      <c r="HT65" s="4"/>
      <c r="HU65" s="434"/>
      <c r="HV65" s="434"/>
      <c r="HW65" s="434"/>
      <c r="HX65" s="434"/>
      <c r="HY65" s="2356" t="s">
        <v>209</v>
      </c>
      <c r="HZ65" s="2357"/>
      <c r="IA65" s="930">
        <f>COUNTIFS(IB13:IB45,"НИЗКИЙ")</f>
        <v>0</v>
      </c>
      <c r="IB65" s="727" t="e">
        <f>IA65*100/IA66</f>
        <v>#DIV/0!</v>
      </c>
      <c r="IC65" s="4"/>
      <c r="ID65" s="4"/>
      <c r="IE65" s="434"/>
      <c r="IF65" s="434"/>
      <c r="IG65" s="434"/>
      <c r="IH65" s="434"/>
      <c r="II65" s="434"/>
      <c r="IJ65" s="434"/>
      <c r="IK65" s="434"/>
      <c r="IL65" s="434"/>
      <c r="IM65" s="434"/>
      <c r="IN65" s="434"/>
      <c r="IO65" s="434"/>
      <c r="IP65" s="434"/>
      <c r="IQ65" s="434"/>
      <c r="IR65" s="434"/>
      <c r="IS65" s="434"/>
      <c r="IT65" s="434"/>
      <c r="IU65" s="434"/>
      <c r="IV65" s="434"/>
      <c r="IW65" s="434"/>
      <c r="IX65" s="434"/>
      <c r="IY65" s="434"/>
      <c r="IZ65" s="434"/>
      <c r="JA65" s="434"/>
      <c r="JB65" s="434"/>
      <c r="JC65" s="434"/>
      <c r="JD65" s="434"/>
      <c r="JE65" s="434"/>
      <c r="JF65" s="434"/>
      <c r="JG65" s="434"/>
      <c r="JH65" s="434"/>
      <c r="JI65" s="434"/>
      <c r="JJ65" s="434"/>
      <c r="JK65" s="434"/>
      <c r="JL65" s="434"/>
      <c r="JM65" s="434"/>
      <c r="JN65" s="434"/>
      <c r="JO65" s="434"/>
      <c r="JP65" s="434"/>
      <c r="JQ65" s="434"/>
      <c r="JR65" s="434"/>
      <c r="JS65" s="434"/>
      <c r="JT65" s="434"/>
      <c r="JU65" s="434"/>
      <c r="JV65" s="434"/>
      <c r="JW65" s="434"/>
      <c r="JX65" s="434"/>
      <c r="JY65" s="434"/>
      <c r="JZ65" s="434"/>
      <c r="KA65" s="434"/>
      <c r="KB65" s="434"/>
      <c r="KC65" s="434"/>
      <c r="KD65" s="434"/>
      <c r="KE65" s="434"/>
      <c r="KF65" s="434"/>
      <c r="KG65" s="434"/>
      <c r="KH65" s="434"/>
      <c r="KI65" s="434"/>
      <c r="KJ65" s="434"/>
      <c r="KK65" s="434"/>
      <c r="KL65" s="434"/>
      <c r="KM65" s="434"/>
      <c r="KN65" s="434"/>
      <c r="KO65" s="434"/>
      <c r="KP65" s="434"/>
      <c r="KQ65" s="434"/>
      <c r="KR65" s="434"/>
      <c r="KS65" s="434"/>
      <c r="KT65" s="434"/>
      <c r="KU65" s="434"/>
      <c r="KV65" s="434"/>
      <c r="KW65" s="434"/>
      <c r="KX65" s="434"/>
      <c r="KY65" s="434"/>
      <c r="KZ65" s="434"/>
      <c r="LA65" s="434"/>
      <c r="LB65" s="434"/>
      <c r="LC65" s="1225"/>
      <c r="LD65" s="1225"/>
      <c r="LE65" s="1225"/>
      <c r="LF65" s="1225"/>
      <c r="LG65" s="1225"/>
      <c r="LH65" s="1225"/>
      <c r="LI65" s="1225"/>
      <c r="LJ65" s="1225"/>
      <c r="LK65" s="1225"/>
      <c r="LL65" s="1225"/>
      <c r="LM65" s="1225"/>
      <c r="LN65" s="1225"/>
      <c r="LO65" s="434"/>
      <c r="LP65" s="434"/>
      <c r="LQ65" s="434"/>
      <c r="LR65" s="434"/>
      <c r="LS65" s="434"/>
      <c r="LT65" s="434"/>
      <c r="LU65" s="434"/>
      <c r="LV65" s="434"/>
      <c r="LW65" s="434"/>
      <c r="LX65" s="434"/>
      <c r="LY65" s="434"/>
      <c r="LZ65" s="434"/>
      <c r="MA65" s="434"/>
      <c r="MB65" s="434"/>
      <c r="MC65" s="434"/>
      <c r="MD65" s="963" t="s">
        <v>344</v>
      </c>
      <c r="ME65" s="964"/>
      <c r="MF65" s="820">
        <f>COUNTIFS(MM13:MM45,"С-Н")</f>
        <v>0</v>
      </c>
      <c r="MG65" s="965" t="e">
        <f>MF65*100/MF67</f>
        <v>#DIV/0!</v>
      </c>
      <c r="MH65" s="434"/>
      <c r="MI65" s="869" t="s">
        <v>344</v>
      </c>
      <c r="MJ65" s="870"/>
      <c r="MK65" s="860">
        <f>COUNTIFS(MO13:MO45,"С-Н")</f>
        <v>0</v>
      </c>
      <c r="ML65" s="871" t="e">
        <f>MK65*100/MK67</f>
        <v>#DIV/0!</v>
      </c>
      <c r="MM65" s="434"/>
      <c r="MN65" s="2269" t="s">
        <v>344</v>
      </c>
      <c r="MO65" s="2270"/>
      <c r="MP65" s="822">
        <f>COUNTIFS(MQ13:MQ45,"С-Н")</f>
        <v>0</v>
      </c>
      <c r="MQ65" s="966" t="e">
        <f>MP65*100/MP67</f>
        <v>#DIV/0!</v>
      </c>
      <c r="MR65" s="1233"/>
      <c r="MS65" s="139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501" t="s">
        <v>344</v>
      </c>
      <c r="NF65" s="502"/>
      <c r="NG65" s="503">
        <f>COUNTIFS(NQ13:NQ45,"С-Н")</f>
        <v>0</v>
      </c>
      <c r="NH65" s="504" t="e">
        <f>NG65*100/NG67</f>
        <v>#DIV/0!</v>
      </c>
      <c r="NI65" s="4"/>
      <c r="NJ65" s="551" t="s">
        <v>344</v>
      </c>
      <c r="NK65" s="552"/>
      <c r="NL65" s="541">
        <f>COUNTIFS(NR13:NR45,"С-Н")</f>
        <v>0</v>
      </c>
      <c r="NM65" s="553" t="e">
        <f>NL65*100/NL67</f>
        <v>#DIV/0!</v>
      </c>
      <c r="NN65" s="4"/>
      <c r="NO65" s="2271" t="s">
        <v>344</v>
      </c>
      <c r="NP65" s="2272"/>
      <c r="NQ65" s="588">
        <f>COUNTIFS(NS13:NS45,"С-Н")</f>
        <v>0</v>
      </c>
      <c r="NR65" s="505" t="e">
        <f>NQ65*100/NQ67</f>
        <v>#DIV/0!</v>
      </c>
      <c r="NS65" s="4"/>
      <c r="NT65" s="608"/>
    </row>
    <row r="66" spans="1:384" s="39" customFormat="1" ht="25.5" customHeight="1" thickBot="1" x14ac:dyDescent="0.35">
      <c r="A66" s="1224"/>
      <c r="B66" s="1390"/>
      <c r="C66" s="1390"/>
      <c r="D66" s="1542"/>
      <c r="E66" s="1525"/>
      <c r="F66" s="1390"/>
      <c r="G66" s="1390"/>
      <c r="H66" s="1390"/>
      <c r="I66" s="1390"/>
      <c r="J66" s="1390"/>
      <c r="K66" s="1390"/>
      <c r="L66" s="1418"/>
      <c r="M66" s="1226"/>
      <c r="N66" s="4"/>
      <c r="O66" s="4"/>
      <c r="P66" s="4"/>
      <c r="Q66" s="2711" t="s">
        <v>114</v>
      </c>
      <c r="R66" s="2712"/>
      <c r="S66" s="1412" t="s">
        <v>131</v>
      </c>
      <c r="T66" s="1413" t="s">
        <v>132</v>
      </c>
      <c r="U66" s="1413" t="s">
        <v>133</v>
      </c>
      <c r="V66" s="1413" t="s">
        <v>117</v>
      </c>
      <c r="W66" s="1413" t="s">
        <v>124</v>
      </c>
      <c r="X66" s="1413" t="s">
        <v>134</v>
      </c>
      <c r="Y66" s="1413" t="s">
        <v>135</v>
      </c>
      <c r="Z66" s="1414" t="s">
        <v>136</v>
      </c>
      <c r="AA66" s="1415">
        <v>3</v>
      </c>
      <c r="AB66" s="11"/>
      <c r="AC66" s="11"/>
      <c r="AD66" s="11"/>
      <c r="AE66" s="1226"/>
      <c r="AF66" s="1223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1416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1223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P66" s="4"/>
      <c r="DQ66" s="3103" t="s">
        <v>169</v>
      </c>
      <c r="DR66" s="3104"/>
      <c r="DS66" s="3104"/>
      <c r="DT66" s="3104"/>
      <c r="DU66" s="3105"/>
      <c r="DV66" s="1351">
        <f>COUNTIF(DW13:DW45,11)</f>
        <v>0</v>
      </c>
      <c r="DW66" s="1352" t="e">
        <f>DV66*100/DV68</f>
        <v>#DIV/0!</v>
      </c>
      <c r="DY66" s="1223"/>
      <c r="DZ66" s="3097" t="s">
        <v>83</v>
      </c>
      <c r="EA66" s="3098"/>
      <c r="EB66" s="3098"/>
      <c r="EC66" s="3099"/>
      <c r="ED66" s="1419">
        <f>COUNTIF(EL13:EL45,1)</f>
        <v>0</v>
      </c>
      <c r="EE66" s="1420" t="e">
        <f>ED66*100/ED76</f>
        <v>#DIV/0!</v>
      </c>
      <c r="EF66" s="1187"/>
      <c r="EG66" s="1187"/>
      <c r="EH66" s="1187"/>
      <c r="EI66" s="1187"/>
      <c r="EJ66" s="1187"/>
      <c r="EK66" s="1187"/>
      <c r="EL66" s="1187"/>
      <c r="EM66" s="1187"/>
      <c r="EN66" s="1226"/>
      <c r="EO66" s="1695"/>
      <c r="EP66" s="3080" t="s">
        <v>231</v>
      </c>
      <c r="EQ66" s="3081"/>
      <c r="ER66" s="1265">
        <f>COUNTIF(EY13:EY45,1)</f>
        <v>0</v>
      </c>
      <c r="ES66" s="1267" t="e">
        <f>ER66*100/ER69</f>
        <v>#DIV/0!</v>
      </c>
      <c r="ET66" s="1268">
        <f>COUNTIF(EZ13:EZ45,1)</f>
        <v>0</v>
      </c>
      <c r="EU66" s="1269" t="e">
        <f>ET66*100/ET69</f>
        <v>#DIV/0!</v>
      </c>
      <c r="EV66" s="1265">
        <f>COUNTIF(FA13:FA45,1)</f>
        <v>0</v>
      </c>
      <c r="EW66" s="1274" t="e">
        <f>EV66*100/EV69</f>
        <v>#DIV/0!</v>
      </c>
      <c r="EX66" s="1268">
        <f>COUNTIF(FB13:FB45,1)</f>
        <v>0</v>
      </c>
      <c r="EY66" s="1267" t="e">
        <f>EX66*100/EX69</f>
        <v>#DIV/0!</v>
      </c>
      <c r="EZ66" s="14"/>
      <c r="FA66" s="1230"/>
      <c r="FB66" s="1230"/>
      <c r="FC66" s="1238"/>
      <c r="FD66" s="1332"/>
      <c r="FE66" s="1223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34"/>
      <c r="GZ66" s="4"/>
      <c r="HA66" s="4"/>
      <c r="HB66" s="4"/>
      <c r="HC66" s="4"/>
      <c r="HD66" s="4"/>
      <c r="HE66" s="434"/>
      <c r="HF66" s="434"/>
      <c r="HG66" s="434"/>
      <c r="HH66" s="434"/>
      <c r="HI66" s="728" t="s">
        <v>19</v>
      </c>
      <c r="HJ66" s="728"/>
      <c r="HK66" s="729">
        <f>SUM(HK63:HK65)</f>
        <v>0</v>
      </c>
      <c r="HL66" s="730"/>
      <c r="HM66" s="4"/>
      <c r="HN66" s="1223"/>
      <c r="HO66" s="434"/>
      <c r="HP66" s="4"/>
      <c r="HQ66" s="4"/>
      <c r="HR66" s="4"/>
      <c r="HS66" s="4"/>
      <c r="HT66" s="4"/>
      <c r="HU66" s="434"/>
      <c r="HV66" s="434"/>
      <c r="HW66" s="434"/>
      <c r="HX66" s="434"/>
      <c r="HY66" s="728" t="s">
        <v>19</v>
      </c>
      <c r="HZ66" s="728"/>
      <c r="IA66" s="729">
        <f>SUM(IA63:IA65)</f>
        <v>0</v>
      </c>
      <c r="IB66" s="730"/>
      <c r="IC66" s="4"/>
      <c r="ID66" s="4"/>
      <c r="IE66" s="434"/>
      <c r="IF66" s="434"/>
      <c r="IG66" s="434"/>
      <c r="IH66" s="434"/>
      <c r="II66" s="434"/>
      <c r="IJ66" s="434"/>
      <c r="IK66" s="434"/>
      <c r="IL66" s="434"/>
      <c r="IM66" s="434"/>
      <c r="IN66" s="434"/>
      <c r="IO66" s="434"/>
      <c r="IP66" s="434"/>
      <c r="IQ66" s="434"/>
      <c r="IR66" s="434"/>
      <c r="IS66" s="434"/>
      <c r="IT66" s="434"/>
      <c r="IU66" s="434"/>
      <c r="IV66" s="434"/>
      <c r="IW66" s="434"/>
      <c r="IX66" s="434"/>
      <c r="IY66" s="434"/>
      <c r="IZ66" s="434"/>
      <c r="JA66" s="434"/>
      <c r="JB66" s="434"/>
      <c r="JC66" s="434"/>
      <c r="JD66" s="434"/>
      <c r="JE66" s="434"/>
      <c r="JF66" s="434"/>
      <c r="JG66" s="434"/>
      <c r="JH66" s="434"/>
      <c r="JI66" s="434"/>
      <c r="JJ66" s="434"/>
      <c r="JK66" s="434"/>
      <c r="JL66" s="434"/>
      <c r="JM66" s="434"/>
      <c r="JN66" s="434"/>
      <c r="JO66" s="434"/>
      <c r="JP66" s="434"/>
      <c r="JQ66" s="434"/>
      <c r="JR66" s="434"/>
      <c r="JS66" s="434"/>
      <c r="JT66" s="434"/>
      <c r="JU66" s="434"/>
      <c r="JV66" s="434"/>
      <c r="JW66" s="434"/>
      <c r="JX66" s="434"/>
      <c r="JY66" s="434"/>
      <c r="JZ66" s="434"/>
      <c r="KA66" s="434"/>
      <c r="KB66" s="434"/>
      <c r="KC66" s="434"/>
      <c r="KD66" s="434"/>
      <c r="KE66" s="434"/>
      <c r="KF66" s="434"/>
      <c r="KG66" s="434"/>
      <c r="KH66" s="434"/>
      <c r="KI66" s="434"/>
      <c r="KJ66" s="434"/>
      <c r="KK66" s="434"/>
      <c r="KL66" s="434"/>
      <c r="KM66" s="434"/>
      <c r="KN66" s="434"/>
      <c r="KO66" s="434"/>
      <c r="KP66" s="434"/>
      <c r="KQ66" s="434"/>
      <c r="KR66" s="434"/>
      <c r="KS66" s="434"/>
      <c r="KT66" s="434"/>
      <c r="KU66" s="434"/>
      <c r="KV66" s="434"/>
      <c r="KW66" s="434"/>
      <c r="KX66" s="434"/>
      <c r="KY66" s="434"/>
      <c r="KZ66" s="434"/>
      <c r="LA66" s="434"/>
      <c r="LB66" s="434"/>
      <c r="LC66" s="1225"/>
      <c r="LD66" s="1225"/>
      <c r="LE66" s="1225"/>
      <c r="LF66" s="1225"/>
      <c r="LG66" s="1225"/>
      <c r="LH66" s="1225"/>
      <c r="LI66" s="1225"/>
      <c r="LJ66" s="1225"/>
      <c r="LK66" s="1225"/>
      <c r="LL66" s="1225"/>
      <c r="LM66" s="1225"/>
      <c r="LN66" s="1225"/>
      <c r="LO66" s="434"/>
      <c r="LP66" s="434"/>
      <c r="LQ66" s="434"/>
      <c r="LR66" s="434"/>
      <c r="LS66" s="434"/>
      <c r="LT66" s="434"/>
      <c r="LU66" s="434"/>
      <c r="LV66" s="434"/>
      <c r="LW66" s="434"/>
      <c r="LX66" s="434"/>
      <c r="LY66" s="434"/>
      <c r="LZ66" s="434"/>
      <c r="MA66" s="434"/>
      <c r="MB66" s="434"/>
      <c r="MC66" s="434"/>
      <c r="MD66" s="978" t="s">
        <v>345</v>
      </c>
      <c r="ME66" s="979"/>
      <c r="MF66" s="831">
        <f>COUNTIFS(MM13:MM45,"У-Н")</f>
        <v>0</v>
      </c>
      <c r="MG66" s="980" t="e">
        <f>MF66*100/MF67</f>
        <v>#DIV/0!</v>
      </c>
      <c r="MH66" s="434"/>
      <c r="MI66" s="881" t="s">
        <v>345</v>
      </c>
      <c r="MJ66" s="882"/>
      <c r="MK66" s="872">
        <f>COUNTIFS(MO12:MO45,"У-Н")</f>
        <v>0</v>
      </c>
      <c r="ML66" s="883" t="e">
        <f>MK66*100/MK67</f>
        <v>#DIV/0!</v>
      </c>
      <c r="MM66" s="434"/>
      <c r="MN66" s="2241" t="s">
        <v>345</v>
      </c>
      <c r="MO66" s="2242"/>
      <c r="MP66" s="834">
        <f>COUNTIFS(MQ13:MQ45,"У-Н")</f>
        <v>0</v>
      </c>
      <c r="MQ66" s="982" t="e">
        <f>MP66*100/MP67</f>
        <v>#DIV/0!</v>
      </c>
      <c r="MR66" s="1233"/>
      <c r="MS66" s="139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521" t="s">
        <v>345</v>
      </c>
      <c r="NF66" s="522"/>
      <c r="NG66" s="523">
        <f>COUNTIFS(NQ13:NQ45,"У-Н")</f>
        <v>0</v>
      </c>
      <c r="NH66" s="524" t="e">
        <f>NG66*100/NG67</f>
        <v>#DIV/0!</v>
      </c>
      <c r="NI66" s="4"/>
      <c r="NJ66" s="564" t="s">
        <v>345</v>
      </c>
      <c r="NK66" s="565"/>
      <c r="NL66" s="554">
        <f>COUNTIFS(NR12:NR45,"У-Н")</f>
        <v>0</v>
      </c>
      <c r="NM66" s="566" t="e">
        <f>NL66*100/NL67</f>
        <v>#DIV/0!</v>
      </c>
      <c r="NN66" s="4"/>
      <c r="NO66" s="2273" t="s">
        <v>345</v>
      </c>
      <c r="NP66" s="2274"/>
      <c r="NQ66" s="589">
        <f>COUNTIFS(NS13:NS45,"У-Н")</f>
        <v>0</v>
      </c>
      <c r="NR66" s="525" t="e">
        <f>NQ66*100/NQ67</f>
        <v>#DIV/0!</v>
      </c>
      <c r="NS66" s="4"/>
      <c r="NT66" s="608"/>
    </row>
    <row r="67" spans="1:384" s="39" customFormat="1" ht="25.5" customHeight="1" thickBot="1" x14ac:dyDescent="0.35">
      <c r="A67" s="1224"/>
      <c r="B67" s="1390"/>
      <c r="C67" s="1390"/>
      <c r="D67" s="1542"/>
      <c r="E67" s="1525"/>
      <c r="F67" s="2702" t="s">
        <v>172</v>
      </c>
      <c r="G67" s="2703"/>
      <c r="H67" s="2703"/>
      <c r="I67" s="2703"/>
      <c r="J67" s="2703"/>
      <c r="K67" s="2703"/>
      <c r="L67" s="2704"/>
      <c r="M67" s="1431"/>
      <c r="N67" s="4"/>
      <c r="O67" s="4"/>
      <c r="P67" s="4"/>
      <c r="Q67" s="2711" t="s">
        <v>113</v>
      </c>
      <c r="R67" s="2712"/>
      <c r="S67" s="1412" t="s">
        <v>137</v>
      </c>
      <c r="T67" s="1413" t="s">
        <v>138</v>
      </c>
      <c r="U67" s="1413" t="s">
        <v>137</v>
      </c>
      <c r="V67" s="1413" t="s">
        <v>139</v>
      </c>
      <c r="W67" s="1413" t="s">
        <v>140</v>
      </c>
      <c r="X67" s="1413" t="s">
        <v>141</v>
      </c>
      <c r="Y67" s="1413" t="s">
        <v>142</v>
      </c>
      <c r="Z67" s="1414" t="s">
        <v>143</v>
      </c>
      <c r="AA67" s="1415">
        <v>4</v>
      </c>
      <c r="AB67" s="11"/>
      <c r="AC67" s="11"/>
      <c r="AD67" s="11"/>
      <c r="AE67" s="1226"/>
      <c r="AF67" s="1223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1416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1223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P67" s="4"/>
      <c r="DQ67" s="3100" t="s">
        <v>170</v>
      </c>
      <c r="DR67" s="3101"/>
      <c r="DS67" s="3101"/>
      <c r="DT67" s="3101"/>
      <c r="DU67" s="3102"/>
      <c r="DV67" s="1385">
        <f>COUNTIF(DW13:DW45,12)</f>
        <v>0</v>
      </c>
      <c r="DW67" s="1386" t="e">
        <f>DV67*100/DV68</f>
        <v>#DIV/0!</v>
      </c>
      <c r="DY67" s="1223"/>
      <c r="DZ67" s="3091" t="s">
        <v>84</v>
      </c>
      <c r="EA67" s="3092"/>
      <c r="EB67" s="3092"/>
      <c r="EC67" s="3093"/>
      <c r="ED67" s="1419">
        <f>COUNTIF(EL13:EL45,2)</f>
        <v>0</v>
      </c>
      <c r="EE67" s="1420" t="e">
        <f>ED67*100/ED76</f>
        <v>#DIV/0!</v>
      </c>
      <c r="EF67" s="1187"/>
      <c r="EG67" s="1187"/>
      <c r="EH67" s="1187"/>
      <c r="EI67" s="1187"/>
      <c r="EJ67" s="1187"/>
      <c r="EK67" s="1187"/>
      <c r="EL67" s="1187"/>
      <c r="EM67" s="1187"/>
      <c r="EN67" s="1226"/>
      <c r="EO67" s="1695"/>
      <c r="EP67" s="3060" t="s">
        <v>239</v>
      </c>
      <c r="EQ67" s="3061"/>
      <c r="ER67" s="1303">
        <f>COUNTIF(EY13:EY45,2)</f>
        <v>0</v>
      </c>
      <c r="ES67" s="1305" t="e">
        <f>ER67*100/ER69</f>
        <v>#DIV/0!</v>
      </c>
      <c r="ET67" s="1306">
        <f>COUNTIF(EZ13:EZ45,2)</f>
        <v>0</v>
      </c>
      <c r="EU67" s="1304" t="e">
        <f>ET67*100/ET69</f>
        <v>#DIV/0!</v>
      </c>
      <c r="EV67" s="1303">
        <f>COUNTIF(FA13:FA45,2)</f>
        <v>0</v>
      </c>
      <c r="EW67" s="1186" t="e">
        <f>EV67*100/EV69</f>
        <v>#DIV/0!</v>
      </c>
      <c r="EX67" s="1306">
        <f>COUNTIF(FB13:FB45,2)</f>
        <v>0</v>
      </c>
      <c r="EY67" s="1305" t="e">
        <f>EX67*100/EX69</f>
        <v>#DIV/0!</v>
      </c>
      <c r="EZ67" s="14"/>
      <c r="FA67" s="1230"/>
      <c r="FB67" s="1230"/>
      <c r="FC67" s="1238"/>
      <c r="FD67" s="1332"/>
      <c r="FE67" s="1223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1223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34"/>
      <c r="IF67" s="434"/>
      <c r="IG67" s="434"/>
      <c r="IH67" s="434"/>
      <c r="II67" s="434"/>
      <c r="IJ67" s="434"/>
      <c r="IK67" s="434"/>
      <c r="IL67" s="434"/>
      <c r="IM67" s="434"/>
      <c r="IN67" s="434"/>
      <c r="IO67" s="434"/>
      <c r="IP67" s="434"/>
      <c r="IQ67" s="434"/>
      <c r="IR67" s="434"/>
      <c r="IS67" s="434"/>
      <c r="IT67" s="434"/>
      <c r="IU67" s="434"/>
      <c r="IV67" s="434"/>
      <c r="IW67" s="434"/>
      <c r="IX67" s="434"/>
      <c r="IY67" s="434"/>
      <c r="IZ67" s="434"/>
      <c r="JA67" s="434"/>
      <c r="JB67" s="434"/>
      <c r="JC67" s="434"/>
      <c r="JD67" s="434"/>
      <c r="JE67" s="434"/>
      <c r="JF67" s="434"/>
      <c r="JG67" s="434"/>
      <c r="JH67" s="434"/>
      <c r="JI67" s="434"/>
      <c r="JJ67" s="434"/>
      <c r="JK67" s="434"/>
      <c r="JL67" s="434"/>
      <c r="JM67" s="434"/>
      <c r="JN67" s="434"/>
      <c r="JO67" s="434"/>
      <c r="JP67" s="434"/>
      <c r="JQ67" s="434"/>
      <c r="JR67" s="434"/>
      <c r="JS67" s="434"/>
      <c r="JT67" s="434"/>
      <c r="JU67" s="434"/>
      <c r="JV67" s="434"/>
      <c r="JW67" s="434"/>
      <c r="JX67" s="434"/>
      <c r="JY67" s="434"/>
      <c r="JZ67" s="434"/>
      <c r="KA67" s="434"/>
      <c r="KB67" s="434"/>
      <c r="KC67" s="434"/>
      <c r="KD67" s="434"/>
      <c r="KE67" s="434"/>
      <c r="KF67" s="434"/>
      <c r="KG67" s="434"/>
      <c r="KH67" s="434"/>
      <c r="KI67" s="434"/>
      <c r="KJ67" s="434"/>
      <c r="KK67" s="434"/>
      <c r="KL67" s="434"/>
      <c r="KM67" s="434"/>
      <c r="KN67" s="434"/>
      <c r="KO67" s="434"/>
      <c r="KP67" s="434"/>
      <c r="KQ67" s="434"/>
      <c r="KR67" s="434"/>
      <c r="KS67" s="434"/>
      <c r="KT67" s="434"/>
      <c r="KU67" s="434"/>
      <c r="KV67" s="434"/>
      <c r="KW67" s="434"/>
      <c r="KX67" s="434"/>
      <c r="KY67" s="434"/>
      <c r="KZ67" s="434"/>
      <c r="LA67" s="434"/>
      <c r="LB67" s="434"/>
      <c r="LC67" s="1225"/>
      <c r="LD67" s="1225"/>
      <c r="LE67" s="1225"/>
      <c r="LF67" s="1225"/>
      <c r="LG67" s="1225"/>
      <c r="LH67" s="1225"/>
      <c r="LI67" s="1225"/>
      <c r="LJ67" s="1225"/>
      <c r="LK67" s="1225"/>
      <c r="LL67" s="1225"/>
      <c r="LM67" s="1225"/>
      <c r="LN67" s="1225"/>
      <c r="LO67" s="434"/>
      <c r="LP67" s="434"/>
      <c r="LQ67" s="434"/>
      <c r="LR67" s="434"/>
      <c r="LS67" s="434"/>
      <c r="LT67" s="434"/>
      <c r="LU67" s="434"/>
      <c r="LV67" s="434"/>
      <c r="LW67" s="434"/>
      <c r="LX67" s="434"/>
      <c r="LY67" s="434"/>
      <c r="LZ67" s="434"/>
      <c r="MA67" s="434"/>
      <c r="MB67" s="434"/>
      <c r="MC67" s="434"/>
      <c r="MD67" s="466"/>
      <c r="ME67" s="466"/>
      <c r="MF67" s="613">
        <f>SUM(MF63:MF66)</f>
        <v>0</v>
      </c>
      <c r="MG67" s="992"/>
      <c r="MH67" s="434"/>
      <c r="MI67" s="1225"/>
      <c r="MJ67" s="466"/>
      <c r="MK67" s="613">
        <f>SUM(MK63:MK66)</f>
        <v>0</v>
      </c>
      <c r="ML67" s="466"/>
      <c r="MM67" s="434"/>
      <c r="MN67" s="466"/>
      <c r="MO67" s="434"/>
      <c r="MP67" s="613">
        <f>SUM(MP63:MP66)</f>
        <v>0</v>
      </c>
      <c r="MQ67" s="992"/>
      <c r="MR67" s="1233"/>
      <c r="MS67" s="139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526"/>
      <c r="NF67" s="526"/>
      <c r="NG67" s="610">
        <f>SUM(NG63:NG66)</f>
        <v>0</v>
      </c>
      <c r="NH67" s="611"/>
      <c r="NI67" s="4"/>
      <c r="NJ67" s="526"/>
      <c r="NK67" s="526"/>
      <c r="NL67" s="610">
        <f>SUM(NL63:NL66)</f>
        <v>0</v>
      </c>
      <c r="NM67" s="526"/>
      <c r="NN67" s="4"/>
      <c r="NO67" s="526"/>
      <c r="NP67" s="4"/>
      <c r="NQ67" s="610">
        <f>SUM(NQ63:NQ66)</f>
        <v>0</v>
      </c>
      <c r="NR67" s="611"/>
      <c r="NS67" s="4"/>
      <c r="NT67" s="608"/>
    </row>
    <row r="68" spans="1:384" s="39" customFormat="1" ht="25.5" customHeight="1" thickBot="1" x14ac:dyDescent="0.4">
      <c r="A68" s="1224"/>
      <c r="B68" s="1418"/>
      <c r="C68" s="1418"/>
      <c r="D68" s="1543"/>
      <c r="E68" s="1526"/>
      <c r="F68" s="2705"/>
      <c r="G68" s="2706"/>
      <c r="H68" s="2706"/>
      <c r="I68" s="2706"/>
      <c r="J68" s="2706"/>
      <c r="K68" s="2706"/>
      <c r="L68" s="2707"/>
      <c r="M68" s="1431"/>
      <c r="N68" s="4"/>
      <c r="O68" s="4"/>
      <c r="P68" s="4"/>
      <c r="Q68" s="2741" t="s">
        <v>115</v>
      </c>
      <c r="R68" s="2742"/>
      <c r="S68" s="1423" t="s">
        <v>144</v>
      </c>
      <c r="T68" s="1424" t="s">
        <v>144</v>
      </c>
      <c r="U68" s="1424" t="s">
        <v>144</v>
      </c>
      <c r="V68" s="1424" t="s">
        <v>145</v>
      </c>
      <c r="W68" s="1424" t="s">
        <v>145</v>
      </c>
      <c r="X68" s="1424" t="s">
        <v>145</v>
      </c>
      <c r="Y68" s="1424" t="s">
        <v>146</v>
      </c>
      <c r="Z68" s="1425" t="s">
        <v>147</v>
      </c>
      <c r="AA68" s="1426">
        <v>5</v>
      </c>
      <c r="AB68" s="11"/>
      <c r="AC68" s="11"/>
      <c r="AD68" s="11"/>
      <c r="AE68" s="1226"/>
      <c r="AF68" s="1223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1416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1223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P68" s="4"/>
      <c r="DQ68" s="4"/>
      <c r="DR68" s="4"/>
      <c r="DS68" s="4"/>
      <c r="DT68" s="2643" t="s">
        <v>19</v>
      </c>
      <c r="DU68" s="2644"/>
      <c r="DV68" s="1391">
        <f>SUM(DV56:DV67)</f>
        <v>0</v>
      </c>
      <c r="DW68" s="1312"/>
      <c r="DY68" s="1223"/>
      <c r="DZ68" s="3091" t="s">
        <v>85</v>
      </c>
      <c r="EA68" s="3092"/>
      <c r="EB68" s="3092"/>
      <c r="EC68" s="3093"/>
      <c r="ED68" s="1419">
        <f>COUNTIF(EL13:EL45,3)</f>
        <v>0</v>
      </c>
      <c r="EE68" s="1420" t="e">
        <f>ED68*100/ED76</f>
        <v>#DIV/0!</v>
      </c>
      <c r="EF68" s="1187"/>
      <c r="EG68" s="1187"/>
      <c r="EH68" s="1187"/>
      <c r="EI68" s="1187"/>
      <c r="EJ68" s="1187"/>
      <c r="EK68" s="1187"/>
      <c r="EL68" s="1187"/>
      <c r="EM68" s="1187"/>
      <c r="EN68" s="1226"/>
      <c r="EO68" s="1695"/>
      <c r="EP68" s="3062" t="s">
        <v>401</v>
      </c>
      <c r="EQ68" s="3063"/>
      <c r="ER68" s="1705">
        <f>ER52</f>
        <v>0</v>
      </c>
      <c r="ES68" s="1706" t="e">
        <f>ER68*100/ER69</f>
        <v>#DIV/0!</v>
      </c>
      <c r="ET68" s="1705">
        <f>ER52</f>
        <v>0</v>
      </c>
      <c r="EU68" s="1707" t="e">
        <f>ET68*100/ET69</f>
        <v>#DIV/0!</v>
      </c>
      <c r="EV68" s="1705">
        <f>ER52</f>
        <v>0</v>
      </c>
      <c r="EW68" s="1707" t="e">
        <f>EV68*100/EV69</f>
        <v>#DIV/0!</v>
      </c>
      <c r="EX68" s="1705">
        <f>ER52</f>
        <v>0</v>
      </c>
      <c r="EY68" s="1707" t="e">
        <f>EX68*100/EX69</f>
        <v>#DIV/0!</v>
      </c>
      <c r="EZ68" s="14"/>
      <c r="FA68" s="1230"/>
      <c r="FB68" s="1230"/>
      <c r="FC68" s="1238"/>
      <c r="FD68" s="1332"/>
      <c r="FE68" s="1223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1223"/>
      <c r="HO68" s="4"/>
      <c r="HP68" s="4"/>
      <c r="HQ68" s="4"/>
      <c r="HR68" s="4"/>
      <c r="HS68" s="11"/>
      <c r="HT68" s="4"/>
      <c r="HU68" s="4"/>
      <c r="HV68" s="4"/>
      <c r="HW68" s="4"/>
      <c r="HX68" s="11"/>
      <c r="HY68" s="4"/>
      <c r="HZ68" s="4"/>
      <c r="IA68" s="4"/>
      <c r="IB68" s="4"/>
      <c r="IC68" s="4"/>
      <c r="ID68" s="4"/>
      <c r="IE68" s="434"/>
      <c r="IF68" s="434"/>
      <c r="IG68" s="434"/>
      <c r="IH68" s="434"/>
      <c r="II68" s="434"/>
      <c r="IJ68" s="434"/>
      <c r="IK68" s="434"/>
      <c r="IL68" s="434"/>
      <c r="IM68" s="434"/>
      <c r="IN68" s="434"/>
      <c r="IO68" s="434"/>
      <c r="IP68" s="434"/>
      <c r="IQ68" s="434"/>
      <c r="IR68" s="434"/>
      <c r="IS68" s="434"/>
      <c r="IT68" s="434"/>
      <c r="IU68" s="434"/>
      <c r="IV68" s="434"/>
      <c r="IW68" s="434"/>
      <c r="IX68" s="434"/>
      <c r="IY68" s="434"/>
      <c r="IZ68" s="434"/>
      <c r="JA68" s="434"/>
      <c r="JB68" s="434"/>
      <c r="JC68" s="434"/>
      <c r="JD68" s="434"/>
      <c r="JE68" s="434"/>
      <c r="JF68" s="434"/>
      <c r="JG68" s="434"/>
      <c r="JH68" s="434"/>
      <c r="JI68" s="434"/>
      <c r="JJ68" s="434"/>
      <c r="JK68" s="434"/>
      <c r="JL68" s="434"/>
      <c r="JM68" s="434"/>
      <c r="JN68" s="434"/>
      <c r="JO68" s="434"/>
      <c r="JP68" s="434"/>
      <c r="JQ68" s="434"/>
      <c r="JR68" s="434"/>
      <c r="JS68" s="434"/>
      <c r="JT68" s="434"/>
      <c r="JU68" s="434"/>
      <c r="JV68" s="434"/>
      <c r="JW68" s="434"/>
      <c r="JX68" s="434"/>
      <c r="JY68" s="434"/>
      <c r="JZ68" s="434"/>
      <c r="KA68" s="434"/>
      <c r="KB68" s="434"/>
      <c r="KC68" s="434"/>
      <c r="KD68" s="434"/>
      <c r="KE68" s="434"/>
      <c r="KF68" s="434"/>
      <c r="KG68" s="434"/>
      <c r="KH68" s="434"/>
      <c r="KI68" s="434"/>
      <c r="KJ68" s="434"/>
      <c r="KK68" s="434"/>
      <c r="KL68" s="434"/>
      <c r="KM68" s="434"/>
      <c r="KN68" s="434"/>
      <c r="KO68" s="434"/>
      <c r="KP68" s="434"/>
      <c r="KQ68" s="434"/>
      <c r="KR68" s="434"/>
      <c r="KS68" s="434"/>
      <c r="KT68" s="434"/>
      <c r="KU68" s="434"/>
      <c r="KV68" s="434"/>
      <c r="KW68" s="434"/>
      <c r="KX68" s="434"/>
      <c r="KY68" s="434"/>
      <c r="KZ68" s="434"/>
      <c r="LA68" s="434"/>
      <c r="LB68" s="434"/>
      <c r="LC68" s="434"/>
      <c r="LD68" s="434"/>
      <c r="LE68" s="434"/>
      <c r="LF68" s="434"/>
      <c r="LG68" s="434"/>
      <c r="LH68" s="434"/>
      <c r="LI68" s="434"/>
      <c r="LJ68" s="434"/>
      <c r="LK68" s="434"/>
      <c r="LL68" s="434"/>
      <c r="LM68" s="434"/>
      <c r="LN68" s="434"/>
      <c r="LO68" s="434"/>
      <c r="LP68" s="434"/>
      <c r="LQ68" s="434"/>
      <c r="LR68" s="434"/>
      <c r="LS68" s="434"/>
      <c r="LT68" s="434"/>
      <c r="LU68" s="434"/>
      <c r="LV68" s="434"/>
      <c r="LW68" s="434"/>
      <c r="LX68" s="434"/>
      <c r="LY68" s="434"/>
      <c r="LZ68" s="434"/>
      <c r="MA68" s="434"/>
      <c r="MB68" s="434"/>
      <c r="MC68" s="434"/>
      <c r="MD68" s="434"/>
      <c r="ME68" s="434"/>
      <c r="MF68" s="434"/>
      <c r="MG68" s="434"/>
      <c r="MH68" s="434"/>
      <c r="MI68" s="434"/>
      <c r="MJ68" s="434"/>
      <c r="MK68" s="434"/>
      <c r="ML68" s="434"/>
      <c r="MM68" s="434"/>
      <c r="MN68" s="434"/>
      <c r="MO68" s="434"/>
      <c r="MP68" s="434"/>
      <c r="MQ68" s="434"/>
      <c r="MR68" s="1233"/>
      <c r="MS68" s="139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608"/>
    </row>
    <row r="69" spans="1:384" s="39" customFormat="1" ht="25.5" customHeight="1" thickBot="1" x14ac:dyDescent="0.35">
      <c r="A69" s="1224"/>
      <c r="B69" s="1221"/>
      <c r="C69" s="4"/>
      <c r="D69" s="1226"/>
      <c r="E69" s="1223"/>
      <c r="F69" s="2708"/>
      <c r="G69" s="2709"/>
      <c r="H69" s="2709"/>
      <c r="I69" s="2709"/>
      <c r="J69" s="2709"/>
      <c r="K69" s="2709"/>
      <c r="L69" s="2710"/>
      <c r="M69" s="1226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1226"/>
      <c r="AF69" s="1223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1416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1223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P69" s="4"/>
      <c r="DQ69" s="4"/>
      <c r="DR69" s="4"/>
      <c r="DS69" s="1427"/>
      <c r="DT69" s="1427"/>
      <c r="DU69" s="1427"/>
      <c r="DV69" s="1427"/>
      <c r="DW69" s="1427"/>
      <c r="DX69" s="1427"/>
      <c r="DY69" s="1223"/>
      <c r="DZ69" s="3091" t="s">
        <v>86</v>
      </c>
      <c r="EA69" s="3092"/>
      <c r="EB69" s="3092"/>
      <c r="EC69" s="3093"/>
      <c r="ED69" s="1419">
        <f>COUNTIF(EL13:EL45,4)</f>
        <v>0</v>
      </c>
      <c r="EE69" s="1420" t="e">
        <f>ED69*100/ED76</f>
        <v>#DIV/0!</v>
      </c>
      <c r="EF69" s="1187"/>
      <c r="EG69" s="1187"/>
      <c r="EH69" s="1187"/>
      <c r="EI69" s="1187"/>
      <c r="EJ69" s="1187"/>
      <c r="EK69" s="1187"/>
      <c r="EL69" s="1187"/>
      <c r="EM69" s="1187"/>
      <c r="EN69" s="1226"/>
      <c r="EO69" s="1695"/>
      <c r="EP69" s="1227"/>
      <c r="EQ69" s="14"/>
      <c r="ER69" s="1375">
        <f>SUM(ER66:ER68)</f>
        <v>0</v>
      </c>
      <c r="ES69" s="1375"/>
      <c r="ET69" s="1375">
        <f>SUM(ET66:ET68)</f>
        <v>0</v>
      </c>
      <c r="EU69" s="1375"/>
      <c r="EV69" s="1375">
        <f>SUM(EV66:EV68)</f>
        <v>0</v>
      </c>
      <c r="EW69" s="1375"/>
      <c r="EX69" s="1375">
        <f>SUM(EX66:EX68)</f>
        <v>0</v>
      </c>
      <c r="EY69" s="1375"/>
      <c r="EZ69" s="14"/>
      <c r="FA69" s="1230"/>
      <c r="FB69" s="1230"/>
      <c r="FC69" s="1238"/>
      <c r="FD69" s="1332"/>
      <c r="FE69" s="1223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1223"/>
      <c r="HO69" s="2310" t="s">
        <v>376</v>
      </c>
      <c r="HP69" s="2311"/>
      <c r="HQ69" s="2314" t="s">
        <v>11</v>
      </c>
      <c r="HR69" s="2314" t="s">
        <v>12</v>
      </c>
      <c r="HS69" s="1087"/>
      <c r="HT69" s="2310" t="s">
        <v>377</v>
      </c>
      <c r="HU69" s="2311"/>
      <c r="HV69" s="2314" t="s">
        <v>11</v>
      </c>
      <c r="HW69" s="2314" t="s">
        <v>12</v>
      </c>
      <c r="HX69" s="1087"/>
      <c r="HY69" s="2310" t="s">
        <v>378</v>
      </c>
      <c r="HZ69" s="2311"/>
      <c r="IA69" s="2314" t="s">
        <v>11</v>
      </c>
      <c r="IB69" s="2314" t="s">
        <v>12</v>
      </c>
      <c r="IC69" s="4"/>
      <c r="ID69" s="4"/>
      <c r="IE69" s="434"/>
      <c r="IF69" s="434"/>
      <c r="IG69" s="434"/>
      <c r="IH69" s="434"/>
      <c r="II69" s="434"/>
      <c r="IJ69" s="434"/>
      <c r="IK69" s="434"/>
      <c r="IL69" s="434"/>
      <c r="IM69" s="434"/>
      <c r="IN69" s="434"/>
      <c r="IO69" s="434"/>
      <c r="IP69" s="434"/>
      <c r="IQ69" s="434"/>
      <c r="IR69" s="434"/>
      <c r="IS69" s="434"/>
      <c r="IT69" s="434"/>
      <c r="IU69" s="434"/>
      <c r="IV69" s="434"/>
      <c r="IW69" s="434"/>
      <c r="IX69" s="434"/>
      <c r="IY69" s="434"/>
      <c r="IZ69" s="434"/>
      <c r="JA69" s="434"/>
      <c r="JB69" s="434"/>
      <c r="JC69" s="434"/>
      <c r="JD69" s="434"/>
      <c r="JE69" s="434"/>
      <c r="JF69" s="434"/>
      <c r="JG69" s="434"/>
      <c r="JH69" s="434"/>
      <c r="JI69" s="434"/>
      <c r="JJ69" s="434"/>
      <c r="JK69" s="434"/>
      <c r="JL69" s="434"/>
      <c r="JM69" s="434"/>
      <c r="JN69" s="434"/>
      <c r="JO69" s="434"/>
      <c r="JP69" s="434"/>
      <c r="JQ69" s="434"/>
      <c r="JR69" s="434"/>
      <c r="JS69" s="434"/>
      <c r="JT69" s="434"/>
      <c r="JU69" s="434"/>
      <c r="JV69" s="434"/>
      <c r="JW69" s="434"/>
      <c r="JX69" s="434"/>
      <c r="JY69" s="434"/>
      <c r="JZ69" s="434"/>
      <c r="KA69" s="434"/>
      <c r="KB69" s="434"/>
      <c r="KC69" s="434"/>
      <c r="KD69" s="434"/>
      <c r="KE69" s="434"/>
      <c r="KF69" s="434"/>
      <c r="KG69" s="434"/>
      <c r="KH69" s="434"/>
      <c r="KI69" s="434"/>
      <c r="KJ69" s="434"/>
      <c r="KK69" s="434"/>
      <c r="KL69" s="434"/>
      <c r="KM69" s="434"/>
      <c r="KN69" s="434"/>
      <c r="KO69" s="434"/>
      <c r="KP69" s="434"/>
      <c r="KQ69" s="434"/>
      <c r="KR69" s="434"/>
      <c r="KS69" s="434"/>
      <c r="KT69" s="434"/>
      <c r="KU69" s="434"/>
      <c r="KV69" s="434"/>
      <c r="KW69" s="434"/>
      <c r="KX69" s="434"/>
      <c r="KY69" s="434"/>
      <c r="KZ69" s="434"/>
      <c r="LA69" s="434"/>
      <c r="LB69" s="434"/>
      <c r="LC69" s="434"/>
      <c r="LD69" s="434"/>
      <c r="LE69" s="434"/>
      <c r="LF69" s="434"/>
      <c r="LG69" s="434"/>
      <c r="LH69" s="434"/>
      <c r="LI69" s="434"/>
      <c r="LJ69" s="434"/>
      <c r="LK69" s="434"/>
      <c r="LL69" s="434"/>
      <c r="LM69" s="434"/>
      <c r="LN69" s="434"/>
      <c r="LO69" s="434"/>
      <c r="LP69" s="434"/>
      <c r="LQ69" s="434"/>
      <c r="LR69" s="434"/>
      <c r="LS69" s="434"/>
      <c r="LT69" s="434"/>
      <c r="LU69" s="434"/>
      <c r="LV69" s="434"/>
      <c r="LW69" s="434"/>
      <c r="LX69" s="434"/>
      <c r="LY69" s="434"/>
      <c r="LZ69" s="434"/>
      <c r="MA69" s="434"/>
      <c r="MB69" s="434"/>
      <c r="MC69" s="434"/>
      <c r="MD69" s="434"/>
      <c r="ME69" s="434"/>
      <c r="MF69" s="434"/>
      <c r="MG69" s="434"/>
      <c r="MH69" s="434"/>
      <c r="MI69" s="434"/>
      <c r="MJ69" s="434"/>
      <c r="MK69" s="434"/>
      <c r="ML69" s="434"/>
      <c r="MM69" s="434"/>
      <c r="MN69" s="434"/>
      <c r="MO69" s="434"/>
      <c r="MP69" s="434"/>
      <c r="MQ69" s="434"/>
      <c r="MR69" s="1233"/>
      <c r="MS69" s="1394"/>
      <c r="MT69" s="4"/>
      <c r="MU69" s="2329" t="s">
        <v>327</v>
      </c>
      <c r="MV69" s="2330"/>
      <c r="MW69" s="2333" t="s">
        <v>11</v>
      </c>
      <c r="MX69" s="2335" t="s">
        <v>12</v>
      </c>
      <c r="MY69" s="1082"/>
      <c r="MZ69" s="2301" t="s">
        <v>338</v>
      </c>
      <c r="NA69" s="2302"/>
      <c r="NB69" s="2297" t="s">
        <v>11</v>
      </c>
      <c r="NC69" s="2306" t="s">
        <v>12</v>
      </c>
      <c r="ND69" s="1084"/>
      <c r="NE69" s="2301" t="s">
        <v>331</v>
      </c>
      <c r="NF69" s="2302"/>
      <c r="NG69" s="2297" t="s">
        <v>11</v>
      </c>
      <c r="NH69" s="2306" t="s">
        <v>12</v>
      </c>
      <c r="NI69" s="1084"/>
      <c r="NJ69" s="2301" t="s">
        <v>333</v>
      </c>
      <c r="NK69" s="2302"/>
      <c r="NL69" s="2297" t="s">
        <v>11</v>
      </c>
      <c r="NM69" s="2306" t="s">
        <v>12</v>
      </c>
      <c r="NN69" s="1084"/>
      <c r="NO69" s="2301" t="s">
        <v>339</v>
      </c>
      <c r="NP69" s="2302"/>
      <c r="NQ69" s="2297" t="s">
        <v>11</v>
      </c>
      <c r="NR69" s="2306" t="s">
        <v>12</v>
      </c>
      <c r="NS69" s="4"/>
      <c r="NT69" s="608"/>
    </row>
    <row r="70" spans="1:384" ht="25.5" customHeight="1" thickBot="1" x14ac:dyDescent="0.35">
      <c r="A70" s="1224"/>
      <c r="B70" s="1221"/>
      <c r="C70" s="4"/>
      <c r="D70" s="1226"/>
      <c r="E70" s="1223"/>
      <c r="F70" s="4"/>
      <c r="G70" s="4"/>
      <c r="H70" s="4"/>
      <c r="I70" s="4"/>
      <c r="J70" s="4"/>
      <c r="K70" s="1429"/>
      <c r="L70" s="1221"/>
      <c r="M70" s="1226"/>
      <c r="N70" s="4"/>
      <c r="O70" s="4"/>
      <c r="P70" s="4"/>
      <c r="Q70" s="1114"/>
      <c r="R70" s="111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1226"/>
      <c r="AF70" s="1223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12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1223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P70" s="4"/>
      <c r="DQ70" s="4"/>
      <c r="DR70" s="1430"/>
      <c r="DS70" s="1430"/>
      <c r="DT70" s="1430"/>
      <c r="DU70" s="1430"/>
      <c r="DV70" s="1430"/>
      <c r="DW70" s="1430"/>
      <c r="DX70" s="12"/>
      <c r="DY70" s="1223"/>
      <c r="DZ70" s="3091" t="s">
        <v>87</v>
      </c>
      <c r="EA70" s="3092"/>
      <c r="EB70" s="3092"/>
      <c r="EC70" s="3093"/>
      <c r="ED70" s="1419">
        <f>COUNTIF(EL13:EL45,5)</f>
        <v>0</v>
      </c>
      <c r="EE70" s="1420" t="e">
        <f>ED70*100/ED76</f>
        <v>#DIV/0!</v>
      </c>
      <c r="EF70" s="1187"/>
      <c r="EG70" s="1187"/>
      <c r="EH70" s="1187"/>
      <c r="EI70" s="1187"/>
      <c r="EJ70" s="1187"/>
      <c r="EK70" s="1187"/>
      <c r="EL70" s="1187"/>
      <c r="EM70" s="1187"/>
      <c r="EN70" s="1226"/>
      <c r="EO70" s="1695"/>
      <c r="EP70" s="639"/>
      <c r="FA70" s="1230"/>
      <c r="FB70" s="1230"/>
      <c r="FC70" s="1238"/>
      <c r="FD70" s="1460"/>
      <c r="FE70" s="1232"/>
      <c r="FF70" s="434"/>
      <c r="FG70" s="434"/>
      <c r="FH70" s="434"/>
      <c r="FI70" s="434"/>
      <c r="FJ70" s="434"/>
      <c r="FK70" s="434"/>
      <c r="FL70" s="434"/>
      <c r="FM70" s="434"/>
      <c r="FN70" s="434"/>
      <c r="FO70" s="434"/>
      <c r="FP70" s="434"/>
      <c r="FQ70" s="434"/>
      <c r="FR70" s="434"/>
      <c r="FS70" s="434"/>
      <c r="FT70" s="434"/>
      <c r="FU70" s="434"/>
      <c r="FV70" s="434"/>
      <c r="FW70" s="434"/>
      <c r="FX70" s="434"/>
      <c r="FY70" s="434"/>
      <c r="FZ70" s="434"/>
      <c r="GA70" s="434"/>
      <c r="GB70" s="434"/>
      <c r="GC70" s="434"/>
      <c r="GD70" s="434"/>
      <c r="GE70" s="434"/>
      <c r="GF70" s="434"/>
      <c r="GG70" s="434"/>
      <c r="GH70" s="434"/>
      <c r="GI70" s="434"/>
      <c r="GJ70" s="434"/>
      <c r="GK70" s="434"/>
      <c r="GL70" s="434"/>
      <c r="GM70" s="434"/>
      <c r="GN70" s="434"/>
      <c r="GO70" s="434"/>
      <c r="GP70" s="434"/>
      <c r="GQ70" s="434"/>
      <c r="GR70" s="434"/>
      <c r="GS70" s="434"/>
      <c r="GT70" s="434"/>
      <c r="GU70" s="434"/>
      <c r="GV70" s="434"/>
      <c r="GW70" s="434"/>
      <c r="GX70" s="434"/>
      <c r="GY70" s="434"/>
      <c r="GZ70" s="434"/>
      <c r="HA70" s="434"/>
      <c r="HB70" s="434"/>
      <c r="HC70" s="434"/>
      <c r="HD70" s="434"/>
      <c r="HE70" s="434"/>
      <c r="HF70" s="434"/>
      <c r="HG70" s="434"/>
      <c r="HH70" s="434"/>
      <c r="HI70" s="434"/>
      <c r="HJ70" s="434"/>
      <c r="HK70" s="434"/>
      <c r="HL70" s="434"/>
      <c r="HM70" s="434"/>
      <c r="HN70" s="1232"/>
      <c r="HO70" s="2312"/>
      <c r="HP70" s="2313"/>
      <c r="HQ70" s="2315"/>
      <c r="HR70" s="2316"/>
      <c r="HS70" s="466"/>
      <c r="HT70" s="2312"/>
      <c r="HU70" s="2313"/>
      <c r="HV70" s="2315"/>
      <c r="HW70" s="2316"/>
      <c r="HX70" s="466"/>
      <c r="HY70" s="2312"/>
      <c r="HZ70" s="2313"/>
      <c r="IA70" s="2315"/>
      <c r="IB70" s="2316"/>
      <c r="IC70" s="434"/>
      <c r="ID70" s="434"/>
      <c r="IE70" s="434"/>
      <c r="IF70" s="434"/>
      <c r="IG70" s="434"/>
      <c r="IH70" s="434"/>
      <c r="II70" s="434"/>
      <c r="IJ70" s="434"/>
      <c r="IK70" s="434"/>
      <c r="IL70" s="434"/>
      <c r="IM70" s="434"/>
      <c r="IN70" s="434"/>
      <c r="IO70" s="434"/>
      <c r="IP70" s="434"/>
      <c r="IQ70" s="434"/>
      <c r="IR70" s="434"/>
      <c r="IS70" s="434"/>
      <c r="IT70" s="434"/>
      <c r="IU70" s="434"/>
      <c r="IV70" s="434"/>
      <c r="IW70" s="434"/>
      <c r="IX70" s="434"/>
      <c r="IY70" s="434"/>
      <c r="IZ70" s="434"/>
      <c r="JA70" s="434"/>
      <c r="JB70" s="434"/>
      <c r="JC70" s="434"/>
      <c r="JD70" s="434"/>
      <c r="JE70" s="434"/>
      <c r="JF70" s="434"/>
      <c r="JG70" s="434"/>
      <c r="JH70" s="434"/>
      <c r="JI70" s="434"/>
      <c r="JJ70" s="434"/>
      <c r="JK70" s="434"/>
      <c r="JL70" s="434"/>
      <c r="JM70" s="434"/>
      <c r="JN70" s="434"/>
      <c r="JO70" s="434"/>
      <c r="JP70" s="434"/>
      <c r="JQ70" s="434"/>
      <c r="JR70" s="434"/>
      <c r="JS70" s="434"/>
      <c r="JT70" s="434"/>
      <c r="JU70" s="434"/>
      <c r="JV70" s="434"/>
      <c r="JW70" s="434"/>
      <c r="JX70" s="434"/>
      <c r="JY70" s="434"/>
      <c r="JZ70" s="434"/>
      <c r="KA70" s="434"/>
      <c r="KB70" s="434"/>
      <c r="KC70" s="434"/>
      <c r="KD70" s="434"/>
      <c r="KE70" s="434"/>
      <c r="KF70" s="434"/>
      <c r="KG70" s="434"/>
      <c r="KH70" s="434"/>
      <c r="KI70" s="434"/>
      <c r="KJ70" s="434"/>
      <c r="KK70" s="434"/>
      <c r="KL70" s="434"/>
      <c r="KM70" s="434"/>
      <c r="KN70" s="434"/>
      <c r="KO70" s="434"/>
      <c r="KP70" s="434"/>
      <c r="KQ70" s="434"/>
      <c r="KR70" s="434"/>
      <c r="KS70" s="434"/>
      <c r="KT70" s="434"/>
      <c r="KU70" s="434"/>
      <c r="KV70" s="434"/>
      <c r="KW70" s="434"/>
      <c r="KX70" s="434"/>
      <c r="KY70" s="434"/>
      <c r="KZ70" s="434"/>
      <c r="LA70" s="434"/>
      <c r="LB70" s="434"/>
      <c r="LC70" s="434"/>
      <c r="LD70" s="434"/>
      <c r="LE70" s="434"/>
      <c r="LF70" s="434"/>
      <c r="LG70" s="434"/>
      <c r="LH70" s="434"/>
      <c r="LI70" s="434"/>
      <c r="LJ70" s="434"/>
      <c r="LK70" s="434"/>
      <c r="LL70" s="434"/>
      <c r="LM70" s="434"/>
      <c r="LN70" s="434"/>
      <c r="LO70" s="434"/>
      <c r="LP70" s="434"/>
      <c r="LQ70" s="434"/>
      <c r="LR70" s="434"/>
      <c r="LS70" s="434"/>
      <c r="LT70" s="434"/>
      <c r="LU70" s="434"/>
      <c r="LV70" s="434"/>
      <c r="LW70" s="434"/>
      <c r="LX70" s="434"/>
      <c r="LY70" s="434"/>
      <c r="LZ70" s="434"/>
      <c r="MA70" s="434"/>
      <c r="MB70" s="434"/>
      <c r="MC70" s="434"/>
      <c r="MD70" s="434"/>
      <c r="ME70" s="434"/>
      <c r="MF70" s="434"/>
      <c r="MG70" s="434"/>
      <c r="MH70" s="434"/>
      <c r="MI70" s="434"/>
      <c r="MJ70" s="434"/>
      <c r="MK70" s="434"/>
      <c r="ML70" s="434"/>
      <c r="MM70" s="434"/>
      <c r="MN70" s="434"/>
      <c r="MO70" s="434"/>
      <c r="MP70" s="434"/>
      <c r="MQ70" s="434"/>
      <c r="MR70" s="1233"/>
      <c r="MS70" s="1234"/>
      <c r="MT70" s="434"/>
      <c r="MU70" s="2331"/>
      <c r="MV70" s="2332"/>
      <c r="MW70" s="2334"/>
      <c r="MX70" s="2336"/>
      <c r="MY70" s="1082"/>
      <c r="MZ70" s="2308"/>
      <c r="NA70" s="2309"/>
      <c r="NB70" s="2305"/>
      <c r="NC70" s="2307"/>
      <c r="ND70" s="1084"/>
      <c r="NE70" s="2308"/>
      <c r="NF70" s="2309"/>
      <c r="NG70" s="2305"/>
      <c r="NH70" s="2307"/>
      <c r="NI70" s="1084"/>
      <c r="NJ70" s="2308"/>
      <c r="NK70" s="2309"/>
      <c r="NL70" s="2305"/>
      <c r="NM70" s="2307"/>
      <c r="NN70" s="1084"/>
      <c r="NO70" s="2308"/>
      <c r="NP70" s="2309"/>
      <c r="NQ70" s="2305"/>
      <c r="NR70" s="2307"/>
      <c r="NS70" s="434"/>
    </row>
    <row r="71" spans="1:384" ht="25.5" customHeight="1" x14ac:dyDescent="0.3">
      <c r="A71" s="1224"/>
      <c r="B71" s="1221"/>
      <c r="C71" s="1421"/>
      <c r="D71" s="1431"/>
      <c r="E71" s="1422"/>
      <c r="F71" s="1421"/>
      <c r="G71" s="1421"/>
      <c r="H71" s="1421"/>
      <c r="I71" s="4"/>
      <c r="J71" s="1221"/>
      <c r="K71" s="1429"/>
      <c r="L71" s="1221"/>
      <c r="M71" s="1226"/>
      <c r="N71" s="4"/>
      <c r="O71" s="4"/>
      <c r="P71" s="4"/>
      <c r="Q71" s="1114"/>
      <c r="R71" s="111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1226"/>
      <c r="AF71" s="1223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1223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P71" s="4"/>
      <c r="DQ71" s="4"/>
      <c r="DR71" s="1817"/>
      <c r="DS71" s="1817"/>
      <c r="DT71" s="1817"/>
      <c r="DU71" s="1817"/>
      <c r="DV71" s="1817"/>
      <c r="DW71" s="1817"/>
      <c r="DX71" s="1817"/>
      <c r="DY71" s="1223"/>
      <c r="DZ71" s="3091" t="s">
        <v>88</v>
      </c>
      <c r="EA71" s="3092"/>
      <c r="EB71" s="3092"/>
      <c r="EC71" s="3093"/>
      <c r="ED71" s="1419">
        <f>COUNTIF(EL13:EL45,6)</f>
        <v>0</v>
      </c>
      <c r="EE71" s="1420" t="e">
        <f>ED71*100/ED76</f>
        <v>#DIV/0!</v>
      </c>
      <c r="EF71" s="1187"/>
      <c r="EG71" s="1187"/>
      <c r="EH71" s="1187"/>
      <c r="EI71" s="1187"/>
      <c r="EJ71" s="1187"/>
      <c r="EK71" s="1187"/>
      <c r="EL71" s="1187"/>
      <c r="EM71" s="1187"/>
      <c r="EN71" s="1226"/>
      <c r="EO71" s="1695"/>
      <c r="EP71" s="639"/>
      <c r="FA71" s="1230"/>
      <c r="FB71" s="1230"/>
      <c r="FC71" s="1238"/>
      <c r="FD71" s="1460"/>
      <c r="FE71" s="1232"/>
      <c r="FF71" s="434"/>
      <c r="FG71" s="434"/>
      <c r="FH71" s="434"/>
      <c r="FI71" s="434"/>
      <c r="FJ71" s="434"/>
      <c r="FK71" s="434"/>
      <c r="FL71" s="434"/>
      <c r="FM71" s="434"/>
      <c r="FN71" s="434"/>
      <c r="FO71" s="434"/>
      <c r="FP71" s="434"/>
      <c r="FQ71" s="434"/>
      <c r="FR71" s="434"/>
      <c r="FS71" s="434"/>
      <c r="FT71" s="434"/>
      <c r="FU71" s="434"/>
      <c r="FV71" s="434"/>
      <c r="FW71" s="434"/>
      <c r="FX71" s="434"/>
      <c r="FY71" s="434"/>
      <c r="FZ71" s="434"/>
      <c r="GA71" s="434"/>
      <c r="GB71" s="434"/>
      <c r="GC71" s="434"/>
      <c r="GD71" s="434"/>
      <c r="GE71" s="434"/>
      <c r="GF71" s="434"/>
      <c r="GG71" s="434"/>
      <c r="GH71" s="434"/>
      <c r="GI71" s="434"/>
      <c r="GJ71" s="434"/>
      <c r="GK71" s="434"/>
      <c r="GL71" s="434"/>
      <c r="GM71" s="434"/>
      <c r="GN71" s="434"/>
      <c r="GO71" s="434"/>
      <c r="GP71" s="434"/>
      <c r="GQ71" s="434"/>
      <c r="GR71" s="434"/>
      <c r="GS71" s="434"/>
      <c r="GT71" s="434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1232"/>
      <c r="HO71" s="2317" t="s">
        <v>324</v>
      </c>
      <c r="HP71" s="2318"/>
      <c r="HQ71" s="410">
        <f>HA49+HQ49</f>
        <v>0</v>
      </c>
      <c r="HR71" s="997" t="e">
        <f>HQ71*100/HQ74</f>
        <v>#DIV/0!</v>
      </c>
      <c r="HS71" s="466"/>
      <c r="HT71" s="2317" t="s">
        <v>324</v>
      </c>
      <c r="HU71" s="2318"/>
      <c r="HV71" s="410">
        <f>HF49+HV49</f>
        <v>0</v>
      </c>
      <c r="HW71" s="997" t="e">
        <f>HV71*100/HV74</f>
        <v>#DIV/0!</v>
      </c>
      <c r="HX71" s="466"/>
      <c r="HY71" s="2317" t="s">
        <v>324</v>
      </c>
      <c r="HZ71" s="2318"/>
      <c r="IA71" s="410">
        <f>HK49+IA49</f>
        <v>0</v>
      </c>
      <c r="IB71" s="997" t="e">
        <f>IA71*100/IA74</f>
        <v>#DIV/0!</v>
      </c>
      <c r="IC71" s="434"/>
      <c r="ID71" s="434"/>
      <c r="IE71" s="434"/>
      <c r="IF71" s="434"/>
      <c r="IG71" s="434"/>
      <c r="IH71" s="434"/>
      <c r="II71" s="434"/>
      <c r="IJ71" s="434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4"/>
      <c r="JH71" s="434"/>
      <c r="JI71" s="434"/>
      <c r="JJ71" s="434"/>
      <c r="JK71" s="434"/>
      <c r="JL71" s="434"/>
      <c r="JM71" s="434"/>
      <c r="JN71" s="434"/>
      <c r="JO71" s="434"/>
      <c r="JP71" s="434"/>
      <c r="JQ71" s="434"/>
      <c r="JR71" s="434"/>
      <c r="JS71" s="434"/>
      <c r="JT71" s="434"/>
      <c r="JU71" s="434"/>
      <c r="JV71" s="434"/>
      <c r="JW71" s="434"/>
      <c r="JX71" s="434"/>
      <c r="JY71" s="434"/>
      <c r="JZ71" s="434"/>
      <c r="KA71" s="434"/>
      <c r="KB71" s="434"/>
      <c r="KC71" s="434"/>
      <c r="KD71" s="434"/>
      <c r="KE71" s="434"/>
      <c r="KF71" s="434"/>
      <c r="KG71" s="434"/>
      <c r="KH71" s="434"/>
      <c r="KI71" s="434"/>
      <c r="KJ71" s="434"/>
      <c r="KK71" s="434"/>
      <c r="KL71" s="434"/>
      <c r="KM71" s="434"/>
      <c r="KN71" s="434"/>
      <c r="KO71" s="434"/>
      <c r="KP71" s="434"/>
      <c r="KQ71" s="434"/>
      <c r="KR71" s="434"/>
      <c r="KS71" s="434"/>
      <c r="KT71" s="434"/>
      <c r="KU71" s="434"/>
      <c r="KV71" s="434"/>
      <c r="KW71" s="434"/>
      <c r="KX71" s="434"/>
      <c r="KY71" s="434"/>
      <c r="KZ71" s="434"/>
      <c r="LA71" s="434"/>
      <c r="LB71" s="434"/>
      <c r="LC71" s="434"/>
      <c r="LD71" s="434"/>
      <c r="LE71" s="434"/>
      <c r="LF71" s="434"/>
      <c r="LG71" s="434"/>
      <c r="LH71" s="434"/>
      <c r="LI71" s="434"/>
      <c r="LJ71" s="434"/>
      <c r="LK71" s="434"/>
      <c r="LL71" s="434"/>
      <c r="LM71" s="434"/>
      <c r="LN71" s="434"/>
      <c r="LO71" s="434"/>
      <c r="LP71" s="434"/>
      <c r="LQ71" s="434"/>
      <c r="LR71" s="434"/>
      <c r="LS71" s="434"/>
      <c r="LT71" s="434"/>
      <c r="LU71" s="434"/>
      <c r="LV71" s="434"/>
      <c r="LW71" s="434"/>
      <c r="LX71" s="434"/>
      <c r="LY71" s="434"/>
      <c r="LZ71" s="434"/>
      <c r="MA71" s="434"/>
      <c r="MB71" s="434"/>
      <c r="MC71" s="434"/>
      <c r="MD71" s="434"/>
      <c r="ME71" s="434"/>
      <c r="MF71" s="434"/>
      <c r="MG71" s="434"/>
      <c r="MH71" s="434"/>
      <c r="MI71" s="434"/>
      <c r="MJ71" s="434"/>
      <c r="MK71" s="434"/>
      <c r="ML71" s="434"/>
      <c r="MM71" s="434"/>
      <c r="MN71" s="434"/>
      <c r="MO71" s="434"/>
      <c r="MP71" s="434"/>
      <c r="MQ71" s="434"/>
      <c r="MR71" s="1233"/>
      <c r="MS71" s="1234"/>
      <c r="MT71" s="434"/>
      <c r="MU71" s="1009" t="s">
        <v>342</v>
      </c>
      <c r="MV71" s="1025"/>
      <c r="MW71" s="1030">
        <f>LT49+MW49</f>
        <v>0</v>
      </c>
      <c r="MX71" s="1027" t="e">
        <f>MW71*100/MW75</f>
        <v>#DIV/0!</v>
      </c>
      <c r="MY71" s="1083"/>
      <c r="MZ71" s="1010" t="s">
        <v>342</v>
      </c>
      <c r="NA71" s="1033"/>
      <c r="NB71" s="1039">
        <f>LZ49+NB49</f>
        <v>0</v>
      </c>
      <c r="NC71" s="1036" t="e">
        <f>NB71*100/NB75</f>
        <v>#DIV/0!</v>
      </c>
      <c r="ND71" s="1086"/>
      <c r="NE71" s="1010" t="s">
        <v>342</v>
      </c>
      <c r="NF71" s="1033"/>
      <c r="NG71" s="1039">
        <f>MF49+NG49</f>
        <v>0</v>
      </c>
      <c r="NH71" s="1036" t="e">
        <f>NG71*100/NG75</f>
        <v>#DIV/0!</v>
      </c>
      <c r="NI71" s="1084"/>
      <c r="NJ71" s="1010" t="s">
        <v>342</v>
      </c>
      <c r="NK71" s="1033"/>
      <c r="NL71" s="1039">
        <f>MK49+NL49</f>
        <v>0</v>
      </c>
      <c r="NM71" s="1036" t="e">
        <f>NL71*100/NL75</f>
        <v>#DIV/0!</v>
      </c>
      <c r="NN71" s="1084"/>
      <c r="NO71" s="1010" t="s">
        <v>342</v>
      </c>
      <c r="NP71" s="1033"/>
      <c r="NQ71" s="1039">
        <f>MP49+NQ49</f>
        <v>0</v>
      </c>
      <c r="NR71" s="1036" t="e">
        <f>NQ71*100/NQ75</f>
        <v>#DIV/0!</v>
      </c>
      <c r="NS71" s="434"/>
    </row>
    <row r="72" spans="1:384" ht="44.25" customHeight="1" x14ac:dyDescent="0.3">
      <c r="A72" s="1224"/>
      <c r="B72" s="1221"/>
      <c r="C72" s="1421"/>
      <c r="D72" s="1431"/>
      <c r="E72" s="1422"/>
      <c r="F72" s="1421"/>
      <c r="G72" s="1421"/>
      <c r="H72" s="1421"/>
      <c r="I72" s="4"/>
      <c r="J72" s="1221"/>
      <c r="K72" s="1429"/>
      <c r="L72" s="1221"/>
      <c r="M72" s="1226"/>
      <c r="N72" s="4"/>
      <c r="O72" s="4"/>
      <c r="P72" s="4"/>
      <c r="Q72" s="1114"/>
      <c r="R72" s="111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1226"/>
      <c r="AF72" s="1223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1223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P72" s="4"/>
      <c r="DQ72" s="4"/>
      <c r="DR72" s="1817"/>
      <c r="DS72" s="1817"/>
      <c r="DT72" s="1817"/>
      <c r="DU72" s="1817"/>
      <c r="DV72" s="1817"/>
      <c r="DW72" s="1817"/>
      <c r="DX72" s="1817"/>
      <c r="DY72" s="1223"/>
      <c r="DZ72" s="3091" t="s">
        <v>89</v>
      </c>
      <c r="EA72" s="3092"/>
      <c r="EB72" s="3092"/>
      <c r="EC72" s="3093"/>
      <c r="ED72" s="1419">
        <f>COUNTIF(EL13:EL45,7)</f>
        <v>0</v>
      </c>
      <c r="EE72" s="1420" t="e">
        <f>ED72*100/ED76</f>
        <v>#DIV/0!</v>
      </c>
      <c r="EF72" s="1187"/>
      <c r="EG72" s="1187"/>
      <c r="EH72" s="1187"/>
      <c r="EI72" s="1187"/>
      <c r="EJ72" s="1187"/>
      <c r="EK72" s="1187"/>
      <c r="EL72" s="1187"/>
      <c r="EM72" s="1187"/>
      <c r="EN72" s="1226"/>
      <c r="EO72" s="1695"/>
      <c r="EP72" s="639"/>
      <c r="FA72" s="1230"/>
      <c r="FB72" s="1230"/>
      <c r="FC72" s="1238"/>
      <c r="FD72" s="1460"/>
      <c r="FE72" s="1232"/>
      <c r="FF72" s="434"/>
      <c r="FG72" s="434"/>
      <c r="FH72" s="434"/>
      <c r="FI72" s="434"/>
      <c r="FJ72" s="434"/>
      <c r="FK72" s="434"/>
      <c r="FL72" s="434"/>
      <c r="FM72" s="434"/>
      <c r="FN72" s="434"/>
      <c r="FO72" s="434"/>
      <c r="FP72" s="434"/>
      <c r="FQ72" s="434"/>
      <c r="FR72" s="434"/>
      <c r="FS72" s="434"/>
      <c r="FT72" s="434"/>
      <c r="FU72" s="434"/>
      <c r="FV72" s="434"/>
      <c r="FW72" s="434"/>
      <c r="FX72" s="434"/>
      <c r="FY72" s="434"/>
      <c r="FZ72" s="434"/>
      <c r="GA72" s="434"/>
      <c r="GB72" s="434"/>
      <c r="GC72" s="434"/>
      <c r="GD72" s="434"/>
      <c r="GE72" s="434"/>
      <c r="GF72" s="434"/>
      <c r="GG72" s="434"/>
      <c r="GH72" s="434"/>
      <c r="GI72" s="434"/>
      <c r="GJ72" s="434"/>
      <c r="GK72" s="434"/>
      <c r="GL72" s="434"/>
      <c r="GM72" s="434"/>
      <c r="GN72" s="434"/>
      <c r="GO72" s="434"/>
      <c r="GP72" s="434"/>
      <c r="GQ72" s="434"/>
      <c r="GR72" s="434"/>
      <c r="GS72" s="434"/>
      <c r="GT72" s="434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1232"/>
      <c r="HO72" s="2319" t="s">
        <v>325</v>
      </c>
      <c r="HP72" s="2320"/>
      <c r="HQ72" s="998">
        <f>HA50+HQ50</f>
        <v>0</v>
      </c>
      <c r="HR72" s="999" t="e">
        <f>HQ72*100/HQ74</f>
        <v>#DIV/0!</v>
      </c>
      <c r="HS72" s="466"/>
      <c r="HT72" s="2319" t="s">
        <v>325</v>
      </c>
      <c r="HU72" s="2320"/>
      <c r="HV72" s="998">
        <f t="shared" ref="HV72:HV73" si="94">HF50+HV50</f>
        <v>0</v>
      </c>
      <c r="HW72" s="999" t="e">
        <f>HV72*100/HV74</f>
        <v>#DIV/0!</v>
      </c>
      <c r="HX72" s="466"/>
      <c r="HY72" s="2319" t="s">
        <v>325</v>
      </c>
      <c r="HZ72" s="2320"/>
      <c r="IA72" s="998">
        <f t="shared" ref="IA72:IA73" si="95">HK50+IA50</f>
        <v>0</v>
      </c>
      <c r="IB72" s="999" t="e">
        <f>IA72*100/IA74</f>
        <v>#DIV/0!</v>
      </c>
      <c r="IC72" s="434"/>
      <c r="ID72" s="434"/>
      <c r="IE72" s="434"/>
      <c r="IF72" s="434"/>
      <c r="IG72" s="434"/>
      <c r="IH72" s="434"/>
      <c r="II72" s="434"/>
      <c r="IJ72" s="434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4"/>
      <c r="JH72" s="434"/>
      <c r="JI72" s="434"/>
      <c r="JJ72" s="434"/>
      <c r="JK72" s="434"/>
      <c r="JL72" s="434"/>
      <c r="JM72" s="434"/>
      <c r="JN72" s="434"/>
      <c r="JO72" s="434"/>
      <c r="JP72" s="434"/>
      <c r="JQ72" s="434"/>
      <c r="JR72" s="434"/>
      <c r="JS72" s="434"/>
      <c r="JT72" s="434"/>
      <c r="JU72" s="434"/>
      <c r="JV72" s="434"/>
      <c r="JW72" s="434"/>
      <c r="JX72" s="434"/>
      <c r="JY72" s="434"/>
      <c r="JZ72" s="434"/>
      <c r="KA72" s="434"/>
      <c r="KB72" s="434"/>
      <c r="KC72" s="434"/>
      <c r="KD72" s="434"/>
      <c r="KE72" s="434"/>
      <c r="KF72" s="434"/>
      <c r="KG72" s="434"/>
      <c r="KH72" s="434"/>
      <c r="KI72" s="434"/>
      <c r="KJ72" s="434"/>
      <c r="KK72" s="434"/>
      <c r="KL72" s="434"/>
      <c r="KM72" s="434"/>
      <c r="KN72" s="434"/>
      <c r="KO72" s="434"/>
      <c r="KP72" s="434"/>
      <c r="KQ72" s="434"/>
      <c r="KR72" s="434"/>
      <c r="KS72" s="434"/>
      <c r="KT72" s="434"/>
      <c r="KU72" s="434"/>
      <c r="KV72" s="434"/>
      <c r="KW72" s="434"/>
      <c r="KX72" s="434"/>
      <c r="KY72" s="434"/>
      <c r="KZ72" s="434"/>
      <c r="LA72" s="434"/>
      <c r="LB72" s="434"/>
      <c r="LC72" s="434"/>
      <c r="LD72" s="434"/>
      <c r="LE72" s="434"/>
      <c r="LF72" s="434"/>
      <c r="LG72" s="434"/>
      <c r="LH72" s="434"/>
      <c r="LI72" s="434"/>
      <c r="LJ72" s="434"/>
      <c r="LK72" s="434"/>
      <c r="LL72" s="434"/>
      <c r="LM72" s="434"/>
      <c r="LN72" s="434"/>
      <c r="LO72" s="434"/>
      <c r="LP72" s="434"/>
      <c r="LQ72" s="434"/>
      <c r="LR72" s="434"/>
      <c r="LS72" s="434"/>
      <c r="LT72" s="434"/>
      <c r="LU72" s="434"/>
      <c r="LV72" s="434"/>
      <c r="LW72" s="434"/>
      <c r="LX72" s="434"/>
      <c r="LY72" s="434"/>
      <c r="LZ72" s="434"/>
      <c r="MA72" s="434"/>
      <c r="MB72" s="434"/>
      <c r="MC72" s="434"/>
      <c r="MD72" s="434"/>
      <c r="ME72" s="434"/>
      <c r="MF72" s="434"/>
      <c r="MG72" s="434"/>
      <c r="MH72" s="434"/>
      <c r="MI72" s="434"/>
      <c r="MJ72" s="434"/>
      <c r="MK72" s="434"/>
      <c r="ML72" s="434"/>
      <c r="MM72" s="434"/>
      <c r="MN72" s="434"/>
      <c r="MO72" s="434"/>
      <c r="MP72" s="434"/>
      <c r="MQ72" s="434"/>
      <c r="MR72" s="1233"/>
      <c r="MS72" s="1234"/>
      <c r="MT72" s="434"/>
      <c r="MU72" s="1012" t="s">
        <v>343</v>
      </c>
      <c r="MV72" s="1026"/>
      <c r="MW72" s="1031">
        <f>LT50+MW50</f>
        <v>0</v>
      </c>
      <c r="MX72" s="1028" t="e">
        <f>MW72*100/MW75</f>
        <v>#DIV/0!</v>
      </c>
      <c r="MY72" s="1083"/>
      <c r="MZ72" s="1013" t="s">
        <v>343</v>
      </c>
      <c r="NA72" s="1034"/>
      <c r="NB72" s="1040">
        <f>LZ50+NB50</f>
        <v>0</v>
      </c>
      <c r="NC72" s="1037" t="e">
        <f>NB72*100/NB75</f>
        <v>#DIV/0!</v>
      </c>
      <c r="ND72" s="1086"/>
      <c r="NE72" s="1013" t="s">
        <v>343</v>
      </c>
      <c r="NF72" s="1034"/>
      <c r="NG72" s="1040">
        <f>MF50+NG50</f>
        <v>0</v>
      </c>
      <c r="NH72" s="1037" t="e">
        <f>NG72*100/NG75</f>
        <v>#DIV/0!</v>
      </c>
      <c r="NI72" s="1084"/>
      <c r="NJ72" s="1013" t="s">
        <v>343</v>
      </c>
      <c r="NK72" s="1034"/>
      <c r="NL72" s="1040">
        <f>MK50+NL50</f>
        <v>0</v>
      </c>
      <c r="NM72" s="1037" t="e">
        <f>NL72*100/NL75</f>
        <v>#DIV/0!</v>
      </c>
      <c r="NN72" s="1084"/>
      <c r="NO72" s="1013" t="s">
        <v>343</v>
      </c>
      <c r="NP72" s="1034"/>
      <c r="NQ72" s="1040">
        <f>MP50+NQ50</f>
        <v>0</v>
      </c>
      <c r="NR72" s="1037" t="e">
        <f>NQ72*100/NQ75</f>
        <v>#DIV/0!</v>
      </c>
      <c r="NS72" s="434"/>
    </row>
    <row r="73" spans="1:384" ht="38.25" customHeight="1" thickBot="1" x14ac:dyDescent="0.35">
      <c r="A73" s="1224"/>
      <c r="B73" s="1224"/>
      <c r="C73" s="1421"/>
      <c r="D73" s="1431"/>
      <c r="E73" s="1422"/>
      <c r="F73" s="1421"/>
      <c r="G73" s="1421"/>
      <c r="H73" s="1421"/>
      <c r="I73" s="1221"/>
      <c r="J73" s="4"/>
      <c r="K73" s="1221"/>
      <c r="L73" s="1429"/>
      <c r="M73" s="1226"/>
      <c r="N73" s="4"/>
      <c r="O73" s="4"/>
      <c r="P73" s="4"/>
      <c r="Q73" s="1114"/>
      <c r="R73" s="111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1226"/>
      <c r="AF73" s="1223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1223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P73" s="4"/>
      <c r="DQ73" s="4"/>
      <c r="DR73" s="1817"/>
      <c r="DS73" s="1817"/>
      <c r="DT73" s="1817"/>
      <c r="DU73" s="1817"/>
      <c r="DV73" s="1817"/>
      <c r="DW73" s="1817"/>
      <c r="DX73" s="1817"/>
      <c r="DY73" s="1223"/>
      <c r="DZ73" s="3091" t="s">
        <v>92</v>
      </c>
      <c r="EA73" s="3092"/>
      <c r="EB73" s="3092"/>
      <c r="EC73" s="3093"/>
      <c r="ED73" s="1419">
        <f>COUNTIF(EL13:EL45,8)</f>
        <v>0</v>
      </c>
      <c r="EE73" s="1420" t="e">
        <f>ED73*100/ED76</f>
        <v>#DIV/0!</v>
      </c>
      <c r="EF73" s="1187"/>
      <c r="EG73" s="1187"/>
      <c r="EH73" s="1187"/>
      <c r="EI73" s="1187"/>
      <c r="EJ73" s="1187"/>
      <c r="EK73" s="1187"/>
      <c r="EL73" s="1187"/>
      <c r="EM73" s="1187"/>
      <c r="EN73" s="1226"/>
      <c r="EO73" s="1695"/>
      <c r="EP73" s="639"/>
      <c r="FA73" s="1230"/>
      <c r="FB73" s="1230"/>
      <c r="FC73" s="1238"/>
      <c r="FD73" s="1460"/>
      <c r="FE73" s="1232"/>
      <c r="FF73" s="434"/>
      <c r="FG73" s="434"/>
      <c r="FH73" s="434"/>
      <c r="FI73" s="434"/>
      <c r="FJ73" s="434"/>
      <c r="FK73" s="434"/>
      <c r="FL73" s="434"/>
      <c r="FM73" s="434"/>
      <c r="FN73" s="434"/>
      <c r="FO73" s="434"/>
      <c r="FP73" s="434"/>
      <c r="FQ73" s="434"/>
      <c r="FR73" s="434"/>
      <c r="FS73" s="434"/>
      <c r="FT73" s="434"/>
      <c r="FU73" s="434"/>
      <c r="FV73" s="434"/>
      <c r="FW73" s="434"/>
      <c r="FX73" s="434"/>
      <c r="FY73" s="434"/>
      <c r="FZ73" s="434"/>
      <c r="GA73" s="434"/>
      <c r="GB73" s="434"/>
      <c r="GC73" s="434"/>
      <c r="GD73" s="434"/>
      <c r="GE73" s="434"/>
      <c r="GF73" s="434"/>
      <c r="GG73" s="434"/>
      <c r="GH73" s="434"/>
      <c r="GI73" s="434"/>
      <c r="GJ73" s="434"/>
      <c r="GK73" s="434"/>
      <c r="GL73" s="434"/>
      <c r="GM73" s="434"/>
      <c r="GN73" s="434"/>
      <c r="GO73" s="434"/>
      <c r="GP73" s="434"/>
      <c r="GQ73" s="434"/>
      <c r="GR73" s="434"/>
      <c r="GS73" s="434"/>
      <c r="GT73" s="434"/>
      <c r="GU73" s="434"/>
      <c r="GV73" s="434"/>
      <c r="GW73" s="434"/>
      <c r="GX73" s="434"/>
      <c r="GY73" s="434"/>
      <c r="GZ73" s="434"/>
      <c r="HA73" s="434"/>
      <c r="HB73" s="434"/>
      <c r="HC73" s="434"/>
      <c r="HD73" s="434"/>
      <c r="HE73" s="434"/>
      <c r="HF73" s="434"/>
      <c r="HG73" s="434"/>
      <c r="HH73" s="434"/>
      <c r="HI73" s="434"/>
      <c r="HJ73" s="434"/>
      <c r="HK73" s="434"/>
      <c r="HL73" s="434"/>
      <c r="HM73" s="434"/>
      <c r="HN73" s="1232"/>
      <c r="HO73" s="2327" t="s">
        <v>209</v>
      </c>
      <c r="HP73" s="2328"/>
      <c r="HQ73" s="1000">
        <f>HA51+HQ51</f>
        <v>0</v>
      </c>
      <c r="HR73" s="1001" t="e">
        <f>HQ73*100/HQ74</f>
        <v>#DIV/0!</v>
      </c>
      <c r="HS73" s="466"/>
      <c r="HT73" s="2327" t="s">
        <v>209</v>
      </c>
      <c r="HU73" s="2328"/>
      <c r="HV73" s="1000">
        <f t="shared" si="94"/>
        <v>0</v>
      </c>
      <c r="HW73" s="1001" t="e">
        <f>HV73*100/HV74</f>
        <v>#DIV/0!</v>
      </c>
      <c r="HX73" s="466"/>
      <c r="HY73" s="2327" t="s">
        <v>209</v>
      </c>
      <c r="HZ73" s="2328"/>
      <c r="IA73" s="1000">
        <f t="shared" si="95"/>
        <v>0</v>
      </c>
      <c r="IB73" s="1001" t="e">
        <f>IA73*100/IA74</f>
        <v>#DIV/0!</v>
      </c>
      <c r="IC73" s="434"/>
      <c r="ID73" s="434"/>
      <c r="IE73" s="434"/>
      <c r="IF73" s="434"/>
      <c r="IG73" s="434"/>
      <c r="IH73" s="434"/>
      <c r="II73" s="434"/>
      <c r="IJ73" s="434"/>
      <c r="IK73" s="434"/>
      <c r="IL73" s="434"/>
      <c r="IM73" s="434"/>
      <c r="IN73" s="434"/>
      <c r="IO73" s="434"/>
      <c r="IP73" s="434"/>
      <c r="IQ73" s="434"/>
      <c r="IR73" s="434"/>
      <c r="IS73" s="434"/>
      <c r="IT73" s="434"/>
      <c r="IU73" s="434"/>
      <c r="IV73" s="434"/>
      <c r="IW73" s="434"/>
      <c r="IX73" s="434"/>
      <c r="IY73" s="434"/>
      <c r="IZ73" s="434"/>
      <c r="JA73" s="434"/>
      <c r="JB73" s="434"/>
      <c r="JC73" s="434"/>
      <c r="JD73" s="434"/>
      <c r="JE73" s="434"/>
      <c r="JF73" s="434"/>
      <c r="JG73" s="434"/>
      <c r="JH73" s="434"/>
      <c r="JI73" s="434"/>
      <c r="JJ73" s="434"/>
      <c r="JK73" s="434"/>
      <c r="JL73" s="434"/>
      <c r="JM73" s="434"/>
      <c r="JN73" s="434"/>
      <c r="JO73" s="434"/>
      <c r="JP73" s="434"/>
      <c r="JQ73" s="434"/>
      <c r="JR73" s="434"/>
      <c r="JS73" s="434"/>
      <c r="JT73" s="434"/>
      <c r="JU73" s="434"/>
      <c r="JV73" s="434"/>
      <c r="JW73" s="434"/>
      <c r="JX73" s="434"/>
      <c r="JY73" s="434"/>
      <c r="JZ73" s="434"/>
      <c r="KA73" s="434"/>
      <c r="KB73" s="434"/>
      <c r="KC73" s="434"/>
      <c r="KD73" s="434"/>
      <c r="KE73" s="434"/>
      <c r="KF73" s="434"/>
      <c r="KG73" s="434"/>
      <c r="KH73" s="434"/>
      <c r="KI73" s="434"/>
      <c r="KJ73" s="434"/>
      <c r="KK73" s="434"/>
      <c r="KL73" s="434"/>
      <c r="KM73" s="434"/>
      <c r="KN73" s="434"/>
      <c r="KO73" s="434"/>
      <c r="KP73" s="434"/>
      <c r="KQ73" s="434"/>
      <c r="KR73" s="434"/>
      <c r="KS73" s="434"/>
      <c r="KT73" s="434"/>
      <c r="KU73" s="434"/>
      <c r="KV73" s="434"/>
      <c r="KW73" s="434"/>
      <c r="KX73" s="434"/>
      <c r="KY73" s="434"/>
      <c r="KZ73" s="434"/>
      <c r="LA73" s="434"/>
      <c r="LB73" s="434"/>
      <c r="LC73" s="434"/>
      <c r="LD73" s="434"/>
      <c r="LE73" s="434"/>
      <c r="LF73" s="434"/>
      <c r="LG73" s="434"/>
      <c r="LH73" s="434"/>
      <c r="LI73" s="434"/>
      <c r="LJ73" s="434"/>
      <c r="LK73" s="434"/>
      <c r="LL73" s="434"/>
      <c r="LM73" s="434"/>
      <c r="LN73" s="434"/>
      <c r="LO73" s="434"/>
      <c r="LP73" s="434"/>
      <c r="LQ73" s="434"/>
      <c r="LR73" s="434"/>
      <c r="LS73" s="434"/>
      <c r="LT73" s="434"/>
      <c r="LU73" s="434"/>
      <c r="LV73" s="434"/>
      <c r="LW73" s="434"/>
      <c r="LX73" s="434"/>
      <c r="LY73" s="434"/>
      <c r="LZ73" s="434"/>
      <c r="MA73" s="434"/>
      <c r="MB73" s="434"/>
      <c r="MC73" s="434"/>
      <c r="MD73" s="434"/>
      <c r="ME73" s="434"/>
      <c r="MF73" s="434"/>
      <c r="MG73" s="434"/>
      <c r="MH73" s="434"/>
      <c r="MI73" s="434"/>
      <c r="MJ73" s="434"/>
      <c r="MK73" s="434"/>
      <c r="ML73" s="434"/>
      <c r="MM73" s="434"/>
      <c r="MN73" s="434"/>
      <c r="MO73" s="434"/>
      <c r="MP73" s="434"/>
      <c r="MQ73" s="434"/>
      <c r="MR73" s="1233"/>
      <c r="MS73" s="1234"/>
      <c r="MT73" s="434"/>
      <c r="MU73" s="1012" t="s">
        <v>344</v>
      </c>
      <c r="MV73" s="1026"/>
      <c r="MW73" s="1031">
        <f>LT51+MW51</f>
        <v>0</v>
      </c>
      <c r="MX73" s="1028" t="e">
        <f>MW73*100/MW75</f>
        <v>#DIV/0!</v>
      </c>
      <c r="MY73" s="1083"/>
      <c r="MZ73" s="1013" t="s">
        <v>344</v>
      </c>
      <c r="NA73" s="1034"/>
      <c r="NB73" s="1040">
        <f>LZ51+NB51</f>
        <v>0</v>
      </c>
      <c r="NC73" s="1037" t="e">
        <f>NB73*100/NB75</f>
        <v>#DIV/0!</v>
      </c>
      <c r="ND73" s="1083"/>
      <c r="NE73" s="1013" t="s">
        <v>344</v>
      </c>
      <c r="NF73" s="1034"/>
      <c r="NG73" s="1040">
        <f>MF51+NG51</f>
        <v>0</v>
      </c>
      <c r="NH73" s="1037" t="e">
        <f>NG73*100/NG75</f>
        <v>#DIV/0!</v>
      </c>
      <c r="NI73" s="1084"/>
      <c r="NJ73" s="1013" t="s">
        <v>344</v>
      </c>
      <c r="NK73" s="1034"/>
      <c r="NL73" s="1040">
        <f>MK51+NL51</f>
        <v>0</v>
      </c>
      <c r="NM73" s="1037" t="e">
        <f>NL73*100/NL75</f>
        <v>#DIV/0!</v>
      </c>
      <c r="NN73" s="1084"/>
      <c r="NO73" s="1013" t="s">
        <v>344</v>
      </c>
      <c r="NP73" s="1034"/>
      <c r="NQ73" s="1040">
        <f>MP51+NQ51</f>
        <v>0</v>
      </c>
      <c r="NR73" s="1037" t="e">
        <f>NQ73*100/NQ75</f>
        <v>#DIV/0!</v>
      </c>
      <c r="NS73" s="434"/>
    </row>
    <row r="74" spans="1:384" ht="27" customHeight="1" thickBot="1" x14ac:dyDescent="0.35">
      <c r="A74" s="4"/>
      <c r="B74" s="4"/>
      <c r="C74" s="4"/>
      <c r="D74" s="1226"/>
      <c r="E74" s="1223"/>
      <c r="F74" s="4"/>
      <c r="G74" s="4"/>
      <c r="H74" s="4"/>
      <c r="I74" s="4"/>
      <c r="J74" s="4"/>
      <c r="K74" s="4"/>
      <c r="L74" s="4"/>
      <c r="M74" s="1226"/>
      <c r="N74" s="4"/>
      <c r="O74" s="4"/>
      <c r="P74" s="4"/>
      <c r="Q74" s="1114"/>
      <c r="R74" s="111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1226"/>
      <c r="AF74" s="1223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1223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P74" s="4"/>
      <c r="DQ74" s="4"/>
      <c r="DR74" s="1430"/>
      <c r="DS74" s="1430"/>
      <c r="DT74" s="1430"/>
      <c r="DU74" s="1430"/>
      <c r="DV74" s="12"/>
      <c r="DW74" s="12"/>
      <c r="DX74" s="12"/>
      <c r="DY74" s="1223"/>
      <c r="DZ74" s="3091" t="s">
        <v>90</v>
      </c>
      <c r="EA74" s="3092"/>
      <c r="EB74" s="3092"/>
      <c r="EC74" s="3093"/>
      <c r="ED74" s="1419">
        <f>COUNTIF(EL13:EL45,9)</f>
        <v>0</v>
      </c>
      <c r="EE74" s="1420" t="e">
        <f>ED74*100/ED76</f>
        <v>#DIV/0!</v>
      </c>
      <c r="EF74" s="1187"/>
      <c r="EG74" s="1187"/>
      <c r="EH74" s="1187"/>
      <c r="EI74" s="1187"/>
      <c r="EJ74" s="1187"/>
      <c r="EK74" s="1187"/>
      <c r="EL74" s="1187"/>
      <c r="EM74" s="1187"/>
      <c r="EN74" s="1226"/>
      <c r="EO74" s="1695"/>
      <c r="EP74" s="639"/>
      <c r="FA74" s="1230"/>
      <c r="FB74" s="1230"/>
      <c r="FC74" s="1238"/>
      <c r="FD74" s="1460"/>
      <c r="FE74" s="1232"/>
      <c r="FF74" s="434"/>
      <c r="FG74" s="434"/>
      <c r="FH74" s="434"/>
      <c r="FI74" s="434"/>
      <c r="FJ74" s="434"/>
      <c r="FK74" s="434"/>
      <c r="FL74" s="434"/>
      <c r="FM74" s="434"/>
      <c r="FN74" s="434"/>
      <c r="FO74" s="434"/>
      <c r="FP74" s="434"/>
      <c r="FQ74" s="434"/>
      <c r="FR74" s="434"/>
      <c r="FS74" s="434"/>
      <c r="FT74" s="434"/>
      <c r="FU74" s="434"/>
      <c r="FV74" s="434"/>
      <c r="FW74" s="434"/>
      <c r="FX74" s="434"/>
      <c r="FY74" s="434"/>
      <c r="FZ74" s="434"/>
      <c r="GA74" s="434"/>
      <c r="GB74" s="434"/>
      <c r="GC74" s="434"/>
      <c r="GD74" s="434"/>
      <c r="GE74" s="434"/>
      <c r="GF74" s="434"/>
      <c r="GG74" s="434"/>
      <c r="GH74" s="434"/>
      <c r="GI74" s="434"/>
      <c r="GJ74" s="434"/>
      <c r="GK74" s="434"/>
      <c r="GL74" s="434"/>
      <c r="GM74" s="434"/>
      <c r="GN74" s="434"/>
      <c r="GO74" s="434"/>
      <c r="GP74" s="434"/>
      <c r="GQ74" s="434"/>
      <c r="GR74" s="434"/>
      <c r="GS74" s="434"/>
      <c r="GT74" s="434"/>
      <c r="GU74" s="434"/>
      <c r="GV74" s="434"/>
      <c r="GW74" s="434"/>
      <c r="GX74" s="434"/>
      <c r="GY74" s="434"/>
      <c r="GZ74" s="434"/>
      <c r="HA74" s="434"/>
      <c r="HB74" s="434"/>
      <c r="HC74" s="434"/>
      <c r="HD74" s="434"/>
      <c r="HE74" s="434"/>
      <c r="HF74" s="434"/>
      <c r="HG74" s="434"/>
      <c r="HH74" s="434"/>
      <c r="HI74" s="434"/>
      <c r="HJ74" s="434"/>
      <c r="HK74" s="434"/>
      <c r="HL74" s="434"/>
      <c r="HM74" s="434"/>
      <c r="HN74" s="1232"/>
      <c r="HO74" s="453" t="s">
        <v>19</v>
      </c>
      <c r="HP74" s="453"/>
      <c r="HQ74" s="440">
        <f>SUM(HQ71:HQ73)</f>
        <v>0</v>
      </c>
      <c r="HR74" s="441"/>
      <c r="HS74" s="466"/>
      <c r="HT74" s="453" t="s">
        <v>19</v>
      </c>
      <c r="HU74" s="453"/>
      <c r="HV74" s="440">
        <f>SUM(HV71:HV73)</f>
        <v>0</v>
      </c>
      <c r="HW74" s="441"/>
      <c r="HX74" s="466"/>
      <c r="HY74" s="453" t="s">
        <v>19</v>
      </c>
      <c r="HZ74" s="453"/>
      <c r="IA74" s="440">
        <f>SUM(IA71:IA73)</f>
        <v>0</v>
      </c>
      <c r="IB74" s="441"/>
      <c r="IC74" s="434"/>
      <c r="ID74" s="434"/>
      <c r="IE74" s="434"/>
      <c r="IF74" s="434"/>
      <c r="IG74" s="434"/>
      <c r="IH74" s="434"/>
      <c r="II74" s="434"/>
      <c r="IJ74" s="434"/>
      <c r="IK74" s="434"/>
      <c r="IL74" s="434"/>
      <c r="IM74" s="434"/>
      <c r="IN74" s="434"/>
      <c r="IO74" s="434"/>
      <c r="IP74" s="434"/>
      <c r="IQ74" s="434"/>
      <c r="IR74" s="434"/>
      <c r="IS74" s="434"/>
      <c r="IT74" s="434"/>
      <c r="IU74" s="434"/>
      <c r="IV74" s="434"/>
      <c r="IW74" s="434"/>
      <c r="IX74" s="434"/>
      <c r="IY74" s="434"/>
      <c r="IZ74" s="434"/>
      <c r="JA74" s="434"/>
      <c r="JB74" s="434"/>
      <c r="JC74" s="434"/>
      <c r="JD74" s="434"/>
      <c r="JE74" s="434"/>
      <c r="JF74" s="434"/>
      <c r="JG74" s="434"/>
      <c r="JH74" s="434"/>
      <c r="JI74" s="434"/>
      <c r="JJ74" s="434"/>
      <c r="JK74" s="434"/>
      <c r="JL74" s="434"/>
      <c r="JM74" s="434"/>
      <c r="JN74" s="434"/>
      <c r="JO74" s="434"/>
      <c r="JP74" s="434"/>
      <c r="JQ74" s="434"/>
      <c r="JR74" s="434"/>
      <c r="JS74" s="434"/>
      <c r="JT74" s="434"/>
      <c r="JU74" s="434"/>
      <c r="JV74" s="434"/>
      <c r="JW74" s="434"/>
      <c r="JX74" s="434"/>
      <c r="JY74" s="434"/>
      <c r="JZ74" s="434"/>
      <c r="KA74" s="434"/>
      <c r="KB74" s="434"/>
      <c r="KC74" s="434"/>
      <c r="KD74" s="434"/>
      <c r="KE74" s="434"/>
      <c r="KF74" s="434"/>
      <c r="KG74" s="434"/>
      <c r="KH74" s="434"/>
      <c r="KI74" s="434"/>
      <c r="KJ74" s="434"/>
      <c r="KK74" s="434"/>
      <c r="KL74" s="434"/>
      <c r="KM74" s="434"/>
      <c r="KN74" s="434"/>
      <c r="KO74" s="434"/>
      <c r="KP74" s="434"/>
      <c r="KQ74" s="434"/>
      <c r="KR74" s="434"/>
      <c r="KS74" s="434"/>
      <c r="KT74" s="434"/>
      <c r="KU74" s="434"/>
      <c r="KV74" s="434"/>
      <c r="KW74" s="434"/>
      <c r="KX74" s="434"/>
      <c r="KY74" s="434"/>
      <c r="KZ74" s="434"/>
      <c r="LA74" s="434"/>
      <c r="LB74" s="434"/>
      <c r="LC74" s="434"/>
      <c r="LD74" s="434"/>
      <c r="LE74" s="434"/>
      <c r="LF74" s="434"/>
      <c r="LG74" s="434"/>
      <c r="LH74" s="434"/>
      <c r="LI74" s="434"/>
      <c r="LJ74" s="434"/>
      <c r="LK74" s="434"/>
      <c r="LL74" s="434"/>
      <c r="LM74" s="434"/>
      <c r="LN74" s="434"/>
      <c r="LO74" s="434"/>
      <c r="LP74" s="434"/>
      <c r="LQ74" s="434"/>
      <c r="LR74" s="434"/>
      <c r="LS74" s="434"/>
      <c r="LT74" s="434"/>
      <c r="LU74" s="434"/>
      <c r="LV74" s="434"/>
      <c r="LW74" s="434"/>
      <c r="LX74" s="434"/>
      <c r="LY74" s="434"/>
      <c r="LZ74" s="434"/>
      <c r="MA74" s="434"/>
      <c r="MB74" s="434"/>
      <c r="MC74" s="434"/>
      <c r="MD74" s="434"/>
      <c r="ME74" s="434"/>
      <c r="MF74" s="434"/>
      <c r="MG74" s="434"/>
      <c r="MH74" s="434"/>
      <c r="MI74" s="434"/>
      <c r="MJ74" s="434"/>
      <c r="MK74" s="434"/>
      <c r="ML74" s="434"/>
      <c r="MM74" s="434"/>
      <c r="MN74" s="434"/>
      <c r="MO74" s="434"/>
      <c r="MP74" s="434"/>
      <c r="MQ74" s="434"/>
      <c r="MR74" s="1233"/>
      <c r="MS74" s="1234"/>
      <c r="MT74" s="434"/>
      <c r="MU74" s="1015" t="s">
        <v>345</v>
      </c>
      <c r="MV74" s="1016"/>
      <c r="MW74" s="1032">
        <f>LT52+MW52</f>
        <v>0</v>
      </c>
      <c r="MX74" s="1029" t="e">
        <f>MW74*100/MW75</f>
        <v>#DIV/0!</v>
      </c>
      <c r="MY74" s="1083"/>
      <c r="MZ74" s="1017" t="s">
        <v>345</v>
      </c>
      <c r="NA74" s="1035"/>
      <c r="NB74" s="1041">
        <f>LZ52+NB52</f>
        <v>0</v>
      </c>
      <c r="NC74" s="1038" t="e">
        <f>NB74*100/NB75</f>
        <v>#DIV/0!</v>
      </c>
      <c r="ND74" s="1086"/>
      <c r="NE74" s="1017" t="s">
        <v>345</v>
      </c>
      <c r="NF74" s="1035"/>
      <c r="NG74" s="1041">
        <f>MF52+NG52</f>
        <v>0</v>
      </c>
      <c r="NH74" s="1038" t="e">
        <f>NG74*100/NG75</f>
        <v>#DIV/0!</v>
      </c>
      <c r="NI74" s="1084"/>
      <c r="NJ74" s="1017" t="s">
        <v>345</v>
      </c>
      <c r="NK74" s="1035"/>
      <c r="NL74" s="1041">
        <f>MK52+NL52</f>
        <v>0</v>
      </c>
      <c r="NM74" s="1038" t="e">
        <f>NL74*100/NL75</f>
        <v>#DIV/0!</v>
      </c>
      <c r="NN74" s="1084"/>
      <c r="NO74" s="1017" t="s">
        <v>345</v>
      </c>
      <c r="NP74" s="1035"/>
      <c r="NQ74" s="1041">
        <f>MP52+NQ52</f>
        <v>0</v>
      </c>
      <c r="NR74" s="1038" t="e">
        <f>NQ74*100/NQ75</f>
        <v>#DIV/0!</v>
      </c>
      <c r="NS74" s="434"/>
    </row>
    <row r="75" spans="1:384" ht="36" customHeight="1" thickBot="1" x14ac:dyDescent="0.35">
      <c r="A75" s="4"/>
      <c r="B75" s="4"/>
      <c r="C75" s="4"/>
      <c r="D75" s="1226"/>
      <c r="E75" s="1223"/>
      <c r="F75" s="4"/>
      <c r="G75" s="4"/>
      <c r="H75" s="4"/>
      <c r="I75" s="4"/>
      <c r="J75" s="4"/>
      <c r="K75" s="4"/>
      <c r="L75" s="4"/>
      <c r="M75" s="1226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1226"/>
      <c r="AF75" s="1223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1223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P75" s="4"/>
      <c r="DQ75" s="4"/>
      <c r="DR75" s="1432"/>
      <c r="DS75" s="1432"/>
      <c r="DX75" s="12"/>
      <c r="DY75" s="1223"/>
      <c r="DZ75" s="3094" t="s">
        <v>91</v>
      </c>
      <c r="EA75" s="3095"/>
      <c r="EB75" s="3095"/>
      <c r="EC75" s="3096"/>
      <c r="ED75" s="1433">
        <f>COUNTIF(EL13:EL45,10)</f>
        <v>0</v>
      </c>
      <c r="EE75" s="1434" t="e">
        <f>ED75*100/ED76</f>
        <v>#DIV/0!</v>
      </c>
      <c r="EF75" s="1187"/>
      <c r="EG75" s="1187"/>
      <c r="EH75" s="1187"/>
      <c r="EI75" s="1187"/>
      <c r="EJ75" s="1187"/>
      <c r="EK75" s="1187"/>
      <c r="EL75" s="1187"/>
      <c r="EM75" s="1187"/>
      <c r="EN75" s="1226"/>
      <c r="EO75" s="1695"/>
      <c r="EP75" s="639"/>
      <c r="FA75" s="1230"/>
      <c r="FB75" s="1230"/>
      <c r="FC75" s="1238"/>
      <c r="FD75" s="1460"/>
      <c r="FE75" s="1232"/>
      <c r="FF75" s="434"/>
      <c r="FG75" s="434"/>
      <c r="FH75" s="434"/>
      <c r="FI75" s="434"/>
      <c r="FJ75" s="434"/>
      <c r="FK75" s="434"/>
      <c r="FL75" s="434"/>
      <c r="FM75" s="434"/>
      <c r="FN75" s="434"/>
      <c r="FO75" s="434"/>
      <c r="FP75" s="434"/>
      <c r="FQ75" s="434"/>
      <c r="FR75" s="434"/>
      <c r="FS75" s="434"/>
      <c r="FT75" s="434"/>
      <c r="FU75" s="434"/>
      <c r="FV75" s="434"/>
      <c r="FW75" s="434"/>
      <c r="FX75" s="434"/>
      <c r="FY75" s="434"/>
      <c r="FZ75" s="434"/>
      <c r="GA75" s="434"/>
      <c r="GB75" s="434"/>
      <c r="GC75" s="434"/>
      <c r="GD75" s="434"/>
      <c r="GE75" s="434"/>
      <c r="GF75" s="434"/>
      <c r="GG75" s="434"/>
      <c r="GH75" s="434"/>
      <c r="GI75" s="434"/>
      <c r="GJ75" s="434"/>
      <c r="GK75" s="434"/>
      <c r="GL75" s="434"/>
      <c r="GM75" s="434"/>
      <c r="GN75" s="434"/>
      <c r="GO75" s="434"/>
      <c r="GP75" s="434"/>
      <c r="GQ75" s="434"/>
      <c r="GR75" s="434"/>
      <c r="GS75" s="434"/>
      <c r="GT75" s="434"/>
      <c r="GU75" s="434"/>
      <c r="GV75" s="434"/>
      <c r="GW75" s="434"/>
      <c r="GX75" s="434"/>
      <c r="GY75" s="434"/>
      <c r="GZ75" s="434"/>
      <c r="HA75" s="434"/>
      <c r="HB75" s="434"/>
      <c r="HC75" s="434"/>
      <c r="HD75" s="434"/>
      <c r="HE75" s="434"/>
      <c r="HF75" s="434"/>
      <c r="HG75" s="434"/>
      <c r="HH75" s="434"/>
      <c r="HI75" s="434"/>
      <c r="HJ75" s="434"/>
      <c r="HK75" s="434"/>
      <c r="HL75" s="434"/>
      <c r="HM75" s="434"/>
      <c r="HN75" s="1232"/>
      <c r="HO75" s="466"/>
      <c r="HP75" s="466"/>
      <c r="HQ75" s="466"/>
      <c r="HR75" s="466"/>
      <c r="HS75" s="466"/>
      <c r="HT75" s="466"/>
      <c r="HU75" s="466"/>
      <c r="HV75" s="466"/>
      <c r="HW75" s="466"/>
      <c r="HX75" s="466"/>
      <c r="HY75" s="466"/>
      <c r="HZ75" s="466"/>
      <c r="IA75" s="466"/>
      <c r="IB75" s="466"/>
      <c r="IC75" s="466"/>
      <c r="ID75" s="434"/>
      <c r="IE75" s="434"/>
      <c r="IF75" s="434"/>
      <c r="IG75" s="434"/>
      <c r="IH75" s="434"/>
      <c r="II75" s="434"/>
      <c r="IJ75" s="434"/>
      <c r="IK75" s="434"/>
      <c r="IL75" s="434"/>
      <c r="IM75" s="434"/>
      <c r="IN75" s="434"/>
      <c r="IO75" s="434"/>
      <c r="IP75" s="434"/>
      <c r="IQ75" s="434"/>
      <c r="IR75" s="434"/>
      <c r="IS75" s="434"/>
      <c r="IT75" s="434"/>
      <c r="IU75" s="434"/>
      <c r="IV75" s="434"/>
      <c r="IW75" s="434"/>
      <c r="IX75" s="434"/>
      <c r="IY75" s="434"/>
      <c r="IZ75" s="434"/>
      <c r="JA75" s="434"/>
      <c r="JB75" s="434"/>
      <c r="JC75" s="434"/>
      <c r="JD75" s="434"/>
      <c r="JE75" s="434"/>
      <c r="JF75" s="434"/>
      <c r="JG75" s="434"/>
      <c r="JH75" s="434"/>
      <c r="JI75" s="434"/>
      <c r="JJ75" s="434"/>
      <c r="JK75" s="434"/>
      <c r="JL75" s="434"/>
      <c r="JM75" s="434"/>
      <c r="JN75" s="434"/>
      <c r="JO75" s="434"/>
      <c r="JP75" s="434"/>
      <c r="JQ75" s="434"/>
      <c r="JR75" s="434"/>
      <c r="JS75" s="434"/>
      <c r="JT75" s="434"/>
      <c r="JU75" s="434"/>
      <c r="JV75" s="434"/>
      <c r="JW75" s="434"/>
      <c r="JX75" s="434"/>
      <c r="JY75" s="434"/>
      <c r="JZ75" s="434"/>
      <c r="KA75" s="434"/>
      <c r="KB75" s="434"/>
      <c r="KC75" s="434"/>
      <c r="KD75" s="434"/>
      <c r="KE75" s="434"/>
      <c r="KF75" s="434"/>
      <c r="KG75" s="434"/>
      <c r="KH75" s="434"/>
      <c r="KI75" s="434"/>
      <c r="KJ75" s="434"/>
      <c r="KK75" s="434"/>
      <c r="KL75" s="434"/>
      <c r="KM75" s="434"/>
      <c r="KN75" s="434"/>
      <c r="KO75" s="434"/>
      <c r="KP75" s="434"/>
      <c r="KQ75" s="434"/>
      <c r="KR75" s="434"/>
      <c r="KS75" s="434"/>
      <c r="KT75" s="434"/>
      <c r="KU75" s="434"/>
      <c r="KV75" s="434"/>
      <c r="KW75" s="434"/>
      <c r="KX75" s="434"/>
      <c r="KY75" s="434"/>
      <c r="KZ75" s="434"/>
      <c r="LA75" s="434"/>
      <c r="LB75" s="434"/>
      <c r="LC75" s="434"/>
      <c r="LD75" s="434"/>
      <c r="LE75" s="434"/>
      <c r="LF75" s="434"/>
      <c r="LG75" s="434"/>
      <c r="LH75" s="434"/>
      <c r="LI75" s="434"/>
      <c r="LJ75" s="434"/>
      <c r="LK75" s="434"/>
      <c r="LL75" s="434"/>
      <c r="LM75" s="434"/>
      <c r="LN75" s="434"/>
      <c r="LO75" s="434"/>
      <c r="LP75" s="434"/>
      <c r="LQ75" s="434"/>
      <c r="LR75" s="434"/>
      <c r="LS75" s="434"/>
      <c r="LT75" s="434"/>
      <c r="LU75" s="434"/>
      <c r="LV75" s="434"/>
      <c r="LW75" s="434"/>
      <c r="LX75" s="434"/>
      <c r="LY75" s="434"/>
      <c r="LZ75" s="434"/>
      <c r="MA75" s="434"/>
      <c r="MB75" s="434"/>
      <c r="MC75" s="434"/>
      <c r="MD75" s="434"/>
      <c r="ME75" s="434"/>
      <c r="MF75" s="434"/>
      <c r="MG75" s="434"/>
      <c r="MH75" s="434"/>
      <c r="MI75" s="434"/>
      <c r="MJ75" s="434"/>
      <c r="MK75" s="434"/>
      <c r="ML75" s="434"/>
      <c r="MM75" s="434"/>
      <c r="MN75" s="434"/>
      <c r="MO75" s="434"/>
      <c r="MP75" s="434"/>
      <c r="MQ75" s="434"/>
      <c r="MR75" s="1233"/>
      <c r="MS75" s="1234"/>
      <c r="MT75" s="434"/>
      <c r="MU75" s="1008"/>
      <c r="MV75" s="1008"/>
      <c r="MW75" s="1019">
        <f>SUM(MW71:MW74)</f>
        <v>0</v>
      </c>
      <c r="MX75" s="1008"/>
      <c r="MY75" s="1084"/>
      <c r="MZ75" s="1008"/>
      <c r="NA75" s="1008"/>
      <c r="NB75" s="1019">
        <f>SUM(NB71:NB74)</f>
        <v>0</v>
      </c>
      <c r="NC75" s="1008"/>
      <c r="ND75" s="1084"/>
      <c r="NE75" s="1008"/>
      <c r="NF75" s="1008"/>
      <c r="NG75" s="1019">
        <f>SUM(NG71:NG74)</f>
        <v>0</v>
      </c>
      <c r="NH75" s="1020"/>
      <c r="NI75" s="1084"/>
      <c r="NJ75" s="1008"/>
      <c r="NK75" s="1008"/>
      <c r="NL75" s="1019">
        <f>SUM(NL71:NL74)</f>
        <v>0</v>
      </c>
      <c r="NM75" s="1008"/>
      <c r="NN75" s="1084"/>
      <c r="NO75" s="1008"/>
      <c r="NP75" s="1008"/>
      <c r="NQ75" s="1019">
        <f>SUM(NQ71:NQ74)</f>
        <v>0</v>
      </c>
      <c r="NR75" s="1020"/>
      <c r="NS75" s="434"/>
    </row>
    <row r="76" spans="1:384" ht="27" customHeight="1" thickBot="1" x14ac:dyDescent="0.35">
      <c r="A76" s="4"/>
      <c r="B76" s="4"/>
      <c r="C76" s="4"/>
      <c r="D76" s="1226"/>
      <c r="E76" s="1223"/>
      <c r="F76" s="4"/>
      <c r="G76" s="4"/>
      <c r="H76" s="4"/>
      <c r="I76" s="4"/>
      <c r="J76" s="4"/>
      <c r="K76" s="4"/>
      <c r="L76" s="4"/>
      <c r="M76" s="1226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1226"/>
      <c r="AF76" s="1223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1223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P76" s="4"/>
      <c r="DQ76" s="4"/>
      <c r="DR76" s="1432"/>
      <c r="DS76" s="1432"/>
      <c r="DX76" s="11"/>
      <c r="DY76" s="1223"/>
      <c r="DZ76" s="1187"/>
      <c r="EA76" s="2609" t="s">
        <v>19</v>
      </c>
      <c r="EB76" s="2610"/>
      <c r="EC76" s="2611"/>
      <c r="ED76" s="1435">
        <f>SUM(ED66:ED75)</f>
        <v>0</v>
      </c>
      <c r="EE76" s="1187"/>
      <c r="EF76" s="1187"/>
      <c r="EG76" s="1187"/>
      <c r="EH76" s="1187"/>
      <c r="EI76" s="1187"/>
      <c r="EJ76" s="1187"/>
      <c r="EK76" s="1187"/>
      <c r="EL76" s="1187"/>
      <c r="EM76" s="1187"/>
      <c r="EN76" s="1226"/>
      <c r="EO76" s="1695"/>
      <c r="EP76" s="639"/>
      <c r="FA76" s="1230"/>
      <c r="FB76" s="1230"/>
      <c r="FC76" s="1238"/>
      <c r="FD76" s="1460"/>
      <c r="FE76" s="1232"/>
      <c r="FF76" s="434"/>
      <c r="FG76" s="434"/>
      <c r="FH76" s="434"/>
      <c r="FI76" s="434"/>
      <c r="FJ76" s="434"/>
      <c r="FK76" s="434"/>
      <c r="FL76" s="434"/>
      <c r="FM76" s="434"/>
      <c r="FN76" s="434"/>
      <c r="FO76" s="434"/>
      <c r="FP76" s="434"/>
      <c r="FQ76" s="434"/>
      <c r="FR76" s="434"/>
      <c r="FS76" s="434"/>
      <c r="FT76" s="434"/>
      <c r="FU76" s="434"/>
      <c r="FV76" s="434"/>
      <c r="FW76" s="434"/>
      <c r="FX76" s="434"/>
      <c r="FY76" s="434"/>
      <c r="FZ76" s="434"/>
      <c r="GA76" s="434"/>
      <c r="GB76" s="434"/>
      <c r="GC76" s="434"/>
      <c r="GD76" s="434"/>
      <c r="GE76" s="434"/>
      <c r="GF76" s="434"/>
      <c r="GG76" s="434"/>
      <c r="GH76" s="434"/>
      <c r="GI76" s="434"/>
      <c r="GJ76" s="434"/>
      <c r="GK76" s="434"/>
      <c r="GL76" s="434"/>
      <c r="GM76" s="434"/>
      <c r="GN76" s="434"/>
      <c r="GO76" s="434"/>
      <c r="GP76" s="434"/>
      <c r="GQ76" s="434"/>
      <c r="GR76" s="434"/>
      <c r="GS76" s="434"/>
      <c r="GT76" s="434"/>
      <c r="GU76" s="434"/>
      <c r="GV76" s="434"/>
      <c r="GW76" s="434"/>
      <c r="GX76" s="434"/>
      <c r="GY76" s="434"/>
      <c r="GZ76" s="434"/>
      <c r="HA76" s="434"/>
      <c r="HB76" s="434"/>
      <c r="HC76" s="434"/>
      <c r="HD76" s="434"/>
      <c r="HE76" s="434"/>
      <c r="HF76" s="434"/>
      <c r="HG76" s="434"/>
      <c r="HH76" s="434"/>
      <c r="HI76" s="434"/>
      <c r="HJ76" s="434"/>
      <c r="HK76" s="434"/>
      <c r="HL76" s="434"/>
      <c r="HM76" s="434"/>
      <c r="HN76" s="1232"/>
      <c r="HO76" s="2310" t="s">
        <v>379</v>
      </c>
      <c r="HP76" s="2311"/>
      <c r="HQ76" s="2314" t="s">
        <v>11</v>
      </c>
      <c r="HR76" s="2314" t="s">
        <v>12</v>
      </c>
      <c r="HS76" s="466"/>
      <c r="HT76" s="2310" t="s">
        <v>380</v>
      </c>
      <c r="HU76" s="2311"/>
      <c r="HV76" s="2314" t="s">
        <v>11</v>
      </c>
      <c r="HW76" s="2314" t="s">
        <v>12</v>
      </c>
      <c r="HX76" s="466"/>
      <c r="HY76" s="2310" t="s">
        <v>381</v>
      </c>
      <c r="HZ76" s="2311"/>
      <c r="IA76" s="2314" t="s">
        <v>11</v>
      </c>
      <c r="IB76" s="2314" t="s">
        <v>12</v>
      </c>
      <c r="IC76" s="434"/>
      <c r="ID76" s="434"/>
      <c r="IE76" s="434"/>
      <c r="IF76" s="434"/>
      <c r="IG76" s="434"/>
      <c r="IH76" s="434"/>
      <c r="II76" s="434"/>
      <c r="IJ76" s="434"/>
      <c r="IK76" s="434"/>
      <c r="IL76" s="434"/>
      <c r="IM76" s="434"/>
      <c r="IN76" s="434"/>
      <c r="IO76" s="434"/>
      <c r="IP76" s="434"/>
      <c r="IQ76" s="434"/>
      <c r="IR76" s="434"/>
      <c r="IS76" s="434"/>
      <c r="IT76" s="434"/>
      <c r="IU76" s="434"/>
      <c r="IV76" s="434"/>
      <c r="IW76" s="434"/>
      <c r="IX76" s="434"/>
      <c r="IY76" s="434"/>
      <c r="IZ76" s="434"/>
      <c r="JA76" s="434"/>
      <c r="JB76" s="434"/>
      <c r="JC76" s="434"/>
      <c r="JD76" s="434"/>
      <c r="JE76" s="434"/>
      <c r="JF76" s="434"/>
      <c r="JG76" s="434"/>
      <c r="JH76" s="434"/>
      <c r="JI76" s="434"/>
      <c r="JJ76" s="434"/>
      <c r="JK76" s="434"/>
      <c r="JL76" s="434"/>
      <c r="JM76" s="434"/>
      <c r="JN76" s="434"/>
      <c r="JO76" s="434"/>
      <c r="JP76" s="434"/>
      <c r="JQ76" s="434"/>
      <c r="JR76" s="434"/>
      <c r="JS76" s="434"/>
      <c r="JT76" s="434"/>
      <c r="JU76" s="434"/>
      <c r="JV76" s="434"/>
      <c r="JW76" s="434"/>
      <c r="JX76" s="434"/>
      <c r="JY76" s="434"/>
      <c r="JZ76" s="434"/>
      <c r="KA76" s="434"/>
      <c r="KB76" s="434"/>
      <c r="KC76" s="434"/>
      <c r="KD76" s="434"/>
      <c r="KE76" s="434"/>
      <c r="KF76" s="434"/>
      <c r="KG76" s="434"/>
      <c r="KH76" s="434"/>
      <c r="KI76" s="434"/>
      <c r="KJ76" s="434"/>
      <c r="KK76" s="434"/>
      <c r="KL76" s="434"/>
      <c r="KM76" s="434"/>
      <c r="KN76" s="434"/>
      <c r="KO76" s="434"/>
      <c r="KP76" s="434"/>
      <c r="KQ76" s="434"/>
      <c r="KR76" s="434"/>
      <c r="KS76" s="434"/>
      <c r="KT76" s="434"/>
      <c r="KU76" s="434"/>
      <c r="KV76" s="434"/>
      <c r="KW76" s="434"/>
      <c r="KX76" s="434"/>
      <c r="KY76" s="434"/>
      <c r="KZ76" s="434"/>
      <c r="LA76" s="434"/>
      <c r="LB76" s="434"/>
      <c r="LC76" s="434"/>
      <c r="LD76" s="434"/>
      <c r="LE76" s="434"/>
      <c r="LF76" s="434"/>
      <c r="LG76" s="434"/>
      <c r="LH76" s="434"/>
      <c r="LI76" s="434"/>
      <c r="LJ76" s="434"/>
      <c r="LK76" s="434"/>
      <c r="LL76" s="434"/>
      <c r="LM76" s="434"/>
      <c r="LN76" s="434"/>
      <c r="LO76" s="434"/>
      <c r="LP76" s="434"/>
      <c r="LQ76" s="434"/>
      <c r="LR76" s="434"/>
      <c r="LS76" s="434"/>
      <c r="LT76" s="434"/>
      <c r="LU76" s="434"/>
      <c r="LV76" s="434"/>
      <c r="LW76" s="434"/>
      <c r="LX76" s="434"/>
      <c r="LY76" s="434"/>
      <c r="LZ76" s="434"/>
      <c r="MA76" s="434"/>
      <c r="MB76" s="434"/>
      <c r="MC76" s="434"/>
      <c r="MD76" s="434"/>
      <c r="ME76" s="434"/>
      <c r="MF76" s="434"/>
      <c r="MG76" s="434"/>
      <c r="MH76" s="434"/>
      <c r="MI76" s="434"/>
      <c r="MJ76" s="434"/>
      <c r="MK76" s="434"/>
      <c r="ML76" s="434"/>
      <c r="MM76" s="434"/>
      <c r="MN76" s="434"/>
      <c r="MO76" s="434"/>
      <c r="MP76" s="434"/>
      <c r="MQ76" s="434"/>
      <c r="MR76" s="1233"/>
      <c r="MS76" s="1234"/>
      <c r="MT76" s="434"/>
      <c r="MU76" s="2321" t="s">
        <v>328</v>
      </c>
      <c r="MV76" s="2322"/>
      <c r="MW76" s="2301" t="s">
        <v>11</v>
      </c>
      <c r="MX76" s="2325" t="s">
        <v>12</v>
      </c>
      <c r="MY76" s="1082"/>
      <c r="MZ76" s="2301" t="s">
        <v>330</v>
      </c>
      <c r="NA76" s="2302"/>
      <c r="NB76" s="2297" t="s">
        <v>11</v>
      </c>
      <c r="NC76" s="2306" t="s">
        <v>12</v>
      </c>
      <c r="ND76" s="1084"/>
      <c r="NE76" s="2301" t="s">
        <v>332</v>
      </c>
      <c r="NF76" s="2302"/>
      <c r="NG76" s="2297" t="s">
        <v>11</v>
      </c>
      <c r="NH76" s="2299" t="s">
        <v>12</v>
      </c>
      <c r="NI76" s="1084"/>
      <c r="NJ76" s="2301" t="s">
        <v>346</v>
      </c>
      <c r="NK76" s="2302"/>
      <c r="NL76" s="2297" t="s">
        <v>11</v>
      </c>
      <c r="NM76" s="2306" t="s">
        <v>12</v>
      </c>
      <c r="NN76" s="1084"/>
      <c r="NO76" s="2301" t="s">
        <v>347</v>
      </c>
      <c r="NP76" s="2302"/>
      <c r="NQ76" s="2297" t="s">
        <v>11</v>
      </c>
      <c r="NR76" s="2299" t="s">
        <v>12</v>
      </c>
      <c r="NS76" s="434"/>
    </row>
    <row r="77" spans="1:384" ht="19.5" customHeight="1" thickBot="1" x14ac:dyDescent="0.35">
      <c r="A77" s="4"/>
      <c r="B77" s="4"/>
      <c r="C77" s="4"/>
      <c r="D77" s="1226"/>
      <c r="E77" s="1223"/>
      <c r="F77" s="4"/>
      <c r="G77" s="4"/>
      <c r="H77" s="4"/>
      <c r="I77" s="4"/>
      <c r="J77" s="4"/>
      <c r="K77" s="4"/>
      <c r="L77" s="4"/>
      <c r="M77" s="1226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1226"/>
      <c r="AF77" s="1223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1223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P77" s="4"/>
      <c r="DQ77" s="4"/>
      <c r="DR77" s="1432"/>
      <c r="DS77" s="1432"/>
      <c r="DX77" s="1436"/>
      <c r="DY77" s="1223"/>
      <c r="DZ77" s="1187"/>
      <c r="EA77" s="1187"/>
      <c r="EB77" s="1187"/>
      <c r="EC77" s="1187"/>
      <c r="ED77" s="1187"/>
      <c r="EE77" s="1187"/>
      <c r="EF77" s="1187"/>
      <c r="EG77" s="1187"/>
      <c r="EH77" s="1187"/>
      <c r="EI77" s="1187"/>
      <c r="EJ77" s="1187"/>
      <c r="EK77" s="1187"/>
      <c r="EL77" s="1187"/>
      <c r="EM77" s="1187"/>
      <c r="EN77" s="1226"/>
      <c r="EO77" s="1695"/>
      <c r="EP77" s="639"/>
      <c r="FA77" s="1230"/>
      <c r="FB77" s="1230"/>
      <c r="FC77" s="1238"/>
      <c r="FD77" s="1460"/>
      <c r="FE77" s="1232"/>
      <c r="FF77" s="434"/>
      <c r="FG77" s="434"/>
      <c r="FH77" s="434"/>
      <c r="FI77" s="434"/>
      <c r="FJ77" s="434"/>
      <c r="FK77" s="434"/>
      <c r="FL77" s="434"/>
      <c r="FM77" s="434"/>
      <c r="FN77" s="434"/>
      <c r="FO77" s="434"/>
      <c r="FP77" s="434"/>
      <c r="FQ77" s="434"/>
      <c r="FR77" s="434"/>
      <c r="FS77" s="434"/>
      <c r="FT77" s="434"/>
      <c r="FU77" s="434"/>
      <c r="FV77" s="434"/>
      <c r="FW77" s="434"/>
      <c r="FX77" s="434"/>
      <c r="FY77" s="434"/>
      <c r="FZ77" s="434"/>
      <c r="GA77" s="434"/>
      <c r="GB77" s="434"/>
      <c r="GC77" s="434"/>
      <c r="GD77" s="434"/>
      <c r="GE77" s="434"/>
      <c r="GF77" s="434"/>
      <c r="GG77" s="434"/>
      <c r="GH77" s="434"/>
      <c r="GI77" s="434"/>
      <c r="GJ77" s="434"/>
      <c r="GK77" s="434"/>
      <c r="GL77" s="434"/>
      <c r="GM77" s="434"/>
      <c r="GN77" s="434"/>
      <c r="GO77" s="434"/>
      <c r="GP77" s="434"/>
      <c r="GQ77" s="434"/>
      <c r="GR77" s="434"/>
      <c r="GS77" s="434"/>
      <c r="GT77" s="434"/>
      <c r="GU77" s="434"/>
      <c r="GV77" s="434"/>
      <c r="GW77" s="434"/>
      <c r="GX77" s="434"/>
      <c r="GY77" s="434"/>
      <c r="GZ77" s="434"/>
      <c r="HA77" s="434"/>
      <c r="HB77" s="434"/>
      <c r="HC77" s="434"/>
      <c r="HD77" s="434"/>
      <c r="HE77" s="434"/>
      <c r="HF77" s="434"/>
      <c r="HG77" s="434"/>
      <c r="HH77" s="434"/>
      <c r="HI77" s="434"/>
      <c r="HJ77" s="434"/>
      <c r="HK77" s="434"/>
      <c r="HL77" s="434"/>
      <c r="HM77" s="434"/>
      <c r="HN77" s="1232"/>
      <c r="HO77" s="2312"/>
      <c r="HP77" s="2313"/>
      <c r="HQ77" s="2315"/>
      <c r="HR77" s="2316"/>
      <c r="HS77" s="466"/>
      <c r="HT77" s="2312"/>
      <c r="HU77" s="2313"/>
      <c r="HV77" s="2315"/>
      <c r="HW77" s="2316"/>
      <c r="HX77" s="466"/>
      <c r="HY77" s="2312"/>
      <c r="HZ77" s="2313"/>
      <c r="IA77" s="2315"/>
      <c r="IB77" s="2316"/>
      <c r="IC77" s="434"/>
      <c r="ID77" s="434"/>
      <c r="IE77" s="434"/>
      <c r="IF77" s="434"/>
      <c r="IG77" s="434"/>
      <c r="IH77" s="434"/>
      <c r="II77" s="434"/>
      <c r="IJ77" s="434"/>
      <c r="IK77" s="434"/>
      <c r="IL77" s="434"/>
      <c r="IM77" s="434"/>
      <c r="IN77" s="434"/>
      <c r="IO77" s="434"/>
      <c r="IP77" s="434"/>
      <c r="IQ77" s="434"/>
      <c r="IR77" s="434"/>
      <c r="IS77" s="434"/>
      <c r="IT77" s="434"/>
      <c r="IU77" s="434"/>
      <c r="IV77" s="434"/>
      <c r="IW77" s="434"/>
      <c r="IX77" s="434"/>
      <c r="IY77" s="434"/>
      <c r="IZ77" s="434"/>
      <c r="JA77" s="434"/>
      <c r="JB77" s="434"/>
      <c r="JC77" s="434"/>
      <c r="JD77" s="434"/>
      <c r="JE77" s="434"/>
      <c r="JF77" s="434"/>
      <c r="JG77" s="434"/>
      <c r="JH77" s="434"/>
      <c r="JI77" s="434"/>
      <c r="JJ77" s="434"/>
      <c r="JK77" s="434"/>
      <c r="JL77" s="434"/>
      <c r="JM77" s="434"/>
      <c r="JN77" s="434"/>
      <c r="JO77" s="434"/>
      <c r="JP77" s="434"/>
      <c r="JQ77" s="434"/>
      <c r="JR77" s="434"/>
      <c r="JS77" s="434"/>
      <c r="JT77" s="434"/>
      <c r="JU77" s="434"/>
      <c r="JV77" s="434"/>
      <c r="JW77" s="434"/>
      <c r="JX77" s="434"/>
      <c r="JY77" s="434"/>
      <c r="JZ77" s="434"/>
      <c r="KA77" s="434"/>
      <c r="KB77" s="434"/>
      <c r="KC77" s="434"/>
      <c r="KD77" s="434"/>
      <c r="KE77" s="434"/>
      <c r="KF77" s="434"/>
      <c r="KG77" s="434"/>
      <c r="KH77" s="434"/>
      <c r="KI77" s="434"/>
      <c r="KJ77" s="434"/>
      <c r="KK77" s="434"/>
      <c r="KL77" s="434"/>
      <c r="KM77" s="434"/>
      <c r="KN77" s="434"/>
      <c r="KO77" s="434"/>
      <c r="KP77" s="434"/>
      <c r="KQ77" s="434"/>
      <c r="KR77" s="434"/>
      <c r="KS77" s="434"/>
      <c r="KT77" s="434"/>
      <c r="KU77" s="434"/>
      <c r="KV77" s="434"/>
      <c r="KW77" s="434"/>
      <c r="KX77" s="434"/>
      <c r="KY77" s="434"/>
      <c r="KZ77" s="434"/>
      <c r="LA77" s="434"/>
      <c r="LB77" s="434"/>
      <c r="LC77" s="434"/>
      <c r="LD77" s="434"/>
      <c r="LE77" s="434"/>
      <c r="LF77" s="434"/>
      <c r="LG77" s="434"/>
      <c r="LH77" s="434"/>
      <c r="LI77" s="434"/>
      <c r="LJ77" s="434"/>
      <c r="LK77" s="434"/>
      <c r="LL77" s="434"/>
      <c r="LM77" s="434"/>
      <c r="LN77" s="434"/>
      <c r="LO77" s="434"/>
      <c r="LP77" s="434"/>
      <c r="LQ77" s="434"/>
      <c r="LR77" s="434"/>
      <c r="LS77" s="434"/>
      <c r="LT77" s="434"/>
      <c r="LU77" s="434"/>
      <c r="LV77" s="434"/>
      <c r="LW77" s="434"/>
      <c r="LX77" s="434"/>
      <c r="LY77" s="434"/>
      <c r="LZ77" s="434"/>
      <c r="MA77" s="434"/>
      <c r="MB77" s="434"/>
      <c r="MC77" s="434"/>
      <c r="MD77" s="434"/>
      <c r="ME77" s="434"/>
      <c r="MF77" s="434"/>
      <c r="MG77" s="434"/>
      <c r="MH77" s="434"/>
      <c r="MI77" s="434"/>
      <c r="MJ77" s="434"/>
      <c r="MK77" s="434"/>
      <c r="ML77" s="434"/>
      <c r="MM77" s="434"/>
      <c r="MN77" s="434"/>
      <c r="MO77" s="434"/>
      <c r="MP77" s="434"/>
      <c r="MQ77" s="434"/>
      <c r="MR77" s="1233"/>
      <c r="MS77" s="1234"/>
      <c r="MT77" s="434"/>
      <c r="MU77" s="2323"/>
      <c r="MV77" s="2324"/>
      <c r="MW77" s="2303"/>
      <c r="MX77" s="2326"/>
      <c r="MY77" s="1082"/>
      <c r="MZ77" s="2308"/>
      <c r="NA77" s="2309"/>
      <c r="NB77" s="2305"/>
      <c r="NC77" s="2307"/>
      <c r="ND77" s="1084"/>
      <c r="NE77" s="2308"/>
      <c r="NF77" s="2309"/>
      <c r="NG77" s="2305"/>
      <c r="NH77" s="2300"/>
      <c r="NI77" s="1084"/>
      <c r="NJ77" s="2308"/>
      <c r="NK77" s="2309"/>
      <c r="NL77" s="2305"/>
      <c r="NM77" s="2307"/>
      <c r="NN77" s="1084"/>
      <c r="NO77" s="2308"/>
      <c r="NP77" s="2309"/>
      <c r="NQ77" s="2305"/>
      <c r="NR77" s="2300"/>
      <c r="NS77" s="434"/>
    </row>
    <row r="78" spans="1:384" ht="14.25" customHeight="1" thickBot="1" x14ac:dyDescent="0.35">
      <c r="A78" s="4"/>
      <c r="B78" s="4"/>
      <c r="C78" s="4"/>
      <c r="D78" s="1226"/>
      <c r="E78" s="1223"/>
      <c r="F78" s="4"/>
      <c r="G78" s="4"/>
      <c r="H78" s="4"/>
      <c r="I78" s="4"/>
      <c r="J78" s="4"/>
      <c r="K78" s="4"/>
      <c r="L78" s="4"/>
      <c r="M78" s="1226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1226"/>
      <c r="AF78" s="1223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1223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P78" s="4"/>
      <c r="DQ78" s="4"/>
      <c r="DR78" s="1432"/>
      <c r="DS78" s="1432"/>
      <c r="DX78" s="1437"/>
      <c r="DY78" s="1223"/>
      <c r="DZ78" s="1187"/>
      <c r="EA78" s="1187"/>
      <c r="EB78" s="1187"/>
      <c r="EC78" s="1187"/>
      <c r="ED78" s="1187"/>
      <c r="EE78" s="1187"/>
      <c r="EF78" s="1187"/>
      <c r="EG78" s="1187"/>
      <c r="EH78" s="1187"/>
      <c r="EI78" s="1187"/>
      <c r="EJ78" s="1187"/>
      <c r="EK78" s="1187"/>
      <c r="EL78" s="1187"/>
      <c r="EM78" s="1187"/>
      <c r="EN78" s="1226"/>
      <c r="EO78" s="1695"/>
      <c r="EP78" s="639"/>
      <c r="FA78" s="1230"/>
      <c r="FB78" s="1230"/>
      <c r="FC78" s="1238"/>
      <c r="FD78" s="1460"/>
      <c r="FE78" s="1232"/>
      <c r="FF78" s="434"/>
      <c r="FG78" s="434"/>
      <c r="FH78" s="434"/>
      <c r="FI78" s="434"/>
      <c r="FJ78" s="434"/>
      <c r="FK78" s="434"/>
      <c r="FL78" s="434"/>
      <c r="FM78" s="434"/>
      <c r="FN78" s="434"/>
      <c r="FO78" s="434"/>
      <c r="FP78" s="434"/>
      <c r="FQ78" s="434"/>
      <c r="FR78" s="434"/>
      <c r="FS78" s="434"/>
      <c r="FT78" s="434"/>
      <c r="FU78" s="434"/>
      <c r="FV78" s="434"/>
      <c r="FW78" s="434"/>
      <c r="FX78" s="434"/>
      <c r="FY78" s="434"/>
      <c r="FZ78" s="434"/>
      <c r="GA78" s="434"/>
      <c r="GB78" s="434"/>
      <c r="GC78" s="434"/>
      <c r="GD78" s="434"/>
      <c r="GE78" s="434"/>
      <c r="GF78" s="434"/>
      <c r="GG78" s="434"/>
      <c r="GH78" s="434"/>
      <c r="GI78" s="434"/>
      <c r="GJ78" s="434"/>
      <c r="GK78" s="434"/>
      <c r="GL78" s="434"/>
      <c r="GM78" s="434"/>
      <c r="GN78" s="434"/>
      <c r="GO78" s="434"/>
      <c r="GP78" s="434"/>
      <c r="GQ78" s="434"/>
      <c r="GR78" s="434"/>
      <c r="GS78" s="434"/>
      <c r="GT78" s="434"/>
      <c r="GU78" s="434"/>
      <c r="GV78" s="434"/>
      <c r="GW78" s="434"/>
      <c r="GX78" s="434"/>
      <c r="GY78" s="434"/>
      <c r="GZ78" s="434"/>
      <c r="HA78" s="434"/>
      <c r="HB78" s="434"/>
      <c r="HC78" s="434"/>
      <c r="HD78" s="434"/>
      <c r="HE78" s="434"/>
      <c r="HF78" s="434"/>
      <c r="HG78" s="434"/>
      <c r="HH78" s="434"/>
      <c r="HI78" s="434"/>
      <c r="HJ78" s="434"/>
      <c r="HK78" s="434"/>
      <c r="HL78" s="434"/>
      <c r="HM78" s="434"/>
      <c r="HN78" s="1232"/>
      <c r="HO78" s="2317" t="s">
        <v>324</v>
      </c>
      <c r="HP78" s="2318"/>
      <c r="HQ78" s="410">
        <f>HA56+HQ56</f>
        <v>0</v>
      </c>
      <c r="HR78" s="997" t="e">
        <f>HQ78*100/HQ81</f>
        <v>#DIV/0!</v>
      </c>
      <c r="HS78" s="466"/>
      <c r="HT78" s="2317" t="s">
        <v>324</v>
      </c>
      <c r="HU78" s="2318"/>
      <c r="HV78" s="410">
        <f>HF56+HV56</f>
        <v>0</v>
      </c>
      <c r="HW78" s="997" t="e">
        <f>HV78*100/HV81</f>
        <v>#DIV/0!</v>
      </c>
      <c r="HX78" s="466"/>
      <c r="HY78" s="2317" t="s">
        <v>324</v>
      </c>
      <c r="HZ78" s="2318"/>
      <c r="IA78" s="410">
        <f>HK56+IA56</f>
        <v>0</v>
      </c>
      <c r="IB78" s="997" t="e">
        <f>IA78*100/IA81</f>
        <v>#DIV/0!</v>
      </c>
      <c r="IC78" s="434"/>
      <c r="ID78" s="434"/>
      <c r="IE78" s="434"/>
      <c r="IF78" s="434"/>
      <c r="IG78" s="434"/>
      <c r="IH78" s="434"/>
      <c r="II78" s="434"/>
      <c r="IJ78" s="434"/>
      <c r="IK78" s="434"/>
      <c r="IL78" s="434"/>
      <c r="IM78" s="434"/>
      <c r="IN78" s="434"/>
      <c r="IO78" s="434"/>
      <c r="IP78" s="434"/>
      <c r="IQ78" s="434"/>
      <c r="IR78" s="434"/>
      <c r="IS78" s="434"/>
      <c r="IT78" s="434"/>
      <c r="IU78" s="434"/>
      <c r="IV78" s="434"/>
      <c r="IW78" s="434"/>
      <c r="IX78" s="434"/>
      <c r="IY78" s="434"/>
      <c r="IZ78" s="434"/>
      <c r="JA78" s="434"/>
      <c r="JB78" s="434"/>
      <c r="JC78" s="434"/>
      <c r="JD78" s="434"/>
      <c r="JE78" s="434"/>
      <c r="JF78" s="434"/>
      <c r="JG78" s="434"/>
      <c r="JH78" s="434"/>
      <c r="JI78" s="434"/>
      <c r="JJ78" s="434"/>
      <c r="JK78" s="434"/>
      <c r="JL78" s="434"/>
      <c r="JM78" s="434"/>
      <c r="JN78" s="434"/>
      <c r="JO78" s="434"/>
      <c r="JP78" s="434"/>
      <c r="JQ78" s="434"/>
      <c r="JR78" s="434"/>
      <c r="JS78" s="434"/>
      <c r="JT78" s="434"/>
      <c r="JU78" s="434"/>
      <c r="JV78" s="434"/>
      <c r="JW78" s="434"/>
      <c r="JX78" s="434"/>
      <c r="JY78" s="434"/>
      <c r="JZ78" s="434"/>
      <c r="KA78" s="434"/>
      <c r="KB78" s="434"/>
      <c r="KC78" s="434"/>
      <c r="KD78" s="434"/>
      <c r="KE78" s="434"/>
      <c r="KF78" s="434"/>
      <c r="KG78" s="434"/>
      <c r="KH78" s="434"/>
      <c r="KI78" s="434"/>
      <c r="KJ78" s="434"/>
      <c r="KK78" s="434"/>
      <c r="KL78" s="434"/>
      <c r="KM78" s="434"/>
      <c r="KN78" s="434"/>
      <c r="KO78" s="434"/>
      <c r="KP78" s="434"/>
      <c r="KQ78" s="434"/>
      <c r="KR78" s="434"/>
      <c r="KS78" s="434"/>
      <c r="KT78" s="434"/>
      <c r="KU78" s="434"/>
      <c r="KV78" s="434"/>
      <c r="KW78" s="434"/>
      <c r="KX78" s="434"/>
      <c r="KY78" s="434"/>
      <c r="KZ78" s="434"/>
      <c r="LA78" s="434"/>
      <c r="LB78" s="434"/>
      <c r="LC78" s="434"/>
      <c r="LD78" s="434"/>
      <c r="LE78" s="434"/>
      <c r="LF78" s="434"/>
      <c r="LG78" s="434"/>
      <c r="LH78" s="434"/>
      <c r="LI78" s="434"/>
      <c r="LJ78" s="434"/>
      <c r="LK78" s="434"/>
      <c r="LL78" s="434"/>
      <c r="LM78" s="434"/>
      <c r="LN78" s="434"/>
      <c r="LO78" s="434"/>
      <c r="LP78" s="434"/>
      <c r="LQ78" s="434"/>
      <c r="LR78" s="434"/>
      <c r="LS78" s="434"/>
      <c r="LT78" s="434"/>
      <c r="LU78" s="434"/>
      <c r="LV78" s="434"/>
      <c r="LW78" s="434"/>
      <c r="LX78" s="434"/>
      <c r="LY78" s="434"/>
      <c r="LZ78" s="434"/>
      <c r="MA78" s="434"/>
      <c r="MB78" s="434"/>
      <c r="MC78" s="434"/>
      <c r="MD78" s="434"/>
      <c r="ME78" s="434"/>
      <c r="MF78" s="434"/>
      <c r="MG78" s="434"/>
      <c r="MH78" s="434"/>
      <c r="MI78" s="434"/>
      <c r="MJ78" s="434"/>
      <c r="MK78" s="434"/>
      <c r="ML78" s="434"/>
      <c r="MM78" s="434"/>
      <c r="MN78" s="434"/>
      <c r="MO78" s="434"/>
      <c r="MP78" s="434"/>
      <c r="MQ78" s="434"/>
      <c r="MR78" s="1233"/>
      <c r="MS78" s="1234"/>
      <c r="MT78" s="434"/>
      <c r="MU78" s="1021" t="s">
        <v>342</v>
      </c>
      <c r="MV78" s="1042"/>
      <c r="MW78" s="1039">
        <f>LT56+MW56</f>
        <v>0</v>
      </c>
      <c r="MX78" s="1043" t="e">
        <f>MW78*100/MW82</f>
        <v>#DIV/0!</v>
      </c>
      <c r="MY78" s="1083"/>
      <c r="MZ78" s="1010" t="s">
        <v>342</v>
      </c>
      <c r="NA78" s="1033"/>
      <c r="NB78" s="1039">
        <f>LZ56+NB56</f>
        <v>0</v>
      </c>
      <c r="NC78" s="1046" t="e">
        <f>NB78*100/NB82</f>
        <v>#DIV/0!</v>
      </c>
      <c r="ND78" s="1084"/>
      <c r="NE78" s="1010" t="s">
        <v>342</v>
      </c>
      <c r="NF78" s="1033"/>
      <c r="NG78" s="1039">
        <f>MF56+NG56</f>
        <v>0</v>
      </c>
      <c r="NH78" s="1036" t="e">
        <f>NG78*100/NG82</f>
        <v>#DIV/0!</v>
      </c>
      <c r="NI78" s="1084"/>
      <c r="NJ78" s="1010" t="s">
        <v>342</v>
      </c>
      <c r="NK78" s="1033"/>
      <c r="NL78" s="1039">
        <f>MK56+NL56</f>
        <v>0</v>
      </c>
      <c r="NM78" s="1036" t="e">
        <f>NL78*100/NL82</f>
        <v>#DIV/0!</v>
      </c>
      <c r="NN78" s="1084"/>
      <c r="NO78" s="1010" t="s">
        <v>342</v>
      </c>
      <c r="NP78" s="1033"/>
      <c r="NQ78" s="1039">
        <f>MP56+NQ56</f>
        <v>0</v>
      </c>
      <c r="NR78" s="1036" t="e">
        <f>NQ78*100/NQ82</f>
        <v>#DIV/0!</v>
      </c>
      <c r="NS78" s="434"/>
    </row>
    <row r="79" spans="1:384" ht="29.25" customHeight="1" x14ac:dyDescent="0.3">
      <c r="A79" s="4"/>
      <c r="B79" s="4"/>
      <c r="C79" s="4"/>
      <c r="D79" s="1226"/>
      <c r="E79" s="1223"/>
      <c r="F79" s="4"/>
      <c r="G79" s="4"/>
      <c r="H79" s="4"/>
      <c r="I79" s="4"/>
      <c r="J79" s="4"/>
      <c r="K79" s="4"/>
      <c r="L79" s="4"/>
      <c r="M79" s="1226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1226"/>
      <c r="AF79" s="1223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1223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1432"/>
      <c r="DS79" s="1432"/>
      <c r="DX79" s="1438"/>
      <c r="DY79" s="1223"/>
      <c r="DZ79" s="2595" t="s">
        <v>37</v>
      </c>
      <c r="EA79" s="2596"/>
      <c r="EB79" s="2596"/>
      <c r="EC79" s="2596"/>
      <c r="ED79" s="2596"/>
      <c r="EE79" s="2596"/>
      <c r="EF79" s="2596"/>
      <c r="EG79" s="2596"/>
      <c r="EH79" s="2596"/>
      <c r="EI79" s="2596"/>
      <c r="EJ79" s="2596"/>
      <c r="EK79" s="2596"/>
      <c r="EL79" s="2597"/>
      <c r="EM79" s="1187"/>
      <c r="EN79" s="1226"/>
      <c r="EO79" s="1695"/>
      <c r="EP79" s="639"/>
      <c r="FA79" s="1230"/>
      <c r="FB79" s="1230"/>
      <c r="FC79" s="1238"/>
      <c r="FD79" s="1460"/>
      <c r="FE79" s="1232"/>
      <c r="FF79" s="434"/>
      <c r="FG79" s="434"/>
      <c r="FH79" s="434"/>
      <c r="FI79" s="434"/>
      <c r="FJ79" s="434"/>
      <c r="FK79" s="434"/>
      <c r="FL79" s="434"/>
      <c r="FM79" s="434"/>
      <c r="FN79" s="434"/>
      <c r="FO79" s="434"/>
      <c r="FP79" s="434"/>
      <c r="FQ79" s="434"/>
      <c r="FR79" s="434"/>
      <c r="FS79" s="434"/>
      <c r="FT79" s="434"/>
      <c r="FU79" s="434"/>
      <c r="FV79" s="434"/>
      <c r="FW79" s="434"/>
      <c r="FX79" s="434"/>
      <c r="FY79" s="434"/>
      <c r="FZ79" s="434"/>
      <c r="GA79" s="434"/>
      <c r="GB79" s="434"/>
      <c r="GC79" s="434"/>
      <c r="GD79" s="434"/>
      <c r="GE79" s="434"/>
      <c r="GF79" s="434"/>
      <c r="GG79" s="434"/>
      <c r="GH79" s="434"/>
      <c r="GI79" s="434"/>
      <c r="GJ79" s="434"/>
      <c r="GK79" s="434"/>
      <c r="GL79" s="434"/>
      <c r="GM79" s="434"/>
      <c r="GN79" s="434"/>
      <c r="GO79" s="434"/>
      <c r="GP79" s="434"/>
      <c r="GQ79" s="434"/>
      <c r="GR79" s="434"/>
      <c r="GS79" s="434"/>
      <c r="GT79" s="434"/>
      <c r="GU79" s="434"/>
      <c r="GV79" s="434"/>
      <c r="GW79" s="434"/>
      <c r="GX79" s="434"/>
      <c r="GY79" s="434"/>
      <c r="GZ79" s="434"/>
      <c r="HA79" s="434"/>
      <c r="HB79" s="434"/>
      <c r="HC79" s="434"/>
      <c r="HD79" s="434"/>
      <c r="HE79" s="434"/>
      <c r="HF79" s="434"/>
      <c r="HG79" s="434"/>
      <c r="HH79" s="434"/>
      <c r="HI79" s="434"/>
      <c r="HJ79" s="434"/>
      <c r="HK79" s="434"/>
      <c r="HL79" s="434"/>
      <c r="HM79" s="434"/>
      <c r="HN79" s="1232"/>
      <c r="HO79" s="2319" t="s">
        <v>325</v>
      </c>
      <c r="HP79" s="2320"/>
      <c r="HQ79" s="998">
        <f t="shared" ref="HQ79:HQ80" si="96">HA57+HQ57</f>
        <v>0</v>
      </c>
      <c r="HR79" s="999" t="e">
        <f>HQ79*100/HQ81</f>
        <v>#DIV/0!</v>
      </c>
      <c r="HS79" s="466"/>
      <c r="HT79" s="2319" t="s">
        <v>325</v>
      </c>
      <c r="HU79" s="2320"/>
      <c r="HV79" s="998">
        <f t="shared" ref="HV79:HV80" si="97">HF57+HV57</f>
        <v>0</v>
      </c>
      <c r="HW79" s="999" t="e">
        <f>HV79*100/HV81</f>
        <v>#DIV/0!</v>
      </c>
      <c r="HX79" s="466"/>
      <c r="HY79" s="2319" t="s">
        <v>325</v>
      </c>
      <c r="HZ79" s="2320"/>
      <c r="IA79" s="998">
        <f>HK57+IA57</f>
        <v>0</v>
      </c>
      <c r="IB79" s="999" t="e">
        <f>IA79*100/IA81</f>
        <v>#DIV/0!</v>
      </c>
      <c r="IC79" s="434"/>
      <c r="ID79" s="434"/>
      <c r="IE79" s="434"/>
      <c r="IF79" s="434"/>
      <c r="IG79" s="434"/>
      <c r="IH79" s="434"/>
      <c r="II79" s="434"/>
      <c r="IJ79" s="434"/>
      <c r="IK79" s="434"/>
      <c r="IL79" s="434"/>
      <c r="IM79" s="434"/>
      <c r="IN79" s="434"/>
      <c r="IO79" s="434"/>
      <c r="IP79" s="434"/>
      <c r="IQ79" s="434"/>
      <c r="IR79" s="434"/>
      <c r="IS79" s="434"/>
      <c r="IT79" s="434"/>
      <c r="IU79" s="434"/>
      <c r="IV79" s="434"/>
      <c r="IW79" s="434"/>
      <c r="IX79" s="434"/>
      <c r="IY79" s="434"/>
      <c r="IZ79" s="434"/>
      <c r="JA79" s="434"/>
      <c r="JB79" s="434"/>
      <c r="JC79" s="434"/>
      <c r="JD79" s="434"/>
      <c r="JE79" s="434"/>
      <c r="JF79" s="434"/>
      <c r="JG79" s="434"/>
      <c r="JH79" s="434"/>
      <c r="JI79" s="434"/>
      <c r="JJ79" s="434"/>
      <c r="JK79" s="434"/>
      <c r="JL79" s="434"/>
      <c r="JM79" s="434"/>
      <c r="JN79" s="434"/>
      <c r="JO79" s="434"/>
      <c r="JP79" s="434"/>
      <c r="JQ79" s="434"/>
      <c r="JR79" s="434"/>
      <c r="JS79" s="434"/>
      <c r="JT79" s="434"/>
      <c r="JU79" s="434"/>
      <c r="JV79" s="434"/>
      <c r="JW79" s="434"/>
      <c r="JX79" s="434"/>
      <c r="JY79" s="434"/>
      <c r="JZ79" s="434"/>
      <c r="KA79" s="434"/>
      <c r="KB79" s="434"/>
      <c r="KC79" s="434"/>
      <c r="KD79" s="434"/>
      <c r="KE79" s="434"/>
      <c r="KF79" s="434"/>
      <c r="KG79" s="434"/>
      <c r="KH79" s="434"/>
      <c r="KI79" s="434"/>
      <c r="KJ79" s="434"/>
      <c r="KK79" s="434"/>
      <c r="KL79" s="434"/>
      <c r="KM79" s="434"/>
      <c r="KN79" s="434"/>
      <c r="KO79" s="434"/>
      <c r="KP79" s="434"/>
      <c r="KQ79" s="434"/>
      <c r="KR79" s="434"/>
      <c r="KS79" s="434"/>
      <c r="KT79" s="434"/>
      <c r="KU79" s="434"/>
      <c r="KV79" s="434"/>
      <c r="KW79" s="434"/>
      <c r="KX79" s="434"/>
      <c r="KY79" s="434"/>
      <c r="KZ79" s="434"/>
      <c r="LA79" s="434"/>
      <c r="LB79" s="434"/>
      <c r="LC79" s="434"/>
      <c r="LD79" s="434"/>
      <c r="LE79" s="434"/>
      <c r="LF79" s="434"/>
      <c r="LG79" s="434"/>
      <c r="LH79" s="434"/>
      <c r="LI79" s="434"/>
      <c r="LJ79" s="434"/>
      <c r="LK79" s="434"/>
      <c r="LL79" s="434"/>
      <c r="LM79" s="434"/>
      <c r="LN79" s="434"/>
      <c r="LO79" s="434"/>
      <c r="LP79" s="434"/>
      <c r="LQ79" s="434"/>
      <c r="LR79" s="434"/>
      <c r="LS79" s="434"/>
      <c r="LT79" s="434"/>
      <c r="LU79" s="434"/>
      <c r="LV79" s="434"/>
      <c r="LW79" s="434"/>
      <c r="LX79" s="434"/>
      <c r="LY79" s="434"/>
      <c r="LZ79" s="434"/>
      <c r="MA79" s="434"/>
      <c r="MB79" s="434"/>
      <c r="MC79" s="434"/>
      <c r="MD79" s="434"/>
      <c r="ME79" s="434"/>
      <c r="MF79" s="434"/>
      <c r="MG79" s="434"/>
      <c r="MH79" s="434"/>
      <c r="MI79" s="434"/>
      <c r="MJ79" s="434"/>
      <c r="MK79" s="434"/>
      <c r="ML79" s="434"/>
      <c r="MM79" s="434"/>
      <c r="MN79" s="434"/>
      <c r="MO79" s="434"/>
      <c r="MP79" s="434"/>
      <c r="MQ79" s="434"/>
      <c r="MR79" s="1233"/>
      <c r="MS79" s="1234"/>
      <c r="MT79" s="434"/>
      <c r="MU79" s="1013" t="s">
        <v>343</v>
      </c>
      <c r="MV79" s="1034"/>
      <c r="MW79" s="1040">
        <f>LT57+MW57</f>
        <v>0</v>
      </c>
      <c r="MX79" s="1044" t="e">
        <f>MW79*100/MW82</f>
        <v>#DIV/0!</v>
      </c>
      <c r="MY79" s="1083"/>
      <c r="MZ79" s="1013" t="s">
        <v>343</v>
      </c>
      <c r="NA79" s="1034"/>
      <c r="NB79" s="1040">
        <f>LZ57+NB57</f>
        <v>0</v>
      </c>
      <c r="NC79" s="1047" t="e">
        <f>NB79*100/NB82</f>
        <v>#DIV/0!</v>
      </c>
      <c r="ND79" s="1084"/>
      <c r="NE79" s="1013" t="s">
        <v>343</v>
      </c>
      <c r="NF79" s="1034"/>
      <c r="NG79" s="1040">
        <f>MF57+NG57</f>
        <v>0</v>
      </c>
      <c r="NH79" s="1037" t="e">
        <f>NG79*100/NG82</f>
        <v>#DIV/0!</v>
      </c>
      <c r="NI79" s="1084"/>
      <c r="NJ79" s="1013" t="s">
        <v>343</v>
      </c>
      <c r="NK79" s="1034"/>
      <c r="NL79" s="1040">
        <f>MK57+NL57</f>
        <v>0</v>
      </c>
      <c r="NM79" s="1037" t="e">
        <f>NL79*100/NL82</f>
        <v>#DIV/0!</v>
      </c>
      <c r="NN79" s="1084"/>
      <c r="NO79" s="1013" t="s">
        <v>343</v>
      </c>
      <c r="NP79" s="1034"/>
      <c r="NQ79" s="1040">
        <f>MP57+NQ57</f>
        <v>0</v>
      </c>
      <c r="NR79" s="1037" t="e">
        <f>NQ79*100/NQ82</f>
        <v>#DIV/0!</v>
      </c>
      <c r="NS79" s="434"/>
    </row>
    <row r="80" spans="1:384" ht="21" customHeight="1" thickBot="1" x14ac:dyDescent="0.35">
      <c r="A80" s="4"/>
      <c r="B80" s="4"/>
      <c r="C80" s="4"/>
      <c r="D80" s="1226"/>
      <c r="E80" s="1223"/>
      <c r="F80" s="4"/>
      <c r="G80" s="4"/>
      <c r="H80" s="4"/>
      <c r="I80" s="4"/>
      <c r="J80" s="4"/>
      <c r="K80" s="4"/>
      <c r="L80" s="4"/>
      <c r="M80" s="1226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1226"/>
      <c r="AF80" s="1223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1223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1432"/>
      <c r="DS80" s="1432"/>
      <c r="DX80" s="1438"/>
      <c r="DY80" s="1223"/>
      <c r="DZ80" s="2598"/>
      <c r="EA80" s="2599"/>
      <c r="EB80" s="2599"/>
      <c r="EC80" s="2599"/>
      <c r="ED80" s="2599"/>
      <c r="EE80" s="2599"/>
      <c r="EF80" s="2599"/>
      <c r="EG80" s="2599"/>
      <c r="EH80" s="2599"/>
      <c r="EI80" s="2599"/>
      <c r="EJ80" s="2599"/>
      <c r="EK80" s="2599"/>
      <c r="EL80" s="2600"/>
      <c r="EM80" s="1187"/>
      <c r="EN80" s="1226"/>
      <c r="EO80" s="1695"/>
      <c r="EP80" s="639"/>
      <c r="FA80" s="1230"/>
      <c r="FB80" s="1230"/>
      <c r="FC80" s="1238"/>
      <c r="FD80" s="1460"/>
      <c r="FE80" s="1232"/>
      <c r="FF80" s="434"/>
      <c r="FG80" s="434"/>
      <c r="FH80" s="434"/>
      <c r="FI80" s="434"/>
      <c r="FJ80" s="434"/>
      <c r="FK80" s="434"/>
      <c r="FL80" s="434"/>
      <c r="FM80" s="434"/>
      <c r="FN80" s="434"/>
      <c r="FO80" s="434"/>
      <c r="FP80" s="434"/>
      <c r="FQ80" s="434"/>
      <c r="FR80" s="434"/>
      <c r="FS80" s="434"/>
      <c r="FT80" s="434"/>
      <c r="FU80" s="434"/>
      <c r="FV80" s="434"/>
      <c r="FW80" s="434"/>
      <c r="FX80" s="434"/>
      <c r="FY80" s="434"/>
      <c r="FZ80" s="434"/>
      <c r="GA80" s="434"/>
      <c r="GB80" s="434"/>
      <c r="GC80" s="434"/>
      <c r="GD80" s="434"/>
      <c r="GE80" s="434"/>
      <c r="GF80" s="434"/>
      <c r="GG80" s="434"/>
      <c r="GH80" s="434"/>
      <c r="GI80" s="434"/>
      <c r="GJ80" s="434"/>
      <c r="GK80" s="434"/>
      <c r="GL80" s="434"/>
      <c r="GM80" s="434"/>
      <c r="GN80" s="434"/>
      <c r="GO80" s="434"/>
      <c r="GP80" s="434"/>
      <c r="GQ80" s="434"/>
      <c r="GR80" s="434"/>
      <c r="GS80" s="434"/>
      <c r="GT80" s="434"/>
      <c r="GU80" s="434"/>
      <c r="GV80" s="434"/>
      <c r="GW80" s="434"/>
      <c r="GX80" s="434"/>
      <c r="GY80" s="434"/>
      <c r="GZ80" s="434"/>
      <c r="HA80" s="434"/>
      <c r="HB80" s="434"/>
      <c r="HC80" s="434"/>
      <c r="HD80" s="434"/>
      <c r="HE80" s="434"/>
      <c r="HF80" s="434"/>
      <c r="HG80" s="434"/>
      <c r="HH80" s="434"/>
      <c r="HI80" s="434"/>
      <c r="HJ80" s="434"/>
      <c r="HK80" s="434"/>
      <c r="HL80" s="434"/>
      <c r="HM80" s="434"/>
      <c r="HN80" s="1232"/>
      <c r="HO80" s="2327" t="s">
        <v>209</v>
      </c>
      <c r="HP80" s="2328"/>
      <c r="HQ80" s="1000">
        <f t="shared" si="96"/>
        <v>0</v>
      </c>
      <c r="HR80" s="1001" t="e">
        <f>HQ80*100/HQ81</f>
        <v>#DIV/0!</v>
      </c>
      <c r="HS80" s="466"/>
      <c r="HT80" s="2327" t="s">
        <v>209</v>
      </c>
      <c r="HU80" s="2328"/>
      <c r="HV80" s="1000">
        <f t="shared" si="97"/>
        <v>0</v>
      </c>
      <c r="HW80" s="1001" t="e">
        <f>HV80*100/HV81</f>
        <v>#DIV/0!</v>
      </c>
      <c r="HX80" s="466"/>
      <c r="HY80" s="2327" t="s">
        <v>209</v>
      </c>
      <c r="HZ80" s="2328"/>
      <c r="IA80" s="1000">
        <f>HK58+IA58</f>
        <v>0</v>
      </c>
      <c r="IB80" s="1001" t="e">
        <f>IA80*100/IA81</f>
        <v>#DIV/0!</v>
      </c>
      <c r="IC80" s="434"/>
      <c r="ID80" s="434"/>
      <c r="IE80" s="434"/>
      <c r="IF80" s="434"/>
      <c r="IG80" s="434"/>
      <c r="IH80" s="434"/>
      <c r="II80" s="434"/>
      <c r="IJ80" s="434"/>
      <c r="IK80" s="434"/>
      <c r="IL80" s="434"/>
      <c r="IM80" s="434"/>
      <c r="IN80" s="434"/>
      <c r="IO80" s="434"/>
      <c r="IP80" s="434"/>
      <c r="IQ80" s="434"/>
      <c r="IR80" s="434"/>
      <c r="IS80" s="434"/>
      <c r="IT80" s="434"/>
      <c r="IU80" s="434"/>
      <c r="IV80" s="434"/>
      <c r="IW80" s="434"/>
      <c r="IX80" s="434"/>
      <c r="IY80" s="434"/>
      <c r="IZ80" s="434"/>
      <c r="JA80" s="434"/>
      <c r="JB80" s="434"/>
      <c r="JC80" s="434"/>
      <c r="JD80" s="434"/>
      <c r="JE80" s="434"/>
      <c r="JF80" s="434"/>
      <c r="JG80" s="434"/>
      <c r="JH80" s="434"/>
      <c r="JI80" s="434"/>
      <c r="JJ80" s="434"/>
      <c r="JK80" s="434"/>
      <c r="JL80" s="434"/>
      <c r="JM80" s="434"/>
      <c r="JN80" s="434"/>
      <c r="JO80" s="434"/>
      <c r="JP80" s="434"/>
      <c r="JQ80" s="434"/>
      <c r="JR80" s="434"/>
      <c r="JS80" s="434"/>
      <c r="JT80" s="434"/>
      <c r="JU80" s="434"/>
      <c r="JV80" s="434"/>
      <c r="JW80" s="434"/>
      <c r="JX80" s="434"/>
      <c r="JY80" s="434"/>
      <c r="JZ80" s="434"/>
      <c r="KA80" s="434"/>
      <c r="KB80" s="434"/>
      <c r="KC80" s="434"/>
      <c r="KD80" s="434"/>
      <c r="KE80" s="434"/>
      <c r="KF80" s="434"/>
      <c r="KG80" s="434"/>
      <c r="KH80" s="434"/>
      <c r="KI80" s="434"/>
      <c r="KJ80" s="434"/>
      <c r="KK80" s="434"/>
      <c r="KL80" s="434"/>
      <c r="KM80" s="434"/>
      <c r="KN80" s="434"/>
      <c r="KO80" s="434"/>
      <c r="KP80" s="434"/>
      <c r="KQ80" s="434"/>
      <c r="KR80" s="434"/>
      <c r="KS80" s="434"/>
      <c r="KT80" s="434"/>
      <c r="KU80" s="434"/>
      <c r="KV80" s="434"/>
      <c r="KW80" s="434"/>
      <c r="KX80" s="434"/>
      <c r="KY80" s="434"/>
      <c r="KZ80" s="434"/>
      <c r="LA80" s="434"/>
      <c r="LB80" s="434"/>
      <c r="LC80" s="434"/>
      <c r="LD80" s="434"/>
      <c r="LE80" s="434"/>
      <c r="LF80" s="434"/>
      <c r="LG80" s="434"/>
      <c r="LH80" s="434"/>
      <c r="LI80" s="434"/>
      <c r="LJ80" s="434"/>
      <c r="LK80" s="434"/>
      <c r="LL80" s="434"/>
      <c r="LM80" s="434"/>
      <c r="LN80" s="434"/>
      <c r="LO80" s="434"/>
      <c r="LP80" s="434"/>
      <c r="LQ80" s="434"/>
      <c r="LR80" s="434"/>
      <c r="LS80" s="434"/>
      <c r="LT80" s="434"/>
      <c r="LU80" s="434"/>
      <c r="LV80" s="434"/>
      <c r="LW80" s="434"/>
      <c r="LX80" s="434"/>
      <c r="LY80" s="434"/>
      <c r="LZ80" s="434"/>
      <c r="MA80" s="434"/>
      <c r="MB80" s="434"/>
      <c r="MC80" s="434"/>
      <c r="MD80" s="434"/>
      <c r="ME80" s="434"/>
      <c r="MF80" s="434"/>
      <c r="MG80" s="434"/>
      <c r="MH80" s="434"/>
      <c r="MI80" s="434"/>
      <c r="MJ80" s="434"/>
      <c r="MK80" s="434"/>
      <c r="ML80" s="434"/>
      <c r="MM80" s="434"/>
      <c r="MN80" s="434"/>
      <c r="MO80" s="434"/>
      <c r="MP80" s="434"/>
      <c r="MQ80" s="434"/>
      <c r="MR80" s="1233"/>
      <c r="MS80" s="1234"/>
      <c r="MT80" s="434"/>
      <c r="MU80" s="1013" t="s">
        <v>344</v>
      </c>
      <c r="MV80" s="1034"/>
      <c r="MW80" s="1040">
        <f>LT58+MW58</f>
        <v>0</v>
      </c>
      <c r="MX80" s="1044" t="e">
        <f>MW80*100/MW82</f>
        <v>#DIV/0!</v>
      </c>
      <c r="MY80" s="1083"/>
      <c r="MZ80" s="1013" t="s">
        <v>344</v>
      </c>
      <c r="NA80" s="1034"/>
      <c r="NB80" s="1040">
        <f>LZ58+NB58</f>
        <v>0</v>
      </c>
      <c r="NC80" s="1047" t="e">
        <f>NB80*100/NB82</f>
        <v>#DIV/0!</v>
      </c>
      <c r="ND80" s="1084"/>
      <c r="NE80" s="1013" t="s">
        <v>344</v>
      </c>
      <c r="NF80" s="1034"/>
      <c r="NG80" s="1040">
        <f>MF58+NG58</f>
        <v>0</v>
      </c>
      <c r="NH80" s="1037" t="e">
        <f>NG80*100/NG82</f>
        <v>#DIV/0!</v>
      </c>
      <c r="NI80" s="1084"/>
      <c r="NJ80" s="1013" t="s">
        <v>344</v>
      </c>
      <c r="NK80" s="1034"/>
      <c r="NL80" s="1040">
        <f>MK58+NL58</f>
        <v>0</v>
      </c>
      <c r="NM80" s="1037" t="e">
        <f>NL80*100/NL82</f>
        <v>#DIV/0!</v>
      </c>
      <c r="NN80" s="1084"/>
      <c r="NO80" s="1013" t="s">
        <v>344</v>
      </c>
      <c r="NP80" s="1034"/>
      <c r="NQ80" s="1040">
        <f>MP58+NQ58</f>
        <v>0</v>
      </c>
      <c r="NR80" s="1037" t="e">
        <f>NQ80*100/NQ82</f>
        <v>#DIV/0!</v>
      </c>
      <c r="NS80" s="434"/>
    </row>
    <row r="81" spans="1:383" ht="20.25" customHeight="1" thickBot="1" x14ac:dyDescent="0.35">
      <c r="A81" s="4"/>
      <c r="B81" s="4"/>
      <c r="C81" s="4"/>
      <c r="D81" s="1226"/>
      <c r="E81" s="1223"/>
      <c r="F81" s="4"/>
      <c r="G81" s="4"/>
      <c r="H81" s="4"/>
      <c r="I81" s="4"/>
      <c r="J81" s="4"/>
      <c r="K81" s="4"/>
      <c r="L81" s="4"/>
      <c r="M81" s="1226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1226"/>
      <c r="AF81" s="1223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1223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1432"/>
      <c r="DS81" s="1432"/>
      <c r="DT81" s="1432"/>
      <c r="DU81" s="1432"/>
      <c r="DV81" s="1432"/>
      <c r="DW81" s="1432"/>
      <c r="DX81" s="1438"/>
      <c r="DY81" s="1223"/>
      <c r="DZ81" s="2601"/>
      <c r="EA81" s="2602"/>
      <c r="EB81" s="2602"/>
      <c r="EC81" s="2602"/>
      <c r="ED81" s="2602"/>
      <c r="EE81" s="2602"/>
      <c r="EF81" s="2602"/>
      <c r="EG81" s="2602"/>
      <c r="EH81" s="2602"/>
      <c r="EI81" s="2602"/>
      <c r="EJ81" s="2602"/>
      <c r="EK81" s="2602"/>
      <c r="EL81" s="2603"/>
      <c r="EM81" s="1187"/>
      <c r="EN81" s="1226"/>
      <c r="EO81" s="1695"/>
      <c r="EP81" s="639"/>
      <c r="EQ81" s="1230"/>
      <c r="ER81" s="1230"/>
      <c r="ES81" s="1230"/>
      <c r="ET81" s="1230"/>
      <c r="EU81" s="1230"/>
      <c r="EV81" s="1230"/>
      <c r="EW81" s="1230"/>
      <c r="EX81" s="1230"/>
      <c r="EY81" s="1230"/>
      <c r="EZ81" s="1230"/>
      <c r="FA81" s="1230"/>
      <c r="FB81" s="1230"/>
      <c r="FC81" s="1238"/>
      <c r="FD81" s="1460"/>
      <c r="FE81" s="1232"/>
      <c r="FF81" s="434"/>
      <c r="FG81" s="434"/>
      <c r="FH81" s="434"/>
      <c r="FI81" s="434"/>
      <c r="FJ81" s="434"/>
      <c r="FK81" s="434"/>
      <c r="FL81" s="434"/>
      <c r="FM81" s="434"/>
      <c r="FN81" s="434"/>
      <c r="FO81" s="434"/>
      <c r="FP81" s="434"/>
      <c r="FQ81" s="434"/>
      <c r="FR81" s="434"/>
      <c r="FS81" s="434"/>
      <c r="FT81" s="434"/>
      <c r="FU81" s="434"/>
      <c r="FV81" s="434"/>
      <c r="FW81" s="434"/>
      <c r="FX81" s="434"/>
      <c r="FY81" s="434"/>
      <c r="FZ81" s="434"/>
      <c r="GA81" s="434"/>
      <c r="GB81" s="434"/>
      <c r="GC81" s="434"/>
      <c r="GD81" s="434"/>
      <c r="GE81" s="434"/>
      <c r="GF81" s="434"/>
      <c r="GG81" s="434"/>
      <c r="GH81" s="434"/>
      <c r="GI81" s="434"/>
      <c r="GJ81" s="434"/>
      <c r="GK81" s="434"/>
      <c r="GL81" s="434"/>
      <c r="GM81" s="434"/>
      <c r="GN81" s="434"/>
      <c r="GO81" s="434"/>
      <c r="GP81" s="434"/>
      <c r="GQ81" s="434"/>
      <c r="GR81" s="434"/>
      <c r="GS81" s="434"/>
      <c r="GT81" s="434"/>
      <c r="GU81" s="434"/>
      <c r="GV81" s="434"/>
      <c r="GW81" s="434"/>
      <c r="GX81" s="434"/>
      <c r="GY81" s="434"/>
      <c r="GZ81" s="434"/>
      <c r="HA81" s="434"/>
      <c r="HB81" s="434"/>
      <c r="HC81" s="434"/>
      <c r="HD81" s="434"/>
      <c r="HE81" s="434"/>
      <c r="HF81" s="434"/>
      <c r="HG81" s="434"/>
      <c r="HH81" s="434"/>
      <c r="HI81" s="434"/>
      <c r="HJ81" s="434"/>
      <c r="HK81" s="434"/>
      <c r="HL81" s="434"/>
      <c r="HM81" s="434"/>
      <c r="HN81" s="1232"/>
      <c r="HO81" s="453" t="s">
        <v>19</v>
      </c>
      <c r="HP81" s="453"/>
      <c r="HQ81" s="440">
        <f>SUM(HQ78:HQ80)</f>
        <v>0</v>
      </c>
      <c r="HR81" s="441"/>
      <c r="HS81" s="11"/>
      <c r="HT81" s="453" t="s">
        <v>19</v>
      </c>
      <c r="HU81" s="453"/>
      <c r="HV81" s="440">
        <f>SUM(HV78:HV80)</f>
        <v>0</v>
      </c>
      <c r="HW81" s="441"/>
      <c r="HX81" s="11"/>
      <c r="HY81" s="453" t="s">
        <v>19</v>
      </c>
      <c r="HZ81" s="453"/>
      <c r="IA81" s="440">
        <f>SUM(IA78:IA80)</f>
        <v>0</v>
      </c>
      <c r="IB81" s="441"/>
      <c r="IC81" s="434"/>
      <c r="ID81" s="434"/>
      <c r="IE81" s="434"/>
      <c r="IF81" s="434"/>
      <c r="IG81" s="434"/>
      <c r="IH81" s="434"/>
      <c r="II81" s="434"/>
      <c r="IJ81" s="434"/>
      <c r="IK81" s="434"/>
      <c r="IL81" s="434"/>
      <c r="IM81" s="434"/>
      <c r="IN81" s="434"/>
      <c r="IO81" s="434"/>
      <c r="IP81" s="434"/>
      <c r="IQ81" s="434"/>
      <c r="IR81" s="434"/>
      <c r="IS81" s="434"/>
      <c r="IT81" s="434"/>
      <c r="IU81" s="434"/>
      <c r="IV81" s="434"/>
      <c r="IW81" s="434"/>
      <c r="IX81" s="434"/>
      <c r="IY81" s="434"/>
      <c r="IZ81" s="434"/>
      <c r="JA81" s="434"/>
      <c r="JB81" s="434"/>
      <c r="JC81" s="434"/>
      <c r="JD81" s="434"/>
      <c r="JE81" s="434"/>
      <c r="JF81" s="434"/>
      <c r="JG81" s="434"/>
      <c r="JH81" s="434"/>
      <c r="JI81" s="434"/>
      <c r="JJ81" s="434"/>
      <c r="JK81" s="434"/>
      <c r="JL81" s="434"/>
      <c r="JM81" s="434"/>
      <c r="JN81" s="434"/>
      <c r="JO81" s="434"/>
      <c r="JP81" s="434"/>
      <c r="JQ81" s="434"/>
      <c r="JR81" s="434"/>
      <c r="JS81" s="434"/>
      <c r="JT81" s="434"/>
      <c r="JU81" s="434"/>
      <c r="JV81" s="434"/>
      <c r="JW81" s="434"/>
      <c r="JX81" s="434"/>
      <c r="JY81" s="434"/>
      <c r="JZ81" s="434"/>
      <c r="KA81" s="434"/>
      <c r="KB81" s="434"/>
      <c r="KC81" s="434"/>
      <c r="KD81" s="434"/>
      <c r="KE81" s="434"/>
      <c r="KF81" s="434"/>
      <c r="KG81" s="434"/>
      <c r="KH81" s="434"/>
      <c r="KI81" s="434"/>
      <c r="KJ81" s="434"/>
      <c r="KK81" s="434"/>
      <c r="KL81" s="434"/>
      <c r="KM81" s="434"/>
      <c r="KN81" s="434"/>
      <c r="KO81" s="434"/>
      <c r="KP81" s="434"/>
      <c r="KQ81" s="434"/>
      <c r="KR81" s="434"/>
      <c r="KS81" s="434"/>
      <c r="KT81" s="434"/>
      <c r="KU81" s="434"/>
      <c r="KV81" s="434"/>
      <c r="KW81" s="434"/>
      <c r="KX81" s="434"/>
      <c r="KY81" s="434"/>
      <c r="KZ81" s="434"/>
      <c r="LA81" s="434"/>
      <c r="LB81" s="434"/>
      <c r="LC81" s="434"/>
      <c r="LD81" s="434"/>
      <c r="LE81" s="434"/>
      <c r="LF81" s="434"/>
      <c r="LG81" s="434"/>
      <c r="LH81" s="434"/>
      <c r="LI81" s="434"/>
      <c r="LJ81" s="434"/>
      <c r="LK81" s="434"/>
      <c r="LL81" s="434"/>
      <c r="LM81" s="434"/>
      <c r="LN81" s="434"/>
      <c r="LO81" s="434"/>
      <c r="LP81" s="434"/>
      <c r="LQ81" s="434"/>
      <c r="LR81" s="434"/>
      <c r="LS81" s="434"/>
      <c r="LT81" s="434"/>
      <c r="LU81" s="434"/>
      <c r="LV81" s="434"/>
      <c r="LW81" s="434"/>
      <c r="LX81" s="434"/>
      <c r="LY81" s="434"/>
      <c r="LZ81" s="434"/>
      <c r="MA81" s="434"/>
      <c r="MB81" s="434"/>
      <c r="MC81" s="434"/>
      <c r="MD81" s="434"/>
      <c r="ME81" s="434"/>
      <c r="MF81" s="434"/>
      <c r="MG81" s="434"/>
      <c r="MH81" s="434"/>
      <c r="MI81" s="434"/>
      <c r="MJ81" s="434"/>
      <c r="MK81" s="434"/>
      <c r="ML81" s="434"/>
      <c r="MM81" s="434"/>
      <c r="MN81" s="434"/>
      <c r="MO81" s="434"/>
      <c r="MP81" s="434"/>
      <c r="MQ81" s="434"/>
      <c r="MR81" s="1233"/>
      <c r="MS81" s="1234"/>
      <c r="MT81" s="434"/>
      <c r="MU81" s="1022" t="s">
        <v>345</v>
      </c>
      <c r="MV81" s="1023"/>
      <c r="MW81" s="1041">
        <f>LT59+MW59</f>
        <v>0</v>
      </c>
      <c r="MX81" s="1045" t="e">
        <f>MW81*100/MW82</f>
        <v>#DIV/0!</v>
      </c>
      <c r="MY81" s="1083"/>
      <c r="MZ81" s="1017" t="s">
        <v>345</v>
      </c>
      <c r="NA81" s="1035"/>
      <c r="NB81" s="1041">
        <f>LZ59+NB59</f>
        <v>0</v>
      </c>
      <c r="NC81" s="1048" t="e">
        <f>NB81*100/NB82</f>
        <v>#DIV/0!</v>
      </c>
      <c r="ND81" s="1084"/>
      <c r="NE81" s="1017" t="s">
        <v>345</v>
      </c>
      <c r="NF81" s="1035"/>
      <c r="NG81" s="1041">
        <f>MF59+NG59</f>
        <v>0</v>
      </c>
      <c r="NH81" s="1038" t="e">
        <f>NG81*100/NG82</f>
        <v>#DIV/0!</v>
      </c>
      <c r="NI81" s="1084"/>
      <c r="NJ81" s="1017" t="s">
        <v>345</v>
      </c>
      <c r="NK81" s="1035"/>
      <c r="NL81" s="1041">
        <f>MK59+NL59</f>
        <v>0</v>
      </c>
      <c r="NM81" s="1038" t="e">
        <f>NL81*100/NL82</f>
        <v>#DIV/0!</v>
      </c>
      <c r="NN81" s="1084"/>
      <c r="NO81" s="1017" t="s">
        <v>345</v>
      </c>
      <c r="NP81" s="1035"/>
      <c r="NQ81" s="1041">
        <f>MP59+NQ59</f>
        <v>0</v>
      </c>
      <c r="NR81" s="1038" t="e">
        <f>NQ81*100/NQ82</f>
        <v>#DIV/0!</v>
      </c>
      <c r="NS81" s="434"/>
    </row>
    <row r="82" spans="1:383" ht="21" customHeight="1" thickBot="1" x14ac:dyDescent="0.35">
      <c r="A82" s="4"/>
      <c r="B82" s="4"/>
      <c r="C82" s="4"/>
      <c r="D82" s="1226"/>
      <c r="E82" s="1223"/>
      <c r="F82" s="4"/>
      <c r="G82" s="4"/>
      <c r="H82" s="4"/>
      <c r="I82" s="4"/>
      <c r="J82" s="4"/>
      <c r="K82" s="4"/>
      <c r="L82" s="4"/>
      <c r="M82" s="1226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1226"/>
      <c r="AF82" s="1223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1223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1432"/>
      <c r="DS82" s="1432"/>
      <c r="DY82" s="1223"/>
      <c r="DZ82" s="1187"/>
      <c r="EA82" s="1187"/>
      <c r="EB82" s="1187"/>
      <c r="EC82" s="1187"/>
      <c r="ED82" s="1187"/>
      <c r="EE82" s="1187"/>
      <c r="EF82" s="1187"/>
      <c r="EG82" s="1187"/>
      <c r="EH82" s="1187"/>
      <c r="EI82" s="1187"/>
      <c r="EJ82" s="1187"/>
      <c r="EK82" s="1187"/>
      <c r="EL82" s="1187"/>
      <c r="EM82" s="1187"/>
      <c r="EN82" s="1226"/>
      <c r="EO82" s="1695"/>
      <c r="EP82" s="639"/>
      <c r="EQ82" s="1230"/>
      <c r="ER82" s="1230"/>
      <c r="ES82" s="1230"/>
      <c r="ET82" s="1230"/>
      <c r="EU82" s="1230"/>
      <c r="EV82" s="1230"/>
      <c r="EW82" s="1230"/>
      <c r="EX82" s="1230"/>
      <c r="EY82" s="1230"/>
      <c r="EZ82" s="1230"/>
      <c r="FA82" s="1230"/>
      <c r="FB82" s="1230"/>
      <c r="FC82" s="1238"/>
      <c r="FD82" s="1460"/>
      <c r="FE82" s="1232"/>
      <c r="FF82" s="434"/>
      <c r="FG82" s="434"/>
      <c r="FH82" s="434"/>
      <c r="FI82" s="434"/>
      <c r="FJ82" s="434"/>
      <c r="FK82" s="434"/>
      <c r="FL82" s="434"/>
      <c r="FM82" s="434"/>
      <c r="FN82" s="434"/>
      <c r="FO82" s="434"/>
      <c r="FP82" s="434"/>
      <c r="FQ82" s="434"/>
      <c r="FR82" s="434"/>
      <c r="FS82" s="434"/>
      <c r="FT82" s="434"/>
      <c r="FU82" s="434"/>
      <c r="FV82" s="434"/>
      <c r="FW82" s="434"/>
      <c r="FX82" s="434"/>
      <c r="FY82" s="434"/>
      <c r="FZ82" s="434"/>
      <c r="GA82" s="434"/>
      <c r="GB82" s="434"/>
      <c r="GC82" s="434"/>
      <c r="GD82" s="434"/>
      <c r="GE82" s="434"/>
      <c r="GF82" s="434"/>
      <c r="GG82" s="434"/>
      <c r="GH82" s="434"/>
      <c r="GI82" s="434"/>
      <c r="GJ82" s="434"/>
      <c r="GK82" s="434"/>
      <c r="GL82" s="434"/>
      <c r="GM82" s="434"/>
      <c r="GN82" s="434"/>
      <c r="GO82" s="434"/>
      <c r="GP82" s="434"/>
      <c r="GQ82" s="434"/>
      <c r="GR82" s="434"/>
      <c r="GS82" s="434"/>
      <c r="GT82" s="434"/>
      <c r="GU82" s="434"/>
      <c r="GV82" s="434"/>
      <c r="GW82" s="434"/>
      <c r="GX82" s="434"/>
      <c r="GY82" s="434"/>
      <c r="GZ82" s="434"/>
      <c r="HA82" s="434"/>
      <c r="HB82" s="434"/>
      <c r="HC82" s="434"/>
      <c r="HD82" s="434"/>
      <c r="HE82" s="434"/>
      <c r="HF82" s="434"/>
      <c r="HG82" s="434"/>
      <c r="HH82" s="434"/>
      <c r="HI82" s="434"/>
      <c r="HJ82" s="434"/>
      <c r="HK82" s="434"/>
      <c r="HL82" s="434"/>
      <c r="HM82" s="434"/>
      <c r="HN82" s="1232"/>
      <c r="HO82" s="466"/>
      <c r="HP82" s="466"/>
      <c r="HQ82" s="466"/>
      <c r="HR82" s="466"/>
      <c r="HS82" s="466"/>
      <c r="HT82" s="466"/>
      <c r="HU82" s="466"/>
      <c r="HV82" s="466"/>
      <c r="HW82" s="466"/>
      <c r="HX82" s="466"/>
      <c r="HY82" s="466"/>
      <c r="HZ82" s="466"/>
      <c r="IA82" s="11"/>
      <c r="IB82" s="11"/>
      <c r="IC82" s="434"/>
      <c r="ID82" s="434"/>
      <c r="IE82" s="434"/>
      <c r="IF82" s="434"/>
      <c r="IG82" s="434"/>
      <c r="IH82" s="434"/>
      <c r="II82" s="434"/>
      <c r="IJ82" s="434"/>
      <c r="IK82" s="434"/>
      <c r="IL82" s="434"/>
      <c r="IM82" s="434"/>
      <c r="IN82" s="434"/>
      <c r="IO82" s="434"/>
      <c r="IP82" s="434"/>
      <c r="IQ82" s="434"/>
      <c r="IR82" s="434"/>
      <c r="IS82" s="434"/>
      <c r="IT82" s="434"/>
      <c r="IU82" s="434"/>
      <c r="IV82" s="434"/>
      <c r="IW82" s="434"/>
      <c r="IX82" s="434"/>
      <c r="IY82" s="434"/>
      <c r="IZ82" s="434"/>
      <c r="JA82" s="434"/>
      <c r="JB82" s="434"/>
      <c r="JC82" s="434"/>
      <c r="JD82" s="434"/>
      <c r="JE82" s="434"/>
      <c r="JF82" s="434"/>
      <c r="JG82" s="434"/>
      <c r="JH82" s="434"/>
      <c r="JI82" s="434"/>
      <c r="JJ82" s="434"/>
      <c r="JK82" s="434"/>
      <c r="JL82" s="434"/>
      <c r="JM82" s="434"/>
      <c r="JN82" s="434"/>
      <c r="JO82" s="434"/>
      <c r="JP82" s="434"/>
      <c r="JQ82" s="434"/>
      <c r="JR82" s="434"/>
      <c r="JS82" s="434"/>
      <c r="JT82" s="434"/>
      <c r="JU82" s="434"/>
      <c r="JV82" s="434"/>
      <c r="JW82" s="434"/>
      <c r="JX82" s="434"/>
      <c r="JY82" s="434"/>
      <c r="JZ82" s="434"/>
      <c r="KA82" s="434"/>
      <c r="KB82" s="434"/>
      <c r="KC82" s="434"/>
      <c r="KD82" s="434"/>
      <c r="KE82" s="434"/>
      <c r="KF82" s="434"/>
      <c r="KG82" s="434"/>
      <c r="KH82" s="434"/>
      <c r="KI82" s="434"/>
      <c r="KJ82" s="434"/>
      <c r="KK82" s="434"/>
      <c r="KL82" s="434"/>
      <c r="KM82" s="434"/>
      <c r="KN82" s="434"/>
      <c r="KO82" s="434"/>
      <c r="KP82" s="434"/>
      <c r="KQ82" s="434"/>
      <c r="KR82" s="434"/>
      <c r="KS82" s="434"/>
      <c r="KT82" s="434"/>
      <c r="KU82" s="434"/>
      <c r="KV82" s="434"/>
      <c r="KW82" s="434"/>
      <c r="KX82" s="434"/>
      <c r="KY82" s="434"/>
      <c r="KZ82" s="434"/>
      <c r="LA82" s="434"/>
      <c r="LB82" s="434"/>
      <c r="LC82" s="434"/>
      <c r="LD82" s="434"/>
      <c r="LE82" s="434"/>
      <c r="LF82" s="434"/>
      <c r="LG82" s="434"/>
      <c r="LH82" s="434"/>
      <c r="LI82" s="434"/>
      <c r="LJ82" s="434"/>
      <c r="LK82" s="434"/>
      <c r="LL82" s="434"/>
      <c r="LM82" s="434"/>
      <c r="LN82" s="434"/>
      <c r="LO82" s="434"/>
      <c r="LP82" s="434"/>
      <c r="LQ82" s="434"/>
      <c r="LR82" s="434"/>
      <c r="LS82" s="434"/>
      <c r="LT82" s="434"/>
      <c r="LU82" s="434"/>
      <c r="LV82" s="434"/>
      <c r="LW82" s="434"/>
      <c r="LX82" s="434"/>
      <c r="LY82" s="434"/>
      <c r="LZ82" s="434"/>
      <c r="MA82" s="434"/>
      <c r="MB82" s="434"/>
      <c r="MC82" s="434"/>
      <c r="MD82" s="434"/>
      <c r="ME82" s="434"/>
      <c r="MF82" s="434"/>
      <c r="MG82" s="434"/>
      <c r="MH82" s="434"/>
      <c r="MI82" s="434"/>
      <c r="MJ82" s="434"/>
      <c r="MK82" s="434"/>
      <c r="ML82" s="434"/>
      <c r="MM82" s="434"/>
      <c r="MN82" s="434"/>
      <c r="MO82" s="434"/>
      <c r="MP82" s="434"/>
      <c r="MQ82" s="434"/>
      <c r="MR82" s="1233"/>
      <c r="MS82" s="1234"/>
      <c r="MT82" s="434"/>
      <c r="MU82" s="1008"/>
      <c r="MV82" s="1008"/>
      <c r="MW82" s="1019">
        <f>SUM(MW78:MW81)</f>
        <v>0</v>
      </c>
      <c r="MX82" s="1008"/>
      <c r="MY82" s="1084"/>
      <c r="MZ82" s="1008"/>
      <c r="NA82" s="1008"/>
      <c r="NB82" s="1019">
        <f>SUM(NB78:NB81)</f>
        <v>0</v>
      </c>
      <c r="NC82" s="1008"/>
      <c r="ND82" s="1084"/>
      <c r="NE82" s="1008"/>
      <c r="NF82" s="1008"/>
      <c r="NG82" s="1019">
        <f>SUM(NG78:NG81)</f>
        <v>0</v>
      </c>
      <c r="NH82" s="1008"/>
      <c r="NI82" s="1084"/>
      <c r="NJ82" s="1008"/>
      <c r="NK82" s="1008"/>
      <c r="NL82" s="1019">
        <f>SUM(NL78:NL81)</f>
        <v>0</v>
      </c>
      <c r="NM82" s="1008"/>
      <c r="NN82" s="1084"/>
      <c r="NO82" s="1008"/>
      <c r="NP82" s="1008"/>
      <c r="NQ82" s="1019">
        <f>SUM(NQ78:NQ81)</f>
        <v>0</v>
      </c>
      <c r="NR82" s="1008"/>
      <c r="NS82" s="434"/>
    </row>
    <row r="83" spans="1:383" ht="44.25" customHeight="1" x14ac:dyDescent="0.3">
      <c r="A83" s="4"/>
      <c r="B83" s="4"/>
      <c r="C83" s="4"/>
      <c r="D83" s="1226"/>
      <c r="E83" s="1223"/>
      <c r="F83" s="4"/>
      <c r="G83" s="4"/>
      <c r="H83" s="4"/>
      <c r="I83" s="4"/>
      <c r="J83" s="4"/>
      <c r="K83" s="4"/>
      <c r="L83" s="4"/>
      <c r="M83" s="1226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1226"/>
      <c r="AF83" s="1223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1223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1439"/>
      <c r="DS83" s="1439"/>
      <c r="DY83" s="1223"/>
      <c r="DZ83" s="1187"/>
      <c r="EA83" s="1187"/>
      <c r="EB83" s="1187"/>
      <c r="EC83" s="1187"/>
      <c r="ED83" s="1187"/>
      <c r="EE83" s="1187"/>
      <c r="EF83" s="1187"/>
      <c r="EG83" s="1187"/>
      <c r="EH83" s="1187"/>
      <c r="EI83" s="1187"/>
      <c r="EJ83" s="1187"/>
      <c r="EK83" s="1187"/>
      <c r="EL83" s="1187"/>
      <c r="EM83" s="1187"/>
      <c r="EN83" s="1226"/>
      <c r="EO83" s="1695"/>
      <c r="EP83" s="639"/>
      <c r="EQ83" s="1230"/>
      <c r="ER83" s="1230"/>
      <c r="ES83" s="1230"/>
      <c r="ET83" s="1230"/>
      <c r="EU83" s="1230"/>
      <c r="EV83" s="1230"/>
      <c r="EW83" s="1230"/>
      <c r="EX83" s="1230"/>
      <c r="EY83" s="1230"/>
      <c r="EZ83" s="1230"/>
      <c r="FA83" s="1230"/>
      <c r="FB83" s="1230"/>
      <c r="FC83" s="1238"/>
      <c r="FD83" s="1460"/>
      <c r="FE83" s="1232"/>
      <c r="FF83" s="434"/>
      <c r="FG83" s="434"/>
      <c r="FH83" s="434"/>
      <c r="FI83" s="434"/>
      <c r="FJ83" s="434"/>
      <c r="FK83" s="434"/>
      <c r="FL83" s="434"/>
      <c r="FM83" s="434"/>
      <c r="FN83" s="434"/>
      <c r="FO83" s="434"/>
      <c r="FP83" s="434"/>
      <c r="FQ83" s="434"/>
      <c r="FR83" s="434"/>
      <c r="FS83" s="434"/>
      <c r="FT83" s="434"/>
      <c r="FU83" s="434"/>
      <c r="FV83" s="434"/>
      <c r="FW83" s="434"/>
      <c r="FX83" s="434"/>
      <c r="FY83" s="434"/>
      <c r="FZ83" s="434"/>
      <c r="GA83" s="434"/>
      <c r="GB83" s="434"/>
      <c r="GC83" s="434"/>
      <c r="GD83" s="434"/>
      <c r="GE83" s="434"/>
      <c r="GF83" s="434"/>
      <c r="GG83" s="434"/>
      <c r="GH83" s="434"/>
      <c r="GI83" s="434"/>
      <c r="GJ83" s="434"/>
      <c r="GK83" s="434"/>
      <c r="GL83" s="434"/>
      <c r="GM83" s="434"/>
      <c r="GN83" s="434"/>
      <c r="GO83" s="434"/>
      <c r="GP83" s="434"/>
      <c r="GQ83" s="434"/>
      <c r="GR83" s="434"/>
      <c r="GS83" s="434"/>
      <c r="GT83" s="434"/>
      <c r="GU83" s="434"/>
      <c r="GV83" s="434"/>
      <c r="GW83" s="434"/>
      <c r="GX83" s="434"/>
      <c r="GY83" s="434"/>
      <c r="GZ83" s="434"/>
      <c r="HA83" s="434"/>
      <c r="HB83" s="434"/>
      <c r="HC83" s="434"/>
      <c r="HD83" s="434"/>
      <c r="HE83" s="434"/>
      <c r="HF83" s="434"/>
      <c r="HG83" s="434"/>
      <c r="HH83" s="434"/>
      <c r="HI83" s="434"/>
      <c r="HJ83" s="434"/>
      <c r="HK83" s="434"/>
      <c r="HL83" s="434"/>
      <c r="HM83" s="434"/>
      <c r="HN83" s="1232"/>
      <c r="HO83" s="466"/>
      <c r="HP83" s="11"/>
      <c r="HQ83" s="11"/>
      <c r="HR83" s="11"/>
      <c r="HS83" s="11"/>
      <c r="HT83" s="11"/>
      <c r="HU83" s="466"/>
      <c r="HV83" s="466"/>
      <c r="HW83" s="466"/>
      <c r="HX83" s="466"/>
      <c r="HY83" s="2310" t="s">
        <v>372</v>
      </c>
      <c r="HZ83" s="2311"/>
      <c r="IA83" s="2314" t="s">
        <v>11</v>
      </c>
      <c r="IB83" s="2314" t="s">
        <v>12</v>
      </c>
      <c r="IC83" s="434"/>
      <c r="ID83" s="434"/>
      <c r="IE83" s="434"/>
      <c r="IF83" s="434"/>
      <c r="IG83" s="434"/>
      <c r="IH83" s="434"/>
      <c r="II83" s="434"/>
      <c r="IJ83" s="434"/>
      <c r="IK83" s="434"/>
      <c r="IL83" s="434"/>
      <c r="IM83" s="434"/>
      <c r="IN83" s="434"/>
      <c r="IO83" s="434"/>
      <c r="IP83" s="434"/>
      <c r="IQ83" s="434"/>
      <c r="IR83" s="434"/>
      <c r="IS83" s="434"/>
      <c r="IT83" s="434"/>
      <c r="IU83" s="434"/>
      <c r="IV83" s="434"/>
      <c r="IW83" s="434"/>
      <c r="IX83" s="434"/>
      <c r="IY83" s="434"/>
      <c r="IZ83" s="434"/>
      <c r="JA83" s="434"/>
      <c r="JB83" s="434"/>
      <c r="JC83" s="434"/>
      <c r="JD83" s="434"/>
      <c r="JE83" s="434"/>
      <c r="JF83" s="434"/>
      <c r="JG83" s="434"/>
      <c r="JH83" s="434"/>
      <c r="JI83" s="434"/>
      <c r="JJ83" s="434"/>
      <c r="JK83" s="434"/>
      <c r="JL83" s="434"/>
      <c r="JM83" s="434"/>
      <c r="JN83" s="434"/>
      <c r="JO83" s="434"/>
      <c r="JP83" s="434"/>
      <c r="JQ83" s="434"/>
      <c r="JR83" s="434"/>
      <c r="JS83" s="434"/>
      <c r="JT83" s="434"/>
      <c r="JU83" s="434"/>
      <c r="JV83" s="434"/>
      <c r="JW83" s="434"/>
      <c r="JX83" s="434"/>
      <c r="JY83" s="434"/>
      <c r="JZ83" s="434"/>
      <c r="KA83" s="434"/>
      <c r="KB83" s="434"/>
      <c r="KC83" s="434"/>
      <c r="KD83" s="434"/>
      <c r="KE83" s="434"/>
      <c r="KF83" s="434"/>
      <c r="KG83" s="434"/>
      <c r="KH83" s="434"/>
      <c r="KI83" s="434"/>
      <c r="KJ83" s="434"/>
      <c r="KK83" s="434"/>
      <c r="KL83" s="434"/>
      <c r="KM83" s="434"/>
      <c r="KN83" s="434"/>
      <c r="KO83" s="434"/>
      <c r="KP83" s="434"/>
      <c r="KQ83" s="434"/>
      <c r="KR83" s="434"/>
      <c r="KS83" s="434"/>
      <c r="KT83" s="434"/>
      <c r="KU83" s="434"/>
      <c r="KV83" s="434"/>
      <c r="KW83" s="434"/>
      <c r="KX83" s="434"/>
      <c r="KY83" s="434"/>
      <c r="KZ83" s="434"/>
      <c r="LA83" s="434"/>
      <c r="LB83" s="434"/>
      <c r="LC83" s="434"/>
      <c r="LD83" s="434"/>
      <c r="LE83" s="434"/>
      <c r="LF83" s="434"/>
      <c r="LG83" s="434"/>
      <c r="LH83" s="434"/>
      <c r="LI83" s="434"/>
      <c r="LJ83" s="434"/>
      <c r="LK83" s="434"/>
      <c r="LL83" s="434"/>
      <c r="LM83" s="434"/>
      <c r="LN83" s="434"/>
      <c r="LO83" s="434"/>
      <c r="LP83" s="434"/>
      <c r="LQ83" s="434"/>
      <c r="LR83" s="434"/>
      <c r="LS83" s="434"/>
      <c r="LT83" s="434"/>
      <c r="LU83" s="434"/>
      <c r="LV83" s="434"/>
      <c r="LW83" s="434"/>
      <c r="LX83" s="434"/>
      <c r="LY83" s="434"/>
      <c r="LZ83" s="434"/>
      <c r="MA83" s="434"/>
      <c r="MB83" s="434"/>
      <c r="MC83" s="434"/>
      <c r="MD83" s="434"/>
      <c r="ME83" s="434"/>
      <c r="MF83" s="434"/>
      <c r="MG83" s="434"/>
      <c r="MH83" s="434"/>
      <c r="MI83" s="434"/>
      <c r="MJ83" s="434"/>
      <c r="MK83" s="434"/>
      <c r="ML83" s="434"/>
      <c r="MM83" s="434"/>
      <c r="MN83" s="434"/>
      <c r="MO83" s="434"/>
      <c r="MP83" s="434"/>
      <c r="MQ83" s="434"/>
      <c r="MR83" s="1233"/>
      <c r="MS83" s="1234"/>
      <c r="MT83" s="434"/>
      <c r="MU83" s="1085"/>
      <c r="MV83" s="1085"/>
      <c r="MW83" s="1085"/>
      <c r="MX83" s="1085"/>
      <c r="MY83" s="1085"/>
      <c r="MZ83" s="1085"/>
      <c r="NA83" s="1085"/>
      <c r="NB83" s="1085"/>
      <c r="NC83" s="1085"/>
      <c r="ND83" s="1085"/>
      <c r="NE83" s="2301" t="s">
        <v>340</v>
      </c>
      <c r="NF83" s="2302"/>
      <c r="NG83" s="2297" t="s">
        <v>11</v>
      </c>
      <c r="NH83" s="2306" t="s">
        <v>12</v>
      </c>
      <c r="NI83" s="1085"/>
      <c r="NJ83" s="2301" t="s">
        <v>348</v>
      </c>
      <c r="NK83" s="2302"/>
      <c r="NL83" s="2297" t="s">
        <v>11</v>
      </c>
      <c r="NM83" s="2299" t="s">
        <v>12</v>
      </c>
      <c r="NN83" s="1085"/>
      <c r="NO83" s="2301" t="s">
        <v>341</v>
      </c>
      <c r="NP83" s="2302"/>
      <c r="NQ83" s="2297" t="s">
        <v>11</v>
      </c>
      <c r="NR83" s="2306" t="s">
        <v>12</v>
      </c>
      <c r="NS83" s="434"/>
    </row>
    <row r="84" spans="1:383" ht="25.5" customHeight="1" thickBot="1" x14ac:dyDescent="0.35">
      <c r="A84" s="4"/>
      <c r="B84" s="4"/>
      <c r="C84" s="4"/>
      <c r="D84" s="1226"/>
      <c r="E84" s="1223"/>
      <c r="F84" s="4"/>
      <c r="G84" s="4"/>
      <c r="H84" s="4"/>
      <c r="I84" s="4"/>
      <c r="J84" s="4"/>
      <c r="K84" s="4"/>
      <c r="L84" s="4"/>
      <c r="M84" s="1226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1226"/>
      <c r="AF84" s="1223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1223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1439"/>
      <c r="DS84" s="1439"/>
      <c r="DY84" s="1223"/>
      <c r="DZ84" s="1187"/>
      <c r="EA84" s="1187"/>
      <c r="EB84" s="1187"/>
      <c r="EC84" s="1187"/>
      <c r="ED84" s="1187"/>
      <c r="EE84" s="1187"/>
      <c r="EF84" s="1187"/>
      <c r="EG84" s="1187"/>
      <c r="EH84" s="1187"/>
      <c r="EI84" s="1187"/>
      <c r="EJ84" s="1187"/>
      <c r="EK84" s="1187"/>
      <c r="EL84" s="1187"/>
      <c r="EM84" s="1187"/>
      <c r="EN84" s="1226"/>
      <c r="EO84" s="1695"/>
      <c r="EP84" s="639"/>
      <c r="EQ84" s="1230"/>
      <c r="ER84" s="1230"/>
      <c r="ES84" s="1230"/>
      <c r="ET84" s="1230"/>
      <c r="EU84" s="1230"/>
      <c r="EV84" s="1230"/>
      <c r="EW84" s="1230"/>
      <c r="EX84" s="1230"/>
      <c r="EY84" s="1230"/>
      <c r="EZ84" s="1230"/>
      <c r="FA84" s="1230"/>
      <c r="FB84" s="1230"/>
      <c r="FC84" s="1238"/>
      <c r="FD84" s="1460"/>
      <c r="FE84" s="1232"/>
      <c r="FF84" s="434"/>
      <c r="FG84" s="434"/>
      <c r="FH84" s="434"/>
      <c r="FI84" s="434"/>
      <c r="FJ84" s="434"/>
      <c r="FK84" s="434"/>
      <c r="FL84" s="434"/>
      <c r="FM84" s="434"/>
      <c r="FN84" s="434"/>
      <c r="FO84" s="434"/>
      <c r="FP84" s="434"/>
      <c r="FQ84" s="434"/>
      <c r="FR84" s="434"/>
      <c r="FS84" s="434"/>
      <c r="FT84" s="434"/>
      <c r="FU84" s="434"/>
      <c r="FV84" s="434"/>
      <c r="FW84" s="434"/>
      <c r="FX84" s="434"/>
      <c r="FY84" s="434"/>
      <c r="FZ84" s="434"/>
      <c r="GA84" s="434"/>
      <c r="GB84" s="434"/>
      <c r="GC84" s="434"/>
      <c r="GD84" s="434"/>
      <c r="GE84" s="434"/>
      <c r="GF84" s="434"/>
      <c r="GG84" s="434"/>
      <c r="GH84" s="434"/>
      <c r="GI84" s="434"/>
      <c r="GJ84" s="434"/>
      <c r="GK84" s="434"/>
      <c r="GL84" s="434"/>
      <c r="GM84" s="434"/>
      <c r="GN84" s="434"/>
      <c r="GO84" s="434"/>
      <c r="GP84" s="434"/>
      <c r="GQ84" s="434"/>
      <c r="GR84" s="434"/>
      <c r="GS84" s="434"/>
      <c r="GT84" s="434"/>
      <c r="GU84" s="434"/>
      <c r="GV84" s="434"/>
      <c r="GW84" s="434"/>
      <c r="GX84" s="434"/>
      <c r="GY84" s="434"/>
      <c r="GZ84" s="434"/>
      <c r="HA84" s="434"/>
      <c r="HB84" s="434"/>
      <c r="HC84" s="434"/>
      <c r="HD84" s="434"/>
      <c r="HE84" s="434"/>
      <c r="HF84" s="434"/>
      <c r="HG84" s="434"/>
      <c r="HH84" s="434"/>
      <c r="HI84" s="434"/>
      <c r="HJ84" s="434"/>
      <c r="HK84" s="434"/>
      <c r="HL84" s="434"/>
      <c r="HM84" s="434"/>
      <c r="HN84" s="1232"/>
      <c r="HO84" s="466"/>
      <c r="HP84" s="11"/>
      <c r="HQ84" s="11"/>
      <c r="HR84" s="11"/>
      <c r="HS84" s="11"/>
      <c r="HT84" s="11"/>
      <c r="HU84" s="466"/>
      <c r="HV84" s="466"/>
      <c r="HW84" s="466"/>
      <c r="HX84" s="466"/>
      <c r="HY84" s="2312"/>
      <c r="HZ84" s="2313"/>
      <c r="IA84" s="2315"/>
      <c r="IB84" s="2316"/>
      <c r="IC84" s="434"/>
      <c r="ID84" s="434"/>
      <c r="IE84" s="434"/>
      <c r="IF84" s="434"/>
      <c r="IG84" s="434"/>
      <c r="IH84" s="434"/>
      <c r="II84" s="434"/>
      <c r="IJ84" s="434"/>
      <c r="IK84" s="434"/>
      <c r="IL84" s="434"/>
      <c r="IM84" s="434"/>
      <c r="IN84" s="434"/>
      <c r="IO84" s="434"/>
      <c r="IP84" s="434"/>
      <c r="IQ84" s="434"/>
      <c r="IR84" s="434"/>
      <c r="IS84" s="434"/>
      <c r="IT84" s="434"/>
      <c r="IU84" s="434"/>
      <c r="IV84" s="434"/>
      <c r="IW84" s="434"/>
      <c r="IX84" s="434"/>
      <c r="IY84" s="434"/>
      <c r="IZ84" s="434"/>
      <c r="JA84" s="434"/>
      <c r="JB84" s="434"/>
      <c r="JC84" s="434"/>
      <c r="JD84" s="434"/>
      <c r="JE84" s="434"/>
      <c r="JF84" s="434"/>
      <c r="JG84" s="434"/>
      <c r="JH84" s="434"/>
      <c r="JI84" s="434"/>
      <c r="JJ84" s="434"/>
      <c r="JK84" s="434"/>
      <c r="JL84" s="434"/>
      <c r="JM84" s="434"/>
      <c r="JN84" s="434"/>
      <c r="JO84" s="434"/>
      <c r="JP84" s="434"/>
      <c r="JQ84" s="434"/>
      <c r="JR84" s="434"/>
      <c r="JS84" s="434"/>
      <c r="JT84" s="434"/>
      <c r="JU84" s="434"/>
      <c r="JV84" s="434"/>
      <c r="JW84" s="434"/>
      <c r="JX84" s="434"/>
      <c r="JY84" s="434"/>
      <c r="JZ84" s="434"/>
      <c r="KA84" s="434"/>
      <c r="KB84" s="434"/>
      <c r="KC84" s="434"/>
      <c r="KD84" s="434"/>
      <c r="KE84" s="434"/>
      <c r="KF84" s="434"/>
      <c r="KG84" s="434"/>
      <c r="KH84" s="434"/>
      <c r="KI84" s="434"/>
      <c r="KJ84" s="434"/>
      <c r="KK84" s="434"/>
      <c r="KL84" s="434"/>
      <c r="KM84" s="434"/>
      <c r="KN84" s="434"/>
      <c r="KO84" s="434"/>
      <c r="KP84" s="434"/>
      <c r="KQ84" s="434"/>
      <c r="KR84" s="434"/>
      <c r="KS84" s="434"/>
      <c r="KT84" s="434"/>
      <c r="KU84" s="434"/>
      <c r="KV84" s="434"/>
      <c r="KW84" s="434"/>
      <c r="KX84" s="434"/>
      <c r="KY84" s="434"/>
      <c r="KZ84" s="434"/>
      <c r="LA84" s="434"/>
      <c r="LB84" s="434"/>
      <c r="LC84" s="434"/>
      <c r="LD84" s="434"/>
      <c r="LE84" s="434"/>
      <c r="LF84" s="434"/>
      <c r="LG84" s="434"/>
      <c r="LH84" s="434"/>
      <c r="LI84" s="434"/>
      <c r="LJ84" s="434"/>
      <c r="LK84" s="434"/>
      <c r="LL84" s="434"/>
      <c r="LM84" s="434"/>
      <c r="LN84" s="434"/>
      <c r="LO84" s="434"/>
      <c r="LP84" s="434"/>
      <c r="LQ84" s="434"/>
      <c r="LR84" s="434"/>
      <c r="LS84" s="434"/>
      <c r="LT84" s="434"/>
      <c r="LU84" s="434"/>
      <c r="LV84" s="434"/>
      <c r="LW84" s="434"/>
      <c r="LX84" s="434"/>
      <c r="LY84" s="434"/>
      <c r="LZ84" s="434"/>
      <c r="MA84" s="434"/>
      <c r="MB84" s="434"/>
      <c r="MC84" s="434"/>
      <c r="MD84" s="434"/>
      <c r="ME84" s="434"/>
      <c r="MF84" s="434"/>
      <c r="MG84" s="434"/>
      <c r="MH84" s="434"/>
      <c r="MI84" s="434"/>
      <c r="MJ84" s="434"/>
      <c r="MK84" s="434"/>
      <c r="ML84" s="434"/>
      <c r="MM84" s="434"/>
      <c r="MN84" s="434"/>
      <c r="MO84" s="434"/>
      <c r="MP84" s="434"/>
      <c r="MQ84" s="434"/>
      <c r="MR84" s="1233"/>
      <c r="MS84" s="1234"/>
      <c r="MT84" s="434"/>
      <c r="MU84" s="1085"/>
      <c r="MV84" s="1085"/>
      <c r="MW84" s="1085"/>
      <c r="MX84" s="1085"/>
      <c r="MY84" s="1085"/>
      <c r="MZ84" s="1085"/>
      <c r="NA84" s="1085"/>
      <c r="NB84" s="1085"/>
      <c r="NC84" s="1085"/>
      <c r="ND84" s="1085"/>
      <c r="NE84" s="2308"/>
      <c r="NF84" s="2309"/>
      <c r="NG84" s="2298"/>
      <c r="NH84" s="2307"/>
      <c r="NI84" s="1085"/>
      <c r="NJ84" s="2308"/>
      <c r="NK84" s="2309"/>
      <c r="NL84" s="2298"/>
      <c r="NM84" s="2300"/>
      <c r="NN84" s="1085"/>
      <c r="NO84" s="2303"/>
      <c r="NP84" s="2304"/>
      <c r="NQ84" s="2298"/>
      <c r="NR84" s="2307"/>
      <c r="NS84" s="434"/>
    </row>
    <row r="85" spans="1:383" ht="30" customHeight="1" x14ac:dyDescent="0.3">
      <c r="A85" s="4"/>
      <c r="B85" s="4"/>
      <c r="C85" s="4"/>
      <c r="D85" s="1226"/>
      <c r="E85" s="1223"/>
      <c r="F85" s="4"/>
      <c r="G85" s="4"/>
      <c r="H85" s="4"/>
      <c r="I85" s="4"/>
      <c r="J85" s="4"/>
      <c r="K85" s="4"/>
      <c r="L85" s="4"/>
      <c r="M85" s="1226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1226"/>
      <c r="AF85" s="1223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1223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1439"/>
      <c r="DS85" s="1439"/>
      <c r="DY85" s="1223"/>
      <c r="DZ85" s="1187"/>
      <c r="EA85" s="1440"/>
      <c r="EB85" s="1440"/>
      <c r="EC85" s="1440"/>
      <c r="ED85" s="1440"/>
      <c r="EE85" s="1440"/>
      <c r="EF85" s="1440"/>
      <c r="EG85" s="1440"/>
      <c r="EH85" s="1440"/>
      <c r="EI85" s="1187"/>
      <c r="EJ85" s="1187"/>
      <c r="EK85" s="1187"/>
      <c r="EL85" s="1187"/>
      <c r="EM85" s="1187"/>
      <c r="EN85" s="1226"/>
      <c r="EO85" s="1695"/>
      <c r="EP85" s="639"/>
      <c r="EQ85" s="1230"/>
      <c r="ER85" s="1230"/>
      <c r="ES85" s="1230"/>
      <c r="ET85" s="1230"/>
      <c r="EU85" s="1230"/>
      <c r="EV85" s="1230"/>
      <c r="EW85" s="1230"/>
      <c r="EX85" s="1230"/>
      <c r="EY85" s="1230"/>
      <c r="EZ85" s="1230"/>
      <c r="FA85" s="1230"/>
      <c r="FB85" s="1230"/>
      <c r="FC85" s="1238"/>
      <c r="FD85" s="1460"/>
      <c r="FE85" s="1232"/>
      <c r="FF85" s="434"/>
      <c r="FG85" s="434"/>
      <c r="FH85" s="434"/>
      <c r="FI85" s="434"/>
      <c r="FJ85" s="434"/>
      <c r="FK85" s="434"/>
      <c r="FL85" s="434"/>
      <c r="FM85" s="434"/>
      <c r="FN85" s="434"/>
      <c r="FO85" s="434"/>
      <c r="FP85" s="434"/>
      <c r="FQ85" s="434"/>
      <c r="FR85" s="434"/>
      <c r="FS85" s="434"/>
      <c r="FT85" s="434"/>
      <c r="FU85" s="434"/>
      <c r="FV85" s="434"/>
      <c r="FW85" s="434"/>
      <c r="FX85" s="434"/>
      <c r="FY85" s="434"/>
      <c r="FZ85" s="434"/>
      <c r="GA85" s="434"/>
      <c r="GB85" s="434"/>
      <c r="GC85" s="434"/>
      <c r="GD85" s="434"/>
      <c r="GE85" s="434"/>
      <c r="GF85" s="434"/>
      <c r="GG85" s="434"/>
      <c r="GH85" s="434"/>
      <c r="GI85" s="434"/>
      <c r="GJ85" s="434"/>
      <c r="GK85" s="434"/>
      <c r="GL85" s="434"/>
      <c r="GM85" s="434"/>
      <c r="GN85" s="434"/>
      <c r="GO85" s="434"/>
      <c r="GP85" s="434"/>
      <c r="GQ85" s="434"/>
      <c r="GR85" s="434"/>
      <c r="GS85" s="434"/>
      <c r="GT85" s="434"/>
      <c r="GU85" s="434"/>
      <c r="GV85" s="434"/>
      <c r="GW85" s="434"/>
      <c r="GX85" s="434"/>
      <c r="GY85" s="434"/>
      <c r="GZ85" s="434"/>
      <c r="HA85" s="434"/>
      <c r="HB85" s="434"/>
      <c r="HC85" s="434"/>
      <c r="HD85" s="434"/>
      <c r="HE85" s="434"/>
      <c r="HF85" s="434"/>
      <c r="HG85" s="434"/>
      <c r="HH85" s="434"/>
      <c r="HI85" s="434"/>
      <c r="HJ85" s="434"/>
      <c r="HK85" s="434"/>
      <c r="HL85" s="434"/>
      <c r="HM85" s="434"/>
      <c r="HN85" s="1232"/>
      <c r="HO85" s="466"/>
      <c r="HP85" s="11"/>
      <c r="HQ85" s="11"/>
      <c r="HR85" s="11"/>
      <c r="HS85" s="11"/>
      <c r="HT85" s="11"/>
      <c r="HU85" s="466"/>
      <c r="HV85" s="466"/>
      <c r="HW85" s="466"/>
      <c r="HX85" s="466"/>
      <c r="HY85" s="2317" t="s">
        <v>324</v>
      </c>
      <c r="HZ85" s="2318"/>
      <c r="IA85" s="410">
        <f>HK63+IA63</f>
        <v>0</v>
      </c>
      <c r="IB85" s="997" t="e">
        <f>IA85*100/IA88</f>
        <v>#DIV/0!</v>
      </c>
      <c r="IC85" s="434"/>
      <c r="ID85" s="434"/>
      <c r="IE85" s="434"/>
      <c r="IF85" s="434"/>
      <c r="IG85" s="434"/>
      <c r="IH85" s="434"/>
      <c r="II85" s="434"/>
      <c r="IJ85" s="434"/>
      <c r="IK85" s="434"/>
      <c r="IL85" s="434"/>
      <c r="IM85" s="434"/>
      <c r="IN85" s="434"/>
      <c r="IO85" s="434"/>
      <c r="IP85" s="434"/>
      <c r="IQ85" s="434"/>
      <c r="IR85" s="434"/>
      <c r="IS85" s="434"/>
      <c r="IT85" s="434"/>
      <c r="IU85" s="434"/>
      <c r="IV85" s="434"/>
      <c r="IW85" s="434"/>
      <c r="IX85" s="434"/>
      <c r="IY85" s="434"/>
      <c r="IZ85" s="434"/>
      <c r="JA85" s="434"/>
      <c r="JB85" s="434"/>
      <c r="JC85" s="434"/>
      <c r="JD85" s="434"/>
      <c r="JE85" s="434"/>
      <c r="JF85" s="434"/>
      <c r="JG85" s="434"/>
      <c r="JH85" s="434"/>
      <c r="JI85" s="434"/>
      <c r="JJ85" s="434"/>
      <c r="JK85" s="434"/>
      <c r="JL85" s="434"/>
      <c r="JM85" s="434"/>
      <c r="JN85" s="434"/>
      <c r="JO85" s="434"/>
      <c r="JP85" s="434"/>
      <c r="JQ85" s="434"/>
      <c r="JR85" s="434"/>
      <c r="JS85" s="434"/>
      <c r="JT85" s="434"/>
      <c r="JU85" s="434"/>
      <c r="JV85" s="434"/>
      <c r="JW85" s="434"/>
      <c r="JX85" s="434"/>
      <c r="JY85" s="434"/>
      <c r="JZ85" s="434"/>
      <c r="KA85" s="434"/>
      <c r="KB85" s="434"/>
      <c r="KC85" s="434"/>
      <c r="KD85" s="434"/>
      <c r="KE85" s="434"/>
      <c r="KF85" s="434"/>
      <c r="KG85" s="434"/>
      <c r="KH85" s="434"/>
      <c r="KI85" s="434"/>
      <c r="KJ85" s="434"/>
      <c r="KK85" s="434"/>
      <c r="KL85" s="434"/>
      <c r="KM85" s="434"/>
      <c r="KN85" s="434"/>
      <c r="KO85" s="434"/>
      <c r="KP85" s="434"/>
      <c r="KQ85" s="434"/>
      <c r="KR85" s="434"/>
      <c r="KS85" s="434"/>
      <c r="KT85" s="434"/>
      <c r="KU85" s="434"/>
      <c r="KV85" s="434"/>
      <c r="KW85" s="434"/>
      <c r="KX85" s="434"/>
      <c r="KY85" s="434"/>
      <c r="KZ85" s="434"/>
      <c r="LA85" s="434"/>
      <c r="LB85" s="434"/>
      <c r="LC85" s="434"/>
      <c r="LD85" s="434"/>
      <c r="LE85" s="434"/>
      <c r="LF85" s="434"/>
      <c r="LG85" s="434"/>
      <c r="LH85" s="434"/>
      <c r="LI85" s="434"/>
      <c r="LJ85" s="434"/>
      <c r="LK85" s="434"/>
      <c r="LL85" s="434"/>
      <c r="LM85" s="434"/>
      <c r="LN85" s="434"/>
      <c r="LO85" s="434"/>
      <c r="LP85" s="434"/>
      <c r="LQ85" s="434"/>
      <c r="LR85" s="434"/>
      <c r="LS85" s="434"/>
      <c r="LT85" s="434"/>
      <c r="LU85" s="434"/>
      <c r="LV85" s="434"/>
      <c r="LW85" s="434"/>
      <c r="LX85" s="434"/>
      <c r="LY85" s="434"/>
      <c r="LZ85" s="434"/>
      <c r="MA85" s="434"/>
      <c r="MB85" s="434"/>
      <c r="MC85" s="434"/>
      <c r="MD85" s="434"/>
      <c r="ME85" s="434"/>
      <c r="MF85" s="434"/>
      <c r="MG85" s="434"/>
      <c r="MH85" s="434"/>
      <c r="MI85" s="434"/>
      <c r="MJ85" s="434"/>
      <c r="MK85" s="434"/>
      <c r="ML85" s="434"/>
      <c r="MM85" s="434"/>
      <c r="MN85" s="434"/>
      <c r="MO85" s="434"/>
      <c r="MP85" s="434"/>
      <c r="MQ85" s="434"/>
      <c r="MR85" s="1233"/>
      <c r="MS85" s="1234"/>
      <c r="MT85" s="434"/>
      <c r="MU85" s="1085"/>
      <c r="MV85" s="1085"/>
      <c r="MW85" s="1085"/>
      <c r="MX85" s="1085"/>
      <c r="MY85" s="1085"/>
      <c r="MZ85" s="1085"/>
      <c r="NA85" s="1085"/>
      <c r="NB85" s="1085"/>
      <c r="NC85" s="1085"/>
      <c r="ND85" s="1085"/>
      <c r="NE85" s="1010" t="s">
        <v>342</v>
      </c>
      <c r="NF85" s="1011"/>
      <c r="NG85" s="1039">
        <f>MF63+NG63</f>
        <v>0</v>
      </c>
      <c r="NH85" s="1036" t="e">
        <f>NG85*100/NG89</f>
        <v>#DIV/0!</v>
      </c>
      <c r="NI85" s="1085"/>
      <c r="NJ85" s="1010" t="s">
        <v>342</v>
      </c>
      <c r="NK85" s="1011"/>
      <c r="NL85" s="1039">
        <f>MK63+NL63</f>
        <v>0</v>
      </c>
      <c r="NM85" s="1036" t="e">
        <f>NL85*100/NL89</f>
        <v>#DIV/0!</v>
      </c>
      <c r="NN85" s="1085"/>
      <c r="NO85" s="2291" t="s">
        <v>342</v>
      </c>
      <c r="NP85" s="2292"/>
      <c r="NQ85" s="1039">
        <f>MP63+NQ63</f>
        <v>0</v>
      </c>
      <c r="NR85" s="1036" t="e">
        <f>NQ85*100/NQ89</f>
        <v>#DIV/0!</v>
      </c>
      <c r="NS85" s="434"/>
    </row>
    <row r="86" spans="1:383" ht="45" customHeight="1" x14ac:dyDescent="0.3">
      <c r="A86" s="4"/>
      <c r="B86" s="4"/>
      <c r="C86" s="4"/>
      <c r="D86" s="1226"/>
      <c r="E86" s="1223"/>
      <c r="F86" s="4"/>
      <c r="G86" s="4"/>
      <c r="H86" s="4"/>
      <c r="I86" s="4"/>
      <c r="J86" s="4"/>
      <c r="K86" s="4"/>
      <c r="L86" s="4"/>
      <c r="M86" s="1226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1226"/>
      <c r="AF86" s="1223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1223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1439"/>
      <c r="DS86" s="1439"/>
      <c r="DY86" s="1223"/>
      <c r="DZ86" s="1187"/>
      <c r="EA86" s="1441"/>
      <c r="EB86" s="1441"/>
      <c r="EC86" s="1441"/>
      <c r="ED86" s="1441"/>
      <c r="EE86" s="1441"/>
      <c r="EF86" s="1441"/>
      <c r="EG86" s="1441"/>
      <c r="EH86" s="1441"/>
      <c r="EI86" s="1187"/>
      <c r="EJ86" s="1187"/>
      <c r="EK86" s="1187"/>
      <c r="EL86" s="1187"/>
      <c r="EM86" s="1187"/>
      <c r="EN86" s="1226"/>
      <c r="EO86" s="1695"/>
      <c r="EP86" s="639"/>
      <c r="EQ86" s="1230"/>
      <c r="ER86" s="1230"/>
      <c r="ES86" s="1230"/>
      <c r="ET86" s="1230"/>
      <c r="EU86" s="1230"/>
      <c r="EV86" s="1230"/>
      <c r="EW86" s="1230"/>
      <c r="EX86" s="1230"/>
      <c r="EY86" s="1230"/>
      <c r="EZ86" s="1230"/>
      <c r="FA86" s="1230"/>
      <c r="FB86" s="1230"/>
      <c r="FC86" s="1238"/>
      <c r="FD86" s="1460"/>
      <c r="FE86" s="1232"/>
      <c r="FF86" s="434"/>
      <c r="FG86" s="434"/>
      <c r="FH86" s="434"/>
      <c r="FI86" s="434"/>
      <c r="FJ86" s="434"/>
      <c r="FK86" s="434"/>
      <c r="FL86" s="434"/>
      <c r="FM86" s="434"/>
      <c r="FN86" s="434"/>
      <c r="FO86" s="434"/>
      <c r="FP86" s="434"/>
      <c r="FQ86" s="434"/>
      <c r="FR86" s="434"/>
      <c r="FS86" s="434"/>
      <c r="FT86" s="434"/>
      <c r="FU86" s="434"/>
      <c r="FV86" s="434"/>
      <c r="FW86" s="434"/>
      <c r="FX86" s="434"/>
      <c r="FY86" s="434"/>
      <c r="FZ86" s="434"/>
      <c r="GA86" s="434"/>
      <c r="GB86" s="434"/>
      <c r="GC86" s="434"/>
      <c r="GD86" s="434"/>
      <c r="GE86" s="434"/>
      <c r="GF86" s="434"/>
      <c r="GG86" s="434"/>
      <c r="GH86" s="434"/>
      <c r="GI86" s="434"/>
      <c r="GJ86" s="434"/>
      <c r="GK86" s="434"/>
      <c r="GL86" s="434"/>
      <c r="GM86" s="434"/>
      <c r="GN86" s="434"/>
      <c r="GO86" s="434"/>
      <c r="GP86" s="434"/>
      <c r="GQ86" s="434"/>
      <c r="GR86" s="434"/>
      <c r="GS86" s="434"/>
      <c r="GT86" s="434"/>
      <c r="GU86" s="434"/>
      <c r="GV86" s="434"/>
      <c r="GW86" s="434"/>
      <c r="GX86" s="434"/>
      <c r="GY86" s="434"/>
      <c r="GZ86" s="434"/>
      <c r="HA86" s="434"/>
      <c r="HB86" s="434"/>
      <c r="HC86" s="434"/>
      <c r="HD86" s="434"/>
      <c r="HE86" s="434"/>
      <c r="HF86" s="434"/>
      <c r="HG86" s="434"/>
      <c r="HH86" s="434"/>
      <c r="HI86" s="434"/>
      <c r="HJ86" s="434"/>
      <c r="HK86" s="434"/>
      <c r="HL86" s="434"/>
      <c r="HM86" s="434"/>
      <c r="HN86" s="1232"/>
      <c r="HO86" s="466"/>
      <c r="HP86" s="11"/>
      <c r="HQ86" s="11"/>
      <c r="HR86" s="11"/>
      <c r="HS86" s="11"/>
      <c r="HT86" s="11"/>
      <c r="HU86" s="466"/>
      <c r="HV86" s="466"/>
      <c r="HW86" s="466"/>
      <c r="HX86" s="466"/>
      <c r="HY86" s="2319" t="s">
        <v>325</v>
      </c>
      <c r="HZ86" s="2320"/>
      <c r="IA86" s="998">
        <f t="shared" ref="IA86:IA87" si="98">HK64+IA64</f>
        <v>0</v>
      </c>
      <c r="IB86" s="999" t="e">
        <f>IA86*100/IA88</f>
        <v>#DIV/0!</v>
      </c>
      <c r="IC86" s="434"/>
      <c r="ID86" s="434"/>
      <c r="IE86" s="434"/>
      <c r="IF86" s="434"/>
      <c r="IG86" s="434"/>
      <c r="IH86" s="434"/>
      <c r="II86" s="434"/>
      <c r="IJ86" s="434"/>
      <c r="IK86" s="434"/>
      <c r="IL86" s="434"/>
      <c r="IM86" s="434"/>
      <c r="IN86" s="434"/>
      <c r="IO86" s="434"/>
      <c r="IP86" s="434"/>
      <c r="IQ86" s="434"/>
      <c r="IR86" s="434"/>
      <c r="IS86" s="434"/>
      <c r="IT86" s="434"/>
      <c r="IU86" s="434"/>
      <c r="IV86" s="434"/>
      <c r="IW86" s="434"/>
      <c r="IX86" s="434"/>
      <c r="IY86" s="434"/>
      <c r="IZ86" s="434"/>
      <c r="JA86" s="434"/>
      <c r="JB86" s="434"/>
      <c r="JC86" s="434"/>
      <c r="JD86" s="434"/>
      <c r="JE86" s="434"/>
      <c r="JF86" s="434"/>
      <c r="JG86" s="434"/>
      <c r="JH86" s="434"/>
      <c r="JI86" s="434"/>
      <c r="JJ86" s="434"/>
      <c r="JK86" s="434"/>
      <c r="JL86" s="434"/>
      <c r="JM86" s="434"/>
      <c r="JN86" s="434"/>
      <c r="JO86" s="434"/>
      <c r="JP86" s="434"/>
      <c r="JQ86" s="434"/>
      <c r="JR86" s="434"/>
      <c r="JS86" s="434"/>
      <c r="JT86" s="434"/>
      <c r="JU86" s="434"/>
      <c r="JV86" s="434"/>
      <c r="JW86" s="434"/>
      <c r="JX86" s="434"/>
      <c r="JY86" s="434"/>
      <c r="JZ86" s="434"/>
      <c r="KA86" s="434"/>
      <c r="KB86" s="434"/>
      <c r="KC86" s="434"/>
      <c r="KD86" s="434"/>
      <c r="KE86" s="434"/>
      <c r="KF86" s="434"/>
      <c r="KG86" s="434"/>
      <c r="KH86" s="434"/>
      <c r="KI86" s="434"/>
      <c r="KJ86" s="434"/>
      <c r="KK86" s="434"/>
      <c r="KL86" s="434"/>
      <c r="KM86" s="434"/>
      <c r="KN86" s="434"/>
      <c r="KO86" s="434"/>
      <c r="KP86" s="434"/>
      <c r="KQ86" s="434"/>
      <c r="KR86" s="434"/>
      <c r="KS86" s="434"/>
      <c r="KT86" s="434"/>
      <c r="KU86" s="434"/>
      <c r="KV86" s="434"/>
      <c r="KW86" s="434"/>
      <c r="KX86" s="434"/>
      <c r="KY86" s="434"/>
      <c r="KZ86" s="434"/>
      <c r="LA86" s="434"/>
      <c r="LB86" s="434"/>
      <c r="LC86" s="434"/>
      <c r="LD86" s="434"/>
      <c r="LE86" s="434"/>
      <c r="LF86" s="434"/>
      <c r="LG86" s="434"/>
      <c r="LH86" s="434"/>
      <c r="LI86" s="434"/>
      <c r="LJ86" s="434"/>
      <c r="LK86" s="434"/>
      <c r="LL86" s="434"/>
      <c r="LM86" s="434"/>
      <c r="LN86" s="434"/>
      <c r="LO86" s="434"/>
      <c r="LP86" s="434"/>
      <c r="LQ86" s="434"/>
      <c r="LR86" s="434"/>
      <c r="LS86" s="434"/>
      <c r="LT86" s="434"/>
      <c r="LU86" s="434"/>
      <c r="LV86" s="434"/>
      <c r="LW86" s="434"/>
      <c r="LX86" s="434"/>
      <c r="LY86" s="434"/>
      <c r="LZ86" s="434"/>
      <c r="MA86" s="434"/>
      <c r="MB86" s="434"/>
      <c r="MC86" s="434"/>
      <c r="MD86" s="434"/>
      <c r="ME86" s="434"/>
      <c r="MF86" s="434"/>
      <c r="MG86" s="434"/>
      <c r="MH86" s="434"/>
      <c r="MI86" s="434"/>
      <c r="MJ86" s="434"/>
      <c r="MK86" s="434"/>
      <c r="ML86" s="434"/>
      <c r="MM86" s="434"/>
      <c r="MN86" s="434"/>
      <c r="MO86" s="434"/>
      <c r="MP86" s="434"/>
      <c r="MQ86" s="434"/>
      <c r="MR86" s="1233"/>
      <c r="MS86" s="1234"/>
      <c r="MT86" s="434"/>
      <c r="MU86" s="1085"/>
      <c r="MV86" s="1085"/>
      <c r="MW86" s="1085"/>
      <c r="MX86" s="1085"/>
      <c r="MY86" s="1085"/>
      <c r="MZ86" s="1085"/>
      <c r="NA86" s="1085"/>
      <c r="NB86" s="1085"/>
      <c r="NC86" s="1085"/>
      <c r="ND86" s="1085"/>
      <c r="NE86" s="1013" t="s">
        <v>343</v>
      </c>
      <c r="NF86" s="1014"/>
      <c r="NG86" s="1040">
        <f>MF64+NG64</f>
        <v>0</v>
      </c>
      <c r="NH86" s="1037" t="e">
        <f>NG86*100/NG89</f>
        <v>#DIV/0!</v>
      </c>
      <c r="NI86" s="1085"/>
      <c r="NJ86" s="1013" t="s">
        <v>343</v>
      </c>
      <c r="NK86" s="1014"/>
      <c r="NL86" s="1040">
        <f>MK64+NL64</f>
        <v>0</v>
      </c>
      <c r="NM86" s="1037" t="e">
        <f>NL86*100/NL89</f>
        <v>#DIV/0!</v>
      </c>
      <c r="NN86" s="1085"/>
      <c r="NO86" s="2293" t="s">
        <v>343</v>
      </c>
      <c r="NP86" s="2294"/>
      <c r="NQ86" s="1040">
        <f>MP64+NQ64</f>
        <v>0</v>
      </c>
      <c r="NR86" s="1037" t="e">
        <f>NQ86*100/NQ89</f>
        <v>#DIV/0!</v>
      </c>
      <c r="NS86" s="434"/>
    </row>
    <row r="87" spans="1:383" ht="24.75" customHeight="1" thickBot="1" x14ac:dyDescent="0.4">
      <c r="A87" s="4"/>
      <c r="B87" s="4"/>
      <c r="C87" s="4"/>
      <c r="D87" s="1226"/>
      <c r="E87" s="1223"/>
      <c r="F87" s="4"/>
      <c r="G87" s="4"/>
      <c r="H87" s="4"/>
      <c r="I87" s="4"/>
      <c r="J87" s="4"/>
      <c r="K87" s="4"/>
      <c r="L87" s="4"/>
      <c r="M87" s="1226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1226"/>
      <c r="AF87" s="1223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1223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1442"/>
      <c r="DS87" s="1442"/>
      <c r="DY87" s="1223"/>
      <c r="DZ87" s="1187"/>
      <c r="EA87" s="1441"/>
      <c r="EB87" s="1441"/>
      <c r="EC87" s="1441"/>
      <c r="ED87" s="1441"/>
      <c r="EE87" s="1441"/>
      <c r="EF87" s="1441"/>
      <c r="EG87" s="1441"/>
      <c r="EH87" s="1441"/>
      <c r="EI87" s="1187"/>
      <c r="EJ87" s="1187"/>
      <c r="EK87" s="1187"/>
      <c r="EL87" s="1187"/>
      <c r="EM87" s="1187"/>
      <c r="EN87" s="1226"/>
      <c r="EO87" s="1695"/>
      <c r="EP87" s="639"/>
      <c r="EQ87" s="1230"/>
      <c r="ER87" s="1230"/>
      <c r="ES87" s="1230"/>
      <c r="ET87" s="1230"/>
      <c r="EU87" s="1230"/>
      <c r="EV87" s="1230"/>
      <c r="EW87" s="1230"/>
      <c r="EX87" s="1230"/>
      <c r="EY87" s="1230"/>
      <c r="EZ87" s="1230"/>
      <c r="FA87" s="1230"/>
      <c r="FB87" s="1230"/>
      <c r="FC87" s="1238"/>
      <c r="FD87" s="1460"/>
      <c r="FE87" s="1232"/>
      <c r="FF87" s="434"/>
      <c r="FG87" s="434"/>
      <c r="FH87" s="434"/>
      <c r="FI87" s="434"/>
      <c r="FJ87" s="434"/>
      <c r="FK87" s="434"/>
      <c r="FL87" s="434"/>
      <c r="FM87" s="434"/>
      <c r="FN87" s="434"/>
      <c r="FO87" s="434"/>
      <c r="FP87" s="434"/>
      <c r="FQ87" s="434"/>
      <c r="FR87" s="434"/>
      <c r="FS87" s="434"/>
      <c r="FT87" s="434"/>
      <c r="FU87" s="434"/>
      <c r="FV87" s="434"/>
      <c r="FW87" s="434"/>
      <c r="FX87" s="434"/>
      <c r="FY87" s="434"/>
      <c r="FZ87" s="434"/>
      <c r="GA87" s="434"/>
      <c r="GB87" s="434"/>
      <c r="GC87" s="434"/>
      <c r="GD87" s="434"/>
      <c r="GE87" s="434"/>
      <c r="GF87" s="434"/>
      <c r="GG87" s="434"/>
      <c r="GH87" s="434"/>
      <c r="GI87" s="434"/>
      <c r="GJ87" s="434"/>
      <c r="GK87" s="434"/>
      <c r="GL87" s="434"/>
      <c r="GM87" s="434"/>
      <c r="GN87" s="434"/>
      <c r="GO87" s="434"/>
      <c r="GP87" s="434"/>
      <c r="GQ87" s="434"/>
      <c r="GR87" s="434"/>
      <c r="GS87" s="434"/>
      <c r="GT87" s="434"/>
      <c r="GU87" s="434"/>
      <c r="GV87" s="434"/>
      <c r="GW87" s="434"/>
      <c r="GX87" s="434"/>
      <c r="GY87" s="434"/>
      <c r="GZ87" s="434"/>
      <c r="HA87" s="434"/>
      <c r="HB87" s="434"/>
      <c r="HC87" s="434"/>
      <c r="HD87" s="434"/>
      <c r="HE87" s="434"/>
      <c r="HF87" s="434"/>
      <c r="HG87" s="434"/>
      <c r="HH87" s="434"/>
      <c r="HI87" s="434"/>
      <c r="HJ87" s="434"/>
      <c r="HK87" s="434"/>
      <c r="HL87" s="434"/>
      <c r="HM87" s="434"/>
      <c r="HN87" s="1232"/>
      <c r="HO87" s="466"/>
      <c r="HP87" s="11"/>
      <c r="HQ87" s="11"/>
      <c r="HR87" s="11"/>
      <c r="HS87" s="11"/>
      <c r="HT87" s="11"/>
      <c r="HU87" s="466"/>
      <c r="HV87" s="466"/>
      <c r="HW87" s="466"/>
      <c r="HX87" s="466"/>
      <c r="HY87" s="2327" t="s">
        <v>209</v>
      </c>
      <c r="HZ87" s="2328"/>
      <c r="IA87" s="1000">
        <f t="shared" si="98"/>
        <v>0</v>
      </c>
      <c r="IB87" s="1001" t="e">
        <f>IA87*100/IA88</f>
        <v>#DIV/0!</v>
      </c>
      <c r="IC87" s="434"/>
      <c r="ID87" s="434"/>
      <c r="IE87" s="434"/>
      <c r="IF87" s="434"/>
      <c r="IG87" s="434"/>
      <c r="IH87" s="434"/>
      <c r="II87" s="434"/>
      <c r="IJ87" s="434"/>
      <c r="IK87" s="434"/>
      <c r="IL87" s="434"/>
      <c r="IM87" s="434"/>
      <c r="IN87" s="434"/>
      <c r="IO87" s="434"/>
      <c r="IP87" s="434"/>
      <c r="IQ87" s="434"/>
      <c r="IR87" s="434"/>
      <c r="IS87" s="434"/>
      <c r="IT87" s="434"/>
      <c r="IU87" s="434"/>
      <c r="IV87" s="434"/>
      <c r="IW87" s="434"/>
      <c r="IX87" s="434"/>
      <c r="IY87" s="434"/>
      <c r="IZ87" s="434"/>
      <c r="JA87" s="434"/>
      <c r="JB87" s="434"/>
      <c r="JC87" s="434"/>
      <c r="JD87" s="434"/>
      <c r="JE87" s="434"/>
      <c r="JF87" s="434"/>
      <c r="JG87" s="434"/>
      <c r="JH87" s="434"/>
      <c r="JI87" s="434"/>
      <c r="JJ87" s="434"/>
      <c r="JK87" s="434"/>
      <c r="JL87" s="434"/>
      <c r="JM87" s="434"/>
      <c r="JN87" s="434"/>
      <c r="JO87" s="434"/>
      <c r="JP87" s="434"/>
      <c r="JQ87" s="434"/>
      <c r="JR87" s="434"/>
      <c r="JS87" s="434"/>
      <c r="JT87" s="434"/>
      <c r="JU87" s="434"/>
      <c r="JV87" s="434"/>
      <c r="JW87" s="434"/>
      <c r="JX87" s="434"/>
      <c r="JY87" s="434"/>
      <c r="JZ87" s="434"/>
      <c r="KA87" s="434"/>
      <c r="KB87" s="434"/>
      <c r="KC87" s="434"/>
      <c r="KD87" s="434"/>
      <c r="KE87" s="434"/>
      <c r="KF87" s="434"/>
      <c r="KG87" s="434"/>
      <c r="KH87" s="434"/>
      <c r="KI87" s="434"/>
      <c r="KJ87" s="434"/>
      <c r="KK87" s="434"/>
      <c r="KL87" s="434"/>
      <c r="KM87" s="434"/>
      <c r="KN87" s="434"/>
      <c r="KO87" s="434"/>
      <c r="KP87" s="434"/>
      <c r="KQ87" s="434"/>
      <c r="KR87" s="434"/>
      <c r="KS87" s="434"/>
      <c r="KT87" s="434"/>
      <c r="KU87" s="434"/>
      <c r="KV87" s="434"/>
      <c r="KW87" s="434"/>
      <c r="KX87" s="434"/>
      <c r="KY87" s="434"/>
      <c r="KZ87" s="434"/>
      <c r="LA87" s="434"/>
      <c r="LB87" s="434"/>
      <c r="LC87" s="434"/>
      <c r="LD87" s="434"/>
      <c r="LE87" s="434"/>
      <c r="LF87" s="434"/>
      <c r="LG87" s="434"/>
      <c r="LH87" s="434"/>
      <c r="LI87" s="434"/>
      <c r="LJ87" s="434"/>
      <c r="LK87" s="434"/>
      <c r="LL87" s="434"/>
      <c r="LM87" s="434"/>
      <c r="LN87" s="434"/>
      <c r="LO87" s="434"/>
      <c r="LP87" s="434"/>
      <c r="LQ87" s="434"/>
      <c r="LR87" s="434"/>
      <c r="LS87" s="434"/>
      <c r="LT87" s="434"/>
      <c r="LU87" s="434"/>
      <c r="LV87" s="434"/>
      <c r="LW87" s="434"/>
      <c r="LX87" s="434"/>
      <c r="LY87" s="434"/>
      <c r="LZ87" s="434"/>
      <c r="MA87" s="434"/>
      <c r="MB87" s="434"/>
      <c r="MC87" s="434"/>
      <c r="MD87" s="434"/>
      <c r="ME87" s="434"/>
      <c r="MF87" s="434"/>
      <c r="MG87" s="434"/>
      <c r="MH87" s="434"/>
      <c r="MI87" s="434"/>
      <c r="MJ87" s="434"/>
      <c r="MK87" s="434"/>
      <c r="ML87" s="434"/>
      <c r="MM87" s="434"/>
      <c r="MN87" s="434"/>
      <c r="MO87" s="434"/>
      <c r="MP87" s="434"/>
      <c r="MQ87" s="434"/>
      <c r="MR87" s="1233"/>
      <c r="MS87" s="1234"/>
      <c r="MT87" s="434"/>
      <c r="MU87" s="1085"/>
      <c r="MV87" s="1085"/>
      <c r="MW87" s="1085"/>
      <c r="MX87" s="1085"/>
      <c r="MY87" s="1085"/>
      <c r="MZ87" s="1085"/>
      <c r="NA87" s="1085"/>
      <c r="NB87" s="1085"/>
      <c r="NC87" s="1085"/>
      <c r="ND87" s="1085"/>
      <c r="NE87" s="1013" t="s">
        <v>344</v>
      </c>
      <c r="NF87" s="1014"/>
      <c r="NG87" s="1040">
        <f>MF65+NG65</f>
        <v>0</v>
      </c>
      <c r="NH87" s="1037" t="e">
        <f>NG87*100/NG89</f>
        <v>#DIV/0!</v>
      </c>
      <c r="NI87" s="1085"/>
      <c r="NJ87" s="1013" t="s">
        <v>344</v>
      </c>
      <c r="NK87" s="1014"/>
      <c r="NL87" s="1040">
        <f>MK65+NL65</f>
        <v>0</v>
      </c>
      <c r="NM87" s="1037" t="e">
        <f>NL87*100/NL89</f>
        <v>#DIV/0!</v>
      </c>
      <c r="NN87" s="1085"/>
      <c r="NO87" s="2293" t="s">
        <v>344</v>
      </c>
      <c r="NP87" s="2294"/>
      <c r="NQ87" s="1040">
        <f>MP65+NQ65</f>
        <v>0</v>
      </c>
      <c r="NR87" s="1037" t="e">
        <f>NQ87*100/NQ89</f>
        <v>#DIV/0!</v>
      </c>
      <c r="NS87" s="434"/>
    </row>
    <row r="88" spans="1:383" ht="27" customHeight="1" thickBot="1" x14ac:dyDescent="0.4">
      <c r="A88" s="4"/>
      <c r="B88" s="4"/>
      <c r="C88" s="4"/>
      <c r="D88" s="1226"/>
      <c r="E88" s="1223"/>
      <c r="F88" s="4"/>
      <c r="G88" s="4"/>
      <c r="H88" s="4"/>
      <c r="I88" s="4"/>
      <c r="J88" s="4"/>
      <c r="K88" s="4"/>
      <c r="L88" s="4"/>
      <c r="M88" s="1226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1226"/>
      <c r="AF88" s="1223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1223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1442"/>
      <c r="DS88" s="1442"/>
      <c r="DY88" s="1223"/>
      <c r="DZ88" s="1187"/>
      <c r="EA88" s="1441"/>
      <c r="EB88" s="1441"/>
      <c r="EC88" s="1441"/>
      <c r="ED88" s="1441"/>
      <c r="EE88" s="1441"/>
      <c r="EF88" s="1441"/>
      <c r="EG88" s="1441"/>
      <c r="EH88" s="1441"/>
      <c r="EI88" s="1187"/>
      <c r="EJ88" s="1187"/>
      <c r="EK88" s="1187"/>
      <c r="EL88" s="1187"/>
      <c r="EM88" s="1187"/>
      <c r="EN88" s="1226"/>
      <c r="EO88" s="1695"/>
      <c r="EP88" s="639"/>
      <c r="EQ88" s="1230"/>
      <c r="ER88" s="1230"/>
      <c r="ES88" s="1230"/>
      <c r="ET88" s="1230"/>
      <c r="EU88" s="1230"/>
      <c r="EV88" s="1230"/>
      <c r="EW88" s="1230"/>
      <c r="EX88" s="1230"/>
      <c r="EY88" s="1230"/>
      <c r="EZ88" s="1230"/>
      <c r="FA88" s="1230"/>
      <c r="FB88" s="1230"/>
      <c r="FC88" s="1238"/>
      <c r="FD88" s="1460"/>
      <c r="FE88" s="1232"/>
      <c r="FF88" s="434"/>
      <c r="FG88" s="434"/>
      <c r="FH88" s="434"/>
      <c r="FI88" s="434"/>
      <c r="FJ88" s="434"/>
      <c r="FK88" s="434"/>
      <c r="FL88" s="434"/>
      <c r="FM88" s="434"/>
      <c r="FN88" s="434"/>
      <c r="FO88" s="434"/>
      <c r="FP88" s="434"/>
      <c r="FQ88" s="434"/>
      <c r="FR88" s="434"/>
      <c r="FS88" s="434"/>
      <c r="FT88" s="434"/>
      <c r="FU88" s="434"/>
      <c r="FV88" s="434"/>
      <c r="FW88" s="434"/>
      <c r="FX88" s="434"/>
      <c r="FY88" s="434"/>
      <c r="FZ88" s="434"/>
      <c r="GA88" s="434"/>
      <c r="GB88" s="434"/>
      <c r="GC88" s="434"/>
      <c r="GD88" s="434"/>
      <c r="GE88" s="434"/>
      <c r="GF88" s="434"/>
      <c r="GG88" s="434"/>
      <c r="GH88" s="434"/>
      <c r="GI88" s="434"/>
      <c r="GJ88" s="434"/>
      <c r="GK88" s="434"/>
      <c r="GL88" s="434"/>
      <c r="GM88" s="434"/>
      <c r="GN88" s="434"/>
      <c r="GO88" s="434"/>
      <c r="GP88" s="434"/>
      <c r="GQ88" s="434"/>
      <c r="GR88" s="434"/>
      <c r="GS88" s="434"/>
      <c r="GT88" s="434"/>
      <c r="GU88" s="434"/>
      <c r="GV88" s="434"/>
      <c r="GW88" s="434"/>
      <c r="GX88" s="434"/>
      <c r="GY88" s="434"/>
      <c r="GZ88" s="434"/>
      <c r="HA88" s="434"/>
      <c r="HB88" s="434"/>
      <c r="HC88" s="434"/>
      <c r="HD88" s="434"/>
      <c r="HE88" s="434"/>
      <c r="HF88" s="434"/>
      <c r="HG88" s="434"/>
      <c r="HH88" s="434"/>
      <c r="HI88" s="434"/>
      <c r="HJ88" s="434"/>
      <c r="HK88" s="434"/>
      <c r="HL88" s="434"/>
      <c r="HM88" s="434"/>
      <c r="HN88" s="1232"/>
      <c r="HO88" s="466"/>
      <c r="HP88" s="11"/>
      <c r="HQ88" s="11"/>
      <c r="HR88" s="11"/>
      <c r="HS88" s="11"/>
      <c r="HT88" s="11"/>
      <c r="HU88" s="466"/>
      <c r="HV88" s="466"/>
      <c r="HW88" s="466"/>
      <c r="HX88" s="466"/>
      <c r="HY88" s="453" t="s">
        <v>19</v>
      </c>
      <c r="HZ88" s="453"/>
      <c r="IA88" s="440">
        <f>SUM(IA85:IA87)</f>
        <v>0</v>
      </c>
      <c r="IB88" s="441"/>
      <c r="IC88" s="434"/>
      <c r="ID88" s="434"/>
      <c r="IE88" s="434"/>
      <c r="IF88" s="434"/>
      <c r="IG88" s="434"/>
      <c r="IH88" s="434"/>
      <c r="II88" s="434"/>
      <c r="IJ88" s="434"/>
      <c r="IK88" s="434"/>
      <c r="IL88" s="434"/>
      <c r="IM88" s="434"/>
      <c r="IN88" s="434"/>
      <c r="IO88" s="434"/>
      <c r="IP88" s="434"/>
      <c r="IQ88" s="434"/>
      <c r="IR88" s="434"/>
      <c r="IS88" s="434"/>
      <c r="IT88" s="434"/>
      <c r="IU88" s="434"/>
      <c r="IV88" s="434"/>
      <c r="IW88" s="434"/>
      <c r="IX88" s="434"/>
      <c r="IY88" s="434"/>
      <c r="IZ88" s="434"/>
      <c r="JA88" s="434"/>
      <c r="JB88" s="434"/>
      <c r="JC88" s="434"/>
      <c r="JD88" s="434"/>
      <c r="JE88" s="434"/>
      <c r="JF88" s="434"/>
      <c r="JG88" s="434"/>
      <c r="JH88" s="434"/>
      <c r="JI88" s="434"/>
      <c r="JJ88" s="434"/>
      <c r="JK88" s="434"/>
      <c r="JL88" s="434"/>
      <c r="JM88" s="434"/>
      <c r="JN88" s="434"/>
      <c r="JO88" s="434"/>
      <c r="JP88" s="434"/>
      <c r="JQ88" s="434"/>
      <c r="JR88" s="434"/>
      <c r="JS88" s="434"/>
      <c r="JT88" s="434"/>
      <c r="JU88" s="434"/>
      <c r="JV88" s="434"/>
      <c r="JW88" s="434"/>
      <c r="JX88" s="434"/>
      <c r="JY88" s="434"/>
      <c r="JZ88" s="434"/>
      <c r="KA88" s="434"/>
      <c r="KB88" s="434"/>
      <c r="KC88" s="434"/>
      <c r="KD88" s="434"/>
      <c r="KE88" s="434"/>
      <c r="KF88" s="434"/>
      <c r="KG88" s="434"/>
      <c r="KH88" s="434"/>
      <c r="KI88" s="434"/>
      <c r="KJ88" s="434"/>
      <c r="KK88" s="434"/>
      <c r="KL88" s="434"/>
      <c r="KM88" s="434"/>
      <c r="KN88" s="434"/>
      <c r="KO88" s="434"/>
      <c r="KP88" s="434"/>
      <c r="KQ88" s="434"/>
      <c r="KR88" s="434"/>
      <c r="KS88" s="434"/>
      <c r="KT88" s="434"/>
      <c r="KU88" s="434"/>
      <c r="KV88" s="434"/>
      <c r="KW88" s="434"/>
      <c r="KX88" s="434"/>
      <c r="KY88" s="434"/>
      <c r="KZ88" s="434"/>
      <c r="LA88" s="434"/>
      <c r="LB88" s="434"/>
      <c r="LC88" s="434"/>
      <c r="LD88" s="434"/>
      <c r="LE88" s="434"/>
      <c r="LF88" s="434"/>
      <c r="LG88" s="434"/>
      <c r="LH88" s="434"/>
      <c r="LI88" s="434"/>
      <c r="LJ88" s="434"/>
      <c r="LK88" s="434"/>
      <c r="LL88" s="434"/>
      <c r="LM88" s="434"/>
      <c r="LN88" s="434"/>
      <c r="LO88" s="434"/>
      <c r="LP88" s="434"/>
      <c r="LQ88" s="434"/>
      <c r="LR88" s="434"/>
      <c r="LS88" s="434"/>
      <c r="LT88" s="434"/>
      <c r="LU88" s="434"/>
      <c r="LV88" s="434"/>
      <c r="LW88" s="434"/>
      <c r="LX88" s="434"/>
      <c r="LY88" s="434"/>
      <c r="LZ88" s="434"/>
      <c r="MA88" s="434"/>
      <c r="MB88" s="434"/>
      <c r="MC88" s="434"/>
      <c r="MD88" s="434"/>
      <c r="ME88" s="434"/>
      <c r="MF88" s="434"/>
      <c r="MG88" s="434"/>
      <c r="MH88" s="434"/>
      <c r="MI88" s="434"/>
      <c r="MJ88" s="434"/>
      <c r="MK88" s="434"/>
      <c r="ML88" s="434"/>
      <c r="MM88" s="434"/>
      <c r="MN88" s="434"/>
      <c r="MO88" s="434"/>
      <c r="MP88" s="434"/>
      <c r="MQ88" s="434"/>
      <c r="MR88" s="1233"/>
      <c r="MS88" s="1234"/>
      <c r="MT88" s="434"/>
      <c r="MU88" s="1085"/>
      <c r="MV88" s="1085"/>
      <c r="MW88" s="1085"/>
      <c r="MX88" s="1085"/>
      <c r="MY88" s="1085"/>
      <c r="MZ88" s="1085"/>
      <c r="NA88" s="1085"/>
      <c r="NB88" s="1085"/>
      <c r="NC88" s="1085"/>
      <c r="ND88" s="1085"/>
      <c r="NE88" s="1017" t="s">
        <v>345</v>
      </c>
      <c r="NF88" s="1018"/>
      <c r="NG88" s="1041">
        <f>MF66+NG66</f>
        <v>0</v>
      </c>
      <c r="NH88" s="1038" t="e">
        <f>NG88*100/NG89</f>
        <v>#DIV/0!</v>
      </c>
      <c r="NI88" s="1085"/>
      <c r="NJ88" s="1017" t="s">
        <v>345</v>
      </c>
      <c r="NK88" s="1018"/>
      <c r="NL88" s="1041">
        <f>MK66+NL66</f>
        <v>0</v>
      </c>
      <c r="NM88" s="1038" t="e">
        <f>NL88*100/NL89</f>
        <v>#DIV/0!</v>
      </c>
      <c r="NN88" s="1085"/>
      <c r="NO88" s="2295" t="s">
        <v>345</v>
      </c>
      <c r="NP88" s="2296"/>
      <c r="NQ88" s="1041">
        <f>MP66+NQ66</f>
        <v>0</v>
      </c>
      <c r="NR88" s="1038" t="e">
        <f>NQ88*100/NQ89</f>
        <v>#DIV/0!</v>
      </c>
      <c r="NS88" s="434"/>
    </row>
    <row r="89" spans="1:383" ht="18.75" x14ac:dyDescent="0.3">
      <c r="A89" s="4"/>
      <c r="B89" s="4"/>
      <c r="C89" s="4"/>
      <c r="D89" s="1226"/>
      <c r="E89" s="1232"/>
      <c r="F89" s="434"/>
      <c r="G89" s="434"/>
      <c r="H89" s="434"/>
      <c r="I89" s="434"/>
      <c r="J89" s="434"/>
      <c r="K89" s="434"/>
      <c r="L89" s="434"/>
      <c r="M89" s="1233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1226"/>
      <c r="AF89" s="1459"/>
      <c r="AG89" s="1459"/>
      <c r="AH89" s="1459"/>
      <c r="AI89" s="1459"/>
      <c r="AJ89" s="1459"/>
      <c r="AK89" s="1459"/>
      <c r="AL89" s="1459"/>
      <c r="AM89" s="1459"/>
      <c r="AN89" s="1459"/>
      <c r="AO89" s="1459"/>
      <c r="AP89" s="1459"/>
      <c r="AQ89" s="1459"/>
      <c r="AR89" s="1459"/>
      <c r="AS89" s="1459"/>
      <c r="AT89" s="1459"/>
      <c r="AU89" s="1459"/>
      <c r="AV89" s="1459"/>
      <c r="AW89" s="1459"/>
      <c r="AX89" s="1459"/>
      <c r="AY89" s="1459"/>
      <c r="AZ89" s="1459"/>
      <c r="BA89" s="1459"/>
      <c r="BB89" s="1459"/>
      <c r="BC89" s="1459"/>
      <c r="BD89" s="1459"/>
      <c r="BE89" s="1459"/>
      <c r="BF89" s="1459"/>
      <c r="BG89" s="1459"/>
      <c r="BH89" s="1459"/>
      <c r="BI89" s="1459"/>
      <c r="BJ89" s="1459"/>
      <c r="BK89" s="1459"/>
      <c r="BL89" s="1459"/>
      <c r="BM89" s="1459"/>
      <c r="BN89" s="1459"/>
      <c r="BO89" s="1459"/>
      <c r="BP89" s="1459"/>
      <c r="BQ89" s="1459"/>
      <c r="BR89" s="1459"/>
      <c r="BS89" s="1459"/>
      <c r="BT89" s="1459"/>
      <c r="BU89" s="1459"/>
      <c r="BV89" s="1459"/>
      <c r="BW89" s="1459"/>
      <c r="BX89" s="1459"/>
      <c r="BY89" s="1459"/>
      <c r="BZ89" s="1459"/>
      <c r="CA89" s="1459"/>
      <c r="CB89" s="1459"/>
      <c r="CC89" s="1459"/>
      <c r="CD89" s="1459"/>
      <c r="CE89" s="1459"/>
      <c r="CF89" s="1459"/>
      <c r="CG89" s="1459"/>
      <c r="CH89" s="1459"/>
      <c r="CI89" s="1459"/>
      <c r="CJ89" s="1459"/>
      <c r="CK89" s="1459"/>
      <c r="CL89" s="1459"/>
      <c r="CM89" s="1459"/>
      <c r="CN89" s="1459"/>
      <c r="CO89" s="1459"/>
      <c r="CP89" s="1459"/>
      <c r="CQ89" s="1459"/>
      <c r="CR89" s="1459"/>
      <c r="CS89" s="1459"/>
      <c r="CT89" s="1459"/>
      <c r="CU89" s="1459"/>
      <c r="CV89" s="1459"/>
      <c r="CW89" s="1459"/>
      <c r="CX89" s="1459"/>
      <c r="CY89" s="1459"/>
      <c r="CZ89" s="1459"/>
      <c r="DA89" s="1459"/>
      <c r="DB89" s="1459"/>
      <c r="DC89" s="1459"/>
      <c r="DD89" s="1459"/>
      <c r="DE89" s="1459"/>
      <c r="DF89" s="1459"/>
      <c r="DG89" s="1459"/>
      <c r="DH89" s="1459"/>
      <c r="DI89" s="1459"/>
      <c r="DJ89" s="1459"/>
      <c r="DK89" s="1459"/>
      <c r="DL89" s="1459"/>
      <c r="DM89" s="1459"/>
      <c r="DN89" s="1459"/>
      <c r="DO89" s="1459"/>
      <c r="DP89" s="1459"/>
      <c r="DQ89" s="1459"/>
      <c r="DR89" s="1459"/>
      <c r="DS89" s="1459"/>
      <c r="DY89" s="1459"/>
      <c r="DZ89" s="1459"/>
      <c r="EA89" s="1459"/>
      <c r="EB89" s="1459"/>
      <c r="EC89" s="1459"/>
      <c r="ED89" s="1459"/>
      <c r="EE89" s="1459"/>
      <c r="EF89" s="1459"/>
      <c r="EG89" s="1459"/>
      <c r="EH89" s="1459"/>
      <c r="EI89" s="1459"/>
      <c r="EJ89" s="1459"/>
      <c r="EK89" s="1459"/>
      <c r="EL89" s="1459"/>
      <c r="EM89" s="1459"/>
      <c r="EN89" s="1459"/>
      <c r="EO89" s="1695"/>
      <c r="EP89" s="639"/>
      <c r="EQ89" s="1230"/>
      <c r="ER89" s="1230"/>
      <c r="ES89" s="1230"/>
      <c r="ET89" s="1230"/>
      <c r="EU89" s="1230"/>
      <c r="EV89" s="1230"/>
      <c r="EW89" s="1230"/>
      <c r="EX89" s="1230"/>
      <c r="EY89" s="1230"/>
      <c r="EZ89" s="1230"/>
      <c r="FA89" s="1230"/>
      <c r="FB89" s="1230"/>
      <c r="FC89" s="1238"/>
      <c r="FD89" s="1460"/>
      <c r="FE89" s="1232"/>
      <c r="FF89" s="434"/>
      <c r="FG89" s="434"/>
      <c r="FH89" s="434"/>
      <c r="FI89" s="434"/>
      <c r="FJ89" s="434"/>
      <c r="FK89" s="434"/>
      <c r="FL89" s="434"/>
      <c r="FM89" s="434"/>
      <c r="FN89" s="434"/>
      <c r="FO89" s="434"/>
      <c r="FP89" s="434"/>
      <c r="FQ89" s="434"/>
      <c r="FR89" s="434"/>
      <c r="FS89" s="434"/>
      <c r="FT89" s="434"/>
      <c r="FU89" s="434"/>
      <c r="FV89" s="434"/>
      <c r="FW89" s="434"/>
      <c r="FX89" s="434"/>
      <c r="FY89" s="434"/>
      <c r="FZ89" s="434"/>
      <c r="GA89" s="434"/>
      <c r="GB89" s="434"/>
      <c r="GC89" s="434"/>
      <c r="GD89" s="434"/>
      <c r="GE89" s="434"/>
      <c r="GF89" s="434"/>
      <c r="GG89" s="434"/>
      <c r="GH89" s="434"/>
      <c r="GI89" s="434"/>
      <c r="GJ89" s="434"/>
      <c r="GK89" s="434"/>
      <c r="GL89" s="434"/>
      <c r="GM89" s="434"/>
      <c r="GN89" s="434"/>
      <c r="GO89" s="434"/>
      <c r="GP89" s="434"/>
      <c r="GQ89" s="434"/>
      <c r="GR89" s="434"/>
      <c r="GS89" s="434"/>
      <c r="GT89" s="434"/>
      <c r="GU89" s="434"/>
      <c r="GV89" s="434"/>
      <c r="GW89" s="434"/>
      <c r="GX89" s="434"/>
      <c r="GY89" s="434"/>
      <c r="GZ89" s="434"/>
      <c r="HA89" s="434"/>
      <c r="HB89" s="434"/>
      <c r="HC89" s="434"/>
      <c r="HD89" s="434"/>
      <c r="HE89" s="434"/>
      <c r="HF89" s="434"/>
      <c r="HG89" s="434"/>
      <c r="HH89" s="434"/>
      <c r="HI89" s="434"/>
      <c r="HJ89" s="434"/>
      <c r="HK89" s="434"/>
      <c r="HL89" s="434"/>
      <c r="HM89" s="434"/>
      <c r="HN89" s="1232"/>
      <c r="HO89" s="434"/>
      <c r="HP89" s="434"/>
      <c r="HQ89" s="434"/>
      <c r="HR89" s="434"/>
      <c r="HS89" s="434"/>
      <c r="HT89" s="434"/>
      <c r="HU89" s="434"/>
      <c r="HV89" s="434"/>
      <c r="HW89" s="434"/>
      <c r="HX89" s="434"/>
      <c r="HY89" s="434"/>
      <c r="HZ89" s="434"/>
      <c r="IA89" s="434"/>
      <c r="IB89" s="434"/>
      <c r="IC89" s="434"/>
      <c r="ID89" s="434"/>
      <c r="IE89" s="434"/>
      <c r="IF89" s="434"/>
      <c r="IG89" s="434"/>
      <c r="IH89" s="434"/>
      <c r="II89" s="434"/>
      <c r="IJ89" s="434"/>
      <c r="IK89" s="434"/>
      <c r="IL89" s="434"/>
      <c r="IM89" s="434"/>
      <c r="IN89" s="434"/>
      <c r="IO89" s="434"/>
      <c r="IP89" s="434"/>
      <c r="IQ89" s="434"/>
      <c r="IR89" s="434"/>
      <c r="IS89" s="434"/>
      <c r="IT89" s="434"/>
      <c r="IU89" s="434"/>
      <c r="IV89" s="434"/>
      <c r="IW89" s="434"/>
      <c r="IX89" s="434"/>
      <c r="IY89" s="434"/>
      <c r="IZ89" s="434"/>
      <c r="JA89" s="434"/>
      <c r="JB89" s="434"/>
      <c r="JC89" s="434"/>
      <c r="JD89" s="434"/>
      <c r="JE89" s="434"/>
      <c r="JF89" s="434"/>
      <c r="JG89" s="434"/>
      <c r="JH89" s="434"/>
      <c r="JI89" s="434"/>
      <c r="JJ89" s="434"/>
      <c r="JK89" s="434"/>
      <c r="JL89" s="434"/>
      <c r="JM89" s="434"/>
      <c r="JN89" s="434"/>
      <c r="JO89" s="434"/>
      <c r="JP89" s="434"/>
      <c r="JQ89" s="434"/>
      <c r="JR89" s="434"/>
      <c r="JS89" s="434"/>
      <c r="JT89" s="434"/>
      <c r="JU89" s="434"/>
      <c r="JV89" s="434"/>
      <c r="JW89" s="434"/>
      <c r="JX89" s="434"/>
      <c r="JY89" s="434"/>
      <c r="JZ89" s="434"/>
      <c r="KA89" s="434"/>
      <c r="KB89" s="434"/>
      <c r="KC89" s="434"/>
      <c r="KD89" s="434"/>
      <c r="KE89" s="434"/>
      <c r="KF89" s="434"/>
      <c r="KG89" s="434"/>
      <c r="KH89" s="434"/>
      <c r="KI89" s="434"/>
      <c r="KJ89" s="434"/>
      <c r="KK89" s="434"/>
      <c r="KL89" s="434"/>
      <c r="KM89" s="434"/>
      <c r="KN89" s="434"/>
      <c r="KO89" s="434"/>
      <c r="KP89" s="434"/>
      <c r="KQ89" s="434"/>
      <c r="KR89" s="434"/>
      <c r="KS89" s="434"/>
      <c r="KT89" s="434"/>
      <c r="KU89" s="434"/>
      <c r="KV89" s="434"/>
      <c r="KW89" s="434"/>
      <c r="KX89" s="434"/>
      <c r="KY89" s="434"/>
      <c r="KZ89" s="434"/>
      <c r="LA89" s="434"/>
      <c r="LB89" s="434"/>
      <c r="LC89" s="434"/>
      <c r="LD89" s="434"/>
      <c r="LE89" s="434"/>
      <c r="LF89" s="434"/>
      <c r="LG89" s="434"/>
      <c r="LH89" s="434"/>
      <c r="LI89" s="434"/>
      <c r="LJ89" s="434"/>
      <c r="LK89" s="434"/>
      <c r="LL89" s="434"/>
      <c r="LM89" s="434"/>
      <c r="LN89" s="434"/>
      <c r="LO89" s="434"/>
      <c r="LP89" s="434"/>
      <c r="LQ89" s="434"/>
      <c r="LR89" s="434"/>
      <c r="LS89" s="434"/>
      <c r="LT89" s="434"/>
      <c r="LU89" s="434"/>
      <c r="LV89" s="434"/>
      <c r="LW89" s="434"/>
      <c r="LX89" s="434"/>
      <c r="LY89" s="434"/>
      <c r="LZ89" s="434"/>
      <c r="MA89" s="434"/>
      <c r="MB89" s="434"/>
      <c r="MC89" s="434"/>
      <c r="MD89" s="434"/>
      <c r="ME89" s="434"/>
      <c r="MF89" s="434"/>
      <c r="MG89" s="434"/>
      <c r="MH89" s="434"/>
      <c r="MI89" s="434"/>
      <c r="MJ89" s="434"/>
      <c r="MK89" s="434"/>
      <c r="ML89" s="434"/>
      <c r="MM89" s="434"/>
      <c r="MN89" s="434"/>
      <c r="MO89" s="434"/>
      <c r="MP89" s="434"/>
      <c r="MQ89" s="434"/>
      <c r="MR89" s="1233"/>
      <c r="MS89" s="1234"/>
      <c r="MT89" s="434"/>
      <c r="MU89" s="1085"/>
      <c r="MV89" s="1085"/>
      <c r="MW89" s="1085"/>
      <c r="MX89" s="1085"/>
      <c r="MY89" s="1085"/>
      <c r="MZ89" s="1085"/>
      <c r="NA89" s="1085"/>
      <c r="NB89" s="1085"/>
      <c r="NC89" s="1085"/>
      <c r="ND89" s="1085"/>
      <c r="NE89" s="1008"/>
      <c r="NF89" s="1008"/>
      <c r="NG89" s="1019">
        <f>SUM(NG85:NG88)</f>
        <v>0</v>
      </c>
      <c r="NH89" s="1020"/>
      <c r="NI89" s="1085"/>
      <c r="NJ89" s="1008"/>
      <c r="NK89" s="1008"/>
      <c r="NL89" s="1019">
        <f>SUM(NL85:NL88)</f>
        <v>0</v>
      </c>
      <c r="NM89" s="1008"/>
      <c r="NN89" s="1085"/>
      <c r="NO89" s="1008"/>
      <c r="NP89" s="1024"/>
      <c r="NQ89" s="1019">
        <f>SUM(NQ85:NQ88)</f>
        <v>0</v>
      </c>
      <c r="NR89" s="1020"/>
      <c r="NS89" s="434"/>
    </row>
    <row r="90" spans="1:383" ht="18.75" x14ac:dyDescent="0.3">
      <c r="A90" s="4"/>
      <c r="B90" s="4"/>
      <c r="C90" s="4"/>
      <c r="D90" s="1226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1226"/>
      <c r="EO90" s="1695"/>
      <c r="EP90" s="639"/>
      <c r="EQ90" s="1230"/>
      <c r="ER90" s="1230"/>
      <c r="ES90" s="1230"/>
      <c r="ET90" s="1230"/>
      <c r="EU90" s="1230"/>
      <c r="EV90" s="1230"/>
      <c r="EW90" s="1230"/>
      <c r="EX90" s="1230"/>
      <c r="EY90" s="1230"/>
      <c r="EZ90" s="1230"/>
      <c r="FA90" s="1230"/>
      <c r="FB90" s="1230"/>
      <c r="FC90" s="1238"/>
    </row>
    <row r="91" spans="1:383" ht="18.75" x14ac:dyDescent="0.3">
      <c r="EO91" s="1687"/>
      <c r="EP91" s="167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77"/>
    </row>
    <row r="92" spans="1:383" ht="18.75" x14ac:dyDescent="0.3">
      <c r="EO92" s="1687"/>
      <c r="EP92" s="1671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77"/>
    </row>
    <row r="93" spans="1:383" ht="18.75" x14ac:dyDescent="0.3">
      <c r="EO93" s="1687"/>
      <c r="EP93" s="1671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77"/>
    </row>
    <row r="94" spans="1:383" ht="18.75" x14ac:dyDescent="0.3">
      <c r="EO94" s="1687"/>
      <c r="EP94" s="1671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77"/>
    </row>
    <row r="95" spans="1:383" ht="18.75" x14ac:dyDescent="0.3">
      <c r="EO95" s="1687"/>
      <c r="EP95" s="1671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77"/>
    </row>
    <row r="96" spans="1:383" ht="18.75" x14ac:dyDescent="0.3">
      <c r="EO96" s="1687"/>
      <c r="EP96" s="1671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77"/>
    </row>
    <row r="97" spans="145:159" ht="18.75" x14ac:dyDescent="0.3">
      <c r="EO97" s="1687"/>
      <c r="EP97" s="1671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77"/>
    </row>
    <row r="98" spans="145:159" ht="18.75" x14ac:dyDescent="0.3">
      <c r="EO98" s="1687"/>
      <c r="EP98" s="1671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77"/>
    </row>
    <row r="99" spans="145:159" ht="18.75" x14ac:dyDescent="0.3">
      <c r="EO99" s="1687"/>
      <c r="EP99" s="1671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77"/>
    </row>
    <row r="100" spans="145:159" ht="18.75" x14ac:dyDescent="0.3">
      <c r="EO100" s="1687"/>
      <c r="EP100" s="1671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77"/>
    </row>
    <row r="101" spans="145:159" ht="18.75" x14ac:dyDescent="0.3">
      <c r="EO101" s="1687"/>
      <c r="EP101" s="1671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77"/>
    </row>
    <row r="102" spans="145:159" ht="18.75" x14ac:dyDescent="0.3">
      <c r="EO102" s="1687"/>
      <c r="EP102" s="1671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77"/>
    </row>
    <row r="103" spans="145:159" ht="18.75" x14ac:dyDescent="0.3">
      <c r="EO103" s="1687"/>
      <c r="EP103" s="1671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77"/>
    </row>
    <row r="104" spans="145:159" ht="18.75" x14ac:dyDescent="0.3">
      <c r="EO104" s="1687"/>
      <c r="EP104" s="1671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77"/>
    </row>
    <row r="105" spans="145:159" ht="18.75" x14ac:dyDescent="0.3">
      <c r="EO105" s="1687"/>
      <c r="EP105" s="1671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77"/>
    </row>
    <row r="106" spans="145:159" ht="18.75" x14ac:dyDescent="0.3">
      <c r="EO106" s="1687"/>
      <c r="EP106" s="1671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77"/>
    </row>
    <row r="107" spans="145:159" ht="18.75" x14ac:dyDescent="0.3">
      <c r="EO107" s="1687"/>
      <c r="EP107" s="1671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77"/>
    </row>
    <row r="108" spans="145:159" ht="18.75" x14ac:dyDescent="0.3">
      <c r="EO108" s="1687"/>
      <c r="EP108" s="1671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77"/>
    </row>
    <row r="109" spans="145:159" ht="18.75" x14ac:dyDescent="0.3">
      <c r="EO109" s="1687"/>
      <c r="EP109" s="1671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77"/>
    </row>
    <row r="110" spans="145:159" ht="18.75" x14ac:dyDescent="0.3">
      <c r="EO110" s="1687"/>
      <c r="EP110" s="1671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77"/>
    </row>
    <row r="111" spans="145:159" ht="18.75" x14ac:dyDescent="0.3">
      <c r="EO111" s="1687"/>
      <c r="EP111" s="1671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77"/>
    </row>
    <row r="112" spans="145:159" ht="18.75" x14ac:dyDescent="0.3">
      <c r="EO112" s="1687"/>
      <c r="EP112" s="1671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77"/>
    </row>
    <row r="113" spans="145:159" x14ac:dyDescent="0.2">
      <c r="EO113" s="1509"/>
      <c r="EP113" s="1671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77"/>
    </row>
    <row r="114" spans="145:159" x14ac:dyDescent="0.2">
      <c r="EO114" s="1509"/>
      <c r="EP114" s="1671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77"/>
    </row>
    <row r="115" spans="145:159" x14ac:dyDescent="0.2">
      <c r="EO115" s="1509"/>
      <c r="EP115" s="1671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77"/>
    </row>
    <row r="116" spans="145:159" x14ac:dyDescent="0.2">
      <c r="EO116" s="1509"/>
      <c r="EP116" s="1671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77"/>
    </row>
    <row r="117" spans="145:159" x14ac:dyDescent="0.2">
      <c r="EO117" s="1509"/>
      <c r="EP117" s="1671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77"/>
    </row>
    <row r="118" spans="145:159" x14ac:dyDescent="0.2">
      <c r="EO118" s="1509"/>
      <c r="EP118" s="1671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77"/>
    </row>
    <row r="119" spans="145:159" x14ac:dyDescent="0.2">
      <c r="EO119" s="1509"/>
      <c r="EP119" s="1671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77"/>
    </row>
    <row r="120" spans="145:159" x14ac:dyDescent="0.2">
      <c r="EO120" s="1509"/>
      <c r="EP120" s="1671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77"/>
    </row>
    <row r="121" spans="145:159" x14ac:dyDescent="0.2">
      <c r="EO121" s="1509"/>
      <c r="EP121" s="1671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77"/>
    </row>
    <row r="122" spans="145:159" x14ac:dyDescent="0.2">
      <c r="EO122" s="1509"/>
      <c r="EP122" s="1671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77"/>
    </row>
    <row r="123" spans="145:159" x14ac:dyDescent="0.2">
      <c r="EO123" s="1509"/>
      <c r="EP123" s="1671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77"/>
    </row>
    <row r="124" spans="145:159" x14ac:dyDescent="0.2">
      <c r="EO124" s="1509"/>
      <c r="EP124" s="1671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77"/>
    </row>
    <row r="125" spans="145:159" x14ac:dyDescent="0.2">
      <c r="EO125" s="1509"/>
      <c r="EP125" s="1671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77"/>
    </row>
    <row r="126" spans="145:159" x14ac:dyDescent="0.2">
      <c r="EO126" s="1509"/>
      <c r="EP126" s="1671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77"/>
    </row>
    <row r="127" spans="145:159" x14ac:dyDescent="0.2">
      <c r="EO127" s="1509"/>
      <c r="EP127" s="1671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77"/>
    </row>
    <row r="128" spans="145:159" x14ac:dyDescent="0.2">
      <c r="EO128" s="1509"/>
      <c r="EP128" s="1671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77"/>
    </row>
    <row r="129" spans="145:159" x14ac:dyDescent="0.2">
      <c r="EO129" s="1509"/>
      <c r="EP129" s="1671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77"/>
    </row>
    <row r="130" spans="145:159" x14ac:dyDescent="0.2">
      <c r="EO130" s="1509"/>
      <c r="EP130" s="1671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77"/>
    </row>
    <row r="131" spans="145:159" x14ac:dyDescent="0.2">
      <c r="EO131" s="1509"/>
      <c r="EP131" s="1671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77"/>
    </row>
    <row r="132" spans="145:159" x14ac:dyDescent="0.2">
      <c r="EO132" s="1509"/>
      <c r="EP132" s="1671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77"/>
    </row>
    <row r="133" spans="145:159" x14ac:dyDescent="0.2">
      <c r="EO133" s="1509"/>
      <c r="EP133" s="1671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77"/>
    </row>
    <row r="134" spans="145:159" x14ac:dyDescent="0.2">
      <c r="EO134" s="1509"/>
      <c r="EP134" s="1671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77"/>
    </row>
    <row r="135" spans="145:159" x14ac:dyDescent="0.2">
      <c r="EO135" s="1509"/>
      <c r="EP135" s="1671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77"/>
    </row>
    <row r="136" spans="145:159" x14ac:dyDescent="0.2">
      <c r="EO136" s="1509"/>
      <c r="EP136" s="1671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77"/>
    </row>
    <row r="137" spans="145:159" x14ac:dyDescent="0.2">
      <c r="EO137" s="1509"/>
      <c r="EP137" s="1671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77"/>
    </row>
    <row r="138" spans="145:159" x14ac:dyDescent="0.2">
      <c r="EO138" s="1509"/>
      <c r="EP138" s="1671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77"/>
    </row>
    <row r="139" spans="145:159" x14ac:dyDescent="0.2">
      <c r="EO139" s="1509"/>
      <c r="EP139" s="1671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77"/>
    </row>
    <row r="140" spans="145:159" x14ac:dyDescent="0.2">
      <c r="EO140" s="1509"/>
      <c r="EP140" s="1671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77"/>
    </row>
    <row r="141" spans="145:159" x14ac:dyDescent="0.2">
      <c r="EO141" s="1509"/>
      <c r="EP141" s="1671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77"/>
    </row>
    <row r="142" spans="145:159" x14ac:dyDescent="0.2">
      <c r="EO142" s="1509"/>
      <c r="EP142" s="1671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77"/>
    </row>
    <row r="143" spans="145:159" x14ac:dyDescent="0.2">
      <c r="EO143" s="1509"/>
      <c r="EP143" s="1671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77"/>
    </row>
    <row r="144" spans="145:159" x14ac:dyDescent="0.2">
      <c r="EO144" s="1509"/>
      <c r="EP144" s="1671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77"/>
    </row>
    <row r="145" spans="145:159" x14ac:dyDescent="0.2">
      <c r="EO145" s="1509"/>
      <c r="EP145" s="1671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77"/>
    </row>
    <row r="146" spans="145:159" x14ac:dyDescent="0.2">
      <c r="EO146" s="1509"/>
      <c r="EP146" s="1671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77"/>
    </row>
    <row r="147" spans="145:159" x14ac:dyDescent="0.2">
      <c r="EO147" s="1509"/>
      <c r="EP147" s="1671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77"/>
    </row>
    <row r="148" spans="145:159" x14ac:dyDescent="0.2">
      <c r="EO148" s="1509"/>
      <c r="EP148" s="1671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77"/>
    </row>
    <row r="149" spans="145:159" x14ac:dyDescent="0.2">
      <c r="EO149" s="1509"/>
      <c r="EP149" s="1671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77"/>
    </row>
    <row r="150" spans="145:159" x14ac:dyDescent="0.2">
      <c r="EO150" s="1509"/>
      <c r="EP150" s="1671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77"/>
    </row>
    <row r="151" spans="145:159" x14ac:dyDescent="0.2">
      <c r="EO151" s="1509"/>
      <c r="EP151" s="1671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77"/>
    </row>
    <row r="152" spans="145:159" x14ac:dyDescent="0.2">
      <c r="EO152" s="1509"/>
      <c r="EP152" s="1671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77"/>
    </row>
    <row r="153" spans="145:159" x14ac:dyDescent="0.2">
      <c r="EO153" s="1509"/>
      <c r="EP153" s="1671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77"/>
    </row>
    <row r="154" spans="145:159" x14ac:dyDescent="0.2">
      <c r="EO154" s="1509"/>
      <c r="EP154" s="1671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77"/>
    </row>
    <row r="155" spans="145:159" x14ac:dyDescent="0.2">
      <c r="EO155" s="1509"/>
      <c r="EP155" s="1671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77"/>
    </row>
    <row r="156" spans="145:159" x14ac:dyDescent="0.2">
      <c r="EO156" s="1509"/>
      <c r="EP156" s="1671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77"/>
    </row>
    <row r="157" spans="145:159" x14ac:dyDescent="0.2">
      <c r="EO157" s="1509"/>
      <c r="EP157" s="1671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77"/>
    </row>
    <row r="158" spans="145:159" x14ac:dyDescent="0.2">
      <c r="EO158" s="1509"/>
      <c r="EP158" s="1671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77"/>
    </row>
    <row r="159" spans="145:159" x14ac:dyDescent="0.2">
      <c r="EO159" s="1509"/>
      <c r="EP159" s="1671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77"/>
    </row>
    <row r="160" spans="145:159" x14ac:dyDescent="0.2">
      <c r="EO160" s="1509"/>
      <c r="EP160" s="1671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77"/>
    </row>
    <row r="161" spans="145:159" x14ac:dyDescent="0.2">
      <c r="EO161" s="1509"/>
      <c r="EP161" s="1671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77"/>
    </row>
    <row r="162" spans="145:159" x14ac:dyDescent="0.2">
      <c r="EO162" s="1509"/>
      <c r="EP162" s="1671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77"/>
    </row>
    <row r="163" spans="145:159" x14ac:dyDescent="0.2">
      <c r="EO163" s="1509"/>
      <c r="EP163" s="1671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77"/>
    </row>
    <row r="164" spans="145:159" x14ac:dyDescent="0.2">
      <c r="EO164" s="1509"/>
      <c r="EP164" s="1671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77"/>
    </row>
    <row r="165" spans="145:159" x14ac:dyDescent="0.2">
      <c r="EO165" s="1509"/>
      <c r="EP165" s="1671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77"/>
    </row>
    <row r="166" spans="145:159" x14ac:dyDescent="0.2">
      <c r="EO166" s="1509"/>
      <c r="EP166" s="1671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77"/>
    </row>
    <row r="167" spans="145:159" x14ac:dyDescent="0.2">
      <c r="EO167" s="1509"/>
      <c r="EP167" s="1671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77"/>
    </row>
    <row r="168" spans="145:159" x14ac:dyDescent="0.2">
      <c r="EO168" s="1509"/>
      <c r="EP168" s="1671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77"/>
    </row>
    <row r="169" spans="145:159" x14ac:dyDescent="0.2">
      <c r="EO169" s="1509"/>
      <c r="EP169" s="1671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77"/>
    </row>
    <row r="170" spans="145:159" x14ac:dyDescent="0.2">
      <c r="EO170" s="1509"/>
      <c r="EP170" s="1671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77"/>
    </row>
    <row r="171" spans="145:159" x14ac:dyDescent="0.2">
      <c r="EO171" s="1509"/>
      <c r="EP171" s="1671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77"/>
    </row>
    <row r="172" spans="145:159" x14ac:dyDescent="0.2">
      <c r="EO172" s="1509"/>
      <c r="EP172" s="1671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77"/>
    </row>
    <row r="173" spans="145:159" x14ac:dyDescent="0.2">
      <c r="EO173" s="1509"/>
      <c r="EP173" s="1671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77"/>
    </row>
    <row r="174" spans="145:159" x14ac:dyDescent="0.2">
      <c r="EO174" s="1509"/>
      <c r="EP174" s="1671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77"/>
    </row>
    <row r="175" spans="145:159" x14ac:dyDescent="0.2">
      <c r="EO175" s="1509"/>
      <c r="EP175" s="1671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77"/>
    </row>
    <row r="176" spans="145:159" x14ac:dyDescent="0.2">
      <c r="EO176" s="1509"/>
      <c r="EP176" s="1671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77"/>
    </row>
    <row r="177" spans="145:159" x14ac:dyDescent="0.2">
      <c r="EO177" s="1509"/>
      <c r="EP177" s="1671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77"/>
    </row>
    <row r="178" spans="145:159" x14ac:dyDescent="0.2">
      <c r="EO178" s="1509"/>
      <c r="EP178" s="1671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77"/>
    </row>
    <row r="179" spans="145:159" x14ac:dyDescent="0.2">
      <c r="EO179" s="1509"/>
      <c r="EP179" s="1671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77"/>
    </row>
    <row r="180" spans="145:159" x14ac:dyDescent="0.2">
      <c r="EO180" s="1509"/>
      <c r="EP180" s="1671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77"/>
    </row>
    <row r="181" spans="145:159" x14ac:dyDescent="0.2">
      <c r="EO181" s="1509"/>
      <c r="EP181" s="1671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77"/>
    </row>
    <row r="182" spans="145:159" x14ac:dyDescent="0.2">
      <c r="EO182" s="1509"/>
      <c r="EP182" s="1671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77"/>
    </row>
    <row r="183" spans="145:159" x14ac:dyDescent="0.2">
      <c r="EO183" s="1509"/>
      <c r="EP183" s="1671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77"/>
    </row>
    <row r="184" spans="145:159" x14ac:dyDescent="0.2">
      <c r="EO184" s="1509"/>
      <c r="EP184" s="1671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77"/>
    </row>
    <row r="185" spans="145:159" x14ac:dyDescent="0.2">
      <c r="EO185" s="1509"/>
      <c r="EP185" s="1671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77"/>
    </row>
    <row r="186" spans="145:159" x14ac:dyDescent="0.2">
      <c r="EO186" s="1509"/>
      <c r="EP186" s="1671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77"/>
    </row>
    <row r="187" spans="145:159" x14ac:dyDescent="0.2">
      <c r="EO187" s="1509"/>
      <c r="EP187" s="1671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77"/>
    </row>
    <row r="188" spans="145:159" x14ac:dyDescent="0.2">
      <c r="EO188" s="1509"/>
      <c r="EP188" s="1671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77"/>
    </row>
    <row r="189" spans="145:159" x14ac:dyDescent="0.2">
      <c r="EO189" s="1509"/>
      <c r="EP189" s="1671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77"/>
    </row>
    <row r="190" spans="145:159" x14ac:dyDescent="0.2">
      <c r="EO190" s="1509"/>
      <c r="EP190" s="1671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77"/>
    </row>
    <row r="191" spans="145:159" x14ac:dyDescent="0.2">
      <c r="EO191" s="1509"/>
      <c r="EP191" s="1671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77"/>
    </row>
    <row r="192" spans="145:159" x14ac:dyDescent="0.2">
      <c r="EO192" s="1509"/>
      <c r="EP192" s="1671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77"/>
    </row>
    <row r="193" spans="145:159" x14ac:dyDescent="0.2">
      <c r="EO193" s="1509"/>
      <c r="EP193" s="1671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77"/>
    </row>
    <row r="194" spans="145:159" x14ac:dyDescent="0.2">
      <c r="EO194" s="1509"/>
      <c r="EP194" s="1671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77"/>
    </row>
    <row r="195" spans="145:159" x14ac:dyDescent="0.2">
      <c r="EO195" s="1509"/>
      <c r="EP195" s="1671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77"/>
    </row>
    <row r="196" spans="145:159" x14ac:dyDescent="0.2">
      <c r="EO196" s="1509"/>
      <c r="EP196" s="1671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77"/>
    </row>
    <row r="197" spans="145:159" x14ac:dyDescent="0.2">
      <c r="EO197" s="1509"/>
      <c r="EP197" s="1671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77"/>
    </row>
    <row r="198" spans="145:159" x14ac:dyDescent="0.2">
      <c r="EO198" s="1509"/>
      <c r="EP198" s="1671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77"/>
    </row>
    <row r="199" spans="145:159" x14ac:dyDescent="0.2">
      <c r="EO199" s="1509"/>
      <c r="EP199" s="1671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77"/>
    </row>
    <row r="200" spans="145:159" x14ac:dyDescent="0.2">
      <c r="EO200" s="1509"/>
      <c r="EP200" s="1671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77"/>
    </row>
    <row r="201" spans="145:159" x14ac:dyDescent="0.2">
      <c r="EO201" s="1509"/>
      <c r="EP201" s="1671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77"/>
    </row>
    <row r="202" spans="145:159" x14ac:dyDescent="0.2">
      <c r="EO202" s="1509"/>
      <c r="EP202" s="1671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77"/>
    </row>
    <row r="203" spans="145:159" x14ac:dyDescent="0.2">
      <c r="EO203" s="1509"/>
      <c r="EP203" s="1671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77"/>
    </row>
    <row r="204" spans="145:159" x14ac:dyDescent="0.2">
      <c r="EO204" s="1509"/>
      <c r="EP204" s="1671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77"/>
    </row>
    <row r="205" spans="145:159" x14ac:dyDescent="0.2">
      <c r="EO205" s="1509"/>
      <c r="EP205" s="1671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77"/>
    </row>
    <row r="206" spans="145:159" x14ac:dyDescent="0.2">
      <c r="EO206" s="1509"/>
      <c r="EP206" s="1671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77"/>
    </row>
    <row r="207" spans="145:159" x14ac:dyDescent="0.2">
      <c r="EO207" s="1509"/>
      <c r="EP207" s="1671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77"/>
    </row>
    <row r="208" spans="145:159" x14ac:dyDescent="0.2">
      <c r="EO208" s="1509"/>
      <c r="EP208" s="1671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77"/>
    </row>
    <row r="209" spans="145:159" x14ac:dyDescent="0.2">
      <c r="EO209" s="1509"/>
      <c r="EP209" s="1671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77"/>
    </row>
    <row r="210" spans="145:159" x14ac:dyDescent="0.2">
      <c r="EO210" s="1509"/>
      <c r="EP210" s="1671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77"/>
    </row>
    <row r="211" spans="145:159" x14ac:dyDescent="0.2">
      <c r="EO211" s="1509"/>
      <c r="EP211" s="1671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77"/>
    </row>
    <row r="212" spans="145:159" x14ac:dyDescent="0.2">
      <c r="EO212" s="1509"/>
      <c r="EP212" s="1671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77"/>
    </row>
    <row r="213" spans="145:159" x14ac:dyDescent="0.2">
      <c r="EO213" s="1509"/>
      <c r="EP213" s="1671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77"/>
    </row>
    <row r="214" spans="145:159" x14ac:dyDescent="0.2">
      <c r="EO214" s="1509"/>
      <c r="EP214" s="1671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77"/>
    </row>
    <row r="215" spans="145:159" x14ac:dyDescent="0.2">
      <c r="EO215" s="1509"/>
      <c r="EP215" s="1671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77"/>
    </row>
    <row r="216" spans="145:159" x14ac:dyDescent="0.2">
      <c r="EO216" s="1509"/>
      <c r="EP216" s="1671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77"/>
    </row>
    <row r="217" spans="145:159" x14ac:dyDescent="0.2">
      <c r="EO217" s="1509"/>
      <c r="EP217" s="1671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77"/>
    </row>
    <row r="218" spans="145:159" x14ac:dyDescent="0.2">
      <c r="EO218" s="1509"/>
      <c r="EP218" s="1671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77"/>
    </row>
    <row r="219" spans="145:159" x14ac:dyDescent="0.2">
      <c r="EO219" s="1509"/>
      <c r="EP219" s="1671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77"/>
    </row>
    <row r="220" spans="145:159" x14ac:dyDescent="0.2">
      <c r="EO220" s="1509"/>
      <c r="EP220" s="1671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77"/>
    </row>
    <row r="221" spans="145:159" x14ac:dyDescent="0.2">
      <c r="EO221" s="1509"/>
      <c r="EP221" s="1671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77"/>
    </row>
    <row r="222" spans="145:159" x14ac:dyDescent="0.2">
      <c r="EO222" s="1509"/>
      <c r="EP222" s="1671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77"/>
    </row>
    <row r="223" spans="145:159" x14ac:dyDescent="0.2">
      <c r="EO223" s="1509"/>
      <c r="EP223" s="1671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77"/>
    </row>
    <row r="224" spans="145:159" x14ac:dyDescent="0.2">
      <c r="EO224" s="1509"/>
      <c r="EP224" s="1671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77"/>
    </row>
    <row r="225" spans="145:159" x14ac:dyDescent="0.2">
      <c r="EO225" s="1509"/>
      <c r="EP225" s="1671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77"/>
    </row>
    <row r="226" spans="145:159" x14ac:dyDescent="0.2">
      <c r="EO226" s="1509"/>
      <c r="EP226" s="1671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77"/>
    </row>
    <row r="227" spans="145:159" x14ac:dyDescent="0.2">
      <c r="EO227" s="1509"/>
      <c r="EP227" s="1671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77"/>
    </row>
    <row r="228" spans="145:159" x14ac:dyDescent="0.2">
      <c r="EO228" s="1509"/>
      <c r="EP228" s="1671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77"/>
    </row>
    <row r="229" spans="145:159" x14ac:dyDescent="0.2">
      <c r="EO229" s="1509"/>
      <c r="EP229" s="1671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77"/>
    </row>
    <row r="230" spans="145:159" x14ac:dyDescent="0.2">
      <c r="EO230" s="1509"/>
      <c r="EP230" s="1671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77"/>
    </row>
    <row r="231" spans="145:159" x14ac:dyDescent="0.2">
      <c r="EO231" s="1509"/>
      <c r="EP231" s="1671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77"/>
    </row>
    <row r="232" spans="145:159" x14ac:dyDescent="0.2">
      <c r="EO232" s="1509"/>
      <c r="EP232" s="1671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77"/>
    </row>
    <row r="233" spans="145:159" x14ac:dyDescent="0.2">
      <c r="EO233" s="1509"/>
      <c r="EP233" s="1671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77"/>
    </row>
    <row r="234" spans="145:159" x14ac:dyDescent="0.2">
      <c r="EO234" s="1509"/>
      <c r="EP234" s="1671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77"/>
    </row>
    <row r="235" spans="145:159" x14ac:dyDescent="0.2">
      <c r="EO235" s="1509"/>
      <c r="EP235" s="1671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77"/>
    </row>
    <row r="236" spans="145:159" x14ac:dyDescent="0.2">
      <c r="EO236" s="1509"/>
      <c r="EP236" s="1671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77"/>
    </row>
    <row r="237" spans="145:159" x14ac:dyDescent="0.2">
      <c r="EO237" s="1509"/>
      <c r="EP237" s="1671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77"/>
    </row>
    <row r="238" spans="145:159" x14ac:dyDescent="0.2">
      <c r="EO238" s="1509"/>
      <c r="EP238" s="1671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77"/>
    </row>
    <row r="239" spans="145:159" x14ac:dyDescent="0.2">
      <c r="EO239" s="1509"/>
      <c r="EP239" s="1671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77"/>
    </row>
    <row r="240" spans="145:159" x14ac:dyDescent="0.2">
      <c r="EO240" s="1509"/>
      <c r="EP240" s="1671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77"/>
    </row>
    <row r="241" spans="145:159" x14ac:dyDescent="0.2">
      <c r="EO241" s="1509"/>
      <c r="EP241" s="1671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77"/>
    </row>
    <row r="242" spans="145:159" x14ac:dyDescent="0.2">
      <c r="EO242" s="1509"/>
      <c r="EP242" s="1671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77"/>
    </row>
    <row r="243" spans="145:159" x14ac:dyDescent="0.2">
      <c r="EO243" s="1509"/>
      <c r="EP243" s="1671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77"/>
    </row>
    <row r="244" spans="145:159" x14ac:dyDescent="0.2">
      <c r="EO244" s="1509"/>
      <c r="EP244" s="1671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77"/>
    </row>
    <row r="245" spans="145:159" x14ac:dyDescent="0.2">
      <c r="EO245" s="1509"/>
      <c r="EP245" s="1671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77"/>
    </row>
    <row r="246" spans="145:159" x14ac:dyDescent="0.2">
      <c r="EO246" s="1509"/>
      <c r="EP246" s="1671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77"/>
    </row>
    <row r="247" spans="145:159" x14ac:dyDescent="0.2">
      <c r="EO247" s="1509"/>
      <c r="EP247" s="1671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77"/>
    </row>
    <row r="248" spans="145:159" x14ac:dyDescent="0.2">
      <c r="EO248" s="1509"/>
      <c r="EP248" s="1671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77"/>
    </row>
    <row r="249" spans="145:159" x14ac:dyDescent="0.2">
      <c r="EO249" s="1509"/>
      <c r="EP249" s="1671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77"/>
    </row>
    <row r="250" spans="145:159" x14ac:dyDescent="0.2">
      <c r="EO250" s="1509"/>
      <c r="EP250" s="1671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77"/>
    </row>
    <row r="251" spans="145:159" x14ac:dyDescent="0.2">
      <c r="EO251" s="1509"/>
      <c r="EP251" s="1671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77"/>
    </row>
    <row r="252" spans="145:159" x14ac:dyDescent="0.2">
      <c r="EO252" s="1509"/>
      <c r="EP252" s="1671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77"/>
    </row>
    <row r="253" spans="145:159" x14ac:dyDescent="0.2">
      <c r="EO253" s="1509"/>
      <c r="EP253" s="1671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77"/>
    </row>
    <row r="254" spans="145:159" x14ac:dyDescent="0.2">
      <c r="EO254" s="1509"/>
      <c r="EP254" s="1671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77"/>
    </row>
    <row r="255" spans="145:159" x14ac:dyDescent="0.2">
      <c r="EO255" s="1509"/>
      <c r="EP255" s="1671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77"/>
    </row>
    <row r="256" spans="145:159" x14ac:dyDescent="0.2">
      <c r="EO256" s="1509"/>
      <c r="EP256" s="1671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77"/>
    </row>
    <row r="257" spans="145:159" x14ac:dyDescent="0.2">
      <c r="EO257" s="1509"/>
      <c r="EP257" s="1671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77"/>
    </row>
    <row r="258" spans="145:159" x14ac:dyDescent="0.2">
      <c r="EO258" s="1509"/>
      <c r="EP258" s="1671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77"/>
    </row>
    <row r="259" spans="145:159" x14ac:dyDescent="0.2">
      <c r="EO259" s="1509"/>
      <c r="EP259" s="1671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77"/>
    </row>
    <row r="260" spans="145:159" x14ac:dyDescent="0.2">
      <c r="EO260" s="1509"/>
      <c r="EP260" s="1671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77"/>
    </row>
    <row r="261" spans="145:159" x14ac:dyDescent="0.2">
      <c r="EO261" s="1509"/>
      <c r="EP261" s="1671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77"/>
    </row>
    <row r="262" spans="145:159" x14ac:dyDescent="0.2">
      <c r="EO262" s="1509"/>
      <c r="EP262" s="1671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77"/>
    </row>
    <row r="263" spans="145:159" x14ac:dyDescent="0.2">
      <c r="EO263" s="1509"/>
      <c r="EP263" s="1671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77"/>
    </row>
    <row r="264" spans="145:159" x14ac:dyDescent="0.2">
      <c r="EO264" s="1509"/>
      <c r="EP264" s="1671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77"/>
    </row>
    <row r="265" spans="145:159" x14ac:dyDescent="0.2">
      <c r="EO265" s="1509"/>
      <c r="EP265" s="1671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77"/>
    </row>
    <row r="266" spans="145:159" x14ac:dyDescent="0.2">
      <c r="EO266" s="1509"/>
      <c r="EP266" s="1671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77"/>
    </row>
    <row r="267" spans="145:159" x14ac:dyDescent="0.2">
      <c r="EO267" s="1509"/>
      <c r="EP267" s="1671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77"/>
    </row>
    <row r="268" spans="145:159" x14ac:dyDescent="0.2">
      <c r="EO268" s="1509"/>
      <c r="EP268" s="1671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77"/>
    </row>
    <row r="269" spans="145:159" x14ac:dyDescent="0.2">
      <c r="EO269" s="1509"/>
      <c r="EP269" s="1671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77"/>
    </row>
    <row r="270" spans="145:159" x14ac:dyDescent="0.2">
      <c r="EO270" s="1509"/>
      <c r="EP270" s="1671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77"/>
    </row>
    <row r="271" spans="145:159" x14ac:dyDescent="0.2">
      <c r="EO271" s="1509"/>
      <c r="EP271" s="1671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77"/>
    </row>
    <row r="272" spans="145:159" x14ac:dyDescent="0.2">
      <c r="EO272" s="1509"/>
      <c r="EP272" s="1671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77"/>
    </row>
    <row r="273" spans="145:159" x14ac:dyDescent="0.2">
      <c r="EO273" s="1509"/>
      <c r="EP273" s="1671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77"/>
    </row>
    <row r="274" spans="145:159" x14ac:dyDescent="0.2">
      <c r="EO274" s="1509"/>
      <c r="EP274" s="1671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77"/>
    </row>
    <row r="275" spans="145:159" x14ac:dyDescent="0.2">
      <c r="EO275" s="1509"/>
      <c r="EP275" s="1671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77"/>
    </row>
    <row r="276" spans="145:159" x14ac:dyDescent="0.2">
      <c r="EO276" s="1509"/>
      <c r="EP276" s="1671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77"/>
    </row>
    <row r="277" spans="145:159" x14ac:dyDescent="0.2">
      <c r="EO277" s="1509"/>
      <c r="EP277" s="1671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77"/>
    </row>
    <row r="278" spans="145:159" x14ac:dyDescent="0.2">
      <c r="EO278" s="1509"/>
      <c r="EP278" s="1671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77"/>
    </row>
    <row r="279" spans="145:159" x14ac:dyDescent="0.2">
      <c r="EO279" s="1509"/>
      <c r="EP279" s="1671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77"/>
    </row>
    <row r="280" spans="145:159" x14ac:dyDescent="0.2">
      <c r="EO280" s="1509"/>
      <c r="EP280" s="1671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77"/>
    </row>
    <row r="281" spans="145:159" x14ac:dyDescent="0.2">
      <c r="EO281" s="1509"/>
      <c r="EP281" s="1671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77"/>
    </row>
    <row r="282" spans="145:159" x14ac:dyDescent="0.2">
      <c r="EO282" s="1509"/>
      <c r="EP282" s="1671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77"/>
    </row>
    <row r="283" spans="145:159" x14ac:dyDescent="0.2">
      <c r="EO283" s="1509"/>
      <c r="EP283" s="1671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77"/>
    </row>
    <row r="284" spans="145:159" x14ac:dyDescent="0.2">
      <c r="EO284" s="1509"/>
      <c r="EP284" s="1671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77"/>
    </row>
    <row r="285" spans="145:159" x14ac:dyDescent="0.2">
      <c r="EO285" s="1509"/>
      <c r="EP285" s="1671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77"/>
    </row>
    <row r="286" spans="145:159" x14ac:dyDescent="0.2">
      <c r="EO286" s="1509"/>
      <c r="EP286" s="1671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77"/>
    </row>
    <row r="287" spans="145:159" x14ac:dyDescent="0.2">
      <c r="EO287" s="1509"/>
      <c r="EP287" s="1671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77"/>
    </row>
    <row r="288" spans="145:159" x14ac:dyDescent="0.2">
      <c r="EO288" s="1509"/>
      <c r="EP288" s="1671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77"/>
    </row>
    <row r="289" spans="145:159" x14ac:dyDescent="0.2">
      <c r="EO289" s="1509"/>
      <c r="EP289" s="1671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77"/>
    </row>
    <row r="290" spans="145:159" x14ac:dyDescent="0.2">
      <c r="EO290" s="1509"/>
      <c r="EP290" s="1671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77"/>
    </row>
    <row r="291" spans="145:159" x14ac:dyDescent="0.2">
      <c r="EO291" s="1509"/>
      <c r="EP291" s="1671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77"/>
    </row>
    <row r="292" spans="145:159" x14ac:dyDescent="0.2">
      <c r="EO292" s="1509"/>
      <c r="EP292" s="1671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77"/>
    </row>
    <row r="293" spans="145:159" x14ac:dyDescent="0.2">
      <c r="EO293" s="1509"/>
      <c r="EP293" s="1671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77"/>
    </row>
    <row r="294" spans="145:159" x14ac:dyDescent="0.2">
      <c r="EO294" s="1509"/>
      <c r="EP294" s="1671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77"/>
    </row>
    <row r="295" spans="145:159" x14ac:dyDescent="0.2">
      <c r="EO295" s="1509"/>
      <c r="EP295" s="1671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77"/>
    </row>
    <row r="296" spans="145:159" x14ac:dyDescent="0.2">
      <c r="EO296" s="1509"/>
      <c r="EP296" s="1671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77"/>
    </row>
    <row r="297" spans="145:159" x14ac:dyDescent="0.2">
      <c r="EO297" s="1509"/>
      <c r="EP297" s="1671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77"/>
    </row>
    <row r="298" spans="145:159" x14ac:dyDescent="0.2">
      <c r="EO298" s="1509"/>
      <c r="EP298" s="1671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77"/>
    </row>
    <row r="299" spans="145:159" x14ac:dyDescent="0.2">
      <c r="EO299" s="1509"/>
      <c r="EP299" s="1671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77"/>
    </row>
    <row r="300" spans="145:159" x14ac:dyDescent="0.2">
      <c r="EO300" s="1509"/>
      <c r="EP300" s="1671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77"/>
    </row>
    <row r="301" spans="145:159" x14ac:dyDescent="0.2">
      <c r="EO301" s="1509"/>
      <c r="EP301" s="1671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77"/>
    </row>
    <row r="302" spans="145:159" x14ac:dyDescent="0.2">
      <c r="EO302" s="1509"/>
      <c r="EP302" s="1671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77"/>
    </row>
    <row r="303" spans="145:159" x14ac:dyDescent="0.2">
      <c r="EO303" s="1509"/>
      <c r="EP303" s="1671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77"/>
    </row>
    <row r="304" spans="145:159" x14ac:dyDescent="0.2">
      <c r="EO304" s="1509"/>
      <c r="EP304" s="1671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77"/>
    </row>
    <row r="305" spans="145:159" x14ac:dyDescent="0.2">
      <c r="EO305" s="1509"/>
      <c r="EP305" s="1671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77"/>
    </row>
    <row r="306" spans="145:159" x14ac:dyDescent="0.2">
      <c r="EO306" s="1509"/>
      <c r="EP306" s="1671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77"/>
    </row>
    <row r="307" spans="145:159" x14ac:dyDescent="0.2">
      <c r="EO307" s="1509"/>
      <c r="EP307" s="1671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77"/>
    </row>
    <row r="308" spans="145:159" x14ac:dyDescent="0.2">
      <c r="EO308" s="1509"/>
      <c r="EP308" s="1671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77"/>
    </row>
    <row r="309" spans="145:159" x14ac:dyDescent="0.2">
      <c r="EO309" s="1509"/>
      <c r="EP309" s="1671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77"/>
    </row>
    <row r="310" spans="145:159" x14ac:dyDescent="0.2">
      <c r="EO310" s="1509"/>
      <c r="EP310" s="1671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77"/>
    </row>
    <row r="311" spans="145:159" x14ac:dyDescent="0.2">
      <c r="EO311" s="1509"/>
      <c r="EP311" s="1671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77"/>
    </row>
    <row r="312" spans="145:159" x14ac:dyDescent="0.2">
      <c r="EO312" s="1509"/>
      <c r="EP312" s="1671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77"/>
    </row>
    <row r="313" spans="145:159" x14ac:dyDescent="0.2">
      <c r="EO313" s="1509"/>
      <c r="EP313" s="1671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77"/>
    </row>
    <row r="314" spans="145:159" x14ac:dyDescent="0.2">
      <c r="EO314" s="1509"/>
      <c r="EP314" s="1671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77"/>
    </row>
    <row r="315" spans="145:159" x14ac:dyDescent="0.2">
      <c r="EO315" s="1509"/>
      <c r="EP315" s="1671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77"/>
    </row>
    <row r="316" spans="145:159" x14ac:dyDescent="0.2">
      <c r="EO316" s="1509"/>
      <c r="EP316" s="1671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77"/>
    </row>
    <row r="317" spans="145:159" x14ac:dyDescent="0.2">
      <c r="EO317" s="1509"/>
      <c r="EP317" s="1671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77"/>
    </row>
    <row r="318" spans="145:159" x14ac:dyDescent="0.2">
      <c r="EO318" s="1509"/>
      <c r="EP318" s="1671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77"/>
    </row>
    <row r="319" spans="145:159" x14ac:dyDescent="0.2">
      <c r="EO319" s="1509"/>
      <c r="EP319" s="1671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77"/>
    </row>
    <row r="320" spans="145:159" x14ac:dyDescent="0.2">
      <c r="EO320" s="1509"/>
      <c r="EP320" s="1671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77"/>
    </row>
    <row r="321" spans="145:159" x14ac:dyDescent="0.2">
      <c r="EO321" s="1509"/>
      <c r="EP321" s="1671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77"/>
    </row>
    <row r="322" spans="145:159" x14ac:dyDescent="0.2">
      <c r="EO322" s="1509"/>
      <c r="EP322" s="1671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77"/>
    </row>
    <row r="323" spans="145:159" x14ac:dyDescent="0.2">
      <c r="EO323" s="1509"/>
      <c r="EP323" s="1671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77"/>
    </row>
    <row r="324" spans="145:159" x14ac:dyDescent="0.2">
      <c r="EO324" s="1509"/>
      <c r="EP324" s="1671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77"/>
    </row>
    <row r="325" spans="145:159" x14ac:dyDescent="0.2">
      <c r="EO325" s="1509"/>
      <c r="EP325" s="1671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77"/>
    </row>
    <row r="326" spans="145:159" x14ac:dyDescent="0.2">
      <c r="EO326" s="1509"/>
      <c r="EP326" s="1671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77"/>
    </row>
    <row r="327" spans="145:159" x14ac:dyDescent="0.2">
      <c r="EO327" s="1509"/>
      <c r="EP327" s="1671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77"/>
    </row>
    <row r="328" spans="145:159" x14ac:dyDescent="0.2">
      <c r="EO328" s="1509"/>
      <c r="EP328" s="1671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77"/>
    </row>
    <row r="329" spans="145:159" x14ac:dyDescent="0.2">
      <c r="EO329" s="1509"/>
      <c r="EP329" s="1671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77"/>
    </row>
    <row r="330" spans="145:159" x14ac:dyDescent="0.2">
      <c r="EO330" s="1509"/>
      <c r="EP330" s="1671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77"/>
    </row>
    <row r="331" spans="145:159" x14ac:dyDescent="0.2">
      <c r="EO331" s="1509"/>
      <c r="EP331" s="1671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77"/>
    </row>
    <row r="332" spans="145:159" x14ac:dyDescent="0.2">
      <c r="EO332" s="1509"/>
      <c r="EP332" s="1671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77"/>
    </row>
    <row r="333" spans="145:159" x14ac:dyDescent="0.2">
      <c r="EO333" s="1509"/>
      <c r="EP333" s="1671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77"/>
    </row>
    <row r="334" spans="145:159" x14ac:dyDescent="0.2">
      <c r="EO334" s="1509"/>
      <c r="EP334" s="1671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77"/>
    </row>
    <row r="335" spans="145:159" x14ac:dyDescent="0.2">
      <c r="EO335" s="1509"/>
      <c r="EP335" s="1671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77"/>
    </row>
    <row r="336" spans="145:159" x14ac:dyDescent="0.2">
      <c r="EO336" s="1509"/>
      <c r="EP336" s="1671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77"/>
    </row>
    <row r="337" spans="145:159" x14ac:dyDescent="0.2">
      <c r="EO337" s="1509"/>
      <c r="EP337" s="1671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77"/>
    </row>
    <row r="338" spans="145:159" x14ac:dyDescent="0.2">
      <c r="EO338" s="1509"/>
      <c r="EP338" s="1671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77"/>
    </row>
    <row r="339" spans="145:159" x14ac:dyDescent="0.2">
      <c r="EO339" s="1509"/>
      <c r="EP339" s="1671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77"/>
    </row>
    <row r="340" spans="145:159" x14ac:dyDescent="0.2">
      <c r="EO340" s="1509"/>
      <c r="EP340" s="1671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77"/>
    </row>
    <row r="341" spans="145:159" x14ac:dyDescent="0.2">
      <c r="EO341" s="1509"/>
      <c r="EP341" s="1671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77"/>
    </row>
    <row r="342" spans="145:159" x14ac:dyDescent="0.2">
      <c r="EO342" s="1509"/>
      <c r="EP342" s="1671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77"/>
    </row>
    <row r="343" spans="145:159" x14ac:dyDescent="0.2">
      <c r="EO343" s="1509"/>
      <c r="EP343" s="1671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77"/>
    </row>
    <row r="344" spans="145:159" x14ac:dyDescent="0.2">
      <c r="EO344" s="1509"/>
      <c r="EP344" s="1671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77"/>
    </row>
    <row r="345" spans="145:159" x14ac:dyDescent="0.2">
      <c r="EO345" s="1509"/>
      <c r="EP345" s="1671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77"/>
    </row>
    <row r="346" spans="145:159" x14ac:dyDescent="0.2">
      <c r="EO346" s="1509"/>
      <c r="EP346" s="1671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77"/>
    </row>
    <row r="347" spans="145:159" x14ac:dyDescent="0.2">
      <c r="EO347" s="1509"/>
      <c r="EP347" s="1671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77"/>
    </row>
    <row r="348" spans="145:159" x14ac:dyDescent="0.2">
      <c r="EO348" s="1509"/>
      <c r="EP348" s="1671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77"/>
    </row>
    <row r="349" spans="145:159" x14ac:dyDescent="0.2">
      <c r="EO349" s="1509"/>
      <c r="EP349" s="1671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77"/>
    </row>
    <row r="350" spans="145:159" x14ac:dyDescent="0.2">
      <c r="EO350" s="1509"/>
      <c r="EP350" s="1671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77"/>
    </row>
    <row r="351" spans="145:159" x14ac:dyDescent="0.2">
      <c r="EO351" s="1509"/>
      <c r="EP351" s="1671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77"/>
    </row>
    <row r="352" spans="145:159" x14ac:dyDescent="0.2">
      <c r="EO352" s="1509"/>
      <c r="EP352" s="1671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77"/>
    </row>
    <row r="353" spans="145:159" x14ac:dyDescent="0.2">
      <c r="EO353" s="1509"/>
      <c r="EP353" s="1671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77"/>
    </row>
    <row r="354" spans="145:159" x14ac:dyDescent="0.2">
      <c r="EO354" s="1509"/>
      <c r="EP354" s="1671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77"/>
    </row>
    <row r="355" spans="145:159" x14ac:dyDescent="0.2">
      <c r="EO355" s="1509"/>
      <c r="EP355" s="1671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77"/>
    </row>
    <row r="356" spans="145:159" x14ac:dyDescent="0.2">
      <c r="EO356" s="1509"/>
      <c r="EP356" s="1671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77"/>
    </row>
    <row r="357" spans="145:159" x14ac:dyDescent="0.2">
      <c r="EO357" s="1509"/>
      <c r="EP357" s="1671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77"/>
    </row>
    <row r="358" spans="145:159" x14ac:dyDescent="0.2">
      <c r="EO358" s="1509"/>
      <c r="EP358" s="1671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77"/>
    </row>
    <row r="359" spans="145:159" x14ac:dyDescent="0.2">
      <c r="EO359" s="1509"/>
      <c r="EP359" s="1671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77"/>
    </row>
    <row r="360" spans="145:159" x14ac:dyDescent="0.2">
      <c r="EO360" s="1509"/>
      <c r="EP360" s="1671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77"/>
    </row>
    <row r="361" spans="145:159" x14ac:dyDescent="0.2">
      <c r="EO361" s="1509"/>
      <c r="EP361" s="1671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77"/>
    </row>
    <row r="362" spans="145:159" x14ac:dyDescent="0.2">
      <c r="EO362" s="1509"/>
      <c r="EP362" s="1671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77"/>
    </row>
    <row r="363" spans="145:159" x14ac:dyDescent="0.2">
      <c r="EO363" s="1509"/>
      <c r="EP363" s="1671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77"/>
    </row>
    <row r="364" spans="145:159" x14ac:dyDescent="0.2">
      <c r="EO364" s="1509"/>
      <c r="EP364" s="1671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77"/>
    </row>
    <row r="365" spans="145:159" x14ac:dyDescent="0.2">
      <c r="EO365" s="1509"/>
      <c r="EP365" s="1671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77"/>
    </row>
    <row r="366" spans="145:159" x14ac:dyDescent="0.2">
      <c r="EO366" s="1509"/>
      <c r="EP366" s="1671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77"/>
    </row>
    <row r="367" spans="145:159" x14ac:dyDescent="0.2">
      <c r="EO367" s="1509"/>
      <c r="EP367" s="1671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77"/>
    </row>
    <row r="368" spans="145:159" x14ac:dyDescent="0.2">
      <c r="EO368" s="1509"/>
      <c r="EP368" s="1671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77"/>
    </row>
    <row r="369" spans="145:159" x14ac:dyDescent="0.2">
      <c r="EO369" s="1509"/>
      <c r="EP369" s="1671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77"/>
    </row>
    <row r="370" spans="145:159" x14ac:dyDescent="0.2">
      <c r="EO370" s="1509"/>
      <c r="EP370" s="1671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77"/>
    </row>
    <row r="371" spans="145:159" x14ac:dyDescent="0.2">
      <c r="EO371" s="1509"/>
      <c r="EP371" s="1671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77"/>
    </row>
    <row r="372" spans="145:159" x14ac:dyDescent="0.2">
      <c r="EO372" s="1509"/>
      <c r="EP372" s="1671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77"/>
    </row>
    <row r="373" spans="145:159" x14ac:dyDescent="0.2">
      <c r="EO373" s="1509"/>
      <c r="EP373" s="1671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77"/>
    </row>
    <row r="374" spans="145:159" x14ac:dyDescent="0.2">
      <c r="EO374" s="1509"/>
      <c r="EP374" s="1671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77"/>
    </row>
    <row r="375" spans="145:159" x14ac:dyDescent="0.2">
      <c r="EO375" s="1509"/>
      <c r="EP375" s="1671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77"/>
    </row>
    <row r="376" spans="145:159" x14ac:dyDescent="0.2">
      <c r="EO376" s="1509"/>
      <c r="EP376" s="1671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77"/>
    </row>
    <row r="377" spans="145:159" x14ac:dyDescent="0.2">
      <c r="EO377" s="1509"/>
      <c r="EP377" s="1671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77"/>
    </row>
    <row r="378" spans="145:159" x14ac:dyDescent="0.2">
      <c r="EO378" s="1509"/>
      <c r="EP378" s="1671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77"/>
    </row>
    <row r="379" spans="145:159" x14ac:dyDescent="0.2">
      <c r="EO379" s="1509"/>
      <c r="EP379" s="1671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77"/>
    </row>
    <row r="380" spans="145:159" x14ac:dyDescent="0.2">
      <c r="EO380" s="1509"/>
      <c r="EP380" s="1671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77"/>
    </row>
    <row r="381" spans="145:159" x14ac:dyDescent="0.2">
      <c r="EO381" s="1509"/>
      <c r="EP381" s="1671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77"/>
    </row>
    <row r="382" spans="145:159" x14ac:dyDescent="0.2">
      <c r="EO382" s="1509"/>
      <c r="EP382" s="1671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77"/>
    </row>
    <row r="383" spans="145:159" x14ac:dyDescent="0.2">
      <c r="EO383" s="1509"/>
      <c r="EP383" s="1671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77"/>
    </row>
    <row r="384" spans="145:159" x14ac:dyDescent="0.2">
      <c r="EO384" s="1509"/>
      <c r="EP384" s="1671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77"/>
    </row>
    <row r="385" spans="145:159" x14ac:dyDescent="0.2">
      <c r="EO385" s="1509"/>
      <c r="EP385" s="1671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77"/>
    </row>
    <row r="386" spans="145:159" x14ac:dyDescent="0.2">
      <c r="EO386" s="1509"/>
      <c r="EP386" s="1671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77"/>
    </row>
    <row r="387" spans="145:159" x14ac:dyDescent="0.2">
      <c r="EO387" s="1509"/>
      <c r="EP387" s="1671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77"/>
    </row>
    <row r="388" spans="145:159" x14ac:dyDescent="0.2">
      <c r="EO388" s="1509"/>
      <c r="EP388" s="1671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77"/>
    </row>
    <row r="389" spans="145:159" x14ac:dyDescent="0.2">
      <c r="EO389" s="1509"/>
      <c r="EP389" s="1671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77"/>
    </row>
    <row r="390" spans="145:159" x14ac:dyDescent="0.2">
      <c r="EO390" s="1509"/>
      <c r="EP390" s="1671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77"/>
    </row>
    <row r="391" spans="145:159" x14ac:dyDescent="0.2">
      <c r="EO391" s="1509"/>
      <c r="EP391" s="1671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77"/>
    </row>
    <row r="392" spans="145:159" x14ac:dyDescent="0.2">
      <c r="EO392" s="1509"/>
      <c r="EP392" s="1671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77"/>
    </row>
    <row r="393" spans="145:159" x14ac:dyDescent="0.2">
      <c r="EO393" s="1509"/>
      <c r="EP393" s="1671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77"/>
    </row>
    <row r="394" spans="145:159" x14ac:dyDescent="0.2">
      <c r="EO394" s="1509"/>
      <c r="EP394" s="1671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77"/>
    </row>
    <row r="395" spans="145:159" x14ac:dyDescent="0.2">
      <c r="EO395" s="1509"/>
      <c r="EP395" s="1671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77"/>
    </row>
    <row r="396" spans="145:159" x14ac:dyDescent="0.2">
      <c r="EO396" s="1509"/>
      <c r="EP396" s="1671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77"/>
    </row>
    <row r="397" spans="145:159" x14ac:dyDescent="0.2">
      <c r="EO397" s="1509"/>
      <c r="EP397" s="1671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77"/>
    </row>
    <row r="398" spans="145:159" x14ac:dyDescent="0.2">
      <c r="EO398" s="1509"/>
      <c r="EP398" s="1671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77"/>
    </row>
    <row r="399" spans="145:159" x14ac:dyDescent="0.2">
      <c r="EO399" s="1509"/>
      <c r="EP399" s="1671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77"/>
    </row>
    <row r="400" spans="145:159" x14ac:dyDescent="0.2">
      <c r="EO400" s="1509"/>
      <c r="EP400" s="1671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77"/>
    </row>
    <row r="401" spans="145:159" x14ac:dyDescent="0.2">
      <c r="EO401" s="1509"/>
      <c r="EP401" s="1671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77"/>
    </row>
    <row r="402" spans="145:159" x14ac:dyDescent="0.2">
      <c r="EO402" s="1509"/>
      <c r="EP402" s="1671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77"/>
    </row>
    <row r="403" spans="145:159" x14ac:dyDescent="0.2">
      <c r="EO403" s="1509"/>
      <c r="EP403" s="1671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77"/>
    </row>
    <row r="404" spans="145:159" x14ac:dyDescent="0.2">
      <c r="EO404" s="1509"/>
      <c r="EP404" s="1671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77"/>
    </row>
    <row r="405" spans="145:159" x14ac:dyDescent="0.2">
      <c r="EO405" s="1509"/>
      <c r="EP405" s="1671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77"/>
    </row>
    <row r="406" spans="145:159" x14ac:dyDescent="0.2">
      <c r="EO406" s="1509"/>
      <c r="EP406" s="1671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77"/>
    </row>
    <row r="407" spans="145:159" x14ac:dyDescent="0.2">
      <c r="EO407" s="1509"/>
      <c r="EP407" s="1671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77"/>
    </row>
    <row r="408" spans="145:159" x14ac:dyDescent="0.2">
      <c r="EO408" s="1509"/>
      <c r="EP408" s="1671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77"/>
    </row>
    <row r="409" spans="145:159" x14ac:dyDescent="0.2">
      <c r="EO409" s="1509"/>
      <c r="EP409" s="1671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77"/>
    </row>
    <row r="410" spans="145:159" x14ac:dyDescent="0.2">
      <c r="EO410" s="1509"/>
      <c r="EP410" s="1671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77"/>
    </row>
    <row r="411" spans="145:159" x14ac:dyDescent="0.2">
      <c r="EO411" s="1509"/>
      <c r="EP411" s="1671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77"/>
    </row>
    <row r="412" spans="145:159" x14ac:dyDescent="0.2">
      <c r="EO412" s="1509"/>
      <c r="EP412" s="1671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77"/>
    </row>
    <row r="413" spans="145:159" x14ac:dyDescent="0.2">
      <c r="EO413" s="1509"/>
      <c r="EP413" s="1671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77"/>
    </row>
    <row r="414" spans="145:159" x14ac:dyDescent="0.2">
      <c r="EO414" s="1509"/>
      <c r="EP414" s="1671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77"/>
    </row>
    <row r="415" spans="145:159" x14ac:dyDescent="0.2">
      <c r="EO415" s="1509"/>
      <c r="EP415" s="1671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77"/>
    </row>
    <row r="416" spans="145:159" x14ac:dyDescent="0.2">
      <c r="EO416" s="1509"/>
      <c r="EP416" s="1671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77"/>
    </row>
    <row r="417" spans="145:159" x14ac:dyDescent="0.2">
      <c r="EO417" s="1509"/>
      <c r="EP417" s="1671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77"/>
    </row>
    <row r="418" spans="145:159" x14ac:dyDescent="0.2">
      <c r="EO418" s="1509"/>
      <c r="EP418" s="1671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77"/>
    </row>
    <row r="419" spans="145:159" x14ac:dyDescent="0.2">
      <c r="EO419" s="1509"/>
      <c r="EP419" s="1671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77"/>
    </row>
    <row r="420" spans="145:159" x14ac:dyDescent="0.2">
      <c r="EO420" s="1509"/>
      <c r="EP420" s="1671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77"/>
    </row>
    <row r="421" spans="145:159" x14ac:dyDescent="0.2">
      <c r="EO421" s="1509"/>
      <c r="EP421" s="1671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77"/>
    </row>
    <row r="422" spans="145:159" x14ac:dyDescent="0.2">
      <c r="EO422" s="1509"/>
      <c r="EP422" s="1671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77"/>
    </row>
    <row r="423" spans="145:159" x14ac:dyDescent="0.2">
      <c r="EO423" s="1509"/>
      <c r="EP423" s="1671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77"/>
    </row>
    <row r="424" spans="145:159" x14ac:dyDescent="0.2">
      <c r="EO424" s="1509"/>
      <c r="EP424" s="1671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77"/>
    </row>
    <row r="425" spans="145:159" x14ac:dyDescent="0.2">
      <c r="EO425" s="1509"/>
      <c r="EP425" s="1671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77"/>
    </row>
    <row r="426" spans="145:159" x14ac:dyDescent="0.2">
      <c r="EO426" s="1509"/>
      <c r="EP426" s="1671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77"/>
    </row>
    <row r="427" spans="145:159" x14ac:dyDescent="0.2">
      <c r="EO427" s="1509"/>
      <c r="EP427" s="1671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77"/>
    </row>
    <row r="428" spans="145:159" x14ac:dyDescent="0.2">
      <c r="EO428" s="1509"/>
      <c r="EP428" s="1671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77"/>
    </row>
    <row r="429" spans="145:159" x14ac:dyDescent="0.2">
      <c r="EO429" s="1509"/>
      <c r="EP429" s="1671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77"/>
    </row>
    <row r="430" spans="145:159" x14ac:dyDescent="0.2">
      <c r="EO430" s="1509"/>
      <c r="EP430" s="1671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77"/>
    </row>
    <row r="431" spans="145:159" x14ac:dyDescent="0.2">
      <c r="EO431" s="1509"/>
      <c r="EP431" s="1671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77"/>
    </row>
    <row r="432" spans="145:159" x14ac:dyDescent="0.2">
      <c r="EO432" s="1509"/>
      <c r="EP432" s="1671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77"/>
    </row>
    <row r="433" spans="145:159" x14ac:dyDescent="0.2">
      <c r="EO433" s="1509"/>
      <c r="EP433" s="1671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77"/>
    </row>
    <row r="434" spans="145:159" x14ac:dyDescent="0.2">
      <c r="EO434" s="1509"/>
      <c r="EP434" s="1671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77"/>
    </row>
    <row r="435" spans="145:159" x14ac:dyDescent="0.2">
      <c r="EO435" s="1509"/>
      <c r="EP435" s="1671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77"/>
    </row>
    <row r="436" spans="145:159" x14ac:dyDescent="0.2">
      <c r="EO436" s="1509"/>
      <c r="EP436" s="1671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77"/>
    </row>
    <row r="437" spans="145:159" x14ac:dyDescent="0.2">
      <c r="EO437" s="1509"/>
      <c r="EP437" s="1671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77"/>
    </row>
    <row r="438" spans="145:159" x14ac:dyDescent="0.2">
      <c r="EO438" s="1509"/>
      <c r="EP438" s="1671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77"/>
    </row>
    <row r="439" spans="145:159" x14ac:dyDescent="0.2">
      <c r="EO439" s="1509"/>
      <c r="EP439" s="1671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77"/>
    </row>
    <row r="440" spans="145:159" x14ac:dyDescent="0.2">
      <c r="EO440" s="1509"/>
      <c r="EP440" s="1671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77"/>
    </row>
    <row r="441" spans="145:159" x14ac:dyDescent="0.2">
      <c r="EO441" s="1509"/>
      <c r="EP441" s="1671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77"/>
    </row>
    <row r="442" spans="145:159" x14ac:dyDescent="0.2">
      <c r="EO442" s="1509"/>
      <c r="EP442" s="1671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77"/>
    </row>
    <row r="443" spans="145:159" x14ac:dyDescent="0.2">
      <c r="EO443" s="1509"/>
      <c r="EP443" s="1671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77"/>
    </row>
    <row r="444" spans="145:159" x14ac:dyDescent="0.2">
      <c r="EO444" s="1509"/>
      <c r="EP444" s="1671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77"/>
    </row>
    <row r="445" spans="145:159" x14ac:dyDescent="0.2">
      <c r="EO445" s="1509"/>
      <c r="EP445" s="1671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77"/>
    </row>
    <row r="446" spans="145:159" x14ac:dyDescent="0.2">
      <c r="EO446" s="1509"/>
      <c r="EP446" s="1671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77"/>
    </row>
    <row r="447" spans="145:159" x14ac:dyDescent="0.2">
      <c r="EO447" s="1509"/>
      <c r="EP447" s="1671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77"/>
    </row>
    <row r="448" spans="145:159" x14ac:dyDescent="0.2">
      <c r="EO448" s="1509"/>
      <c r="EP448" s="1671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77"/>
    </row>
    <row r="449" spans="145:159" x14ac:dyDescent="0.2">
      <c r="EO449" s="1509"/>
      <c r="EP449" s="1671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77"/>
    </row>
    <row r="450" spans="145:159" x14ac:dyDescent="0.2">
      <c r="EO450" s="1509"/>
      <c r="EP450" s="1671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77"/>
    </row>
    <row r="451" spans="145:159" x14ac:dyDescent="0.2">
      <c r="EO451" s="1509"/>
      <c r="EP451" s="1671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77"/>
    </row>
    <row r="452" spans="145:159" x14ac:dyDescent="0.2">
      <c r="EO452" s="1509"/>
      <c r="EP452" s="1671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77"/>
    </row>
    <row r="453" spans="145:159" x14ac:dyDescent="0.2">
      <c r="EO453" s="1509"/>
      <c r="EP453" s="1671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77"/>
    </row>
    <row r="454" spans="145:159" x14ac:dyDescent="0.2">
      <c r="EO454" s="1509"/>
      <c r="EP454" s="1671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77"/>
    </row>
    <row r="455" spans="145:159" x14ac:dyDescent="0.2">
      <c r="EO455" s="1509"/>
      <c r="EP455" s="1671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77"/>
    </row>
    <row r="456" spans="145:159" x14ac:dyDescent="0.2">
      <c r="EO456" s="1509"/>
      <c r="EP456" s="1671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77"/>
    </row>
    <row r="457" spans="145:159" x14ac:dyDescent="0.2">
      <c r="EO457" s="1509"/>
      <c r="EP457" s="1671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77"/>
    </row>
    <row r="458" spans="145:159" x14ac:dyDescent="0.2">
      <c r="EO458" s="1509"/>
      <c r="EP458" s="1671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77"/>
    </row>
    <row r="459" spans="145:159" x14ac:dyDescent="0.2">
      <c r="EO459" s="1509"/>
      <c r="EP459" s="1671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77"/>
    </row>
    <row r="460" spans="145:159" x14ac:dyDescent="0.2">
      <c r="EO460" s="1509"/>
      <c r="EP460" s="1671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77"/>
    </row>
    <row r="461" spans="145:159" x14ac:dyDescent="0.2">
      <c r="EO461" s="1509"/>
      <c r="EP461" s="1671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77"/>
    </row>
    <row r="462" spans="145:159" x14ac:dyDescent="0.2">
      <c r="EO462" s="1509"/>
      <c r="EP462" s="1671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77"/>
    </row>
    <row r="463" spans="145:159" x14ac:dyDescent="0.2">
      <c r="EO463" s="1509"/>
      <c r="EP463" s="1671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77"/>
    </row>
    <row r="464" spans="145:159" x14ac:dyDescent="0.2">
      <c r="EO464" s="1509"/>
      <c r="EP464" s="1671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77"/>
    </row>
    <row r="465" spans="145:159" x14ac:dyDescent="0.2">
      <c r="EO465" s="1509"/>
      <c r="EP465" s="1671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77"/>
    </row>
    <row r="466" spans="145:159" x14ac:dyDescent="0.2">
      <c r="EO466" s="1509"/>
      <c r="EP466" s="1671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77"/>
    </row>
    <row r="467" spans="145:159" x14ac:dyDescent="0.2">
      <c r="EO467" s="1509"/>
      <c r="EP467" s="1671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77"/>
    </row>
    <row r="468" spans="145:159" x14ac:dyDescent="0.2">
      <c r="EO468" s="1509"/>
      <c r="EP468" s="1671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77"/>
    </row>
    <row r="469" spans="145:159" x14ac:dyDescent="0.2">
      <c r="EO469" s="1509"/>
      <c r="EP469" s="1671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77"/>
    </row>
    <row r="470" spans="145:159" x14ac:dyDescent="0.2">
      <c r="EO470" s="1509"/>
      <c r="EP470" s="1671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77"/>
    </row>
    <row r="471" spans="145:159" x14ac:dyDescent="0.2">
      <c r="EO471" s="1509"/>
      <c r="EP471" s="1671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77"/>
    </row>
    <row r="472" spans="145:159" x14ac:dyDescent="0.2">
      <c r="EO472" s="1509"/>
      <c r="EP472" s="1671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77"/>
    </row>
    <row r="473" spans="145:159" x14ac:dyDescent="0.2">
      <c r="EO473" s="1509"/>
      <c r="EP473" s="1671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77"/>
    </row>
    <row r="474" spans="145:159" x14ac:dyDescent="0.2">
      <c r="EO474" s="1509"/>
      <c r="EP474" s="1671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77"/>
    </row>
    <row r="475" spans="145:159" x14ac:dyDescent="0.2">
      <c r="EO475" s="1509"/>
      <c r="EP475" s="1671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77"/>
    </row>
    <row r="476" spans="145:159" x14ac:dyDescent="0.2">
      <c r="EO476" s="1509"/>
      <c r="EP476" s="1671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77"/>
    </row>
    <row r="477" spans="145:159" x14ac:dyDescent="0.2">
      <c r="EO477" s="1509"/>
      <c r="EP477" s="1671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77"/>
    </row>
    <row r="478" spans="145:159" x14ac:dyDescent="0.2">
      <c r="EO478" s="1509"/>
      <c r="EP478" s="1671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77"/>
    </row>
    <row r="479" spans="145:159" x14ac:dyDescent="0.2">
      <c r="EO479" s="1509"/>
      <c r="EP479" s="1671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77"/>
    </row>
    <row r="480" spans="145:159" x14ac:dyDescent="0.2">
      <c r="EO480" s="1509"/>
      <c r="EP480" s="1671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77"/>
    </row>
    <row r="481" spans="145:159" x14ac:dyDescent="0.2">
      <c r="EO481" s="1509"/>
      <c r="EP481" s="1671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77"/>
    </row>
    <row r="482" spans="145:159" x14ac:dyDescent="0.2">
      <c r="EO482" s="1509"/>
      <c r="EP482" s="1671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77"/>
    </row>
    <row r="483" spans="145:159" x14ac:dyDescent="0.2">
      <c r="EO483" s="1509"/>
      <c r="EP483" s="1671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77"/>
    </row>
    <row r="484" spans="145:159" x14ac:dyDescent="0.2">
      <c r="EO484" s="1509"/>
      <c r="EP484" s="1671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77"/>
    </row>
    <row r="485" spans="145:159" x14ac:dyDescent="0.2">
      <c r="EO485" s="1509"/>
      <c r="EP485" s="1671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77"/>
    </row>
    <row r="486" spans="145:159" x14ac:dyDescent="0.2">
      <c r="EO486" s="1509"/>
      <c r="EP486" s="1671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77"/>
    </row>
    <row r="487" spans="145:159" x14ac:dyDescent="0.2">
      <c r="EO487" s="1509"/>
      <c r="EP487" s="1671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77"/>
    </row>
    <row r="488" spans="145:159" x14ac:dyDescent="0.2">
      <c r="EO488" s="1509"/>
      <c r="EP488" s="1671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77"/>
    </row>
    <row r="489" spans="145:159" x14ac:dyDescent="0.2">
      <c r="EO489" s="1509"/>
      <c r="EP489" s="1671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77"/>
    </row>
    <row r="490" spans="145:159" x14ac:dyDescent="0.2">
      <c r="EO490" s="1509"/>
      <c r="EP490" s="1671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77"/>
    </row>
    <row r="491" spans="145:159" x14ac:dyDescent="0.2">
      <c r="EO491" s="1509"/>
      <c r="EP491" s="1671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77"/>
    </row>
    <row r="492" spans="145:159" x14ac:dyDescent="0.2">
      <c r="EO492" s="1509"/>
      <c r="EP492" s="1671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77"/>
    </row>
    <row r="493" spans="145:159" x14ac:dyDescent="0.2">
      <c r="EO493" s="1509"/>
      <c r="EP493" s="1671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77"/>
    </row>
    <row r="494" spans="145:159" x14ac:dyDescent="0.2">
      <c r="EO494" s="1509"/>
      <c r="EP494" s="1671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77"/>
    </row>
    <row r="495" spans="145:159" x14ac:dyDescent="0.2">
      <c r="EO495" s="1509"/>
      <c r="EP495" s="1671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77"/>
    </row>
    <row r="496" spans="145:159" x14ac:dyDescent="0.2">
      <c r="EO496" s="1509"/>
      <c r="EP496" s="1671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77"/>
    </row>
    <row r="497" spans="145:159" x14ac:dyDescent="0.2">
      <c r="EO497" s="1509"/>
      <c r="EP497" s="1671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77"/>
    </row>
    <row r="498" spans="145:159" x14ac:dyDescent="0.2">
      <c r="EO498" s="1509"/>
      <c r="EP498" s="1671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77"/>
    </row>
    <row r="499" spans="145:159" x14ac:dyDescent="0.2">
      <c r="EO499" s="1509"/>
      <c r="EP499" s="1671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77"/>
    </row>
    <row r="500" spans="145:159" x14ac:dyDescent="0.2">
      <c r="EO500" s="1509"/>
      <c r="EP500" s="1671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77"/>
    </row>
    <row r="501" spans="145:159" x14ac:dyDescent="0.2">
      <c r="EO501" s="1509"/>
      <c r="EP501" s="1671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77"/>
    </row>
    <row r="502" spans="145:159" x14ac:dyDescent="0.2">
      <c r="EO502" s="1509"/>
      <c r="EP502" s="1671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77"/>
    </row>
    <row r="503" spans="145:159" x14ac:dyDescent="0.2">
      <c r="EO503" s="1509"/>
      <c r="EP503" s="1671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77"/>
    </row>
    <row r="504" spans="145:159" x14ac:dyDescent="0.2">
      <c r="EO504" s="1509"/>
      <c r="EP504" s="1671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77"/>
    </row>
    <row r="505" spans="145:159" x14ac:dyDescent="0.2">
      <c r="EO505" s="1509"/>
      <c r="EP505" s="1671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77"/>
    </row>
    <row r="506" spans="145:159" x14ac:dyDescent="0.2">
      <c r="EO506" s="1509"/>
      <c r="EP506" s="1671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77"/>
    </row>
    <row r="507" spans="145:159" x14ac:dyDescent="0.2">
      <c r="EO507" s="1509"/>
      <c r="EP507" s="1671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77"/>
    </row>
    <row r="508" spans="145:159" x14ac:dyDescent="0.2">
      <c r="EO508" s="1509"/>
      <c r="EP508" s="1671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77"/>
    </row>
    <row r="509" spans="145:159" x14ac:dyDescent="0.2">
      <c r="EO509" s="1509"/>
      <c r="EP509" s="1671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77"/>
    </row>
    <row r="510" spans="145:159" x14ac:dyDescent="0.2">
      <c r="EO510" s="1509"/>
      <c r="EP510" s="1671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77"/>
    </row>
    <row r="511" spans="145:159" x14ac:dyDescent="0.2">
      <c r="EO511" s="1509"/>
      <c r="EP511" s="1671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77"/>
    </row>
    <row r="512" spans="145:159" x14ac:dyDescent="0.2">
      <c r="EO512" s="1509"/>
      <c r="EP512" s="1671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77"/>
    </row>
    <row r="513" spans="145:159" x14ac:dyDescent="0.2">
      <c r="EO513" s="1509"/>
      <c r="EP513" s="1671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77"/>
    </row>
    <row r="514" spans="145:159" x14ac:dyDescent="0.2">
      <c r="EO514" s="1509"/>
      <c r="EP514" s="1671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77"/>
    </row>
    <row r="515" spans="145:159" x14ac:dyDescent="0.2">
      <c r="EO515" s="1509"/>
      <c r="EP515" s="1671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77"/>
    </row>
    <row r="516" spans="145:159" x14ac:dyDescent="0.2">
      <c r="EO516" s="1509"/>
      <c r="EP516" s="1671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77"/>
    </row>
    <row r="517" spans="145:159" x14ac:dyDescent="0.2">
      <c r="EO517" s="1509"/>
      <c r="EP517" s="1671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77"/>
    </row>
    <row r="518" spans="145:159" x14ac:dyDescent="0.2">
      <c r="EO518" s="1509"/>
      <c r="EP518" s="1671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77"/>
    </row>
    <row r="519" spans="145:159" x14ac:dyDescent="0.2">
      <c r="EO519" s="1509"/>
      <c r="EP519" s="1671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77"/>
    </row>
    <row r="520" spans="145:159" x14ac:dyDescent="0.2">
      <c r="EO520" s="1509"/>
      <c r="EP520" s="1671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77"/>
    </row>
    <row r="521" spans="145:159" x14ac:dyDescent="0.2">
      <c r="EO521" s="1509"/>
      <c r="EP521" s="1671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77"/>
    </row>
    <row r="522" spans="145:159" x14ac:dyDescent="0.2">
      <c r="EO522" s="1509"/>
      <c r="EP522" s="1671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77"/>
    </row>
    <row r="523" spans="145:159" x14ac:dyDescent="0.2">
      <c r="EO523" s="1509"/>
      <c r="EP523" s="1671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77"/>
    </row>
    <row r="524" spans="145:159" x14ac:dyDescent="0.2">
      <c r="EO524" s="1509"/>
      <c r="EP524" s="1671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77"/>
    </row>
    <row r="525" spans="145:159" x14ac:dyDescent="0.2">
      <c r="EO525" s="1509"/>
      <c r="EP525" s="1671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77"/>
    </row>
    <row r="526" spans="145:159" x14ac:dyDescent="0.2">
      <c r="EO526" s="1509"/>
      <c r="EP526" s="1671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77"/>
    </row>
    <row r="527" spans="145:159" x14ac:dyDescent="0.2">
      <c r="EO527" s="1509"/>
      <c r="EP527" s="1671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77"/>
    </row>
    <row r="528" spans="145:159" x14ac:dyDescent="0.2">
      <c r="EO528" s="1509"/>
      <c r="EP528" s="1671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77"/>
    </row>
    <row r="529" spans="145:159" x14ac:dyDescent="0.2">
      <c r="EO529" s="1509"/>
      <c r="EP529" s="1671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77"/>
    </row>
    <row r="530" spans="145:159" x14ac:dyDescent="0.2">
      <c r="EO530" s="1509"/>
      <c r="EP530" s="1671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77"/>
    </row>
    <row r="531" spans="145:159" x14ac:dyDescent="0.2">
      <c r="EO531" s="1509"/>
      <c r="EP531" s="1671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77"/>
    </row>
    <row r="532" spans="145:159" x14ac:dyDescent="0.2">
      <c r="EO532" s="1509"/>
      <c r="EP532" s="1671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77"/>
    </row>
    <row r="533" spans="145:159" x14ac:dyDescent="0.2">
      <c r="EO533" s="1509"/>
      <c r="EP533" s="1671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77"/>
    </row>
    <row r="534" spans="145:159" x14ac:dyDescent="0.2">
      <c r="EO534" s="1509"/>
      <c r="EP534" s="1671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77"/>
    </row>
    <row r="535" spans="145:159" x14ac:dyDescent="0.2">
      <c r="EO535" s="1509"/>
      <c r="EP535" s="1671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77"/>
    </row>
    <row r="536" spans="145:159" x14ac:dyDescent="0.2">
      <c r="EO536" s="1509"/>
      <c r="EP536" s="1671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77"/>
    </row>
    <row r="537" spans="145:159" x14ac:dyDescent="0.2">
      <c r="EO537" s="1509"/>
      <c r="EP537" s="1671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77"/>
    </row>
    <row r="538" spans="145:159" x14ac:dyDescent="0.2">
      <c r="EO538" s="1509"/>
      <c r="EP538" s="1671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77"/>
    </row>
    <row r="539" spans="145:159" x14ac:dyDescent="0.2">
      <c r="EO539" s="1509"/>
      <c r="EP539" s="1671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77"/>
    </row>
    <row r="540" spans="145:159" x14ac:dyDescent="0.2">
      <c r="EO540" s="1509"/>
      <c r="EP540" s="1671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77"/>
    </row>
    <row r="541" spans="145:159" x14ac:dyDescent="0.2">
      <c r="EO541" s="1509"/>
      <c r="EP541" s="1671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77"/>
    </row>
    <row r="542" spans="145:159" x14ac:dyDescent="0.2">
      <c r="EO542" s="1509"/>
      <c r="EP542" s="1671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77"/>
    </row>
    <row r="543" spans="145:159" x14ac:dyDescent="0.2">
      <c r="EO543" s="1509"/>
      <c r="EP543" s="1671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77"/>
    </row>
    <row r="544" spans="145:159" x14ac:dyDescent="0.2">
      <c r="EO544" s="1509"/>
      <c r="EP544" s="1671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77"/>
    </row>
    <row r="545" spans="145:159" x14ac:dyDescent="0.2">
      <c r="EO545" s="1509"/>
      <c r="EP545" s="1671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77"/>
    </row>
    <row r="546" spans="145:159" x14ac:dyDescent="0.2">
      <c r="EO546" s="1509"/>
      <c r="EP546" s="1671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77"/>
    </row>
    <row r="547" spans="145:159" x14ac:dyDescent="0.2">
      <c r="EO547" s="1509"/>
      <c r="EP547" s="1671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77"/>
    </row>
    <row r="548" spans="145:159" x14ac:dyDescent="0.2">
      <c r="EO548" s="1509"/>
      <c r="EP548" s="1671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77"/>
    </row>
    <row r="549" spans="145:159" x14ac:dyDescent="0.2">
      <c r="EO549" s="1509"/>
      <c r="EP549" s="1671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77"/>
    </row>
    <row r="550" spans="145:159" x14ac:dyDescent="0.2">
      <c r="EO550" s="1509"/>
      <c r="EP550" s="1671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77"/>
    </row>
    <row r="551" spans="145:159" x14ac:dyDescent="0.2">
      <c r="EO551" s="1509"/>
      <c r="EP551" s="1671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77"/>
    </row>
    <row r="552" spans="145:159" x14ac:dyDescent="0.2">
      <c r="EO552" s="1509"/>
      <c r="EP552" s="1671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77"/>
    </row>
  </sheetData>
  <sheetProtection sheet="1" formatCells="0" formatColumns="0" formatRows="0" insertColumns="0" insertRows="0" insertHyperlinks="0" sort="0" autoFilter="0" pivotTables="0"/>
  <mergeCells count="507">
    <mergeCell ref="EP68:EQ68"/>
    <mergeCell ref="EV56:EW56"/>
    <mergeCell ref="EX56:EY56"/>
    <mergeCell ref="EP59:EQ59"/>
    <mergeCell ref="EP60:EQ60"/>
    <mergeCell ref="ER63:EY63"/>
    <mergeCell ref="ER64:ES64"/>
    <mergeCell ref="ET64:EU64"/>
    <mergeCell ref="EV64:EW64"/>
    <mergeCell ref="EX64:EY64"/>
    <mergeCell ref="EP66:EQ66"/>
    <mergeCell ref="EP67:EQ67"/>
    <mergeCell ref="EP2:FB4"/>
    <mergeCell ref="EP6:FB6"/>
    <mergeCell ref="EP8:FB8"/>
    <mergeCell ref="EP10:EP12"/>
    <mergeCell ref="EQ10:FB10"/>
    <mergeCell ref="EQ11:ET11"/>
    <mergeCell ref="EU11:FB11"/>
    <mergeCell ref="EP52:EQ52"/>
    <mergeCell ref="ER55:EY55"/>
    <mergeCell ref="A2:D3"/>
    <mergeCell ref="B4:D4"/>
    <mergeCell ref="B5:D5"/>
    <mergeCell ref="DZ8:EM8"/>
    <mergeCell ref="F8:L8"/>
    <mergeCell ref="O8:AD8"/>
    <mergeCell ref="AG8:BL8"/>
    <mergeCell ref="B7:D7"/>
    <mergeCell ref="B8:D8"/>
    <mergeCell ref="DZ2:EM4"/>
    <mergeCell ref="AR6:BH6"/>
    <mergeCell ref="DZ6:EM6"/>
    <mergeCell ref="F2:L4"/>
    <mergeCell ref="R2:Z4"/>
    <mergeCell ref="AR2:BH4"/>
    <mergeCell ref="R6:Z6"/>
    <mergeCell ref="BO2:DW4"/>
    <mergeCell ref="BO6:DW6"/>
    <mergeCell ref="BO8:DW8"/>
    <mergeCell ref="N46:AD46"/>
    <mergeCell ref="DS11:DU11"/>
    <mergeCell ref="W11:AD11"/>
    <mergeCell ref="AG11:AP11"/>
    <mergeCell ref="AR11:BA11"/>
    <mergeCell ref="BB10:BL11"/>
    <mergeCell ref="BO10:DB11"/>
    <mergeCell ref="DM10:DQ11"/>
    <mergeCell ref="A10:D10"/>
    <mergeCell ref="F10:L10"/>
    <mergeCell ref="O10:V11"/>
    <mergeCell ref="W10:AD10"/>
    <mergeCell ref="AG10:BA10"/>
    <mergeCell ref="DS10:DW10"/>
    <mergeCell ref="DW11:DW12"/>
    <mergeCell ref="A11:D11"/>
    <mergeCell ref="DV11:DV12"/>
    <mergeCell ref="BI48:BJ48"/>
    <mergeCell ref="DI48:DJ48"/>
    <mergeCell ref="DO48:DP48"/>
    <mergeCell ref="DT48:DU48"/>
    <mergeCell ref="DT47:DW47"/>
    <mergeCell ref="DZ47:EC47"/>
    <mergeCell ref="DI47:DL47"/>
    <mergeCell ref="EI10:EK11"/>
    <mergeCell ref="EL10:EL12"/>
    <mergeCell ref="DZ10:ED11"/>
    <mergeCell ref="EG10:EH11"/>
    <mergeCell ref="EE47:EH47"/>
    <mergeCell ref="H49:I49"/>
    <mergeCell ref="N49:O49"/>
    <mergeCell ref="AY49:AZ49"/>
    <mergeCell ref="BD49:BE49"/>
    <mergeCell ref="BI49:BJ49"/>
    <mergeCell ref="DI49:DJ49"/>
    <mergeCell ref="DO49:DP49"/>
    <mergeCell ref="AB47:AC47"/>
    <mergeCell ref="X47:Y47"/>
    <mergeCell ref="Z47:AA47"/>
    <mergeCell ref="AD47:AE47"/>
    <mergeCell ref="AY47:AZ47"/>
    <mergeCell ref="BD47:BE47"/>
    <mergeCell ref="BI47:BJ47"/>
    <mergeCell ref="DO47:DR47"/>
    <mergeCell ref="H47:K47"/>
    <mergeCell ref="N47:O48"/>
    <mergeCell ref="P47:Q47"/>
    <mergeCell ref="R47:S47"/>
    <mergeCell ref="T47:U47"/>
    <mergeCell ref="V47:W47"/>
    <mergeCell ref="H48:I48"/>
    <mergeCell ref="AY48:AZ48"/>
    <mergeCell ref="BD48:BE48"/>
    <mergeCell ref="H50:I50"/>
    <mergeCell ref="N50:O50"/>
    <mergeCell ref="AY50:AZ50"/>
    <mergeCell ref="BD50:BE50"/>
    <mergeCell ref="BI50:BJ50"/>
    <mergeCell ref="DI50:DJ50"/>
    <mergeCell ref="DO50:DP50"/>
    <mergeCell ref="H51:I51"/>
    <mergeCell ref="N51:O51"/>
    <mergeCell ref="AY51:AZ51"/>
    <mergeCell ref="BD51:BE51"/>
    <mergeCell ref="BI51:BJ51"/>
    <mergeCell ref="DI51:DJ51"/>
    <mergeCell ref="DO51:DP51"/>
    <mergeCell ref="H53:I53"/>
    <mergeCell ref="N53:O53"/>
    <mergeCell ref="AY53:AZ53"/>
    <mergeCell ref="BD53:BE53"/>
    <mergeCell ref="DI52:DJ52"/>
    <mergeCell ref="DO52:DP52"/>
    <mergeCell ref="DT52:DU52"/>
    <mergeCell ref="DZ52:EA52"/>
    <mergeCell ref="H52:I52"/>
    <mergeCell ref="N52:O52"/>
    <mergeCell ref="AY52:AZ52"/>
    <mergeCell ref="BD52:BE52"/>
    <mergeCell ref="H54:I54"/>
    <mergeCell ref="N54:O54"/>
    <mergeCell ref="DI54:DO54"/>
    <mergeCell ref="DQ54:DW54"/>
    <mergeCell ref="DI55:DM55"/>
    <mergeCell ref="DQ55:DU55"/>
    <mergeCell ref="DI56:DM56"/>
    <mergeCell ref="DQ56:DU56"/>
    <mergeCell ref="DZ56:EC56"/>
    <mergeCell ref="B59:D59"/>
    <mergeCell ref="DI59:DM59"/>
    <mergeCell ref="B57:K57"/>
    <mergeCell ref="DI57:DM57"/>
    <mergeCell ref="DQ57:DU57"/>
    <mergeCell ref="DZ57:EA57"/>
    <mergeCell ref="EE57:EF57"/>
    <mergeCell ref="EJ57:EK57"/>
    <mergeCell ref="B58:D58"/>
    <mergeCell ref="O56:AD59"/>
    <mergeCell ref="AZ56:BL58"/>
    <mergeCell ref="DZ58:EA58"/>
    <mergeCell ref="F67:L69"/>
    <mergeCell ref="Q67:R67"/>
    <mergeCell ref="DQ67:DU67"/>
    <mergeCell ref="DZ67:EC67"/>
    <mergeCell ref="Q66:R66"/>
    <mergeCell ref="B60:D60"/>
    <mergeCell ref="DI60:DM60"/>
    <mergeCell ref="DQ60:DU60"/>
    <mergeCell ref="DZ60:EA60"/>
    <mergeCell ref="B62:D62"/>
    <mergeCell ref="Q62:AA62"/>
    <mergeCell ref="DQ62:DU62"/>
    <mergeCell ref="DQ66:DU66"/>
    <mergeCell ref="Q65:R65"/>
    <mergeCell ref="DQ65:DU65"/>
    <mergeCell ref="DZ65:EC65"/>
    <mergeCell ref="Q68:R68"/>
    <mergeCell ref="DT68:DU68"/>
    <mergeCell ref="DZ68:EC68"/>
    <mergeCell ref="EE61:EF61"/>
    <mergeCell ref="EJ61:EK61"/>
    <mergeCell ref="B64:D64"/>
    <mergeCell ref="Q64:R64"/>
    <mergeCell ref="DQ64:DU64"/>
    <mergeCell ref="DZ64:EE64"/>
    <mergeCell ref="B63:D63"/>
    <mergeCell ref="Q63:R63"/>
    <mergeCell ref="DQ63:DU63"/>
    <mergeCell ref="B61:D61"/>
    <mergeCell ref="DL61:DM61"/>
    <mergeCell ref="DQ61:DU61"/>
    <mergeCell ref="DZ61:EA61"/>
    <mergeCell ref="FE9:GX10"/>
    <mergeCell ref="EP51:EQ51"/>
    <mergeCell ref="FB51:FC51"/>
    <mergeCell ref="DI58:DM58"/>
    <mergeCell ref="DQ58:DU58"/>
    <mergeCell ref="EE59:EF59"/>
    <mergeCell ref="EJ59:EK59"/>
    <mergeCell ref="DQ59:DU59"/>
    <mergeCell ref="DZ59:EA59"/>
    <mergeCell ref="EJ58:EK58"/>
    <mergeCell ref="EE58:EF58"/>
    <mergeCell ref="EE49:EF49"/>
    <mergeCell ref="DT49:DU49"/>
    <mergeCell ref="DZ49:EA49"/>
    <mergeCell ref="DC10:DL11"/>
    <mergeCell ref="DT50:DU50"/>
    <mergeCell ref="DZ50:EA50"/>
    <mergeCell ref="DT51:DU51"/>
    <mergeCell ref="DZ51:EA51"/>
    <mergeCell ref="EE60:EF60"/>
    <mergeCell ref="EJ60:EK60"/>
    <mergeCell ref="DZ79:EL81"/>
    <mergeCell ref="DZ74:EC74"/>
    <mergeCell ref="DZ75:EC75"/>
    <mergeCell ref="DZ70:EC70"/>
    <mergeCell ref="ER47:EY47"/>
    <mergeCell ref="FA47:FC47"/>
    <mergeCell ref="FA49:FC49"/>
    <mergeCell ref="DZ66:EC66"/>
    <mergeCell ref="EE52:EF52"/>
    <mergeCell ref="EE56:EH56"/>
    <mergeCell ref="EJ56:EM56"/>
    <mergeCell ref="EA76:EC76"/>
    <mergeCell ref="DZ53:EA53"/>
    <mergeCell ref="EE53:EF53"/>
    <mergeCell ref="DZ69:EC69"/>
    <mergeCell ref="DZ71:EC71"/>
    <mergeCell ref="DZ72:EC72"/>
    <mergeCell ref="DZ73:EC73"/>
    <mergeCell ref="EE51:EF51"/>
    <mergeCell ref="EE50:EF50"/>
    <mergeCell ref="EE48:EF48"/>
    <mergeCell ref="DZ48:EA48"/>
    <mergeCell ref="HB47:HB48"/>
    <mergeCell ref="HD47:HE48"/>
    <mergeCell ref="HI47:HJ48"/>
    <mergeCell ref="HI64:HJ64"/>
    <mergeCell ref="EP58:EQ58"/>
    <mergeCell ref="HL47:HL48"/>
    <mergeCell ref="ER48:ES48"/>
    <mergeCell ref="ET48:EU48"/>
    <mergeCell ref="EV48:EW48"/>
    <mergeCell ref="EX48:EY48"/>
    <mergeCell ref="FA48:FC48"/>
    <mergeCell ref="HA47:HA48"/>
    <mergeCell ref="HF47:HF48"/>
    <mergeCell ref="HG47:HG48"/>
    <mergeCell ref="HK47:HK48"/>
    <mergeCell ref="ER56:ES56"/>
    <mergeCell ref="ET56:EU56"/>
    <mergeCell ref="EP50:EQ50"/>
    <mergeCell ref="FA50:FA51"/>
    <mergeCell ref="FB50:FC50"/>
    <mergeCell ref="HO58:HP58"/>
    <mergeCell ref="HT58:HU58"/>
    <mergeCell ref="HY58:HZ58"/>
    <mergeCell ref="HY63:HZ63"/>
    <mergeCell ref="HI65:HJ65"/>
    <mergeCell ref="HR47:HR48"/>
    <mergeCell ref="IB47:IB48"/>
    <mergeCell ref="GY56:GZ56"/>
    <mergeCell ref="HD56:HE56"/>
    <mergeCell ref="HI56:HJ56"/>
    <mergeCell ref="GY57:GZ57"/>
    <mergeCell ref="HD57:HE57"/>
    <mergeCell ref="HI57:HJ57"/>
    <mergeCell ref="GY58:GZ58"/>
    <mergeCell ref="HD58:HE58"/>
    <mergeCell ref="HI58:HJ58"/>
    <mergeCell ref="GY54:GZ55"/>
    <mergeCell ref="HA54:HA55"/>
    <mergeCell ref="HB54:HB55"/>
    <mergeCell ref="HD54:HE55"/>
    <mergeCell ref="GY51:GZ51"/>
    <mergeCell ref="HD51:HE51"/>
    <mergeCell ref="HI51:HJ51"/>
    <mergeCell ref="GY47:GZ48"/>
    <mergeCell ref="GY10:HL10"/>
    <mergeCell ref="FE11:GX11"/>
    <mergeCell ref="GY11:HL11"/>
    <mergeCell ref="HT50:HU50"/>
    <mergeCell ref="HY50:HZ50"/>
    <mergeCell ref="HI61:HJ62"/>
    <mergeCell ref="HK61:HK62"/>
    <mergeCell ref="HL61:HL62"/>
    <mergeCell ref="HI63:HJ63"/>
    <mergeCell ref="HF54:HF55"/>
    <mergeCell ref="HG54:HG55"/>
    <mergeCell ref="HI54:HJ55"/>
    <mergeCell ref="HK54:HK55"/>
    <mergeCell ref="HL54:HL55"/>
    <mergeCell ref="GY49:GZ49"/>
    <mergeCell ref="HD49:HE49"/>
    <mergeCell ref="HI49:HJ49"/>
    <mergeCell ref="GY50:GZ50"/>
    <mergeCell ref="HD50:HE50"/>
    <mergeCell ref="HI50:HJ50"/>
    <mergeCell ref="HO47:HP48"/>
    <mergeCell ref="HQ47:HQ48"/>
    <mergeCell ref="HT47:HU48"/>
    <mergeCell ref="HV47:HV48"/>
    <mergeCell ref="FE3:GX5"/>
    <mergeCell ref="HO3:IB7"/>
    <mergeCell ref="IE3:KL4"/>
    <mergeCell ref="MT5:NS7"/>
    <mergeCell ref="FE6:GX7"/>
    <mergeCell ref="IE6:KL7"/>
    <mergeCell ref="HO8:IB8"/>
    <mergeCell ref="IE8:MQ8"/>
    <mergeCell ref="MT8:NS8"/>
    <mergeCell ref="FE8:HL8"/>
    <mergeCell ref="HO9:IB9"/>
    <mergeCell ref="IE9:LQ10"/>
    <mergeCell ref="LR9:MQ9"/>
    <mergeCell ref="MJ12:MK12"/>
    <mergeCell ref="ML12:MM12"/>
    <mergeCell ref="MN12:MO12"/>
    <mergeCell ref="MP12:MQ12"/>
    <mergeCell ref="MT9:NF9"/>
    <mergeCell ref="NG9:NS9"/>
    <mergeCell ref="HO10:HU11"/>
    <mergeCell ref="HV10:IB11"/>
    <mergeCell ref="LR10:MQ11"/>
    <mergeCell ref="MT10:NF11"/>
    <mergeCell ref="NG10:NS11"/>
    <mergeCell ref="IE11:LQ11"/>
    <mergeCell ref="LR12:LS12"/>
    <mergeCell ref="LT12:LU12"/>
    <mergeCell ref="LV12:LW12"/>
    <mergeCell ref="LX12:LY12"/>
    <mergeCell ref="LZ12:MA12"/>
    <mergeCell ref="MB12:MC12"/>
    <mergeCell ref="MD12:ME12"/>
    <mergeCell ref="MF12:MG12"/>
    <mergeCell ref="MH12:MI12"/>
    <mergeCell ref="NM47:NM48"/>
    <mergeCell ref="NO47:NP48"/>
    <mergeCell ref="NQ47:NQ48"/>
    <mergeCell ref="NR47:NR48"/>
    <mergeCell ref="NC47:NC48"/>
    <mergeCell ref="NE47:NF48"/>
    <mergeCell ref="NG47:NG48"/>
    <mergeCell ref="NH47:NH48"/>
    <mergeCell ref="NJ47:NK48"/>
    <mergeCell ref="NL47:NL48"/>
    <mergeCell ref="HO49:HP49"/>
    <mergeCell ref="HT49:HU49"/>
    <mergeCell ref="HY49:HZ49"/>
    <mergeCell ref="LW49:LY49"/>
    <mergeCell ref="MU47:MV48"/>
    <mergeCell ref="MW47:MW48"/>
    <mergeCell ref="MX47:MX48"/>
    <mergeCell ref="MZ47:NA48"/>
    <mergeCell ref="NB47:NB48"/>
    <mergeCell ref="LW47:LY48"/>
    <mergeCell ref="LZ47:LZ48"/>
    <mergeCell ref="MD47:ME48"/>
    <mergeCell ref="MI47:MJ48"/>
    <mergeCell ref="MN47:MO48"/>
    <mergeCell ref="HY47:HZ48"/>
    <mergeCell ref="IA47:IA48"/>
    <mergeCell ref="LO47:LS48"/>
    <mergeCell ref="LT47:LT48"/>
    <mergeCell ref="LU47:LU48"/>
    <mergeCell ref="MX54:MX55"/>
    <mergeCell ref="MZ54:NA55"/>
    <mergeCell ref="NB54:NB55"/>
    <mergeCell ref="LW50:LY50"/>
    <mergeCell ref="HO51:HP51"/>
    <mergeCell ref="HT51:HU51"/>
    <mergeCell ref="HY51:HZ51"/>
    <mergeCell ref="LO51:LS51"/>
    <mergeCell ref="LW51:LY51"/>
    <mergeCell ref="LW52:LY52"/>
    <mergeCell ref="HO54:HP55"/>
    <mergeCell ref="HQ54:HQ55"/>
    <mergeCell ref="HT54:HU55"/>
    <mergeCell ref="HV54:HV55"/>
    <mergeCell ref="HY54:HZ55"/>
    <mergeCell ref="IA54:IA55"/>
    <mergeCell ref="LO54:LS55"/>
    <mergeCell ref="LT54:LT55"/>
    <mergeCell ref="LU54:LU55"/>
    <mergeCell ref="LW54:LY55"/>
    <mergeCell ref="HR54:HR55"/>
    <mergeCell ref="HW54:HW55"/>
    <mergeCell ref="IB54:IB55"/>
    <mergeCell ref="HO50:HP50"/>
    <mergeCell ref="NR54:NR55"/>
    <mergeCell ref="HO56:HP56"/>
    <mergeCell ref="HT56:HU56"/>
    <mergeCell ref="HY56:HZ56"/>
    <mergeCell ref="LW56:LY56"/>
    <mergeCell ref="HO57:HP57"/>
    <mergeCell ref="HT57:HU57"/>
    <mergeCell ref="HY57:HZ57"/>
    <mergeCell ref="LW57:LY57"/>
    <mergeCell ref="NC54:NC55"/>
    <mergeCell ref="NE54:NF55"/>
    <mergeCell ref="NG54:NG55"/>
    <mergeCell ref="NH54:NH55"/>
    <mergeCell ref="NJ54:NK55"/>
    <mergeCell ref="NL54:NL55"/>
    <mergeCell ref="NM54:NM55"/>
    <mergeCell ref="NO54:NP55"/>
    <mergeCell ref="NQ54:NQ55"/>
    <mergeCell ref="LZ54:LZ55"/>
    <mergeCell ref="MD54:ME55"/>
    <mergeCell ref="MI54:MJ55"/>
    <mergeCell ref="MN54:MO55"/>
    <mergeCell ref="MU54:MV55"/>
    <mergeCell ref="MW54:MW55"/>
    <mergeCell ref="LO58:LS58"/>
    <mergeCell ref="LW58:LY58"/>
    <mergeCell ref="LW59:LY59"/>
    <mergeCell ref="HY61:HZ62"/>
    <mergeCell ref="IA61:IA62"/>
    <mergeCell ref="MD61:ME62"/>
    <mergeCell ref="IB61:IB62"/>
    <mergeCell ref="NQ61:NQ62"/>
    <mergeCell ref="NR61:NR62"/>
    <mergeCell ref="MN63:MO63"/>
    <mergeCell ref="NO63:NP63"/>
    <mergeCell ref="HY64:HZ64"/>
    <mergeCell ref="MN64:MO64"/>
    <mergeCell ref="NO64:NP64"/>
    <mergeCell ref="HY65:HZ65"/>
    <mergeCell ref="MN65:MO65"/>
    <mergeCell ref="NO65:NP65"/>
    <mergeCell ref="MI61:MJ62"/>
    <mergeCell ref="MN61:MO62"/>
    <mergeCell ref="NE61:NF62"/>
    <mergeCell ref="NG61:NG62"/>
    <mergeCell ref="NH61:NH62"/>
    <mergeCell ref="NJ61:NK62"/>
    <mergeCell ref="NL61:NL62"/>
    <mergeCell ref="NM61:NM62"/>
    <mergeCell ref="NO61:NP62"/>
    <mergeCell ref="MN66:MO66"/>
    <mergeCell ref="NO66:NP66"/>
    <mergeCell ref="HO69:HP70"/>
    <mergeCell ref="HQ69:HQ70"/>
    <mergeCell ref="HR69:HR70"/>
    <mergeCell ref="HT69:HU70"/>
    <mergeCell ref="HV69:HV70"/>
    <mergeCell ref="HW69:HW70"/>
    <mergeCell ref="HY69:HZ70"/>
    <mergeCell ref="IA69:IA70"/>
    <mergeCell ref="IB69:IB70"/>
    <mergeCell ref="MU69:MV70"/>
    <mergeCell ref="MW69:MW70"/>
    <mergeCell ref="MX69:MX70"/>
    <mergeCell ref="MZ69:NA70"/>
    <mergeCell ref="NB69:NB70"/>
    <mergeCell ref="NC69:NC70"/>
    <mergeCell ref="NE69:NF70"/>
    <mergeCell ref="NG69:NG70"/>
    <mergeCell ref="NH69:NH70"/>
    <mergeCell ref="NJ69:NK70"/>
    <mergeCell ref="NL69:NL70"/>
    <mergeCell ref="NM69:NM70"/>
    <mergeCell ref="NO69:NP70"/>
    <mergeCell ref="NJ76:NK77"/>
    <mergeCell ref="NL76:NL77"/>
    <mergeCell ref="NM76:NM77"/>
    <mergeCell ref="NO76:NP77"/>
    <mergeCell ref="NQ76:NQ77"/>
    <mergeCell ref="NR76:NR77"/>
    <mergeCell ref="NE76:NF77"/>
    <mergeCell ref="NG76:NG77"/>
    <mergeCell ref="NH76:NH77"/>
    <mergeCell ref="NQ69:NQ70"/>
    <mergeCell ref="NR69:NR70"/>
    <mergeCell ref="HO71:HP71"/>
    <mergeCell ref="HT71:HU71"/>
    <mergeCell ref="HY71:HZ71"/>
    <mergeCell ref="HO72:HP72"/>
    <mergeCell ref="HT72:HU72"/>
    <mergeCell ref="HY72:HZ72"/>
    <mergeCell ref="HO73:HP73"/>
    <mergeCell ref="HT73:HU73"/>
    <mergeCell ref="HY73:HZ73"/>
    <mergeCell ref="HO78:HP78"/>
    <mergeCell ref="HT78:HU78"/>
    <mergeCell ref="HY78:HZ78"/>
    <mergeCell ref="MU76:MV77"/>
    <mergeCell ref="MW76:MW77"/>
    <mergeCell ref="MX76:MX77"/>
    <mergeCell ref="MZ76:NA77"/>
    <mergeCell ref="NB76:NB77"/>
    <mergeCell ref="NC76:NC77"/>
    <mergeCell ref="HO76:HP77"/>
    <mergeCell ref="HQ76:HQ77"/>
    <mergeCell ref="HR76:HR77"/>
    <mergeCell ref="HT76:HU77"/>
    <mergeCell ref="HV76:HV77"/>
    <mergeCell ref="HW76:HW77"/>
    <mergeCell ref="HY76:HZ77"/>
    <mergeCell ref="IA76:IA77"/>
    <mergeCell ref="IB76:IB77"/>
    <mergeCell ref="NQ83:NQ84"/>
    <mergeCell ref="NR83:NR84"/>
    <mergeCell ref="HO79:HP79"/>
    <mergeCell ref="HT79:HU79"/>
    <mergeCell ref="HY79:HZ79"/>
    <mergeCell ref="HO80:HP80"/>
    <mergeCell ref="HT80:HU80"/>
    <mergeCell ref="HY80:HZ80"/>
    <mergeCell ref="HY83:HZ84"/>
    <mergeCell ref="IA83:IA84"/>
    <mergeCell ref="IB83:IB84"/>
    <mergeCell ref="HY85:HZ85"/>
    <mergeCell ref="NO85:NP85"/>
    <mergeCell ref="HY86:HZ86"/>
    <mergeCell ref="NO86:NP86"/>
    <mergeCell ref="HY87:HZ87"/>
    <mergeCell ref="NO87:NP87"/>
    <mergeCell ref="NO88:NP88"/>
    <mergeCell ref="NE83:NF84"/>
    <mergeCell ref="NG83:NG84"/>
    <mergeCell ref="NH83:NH84"/>
    <mergeCell ref="NJ83:NK84"/>
    <mergeCell ref="NL83:NL84"/>
    <mergeCell ref="NM83:NM84"/>
    <mergeCell ref="NO83:NP84"/>
  </mergeCells>
  <phoneticPr fontId="58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T552"/>
  <sheetViews>
    <sheetView topLeftCell="A7" zoomScale="60" zoomScaleNormal="60" workbookViewId="0">
      <pane xSplit="4" topLeftCell="FH1" activePane="topRight" state="frozenSplit"/>
      <selection pane="topRight" activeCell="FE9" sqref="FE9:GX10"/>
    </sheetView>
  </sheetViews>
  <sheetFormatPr defaultRowHeight="12.75" x14ac:dyDescent="0.2"/>
  <cols>
    <col min="1" max="1" width="13.140625" style="14" customWidth="1"/>
    <col min="2" max="2" width="32" style="14" customWidth="1"/>
    <col min="3" max="3" width="9.140625" style="14"/>
    <col min="4" max="4" width="11.140625" style="23" customWidth="1"/>
    <col min="5" max="5" width="9.140625" style="1609"/>
    <col min="6" max="10" width="12.7109375" style="136" customWidth="1"/>
    <col min="11" max="11" width="14.28515625" style="136" customWidth="1"/>
    <col min="12" max="12" width="12.7109375" style="136" customWidth="1"/>
    <col min="13" max="13" width="9.140625" style="1611"/>
    <col min="14" max="14" width="15.42578125" style="14" customWidth="1"/>
    <col min="15" max="30" width="11.140625" style="14" customWidth="1"/>
    <col min="31" max="31" width="9.140625" style="23"/>
    <col min="32" max="32" width="9.140625" style="1610"/>
    <col min="33" max="42" width="5.5703125" style="1610" customWidth="1"/>
    <col min="43" max="43" width="8.85546875" style="1610" customWidth="1"/>
    <col min="44" max="53" width="5.5703125" style="1610" customWidth="1"/>
    <col min="54" max="54" width="11.28515625" style="1610" customWidth="1"/>
    <col min="55" max="55" width="9.140625" style="1610"/>
    <col min="56" max="64" width="14.7109375" style="1610" customWidth="1"/>
    <col min="65" max="65" width="9.140625" style="1610"/>
    <col min="67" max="120" width="5.42578125" style="1764" customWidth="1"/>
    <col min="121" max="121" width="9" style="1764" customWidth="1"/>
    <col min="123" max="127" width="12.7109375" customWidth="1"/>
    <col min="130" max="134" width="12.7109375" customWidth="1"/>
    <col min="137" max="142" width="12.7109375" customWidth="1"/>
    <col min="145" max="145" width="13.28515625" style="157" customWidth="1"/>
    <col min="146" max="146" width="26.5703125" style="136" customWidth="1"/>
    <col min="147" max="158" width="12.7109375" style="14" customWidth="1"/>
    <col min="159" max="159" width="12.7109375" style="23" customWidth="1"/>
    <col min="160" max="160" width="9.140625" style="600"/>
    <col min="161" max="161" width="5.5703125" style="888" customWidth="1"/>
    <col min="162" max="206" width="5.5703125" style="136" customWidth="1"/>
    <col min="207" max="207" width="9.140625" style="136"/>
    <col min="208" max="208" width="11.140625" style="136" customWidth="1"/>
    <col min="209" max="209" width="10.140625" style="136" customWidth="1"/>
    <col min="210" max="212" width="9.140625" style="136"/>
    <col min="213" max="213" width="11.140625" style="136" customWidth="1"/>
    <col min="214" max="214" width="10.7109375" style="136" customWidth="1"/>
    <col min="215" max="217" width="9.140625" style="136"/>
    <col min="218" max="218" width="10.28515625" style="136" customWidth="1"/>
    <col min="219" max="219" width="9.140625" style="136" customWidth="1"/>
    <col min="220" max="220" width="10.7109375" style="136" customWidth="1"/>
    <col min="221" max="221" width="9.140625" style="136"/>
    <col min="222" max="222" width="9.140625" style="888"/>
    <col min="223" max="223" width="9.140625" style="136"/>
    <col min="224" max="224" width="10.140625" style="136" customWidth="1"/>
    <col min="225" max="225" width="9.140625" style="136"/>
    <col min="226" max="226" width="11.140625" style="136" customWidth="1"/>
    <col min="227" max="228" width="9.140625" style="136"/>
    <col min="229" max="229" width="9.140625" style="136" customWidth="1"/>
    <col min="230" max="230" width="11.140625" style="136" customWidth="1"/>
    <col min="231" max="232" width="9.140625" style="136"/>
    <col min="233" max="233" width="10.7109375" style="136" customWidth="1"/>
    <col min="234" max="234" width="9.140625" style="136"/>
    <col min="235" max="235" width="10.28515625" style="136" customWidth="1"/>
    <col min="236" max="236" width="10.7109375" style="136" customWidth="1"/>
    <col min="237" max="238" width="9.140625" style="136"/>
    <col min="239" max="329" width="5.28515625" style="136" customWidth="1"/>
    <col min="330" max="330" width="4.7109375" style="136" customWidth="1"/>
    <col min="331" max="331" width="6.5703125" style="136" customWidth="1"/>
    <col min="332" max="332" width="5.140625" style="136" customWidth="1"/>
    <col min="333" max="333" width="6.5703125" style="136" customWidth="1"/>
    <col min="334" max="334" width="5.140625" style="136" customWidth="1"/>
    <col min="335" max="340" width="5.85546875" style="136" customWidth="1"/>
    <col min="341" max="341" width="6.5703125" style="136" customWidth="1"/>
    <col min="342" max="346" width="5.85546875" style="136" customWidth="1"/>
    <col min="347" max="347" width="6.28515625" style="136" customWidth="1"/>
    <col min="348" max="348" width="6.140625" style="136" customWidth="1"/>
    <col min="349" max="349" width="5.5703125" style="136" customWidth="1"/>
    <col min="350" max="350" width="6.5703125" style="136" customWidth="1"/>
    <col min="351" max="351" width="6.85546875" style="136" customWidth="1"/>
    <col min="352" max="352" width="5" style="136" customWidth="1"/>
    <col min="353" max="353" width="6.85546875" style="136" customWidth="1"/>
    <col min="354" max="354" width="4.42578125" style="136" customWidth="1"/>
    <col min="355" max="355" width="6.85546875" style="136" customWidth="1"/>
    <col min="356" max="356" width="9.140625" style="890"/>
    <col min="357" max="357" width="8.140625" style="612" customWidth="1"/>
    <col min="358" max="383" width="9.140625" style="136"/>
    <col min="384" max="384" width="9.140625" style="608"/>
  </cols>
  <sheetData>
    <row r="1" spans="1:384" ht="13.5" thickBot="1" x14ac:dyDescent="0.25">
      <c r="A1" s="15"/>
      <c r="B1" s="15"/>
      <c r="C1" s="15"/>
      <c r="D1" s="1537"/>
      <c r="E1" s="82"/>
      <c r="F1" s="15"/>
      <c r="G1" s="15"/>
      <c r="H1" s="15"/>
      <c r="I1" s="15"/>
      <c r="J1" s="15"/>
      <c r="K1" s="15"/>
      <c r="L1" s="15"/>
      <c r="M1" s="83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83"/>
      <c r="AF1" s="27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82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82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83"/>
      <c r="EO1" s="1683"/>
      <c r="EP1" s="1670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83"/>
      <c r="FD1" s="599"/>
      <c r="FE1" s="135"/>
      <c r="FF1" s="886"/>
      <c r="FG1" s="886"/>
      <c r="FH1" s="886"/>
      <c r="FI1" s="886"/>
      <c r="FJ1" s="886"/>
      <c r="FK1" s="886"/>
      <c r="FL1" s="886"/>
      <c r="FM1" s="886"/>
      <c r="FN1" s="886"/>
      <c r="FO1" s="886"/>
      <c r="FP1" s="886"/>
      <c r="FQ1" s="886"/>
      <c r="FR1" s="886"/>
      <c r="FS1" s="886"/>
      <c r="FT1" s="886"/>
      <c r="FU1" s="886"/>
      <c r="FV1" s="886"/>
      <c r="FW1" s="886"/>
      <c r="FX1" s="886"/>
      <c r="FY1" s="886"/>
      <c r="FZ1" s="886"/>
      <c r="GA1" s="886"/>
      <c r="GB1" s="886"/>
      <c r="GC1" s="886"/>
      <c r="GD1" s="886"/>
      <c r="GE1" s="886"/>
      <c r="GF1" s="886"/>
      <c r="GG1" s="886"/>
      <c r="GH1" s="886"/>
      <c r="GI1" s="886"/>
      <c r="GJ1" s="886"/>
      <c r="GK1" s="886"/>
      <c r="GL1" s="886"/>
      <c r="GM1" s="886"/>
      <c r="GN1" s="886"/>
      <c r="GO1" s="886"/>
      <c r="GP1" s="886"/>
      <c r="GQ1" s="886"/>
      <c r="GR1" s="886"/>
      <c r="GS1" s="886"/>
      <c r="GT1" s="886"/>
      <c r="GU1" s="886"/>
      <c r="GV1" s="886"/>
      <c r="GW1" s="886"/>
      <c r="GX1" s="886"/>
      <c r="GY1" s="886"/>
      <c r="GZ1" s="886"/>
      <c r="HA1" s="886"/>
      <c r="HB1" s="886"/>
      <c r="HC1" s="886"/>
      <c r="HD1" s="886"/>
      <c r="HE1" s="886"/>
      <c r="HF1" s="886"/>
      <c r="HG1" s="886"/>
      <c r="HH1" s="886"/>
      <c r="HI1" s="886"/>
      <c r="HJ1" s="886"/>
      <c r="HK1" s="886"/>
      <c r="HL1" s="886"/>
      <c r="HM1" s="886"/>
      <c r="HN1" s="135"/>
      <c r="HO1" s="886"/>
      <c r="HP1" s="886"/>
      <c r="HQ1" s="886"/>
      <c r="HR1" s="886"/>
      <c r="HS1" s="886"/>
      <c r="HT1" s="886"/>
      <c r="HU1" s="886"/>
      <c r="HV1" s="886"/>
      <c r="HW1" s="886"/>
      <c r="HX1" s="886"/>
      <c r="HY1" s="886"/>
      <c r="HZ1" s="886"/>
      <c r="IA1" s="886"/>
      <c r="IB1" s="886"/>
      <c r="IC1" s="886"/>
      <c r="ID1" s="886"/>
      <c r="IE1" s="987"/>
      <c r="IF1" s="987"/>
      <c r="IG1" s="987"/>
      <c r="IH1" s="987"/>
      <c r="II1" s="987"/>
      <c r="IJ1" s="987"/>
      <c r="IK1" s="987"/>
      <c r="IL1" s="988"/>
      <c r="IM1" s="988"/>
      <c r="IN1" s="988"/>
      <c r="IO1" s="988"/>
      <c r="IP1" s="988"/>
      <c r="IQ1" s="988"/>
      <c r="IR1" s="988"/>
      <c r="IS1" s="988"/>
      <c r="IT1" s="988"/>
      <c r="IU1" s="988"/>
      <c r="IV1" s="988"/>
      <c r="IW1" s="988"/>
      <c r="IX1" s="988"/>
      <c r="IY1" s="988"/>
      <c r="IZ1" s="988"/>
      <c r="JA1" s="988"/>
      <c r="JB1" s="988"/>
      <c r="JC1" s="988"/>
      <c r="JD1" s="988"/>
      <c r="JE1" s="988"/>
      <c r="JF1" s="988"/>
      <c r="JG1" s="988"/>
      <c r="JH1" s="988"/>
      <c r="JI1" s="988"/>
      <c r="JJ1" s="988"/>
      <c r="JK1" s="988"/>
      <c r="JL1" s="988"/>
      <c r="JM1" s="988"/>
      <c r="JN1" s="988"/>
      <c r="JO1" s="988"/>
      <c r="JP1" s="988"/>
      <c r="JQ1" s="988"/>
      <c r="JR1" s="988"/>
      <c r="JS1" s="988"/>
      <c r="JT1" s="988"/>
      <c r="JU1" s="988"/>
      <c r="JV1" s="988"/>
      <c r="JW1" s="988"/>
      <c r="JX1" s="988"/>
      <c r="JY1" s="988"/>
      <c r="JZ1" s="988"/>
      <c r="KA1" s="988"/>
      <c r="KB1" s="988"/>
      <c r="KC1" s="988"/>
      <c r="KD1" s="988"/>
      <c r="KE1" s="988"/>
      <c r="KF1" s="988"/>
      <c r="KG1" s="988"/>
      <c r="KH1" s="988"/>
      <c r="KI1" s="988"/>
      <c r="KJ1" s="988"/>
      <c r="KK1" s="988"/>
      <c r="KL1" s="988"/>
      <c r="KM1" s="988"/>
      <c r="KN1" s="988"/>
      <c r="KO1" s="988"/>
      <c r="KP1" s="988"/>
      <c r="KQ1" s="988"/>
      <c r="KR1" s="988"/>
      <c r="KS1" s="988"/>
      <c r="KT1" s="988"/>
      <c r="KU1" s="988"/>
      <c r="KV1" s="988"/>
      <c r="KW1" s="988"/>
      <c r="KX1" s="988"/>
      <c r="KY1" s="988"/>
      <c r="KZ1" s="988"/>
      <c r="LA1" s="988"/>
      <c r="LB1" s="988"/>
      <c r="LC1" s="988"/>
      <c r="LD1" s="988"/>
      <c r="LE1" s="988"/>
      <c r="LF1" s="988"/>
      <c r="LG1" s="988"/>
      <c r="LH1" s="988"/>
      <c r="LI1" s="988"/>
      <c r="LJ1" s="988"/>
      <c r="LK1" s="988"/>
      <c r="LL1" s="988"/>
      <c r="LM1" s="988"/>
      <c r="LN1" s="988"/>
      <c r="LO1" s="988"/>
      <c r="LP1" s="988"/>
      <c r="LQ1" s="988"/>
      <c r="LR1" s="988"/>
      <c r="LS1" s="988"/>
      <c r="LT1" s="988"/>
      <c r="LU1" s="988"/>
      <c r="LV1" s="988"/>
      <c r="LW1" s="988"/>
      <c r="LX1" s="988"/>
      <c r="LY1" s="988"/>
      <c r="LZ1" s="988"/>
      <c r="MA1" s="988"/>
      <c r="MB1" s="988"/>
      <c r="MC1" s="988"/>
      <c r="MD1" s="988"/>
      <c r="ME1" s="988"/>
      <c r="MF1" s="988"/>
      <c r="MG1" s="988"/>
      <c r="MH1" s="988"/>
      <c r="MI1" s="988"/>
      <c r="MJ1" s="988"/>
      <c r="MK1" s="988"/>
      <c r="ML1" s="988"/>
      <c r="MM1" s="988"/>
      <c r="MN1" s="988"/>
      <c r="MO1" s="988"/>
      <c r="MP1" s="988"/>
      <c r="MQ1" s="988"/>
      <c r="MR1" s="989"/>
      <c r="MS1" s="640"/>
      <c r="MT1" s="886"/>
      <c r="MU1" s="886"/>
      <c r="MV1" s="886"/>
      <c r="MW1" s="886"/>
      <c r="MX1" s="886"/>
      <c r="MY1" s="886"/>
      <c r="MZ1" s="886"/>
      <c r="NA1" s="886"/>
      <c r="NB1" s="886"/>
      <c r="NC1" s="886"/>
      <c r="ND1" s="886"/>
      <c r="NE1" s="886"/>
      <c r="NF1" s="886"/>
      <c r="NG1" s="886"/>
      <c r="NH1" s="886"/>
      <c r="NI1" s="886"/>
      <c r="NJ1" s="886"/>
      <c r="NK1" s="886"/>
      <c r="NL1" s="886"/>
      <c r="NM1" s="886"/>
      <c r="NN1" s="886"/>
      <c r="NO1" s="886"/>
      <c r="NP1" s="886"/>
      <c r="NQ1" s="886"/>
      <c r="NR1" s="886"/>
      <c r="NS1" s="886"/>
      <c r="NT1" s="607"/>
    </row>
    <row r="2" spans="1:384" ht="43.5" customHeight="1" thickBot="1" x14ac:dyDescent="0.25">
      <c r="A2" s="2781" t="s">
        <v>100</v>
      </c>
      <c r="B2" s="2781"/>
      <c r="C2" s="2781"/>
      <c r="D2" s="2782"/>
      <c r="E2" s="27"/>
      <c r="F2" s="2785" t="s">
        <v>285</v>
      </c>
      <c r="G2" s="2786"/>
      <c r="H2" s="2786"/>
      <c r="I2" s="2786"/>
      <c r="J2" s="2786"/>
      <c r="K2" s="2786"/>
      <c r="L2" s="2787"/>
      <c r="M2" s="23"/>
      <c r="R2" s="2794" t="s">
        <v>286</v>
      </c>
      <c r="S2" s="2795"/>
      <c r="T2" s="2795"/>
      <c r="U2" s="2795"/>
      <c r="V2" s="2795"/>
      <c r="W2" s="2795"/>
      <c r="X2" s="2795"/>
      <c r="Y2" s="2795"/>
      <c r="Z2" s="2796"/>
      <c r="AF2" s="27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2690" t="s">
        <v>285</v>
      </c>
      <c r="AS2" s="2691"/>
      <c r="AT2" s="2691"/>
      <c r="AU2" s="2691"/>
      <c r="AV2" s="2691"/>
      <c r="AW2" s="2691"/>
      <c r="AX2" s="2691"/>
      <c r="AY2" s="2691"/>
      <c r="AZ2" s="2691"/>
      <c r="BA2" s="2691"/>
      <c r="BB2" s="2691"/>
      <c r="BC2" s="2691"/>
      <c r="BD2" s="2691"/>
      <c r="BE2" s="2691"/>
      <c r="BF2" s="2691"/>
      <c r="BG2" s="2691"/>
      <c r="BH2" s="2692"/>
      <c r="BI2" s="14"/>
      <c r="BJ2" s="14"/>
      <c r="BK2" s="14"/>
      <c r="BL2" s="14"/>
      <c r="BM2" s="14"/>
      <c r="BN2" s="27"/>
      <c r="BO2" s="2690" t="s">
        <v>287</v>
      </c>
      <c r="BP2" s="2691"/>
      <c r="BQ2" s="2691"/>
      <c r="BR2" s="2691"/>
      <c r="BS2" s="2691"/>
      <c r="BT2" s="2691"/>
      <c r="BU2" s="2691"/>
      <c r="BV2" s="2691"/>
      <c r="BW2" s="2691"/>
      <c r="BX2" s="2691"/>
      <c r="BY2" s="2691"/>
      <c r="BZ2" s="2691"/>
      <c r="CA2" s="2691"/>
      <c r="CB2" s="2691"/>
      <c r="CC2" s="2691"/>
      <c r="CD2" s="2691"/>
      <c r="CE2" s="2691"/>
      <c r="CF2" s="2691"/>
      <c r="CG2" s="2691"/>
      <c r="CH2" s="2691"/>
      <c r="CI2" s="2691"/>
      <c r="CJ2" s="2691"/>
      <c r="CK2" s="2691"/>
      <c r="CL2" s="2691"/>
      <c r="CM2" s="2691"/>
      <c r="CN2" s="2691"/>
      <c r="CO2" s="2691"/>
      <c r="CP2" s="2691"/>
      <c r="CQ2" s="2691"/>
      <c r="CR2" s="2691"/>
      <c r="CS2" s="2691"/>
      <c r="CT2" s="2691"/>
      <c r="CU2" s="2691"/>
      <c r="CV2" s="2691"/>
      <c r="CW2" s="2691"/>
      <c r="CX2" s="2691"/>
      <c r="CY2" s="2691"/>
      <c r="CZ2" s="2691"/>
      <c r="DA2" s="2691"/>
      <c r="DB2" s="2691"/>
      <c r="DC2" s="2691"/>
      <c r="DD2" s="2691"/>
      <c r="DE2" s="2691"/>
      <c r="DF2" s="2691"/>
      <c r="DG2" s="2691"/>
      <c r="DH2" s="2691"/>
      <c r="DI2" s="2691"/>
      <c r="DJ2" s="2691"/>
      <c r="DK2" s="2691"/>
      <c r="DL2" s="2691"/>
      <c r="DM2" s="2691"/>
      <c r="DN2" s="2691"/>
      <c r="DO2" s="2691"/>
      <c r="DP2" s="2691"/>
      <c r="DQ2" s="2691"/>
      <c r="DR2" s="2691"/>
      <c r="DS2" s="2691"/>
      <c r="DT2" s="2691"/>
      <c r="DU2" s="2691"/>
      <c r="DV2" s="2691"/>
      <c r="DW2" s="2692"/>
      <c r="DX2" s="1815"/>
      <c r="DY2" s="27"/>
      <c r="DZ2" s="2690" t="s">
        <v>285</v>
      </c>
      <c r="EA2" s="2691"/>
      <c r="EB2" s="2691"/>
      <c r="EC2" s="2691"/>
      <c r="ED2" s="2691"/>
      <c r="EE2" s="2691"/>
      <c r="EF2" s="2691"/>
      <c r="EG2" s="2691"/>
      <c r="EH2" s="2691"/>
      <c r="EI2" s="2691"/>
      <c r="EJ2" s="2691"/>
      <c r="EK2" s="2691"/>
      <c r="EL2" s="2691"/>
      <c r="EM2" s="2692"/>
      <c r="EN2" s="37"/>
      <c r="EO2" s="1684"/>
      <c r="EP2" s="3032" t="s">
        <v>291</v>
      </c>
      <c r="EQ2" s="3033"/>
      <c r="ER2" s="3033"/>
      <c r="ES2" s="3033"/>
      <c r="ET2" s="3033"/>
      <c r="EU2" s="3033"/>
      <c r="EV2" s="3033"/>
      <c r="EW2" s="3033"/>
      <c r="EX2" s="3033"/>
      <c r="EY2" s="3033"/>
      <c r="EZ2" s="3033"/>
      <c r="FA2" s="3033"/>
      <c r="FB2" s="3034"/>
      <c r="FC2" s="1669"/>
      <c r="IE2" s="432"/>
      <c r="IF2" s="432"/>
      <c r="IG2" s="432"/>
      <c r="IH2" s="432"/>
      <c r="II2" s="432"/>
      <c r="IJ2" s="432"/>
      <c r="IK2" s="432"/>
      <c r="IL2" s="432"/>
      <c r="IM2" s="432"/>
      <c r="IN2" s="432"/>
      <c r="IO2" s="432"/>
      <c r="IP2" s="432"/>
      <c r="IQ2" s="432"/>
      <c r="IR2" s="432"/>
      <c r="IS2" s="432"/>
      <c r="IT2" s="432"/>
      <c r="IU2" s="432"/>
      <c r="IV2" s="432"/>
      <c r="IW2" s="432"/>
      <c r="IX2" s="432"/>
      <c r="IY2" s="432"/>
      <c r="IZ2" s="432"/>
      <c r="JA2" s="432"/>
      <c r="JB2" s="432"/>
      <c r="JC2" s="432"/>
      <c r="JD2" s="432"/>
      <c r="JE2" s="432"/>
      <c r="JF2" s="432"/>
      <c r="JG2" s="432"/>
      <c r="JH2" s="432"/>
      <c r="JI2" s="432"/>
      <c r="JJ2" s="432"/>
      <c r="JK2" s="432"/>
      <c r="JL2" s="432"/>
      <c r="JM2" s="432"/>
      <c r="JN2" s="432"/>
      <c r="JO2" s="432"/>
      <c r="JP2" s="432"/>
      <c r="JQ2" s="432"/>
      <c r="JR2" s="432"/>
      <c r="JS2" s="432"/>
      <c r="JT2" s="432"/>
      <c r="JU2" s="432"/>
      <c r="JV2" s="432"/>
      <c r="JW2" s="432"/>
      <c r="JX2" s="432"/>
      <c r="JY2" s="432"/>
      <c r="JZ2" s="432"/>
      <c r="KA2" s="432"/>
      <c r="KB2" s="432"/>
      <c r="KC2" s="432"/>
      <c r="KD2" s="432"/>
      <c r="KE2" s="432"/>
      <c r="KF2" s="432"/>
      <c r="KG2" s="432"/>
      <c r="KH2" s="432"/>
      <c r="KI2" s="432"/>
      <c r="KJ2" s="432"/>
      <c r="KK2" s="432"/>
      <c r="KL2" s="432"/>
      <c r="KM2" s="432"/>
      <c r="KN2" s="432"/>
      <c r="KO2" s="432"/>
      <c r="KP2" s="432"/>
      <c r="KQ2" s="432"/>
      <c r="KR2" s="432"/>
      <c r="KS2" s="432"/>
      <c r="KT2" s="432"/>
      <c r="KU2" s="432"/>
      <c r="KV2" s="432"/>
      <c r="KW2" s="432"/>
      <c r="KX2" s="432"/>
      <c r="KY2" s="432"/>
      <c r="KZ2" s="432"/>
      <c r="LA2" s="432"/>
      <c r="LB2" s="432"/>
      <c r="LC2" s="432"/>
      <c r="LD2" s="432"/>
      <c r="LE2" s="432"/>
      <c r="LF2" s="432"/>
      <c r="LG2" s="432"/>
      <c r="LH2" s="432"/>
      <c r="LI2" s="432"/>
      <c r="LJ2" s="432"/>
      <c r="LK2" s="432"/>
      <c r="LL2" s="432"/>
      <c r="LM2" s="432"/>
      <c r="LN2" s="432"/>
      <c r="LO2" s="432"/>
      <c r="LP2" s="432"/>
      <c r="LQ2" s="432"/>
      <c r="LR2" s="432"/>
      <c r="LS2" s="432"/>
      <c r="LT2" s="432"/>
      <c r="LU2" s="432"/>
      <c r="LV2" s="432"/>
      <c r="LW2" s="432"/>
      <c r="LX2" s="432"/>
      <c r="LY2" s="432"/>
      <c r="LZ2" s="432"/>
      <c r="MA2" s="432"/>
      <c r="MB2" s="432"/>
      <c r="MC2" s="432"/>
      <c r="MD2" s="432"/>
      <c r="ME2" s="432"/>
      <c r="MF2" s="432"/>
      <c r="MG2" s="432"/>
      <c r="MH2" s="432"/>
      <c r="MI2" s="432"/>
      <c r="MJ2" s="432"/>
      <c r="MK2" s="432"/>
      <c r="ML2" s="432"/>
      <c r="MM2" s="432"/>
      <c r="MN2" s="432"/>
      <c r="MO2" s="432"/>
      <c r="MP2" s="432"/>
      <c r="MQ2" s="432"/>
      <c r="MR2" s="433"/>
    </row>
    <row r="3" spans="1:384" ht="28.5" customHeight="1" thickBot="1" x14ac:dyDescent="0.25">
      <c r="A3" s="2783"/>
      <c r="B3" s="2783"/>
      <c r="C3" s="2783"/>
      <c r="D3" s="2784"/>
      <c r="E3" s="27"/>
      <c r="F3" s="2788"/>
      <c r="G3" s="2789"/>
      <c r="H3" s="2789"/>
      <c r="I3" s="2789"/>
      <c r="J3" s="2789"/>
      <c r="K3" s="2789"/>
      <c r="L3" s="2790"/>
      <c r="M3" s="23"/>
      <c r="R3" s="2797"/>
      <c r="S3" s="2798"/>
      <c r="T3" s="2798"/>
      <c r="U3" s="2798"/>
      <c r="V3" s="2798"/>
      <c r="W3" s="2798"/>
      <c r="X3" s="2798"/>
      <c r="Y3" s="2798"/>
      <c r="Z3" s="2799"/>
      <c r="AF3" s="27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2693"/>
      <c r="AS3" s="2694"/>
      <c r="AT3" s="2694"/>
      <c r="AU3" s="2694"/>
      <c r="AV3" s="2694"/>
      <c r="AW3" s="2694"/>
      <c r="AX3" s="2694"/>
      <c r="AY3" s="2694"/>
      <c r="AZ3" s="2694"/>
      <c r="BA3" s="2694"/>
      <c r="BB3" s="2694"/>
      <c r="BC3" s="2694"/>
      <c r="BD3" s="2694"/>
      <c r="BE3" s="2694"/>
      <c r="BF3" s="2694"/>
      <c r="BG3" s="2694"/>
      <c r="BH3" s="2695"/>
      <c r="BI3" s="14"/>
      <c r="BJ3" s="14"/>
      <c r="BK3" s="14"/>
      <c r="BL3" s="14"/>
      <c r="BM3" s="14"/>
      <c r="BN3" s="27"/>
      <c r="BO3" s="2693"/>
      <c r="BP3" s="2694"/>
      <c r="BQ3" s="2694"/>
      <c r="BR3" s="2694"/>
      <c r="BS3" s="2694"/>
      <c r="BT3" s="2694"/>
      <c r="BU3" s="2694"/>
      <c r="BV3" s="2694"/>
      <c r="BW3" s="2694"/>
      <c r="BX3" s="2694"/>
      <c r="BY3" s="2694"/>
      <c r="BZ3" s="2694"/>
      <c r="CA3" s="2694"/>
      <c r="CB3" s="2694"/>
      <c r="CC3" s="2694"/>
      <c r="CD3" s="2694"/>
      <c r="CE3" s="2694"/>
      <c r="CF3" s="2694"/>
      <c r="CG3" s="2694"/>
      <c r="CH3" s="2694"/>
      <c r="CI3" s="2694"/>
      <c r="CJ3" s="2694"/>
      <c r="CK3" s="2694"/>
      <c r="CL3" s="2694"/>
      <c r="CM3" s="2694"/>
      <c r="CN3" s="2694"/>
      <c r="CO3" s="2694"/>
      <c r="CP3" s="2694"/>
      <c r="CQ3" s="2694"/>
      <c r="CR3" s="2694"/>
      <c r="CS3" s="2694"/>
      <c r="CT3" s="2694"/>
      <c r="CU3" s="2694"/>
      <c r="CV3" s="2694"/>
      <c r="CW3" s="2694"/>
      <c r="CX3" s="2694"/>
      <c r="CY3" s="2694"/>
      <c r="CZ3" s="2694"/>
      <c r="DA3" s="2694"/>
      <c r="DB3" s="2694"/>
      <c r="DC3" s="2694"/>
      <c r="DD3" s="2694"/>
      <c r="DE3" s="2694"/>
      <c r="DF3" s="2694"/>
      <c r="DG3" s="2694"/>
      <c r="DH3" s="2694"/>
      <c r="DI3" s="2694"/>
      <c r="DJ3" s="2694"/>
      <c r="DK3" s="2694"/>
      <c r="DL3" s="2694"/>
      <c r="DM3" s="2694"/>
      <c r="DN3" s="2694"/>
      <c r="DO3" s="2694"/>
      <c r="DP3" s="2694"/>
      <c r="DQ3" s="2694"/>
      <c r="DR3" s="2694"/>
      <c r="DS3" s="2694"/>
      <c r="DT3" s="2694"/>
      <c r="DU3" s="2694"/>
      <c r="DV3" s="2694"/>
      <c r="DW3" s="2695"/>
      <c r="DX3" s="1815"/>
      <c r="DY3" s="27"/>
      <c r="DZ3" s="2693"/>
      <c r="EA3" s="2694"/>
      <c r="EB3" s="2694"/>
      <c r="EC3" s="2694"/>
      <c r="ED3" s="2694"/>
      <c r="EE3" s="2694"/>
      <c r="EF3" s="2694"/>
      <c r="EG3" s="2694"/>
      <c r="EH3" s="2694"/>
      <c r="EI3" s="2694"/>
      <c r="EJ3" s="2694"/>
      <c r="EK3" s="2694"/>
      <c r="EL3" s="2694"/>
      <c r="EM3" s="2695"/>
      <c r="EN3" s="37"/>
      <c r="EO3" s="1684"/>
      <c r="EP3" s="3035"/>
      <c r="EQ3" s="3036"/>
      <c r="ER3" s="3036"/>
      <c r="ES3" s="3036"/>
      <c r="ET3" s="3036"/>
      <c r="EU3" s="3036"/>
      <c r="EV3" s="3036"/>
      <c r="EW3" s="3036"/>
      <c r="EX3" s="3036"/>
      <c r="EY3" s="3036"/>
      <c r="EZ3" s="3036"/>
      <c r="FA3" s="3036"/>
      <c r="FB3" s="3037"/>
      <c r="FC3" s="1669"/>
      <c r="FE3" s="3015" t="s">
        <v>393</v>
      </c>
      <c r="FF3" s="3016"/>
      <c r="FG3" s="3016"/>
      <c r="FH3" s="3016"/>
      <c r="FI3" s="3016"/>
      <c r="FJ3" s="3016"/>
      <c r="FK3" s="3016"/>
      <c r="FL3" s="3016"/>
      <c r="FM3" s="3016"/>
      <c r="FN3" s="3016"/>
      <c r="FO3" s="3016"/>
      <c r="FP3" s="3016"/>
      <c r="FQ3" s="3016"/>
      <c r="FR3" s="3016"/>
      <c r="FS3" s="3016"/>
      <c r="FT3" s="3016"/>
      <c r="FU3" s="3016"/>
      <c r="FV3" s="3016"/>
      <c r="FW3" s="3016"/>
      <c r="FX3" s="3016"/>
      <c r="FY3" s="3016"/>
      <c r="FZ3" s="3016"/>
      <c r="GA3" s="3016"/>
      <c r="GB3" s="3016"/>
      <c r="GC3" s="3016"/>
      <c r="GD3" s="3016"/>
      <c r="GE3" s="3016"/>
      <c r="GF3" s="3016"/>
      <c r="GG3" s="3016"/>
      <c r="GH3" s="3016"/>
      <c r="GI3" s="3016"/>
      <c r="GJ3" s="3016"/>
      <c r="GK3" s="3016"/>
      <c r="GL3" s="3016"/>
      <c r="GM3" s="3016"/>
      <c r="GN3" s="3016"/>
      <c r="GO3" s="3016"/>
      <c r="GP3" s="3016"/>
      <c r="GQ3" s="3016"/>
      <c r="GR3" s="3016"/>
      <c r="GS3" s="3016"/>
      <c r="GT3" s="3016"/>
      <c r="GU3" s="3016"/>
      <c r="GV3" s="3016"/>
      <c r="GW3" s="3016"/>
      <c r="GX3" s="3017"/>
      <c r="GY3" s="993"/>
      <c r="GZ3" s="993"/>
      <c r="HA3" s="993"/>
      <c r="HB3" s="993"/>
      <c r="HC3" s="993"/>
      <c r="HD3" s="993"/>
      <c r="HE3" s="993"/>
      <c r="HF3" s="993"/>
      <c r="HG3" s="993"/>
      <c r="HH3" s="993"/>
      <c r="HI3" s="993"/>
      <c r="HJ3" s="993"/>
      <c r="HK3" s="993"/>
      <c r="HL3" s="993"/>
      <c r="HO3" s="2997" t="s">
        <v>389</v>
      </c>
      <c r="HP3" s="2998"/>
      <c r="HQ3" s="2998"/>
      <c r="HR3" s="2998"/>
      <c r="HS3" s="2998"/>
      <c r="HT3" s="2998"/>
      <c r="HU3" s="2998"/>
      <c r="HV3" s="2998"/>
      <c r="HW3" s="2998"/>
      <c r="HX3" s="2998"/>
      <c r="HY3" s="2998"/>
      <c r="HZ3" s="2998"/>
      <c r="IA3" s="2998"/>
      <c r="IB3" s="2999"/>
      <c r="IE3" s="2991" t="s">
        <v>392</v>
      </c>
      <c r="IF3" s="2992"/>
      <c r="IG3" s="2992"/>
      <c r="IH3" s="2992"/>
      <c r="II3" s="2992"/>
      <c r="IJ3" s="2992"/>
      <c r="IK3" s="2992"/>
      <c r="IL3" s="2992"/>
      <c r="IM3" s="2992"/>
      <c r="IN3" s="2992"/>
      <c r="IO3" s="2992"/>
      <c r="IP3" s="2992"/>
      <c r="IQ3" s="2992"/>
      <c r="IR3" s="2992"/>
      <c r="IS3" s="2992"/>
      <c r="IT3" s="2992"/>
      <c r="IU3" s="2992"/>
      <c r="IV3" s="2992"/>
      <c r="IW3" s="2992"/>
      <c r="IX3" s="2992"/>
      <c r="IY3" s="2992"/>
      <c r="IZ3" s="2992"/>
      <c r="JA3" s="2992"/>
      <c r="JB3" s="2992"/>
      <c r="JC3" s="2992"/>
      <c r="JD3" s="2992"/>
      <c r="JE3" s="2992"/>
      <c r="JF3" s="2992"/>
      <c r="JG3" s="2992"/>
      <c r="JH3" s="2992"/>
      <c r="JI3" s="2992"/>
      <c r="JJ3" s="2992"/>
      <c r="JK3" s="2992"/>
      <c r="JL3" s="2992"/>
      <c r="JM3" s="2992"/>
      <c r="JN3" s="2992"/>
      <c r="JO3" s="2992"/>
      <c r="JP3" s="2992"/>
      <c r="JQ3" s="2992"/>
      <c r="JR3" s="2992"/>
      <c r="JS3" s="2992"/>
      <c r="JT3" s="2992"/>
      <c r="JU3" s="2992"/>
      <c r="JV3" s="2992"/>
      <c r="JW3" s="2992"/>
      <c r="JX3" s="2992"/>
      <c r="JY3" s="2992"/>
      <c r="JZ3" s="2992"/>
      <c r="KA3" s="2992"/>
      <c r="KB3" s="2992"/>
      <c r="KC3" s="2992"/>
      <c r="KD3" s="2992"/>
      <c r="KE3" s="2992"/>
      <c r="KF3" s="2992"/>
      <c r="KG3" s="2992"/>
      <c r="KH3" s="2992"/>
      <c r="KI3" s="2992"/>
      <c r="KJ3" s="2992"/>
      <c r="KK3" s="2992"/>
      <c r="KL3" s="2993"/>
      <c r="KM3" s="432"/>
      <c r="KN3" s="432"/>
      <c r="KO3" s="432"/>
      <c r="KP3" s="432"/>
      <c r="KQ3" s="432"/>
      <c r="KR3" s="432"/>
      <c r="KS3" s="432"/>
      <c r="KT3" s="432"/>
      <c r="KU3" s="432"/>
      <c r="KV3" s="432"/>
      <c r="KW3" s="432"/>
      <c r="KX3" s="432"/>
      <c r="KY3" s="432"/>
      <c r="KZ3" s="432"/>
      <c r="LA3" s="432"/>
      <c r="LB3" s="432"/>
      <c r="LC3" s="432"/>
      <c r="LD3" s="432"/>
      <c r="LE3" s="432"/>
      <c r="LF3" s="432"/>
      <c r="LG3" s="432"/>
      <c r="LH3" s="432"/>
      <c r="LI3" s="432"/>
      <c r="LJ3" s="432"/>
      <c r="LK3" s="432"/>
      <c r="LL3" s="432"/>
      <c r="LM3" s="432"/>
      <c r="LN3" s="432"/>
      <c r="LO3" s="432"/>
      <c r="LP3" s="432"/>
      <c r="LQ3" s="432"/>
      <c r="LR3" s="432"/>
      <c r="LS3" s="432"/>
      <c r="LT3" s="432"/>
      <c r="LU3" s="432"/>
      <c r="LV3" s="432"/>
      <c r="LW3" s="432"/>
      <c r="LX3" s="432"/>
      <c r="LY3" s="432"/>
      <c r="LZ3" s="432"/>
      <c r="MA3" s="432"/>
      <c r="MB3" s="432"/>
      <c r="MC3" s="432"/>
      <c r="MD3" s="432"/>
      <c r="ME3" s="432"/>
      <c r="MF3" s="432"/>
      <c r="MG3" s="432"/>
      <c r="MH3" s="432"/>
      <c r="MI3" s="432"/>
      <c r="MJ3" s="432"/>
      <c r="MK3" s="432"/>
      <c r="ML3" s="432"/>
      <c r="MM3" s="432"/>
      <c r="MN3" s="432"/>
      <c r="MO3" s="432"/>
      <c r="MP3" s="432"/>
      <c r="MQ3" s="432"/>
      <c r="MR3" s="433"/>
    </row>
    <row r="4" spans="1:384" ht="42.95" customHeight="1" thickBot="1" x14ac:dyDescent="0.4">
      <c r="A4" s="1619" t="s">
        <v>0</v>
      </c>
      <c r="B4" s="2760"/>
      <c r="C4" s="2761"/>
      <c r="D4" s="2762"/>
      <c r="E4" s="1508"/>
      <c r="F4" s="2791"/>
      <c r="G4" s="2792"/>
      <c r="H4" s="2792"/>
      <c r="I4" s="2792"/>
      <c r="J4" s="2792"/>
      <c r="K4" s="2792"/>
      <c r="L4" s="2793"/>
      <c r="M4" s="23"/>
      <c r="P4" s="30"/>
      <c r="Q4" s="30"/>
      <c r="R4" s="2800"/>
      <c r="S4" s="2801"/>
      <c r="T4" s="2801"/>
      <c r="U4" s="2801"/>
      <c r="V4" s="2801"/>
      <c r="W4" s="2801"/>
      <c r="X4" s="2801"/>
      <c r="Y4" s="2801"/>
      <c r="Z4" s="2802"/>
      <c r="AA4" s="30"/>
      <c r="AB4" s="30"/>
      <c r="AC4" s="30"/>
      <c r="AD4" s="30"/>
      <c r="AF4" s="27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696"/>
      <c r="AS4" s="2697"/>
      <c r="AT4" s="2697"/>
      <c r="AU4" s="2697"/>
      <c r="AV4" s="2697"/>
      <c r="AW4" s="2697"/>
      <c r="AX4" s="2697"/>
      <c r="AY4" s="2697"/>
      <c r="AZ4" s="2697"/>
      <c r="BA4" s="2697"/>
      <c r="BB4" s="2697"/>
      <c r="BC4" s="2697"/>
      <c r="BD4" s="2697"/>
      <c r="BE4" s="2697"/>
      <c r="BF4" s="2697"/>
      <c r="BG4" s="2697"/>
      <c r="BH4" s="2698"/>
      <c r="BI4" s="22"/>
      <c r="BJ4" s="22"/>
      <c r="BK4" s="22"/>
      <c r="BL4" s="22"/>
      <c r="BM4" s="14"/>
      <c r="BN4" s="27"/>
      <c r="BO4" s="2696"/>
      <c r="BP4" s="2697"/>
      <c r="BQ4" s="2697"/>
      <c r="BR4" s="2697"/>
      <c r="BS4" s="2697"/>
      <c r="BT4" s="2697"/>
      <c r="BU4" s="2697"/>
      <c r="BV4" s="2697"/>
      <c r="BW4" s="2697"/>
      <c r="BX4" s="2697"/>
      <c r="BY4" s="2697"/>
      <c r="BZ4" s="2697"/>
      <c r="CA4" s="2697"/>
      <c r="CB4" s="2697"/>
      <c r="CC4" s="2697"/>
      <c r="CD4" s="2697"/>
      <c r="CE4" s="2697"/>
      <c r="CF4" s="2697"/>
      <c r="CG4" s="2697"/>
      <c r="CH4" s="2697"/>
      <c r="CI4" s="2697"/>
      <c r="CJ4" s="2697"/>
      <c r="CK4" s="2697"/>
      <c r="CL4" s="2697"/>
      <c r="CM4" s="2697"/>
      <c r="CN4" s="2697"/>
      <c r="CO4" s="2697"/>
      <c r="CP4" s="2697"/>
      <c r="CQ4" s="2697"/>
      <c r="CR4" s="2697"/>
      <c r="CS4" s="2697"/>
      <c r="CT4" s="2697"/>
      <c r="CU4" s="2697"/>
      <c r="CV4" s="2697"/>
      <c r="CW4" s="2697"/>
      <c r="CX4" s="2697"/>
      <c r="CY4" s="2697"/>
      <c r="CZ4" s="2697"/>
      <c r="DA4" s="2697"/>
      <c r="DB4" s="2697"/>
      <c r="DC4" s="2697"/>
      <c r="DD4" s="2697"/>
      <c r="DE4" s="2697"/>
      <c r="DF4" s="2697"/>
      <c r="DG4" s="2697"/>
      <c r="DH4" s="2697"/>
      <c r="DI4" s="2697"/>
      <c r="DJ4" s="2697"/>
      <c r="DK4" s="2697"/>
      <c r="DL4" s="2697"/>
      <c r="DM4" s="2697"/>
      <c r="DN4" s="2697"/>
      <c r="DO4" s="2697"/>
      <c r="DP4" s="2697"/>
      <c r="DQ4" s="2697"/>
      <c r="DR4" s="2697"/>
      <c r="DS4" s="2697"/>
      <c r="DT4" s="2697"/>
      <c r="DU4" s="2697"/>
      <c r="DV4" s="2697"/>
      <c r="DW4" s="2698"/>
      <c r="DX4" s="1815"/>
      <c r="DY4" s="27"/>
      <c r="DZ4" s="2696"/>
      <c r="EA4" s="2697"/>
      <c r="EB4" s="2697"/>
      <c r="EC4" s="2697"/>
      <c r="ED4" s="2697"/>
      <c r="EE4" s="2697"/>
      <c r="EF4" s="2697"/>
      <c r="EG4" s="2697"/>
      <c r="EH4" s="2697"/>
      <c r="EI4" s="2697"/>
      <c r="EJ4" s="2697"/>
      <c r="EK4" s="2697"/>
      <c r="EL4" s="2697"/>
      <c r="EM4" s="2698"/>
      <c r="EN4" s="37"/>
      <c r="EO4" s="1684"/>
      <c r="EP4" s="3038"/>
      <c r="EQ4" s="3039"/>
      <c r="ER4" s="3039"/>
      <c r="ES4" s="3039"/>
      <c r="ET4" s="3039"/>
      <c r="EU4" s="3039"/>
      <c r="EV4" s="3039"/>
      <c r="EW4" s="3039"/>
      <c r="EX4" s="3039"/>
      <c r="EY4" s="3039"/>
      <c r="EZ4" s="3039"/>
      <c r="FA4" s="3039"/>
      <c r="FB4" s="3040"/>
      <c r="FC4" s="1669"/>
      <c r="FE4" s="3018"/>
      <c r="FF4" s="3019"/>
      <c r="FG4" s="3019"/>
      <c r="FH4" s="3019"/>
      <c r="FI4" s="3019"/>
      <c r="FJ4" s="3019"/>
      <c r="FK4" s="3019"/>
      <c r="FL4" s="3019"/>
      <c r="FM4" s="3019"/>
      <c r="FN4" s="3019"/>
      <c r="FO4" s="3019"/>
      <c r="FP4" s="3019"/>
      <c r="FQ4" s="3019"/>
      <c r="FR4" s="3019"/>
      <c r="FS4" s="3019"/>
      <c r="FT4" s="3019"/>
      <c r="FU4" s="3019"/>
      <c r="FV4" s="3019"/>
      <c r="FW4" s="3019"/>
      <c r="FX4" s="3019"/>
      <c r="FY4" s="3019"/>
      <c r="FZ4" s="3019"/>
      <c r="GA4" s="3019"/>
      <c r="GB4" s="3019"/>
      <c r="GC4" s="3019"/>
      <c r="GD4" s="3019"/>
      <c r="GE4" s="3019"/>
      <c r="GF4" s="3019"/>
      <c r="GG4" s="3019"/>
      <c r="GH4" s="3019"/>
      <c r="GI4" s="3019"/>
      <c r="GJ4" s="3019"/>
      <c r="GK4" s="3019"/>
      <c r="GL4" s="3019"/>
      <c r="GM4" s="3019"/>
      <c r="GN4" s="3019"/>
      <c r="GO4" s="3019"/>
      <c r="GP4" s="3019"/>
      <c r="GQ4" s="3019"/>
      <c r="GR4" s="3019"/>
      <c r="GS4" s="3019"/>
      <c r="GT4" s="3019"/>
      <c r="GU4" s="3019"/>
      <c r="GV4" s="3019"/>
      <c r="GW4" s="3019"/>
      <c r="GX4" s="3020"/>
      <c r="GY4" s="993"/>
      <c r="GZ4" s="993"/>
      <c r="HA4" s="993"/>
      <c r="HB4" s="993"/>
      <c r="HC4" s="993"/>
      <c r="HD4" s="993"/>
      <c r="HE4" s="993"/>
      <c r="HF4" s="993"/>
      <c r="HG4" s="993"/>
      <c r="HH4" s="993"/>
      <c r="HI4" s="993"/>
      <c r="HJ4" s="993"/>
      <c r="HK4" s="993"/>
      <c r="HL4" s="993"/>
      <c r="HO4" s="3000"/>
      <c r="HP4" s="3001"/>
      <c r="HQ4" s="3001"/>
      <c r="HR4" s="3001"/>
      <c r="HS4" s="3001"/>
      <c r="HT4" s="3001"/>
      <c r="HU4" s="3001"/>
      <c r="HV4" s="3001"/>
      <c r="HW4" s="3001"/>
      <c r="HX4" s="3001"/>
      <c r="HY4" s="3001"/>
      <c r="HZ4" s="3001"/>
      <c r="IA4" s="3001"/>
      <c r="IB4" s="3002"/>
      <c r="IE4" s="2994"/>
      <c r="IF4" s="2995"/>
      <c r="IG4" s="2995"/>
      <c r="IH4" s="2995"/>
      <c r="II4" s="2995"/>
      <c r="IJ4" s="2995"/>
      <c r="IK4" s="2995"/>
      <c r="IL4" s="2995"/>
      <c r="IM4" s="2995"/>
      <c r="IN4" s="2995"/>
      <c r="IO4" s="2995"/>
      <c r="IP4" s="2995"/>
      <c r="IQ4" s="2995"/>
      <c r="IR4" s="2995"/>
      <c r="IS4" s="2995"/>
      <c r="IT4" s="2995"/>
      <c r="IU4" s="2995"/>
      <c r="IV4" s="2995"/>
      <c r="IW4" s="2995"/>
      <c r="IX4" s="2995"/>
      <c r="IY4" s="2995"/>
      <c r="IZ4" s="2995"/>
      <c r="JA4" s="2995"/>
      <c r="JB4" s="2995"/>
      <c r="JC4" s="2995"/>
      <c r="JD4" s="2995"/>
      <c r="JE4" s="2995"/>
      <c r="JF4" s="2995"/>
      <c r="JG4" s="2995"/>
      <c r="JH4" s="2995"/>
      <c r="JI4" s="2995"/>
      <c r="JJ4" s="2995"/>
      <c r="JK4" s="2995"/>
      <c r="JL4" s="2995"/>
      <c r="JM4" s="2995"/>
      <c r="JN4" s="2995"/>
      <c r="JO4" s="2995"/>
      <c r="JP4" s="2995"/>
      <c r="JQ4" s="2995"/>
      <c r="JR4" s="2995"/>
      <c r="JS4" s="2995"/>
      <c r="JT4" s="2995"/>
      <c r="JU4" s="2995"/>
      <c r="JV4" s="2995"/>
      <c r="JW4" s="2995"/>
      <c r="JX4" s="2995"/>
      <c r="JY4" s="2995"/>
      <c r="JZ4" s="2995"/>
      <c r="KA4" s="2995"/>
      <c r="KB4" s="2995"/>
      <c r="KC4" s="2995"/>
      <c r="KD4" s="2995"/>
      <c r="KE4" s="2995"/>
      <c r="KF4" s="2995"/>
      <c r="KG4" s="2995"/>
      <c r="KH4" s="2995"/>
      <c r="KI4" s="2995"/>
      <c r="KJ4" s="2995"/>
      <c r="KK4" s="2995"/>
      <c r="KL4" s="2996"/>
      <c r="KM4" s="432"/>
      <c r="KN4" s="432"/>
      <c r="KO4" s="432"/>
      <c r="KP4" s="432"/>
      <c r="KQ4" s="432"/>
      <c r="KR4" s="432"/>
      <c r="KS4" s="432"/>
      <c r="KT4" s="432"/>
      <c r="KU4" s="432"/>
      <c r="KV4" s="432"/>
      <c r="KW4" s="432"/>
      <c r="KX4" s="432"/>
      <c r="KY4" s="432"/>
      <c r="KZ4" s="432"/>
      <c r="LA4" s="432"/>
      <c r="LB4" s="432"/>
      <c r="LC4" s="432"/>
      <c r="LD4" s="432"/>
      <c r="LE4" s="432"/>
      <c r="LF4" s="432"/>
      <c r="LG4" s="432"/>
      <c r="LH4" s="432"/>
      <c r="LI4" s="432"/>
      <c r="LJ4" s="432"/>
      <c r="LK4" s="432"/>
      <c r="LL4" s="432"/>
      <c r="LM4" s="432"/>
      <c r="LN4" s="432"/>
      <c r="LO4" s="432"/>
      <c r="LP4" s="432"/>
      <c r="LQ4" s="432"/>
      <c r="LR4" s="432"/>
      <c r="LS4" s="432"/>
      <c r="LT4" s="432"/>
      <c r="LU4" s="432"/>
      <c r="LV4" s="432"/>
      <c r="LW4" s="432"/>
      <c r="LX4" s="432"/>
      <c r="LY4" s="432"/>
      <c r="LZ4" s="432"/>
      <c r="MA4" s="432"/>
      <c r="MB4" s="432"/>
      <c r="MC4" s="432"/>
      <c r="MD4" s="432"/>
      <c r="ME4" s="432"/>
      <c r="MF4" s="432"/>
      <c r="MG4" s="432"/>
      <c r="MH4" s="432"/>
      <c r="MI4" s="432"/>
      <c r="MJ4" s="432"/>
      <c r="MK4" s="432"/>
      <c r="ML4" s="432"/>
      <c r="MM4" s="432"/>
      <c r="MN4" s="432"/>
      <c r="MO4" s="432"/>
      <c r="MP4" s="432"/>
      <c r="MQ4" s="432"/>
      <c r="MR4" s="433"/>
    </row>
    <row r="5" spans="1:384" ht="35.25" customHeight="1" thickBot="1" x14ac:dyDescent="0.25">
      <c r="A5" s="1620" t="s">
        <v>152</v>
      </c>
      <c r="B5" s="2818"/>
      <c r="C5" s="2819"/>
      <c r="D5" s="2820"/>
      <c r="E5" s="27"/>
      <c r="F5" s="3"/>
      <c r="G5" s="3"/>
      <c r="H5" s="3"/>
      <c r="I5" s="3"/>
      <c r="J5" s="3"/>
      <c r="K5" s="3"/>
      <c r="L5" s="3"/>
      <c r="M5" s="23"/>
      <c r="AF5" s="27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2"/>
      <c r="BE5" s="22"/>
      <c r="BF5" s="22"/>
      <c r="BG5" s="22"/>
      <c r="BH5" s="22"/>
      <c r="BI5" s="22"/>
      <c r="BJ5" s="22"/>
      <c r="BK5" s="22"/>
      <c r="BL5" s="22"/>
      <c r="BM5" s="14"/>
      <c r="BN5" s="27"/>
      <c r="BO5" s="82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818"/>
      <c r="DD5" s="1818"/>
      <c r="DE5" s="1818"/>
      <c r="DF5" s="1818"/>
      <c r="DG5" s="1818"/>
      <c r="DH5" s="1818"/>
      <c r="DI5" s="1818"/>
      <c r="DJ5" s="1818"/>
      <c r="DK5" s="1818"/>
      <c r="DL5" s="1818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815"/>
      <c r="DY5" s="27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23"/>
      <c r="EP5" s="14"/>
      <c r="FE5" s="3021"/>
      <c r="FF5" s="3022"/>
      <c r="FG5" s="3022"/>
      <c r="FH5" s="3022"/>
      <c r="FI5" s="3022"/>
      <c r="FJ5" s="3022"/>
      <c r="FK5" s="3022"/>
      <c r="FL5" s="3022"/>
      <c r="FM5" s="3022"/>
      <c r="FN5" s="3022"/>
      <c r="FO5" s="3022"/>
      <c r="FP5" s="3022"/>
      <c r="FQ5" s="3022"/>
      <c r="FR5" s="3022"/>
      <c r="FS5" s="3022"/>
      <c r="FT5" s="3022"/>
      <c r="FU5" s="3022"/>
      <c r="FV5" s="3022"/>
      <c r="FW5" s="3022"/>
      <c r="FX5" s="3022"/>
      <c r="FY5" s="3022"/>
      <c r="FZ5" s="3022"/>
      <c r="GA5" s="3022"/>
      <c r="GB5" s="3022"/>
      <c r="GC5" s="3022"/>
      <c r="GD5" s="3022"/>
      <c r="GE5" s="3022"/>
      <c r="GF5" s="3022"/>
      <c r="GG5" s="3022"/>
      <c r="GH5" s="3022"/>
      <c r="GI5" s="3022"/>
      <c r="GJ5" s="3022"/>
      <c r="GK5" s="3022"/>
      <c r="GL5" s="3022"/>
      <c r="GM5" s="3022"/>
      <c r="GN5" s="3022"/>
      <c r="GO5" s="3022"/>
      <c r="GP5" s="3022"/>
      <c r="GQ5" s="3022"/>
      <c r="GR5" s="3022"/>
      <c r="GS5" s="3022"/>
      <c r="GT5" s="3022"/>
      <c r="GU5" s="3022"/>
      <c r="GV5" s="3022"/>
      <c r="GW5" s="3022"/>
      <c r="GX5" s="3023"/>
      <c r="GY5" s="993"/>
      <c r="GZ5" s="993"/>
      <c r="HA5" s="993"/>
      <c r="HB5" s="993"/>
      <c r="HC5" s="993"/>
      <c r="HD5" s="993"/>
      <c r="HE5" s="993"/>
      <c r="HF5" s="993"/>
      <c r="HG5" s="993"/>
      <c r="HH5" s="993"/>
      <c r="HI5" s="993"/>
      <c r="HJ5" s="993"/>
      <c r="HK5" s="993"/>
      <c r="HL5" s="993"/>
      <c r="HO5" s="3000"/>
      <c r="HP5" s="3001"/>
      <c r="HQ5" s="3001"/>
      <c r="HR5" s="3001"/>
      <c r="HS5" s="3001"/>
      <c r="HT5" s="3001"/>
      <c r="HU5" s="3001"/>
      <c r="HV5" s="3001"/>
      <c r="HW5" s="3001"/>
      <c r="HX5" s="3001"/>
      <c r="HY5" s="3001"/>
      <c r="HZ5" s="3001"/>
      <c r="IA5" s="3001"/>
      <c r="IB5" s="3002"/>
      <c r="IE5" s="432"/>
      <c r="IF5" s="432"/>
      <c r="IG5" s="432"/>
      <c r="IH5" s="432"/>
      <c r="II5" s="432"/>
      <c r="IJ5" s="432"/>
      <c r="IK5" s="432"/>
      <c r="IL5" s="432"/>
      <c r="IM5" s="432"/>
      <c r="IN5" s="432"/>
      <c r="IO5" s="432"/>
      <c r="IP5" s="432"/>
      <c r="IQ5" s="432"/>
      <c r="IR5" s="432"/>
      <c r="IS5" s="432"/>
      <c r="IT5" s="432"/>
      <c r="IU5" s="432"/>
      <c r="IV5" s="432"/>
      <c r="IW5" s="432"/>
      <c r="IX5" s="432"/>
      <c r="IY5" s="432"/>
      <c r="IZ5" s="432"/>
      <c r="JA5" s="432"/>
      <c r="JB5" s="432"/>
      <c r="JC5" s="432"/>
      <c r="JD5" s="432"/>
      <c r="JE5" s="432"/>
      <c r="JF5" s="432"/>
      <c r="JG5" s="432"/>
      <c r="JH5" s="432"/>
      <c r="JI5" s="432"/>
      <c r="JJ5" s="432"/>
      <c r="JK5" s="432"/>
      <c r="JL5" s="432"/>
      <c r="JM5" s="432"/>
      <c r="JN5" s="432"/>
      <c r="JO5" s="432"/>
      <c r="JP5" s="432"/>
      <c r="JQ5" s="432"/>
      <c r="JR5" s="432"/>
      <c r="JS5" s="432"/>
      <c r="JT5" s="432"/>
      <c r="JU5" s="432"/>
      <c r="JV5" s="432"/>
      <c r="JW5" s="432"/>
      <c r="JX5" s="432"/>
      <c r="JY5" s="432"/>
      <c r="JZ5" s="432"/>
      <c r="KA5" s="432"/>
      <c r="KB5" s="432"/>
      <c r="KC5" s="432"/>
      <c r="KD5" s="432"/>
      <c r="KE5" s="432"/>
      <c r="KF5" s="432"/>
      <c r="KG5" s="432"/>
      <c r="KH5" s="432"/>
      <c r="KI5" s="432"/>
      <c r="KJ5" s="432"/>
      <c r="KK5" s="432"/>
      <c r="KL5" s="432"/>
      <c r="KM5" s="432"/>
      <c r="KN5" s="432"/>
      <c r="KO5" s="432"/>
      <c r="KP5" s="432"/>
      <c r="KQ5" s="432"/>
      <c r="KR5" s="432"/>
      <c r="KS5" s="432"/>
      <c r="KT5" s="432"/>
      <c r="KU5" s="432"/>
      <c r="KV5" s="432"/>
      <c r="KW5" s="432"/>
      <c r="KX5" s="432"/>
      <c r="KY5" s="432"/>
      <c r="KZ5" s="432"/>
      <c r="LA5" s="432"/>
      <c r="LB5" s="432"/>
      <c r="LC5" s="432"/>
      <c r="LD5" s="432"/>
      <c r="LE5" s="432"/>
      <c r="LF5" s="432"/>
      <c r="LG5" s="432"/>
      <c r="LH5" s="432"/>
      <c r="LI5" s="432"/>
      <c r="LJ5" s="432"/>
      <c r="LK5" s="432"/>
      <c r="LL5" s="432"/>
      <c r="LM5" s="432"/>
      <c r="LN5" s="432"/>
      <c r="LO5" s="432"/>
      <c r="LP5" s="432"/>
      <c r="LQ5" s="432"/>
      <c r="LR5" s="432"/>
      <c r="LS5" s="432"/>
      <c r="LT5" s="432"/>
      <c r="LU5" s="432"/>
      <c r="LV5" s="432"/>
      <c r="LW5" s="432"/>
      <c r="LX5" s="432"/>
      <c r="LY5" s="432"/>
      <c r="LZ5" s="432"/>
      <c r="MA5" s="432"/>
      <c r="MB5" s="432"/>
      <c r="MC5" s="432"/>
      <c r="MD5" s="432"/>
      <c r="ME5" s="432"/>
      <c r="MF5" s="432"/>
      <c r="MG5" s="432"/>
      <c r="MH5" s="432"/>
      <c r="MI5" s="432"/>
      <c r="MJ5" s="432"/>
      <c r="MK5" s="432"/>
      <c r="ML5" s="432"/>
      <c r="MM5" s="432"/>
      <c r="MN5" s="432"/>
      <c r="MO5" s="432"/>
      <c r="MP5" s="432"/>
      <c r="MQ5" s="432"/>
      <c r="MR5" s="433"/>
      <c r="MT5" s="2337" t="s">
        <v>390</v>
      </c>
      <c r="MU5" s="2338"/>
      <c r="MV5" s="2338"/>
      <c r="MW5" s="2338"/>
      <c r="MX5" s="2338"/>
      <c r="MY5" s="2338"/>
      <c r="MZ5" s="2338"/>
      <c r="NA5" s="2338"/>
      <c r="NB5" s="2338"/>
      <c r="NC5" s="2338"/>
      <c r="ND5" s="2338"/>
      <c r="NE5" s="2338"/>
      <c r="NF5" s="2338"/>
      <c r="NG5" s="2338"/>
      <c r="NH5" s="2338"/>
      <c r="NI5" s="2338"/>
      <c r="NJ5" s="2338"/>
      <c r="NK5" s="2338"/>
      <c r="NL5" s="2338"/>
      <c r="NM5" s="2338"/>
      <c r="NN5" s="2338"/>
      <c r="NO5" s="2338"/>
      <c r="NP5" s="2338"/>
      <c r="NQ5" s="2338"/>
      <c r="NR5" s="2338"/>
      <c r="NS5" s="2339"/>
    </row>
    <row r="6" spans="1:384" ht="56.25" customHeight="1" thickBot="1" x14ac:dyDescent="0.45">
      <c r="A6" s="1620" t="s">
        <v>1</v>
      </c>
      <c r="B6" s="1613"/>
      <c r="C6" s="1614"/>
      <c r="D6" s="1615"/>
      <c r="E6" s="27"/>
      <c r="F6" s="3"/>
      <c r="G6" s="3"/>
      <c r="H6" s="3"/>
      <c r="I6" s="3"/>
      <c r="J6" s="3"/>
      <c r="K6" s="3"/>
      <c r="L6" s="3"/>
      <c r="M6" s="23"/>
      <c r="R6" s="2910" t="s">
        <v>171</v>
      </c>
      <c r="S6" s="2911"/>
      <c r="T6" s="2911"/>
      <c r="U6" s="2911"/>
      <c r="V6" s="2911"/>
      <c r="W6" s="2911"/>
      <c r="X6" s="2911"/>
      <c r="Y6" s="2911"/>
      <c r="Z6" s="2912"/>
      <c r="AF6" s="27"/>
      <c r="AG6" s="22"/>
      <c r="AH6" s="22"/>
      <c r="AI6" s="22"/>
      <c r="AJ6" s="22"/>
      <c r="AK6" s="22"/>
      <c r="AL6" s="14"/>
      <c r="AM6" s="22"/>
      <c r="AN6" s="22"/>
      <c r="AO6" s="22"/>
      <c r="AP6" s="22"/>
      <c r="AQ6" s="22"/>
      <c r="AR6" s="2905" t="s">
        <v>171</v>
      </c>
      <c r="AS6" s="2906"/>
      <c r="AT6" s="2906"/>
      <c r="AU6" s="2906"/>
      <c r="AV6" s="2906"/>
      <c r="AW6" s="2906"/>
      <c r="AX6" s="2906"/>
      <c r="AY6" s="2906"/>
      <c r="AZ6" s="2906"/>
      <c r="BA6" s="2906"/>
      <c r="BB6" s="2906"/>
      <c r="BC6" s="2906"/>
      <c r="BD6" s="2906"/>
      <c r="BE6" s="2906"/>
      <c r="BF6" s="2906"/>
      <c r="BG6" s="2906"/>
      <c r="BH6" s="2907"/>
      <c r="BI6" s="22"/>
      <c r="BJ6" s="22"/>
      <c r="BK6" s="22"/>
      <c r="BL6" s="22"/>
      <c r="BM6" s="14"/>
      <c r="BN6" s="27"/>
      <c r="BO6" s="2803" t="s">
        <v>171</v>
      </c>
      <c r="BP6" s="2804"/>
      <c r="BQ6" s="2804"/>
      <c r="BR6" s="2804"/>
      <c r="BS6" s="2804"/>
      <c r="BT6" s="2804"/>
      <c r="BU6" s="2804"/>
      <c r="BV6" s="2804"/>
      <c r="BW6" s="2804"/>
      <c r="BX6" s="2804"/>
      <c r="BY6" s="2804"/>
      <c r="BZ6" s="2804"/>
      <c r="CA6" s="2804"/>
      <c r="CB6" s="2804"/>
      <c r="CC6" s="2804"/>
      <c r="CD6" s="2804"/>
      <c r="CE6" s="2804"/>
      <c r="CF6" s="2804"/>
      <c r="CG6" s="2804"/>
      <c r="CH6" s="2804"/>
      <c r="CI6" s="2804"/>
      <c r="CJ6" s="2804"/>
      <c r="CK6" s="2804"/>
      <c r="CL6" s="2804"/>
      <c r="CM6" s="2804"/>
      <c r="CN6" s="2804"/>
      <c r="CO6" s="2804"/>
      <c r="CP6" s="2804"/>
      <c r="CQ6" s="2804"/>
      <c r="CR6" s="2804"/>
      <c r="CS6" s="2804"/>
      <c r="CT6" s="2804"/>
      <c r="CU6" s="2804"/>
      <c r="CV6" s="2804"/>
      <c r="CW6" s="2804"/>
      <c r="CX6" s="2804"/>
      <c r="CY6" s="2804"/>
      <c r="CZ6" s="2804"/>
      <c r="DA6" s="2804"/>
      <c r="DB6" s="2804"/>
      <c r="DC6" s="2804"/>
      <c r="DD6" s="2804"/>
      <c r="DE6" s="2804"/>
      <c r="DF6" s="2804"/>
      <c r="DG6" s="2804"/>
      <c r="DH6" s="2804"/>
      <c r="DI6" s="2804"/>
      <c r="DJ6" s="2804"/>
      <c r="DK6" s="2804"/>
      <c r="DL6" s="2804"/>
      <c r="DM6" s="2804"/>
      <c r="DN6" s="2804"/>
      <c r="DO6" s="2804"/>
      <c r="DP6" s="2804"/>
      <c r="DQ6" s="2804"/>
      <c r="DR6" s="2804"/>
      <c r="DS6" s="2804"/>
      <c r="DT6" s="2804"/>
      <c r="DU6" s="2804"/>
      <c r="DV6" s="2804"/>
      <c r="DW6" s="2805"/>
      <c r="DX6" s="1815"/>
      <c r="DY6" s="69"/>
      <c r="DZ6" s="2905" t="s">
        <v>171</v>
      </c>
      <c r="EA6" s="2906"/>
      <c r="EB6" s="2906"/>
      <c r="EC6" s="2906"/>
      <c r="ED6" s="2906"/>
      <c r="EE6" s="2906"/>
      <c r="EF6" s="2906"/>
      <c r="EG6" s="2906"/>
      <c r="EH6" s="2906"/>
      <c r="EI6" s="2906"/>
      <c r="EJ6" s="2906"/>
      <c r="EK6" s="2906"/>
      <c r="EL6" s="2906"/>
      <c r="EM6" s="2907"/>
      <c r="EN6" s="68"/>
      <c r="EO6" s="1685"/>
      <c r="EP6" s="2905" t="s">
        <v>171</v>
      </c>
      <c r="EQ6" s="2906"/>
      <c r="ER6" s="2906"/>
      <c r="ES6" s="2906"/>
      <c r="ET6" s="2906"/>
      <c r="EU6" s="2906"/>
      <c r="EV6" s="2906"/>
      <c r="EW6" s="2906"/>
      <c r="EX6" s="2906"/>
      <c r="EY6" s="2906"/>
      <c r="EZ6" s="2906"/>
      <c r="FA6" s="2906"/>
      <c r="FB6" s="2907"/>
      <c r="FC6" s="1708"/>
      <c r="FE6" s="2337" t="s">
        <v>388</v>
      </c>
      <c r="FF6" s="2338"/>
      <c r="FG6" s="2338"/>
      <c r="FH6" s="2338"/>
      <c r="FI6" s="2338"/>
      <c r="FJ6" s="2338"/>
      <c r="FK6" s="2338"/>
      <c r="FL6" s="2338"/>
      <c r="FM6" s="2338"/>
      <c r="FN6" s="2338"/>
      <c r="FO6" s="2338"/>
      <c r="FP6" s="2338"/>
      <c r="FQ6" s="2338"/>
      <c r="FR6" s="2338"/>
      <c r="FS6" s="2338"/>
      <c r="FT6" s="2338"/>
      <c r="FU6" s="2338"/>
      <c r="FV6" s="2338"/>
      <c r="FW6" s="2338"/>
      <c r="FX6" s="2338"/>
      <c r="FY6" s="2338"/>
      <c r="FZ6" s="2338"/>
      <c r="GA6" s="2338"/>
      <c r="GB6" s="2338"/>
      <c r="GC6" s="2338"/>
      <c r="GD6" s="2338"/>
      <c r="GE6" s="2338"/>
      <c r="GF6" s="2338"/>
      <c r="GG6" s="2338"/>
      <c r="GH6" s="2338"/>
      <c r="GI6" s="2338"/>
      <c r="GJ6" s="2338"/>
      <c r="GK6" s="2338"/>
      <c r="GL6" s="2338"/>
      <c r="GM6" s="2338"/>
      <c r="GN6" s="2338"/>
      <c r="GO6" s="2338"/>
      <c r="GP6" s="2338"/>
      <c r="GQ6" s="2338"/>
      <c r="GR6" s="2338"/>
      <c r="GS6" s="2338"/>
      <c r="GT6" s="2338"/>
      <c r="GU6" s="2338"/>
      <c r="GV6" s="2338"/>
      <c r="GW6" s="2338"/>
      <c r="GX6" s="2339"/>
      <c r="GY6" s="920"/>
      <c r="GZ6" s="920"/>
      <c r="HA6" s="920"/>
      <c r="HB6" s="920"/>
      <c r="HC6" s="920"/>
      <c r="HD6" s="920"/>
      <c r="HE6" s="920"/>
      <c r="HF6" s="920"/>
      <c r="HG6" s="920"/>
      <c r="HH6" s="920"/>
      <c r="HI6" s="920"/>
      <c r="HJ6" s="920"/>
      <c r="HK6" s="920"/>
      <c r="HL6" s="920"/>
      <c r="HO6" s="3000"/>
      <c r="HP6" s="3001"/>
      <c r="HQ6" s="3001"/>
      <c r="HR6" s="3001"/>
      <c r="HS6" s="3001"/>
      <c r="HT6" s="3001"/>
      <c r="HU6" s="3001"/>
      <c r="HV6" s="3001"/>
      <c r="HW6" s="3001"/>
      <c r="HX6" s="3001"/>
      <c r="HY6" s="3001"/>
      <c r="HZ6" s="3001"/>
      <c r="IA6" s="3001"/>
      <c r="IB6" s="3002"/>
      <c r="IE6" s="2337" t="s">
        <v>394</v>
      </c>
      <c r="IF6" s="2338"/>
      <c r="IG6" s="2338"/>
      <c r="IH6" s="2338"/>
      <c r="II6" s="2338"/>
      <c r="IJ6" s="2338"/>
      <c r="IK6" s="2338"/>
      <c r="IL6" s="2338"/>
      <c r="IM6" s="2338"/>
      <c r="IN6" s="2338"/>
      <c r="IO6" s="2338"/>
      <c r="IP6" s="2338"/>
      <c r="IQ6" s="2338"/>
      <c r="IR6" s="2338"/>
      <c r="IS6" s="2338"/>
      <c r="IT6" s="2338"/>
      <c r="IU6" s="2338"/>
      <c r="IV6" s="2338"/>
      <c r="IW6" s="2338"/>
      <c r="IX6" s="2338"/>
      <c r="IY6" s="2338"/>
      <c r="IZ6" s="2338"/>
      <c r="JA6" s="2338"/>
      <c r="JB6" s="2338"/>
      <c r="JC6" s="2338"/>
      <c r="JD6" s="2338"/>
      <c r="JE6" s="2338"/>
      <c r="JF6" s="2338"/>
      <c r="JG6" s="2338"/>
      <c r="JH6" s="2338"/>
      <c r="JI6" s="2338"/>
      <c r="JJ6" s="2338"/>
      <c r="JK6" s="2338"/>
      <c r="JL6" s="2338"/>
      <c r="JM6" s="2338"/>
      <c r="JN6" s="2338"/>
      <c r="JO6" s="2338"/>
      <c r="JP6" s="2338"/>
      <c r="JQ6" s="2338"/>
      <c r="JR6" s="2338"/>
      <c r="JS6" s="2338"/>
      <c r="JT6" s="2338"/>
      <c r="JU6" s="2338"/>
      <c r="JV6" s="2338"/>
      <c r="JW6" s="2338"/>
      <c r="JX6" s="2338"/>
      <c r="JY6" s="2338"/>
      <c r="JZ6" s="2338"/>
      <c r="KA6" s="2338"/>
      <c r="KB6" s="2338"/>
      <c r="KC6" s="2338"/>
      <c r="KD6" s="2338"/>
      <c r="KE6" s="2338"/>
      <c r="KF6" s="2338"/>
      <c r="KG6" s="2338"/>
      <c r="KH6" s="2338"/>
      <c r="KI6" s="2338"/>
      <c r="KJ6" s="2338"/>
      <c r="KK6" s="2338"/>
      <c r="KL6" s="2339"/>
      <c r="KM6" s="920"/>
      <c r="KN6" s="920"/>
      <c r="KO6" s="920"/>
      <c r="KP6" s="920"/>
      <c r="KQ6" s="920"/>
      <c r="KR6" s="920"/>
      <c r="KS6" s="920"/>
      <c r="KT6" s="920"/>
      <c r="KU6" s="920"/>
      <c r="KV6" s="920"/>
      <c r="KW6" s="920"/>
      <c r="KX6" s="920"/>
      <c r="KY6" s="920"/>
      <c r="KZ6" s="920"/>
      <c r="LA6" s="920"/>
      <c r="LB6" s="920"/>
      <c r="LC6" s="920"/>
      <c r="LD6" s="920"/>
      <c r="LE6" s="920"/>
      <c r="LF6" s="920"/>
      <c r="LG6" s="920"/>
      <c r="LH6" s="920"/>
      <c r="LI6" s="920"/>
      <c r="LJ6" s="920"/>
      <c r="LK6" s="920"/>
      <c r="LL6" s="920"/>
      <c r="LM6" s="920"/>
      <c r="LN6" s="920"/>
      <c r="LO6" s="920"/>
      <c r="LP6" s="920"/>
      <c r="LQ6" s="920"/>
      <c r="LR6" s="920"/>
      <c r="LS6" s="920"/>
      <c r="LT6" s="920"/>
      <c r="LU6" s="920"/>
      <c r="LV6" s="920"/>
      <c r="LW6" s="920"/>
      <c r="LX6" s="432"/>
      <c r="LY6" s="432"/>
      <c r="LZ6" s="432"/>
      <c r="MA6" s="432"/>
      <c r="MB6" s="432"/>
      <c r="MC6" s="432"/>
      <c r="MD6" s="432"/>
      <c r="ME6" s="432"/>
      <c r="MF6" s="432"/>
      <c r="MG6" s="432"/>
      <c r="MH6" s="432"/>
      <c r="MI6" s="432"/>
      <c r="MJ6" s="432"/>
      <c r="MK6" s="432"/>
      <c r="ML6" s="432"/>
      <c r="MM6" s="432"/>
      <c r="MN6" s="432"/>
      <c r="MO6" s="432"/>
      <c r="MP6" s="432"/>
      <c r="MQ6" s="432"/>
      <c r="MR6" s="433"/>
      <c r="MT6" s="2891"/>
      <c r="MU6" s="2892"/>
      <c r="MV6" s="2892"/>
      <c r="MW6" s="2892"/>
      <c r="MX6" s="2892"/>
      <c r="MY6" s="2892"/>
      <c r="MZ6" s="2892"/>
      <c r="NA6" s="2892"/>
      <c r="NB6" s="2892"/>
      <c r="NC6" s="2892"/>
      <c r="ND6" s="2892"/>
      <c r="NE6" s="2892"/>
      <c r="NF6" s="2892"/>
      <c r="NG6" s="2892"/>
      <c r="NH6" s="2892"/>
      <c r="NI6" s="2892"/>
      <c r="NJ6" s="2892"/>
      <c r="NK6" s="2892"/>
      <c r="NL6" s="2892"/>
      <c r="NM6" s="2892"/>
      <c r="NN6" s="2892"/>
      <c r="NO6" s="2892"/>
      <c r="NP6" s="2892"/>
      <c r="NQ6" s="2892"/>
      <c r="NR6" s="2892"/>
      <c r="NS6" s="2893"/>
      <c r="NT6" s="1081"/>
    </row>
    <row r="7" spans="1:384" ht="42.95" customHeight="1" thickBot="1" x14ac:dyDescent="0.25">
      <c r="A7" s="1620" t="s">
        <v>2</v>
      </c>
      <c r="B7" s="2763"/>
      <c r="C7" s="2764"/>
      <c r="D7" s="2765"/>
      <c r="E7" s="27"/>
      <c r="F7" s="3"/>
      <c r="G7" s="3"/>
      <c r="H7" s="3"/>
      <c r="I7" s="3"/>
      <c r="J7" s="3"/>
      <c r="K7" s="3"/>
      <c r="L7" s="3"/>
      <c r="M7" s="23"/>
      <c r="AF7" s="27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2"/>
      <c r="BE7" s="22"/>
      <c r="BF7" s="22"/>
      <c r="BG7" s="22"/>
      <c r="BH7" s="22"/>
      <c r="BI7" s="22"/>
      <c r="BJ7" s="22"/>
      <c r="BK7" s="22"/>
      <c r="BL7" s="22"/>
      <c r="BM7" s="14"/>
      <c r="BN7" s="27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816"/>
      <c r="DD7" s="1816"/>
      <c r="DE7" s="1816"/>
      <c r="DF7" s="1816"/>
      <c r="DG7" s="1816"/>
      <c r="DH7" s="1816"/>
      <c r="DI7" s="1816"/>
      <c r="DJ7" s="1816"/>
      <c r="DK7" s="1816"/>
      <c r="DL7" s="1816"/>
      <c r="DM7" s="14"/>
      <c r="DN7" s="14"/>
      <c r="DO7" s="14"/>
      <c r="DP7" s="14"/>
      <c r="DQ7" s="14"/>
      <c r="DR7" s="14"/>
      <c r="DS7" s="14"/>
      <c r="DT7" s="14"/>
      <c r="DU7" s="14"/>
      <c r="DV7" s="1816"/>
      <c r="DW7" s="14"/>
      <c r="DX7" s="1815"/>
      <c r="DY7" s="27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23"/>
      <c r="EP7" s="14"/>
      <c r="FE7" s="2340"/>
      <c r="FF7" s="2341"/>
      <c r="FG7" s="2341"/>
      <c r="FH7" s="2341"/>
      <c r="FI7" s="2341"/>
      <c r="FJ7" s="2341"/>
      <c r="FK7" s="2341"/>
      <c r="FL7" s="2341"/>
      <c r="FM7" s="2341"/>
      <c r="FN7" s="2341"/>
      <c r="FO7" s="2341"/>
      <c r="FP7" s="2341"/>
      <c r="FQ7" s="2341"/>
      <c r="FR7" s="2341"/>
      <c r="FS7" s="2341"/>
      <c r="FT7" s="2341"/>
      <c r="FU7" s="2341"/>
      <c r="FV7" s="2341"/>
      <c r="FW7" s="2341"/>
      <c r="FX7" s="2341"/>
      <c r="FY7" s="2341"/>
      <c r="FZ7" s="2341"/>
      <c r="GA7" s="2341"/>
      <c r="GB7" s="2341"/>
      <c r="GC7" s="2341"/>
      <c r="GD7" s="2341"/>
      <c r="GE7" s="2341"/>
      <c r="GF7" s="2341"/>
      <c r="GG7" s="2341"/>
      <c r="GH7" s="2341"/>
      <c r="GI7" s="2341"/>
      <c r="GJ7" s="2341"/>
      <c r="GK7" s="2341"/>
      <c r="GL7" s="2341"/>
      <c r="GM7" s="2341"/>
      <c r="GN7" s="2341"/>
      <c r="GO7" s="2341"/>
      <c r="GP7" s="2341"/>
      <c r="GQ7" s="2341"/>
      <c r="GR7" s="2341"/>
      <c r="GS7" s="2341"/>
      <c r="GT7" s="2341"/>
      <c r="GU7" s="2341"/>
      <c r="GV7" s="2341"/>
      <c r="GW7" s="2341"/>
      <c r="GX7" s="2342"/>
      <c r="GY7" s="919"/>
      <c r="GZ7" s="919"/>
      <c r="HA7" s="919"/>
      <c r="HB7" s="919"/>
      <c r="HC7" s="919"/>
      <c r="HD7" s="919"/>
      <c r="HE7" s="919"/>
      <c r="HF7" s="919"/>
      <c r="HG7" s="919"/>
      <c r="HH7" s="919"/>
      <c r="HI7" s="919"/>
      <c r="HJ7" s="919"/>
      <c r="HK7" s="919"/>
      <c r="HL7" s="919"/>
      <c r="HO7" s="3003"/>
      <c r="HP7" s="3004"/>
      <c r="HQ7" s="3004"/>
      <c r="HR7" s="3004"/>
      <c r="HS7" s="3004"/>
      <c r="HT7" s="3004"/>
      <c r="HU7" s="3004"/>
      <c r="HV7" s="3004"/>
      <c r="HW7" s="3004"/>
      <c r="HX7" s="3004"/>
      <c r="HY7" s="3004"/>
      <c r="HZ7" s="3004"/>
      <c r="IA7" s="3004"/>
      <c r="IB7" s="3005"/>
      <c r="IE7" s="2340"/>
      <c r="IF7" s="2341"/>
      <c r="IG7" s="2341"/>
      <c r="IH7" s="2341"/>
      <c r="II7" s="2341"/>
      <c r="IJ7" s="2341"/>
      <c r="IK7" s="2341"/>
      <c r="IL7" s="2341"/>
      <c r="IM7" s="2341"/>
      <c r="IN7" s="2341"/>
      <c r="IO7" s="2341"/>
      <c r="IP7" s="2341"/>
      <c r="IQ7" s="2341"/>
      <c r="IR7" s="2341"/>
      <c r="IS7" s="2341"/>
      <c r="IT7" s="2341"/>
      <c r="IU7" s="2341"/>
      <c r="IV7" s="2341"/>
      <c r="IW7" s="2341"/>
      <c r="IX7" s="2341"/>
      <c r="IY7" s="2341"/>
      <c r="IZ7" s="2341"/>
      <c r="JA7" s="2341"/>
      <c r="JB7" s="2341"/>
      <c r="JC7" s="2341"/>
      <c r="JD7" s="2341"/>
      <c r="JE7" s="2341"/>
      <c r="JF7" s="2341"/>
      <c r="JG7" s="2341"/>
      <c r="JH7" s="2341"/>
      <c r="JI7" s="2341"/>
      <c r="JJ7" s="2341"/>
      <c r="JK7" s="2341"/>
      <c r="JL7" s="2341"/>
      <c r="JM7" s="2341"/>
      <c r="JN7" s="2341"/>
      <c r="JO7" s="2341"/>
      <c r="JP7" s="2341"/>
      <c r="JQ7" s="2341"/>
      <c r="JR7" s="2341"/>
      <c r="JS7" s="2341"/>
      <c r="JT7" s="2341"/>
      <c r="JU7" s="2341"/>
      <c r="JV7" s="2341"/>
      <c r="JW7" s="2341"/>
      <c r="JX7" s="2341"/>
      <c r="JY7" s="2341"/>
      <c r="JZ7" s="2341"/>
      <c r="KA7" s="2341"/>
      <c r="KB7" s="2341"/>
      <c r="KC7" s="2341"/>
      <c r="KD7" s="2341"/>
      <c r="KE7" s="2341"/>
      <c r="KF7" s="2341"/>
      <c r="KG7" s="2341"/>
      <c r="KH7" s="2341"/>
      <c r="KI7" s="2341"/>
      <c r="KJ7" s="2341"/>
      <c r="KK7" s="2341"/>
      <c r="KL7" s="2342"/>
      <c r="KM7" s="919"/>
      <c r="KN7" s="919"/>
      <c r="KO7" s="919"/>
      <c r="KP7" s="919"/>
      <c r="KQ7" s="919"/>
      <c r="KR7" s="919"/>
      <c r="KS7" s="919"/>
      <c r="KT7" s="919"/>
      <c r="KU7" s="919"/>
      <c r="KV7" s="919"/>
      <c r="KW7" s="919"/>
      <c r="KX7" s="919"/>
      <c r="KY7" s="919"/>
      <c r="KZ7" s="919"/>
      <c r="LA7" s="919"/>
      <c r="LB7" s="919"/>
      <c r="LC7" s="919"/>
      <c r="LD7" s="919"/>
      <c r="LE7" s="919"/>
      <c r="LF7" s="919"/>
      <c r="LG7" s="919"/>
      <c r="LH7" s="919"/>
      <c r="LI7" s="919"/>
      <c r="LJ7" s="919"/>
      <c r="LK7" s="919"/>
      <c r="LL7" s="919"/>
      <c r="LM7" s="919"/>
      <c r="LN7" s="919"/>
      <c r="LO7" s="919"/>
      <c r="LP7" s="919"/>
      <c r="LQ7" s="919"/>
      <c r="LR7" s="919"/>
      <c r="LS7" s="919"/>
      <c r="LT7" s="919"/>
      <c r="LU7" s="919"/>
      <c r="LV7" s="919"/>
      <c r="LW7" s="919"/>
      <c r="LX7" s="432"/>
      <c r="LY7" s="432"/>
      <c r="LZ7" s="432"/>
      <c r="MA7" s="432"/>
      <c r="MB7" s="432"/>
      <c r="MC7" s="432"/>
      <c r="MD7" s="432"/>
      <c r="ME7" s="432"/>
      <c r="MF7" s="432"/>
      <c r="MG7" s="432"/>
      <c r="MH7" s="432"/>
      <c r="MI7" s="432"/>
      <c r="MJ7" s="432"/>
      <c r="MK7" s="432"/>
      <c r="ML7" s="432"/>
      <c r="MM7" s="432"/>
      <c r="MN7" s="432"/>
      <c r="MO7" s="432"/>
      <c r="MP7" s="432"/>
      <c r="MQ7" s="432"/>
      <c r="MR7" s="433"/>
      <c r="MT7" s="2340"/>
      <c r="MU7" s="2341"/>
      <c r="MV7" s="2341"/>
      <c r="MW7" s="2341"/>
      <c r="MX7" s="2341"/>
      <c r="MY7" s="2341"/>
      <c r="MZ7" s="2341"/>
      <c r="NA7" s="2341"/>
      <c r="NB7" s="2341"/>
      <c r="NC7" s="2341"/>
      <c r="ND7" s="2341"/>
      <c r="NE7" s="2341"/>
      <c r="NF7" s="2341"/>
      <c r="NG7" s="2341"/>
      <c r="NH7" s="2341"/>
      <c r="NI7" s="2341"/>
      <c r="NJ7" s="2341"/>
      <c r="NK7" s="2341"/>
      <c r="NL7" s="2341"/>
      <c r="NM7" s="2341"/>
      <c r="NN7" s="2341"/>
      <c r="NO7" s="2341"/>
      <c r="NP7" s="2341"/>
      <c r="NQ7" s="2341"/>
      <c r="NR7" s="2341"/>
      <c r="NS7" s="2342"/>
      <c r="NT7" s="1081"/>
    </row>
    <row r="8" spans="1:384" s="76" customFormat="1" ht="48.75" customHeight="1" thickBot="1" x14ac:dyDescent="0.25">
      <c r="A8" s="1621" t="s">
        <v>151</v>
      </c>
      <c r="B8" s="2766"/>
      <c r="C8" s="2767"/>
      <c r="D8" s="2768"/>
      <c r="E8" s="1509"/>
      <c r="F8" s="2769" t="s">
        <v>94</v>
      </c>
      <c r="G8" s="2770"/>
      <c r="H8" s="2770"/>
      <c r="I8" s="2770"/>
      <c r="J8" s="2770"/>
      <c r="K8" s="2770"/>
      <c r="L8" s="2771"/>
      <c r="M8" s="77"/>
      <c r="N8" s="17"/>
      <c r="O8" s="2772" t="s">
        <v>54</v>
      </c>
      <c r="P8" s="2773"/>
      <c r="Q8" s="2773"/>
      <c r="R8" s="2773"/>
      <c r="S8" s="2773"/>
      <c r="T8" s="2773"/>
      <c r="U8" s="2773"/>
      <c r="V8" s="2773"/>
      <c r="W8" s="2773"/>
      <c r="X8" s="2773"/>
      <c r="Y8" s="2773"/>
      <c r="Z8" s="2773"/>
      <c r="AA8" s="2773"/>
      <c r="AB8" s="2773"/>
      <c r="AC8" s="2773"/>
      <c r="AD8" s="2774"/>
      <c r="AE8" s="77"/>
      <c r="AF8" s="78"/>
      <c r="AG8" s="2769" t="s">
        <v>95</v>
      </c>
      <c r="AH8" s="2770"/>
      <c r="AI8" s="2770"/>
      <c r="AJ8" s="2770"/>
      <c r="AK8" s="2770"/>
      <c r="AL8" s="2770"/>
      <c r="AM8" s="2770"/>
      <c r="AN8" s="2770"/>
      <c r="AO8" s="2770"/>
      <c r="AP8" s="2770"/>
      <c r="AQ8" s="2770"/>
      <c r="AR8" s="2770"/>
      <c r="AS8" s="2770"/>
      <c r="AT8" s="2770"/>
      <c r="AU8" s="2770"/>
      <c r="AV8" s="2770"/>
      <c r="AW8" s="2770"/>
      <c r="AX8" s="2770"/>
      <c r="AY8" s="2770"/>
      <c r="AZ8" s="2770"/>
      <c r="BA8" s="2770"/>
      <c r="BB8" s="2770"/>
      <c r="BC8" s="2770"/>
      <c r="BD8" s="2770"/>
      <c r="BE8" s="2770"/>
      <c r="BF8" s="2770"/>
      <c r="BG8" s="2770"/>
      <c r="BH8" s="2770"/>
      <c r="BI8" s="2770"/>
      <c r="BJ8" s="2770"/>
      <c r="BK8" s="2770"/>
      <c r="BL8" s="2771"/>
      <c r="BM8" s="5"/>
      <c r="BN8" s="78"/>
      <c r="BO8" s="2812" t="s">
        <v>55</v>
      </c>
      <c r="BP8" s="2813"/>
      <c r="BQ8" s="2813"/>
      <c r="BR8" s="2813"/>
      <c r="BS8" s="2813"/>
      <c r="BT8" s="2813"/>
      <c r="BU8" s="2813"/>
      <c r="BV8" s="2813"/>
      <c r="BW8" s="2813"/>
      <c r="BX8" s="2813"/>
      <c r="BY8" s="2813"/>
      <c r="BZ8" s="2813"/>
      <c r="CA8" s="2813"/>
      <c r="CB8" s="2813"/>
      <c r="CC8" s="2813"/>
      <c r="CD8" s="2813"/>
      <c r="CE8" s="2813"/>
      <c r="CF8" s="2813"/>
      <c r="CG8" s="2813"/>
      <c r="CH8" s="2813"/>
      <c r="CI8" s="2813"/>
      <c r="CJ8" s="2813"/>
      <c r="CK8" s="2813"/>
      <c r="CL8" s="2813"/>
      <c r="CM8" s="2813"/>
      <c r="CN8" s="2813"/>
      <c r="CO8" s="2813"/>
      <c r="CP8" s="2813"/>
      <c r="CQ8" s="2813"/>
      <c r="CR8" s="2813"/>
      <c r="CS8" s="2813"/>
      <c r="CT8" s="2813"/>
      <c r="CU8" s="2813"/>
      <c r="CV8" s="2813"/>
      <c r="CW8" s="2813"/>
      <c r="CX8" s="2813"/>
      <c r="CY8" s="2813"/>
      <c r="CZ8" s="2813"/>
      <c r="DA8" s="2813"/>
      <c r="DB8" s="2813"/>
      <c r="DC8" s="2813"/>
      <c r="DD8" s="2813"/>
      <c r="DE8" s="2813"/>
      <c r="DF8" s="2813"/>
      <c r="DG8" s="2813"/>
      <c r="DH8" s="2813"/>
      <c r="DI8" s="2813"/>
      <c r="DJ8" s="2813"/>
      <c r="DK8" s="2813"/>
      <c r="DL8" s="2813"/>
      <c r="DM8" s="2813"/>
      <c r="DN8" s="2813"/>
      <c r="DO8" s="2813"/>
      <c r="DP8" s="2813"/>
      <c r="DQ8" s="2813"/>
      <c r="DR8" s="2813"/>
      <c r="DS8" s="2813"/>
      <c r="DT8" s="2813"/>
      <c r="DU8" s="2813"/>
      <c r="DV8" s="2813"/>
      <c r="DW8" s="2814"/>
      <c r="DX8" s="1815"/>
      <c r="DY8" s="78"/>
      <c r="DZ8" s="2772" t="s">
        <v>66</v>
      </c>
      <c r="EA8" s="2773"/>
      <c r="EB8" s="2773"/>
      <c r="EC8" s="2773"/>
      <c r="ED8" s="2773"/>
      <c r="EE8" s="2773"/>
      <c r="EF8" s="2773"/>
      <c r="EG8" s="2773"/>
      <c r="EH8" s="2773"/>
      <c r="EI8" s="2773"/>
      <c r="EJ8" s="2773"/>
      <c r="EK8" s="2773"/>
      <c r="EL8" s="2773"/>
      <c r="EM8" s="2774"/>
      <c r="EN8" s="77"/>
      <c r="EO8" s="1686"/>
      <c r="EP8" s="3029" t="s">
        <v>214</v>
      </c>
      <c r="EQ8" s="3030"/>
      <c r="ER8" s="3030"/>
      <c r="ES8" s="3030"/>
      <c r="ET8" s="3030"/>
      <c r="EU8" s="3030"/>
      <c r="EV8" s="3030"/>
      <c r="EW8" s="3030"/>
      <c r="EX8" s="3030"/>
      <c r="EY8" s="3030"/>
      <c r="EZ8" s="3030"/>
      <c r="FA8" s="3030"/>
      <c r="FB8" s="3031"/>
      <c r="FC8" s="77"/>
      <c r="FD8" s="601"/>
      <c r="FE8" s="3012" t="s">
        <v>387</v>
      </c>
      <c r="FF8" s="3013"/>
      <c r="FG8" s="3013"/>
      <c r="FH8" s="3013"/>
      <c r="FI8" s="3013"/>
      <c r="FJ8" s="3013"/>
      <c r="FK8" s="3013"/>
      <c r="FL8" s="3013"/>
      <c r="FM8" s="3013"/>
      <c r="FN8" s="3013"/>
      <c r="FO8" s="3013"/>
      <c r="FP8" s="3013"/>
      <c r="FQ8" s="3013"/>
      <c r="FR8" s="3013"/>
      <c r="FS8" s="3013"/>
      <c r="FT8" s="3013"/>
      <c r="FU8" s="3013"/>
      <c r="FV8" s="3013"/>
      <c r="FW8" s="3013"/>
      <c r="FX8" s="3013"/>
      <c r="FY8" s="3013"/>
      <c r="FZ8" s="3013"/>
      <c r="GA8" s="3013"/>
      <c r="GB8" s="3013"/>
      <c r="GC8" s="3013"/>
      <c r="GD8" s="3013"/>
      <c r="GE8" s="3013"/>
      <c r="GF8" s="3013"/>
      <c r="GG8" s="3013"/>
      <c r="GH8" s="3013"/>
      <c r="GI8" s="3013"/>
      <c r="GJ8" s="3013"/>
      <c r="GK8" s="3013"/>
      <c r="GL8" s="3013"/>
      <c r="GM8" s="3013"/>
      <c r="GN8" s="3013"/>
      <c r="GO8" s="3013"/>
      <c r="GP8" s="3013"/>
      <c r="GQ8" s="3013"/>
      <c r="GR8" s="3013"/>
      <c r="GS8" s="3013"/>
      <c r="GT8" s="3013"/>
      <c r="GU8" s="3013"/>
      <c r="GV8" s="3013"/>
      <c r="GW8" s="3013"/>
      <c r="GX8" s="3013"/>
      <c r="GY8" s="3013"/>
      <c r="GZ8" s="3013"/>
      <c r="HA8" s="3013"/>
      <c r="HB8" s="3013"/>
      <c r="HC8" s="3013"/>
      <c r="HD8" s="3013"/>
      <c r="HE8" s="3013"/>
      <c r="HF8" s="3013"/>
      <c r="HG8" s="3013"/>
      <c r="HH8" s="3013"/>
      <c r="HI8" s="3013"/>
      <c r="HJ8" s="3013"/>
      <c r="HK8" s="3013"/>
      <c r="HL8" s="3014"/>
      <c r="HM8" s="432"/>
      <c r="HN8" s="439"/>
      <c r="HO8" s="2349" t="s">
        <v>351</v>
      </c>
      <c r="HP8" s="2350"/>
      <c r="HQ8" s="2350"/>
      <c r="HR8" s="2350"/>
      <c r="HS8" s="2350"/>
      <c r="HT8" s="2350"/>
      <c r="HU8" s="2350"/>
      <c r="HV8" s="2350"/>
      <c r="HW8" s="2350"/>
      <c r="HX8" s="2350"/>
      <c r="HY8" s="2350"/>
      <c r="HZ8" s="2350"/>
      <c r="IA8" s="2350"/>
      <c r="IB8" s="2351"/>
      <c r="IC8" s="432"/>
      <c r="ID8" s="432"/>
      <c r="IE8" s="2917" t="s">
        <v>350</v>
      </c>
      <c r="IF8" s="2918"/>
      <c r="IG8" s="2918"/>
      <c r="IH8" s="2918"/>
      <c r="II8" s="2918"/>
      <c r="IJ8" s="2918"/>
      <c r="IK8" s="2918"/>
      <c r="IL8" s="2918"/>
      <c r="IM8" s="2918"/>
      <c r="IN8" s="2918"/>
      <c r="IO8" s="2918"/>
      <c r="IP8" s="2918"/>
      <c r="IQ8" s="2918"/>
      <c r="IR8" s="2918"/>
      <c r="IS8" s="2918"/>
      <c r="IT8" s="2918"/>
      <c r="IU8" s="2918"/>
      <c r="IV8" s="2918"/>
      <c r="IW8" s="2918"/>
      <c r="IX8" s="2918"/>
      <c r="IY8" s="2918"/>
      <c r="IZ8" s="2918"/>
      <c r="JA8" s="2918"/>
      <c r="JB8" s="2918"/>
      <c r="JC8" s="2918"/>
      <c r="JD8" s="2918"/>
      <c r="JE8" s="2918"/>
      <c r="JF8" s="2918"/>
      <c r="JG8" s="2918"/>
      <c r="JH8" s="2918"/>
      <c r="JI8" s="2918"/>
      <c r="JJ8" s="2918"/>
      <c r="JK8" s="2918"/>
      <c r="JL8" s="2918"/>
      <c r="JM8" s="2918"/>
      <c r="JN8" s="2918"/>
      <c r="JO8" s="2918"/>
      <c r="JP8" s="2918"/>
      <c r="JQ8" s="2918"/>
      <c r="JR8" s="2918"/>
      <c r="JS8" s="2918"/>
      <c r="JT8" s="2918"/>
      <c r="JU8" s="2918"/>
      <c r="JV8" s="2918"/>
      <c r="JW8" s="2918"/>
      <c r="JX8" s="2918"/>
      <c r="JY8" s="2918"/>
      <c r="JZ8" s="2918"/>
      <c r="KA8" s="2918"/>
      <c r="KB8" s="2918"/>
      <c r="KC8" s="2918"/>
      <c r="KD8" s="2918"/>
      <c r="KE8" s="2918"/>
      <c r="KF8" s="2918"/>
      <c r="KG8" s="2918"/>
      <c r="KH8" s="2918"/>
      <c r="KI8" s="2918"/>
      <c r="KJ8" s="2918"/>
      <c r="KK8" s="2918"/>
      <c r="KL8" s="2918"/>
      <c r="KM8" s="2918"/>
      <c r="KN8" s="2918"/>
      <c r="KO8" s="2918"/>
      <c r="KP8" s="2918"/>
      <c r="KQ8" s="2918"/>
      <c r="KR8" s="2918"/>
      <c r="KS8" s="2918"/>
      <c r="KT8" s="2918"/>
      <c r="KU8" s="2918"/>
      <c r="KV8" s="2918"/>
      <c r="KW8" s="2918"/>
      <c r="KX8" s="2918"/>
      <c r="KY8" s="2918"/>
      <c r="KZ8" s="2918"/>
      <c r="LA8" s="2918"/>
      <c r="LB8" s="2918"/>
      <c r="LC8" s="2918"/>
      <c r="LD8" s="2918"/>
      <c r="LE8" s="2918"/>
      <c r="LF8" s="2918"/>
      <c r="LG8" s="2918"/>
      <c r="LH8" s="2918"/>
      <c r="LI8" s="2918"/>
      <c r="LJ8" s="2918"/>
      <c r="LK8" s="2918"/>
      <c r="LL8" s="2918"/>
      <c r="LM8" s="2918"/>
      <c r="LN8" s="2918"/>
      <c r="LO8" s="2918"/>
      <c r="LP8" s="2918"/>
      <c r="LQ8" s="2918"/>
      <c r="LR8" s="2918"/>
      <c r="LS8" s="2918"/>
      <c r="LT8" s="2918"/>
      <c r="LU8" s="2918"/>
      <c r="LV8" s="2918"/>
      <c r="LW8" s="2918"/>
      <c r="LX8" s="2918"/>
      <c r="LY8" s="2918"/>
      <c r="LZ8" s="2918"/>
      <c r="MA8" s="2918"/>
      <c r="MB8" s="2918"/>
      <c r="MC8" s="2918"/>
      <c r="MD8" s="2918"/>
      <c r="ME8" s="2918"/>
      <c r="MF8" s="2918"/>
      <c r="MG8" s="2918"/>
      <c r="MH8" s="2918"/>
      <c r="MI8" s="2918"/>
      <c r="MJ8" s="2918"/>
      <c r="MK8" s="2918"/>
      <c r="ML8" s="2918"/>
      <c r="MM8" s="2918"/>
      <c r="MN8" s="2918"/>
      <c r="MO8" s="2918"/>
      <c r="MP8" s="2918"/>
      <c r="MQ8" s="2919"/>
      <c r="MR8" s="990"/>
      <c r="MS8" s="609"/>
      <c r="MT8" s="2917" t="s">
        <v>350</v>
      </c>
      <c r="MU8" s="2918"/>
      <c r="MV8" s="2918"/>
      <c r="MW8" s="2918"/>
      <c r="MX8" s="2918"/>
      <c r="MY8" s="2918"/>
      <c r="MZ8" s="2918"/>
      <c r="NA8" s="2918"/>
      <c r="NB8" s="2918"/>
      <c r="NC8" s="2918"/>
      <c r="ND8" s="2918"/>
      <c r="NE8" s="2918"/>
      <c r="NF8" s="2918"/>
      <c r="NG8" s="2918"/>
      <c r="NH8" s="2918"/>
      <c r="NI8" s="2918"/>
      <c r="NJ8" s="2918"/>
      <c r="NK8" s="2918"/>
      <c r="NL8" s="2918"/>
      <c r="NM8" s="2918"/>
      <c r="NN8" s="2918"/>
      <c r="NO8" s="2918"/>
      <c r="NP8" s="2918"/>
      <c r="NQ8" s="2918"/>
      <c r="NR8" s="2918"/>
      <c r="NS8" s="2919"/>
      <c r="NT8" s="608"/>
    </row>
    <row r="9" spans="1:384" ht="36" customHeight="1" thickBot="1" x14ac:dyDescent="0.35">
      <c r="A9" s="31"/>
      <c r="B9" s="32"/>
      <c r="C9" s="32"/>
      <c r="D9" s="1538"/>
      <c r="E9" s="1510"/>
      <c r="F9" s="29"/>
      <c r="G9" s="29"/>
      <c r="H9" s="29"/>
      <c r="I9" s="29"/>
      <c r="J9" s="29"/>
      <c r="K9" s="29"/>
      <c r="L9" s="29"/>
      <c r="M9" s="23"/>
      <c r="O9" s="22"/>
      <c r="P9" s="35"/>
      <c r="Q9" s="35"/>
      <c r="R9" s="35"/>
      <c r="S9" s="35"/>
      <c r="T9" s="35"/>
      <c r="U9" s="35"/>
      <c r="V9" s="35"/>
      <c r="W9" s="16"/>
      <c r="X9" s="16"/>
      <c r="AF9" s="27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27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8"/>
      <c r="DS9" s="18"/>
      <c r="DT9" s="18"/>
      <c r="DU9" s="18"/>
      <c r="DV9" s="18"/>
      <c r="DW9" s="18"/>
      <c r="DX9" s="18"/>
      <c r="DY9" s="27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23"/>
      <c r="EO9" s="1686"/>
      <c r="EP9" s="1671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77"/>
      <c r="FE9" s="3643" t="s">
        <v>459</v>
      </c>
      <c r="FF9" s="3644"/>
      <c r="FG9" s="3644"/>
      <c r="FH9" s="3644"/>
      <c r="FI9" s="3644"/>
      <c r="FJ9" s="3644"/>
      <c r="FK9" s="3644"/>
      <c r="FL9" s="3644"/>
      <c r="FM9" s="3644"/>
      <c r="FN9" s="3644"/>
      <c r="FO9" s="3644"/>
      <c r="FP9" s="3644"/>
      <c r="FQ9" s="3644"/>
      <c r="FR9" s="3644"/>
      <c r="FS9" s="3644"/>
      <c r="FT9" s="3644"/>
      <c r="FU9" s="3644"/>
      <c r="FV9" s="3644"/>
      <c r="FW9" s="3644"/>
      <c r="FX9" s="3644"/>
      <c r="FY9" s="3644"/>
      <c r="FZ9" s="3644"/>
      <c r="GA9" s="3644"/>
      <c r="GB9" s="3644"/>
      <c r="GC9" s="3644"/>
      <c r="GD9" s="3644"/>
      <c r="GE9" s="3644"/>
      <c r="GF9" s="3644"/>
      <c r="GG9" s="3644"/>
      <c r="GH9" s="3644"/>
      <c r="GI9" s="3644"/>
      <c r="GJ9" s="3644"/>
      <c r="GK9" s="3644"/>
      <c r="GL9" s="3644"/>
      <c r="GM9" s="3644"/>
      <c r="GN9" s="3644"/>
      <c r="GO9" s="3644"/>
      <c r="GP9" s="3644"/>
      <c r="GQ9" s="3644"/>
      <c r="GR9" s="3644"/>
      <c r="GS9" s="3644"/>
      <c r="GT9" s="3644"/>
      <c r="GU9" s="3644"/>
      <c r="GV9" s="3644"/>
      <c r="GW9" s="3644"/>
      <c r="GX9" s="3645"/>
      <c r="GY9" s="386"/>
      <c r="GZ9" s="386"/>
      <c r="HA9" s="386"/>
      <c r="HB9" s="386"/>
      <c r="HC9" s="386"/>
      <c r="HD9" s="386"/>
      <c r="HE9" s="386"/>
      <c r="HF9" s="386"/>
      <c r="HG9" s="386"/>
      <c r="HH9" s="386"/>
      <c r="HI9" s="386"/>
      <c r="HJ9" s="386"/>
      <c r="HK9" s="386"/>
      <c r="HL9" s="387"/>
      <c r="HM9" s="432"/>
      <c r="HN9" s="439"/>
      <c r="HO9" s="2920" t="s">
        <v>314</v>
      </c>
      <c r="HP9" s="2921"/>
      <c r="HQ9" s="2921"/>
      <c r="HR9" s="2921"/>
      <c r="HS9" s="2921"/>
      <c r="HT9" s="2921"/>
      <c r="HU9" s="2921"/>
      <c r="HV9" s="2921"/>
      <c r="HW9" s="2921"/>
      <c r="HX9" s="2921"/>
      <c r="HY9" s="2921"/>
      <c r="HZ9" s="2921"/>
      <c r="IA9" s="2921"/>
      <c r="IB9" s="2922"/>
      <c r="IC9" s="432"/>
      <c r="ID9" s="432"/>
      <c r="IE9" s="2923" t="s">
        <v>391</v>
      </c>
      <c r="IF9" s="2924"/>
      <c r="IG9" s="2924"/>
      <c r="IH9" s="2924"/>
      <c r="II9" s="2924"/>
      <c r="IJ9" s="2924"/>
      <c r="IK9" s="2924"/>
      <c r="IL9" s="2924"/>
      <c r="IM9" s="2924"/>
      <c r="IN9" s="2924"/>
      <c r="IO9" s="2924"/>
      <c r="IP9" s="2924"/>
      <c r="IQ9" s="2924"/>
      <c r="IR9" s="2924"/>
      <c r="IS9" s="2924"/>
      <c r="IT9" s="2924"/>
      <c r="IU9" s="2924"/>
      <c r="IV9" s="2924"/>
      <c r="IW9" s="2924"/>
      <c r="IX9" s="2924"/>
      <c r="IY9" s="2924"/>
      <c r="IZ9" s="2924"/>
      <c r="JA9" s="2924"/>
      <c r="JB9" s="2924"/>
      <c r="JC9" s="2924"/>
      <c r="JD9" s="2924"/>
      <c r="JE9" s="2924"/>
      <c r="JF9" s="2924"/>
      <c r="JG9" s="2924"/>
      <c r="JH9" s="2924"/>
      <c r="JI9" s="2924"/>
      <c r="JJ9" s="2924"/>
      <c r="JK9" s="2924"/>
      <c r="JL9" s="2924"/>
      <c r="JM9" s="2924"/>
      <c r="JN9" s="2924"/>
      <c r="JO9" s="2924"/>
      <c r="JP9" s="2924"/>
      <c r="JQ9" s="2924"/>
      <c r="JR9" s="2924"/>
      <c r="JS9" s="2924"/>
      <c r="JT9" s="2924"/>
      <c r="JU9" s="2924"/>
      <c r="JV9" s="2924"/>
      <c r="JW9" s="2924"/>
      <c r="JX9" s="2924"/>
      <c r="JY9" s="2924"/>
      <c r="JZ9" s="2924"/>
      <c r="KA9" s="2924"/>
      <c r="KB9" s="2924"/>
      <c r="KC9" s="2924"/>
      <c r="KD9" s="2924"/>
      <c r="KE9" s="2924"/>
      <c r="KF9" s="2924"/>
      <c r="KG9" s="2924"/>
      <c r="KH9" s="2924"/>
      <c r="KI9" s="2924"/>
      <c r="KJ9" s="2924"/>
      <c r="KK9" s="2924"/>
      <c r="KL9" s="2924"/>
      <c r="KM9" s="2924"/>
      <c r="KN9" s="2924"/>
      <c r="KO9" s="2924"/>
      <c r="KP9" s="2924"/>
      <c r="KQ9" s="2924"/>
      <c r="KR9" s="2924"/>
      <c r="KS9" s="2924"/>
      <c r="KT9" s="2924"/>
      <c r="KU9" s="2924"/>
      <c r="KV9" s="2924"/>
      <c r="KW9" s="2924"/>
      <c r="KX9" s="2924"/>
      <c r="KY9" s="2924"/>
      <c r="KZ9" s="2924"/>
      <c r="LA9" s="2924"/>
      <c r="LB9" s="2924"/>
      <c r="LC9" s="2924"/>
      <c r="LD9" s="2924"/>
      <c r="LE9" s="2924"/>
      <c r="LF9" s="2924"/>
      <c r="LG9" s="2924"/>
      <c r="LH9" s="2924"/>
      <c r="LI9" s="2924"/>
      <c r="LJ9" s="2924"/>
      <c r="LK9" s="2924"/>
      <c r="LL9" s="2924"/>
      <c r="LM9" s="2924"/>
      <c r="LN9" s="2924"/>
      <c r="LO9" s="2924"/>
      <c r="LP9" s="2924"/>
      <c r="LQ9" s="2925"/>
      <c r="LR9" s="2929" t="s">
        <v>395</v>
      </c>
      <c r="LS9" s="2930"/>
      <c r="LT9" s="2930"/>
      <c r="LU9" s="2930"/>
      <c r="LV9" s="2930"/>
      <c r="LW9" s="2930"/>
      <c r="LX9" s="2930"/>
      <c r="LY9" s="2930"/>
      <c r="LZ9" s="2930"/>
      <c r="MA9" s="2930"/>
      <c r="MB9" s="2930"/>
      <c r="MC9" s="2930"/>
      <c r="MD9" s="2930"/>
      <c r="ME9" s="2930"/>
      <c r="MF9" s="2930"/>
      <c r="MG9" s="2930"/>
      <c r="MH9" s="2930"/>
      <c r="MI9" s="2930"/>
      <c r="MJ9" s="2930"/>
      <c r="MK9" s="2930"/>
      <c r="ML9" s="2930"/>
      <c r="MM9" s="2930"/>
      <c r="MN9" s="2930"/>
      <c r="MO9" s="2930"/>
      <c r="MP9" s="2930"/>
      <c r="MQ9" s="2931"/>
      <c r="MR9" s="990"/>
      <c r="MS9" s="641"/>
      <c r="MT9" s="2929" t="s">
        <v>326</v>
      </c>
      <c r="MU9" s="2930"/>
      <c r="MV9" s="2930"/>
      <c r="MW9" s="2930"/>
      <c r="MX9" s="2930"/>
      <c r="MY9" s="2930"/>
      <c r="MZ9" s="2930"/>
      <c r="NA9" s="2930"/>
      <c r="NB9" s="2930"/>
      <c r="NC9" s="2930"/>
      <c r="ND9" s="2930"/>
      <c r="NE9" s="2930"/>
      <c r="NF9" s="2931"/>
      <c r="NG9" s="2932" t="s">
        <v>367</v>
      </c>
      <c r="NH9" s="2933"/>
      <c r="NI9" s="2933"/>
      <c r="NJ9" s="2933"/>
      <c r="NK9" s="2933"/>
      <c r="NL9" s="2933"/>
      <c r="NM9" s="2933"/>
      <c r="NN9" s="2933"/>
      <c r="NO9" s="2933"/>
      <c r="NP9" s="2933"/>
      <c r="NQ9" s="2933"/>
      <c r="NR9" s="2933"/>
      <c r="NS9" s="2934"/>
    </row>
    <row r="10" spans="1:384" ht="39" customHeight="1" thickBot="1" x14ac:dyDescent="0.35">
      <c r="A10" s="2699" t="s">
        <v>99</v>
      </c>
      <c r="B10" s="2700"/>
      <c r="C10" s="2700"/>
      <c r="D10" s="2701"/>
      <c r="E10" s="1511"/>
      <c r="F10" s="2806" t="s">
        <v>96</v>
      </c>
      <c r="G10" s="2807"/>
      <c r="H10" s="2807"/>
      <c r="I10" s="2807"/>
      <c r="J10" s="2807"/>
      <c r="K10" s="2807"/>
      <c r="L10" s="2808"/>
      <c r="M10" s="23"/>
      <c r="O10" s="2908" t="s">
        <v>149</v>
      </c>
      <c r="P10" s="2781"/>
      <c r="Q10" s="2781"/>
      <c r="R10" s="2781"/>
      <c r="S10" s="2781"/>
      <c r="T10" s="2781"/>
      <c r="U10" s="2781"/>
      <c r="V10" s="2782"/>
      <c r="W10" s="2743" t="s">
        <v>148</v>
      </c>
      <c r="X10" s="2744"/>
      <c r="Y10" s="2744"/>
      <c r="Z10" s="2744"/>
      <c r="AA10" s="2744"/>
      <c r="AB10" s="2744"/>
      <c r="AC10" s="2744"/>
      <c r="AD10" s="2745"/>
      <c r="AF10" s="27"/>
      <c r="AG10" s="2746" t="s">
        <v>23</v>
      </c>
      <c r="AH10" s="2747"/>
      <c r="AI10" s="2747"/>
      <c r="AJ10" s="2747"/>
      <c r="AK10" s="2747"/>
      <c r="AL10" s="2747"/>
      <c r="AM10" s="2747"/>
      <c r="AN10" s="2747"/>
      <c r="AO10" s="2747"/>
      <c r="AP10" s="2747"/>
      <c r="AQ10" s="2747"/>
      <c r="AR10" s="2747"/>
      <c r="AS10" s="2747"/>
      <c r="AT10" s="2747"/>
      <c r="AU10" s="2747"/>
      <c r="AV10" s="2747"/>
      <c r="AW10" s="2747"/>
      <c r="AX10" s="2747"/>
      <c r="AY10" s="2747"/>
      <c r="AZ10" s="2747"/>
      <c r="BA10" s="2748"/>
      <c r="BB10" s="2858" t="s">
        <v>290</v>
      </c>
      <c r="BC10" s="2859"/>
      <c r="BD10" s="2859"/>
      <c r="BE10" s="2859"/>
      <c r="BF10" s="2859"/>
      <c r="BG10" s="2859"/>
      <c r="BH10" s="2859"/>
      <c r="BI10" s="2859"/>
      <c r="BJ10" s="2859"/>
      <c r="BK10" s="2859"/>
      <c r="BL10" s="2860"/>
      <c r="BM10" s="7"/>
      <c r="BN10" s="27"/>
      <c r="BO10" s="2876" t="s">
        <v>457</v>
      </c>
      <c r="BP10" s="2877"/>
      <c r="BQ10" s="2877"/>
      <c r="BR10" s="2877"/>
      <c r="BS10" s="2877"/>
      <c r="BT10" s="2877"/>
      <c r="BU10" s="2877"/>
      <c r="BV10" s="2877"/>
      <c r="BW10" s="2877"/>
      <c r="BX10" s="2877"/>
      <c r="BY10" s="2877"/>
      <c r="BZ10" s="2877"/>
      <c r="CA10" s="2877"/>
      <c r="CB10" s="2877"/>
      <c r="CC10" s="2877"/>
      <c r="CD10" s="2877"/>
      <c r="CE10" s="2877"/>
      <c r="CF10" s="2877"/>
      <c r="CG10" s="2877"/>
      <c r="CH10" s="2877"/>
      <c r="CI10" s="2877"/>
      <c r="CJ10" s="2877"/>
      <c r="CK10" s="2877"/>
      <c r="CL10" s="2877"/>
      <c r="CM10" s="2877"/>
      <c r="CN10" s="2877"/>
      <c r="CO10" s="2877"/>
      <c r="CP10" s="2877"/>
      <c r="CQ10" s="2877"/>
      <c r="CR10" s="2877"/>
      <c r="CS10" s="2877"/>
      <c r="CT10" s="2877"/>
      <c r="CU10" s="2877"/>
      <c r="CV10" s="2877"/>
      <c r="CW10" s="2877"/>
      <c r="CX10" s="2877"/>
      <c r="CY10" s="2877"/>
      <c r="CZ10" s="2877"/>
      <c r="DA10" s="2877"/>
      <c r="DB10" s="2878"/>
      <c r="DC10" s="2559" t="s">
        <v>456</v>
      </c>
      <c r="DD10" s="2560"/>
      <c r="DE10" s="2560"/>
      <c r="DF10" s="2560"/>
      <c r="DG10" s="2560"/>
      <c r="DH10" s="2560"/>
      <c r="DI10" s="2560"/>
      <c r="DJ10" s="2560"/>
      <c r="DK10" s="2560"/>
      <c r="DL10" s="2561"/>
      <c r="DM10" s="2821" t="s">
        <v>402</v>
      </c>
      <c r="DN10" s="2822"/>
      <c r="DO10" s="2822"/>
      <c r="DP10" s="2822"/>
      <c r="DQ10" s="2823"/>
      <c r="DR10" s="14"/>
      <c r="DS10" s="2778" t="s">
        <v>455</v>
      </c>
      <c r="DT10" s="2779"/>
      <c r="DU10" s="2779"/>
      <c r="DV10" s="2779"/>
      <c r="DW10" s="2780"/>
      <c r="DX10" s="14"/>
      <c r="DY10" s="27"/>
      <c r="DZ10" s="2864" t="s">
        <v>150</v>
      </c>
      <c r="EA10" s="2865"/>
      <c r="EB10" s="2865"/>
      <c r="EC10" s="2865"/>
      <c r="ED10" s="2866"/>
      <c r="EE10" s="75"/>
      <c r="EF10" s="14"/>
      <c r="EG10" s="2913" t="s">
        <v>81</v>
      </c>
      <c r="EH10" s="2914"/>
      <c r="EI10" s="2713" t="s">
        <v>72</v>
      </c>
      <c r="EJ10" s="2714"/>
      <c r="EK10" s="2715"/>
      <c r="EL10" s="2757" t="s">
        <v>210</v>
      </c>
      <c r="EM10" s="14"/>
      <c r="EN10" s="23"/>
      <c r="EO10" s="1687"/>
      <c r="EP10" s="3054" t="s">
        <v>400</v>
      </c>
      <c r="EQ10" s="2905" t="s">
        <v>229</v>
      </c>
      <c r="ER10" s="2906"/>
      <c r="ES10" s="2906"/>
      <c r="ET10" s="2906"/>
      <c r="EU10" s="2906"/>
      <c r="EV10" s="2906"/>
      <c r="EW10" s="2906"/>
      <c r="EX10" s="2906"/>
      <c r="EY10" s="2906"/>
      <c r="EZ10" s="2906"/>
      <c r="FA10" s="2906"/>
      <c r="FB10" s="2907"/>
      <c r="FC10" s="77"/>
      <c r="FE10" s="3646"/>
      <c r="FF10" s="3647"/>
      <c r="FG10" s="3647"/>
      <c r="FH10" s="3647"/>
      <c r="FI10" s="3647"/>
      <c r="FJ10" s="3647"/>
      <c r="FK10" s="3647"/>
      <c r="FL10" s="3647"/>
      <c r="FM10" s="3647"/>
      <c r="FN10" s="3647"/>
      <c r="FO10" s="3647"/>
      <c r="FP10" s="3647"/>
      <c r="FQ10" s="3647"/>
      <c r="FR10" s="3647"/>
      <c r="FS10" s="3647"/>
      <c r="FT10" s="3647"/>
      <c r="FU10" s="3647"/>
      <c r="FV10" s="3647"/>
      <c r="FW10" s="3647"/>
      <c r="FX10" s="3647"/>
      <c r="FY10" s="3647"/>
      <c r="FZ10" s="3647"/>
      <c r="GA10" s="3647"/>
      <c r="GB10" s="3647"/>
      <c r="GC10" s="3647"/>
      <c r="GD10" s="3647"/>
      <c r="GE10" s="3647"/>
      <c r="GF10" s="3647"/>
      <c r="GG10" s="3647"/>
      <c r="GH10" s="3647"/>
      <c r="GI10" s="3647"/>
      <c r="GJ10" s="3647"/>
      <c r="GK10" s="3647"/>
      <c r="GL10" s="3647"/>
      <c r="GM10" s="3647"/>
      <c r="GN10" s="3647"/>
      <c r="GO10" s="3647"/>
      <c r="GP10" s="3647"/>
      <c r="GQ10" s="3647"/>
      <c r="GR10" s="3647"/>
      <c r="GS10" s="3647"/>
      <c r="GT10" s="3647"/>
      <c r="GU10" s="3647"/>
      <c r="GV10" s="3647"/>
      <c r="GW10" s="3647"/>
      <c r="GX10" s="3648"/>
      <c r="GY10" s="2921" t="s">
        <v>314</v>
      </c>
      <c r="GZ10" s="2921"/>
      <c r="HA10" s="2921"/>
      <c r="HB10" s="2921"/>
      <c r="HC10" s="2921"/>
      <c r="HD10" s="2921"/>
      <c r="HE10" s="2921"/>
      <c r="HF10" s="2921"/>
      <c r="HG10" s="2921"/>
      <c r="HH10" s="2921"/>
      <c r="HI10" s="2921"/>
      <c r="HJ10" s="2921"/>
      <c r="HK10" s="2921"/>
      <c r="HL10" s="2922"/>
      <c r="HM10" s="432"/>
      <c r="HN10" s="439"/>
      <c r="HO10" s="2935" t="s">
        <v>383</v>
      </c>
      <c r="HP10" s="2936"/>
      <c r="HQ10" s="2936"/>
      <c r="HR10" s="2936"/>
      <c r="HS10" s="2936"/>
      <c r="HT10" s="2936"/>
      <c r="HU10" s="2937"/>
      <c r="HV10" s="2941" t="s">
        <v>382</v>
      </c>
      <c r="HW10" s="2942"/>
      <c r="HX10" s="2942"/>
      <c r="HY10" s="2942"/>
      <c r="HZ10" s="2942"/>
      <c r="IA10" s="2942"/>
      <c r="IB10" s="2943"/>
      <c r="IC10" s="432"/>
      <c r="ID10" s="432"/>
      <c r="IE10" s="2926"/>
      <c r="IF10" s="2927"/>
      <c r="IG10" s="2927"/>
      <c r="IH10" s="2927"/>
      <c r="II10" s="2927"/>
      <c r="IJ10" s="2927"/>
      <c r="IK10" s="2927"/>
      <c r="IL10" s="2927"/>
      <c r="IM10" s="2927"/>
      <c r="IN10" s="2927"/>
      <c r="IO10" s="2927"/>
      <c r="IP10" s="2927"/>
      <c r="IQ10" s="2927"/>
      <c r="IR10" s="2927"/>
      <c r="IS10" s="2927"/>
      <c r="IT10" s="2927"/>
      <c r="IU10" s="2927"/>
      <c r="IV10" s="2927"/>
      <c r="IW10" s="2927"/>
      <c r="IX10" s="2927"/>
      <c r="IY10" s="2927"/>
      <c r="IZ10" s="2927"/>
      <c r="JA10" s="2927"/>
      <c r="JB10" s="2927"/>
      <c r="JC10" s="2927"/>
      <c r="JD10" s="2927"/>
      <c r="JE10" s="2927"/>
      <c r="JF10" s="2927"/>
      <c r="JG10" s="2927"/>
      <c r="JH10" s="2927"/>
      <c r="JI10" s="2927"/>
      <c r="JJ10" s="2927"/>
      <c r="JK10" s="2927"/>
      <c r="JL10" s="2927"/>
      <c r="JM10" s="2927"/>
      <c r="JN10" s="2927"/>
      <c r="JO10" s="2927"/>
      <c r="JP10" s="2927"/>
      <c r="JQ10" s="2927"/>
      <c r="JR10" s="2927"/>
      <c r="JS10" s="2927"/>
      <c r="JT10" s="2927"/>
      <c r="JU10" s="2927"/>
      <c r="JV10" s="2927"/>
      <c r="JW10" s="2927"/>
      <c r="JX10" s="2927"/>
      <c r="JY10" s="2927"/>
      <c r="JZ10" s="2927"/>
      <c r="KA10" s="2927"/>
      <c r="KB10" s="2927"/>
      <c r="KC10" s="2927"/>
      <c r="KD10" s="2927"/>
      <c r="KE10" s="2927"/>
      <c r="KF10" s="2927"/>
      <c r="KG10" s="2927"/>
      <c r="KH10" s="2927"/>
      <c r="KI10" s="2927"/>
      <c r="KJ10" s="2927"/>
      <c r="KK10" s="2927"/>
      <c r="KL10" s="2927"/>
      <c r="KM10" s="2927"/>
      <c r="KN10" s="2927"/>
      <c r="KO10" s="2927"/>
      <c r="KP10" s="2927"/>
      <c r="KQ10" s="2927"/>
      <c r="KR10" s="2927"/>
      <c r="KS10" s="2927"/>
      <c r="KT10" s="2927"/>
      <c r="KU10" s="2927"/>
      <c r="KV10" s="2927"/>
      <c r="KW10" s="2927"/>
      <c r="KX10" s="2927"/>
      <c r="KY10" s="2927"/>
      <c r="KZ10" s="2927"/>
      <c r="LA10" s="2927"/>
      <c r="LB10" s="2927"/>
      <c r="LC10" s="2927"/>
      <c r="LD10" s="2927"/>
      <c r="LE10" s="2927"/>
      <c r="LF10" s="2927"/>
      <c r="LG10" s="2927"/>
      <c r="LH10" s="2927"/>
      <c r="LI10" s="2927"/>
      <c r="LJ10" s="2927"/>
      <c r="LK10" s="2927"/>
      <c r="LL10" s="2927"/>
      <c r="LM10" s="2927"/>
      <c r="LN10" s="2927"/>
      <c r="LO10" s="2927"/>
      <c r="LP10" s="2927"/>
      <c r="LQ10" s="2928"/>
      <c r="LR10" s="2947" t="s">
        <v>384</v>
      </c>
      <c r="LS10" s="2948"/>
      <c r="LT10" s="2948"/>
      <c r="LU10" s="2948"/>
      <c r="LV10" s="2948"/>
      <c r="LW10" s="2948"/>
      <c r="LX10" s="2948"/>
      <c r="LY10" s="2948"/>
      <c r="LZ10" s="2948"/>
      <c r="MA10" s="2948"/>
      <c r="MB10" s="2948"/>
      <c r="MC10" s="2948"/>
      <c r="MD10" s="2948"/>
      <c r="ME10" s="2948"/>
      <c r="MF10" s="2948"/>
      <c r="MG10" s="2948"/>
      <c r="MH10" s="2948"/>
      <c r="MI10" s="2948"/>
      <c r="MJ10" s="2948"/>
      <c r="MK10" s="2948"/>
      <c r="ML10" s="2948"/>
      <c r="MM10" s="2948"/>
      <c r="MN10" s="2948"/>
      <c r="MO10" s="2948"/>
      <c r="MP10" s="2948"/>
      <c r="MQ10" s="2949"/>
      <c r="MR10" s="990"/>
      <c r="MS10" s="642"/>
      <c r="MT10" s="2953" t="s">
        <v>368</v>
      </c>
      <c r="MU10" s="2954"/>
      <c r="MV10" s="2954"/>
      <c r="MW10" s="2954"/>
      <c r="MX10" s="2954"/>
      <c r="MY10" s="2954"/>
      <c r="MZ10" s="2954"/>
      <c r="NA10" s="2954"/>
      <c r="NB10" s="2954"/>
      <c r="NC10" s="2954"/>
      <c r="ND10" s="2954"/>
      <c r="NE10" s="2954"/>
      <c r="NF10" s="2955"/>
      <c r="NG10" s="2959" t="s">
        <v>349</v>
      </c>
      <c r="NH10" s="2960"/>
      <c r="NI10" s="2960"/>
      <c r="NJ10" s="2960"/>
      <c r="NK10" s="2960"/>
      <c r="NL10" s="2960"/>
      <c r="NM10" s="2960"/>
      <c r="NN10" s="2960"/>
      <c r="NO10" s="2960"/>
      <c r="NP10" s="2960"/>
      <c r="NQ10" s="2960"/>
      <c r="NR10" s="2960"/>
      <c r="NS10" s="2961"/>
    </row>
    <row r="11" spans="1:384" s="76" customFormat="1" ht="36" customHeight="1" thickBot="1" x14ac:dyDescent="0.4">
      <c r="A11" s="2815" t="s">
        <v>396</v>
      </c>
      <c r="B11" s="2816"/>
      <c r="C11" s="2816"/>
      <c r="D11" s="2817"/>
      <c r="E11" s="1510"/>
      <c r="F11" s="29"/>
      <c r="G11" s="29"/>
      <c r="H11" s="29"/>
      <c r="I11" s="29"/>
      <c r="J11" s="29"/>
      <c r="K11" s="33"/>
      <c r="L11" s="34"/>
      <c r="M11" s="77"/>
      <c r="N11" s="17"/>
      <c r="O11" s="2909"/>
      <c r="P11" s="2783"/>
      <c r="Q11" s="2783"/>
      <c r="R11" s="2783"/>
      <c r="S11" s="2783"/>
      <c r="T11" s="2783"/>
      <c r="U11" s="2783"/>
      <c r="V11" s="2784"/>
      <c r="W11" s="2882" t="s">
        <v>290</v>
      </c>
      <c r="X11" s="2783"/>
      <c r="Y11" s="2783"/>
      <c r="Z11" s="2783"/>
      <c r="AA11" s="2783"/>
      <c r="AB11" s="2783"/>
      <c r="AC11" s="2783"/>
      <c r="AD11" s="2784"/>
      <c r="AE11" s="77"/>
      <c r="AF11" s="78"/>
      <c r="AG11" s="2775" t="s">
        <v>24</v>
      </c>
      <c r="AH11" s="2776"/>
      <c r="AI11" s="2776"/>
      <c r="AJ11" s="2776"/>
      <c r="AK11" s="2776"/>
      <c r="AL11" s="2776"/>
      <c r="AM11" s="2776"/>
      <c r="AN11" s="2776"/>
      <c r="AO11" s="2776"/>
      <c r="AP11" s="2777"/>
      <c r="AQ11" s="1666"/>
      <c r="AR11" s="2809" t="s">
        <v>25</v>
      </c>
      <c r="AS11" s="2810"/>
      <c r="AT11" s="2810"/>
      <c r="AU11" s="2810"/>
      <c r="AV11" s="2810"/>
      <c r="AW11" s="2810"/>
      <c r="AX11" s="2810"/>
      <c r="AY11" s="2810"/>
      <c r="AZ11" s="2810"/>
      <c r="BA11" s="2811"/>
      <c r="BB11" s="2861"/>
      <c r="BC11" s="2862"/>
      <c r="BD11" s="2862"/>
      <c r="BE11" s="2862"/>
      <c r="BF11" s="2862"/>
      <c r="BG11" s="2862"/>
      <c r="BH11" s="2862"/>
      <c r="BI11" s="2862"/>
      <c r="BJ11" s="2862"/>
      <c r="BK11" s="2862"/>
      <c r="BL11" s="2863"/>
      <c r="BM11" s="7"/>
      <c r="BN11" s="78"/>
      <c r="BO11" s="2879"/>
      <c r="BP11" s="2880"/>
      <c r="BQ11" s="2880"/>
      <c r="BR11" s="2880"/>
      <c r="BS11" s="2880"/>
      <c r="BT11" s="2880"/>
      <c r="BU11" s="2880"/>
      <c r="BV11" s="2880"/>
      <c r="BW11" s="2880"/>
      <c r="BX11" s="2880"/>
      <c r="BY11" s="2880"/>
      <c r="BZ11" s="2880"/>
      <c r="CA11" s="2880"/>
      <c r="CB11" s="2880"/>
      <c r="CC11" s="2880"/>
      <c r="CD11" s="2880"/>
      <c r="CE11" s="2880"/>
      <c r="CF11" s="2880"/>
      <c r="CG11" s="2880"/>
      <c r="CH11" s="2880"/>
      <c r="CI11" s="2880"/>
      <c r="CJ11" s="2880"/>
      <c r="CK11" s="2880"/>
      <c r="CL11" s="2880"/>
      <c r="CM11" s="2880"/>
      <c r="CN11" s="2880"/>
      <c r="CO11" s="2880"/>
      <c r="CP11" s="2880"/>
      <c r="CQ11" s="2880"/>
      <c r="CR11" s="2880"/>
      <c r="CS11" s="2880"/>
      <c r="CT11" s="2880"/>
      <c r="CU11" s="2880"/>
      <c r="CV11" s="2880"/>
      <c r="CW11" s="2880"/>
      <c r="CX11" s="2880"/>
      <c r="CY11" s="2880"/>
      <c r="CZ11" s="2880"/>
      <c r="DA11" s="2880"/>
      <c r="DB11" s="2881"/>
      <c r="DC11" s="2562"/>
      <c r="DD11" s="2563"/>
      <c r="DE11" s="2563"/>
      <c r="DF11" s="2563"/>
      <c r="DG11" s="2563"/>
      <c r="DH11" s="2563"/>
      <c r="DI11" s="2563"/>
      <c r="DJ11" s="2563"/>
      <c r="DK11" s="2563"/>
      <c r="DL11" s="2564"/>
      <c r="DM11" s="2824"/>
      <c r="DN11" s="2825"/>
      <c r="DO11" s="2825"/>
      <c r="DP11" s="2825"/>
      <c r="DQ11" s="2826"/>
      <c r="DR11" s="17"/>
      <c r="DS11" s="2584" t="s">
        <v>59</v>
      </c>
      <c r="DT11" s="2585"/>
      <c r="DU11" s="2586"/>
      <c r="DV11" s="2753" t="s">
        <v>211</v>
      </c>
      <c r="DW11" s="2753" t="s">
        <v>212</v>
      </c>
      <c r="DX11" s="17"/>
      <c r="DY11" s="78"/>
      <c r="DZ11" s="2867"/>
      <c r="EA11" s="2868"/>
      <c r="EB11" s="2868"/>
      <c r="EC11" s="2868"/>
      <c r="ED11" s="2869"/>
      <c r="EE11" s="72"/>
      <c r="EF11" s="17"/>
      <c r="EG11" s="2915"/>
      <c r="EH11" s="2916"/>
      <c r="EI11" s="2716"/>
      <c r="EJ11" s="2717"/>
      <c r="EK11" s="2718"/>
      <c r="EL11" s="2758"/>
      <c r="EM11" s="17"/>
      <c r="EN11" s="77"/>
      <c r="EO11" s="1687"/>
      <c r="EP11" s="3055"/>
      <c r="EQ11" s="3024" t="s">
        <v>219</v>
      </c>
      <c r="ER11" s="3024"/>
      <c r="ES11" s="3024"/>
      <c r="ET11" s="3025"/>
      <c r="EU11" s="3026" t="s">
        <v>228</v>
      </c>
      <c r="EV11" s="3027"/>
      <c r="EW11" s="3027"/>
      <c r="EX11" s="3027"/>
      <c r="EY11" s="3027"/>
      <c r="EZ11" s="3027"/>
      <c r="FA11" s="3027"/>
      <c r="FB11" s="3028"/>
      <c r="FC11" s="77"/>
      <c r="FD11" s="601"/>
      <c r="FE11" s="3049" t="s">
        <v>315</v>
      </c>
      <c r="FF11" s="3050"/>
      <c r="FG11" s="3050"/>
      <c r="FH11" s="3050"/>
      <c r="FI11" s="3050"/>
      <c r="FJ11" s="3050"/>
      <c r="FK11" s="3050"/>
      <c r="FL11" s="3050"/>
      <c r="FM11" s="3050"/>
      <c r="FN11" s="3050"/>
      <c r="FO11" s="3050"/>
      <c r="FP11" s="3050"/>
      <c r="FQ11" s="3050"/>
      <c r="FR11" s="3050"/>
      <c r="FS11" s="3050"/>
      <c r="FT11" s="3050"/>
      <c r="FU11" s="3050"/>
      <c r="FV11" s="3050"/>
      <c r="FW11" s="3050"/>
      <c r="FX11" s="3050"/>
      <c r="FY11" s="3050"/>
      <c r="FZ11" s="3050"/>
      <c r="GA11" s="3050"/>
      <c r="GB11" s="3050"/>
      <c r="GC11" s="3050"/>
      <c r="GD11" s="3050"/>
      <c r="GE11" s="3050"/>
      <c r="GF11" s="3050"/>
      <c r="GG11" s="3050"/>
      <c r="GH11" s="3050"/>
      <c r="GI11" s="3050"/>
      <c r="GJ11" s="3050"/>
      <c r="GK11" s="3050"/>
      <c r="GL11" s="3050"/>
      <c r="GM11" s="3050"/>
      <c r="GN11" s="3050"/>
      <c r="GO11" s="3050"/>
      <c r="GP11" s="3050"/>
      <c r="GQ11" s="3050"/>
      <c r="GR11" s="3050"/>
      <c r="GS11" s="3050"/>
      <c r="GT11" s="3050"/>
      <c r="GU11" s="3050"/>
      <c r="GV11" s="3050"/>
      <c r="GW11" s="3050"/>
      <c r="GX11" s="3050"/>
      <c r="GY11" s="3051" t="s">
        <v>316</v>
      </c>
      <c r="GZ11" s="3052"/>
      <c r="HA11" s="3052"/>
      <c r="HB11" s="3052"/>
      <c r="HC11" s="3052"/>
      <c r="HD11" s="3052"/>
      <c r="HE11" s="3052"/>
      <c r="HF11" s="3052"/>
      <c r="HG11" s="3052"/>
      <c r="HH11" s="3052"/>
      <c r="HI11" s="3052"/>
      <c r="HJ11" s="3052"/>
      <c r="HK11" s="3052"/>
      <c r="HL11" s="3053"/>
      <c r="HM11" s="432"/>
      <c r="HN11" s="439"/>
      <c r="HO11" s="2938"/>
      <c r="HP11" s="2939"/>
      <c r="HQ11" s="2939"/>
      <c r="HR11" s="2939"/>
      <c r="HS11" s="2939"/>
      <c r="HT11" s="2939"/>
      <c r="HU11" s="2940"/>
      <c r="HV11" s="2944"/>
      <c r="HW11" s="2945"/>
      <c r="HX11" s="2945"/>
      <c r="HY11" s="2945"/>
      <c r="HZ11" s="2945"/>
      <c r="IA11" s="2945"/>
      <c r="IB11" s="2946"/>
      <c r="IC11" s="432"/>
      <c r="ID11" s="432"/>
      <c r="IE11" s="3057" t="s">
        <v>315</v>
      </c>
      <c r="IF11" s="3058"/>
      <c r="IG11" s="3058"/>
      <c r="IH11" s="3058"/>
      <c r="II11" s="3058"/>
      <c r="IJ11" s="3058"/>
      <c r="IK11" s="3058"/>
      <c r="IL11" s="3058"/>
      <c r="IM11" s="3058"/>
      <c r="IN11" s="3058"/>
      <c r="IO11" s="3058"/>
      <c r="IP11" s="3058"/>
      <c r="IQ11" s="3058"/>
      <c r="IR11" s="3058"/>
      <c r="IS11" s="3058"/>
      <c r="IT11" s="3058"/>
      <c r="IU11" s="3058"/>
      <c r="IV11" s="3058"/>
      <c r="IW11" s="3058"/>
      <c r="IX11" s="3058"/>
      <c r="IY11" s="3058"/>
      <c r="IZ11" s="3058"/>
      <c r="JA11" s="3058"/>
      <c r="JB11" s="3058"/>
      <c r="JC11" s="3058"/>
      <c r="JD11" s="3058"/>
      <c r="JE11" s="3058"/>
      <c r="JF11" s="3058"/>
      <c r="JG11" s="3058"/>
      <c r="JH11" s="3058"/>
      <c r="JI11" s="3058"/>
      <c r="JJ11" s="3058"/>
      <c r="JK11" s="3058"/>
      <c r="JL11" s="3058"/>
      <c r="JM11" s="3058"/>
      <c r="JN11" s="3058"/>
      <c r="JO11" s="3058"/>
      <c r="JP11" s="3058"/>
      <c r="JQ11" s="3058"/>
      <c r="JR11" s="3058"/>
      <c r="JS11" s="3058"/>
      <c r="JT11" s="3058"/>
      <c r="JU11" s="3058"/>
      <c r="JV11" s="3058"/>
      <c r="JW11" s="3058"/>
      <c r="JX11" s="3058"/>
      <c r="JY11" s="3058"/>
      <c r="JZ11" s="3058"/>
      <c r="KA11" s="3058"/>
      <c r="KB11" s="3058"/>
      <c r="KC11" s="3058"/>
      <c r="KD11" s="3058"/>
      <c r="KE11" s="3058"/>
      <c r="KF11" s="3058"/>
      <c r="KG11" s="3058"/>
      <c r="KH11" s="3058"/>
      <c r="KI11" s="3058"/>
      <c r="KJ11" s="3058"/>
      <c r="KK11" s="3058"/>
      <c r="KL11" s="3058"/>
      <c r="KM11" s="3058"/>
      <c r="KN11" s="3058"/>
      <c r="KO11" s="3058"/>
      <c r="KP11" s="3058"/>
      <c r="KQ11" s="3058"/>
      <c r="KR11" s="3058"/>
      <c r="KS11" s="3058"/>
      <c r="KT11" s="3058"/>
      <c r="KU11" s="3058"/>
      <c r="KV11" s="3058"/>
      <c r="KW11" s="3058"/>
      <c r="KX11" s="3058"/>
      <c r="KY11" s="3058"/>
      <c r="KZ11" s="3058"/>
      <c r="LA11" s="3058"/>
      <c r="LB11" s="3058"/>
      <c r="LC11" s="3058"/>
      <c r="LD11" s="3058"/>
      <c r="LE11" s="3058"/>
      <c r="LF11" s="3058"/>
      <c r="LG11" s="3058"/>
      <c r="LH11" s="3058"/>
      <c r="LI11" s="3058"/>
      <c r="LJ11" s="3058"/>
      <c r="LK11" s="3058"/>
      <c r="LL11" s="3058"/>
      <c r="LM11" s="3058"/>
      <c r="LN11" s="3058"/>
      <c r="LO11" s="3058"/>
      <c r="LP11" s="3058"/>
      <c r="LQ11" s="3059"/>
      <c r="LR11" s="2950"/>
      <c r="LS11" s="2951"/>
      <c r="LT11" s="2951"/>
      <c r="LU11" s="2951"/>
      <c r="LV11" s="2951"/>
      <c r="LW11" s="2951"/>
      <c r="LX11" s="2951"/>
      <c r="LY11" s="2951"/>
      <c r="LZ11" s="2951"/>
      <c r="MA11" s="2951"/>
      <c r="MB11" s="2951"/>
      <c r="MC11" s="2951"/>
      <c r="MD11" s="2951"/>
      <c r="ME11" s="2951"/>
      <c r="MF11" s="2951"/>
      <c r="MG11" s="2951"/>
      <c r="MH11" s="2951"/>
      <c r="MI11" s="2951"/>
      <c r="MJ11" s="2951"/>
      <c r="MK11" s="2951"/>
      <c r="ML11" s="2951"/>
      <c r="MM11" s="2951"/>
      <c r="MN11" s="2951"/>
      <c r="MO11" s="2951"/>
      <c r="MP11" s="2951"/>
      <c r="MQ11" s="2952"/>
      <c r="MR11" s="990"/>
      <c r="MS11" s="643"/>
      <c r="MT11" s="2956"/>
      <c r="MU11" s="2957"/>
      <c r="MV11" s="2957"/>
      <c r="MW11" s="2957"/>
      <c r="MX11" s="2957"/>
      <c r="MY11" s="2957"/>
      <c r="MZ11" s="2957"/>
      <c r="NA11" s="2957"/>
      <c r="NB11" s="2957"/>
      <c r="NC11" s="2957"/>
      <c r="ND11" s="2957"/>
      <c r="NE11" s="2957"/>
      <c r="NF11" s="2958"/>
      <c r="NG11" s="2962"/>
      <c r="NH11" s="2963"/>
      <c r="NI11" s="2963"/>
      <c r="NJ11" s="2963"/>
      <c r="NK11" s="2963"/>
      <c r="NL11" s="2963"/>
      <c r="NM11" s="2963"/>
      <c r="NN11" s="2963"/>
      <c r="NO11" s="2963"/>
      <c r="NP11" s="2963"/>
      <c r="NQ11" s="2963"/>
      <c r="NR11" s="2963"/>
      <c r="NS11" s="2964"/>
      <c r="NT11" s="608"/>
    </row>
    <row r="12" spans="1:384" ht="152.25" customHeight="1" thickBot="1" x14ac:dyDescent="0.35">
      <c r="A12" s="1591" t="s">
        <v>3</v>
      </c>
      <c r="B12" s="1592" t="s">
        <v>4</v>
      </c>
      <c r="C12" s="1593" t="s">
        <v>5</v>
      </c>
      <c r="D12" s="1592" t="s">
        <v>6</v>
      </c>
      <c r="E12" s="1512"/>
      <c r="F12" s="348" t="s">
        <v>97</v>
      </c>
      <c r="G12" s="1555" t="s">
        <v>7</v>
      </c>
      <c r="H12" s="349" t="s">
        <v>8</v>
      </c>
      <c r="I12" s="349" t="s">
        <v>9</v>
      </c>
      <c r="J12" s="1556" t="s">
        <v>10</v>
      </c>
      <c r="K12" s="1564" t="s">
        <v>98</v>
      </c>
      <c r="L12" s="1560" t="s">
        <v>213</v>
      </c>
      <c r="M12" s="23"/>
      <c r="O12" s="40" t="s">
        <v>38</v>
      </c>
      <c r="P12" s="41" t="s">
        <v>39</v>
      </c>
      <c r="Q12" s="41" t="s">
        <v>40</v>
      </c>
      <c r="R12" s="41" t="s">
        <v>41</v>
      </c>
      <c r="S12" s="41" t="s">
        <v>42</v>
      </c>
      <c r="T12" s="41" t="s">
        <v>43</v>
      </c>
      <c r="U12" s="41" t="s">
        <v>44</v>
      </c>
      <c r="V12" s="42" t="s">
        <v>45</v>
      </c>
      <c r="W12" s="344" t="s">
        <v>38</v>
      </c>
      <c r="X12" s="345" t="s">
        <v>39</v>
      </c>
      <c r="Y12" s="345" t="s">
        <v>40</v>
      </c>
      <c r="Z12" s="345" t="s">
        <v>41</v>
      </c>
      <c r="AA12" s="345" t="s">
        <v>42</v>
      </c>
      <c r="AB12" s="345" t="s">
        <v>43</v>
      </c>
      <c r="AC12" s="345" t="s">
        <v>44</v>
      </c>
      <c r="AD12" s="346" t="s">
        <v>45</v>
      </c>
      <c r="AF12" s="27"/>
      <c r="AG12" s="85">
        <v>1</v>
      </c>
      <c r="AH12" s="86">
        <v>2</v>
      </c>
      <c r="AI12" s="86">
        <v>3</v>
      </c>
      <c r="AJ12" s="86">
        <v>4</v>
      </c>
      <c r="AK12" s="86">
        <v>5</v>
      </c>
      <c r="AL12" s="86">
        <v>6</v>
      </c>
      <c r="AM12" s="86">
        <v>7</v>
      </c>
      <c r="AN12" s="86">
        <v>8</v>
      </c>
      <c r="AO12" s="86">
        <v>9</v>
      </c>
      <c r="AP12" s="87">
        <v>10</v>
      </c>
      <c r="AQ12" s="1856" t="s">
        <v>292</v>
      </c>
      <c r="AR12" s="350">
        <v>1</v>
      </c>
      <c r="AS12" s="86">
        <v>2</v>
      </c>
      <c r="AT12" s="86">
        <v>3</v>
      </c>
      <c r="AU12" s="86">
        <v>4</v>
      </c>
      <c r="AV12" s="86">
        <v>5</v>
      </c>
      <c r="AW12" s="86">
        <v>6</v>
      </c>
      <c r="AX12" s="86">
        <v>7</v>
      </c>
      <c r="AY12" s="86">
        <v>8</v>
      </c>
      <c r="AZ12" s="86">
        <v>9</v>
      </c>
      <c r="BA12" s="87">
        <v>10</v>
      </c>
      <c r="BB12" s="351" t="s">
        <v>26</v>
      </c>
      <c r="BC12" s="381" t="s">
        <v>27</v>
      </c>
      <c r="BD12" s="352" t="s">
        <v>28</v>
      </c>
      <c r="BE12" s="353" t="s">
        <v>29</v>
      </c>
      <c r="BF12" s="354" t="s">
        <v>30</v>
      </c>
      <c r="BG12" s="355" t="s">
        <v>31</v>
      </c>
      <c r="BH12" s="356" t="s">
        <v>32</v>
      </c>
      <c r="BI12" s="357" t="s">
        <v>33</v>
      </c>
      <c r="BJ12" s="358" t="s">
        <v>293</v>
      </c>
      <c r="BK12" s="358" t="s">
        <v>294</v>
      </c>
      <c r="BL12" s="358" t="s">
        <v>295</v>
      </c>
      <c r="BM12" s="8"/>
      <c r="BN12" s="78"/>
      <c r="BO12" s="1819" t="s">
        <v>403</v>
      </c>
      <c r="BP12" s="1820" t="s">
        <v>404</v>
      </c>
      <c r="BQ12" s="1820" t="s">
        <v>405</v>
      </c>
      <c r="BR12" s="1820" t="s">
        <v>406</v>
      </c>
      <c r="BS12" s="1820" t="s">
        <v>407</v>
      </c>
      <c r="BT12" s="1820" t="s">
        <v>408</v>
      </c>
      <c r="BU12" s="1820" t="s">
        <v>409</v>
      </c>
      <c r="BV12" s="1820" t="s">
        <v>410</v>
      </c>
      <c r="BW12" s="1820" t="s">
        <v>411</v>
      </c>
      <c r="BX12" s="1820" t="s">
        <v>412</v>
      </c>
      <c r="BY12" s="1820" t="s">
        <v>413</v>
      </c>
      <c r="BZ12" s="1820" t="s">
        <v>414</v>
      </c>
      <c r="CA12" s="1820" t="s">
        <v>415</v>
      </c>
      <c r="CB12" s="1820" t="s">
        <v>416</v>
      </c>
      <c r="CC12" s="1820" t="s">
        <v>417</v>
      </c>
      <c r="CD12" s="1820" t="s">
        <v>418</v>
      </c>
      <c r="CE12" s="1820" t="s">
        <v>419</v>
      </c>
      <c r="CF12" s="1820" t="s">
        <v>420</v>
      </c>
      <c r="CG12" s="1820" t="s">
        <v>421</v>
      </c>
      <c r="CH12" s="1820" t="s">
        <v>422</v>
      </c>
      <c r="CI12" s="1820" t="s">
        <v>423</v>
      </c>
      <c r="CJ12" s="1820" t="s">
        <v>424</v>
      </c>
      <c r="CK12" s="1820" t="s">
        <v>425</v>
      </c>
      <c r="CL12" s="1820" t="s">
        <v>426</v>
      </c>
      <c r="CM12" s="1820" t="s">
        <v>427</v>
      </c>
      <c r="CN12" s="1820" t="s">
        <v>428</v>
      </c>
      <c r="CO12" s="1820" t="s">
        <v>429</v>
      </c>
      <c r="CP12" s="1820" t="s">
        <v>430</v>
      </c>
      <c r="CQ12" s="1820" t="s">
        <v>431</v>
      </c>
      <c r="CR12" s="1820" t="s">
        <v>432</v>
      </c>
      <c r="CS12" s="1820" t="s">
        <v>433</v>
      </c>
      <c r="CT12" s="1820" t="s">
        <v>434</v>
      </c>
      <c r="CU12" s="1820" t="s">
        <v>435</v>
      </c>
      <c r="CV12" s="1820" t="s">
        <v>436</v>
      </c>
      <c r="CW12" s="1820" t="s">
        <v>437</v>
      </c>
      <c r="CX12" s="1820" t="s">
        <v>438</v>
      </c>
      <c r="CY12" s="1820" t="s">
        <v>439</v>
      </c>
      <c r="CZ12" s="1820" t="s">
        <v>440</v>
      </c>
      <c r="DA12" s="1820" t="s">
        <v>441</v>
      </c>
      <c r="DB12" s="1821" t="s">
        <v>442</v>
      </c>
      <c r="DC12" s="1822" t="s">
        <v>443</v>
      </c>
      <c r="DD12" s="1823" t="s">
        <v>444</v>
      </c>
      <c r="DE12" s="1824" t="s">
        <v>445</v>
      </c>
      <c r="DF12" s="1822" t="s">
        <v>446</v>
      </c>
      <c r="DG12" s="1823" t="s">
        <v>447</v>
      </c>
      <c r="DH12" s="1824" t="s">
        <v>448</v>
      </c>
      <c r="DI12" s="1822" t="s">
        <v>449</v>
      </c>
      <c r="DJ12" s="1823" t="s">
        <v>450</v>
      </c>
      <c r="DK12" s="1823" t="s">
        <v>451</v>
      </c>
      <c r="DL12" s="1824" t="s">
        <v>452</v>
      </c>
      <c r="DM12" s="1825" t="s">
        <v>56</v>
      </c>
      <c r="DN12" s="1455" t="s">
        <v>57</v>
      </c>
      <c r="DO12" s="1456" t="s">
        <v>58</v>
      </c>
      <c r="DP12" s="1826" t="s">
        <v>453</v>
      </c>
      <c r="DQ12" s="1827" t="s">
        <v>454</v>
      </c>
      <c r="DR12" s="14"/>
      <c r="DS12" s="1452" t="s">
        <v>56</v>
      </c>
      <c r="DT12" s="1453" t="s">
        <v>57</v>
      </c>
      <c r="DU12" s="1454" t="s">
        <v>58</v>
      </c>
      <c r="DV12" s="2754"/>
      <c r="DW12" s="2754"/>
      <c r="DX12" s="19"/>
      <c r="DY12" s="27"/>
      <c r="DZ12" s="139" t="s">
        <v>67</v>
      </c>
      <c r="EA12" s="140" t="s">
        <v>68</v>
      </c>
      <c r="EB12" s="139" t="s">
        <v>69</v>
      </c>
      <c r="EC12" s="141" t="s">
        <v>70</v>
      </c>
      <c r="ED12" s="140" t="s">
        <v>71</v>
      </c>
      <c r="EE12" s="74"/>
      <c r="EF12" s="14"/>
      <c r="EG12" s="142" t="s">
        <v>67</v>
      </c>
      <c r="EH12" s="143" t="s">
        <v>68</v>
      </c>
      <c r="EI12" s="142" t="s">
        <v>69</v>
      </c>
      <c r="EJ12" s="144" t="s">
        <v>70</v>
      </c>
      <c r="EK12" s="143" t="s">
        <v>71</v>
      </c>
      <c r="EL12" s="2759"/>
      <c r="EM12" s="14"/>
      <c r="EN12" s="23"/>
      <c r="EO12" s="1687"/>
      <c r="EP12" s="3056"/>
      <c r="EQ12" s="1673" t="s">
        <v>215</v>
      </c>
      <c r="ER12" s="132" t="s">
        <v>216</v>
      </c>
      <c r="ES12" s="132" t="s">
        <v>217</v>
      </c>
      <c r="ET12" s="932" t="s">
        <v>218</v>
      </c>
      <c r="EU12" s="133" t="s">
        <v>220</v>
      </c>
      <c r="EV12" s="134" t="s">
        <v>221</v>
      </c>
      <c r="EW12" s="134" t="s">
        <v>222</v>
      </c>
      <c r="EX12" s="134" t="s">
        <v>223</v>
      </c>
      <c r="EY12" s="134" t="s">
        <v>224</v>
      </c>
      <c r="EZ12" s="134" t="s">
        <v>225</v>
      </c>
      <c r="FA12" s="134" t="s">
        <v>226</v>
      </c>
      <c r="FB12" s="571" t="s">
        <v>227</v>
      </c>
      <c r="FC12" s="77"/>
      <c r="FE12" s="2216">
        <v>1</v>
      </c>
      <c r="FF12" s="2217">
        <v>2</v>
      </c>
      <c r="FG12" s="2217">
        <v>3</v>
      </c>
      <c r="FH12" s="2217">
        <v>4</v>
      </c>
      <c r="FI12" s="2217">
        <v>5</v>
      </c>
      <c r="FJ12" s="2217">
        <v>6</v>
      </c>
      <c r="FK12" s="2217">
        <v>7</v>
      </c>
      <c r="FL12" s="2217">
        <v>8</v>
      </c>
      <c r="FM12" s="2217">
        <v>9</v>
      </c>
      <c r="FN12" s="2217">
        <v>10</v>
      </c>
      <c r="FO12" s="2217">
        <v>11</v>
      </c>
      <c r="FP12" s="2217">
        <v>12</v>
      </c>
      <c r="FQ12" s="2217">
        <v>13</v>
      </c>
      <c r="FR12" s="2217">
        <v>14</v>
      </c>
      <c r="FS12" s="2217">
        <v>15</v>
      </c>
      <c r="FT12" s="2217">
        <v>16</v>
      </c>
      <c r="FU12" s="2217">
        <v>17</v>
      </c>
      <c r="FV12" s="2217">
        <v>18</v>
      </c>
      <c r="FW12" s="2217">
        <v>19</v>
      </c>
      <c r="FX12" s="2217">
        <v>20</v>
      </c>
      <c r="FY12" s="2217">
        <v>21</v>
      </c>
      <c r="FZ12" s="2217">
        <v>22</v>
      </c>
      <c r="GA12" s="2217">
        <v>23</v>
      </c>
      <c r="GB12" s="2217">
        <v>24</v>
      </c>
      <c r="GC12" s="2217">
        <v>25</v>
      </c>
      <c r="GD12" s="2217">
        <v>26</v>
      </c>
      <c r="GE12" s="2217">
        <v>27</v>
      </c>
      <c r="GF12" s="2217">
        <v>28</v>
      </c>
      <c r="GG12" s="2217">
        <v>29</v>
      </c>
      <c r="GH12" s="2217">
        <v>30</v>
      </c>
      <c r="GI12" s="2217">
        <v>31</v>
      </c>
      <c r="GJ12" s="2217">
        <v>32</v>
      </c>
      <c r="GK12" s="2217">
        <v>33</v>
      </c>
      <c r="GL12" s="2217">
        <v>34</v>
      </c>
      <c r="GM12" s="2217">
        <v>35</v>
      </c>
      <c r="GN12" s="2217">
        <v>36</v>
      </c>
      <c r="GO12" s="2217">
        <v>37</v>
      </c>
      <c r="GP12" s="2217">
        <v>38</v>
      </c>
      <c r="GQ12" s="2217">
        <v>39</v>
      </c>
      <c r="GR12" s="2217">
        <v>40</v>
      </c>
      <c r="GS12" s="2217">
        <v>41</v>
      </c>
      <c r="GT12" s="2217">
        <v>42</v>
      </c>
      <c r="GU12" s="2217">
        <v>43</v>
      </c>
      <c r="GV12" s="2217">
        <v>44</v>
      </c>
      <c r="GW12" s="2217">
        <v>45</v>
      </c>
      <c r="GX12" s="2218">
        <v>46</v>
      </c>
      <c r="GY12" s="457" t="s">
        <v>369</v>
      </c>
      <c r="GZ12" s="388" t="s">
        <v>317</v>
      </c>
      <c r="HA12" s="2194" t="s">
        <v>370</v>
      </c>
      <c r="HB12" s="2195" t="s">
        <v>318</v>
      </c>
      <c r="HC12" s="389" t="s">
        <v>371</v>
      </c>
      <c r="HD12" s="390" t="s">
        <v>319</v>
      </c>
      <c r="HE12" s="391" t="s">
        <v>375</v>
      </c>
      <c r="HF12" s="392" t="s">
        <v>320</v>
      </c>
      <c r="HG12" s="2196" t="s">
        <v>374</v>
      </c>
      <c r="HH12" s="2197" t="s">
        <v>321</v>
      </c>
      <c r="HI12" s="393" t="s">
        <v>373</v>
      </c>
      <c r="HJ12" s="394" t="s">
        <v>322</v>
      </c>
      <c r="HK12" s="1005" t="s">
        <v>372</v>
      </c>
      <c r="HL12" s="1006" t="s">
        <v>323</v>
      </c>
      <c r="HM12" s="432"/>
      <c r="HN12" s="439"/>
      <c r="HO12" s="732" t="s">
        <v>369</v>
      </c>
      <c r="HP12" s="733" t="s">
        <v>370</v>
      </c>
      <c r="HQ12" s="734" t="s">
        <v>371</v>
      </c>
      <c r="HR12" s="735" t="s">
        <v>375</v>
      </c>
      <c r="HS12" s="736" t="s">
        <v>374</v>
      </c>
      <c r="HT12" s="737" t="s">
        <v>373</v>
      </c>
      <c r="HU12" s="738" t="s">
        <v>372</v>
      </c>
      <c r="HV12" s="731" t="s">
        <v>317</v>
      </c>
      <c r="HW12" s="705" t="s">
        <v>318</v>
      </c>
      <c r="HX12" s="706" t="s">
        <v>319</v>
      </c>
      <c r="HY12" s="707" t="s">
        <v>320</v>
      </c>
      <c r="HZ12" s="708" t="s">
        <v>321</v>
      </c>
      <c r="IA12" s="709" t="s">
        <v>322</v>
      </c>
      <c r="IB12" s="722" t="s">
        <v>323</v>
      </c>
      <c r="IC12" s="432"/>
      <c r="ID12" s="432"/>
      <c r="IE12" s="1066">
        <v>1</v>
      </c>
      <c r="IF12" s="1067">
        <v>2</v>
      </c>
      <c r="IG12" s="1067">
        <v>3</v>
      </c>
      <c r="IH12" s="1067">
        <v>4</v>
      </c>
      <c r="II12" s="1067">
        <v>5</v>
      </c>
      <c r="IJ12" s="1067">
        <v>6</v>
      </c>
      <c r="IK12" s="1067">
        <v>7</v>
      </c>
      <c r="IL12" s="1067">
        <v>8</v>
      </c>
      <c r="IM12" s="1067">
        <v>9</v>
      </c>
      <c r="IN12" s="1068">
        <v>10</v>
      </c>
      <c r="IO12" s="1069">
        <v>11</v>
      </c>
      <c r="IP12" s="1070">
        <v>12</v>
      </c>
      <c r="IQ12" s="1070">
        <v>13</v>
      </c>
      <c r="IR12" s="1070">
        <v>14</v>
      </c>
      <c r="IS12" s="1070">
        <v>15</v>
      </c>
      <c r="IT12" s="1070">
        <v>16</v>
      </c>
      <c r="IU12" s="1070">
        <v>17</v>
      </c>
      <c r="IV12" s="1070">
        <v>18</v>
      </c>
      <c r="IW12" s="1070">
        <v>19</v>
      </c>
      <c r="IX12" s="1071">
        <v>20</v>
      </c>
      <c r="IY12" s="1066">
        <v>21</v>
      </c>
      <c r="IZ12" s="1067">
        <v>22</v>
      </c>
      <c r="JA12" s="1067">
        <v>23</v>
      </c>
      <c r="JB12" s="1067">
        <v>24</v>
      </c>
      <c r="JC12" s="1067">
        <v>25</v>
      </c>
      <c r="JD12" s="1067">
        <v>26</v>
      </c>
      <c r="JE12" s="1067">
        <v>27</v>
      </c>
      <c r="JF12" s="1067">
        <v>28</v>
      </c>
      <c r="JG12" s="1067">
        <v>29</v>
      </c>
      <c r="JH12" s="1072">
        <v>30</v>
      </c>
      <c r="JI12" s="1069">
        <v>31</v>
      </c>
      <c r="JJ12" s="1070">
        <v>32</v>
      </c>
      <c r="JK12" s="1070">
        <v>33</v>
      </c>
      <c r="JL12" s="1070">
        <v>34</v>
      </c>
      <c r="JM12" s="1070">
        <v>35</v>
      </c>
      <c r="JN12" s="1070">
        <v>36</v>
      </c>
      <c r="JO12" s="1070">
        <v>37</v>
      </c>
      <c r="JP12" s="1070">
        <v>38</v>
      </c>
      <c r="JQ12" s="1070">
        <v>39</v>
      </c>
      <c r="JR12" s="1071">
        <v>40</v>
      </c>
      <c r="JS12" s="1066">
        <v>41</v>
      </c>
      <c r="JT12" s="1067">
        <v>42</v>
      </c>
      <c r="JU12" s="1067">
        <v>43</v>
      </c>
      <c r="JV12" s="1067">
        <v>44</v>
      </c>
      <c r="JW12" s="1067">
        <v>45</v>
      </c>
      <c r="JX12" s="1067">
        <v>46</v>
      </c>
      <c r="JY12" s="1067">
        <v>47</v>
      </c>
      <c r="JZ12" s="1067">
        <v>48</v>
      </c>
      <c r="KA12" s="1067">
        <v>49</v>
      </c>
      <c r="KB12" s="1068">
        <v>50</v>
      </c>
      <c r="KC12" s="1069">
        <v>51</v>
      </c>
      <c r="KD12" s="1070">
        <v>52</v>
      </c>
      <c r="KE12" s="1070">
        <v>53</v>
      </c>
      <c r="KF12" s="1070">
        <v>54</v>
      </c>
      <c r="KG12" s="1070">
        <v>55</v>
      </c>
      <c r="KH12" s="1070">
        <v>56</v>
      </c>
      <c r="KI12" s="1070">
        <v>57</v>
      </c>
      <c r="KJ12" s="1070">
        <v>58</v>
      </c>
      <c r="KK12" s="1070">
        <v>59</v>
      </c>
      <c r="KL12" s="1071">
        <v>60</v>
      </c>
      <c r="KM12" s="1066">
        <v>61</v>
      </c>
      <c r="KN12" s="1067">
        <v>62</v>
      </c>
      <c r="KO12" s="1067">
        <v>63</v>
      </c>
      <c r="KP12" s="1067">
        <v>64</v>
      </c>
      <c r="KQ12" s="1067">
        <v>65</v>
      </c>
      <c r="KR12" s="1067">
        <v>66</v>
      </c>
      <c r="KS12" s="1067">
        <v>67</v>
      </c>
      <c r="KT12" s="1067">
        <v>68</v>
      </c>
      <c r="KU12" s="1067">
        <v>69</v>
      </c>
      <c r="KV12" s="1068">
        <v>70</v>
      </c>
      <c r="KW12" s="1069">
        <v>71</v>
      </c>
      <c r="KX12" s="1070">
        <v>72</v>
      </c>
      <c r="KY12" s="1070">
        <v>73</v>
      </c>
      <c r="KZ12" s="1070">
        <v>74</v>
      </c>
      <c r="LA12" s="1070">
        <v>75</v>
      </c>
      <c r="LB12" s="1070">
        <v>76</v>
      </c>
      <c r="LC12" s="1070">
        <v>77</v>
      </c>
      <c r="LD12" s="1070">
        <v>78</v>
      </c>
      <c r="LE12" s="1070">
        <v>79</v>
      </c>
      <c r="LF12" s="1071">
        <v>80</v>
      </c>
      <c r="LG12" s="1066">
        <v>81</v>
      </c>
      <c r="LH12" s="1067">
        <v>82</v>
      </c>
      <c r="LI12" s="1067">
        <v>83</v>
      </c>
      <c r="LJ12" s="1067">
        <v>84</v>
      </c>
      <c r="LK12" s="1067">
        <v>85</v>
      </c>
      <c r="LL12" s="1067">
        <v>86</v>
      </c>
      <c r="LM12" s="1067">
        <v>87</v>
      </c>
      <c r="LN12" s="1067">
        <v>88</v>
      </c>
      <c r="LO12" s="1067">
        <v>89</v>
      </c>
      <c r="LP12" s="1067">
        <v>90</v>
      </c>
      <c r="LQ12" s="1072">
        <v>91</v>
      </c>
      <c r="LR12" s="2894" t="s">
        <v>327</v>
      </c>
      <c r="LS12" s="2895"/>
      <c r="LT12" s="2896" t="s">
        <v>328</v>
      </c>
      <c r="LU12" s="2897"/>
      <c r="LV12" s="2898" t="s">
        <v>329</v>
      </c>
      <c r="LW12" s="2899"/>
      <c r="LX12" s="2900" t="s">
        <v>330</v>
      </c>
      <c r="LY12" s="2901"/>
      <c r="LZ12" s="2902" t="s">
        <v>331</v>
      </c>
      <c r="MA12" s="2903"/>
      <c r="MB12" s="2533" t="s">
        <v>332</v>
      </c>
      <c r="MC12" s="2534"/>
      <c r="MD12" s="2535" t="s">
        <v>333</v>
      </c>
      <c r="ME12" s="2536"/>
      <c r="MF12" s="2537" t="s">
        <v>334</v>
      </c>
      <c r="MG12" s="2538"/>
      <c r="MH12" s="2521" t="s">
        <v>385</v>
      </c>
      <c r="MI12" s="2522"/>
      <c r="MJ12" s="2523" t="s">
        <v>386</v>
      </c>
      <c r="MK12" s="2524"/>
      <c r="ML12" s="2525" t="s">
        <v>335</v>
      </c>
      <c r="MM12" s="2526"/>
      <c r="MN12" s="2527" t="s">
        <v>336</v>
      </c>
      <c r="MO12" s="2528"/>
      <c r="MP12" s="2529" t="s">
        <v>337</v>
      </c>
      <c r="MQ12" s="2530"/>
      <c r="MR12" s="990"/>
      <c r="MS12" s="644"/>
      <c r="MT12" s="626" t="s">
        <v>327</v>
      </c>
      <c r="MU12" s="627" t="s">
        <v>328</v>
      </c>
      <c r="MV12" s="628" t="s">
        <v>329</v>
      </c>
      <c r="MW12" s="629" t="s">
        <v>330</v>
      </c>
      <c r="MX12" s="630" t="s">
        <v>331</v>
      </c>
      <c r="MY12" s="631" t="s">
        <v>332</v>
      </c>
      <c r="MZ12" s="632" t="s">
        <v>333</v>
      </c>
      <c r="NA12" s="633" t="s">
        <v>334</v>
      </c>
      <c r="NB12" s="634" t="s">
        <v>365</v>
      </c>
      <c r="NC12" s="635" t="s">
        <v>366</v>
      </c>
      <c r="ND12" s="636" t="s">
        <v>335</v>
      </c>
      <c r="NE12" s="637" t="s">
        <v>336</v>
      </c>
      <c r="NF12" s="638" t="s">
        <v>337</v>
      </c>
      <c r="NG12" s="1545" t="s">
        <v>352</v>
      </c>
      <c r="NH12" s="1567" t="s">
        <v>353</v>
      </c>
      <c r="NI12" s="1545" t="s">
        <v>354</v>
      </c>
      <c r="NJ12" s="1571" t="s">
        <v>355</v>
      </c>
      <c r="NK12" s="1545" t="s">
        <v>356</v>
      </c>
      <c r="NL12" s="1571" t="s">
        <v>357</v>
      </c>
      <c r="NM12" s="1545" t="s">
        <v>358</v>
      </c>
      <c r="NN12" s="1571" t="s">
        <v>359</v>
      </c>
      <c r="NO12" s="1545" t="s">
        <v>360</v>
      </c>
      <c r="NP12" s="1572" t="s">
        <v>361</v>
      </c>
      <c r="NQ12" s="1546" t="s">
        <v>362</v>
      </c>
      <c r="NR12" s="1574" t="s">
        <v>363</v>
      </c>
      <c r="NS12" s="1554" t="s">
        <v>364</v>
      </c>
    </row>
    <row r="13" spans="1:384" s="1446" customFormat="1" ht="21.95" customHeight="1" thickBot="1" x14ac:dyDescent="0.35">
      <c r="A13" s="1594">
        <v>1</v>
      </c>
      <c r="B13" s="1595"/>
      <c r="C13" s="1596"/>
      <c r="D13" s="1595"/>
      <c r="E13" s="1513"/>
      <c r="F13" s="1626"/>
      <c r="G13" s="1627"/>
      <c r="H13" s="1627"/>
      <c r="I13" s="1627"/>
      <c r="J13" s="1628"/>
      <c r="K13" s="1629">
        <f>F13+G13+H13+I13+J13</f>
        <v>0</v>
      </c>
      <c r="L13" s="1630"/>
      <c r="M13" s="1178"/>
      <c r="N13" s="1179"/>
      <c r="O13" s="1631"/>
      <c r="P13" s="1632"/>
      <c r="Q13" s="1632"/>
      <c r="R13" s="1632"/>
      <c r="S13" s="1632"/>
      <c r="T13" s="1632"/>
      <c r="U13" s="1632"/>
      <c r="V13" s="1633"/>
      <c r="W13" s="1461" t="b">
        <f>IF(AND(O13&lt;&gt;""),IF(O13&gt;15,"1",IF(O13&gt;8,"2",IF(O13&gt;5,"3",IF(O13&gt;1,"4","5")))))</f>
        <v>0</v>
      </c>
      <c r="X13" s="1462" t="b">
        <f>IF(AND(P13&lt;&gt;""),IF(P13&gt;9,"1",IF(P13&gt;6,"2",IF(P13&gt;4,"3",IF(P13&gt;1,"4","5")))))</f>
        <v>0</v>
      </c>
      <c r="Y13" s="1462" t="b">
        <f>IF(AND(Q13&lt;&gt;""),IF(Q13&gt;11,"1",IF(Q13&gt;7,"2",IF(Q13&gt;5,"3",IF(Q13&gt;1,"4","5")))))</f>
        <v>0</v>
      </c>
      <c r="Z13" s="1462" t="b">
        <f>IF(AND(R13&lt;&gt;""),IF(R13&gt;31,"1",IF(R13&gt;20,"2",IF(R13&gt;9,"3",IF(R13&gt;0,"4","5")))))</f>
        <v>0</v>
      </c>
      <c r="AA13" s="1462" t="b">
        <f>IF(AND(S13&lt;&gt;""),IF(S13&gt;15,"1",IF(S13&gt;9,"2",IF(S13&gt;6,"3",IF(S13&gt;0,"4","5")))))</f>
        <v>0</v>
      </c>
      <c r="AB13" s="1462" t="b">
        <f>IF(AND(T13&lt;&gt;""),IF(T13&gt;32,"1",IF(T13&gt;17,"2",IF(T13&gt;8,"3",IF(T13&gt;0,"4","5")))))</f>
        <v>0</v>
      </c>
      <c r="AC13" s="1462" t="b">
        <f>IF(AND(U13&lt;&gt;""),IF(U13=40,"1",IF(U13&gt;22,"2",IF(U13&gt;16,"3",IF(U13&gt;5,"4","5")))))</f>
        <v>0</v>
      </c>
      <c r="AD13" s="1463" t="b">
        <f>IF(AND(V13&lt;&gt;""),IF(V13&gt;126,"1",IF(V13&gt;84,"2",IF(V13&gt;58,"3",IF(V13&gt;26,"4","5")))))</f>
        <v>0</v>
      </c>
      <c r="AE13" s="1178"/>
      <c r="AF13" s="1181"/>
      <c r="AG13" s="92"/>
      <c r="AH13" s="93"/>
      <c r="AI13" s="93"/>
      <c r="AJ13" s="93"/>
      <c r="AK13" s="93"/>
      <c r="AL13" s="93"/>
      <c r="AM13" s="93"/>
      <c r="AN13" s="93"/>
      <c r="AO13" s="93"/>
      <c r="AP13" s="94"/>
      <c r="AQ13" s="1667"/>
      <c r="AR13" s="92"/>
      <c r="AS13" s="93"/>
      <c r="AT13" s="93"/>
      <c r="AU13" s="93"/>
      <c r="AV13" s="93"/>
      <c r="AW13" s="93"/>
      <c r="AX13" s="93"/>
      <c r="AY13" s="93"/>
      <c r="AZ13" s="93"/>
      <c r="BA13" s="94"/>
      <c r="BB13" s="1644">
        <f>SUM(AG13:AP13)</f>
        <v>0</v>
      </c>
      <c r="BC13" s="359">
        <f t="shared" ref="BC13:BC45" si="0">COUNT(AG13:AP13)</f>
        <v>0</v>
      </c>
      <c r="BD13" s="359" t="e">
        <f>BB13/BC13</f>
        <v>#DIV/0!</v>
      </c>
      <c r="BE13" s="360" t="e">
        <f>AVERAGE(AR13:BA13)</f>
        <v>#DIV/0!</v>
      </c>
      <c r="BF13" s="361" t="e">
        <f>(BD13-BE13)/BD13</f>
        <v>#DIV/0!</v>
      </c>
      <c r="BG13" s="362" t="e">
        <f>SQRT((POWER(AG13-BD13,2)+POWER(AH13-BD13,2)+POWER(AI13-BD13,2)+POWER(AJ13-BD13,2)+POWER(AK13-BD13,2)+POWER(AL13-BD13,2)+POWER(AM13-BD13,2)+POWER(AN13-BD13,2)+POWER(AO13-BD13,2)+POWER(AP13-BD13,2))/(BC13-1))</f>
        <v>#DIV/0!</v>
      </c>
      <c r="BH13" s="363" t="e">
        <f t="shared" ref="BH13:BH45" si="1">SQRT((POWER(AR13-BE13,2)+POWER(AS13-BE13,2)+POWER(AT13-BE13,2)+POWER(AU13-BE13,2)+POWER(AV13-BE13,2)+POWER(AW13-BE13,2)+POWER(AX13-BE13,2)+POWER(AY13-BE13,2)+POWER(AZ13-BE13,2)+POWER(BA13-BE13,2))/(BC13-1))</f>
        <v>#DIV/0!</v>
      </c>
      <c r="BI13" s="364" t="e">
        <f>SQRT(POWER(((AG13-BD13)*(AR13-BE13)+(AH13-BD13)*(AS13-BE13)+(AI13-BD13)*(AT13-BE13)+(AJ13-BD13)*(AU13-BE13)+(AK13-BD13)*(AV13-BE13)+(AL13-BD13)*(AW13-BE13)+(AM13-BD13)*(AX13-BE13)+(AN13-BD13)*(AY13-BE13)+(AO13-BD13)*(AZ13-BE13)+(AP13-BD13)*(BA13-BE13))/(BG13*BH13*(BC13-1)),2))</f>
        <v>#DIV/0!</v>
      </c>
      <c r="BJ13" s="365" t="e">
        <f>IF(BD13&gt;=56,"ОЧЕНЬ ВЫСОКАЯ",IF(BD13&gt;=42,"ВЫСОКАЯ", IF(BD13&gt;=32,"СРЕДНЯЯ",IF(BD13&gt;=25,"НИЗКАЯ","ОЧЕНЬ НИЗКАЯ"))))</f>
        <v>#DIV/0!</v>
      </c>
      <c r="BK13" s="365" t="e">
        <f>IF(BF13&gt;=0.98,"ОЧЕНЬ ВЫСОКАЯ",IF(BF13&gt;=0.96,"ВЫСОКАЯ", IF(BF13&gt;=0.92,"СРЕДНЯЯ",IF(BF13&gt;=0.91,"НИЗКАЯ","ОЧЕНЬ НИЗКАЯ"))))</f>
        <v>#DIV/0!</v>
      </c>
      <c r="BL13" s="366" t="e">
        <f>IF(AND(BD13&lt;=31,BF13&lt;=0.95),"1.НИЗКИЙ",IF(AND(BD13&gt;=42,BF13&gt;=0.96),"3.ВЫСОКИЙ","2.СРЕДНИЙ"))</f>
        <v>#DIV/0!</v>
      </c>
      <c r="BM13" s="95"/>
      <c r="BN13" s="1181"/>
      <c r="BO13" s="1828"/>
      <c r="BP13" s="1829"/>
      <c r="BQ13" s="1829"/>
      <c r="BR13" s="1829"/>
      <c r="BS13" s="1829"/>
      <c r="BT13" s="1829"/>
      <c r="BU13" s="1829"/>
      <c r="BV13" s="1829"/>
      <c r="BW13" s="1829"/>
      <c r="BX13" s="1829"/>
      <c r="BY13" s="1829"/>
      <c r="BZ13" s="1829"/>
      <c r="CA13" s="1829"/>
      <c r="CB13" s="1829"/>
      <c r="CC13" s="1829"/>
      <c r="CD13" s="1829"/>
      <c r="CE13" s="1829"/>
      <c r="CF13" s="1829"/>
      <c r="CG13" s="1829"/>
      <c r="CH13" s="1829"/>
      <c r="CI13" s="1829"/>
      <c r="CJ13" s="1829"/>
      <c r="CK13" s="1829"/>
      <c r="CL13" s="1829"/>
      <c r="CM13" s="1829"/>
      <c r="CN13" s="1829"/>
      <c r="CO13" s="1829"/>
      <c r="CP13" s="1829"/>
      <c r="CQ13" s="1829"/>
      <c r="CR13" s="1829"/>
      <c r="CS13" s="1829"/>
      <c r="CT13" s="1829"/>
      <c r="CU13" s="1829"/>
      <c r="CV13" s="1829"/>
      <c r="CW13" s="1829"/>
      <c r="CX13" s="1829"/>
      <c r="CY13" s="1829"/>
      <c r="CZ13" s="1829"/>
      <c r="DA13" s="1829"/>
      <c r="DB13" s="1830"/>
      <c r="DC13" s="1831">
        <f>IF(CB13=1,4,IF(CB13=2,3,IF(CB13=3,2,IF(CB13=4,1,0))))</f>
        <v>0</v>
      </c>
      <c r="DD13" s="1832">
        <f>IF(CR13=1,4,IF(CR13=2,3,IF(CR13=3,2,IF(CR13=4,1,0))))</f>
        <v>0</v>
      </c>
      <c r="DE13" s="1833">
        <f>IF(CZ13=1,4,IF(CZ13=2,3,IF(CZ13=3,2,IF(CZ13=4,1,0))))</f>
        <v>0</v>
      </c>
      <c r="DF13" s="1831">
        <f>IF(BO13=1,4,IF(BO13=2,3,IF(BO13=3,2,IF(BO13=4,1,0))))</f>
        <v>0</v>
      </c>
      <c r="DG13" s="1832">
        <f>IF(BW13=1,4,IF(BW13=2,3,IF(BW13=3,2,IF(BW13=4,1,0))))</f>
        <v>0</v>
      </c>
      <c r="DH13" s="1833">
        <f>IF(CM13=1,4,IF(CM13=2,3,IF(CM13=3,2,IF(CM13=4,1,0))))</f>
        <v>0</v>
      </c>
      <c r="DI13" s="1831">
        <f>IF(CU13=1,4,IF(CU13=2,3,IF(CU13=3,2,IF(CU13=4,1,0))))</f>
        <v>0</v>
      </c>
      <c r="DJ13" s="1832">
        <f>IF(BR13=1,4,IF(BR13=2,3,IF(BR13=3,2,IF(BR13=4,1,0))))</f>
        <v>0</v>
      </c>
      <c r="DK13" s="1832">
        <f>IF(CH13=1,4,IF(CH13=2,3,IF(CH13=3,2,IF(CH13=4,1,0))))</f>
        <v>0</v>
      </c>
      <c r="DL13" s="1833">
        <f>IF(CT13=1,4,IF(CT13=2,3,IF(CT13=3,2,IF(CT13=4,1,0))))</f>
        <v>0</v>
      </c>
      <c r="DM13" s="1834">
        <f>BP13+BT13+BX13+DC13+CF13+CJ13+CN13+DD13+CV13+DE13</f>
        <v>0</v>
      </c>
      <c r="DN13" s="1835">
        <f>DF13+BS13+DG13+CA13+CE13+CI13+DH13+CQ13+DI13+CY13</f>
        <v>0</v>
      </c>
      <c r="DO13" s="1836">
        <f>BQ13+BU13+BY13+CC13+CG13+CK13+CO13+CS13+CW13+DA13</f>
        <v>0</v>
      </c>
      <c r="DP13" s="1837">
        <f>DJ13+BV13+BZ13+CD13+DK13+CL13+CP13+DL13+CX13+DB13</f>
        <v>0</v>
      </c>
      <c r="DQ13" s="1837">
        <f>DM13+DP13+(-DN13)+(-DO13)</f>
        <v>0</v>
      </c>
      <c r="DR13" s="1192"/>
      <c r="DS13" s="1205"/>
      <c r="DT13" s="1206"/>
      <c r="DU13" s="1207"/>
      <c r="DV13" s="1208"/>
      <c r="DW13" s="1209"/>
      <c r="DX13" s="1179"/>
      <c r="DY13" s="1181"/>
      <c r="DZ13" s="1188"/>
      <c r="EA13" s="1189"/>
      <c r="EB13" s="1188"/>
      <c r="EC13" s="1190"/>
      <c r="ED13" s="1189"/>
      <c r="EE13" s="1191"/>
      <c r="EF13" s="1192"/>
      <c r="EG13" s="1188"/>
      <c r="EH13" s="1189"/>
      <c r="EI13" s="1188"/>
      <c r="EJ13" s="1190"/>
      <c r="EK13" s="1193"/>
      <c r="EL13" s="1194"/>
      <c r="EM13" s="1179"/>
      <c r="EN13" s="1178"/>
      <c r="EO13" s="1688"/>
      <c r="EP13" s="1679"/>
      <c r="EQ13" s="1674"/>
      <c r="ER13" s="1493"/>
      <c r="ES13" s="1493"/>
      <c r="ET13" s="1494"/>
      <c r="EU13" s="1495"/>
      <c r="EV13" s="1496"/>
      <c r="EW13" s="1496"/>
      <c r="EX13" s="1496"/>
      <c r="EY13" s="1496"/>
      <c r="EZ13" s="1496"/>
      <c r="FA13" s="1496"/>
      <c r="FB13" s="1497"/>
      <c r="FC13" s="1689"/>
      <c r="FD13" s="1448"/>
      <c r="FE13" s="2219"/>
      <c r="FF13" s="2220"/>
      <c r="FG13" s="2220"/>
      <c r="FH13" s="2220"/>
      <c r="FI13" s="2220"/>
      <c r="FJ13" s="2220"/>
      <c r="FK13" s="2220"/>
      <c r="FL13" s="2220"/>
      <c r="FM13" s="2220"/>
      <c r="FN13" s="2220"/>
      <c r="FO13" s="2220"/>
      <c r="FP13" s="2220"/>
      <c r="FQ13" s="2220"/>
      <c r="FR13" s="2220"/>
      <c r="FS13" s="2220"/>
      <c r="FT13" s="2220"/>
      <c r="FU13" s="2220"/>
      <c r="FV13" s="2220"/>
      <c r="FW13" s="2220"/>
      <c r="FX13" s="2220"/>
      <c r="FY13" s="2220"/>
      <c r="FZ13" s="2220"/>
      <c r="GA13" s="2220"/>
      <c r="GB13" s="2220"/>
      <c r="GC13" s="2220"/>
      <c r="GD13" s="2220"/>
      <c r="GE13" s="2220"/>
      <c r="GF13" s="2220"/>
      <c r="GG13" s="2220"/>
      <c r="GH13" s="2220"/>
      <c r="GI13" s="2220"/>
      <c r="GJ13" s="2220"/>
      <c r="GK13" s="2220"/>
      <c r="GL13" s="2220"/>
      <c r="GM13" s="2220"/>
      <c r="GN13" s="2220"/>
      <c r="GO13" s="2220"/>
      <c r="GP13" s="2220"/>
      <c r="GQ13" s="2220"/>
      <c r="GR13" s="2220"/>
      <c r="GS13" s="2220"/>
      <c r="GT13" s="2220"/>
      <c r="GU13" s="2220"/>
      <c r="GV13" s="2220"/>
      <c r="GW13" s="2220"/>
      <c r="GX13" s="2221"/>
      <c r="GY13" s="2198">
        <f>IF(FE13=1,1,0)+IF(FL13=1,1,0)+IF(FU13=1,1,0)+IF(FZ13=1,1,0)+IF(GF13=1,1,0)+IF(GI13=1,1,0)+IF(GN13=1,1,0)+IF(FS13=2,1,0)+IF(GT13=2,1,0)</f>
        <v>0</v>
      </c>
      <c r="GZ13" s="458" t="b">
        <f>IF(AND(FE13&lt;&gt;""),IF(GY13&lt;=3,"НИЗКИЙ",IF(GY13&lt;7,"СРЕДНИЙ",IF(GY13&gt;=7,"ВЫСОКИЙ"))))</f>
        <v>0</v>
      </c>
      <c r="HA13" s="2199">
        <f>IF(FO13=1,1,0)+IF(GO13=1,1,0)+IF(FG13=2,1,0)+IF(FK13=2,1,0)+IF(FW13=2,1,0)+IF(GA13=2,1,0)+IF(GD13=2,1,0)+IF(GK13=2,1,0)+IF(GS13=2,1,0)</f>
        <v>0</v>
      </c>
      <c r="HB13" s="2200" t="b">
        <f>IF(AND(FG13&lt;&gt;""),IF(HA13&lt;=3,"НИЗКИЙ",IF(HA13&lt;7,"СРЕДНИЙ",IF(HA13&gt;=7,"ВЫСОКИЙ"))))</f>
        <v>0</v>
      </c>
      <c r="HC13" s="2201">
        <f>IF(FP13=1,1,0)+IF(FX13=1,1,0)+IF(GC13=1,1,0)+IF(GG13=1,1,0)+IF(GP13=1,1,0)+IF(GU13=1,1,0)+IF(FI13=2,1,0)+IF(FM13=2,1,0)+IF(GJ13=2,1,0)</f>
        <v>0</v>
      </c>
      <c r="HD13" s="459" t="b">
        <f>IF(AND(FI13&lt;&gt;""),IF(HC13&lt;=4,"НИЗКИЙ",IF(HC13&lt;8,"СРЕДНИЙ",IF(HC13&gt;=8,"ВЫСОКИЙ"))))</f>
        <v>0</v>
      </c>
      <c r="HE13" s="2202">
        <f>IF(GH13=1,1,0)+IF(GV13=1,1,0)+IF(FJ13=2,1,0)+IF(FN13=2,1,0)+IF(FQ13=2,1,0)+IF(FT13=2,1,0)+IF(GB13=2,1,0)+IF(GL13=2,1,0)+IF(GQ13=2,1,0)</f>
        <v>0</v>
      </c>
      <c r="HF13" s="460" t="b">
        <f>IF(AND(FK13&lt;&gt;""),IF(HE13&lt;=3,"НИЗКИЙ",IF(HE13&lt;7,"СРЕДНИЙ",IF(HE13&gt;=7,"ВЫСОКИЙ"))))</f>
        <v>0</v>
      </c>
      <c r="HG13" s="2203">
        <f>IF(FF13=1,1,0)+IF(FO13=1,1,0)+IF(GC13=1,1,0)+IF(GM13=1,1,0)+IF(GN13=1,1,0)+IF(GW13=1,1,0)+IF(FT13=2,1,0)+IF(FV13=2,1,0)+IF(GA13=2,1,0)</f>
        <v>0</v>
      </c>
      <c r="HH13" s="2204" t="b">
        <f>IF(AND(FM13&lt;&gt;""),IF(HG13&lt;=4,"НИЗКИЙ",IF(HG13&lt;8,"СРЕДНИЙ",IF(HG13&gt;=8,"ВЫСОКИЙ"))))</f>
        <v>0</v>
      </c>
      <c r="HI13" s="2205">
        <f>IF(FH13=1,1,0)+IF(FP13=1,1,0)+IF(FR13=1,1,0)+IF(FY13=1,1,0)+IF(GE13=1,1,0)+IF(GI13=1,1,0)+IF(GR13=1,1,0)+IF(GX13=1,1,0)+IF(GL13=2,1,0)</f>
        <v>0</v>
      </c>
      <c r="HJ13" s="461" t="b">
        <f>IF(AND(FO13&lt;&gt;""),IF(HI13&lt;=3,"НИЗКИЙ",IF(HI13&lt;7,"СРЕДНИЙ",IF(HI13&gt;=7,"ВЫСОКИЙ"))))</f>
        <v>0</v>
      </c>
      <c r="HK13" s="2206">
        <f>IF(FE13=1,1,0)+IF(FF13=1,1,0)+IF(FH13=1,1,0)+IF(FL13=1,1,0)+IF(FO13=1,1,0)+IF(FP13=1,1,0)+IF(FR13=1,1,0)+IF(FU13=1,1,0)+IF(FX13=1,1,0)+IF(FY13=1,1,0)+IF(FZ13=1,1,0)+IF(GC13=1,1,0)+IF(GE13=1,1,0)+IF(GF13=1,1,0)+IF(GG13=1,1,0)+IF(GH13=1,1,0)+IF(GI13=1,1,0)+IF(GM13=1,1,0)+IF(GN13=1,1,0)+IF(GO13=1,1,0)+IF(GP13=1,1,0)+IF(GR13=1,1,0)+IF(GU13=1,1,0)+IF(GV13=1,1,0)+IF(GW13=1,1,0)+IF(GX13=1,1,0)+IF(FG13=2,1,0)+IF(FI13=2,1,0)+IF(FJ13=2,1,0)+IF(FK13=2,1,0)+IF(FM13=2,1,0)+IF(FN13=2,1,0)+IF(FQ13=2,1,0)+IF(FS13=2,1,0)+IF(FT13=2,1,0)+IF(FV13=2,1,0)+IF(FW13=2,1,0)+IF(GA13=2,1,0)+IF(GB13=2,1,0)+IF(GD13=2,1,0)+IF(GJ13=2,1,0)+IF(GK13=2,1,0)+IF(GL13=2,1,0)+IF(GQ13=2,1,0)+IF(GS13=2,1,0)+IF(GT13=2,1,0)</f>
        <v>0</v>
      </c>
      <c r="HL13" s="2207" t="b">
        <f>IF(AND(FQ13&lt;&gt;""),IF(HK13&lt;=23,"НИЗКИЙ",IF(HK13&lt;33,"СРЕДНИЙ",IF(HK13&gt;=33,"ВЫСОКИЙ"))))</f>
        <v>0</v>
      </c>
      <c r="HM13" s="432"/>
      <c r="HN13" s="991"/>
      <c r="HO13" s="891"/>
      <c r="HP13" s="892"/>
      <c r="HQ13" s="893"/>
      <c r="HR13" s="894"/>
      <c r="HS13" s="895"/>
      <c r="HT13" s="896"/>
      <c r="HU13" s="897"/>
      <c r="HV13" s="710" t="b">
        <f>IF(AND(HO13&lt;&gt;""),IF(HO13&lt;=3,"НИЗКИЙ",IF(HO13&lt;7,"СРЕДНИЙ",IF(HO13&gt;=7,"ВЫСОКИЙ"))))</f>
        <v>0</v>
      </c>
      <c r="HW13" s="711" t="b">
        <f>IF(AND(HP13&lt;&gt;""),IF(HP13&lt;=3,"НИЗКИЙ",IF(HP13&lt;7,"СРЕДНИЙ",IF(HP13&gt;=7,"ВЫСОКИЙ"))))</f>
        <v>0</v>
      </c>
      <c r="HX13" s="711" t="b">
        <f>IF(AND(HQ13&lt;&gt;""),IF(HQ13&lt;=4,"НИЗКИЙ",IF(HQ13&lt;8,"СРЕДНИЙ",IF(HQ13&gt;=8,"ВЫСОКИЙ"))))</f>
        <v>0</v>
      </c>
      <c r="HY13" s="711" t="b">
        <f>IF(AND(HR13&lt;&gt;""),IF(HR13&lt;=3,"НИЗКИЙ",IF(HR13&lt;7,"СРЕДНИЙ",IF(HR13&gt;=7,"ВЫСОКИЙ"))))</f>
        <v>0</v>
      </c>
      <c r="HZ13" s="711" t="b">
        <f>IF(AND(HS13&lt;&gt;""),IF(HS13&lt;=4,"НИЗКИЙ",IF(HS13&lt;8,"СРЕДНИЙ",IF(HS13&gt;=8,"ВЫСОКИЙ"))))</f>
        <v>0</v>
      </c>
      <c r="IA13" s="712" t="b">
        <f>IF(AND(HT13&lt;&gt;""),IF(HT13&lt;=3,"НИЗКИЙ",IF(HT13&lt;7,"СРЕДНИЙ",IF(HT13&gt;=7,"ВЫСОКИЙ"))))</f>
        <v>0</v>
      </c>
      <c r="IB13" s="713" t="b">
        <f>IF(AND(HU13&lt;&gt;""),IF(HU13&lt;=23,"НИЗКИЙ",IF(HU13&lt;33,"СРЕДНИЙ",IF(HU13&gt;=33,"ВЫСОКИЙ"))))</f>
        <v>0</v>
      </c>
      <c r="IC13" s="432"/>
      <c r="ID13" s="432"/>
      <c r="IE13" s="647"/>
      <c r="IF13" s="1049"/>
      <c r="IG13" s="1049"/>
      <c r="IH13" s="1049"/>
      <c r="II13" s="1049"/>
      <c r="IJ13" s="1049"/>
      <c r="IK13" s="1049"/>
      <c r="IL13" s="1049"/>
      <c r="IM13" s="1049"/>
      <c r="IN13" s="1050"/>
      <c r="IO13" s="649"/>
      <c r="IP13" s="1051"/>
      <c r="IQ13" s="1051"/>
      <c r="IR13" s="1051"/>
      <c r="IS13" s="1051"/>
      <c r="IT13" s="1051"/>
      <c r="IU13" s="1051"/>
      <c r="IV13" s="1051"/>
      <c r="IW13" s="1051"/>
      <c r="IX13" s="1052"/>
      <c r="IY13" s="647"/>
      <c r="IZ13" s="1049"/>
      <c r="JA13" s="1049"/>
      <c r="JB13" s="1049"/>
      <c r="JC13" s="1049"/>
      <c r="JD13" s="1049"/>
      <c r="JE13" s="1049"/>
      <c r="JF13" s="1049"/>
      <c r="JG13" s="1049"/>
      <c r="JH13" s="1053"/>
      <c r="JI13" s="649"/>
      <c r="JJ13" s="1051"/>
      <c r="JK13" s="1051"/>
      <c r="JL13" s="1051"/>
      <c r="JM13" s="1051"/>
      <c r="JN13" s="1051"/>
      <c r="JO13" s="1051"/>
      <c r="JP13" s="1051"/>
      <c r="JQ13" s="1051"/>
      <c r="JR13" s="1052"/>
      <c r="JS13" s="647"/>
      <c r="JT13" s="1049"/>
      <c r="JU13" s="1049"/>
      <c r="JV13" s="1049"/>
      <c r="JW13" s="1049"/>
      <c r="JX13" s="1053"/>
      <c r="JY13" s="1049"/>
      <c r="JZ13" s="1049"/>
      <c r="KA13" s="1049"/>
      <c r="KB13" s="1050"/>
      <c r="KC13" s="649"/>
      <c r="KD13" s="1051"/>
      <c r="KE13" s="1051"/>
      <c r="KF13" s="1051"/>
      <c r="KG13" s="1051"/>
      <c r="KH13" s="1051"/>
      <c r="KI13" s="1051"/>
      <c r="KJ13" s="1051"/>
      <c r="KK13" s="1051"/>
      <c r="KL13" s="1052"/>
      <c r="KM13" s="647"/>
      <c r="KN13" s="1049"/>
      <c r="KO13" s="1049"/>
      <c r="KP13" s="1049"/>
      <c r="KQ13" s="1049"/>
      <c r="KR13" s="1049"/>
      <c r="KS13" s="1049"/>
      <c r="KT13" s="1049"/>
      <c r="KU13" s="1049"/>
      <c r="KV13" s="1050"/>
      <c r="KW13" s="649"/>
      <c r="KX13" s="1051"/>
      <c r="KY13" s="1051"/>
      <c r="KZ13" s="1051"/>
      <c r="LA13" s="1051"/>
      <c r="LB13" s="1051"/>
      <c r="LC13" s="1051"/>
      <c r="LD13" s="1051"/>
      <c r="LE13" s="1051"/>
      <c r="LF13" s="1052"/>
      <c r="LG13" s="1054"/>
      <c r="LH13" s="1049"/>
      <c r="LI13" s="1049"/>
      <c r="LJ13" s="1049"/>
      <c r="LK13" s="1049"/>
      <c r="LL13" s="1049"/>
      <c r="LM13" s="1049"/>
      <c r="LN13" s="1049"/>
      <c r="LO13" s="1049"/>
      <c r="LP13" s="1049"/>
      <c r="LQ13" s="1053"/>
      <c r="LR13" s="739">
        <f t="shared" ref="LR13:LR45" si="2">IE13+IR13*(-1)+JE13*(-1)+JR13+KE13*(-1)+KR13*(-1)+LE13</f>
        <v>0</v>
      </c>
      <c r="LS13" s="740" t="b">
        <f>IF(AND(IE13&lt;&gt;""),IF(LR13&gt;=15,"У-П",IF(LR13&gt;=1,"С-П",IF(LR13&gt;=-14,"С-Н",IF(LR13&gt;=-28,"У-Н")))))</f>
        <v>0</v>
      </c>
      <c r="LT13" s="741">
        <f t="shared" ref="LT13:LT45" si="3">IF13*(-1)+IS13+JF13+JS13*(-1)+KF13*(-1)+KS13+LF13</f>
        <v>0</v>
      </c>
      <c r="LU13" s="742" t="b">
        <f>IF(AND(IG13&lt;&gt;""),IF(LT13&gt;=15,"У-П",IF(LT13&gt;=1,"С-П",IF(LT13&gt;=-14,"С-Н",IF(LT13&gt;=-28,"У-Н")))))</f>
        <v>0</v>
      </c>
      <c r="LV13" s="743">
        <f t="shared" ref="LV13:LV19" si="4">IG13*(-1)+IT13*(-1)+JG13+JT13*(-1)+KG13*(-1)+KT13*(-1)+LG13</f>
        <v>0</v>
      </c>
      <c r="LW13" s="744" t="b">
        <f>IF(AND(II13&lt;&gt;""),IF(LV13&gt;=15,"У-П",IF(LV13&gt;=1,"С-П",IF(LV13&gt;=-14,"С-Н",IF(LV13&gt;=-28,"У-Н")))))</f>
        <v>0</v>
      </c>
      <c r="LX13" s="745">
        <f t="shared" ref="LX13:LX45" si="5">IH13+IU13*(-1)+JH13*(-1)+JU13*(-1)+KH13*(-1)+KU13*(-1)+LH13</f>
        <v>0</v>
      </c>
      <c r="LY13" s="746" t="b">
        <f>IF(AND(IK13&lt;&gt;""),IF(LX13&gt;=15,"У-П",IF(LX13&gt;=1,"С-П",IF(LX13&gt;=-14,"С-Н",IF(LX13&gt;=-28,"У-Н")))))</f>
        <v>0</v>
      </c>
      <c r="LZ13" s="747">
        <f t="shared" ref="LZ13:LZ45" si="6">II13+IV13*(-1)+JI13+JV13+KI13+KV13*(-1)+LI13</f>
        <v>0</v>
      </c>
      <c r="MA13" s="748" t="b">
        <f>IF(AND(IM13&lt;&gt;""),IF(LZ13&gt;=15,"У-П",IF(LZ13&gt;=1,"С-П",IF(LZ13&gt;=-14,"С-Н",IF(LZ13&gt;=-28,"У-Н")))))</f>
        <v>0</v>
      </c>
      <c r="MB13" s="749">
        <f t="shared" ref="MB13:MB19" si="7">IJ13*(-1)+IW13+JJ13+JW13*(-1)+KJ13*(-1)+KW13*(-1)+LJ13*(-1)</f>
        <v>0</v>
      </c>
      <c r="MC13" s="750" t="b">
        <f>IF(AND(IO13&lt;&gt;""),IF(MB13&gt;=15,"У-П",IF(MB13&gt;=1,"С-П",IF(MB13&gt;=-14,"С-Н",IF(MB13&gt;=-28,"У-Н")))))</f>
        <v>0</v>
      </c>
      <c r="MD13" s="751">
        <f t="shared" ref="MD13:MD45" si="8">IK13*(-1)+IX13+JK13*(-1)+JX13*(-1)+KK13+KX13*(-1)+LK13*(-1)</f>
        <v>0</v>
      </c>
      <c r="ME13" s="752" t="b">
        <f>IF(AND(IQ13&lt;&gt;""),IF(MD13&gt;=15,"У-П",IF(MD13&gt;=1,"С-П",IF(MD13&gt;=-14,"С-Н",IF(MD13&gt;=-28,"У-Н")))))</f>
        <v>0</v>
      </c>
      <c r="MF13" s="753">
        <f t="shared" ref="MF13:MF19" si="9">IL13*(-1)+IY13*(-1)+JL13*(-1)+JY13+KL13+KY13+LL13*(-1)</f>
        <v>0</v>
      </c>
      <c r="MG13" s="754" t="b">
        <f>IF(AND(IS13&lt;&gt;""),IF(MF13&gt;=15,"У-П",IF(MF13&gt;=1,"С-П",IF(MF13&gt;=-14,"С-Н",IF(MF13&gt;=-28,"У-Н")))))</f>
        <v>0</v>
      </c>
      <c r="MH13" s="755">
        <f t="shared" ref="MH13:MH19" si="10">IM13*(-1)+IZ13+JM13+JZ13*(-1)+KM13+KZ13*(-1)+LM13*(-1)</f>
        <v>0</v>
      </c>
      <c r="MI13" s="756" t="b">
        <f>IF(AND(IU13&lt;&gt;""),IF(MH13&gt;=15,"У-П",IF(MH13&gt;=1,"С-П",IF(MH13&gt;=-14,"С-Н",IF(MH13&gt;=-28,"У-Н")))))</f>
        <v>0</v>
      </c>
      <c r="MJ13" s="745">
        <f t="shared" ref="MJ13:MJ19" si="11">IN13+JA13*(-1)+JN13*(-1)+KA13*(-1)+KN13*(-1)+LA13*(-1)+LN13*(-1)</f>
        <v>0</v>
      </c>
      <c r="MK13" s="757" t="b">
        <f>IF(AND(IW13&lt;&gt;""),IF(MJ13&gt;=15,"У-П",IF(MJ13&gt;=1,"С-П",IF(MJ13&gt;=-14,"С-Н",IF(MJ13&gt;=-28,"У-Н")))))</f>
        <v>0</v>
      </c>
      <c r="ML13" s="758">
        <f t="shared" ref="ML13:ML19" si="12">IO13+JB13*(-1)+JO13*(-1)+KB13+KO13+LB13*(-1)+LO13*(-1)</f>
        <v>0</v>
      </c>
      <c r="MM13" s="759" t="b">
        <f>IF(AND(IY13&lt;&gt;""),IF(ML13&gt;=15,"У-П",IF(ML13&gt;=1,"С-П",IF(ML13&gt;=-14,"С-Н",IF(ML13&gt;=-28,"У-Н")))))</f>
        <v>0</v>
      </c>
      <c r="MN13" s="760">
        <f t="shared" ref="MN13:MN19" si="13">IP13*(-1)+JC13*(-1)+JP13*(-1)+KC13*(-1)+KP13*(-1)+LC13+LP13*(-1)</f>
        <v>0</v>
      </c>
      <c r="MO13" s="761" t="b">
        <f>IF(AND(JA13&lt;&gt;""),IF(MN13&gt;=15,"У-П",IF(MN13&gt;=1,"С-П",IF(MN13&gt;=-14,"С-Н",IF(MN13&gt;=-28,"У-Н")))))</f>
        <v>0</v>
      </c>
      <c r="MP13" s="762">
        <f t="shared" ref="MP13:MP19" si="14">IQ13+JD13+JQ13+KD13+KQ13*(-1)+LD13*(-1)+LQ13</f>
        <v>0</v>
      </c>
      <c r="MQ13" s="763" t="b">
        <f>IF(AND(JC13&lt;&gt;""),IF(MP13&gt;=15,"У-П",IF(MP13&gt;=1,"С-П",IF(MP13&gt;=-14,"С-Н",IF(MP13&gt;=-28,"У-Н")))))</f>
        <v>0</v>
      </c>
      <c r="MR13" s="990"/>
      <c r="MS13" s="645"/>
      <c r="MT13" s="646"/>
      <c r="MU13" s="647"/>
      <c r="MV13" s="648"/>
      <c r="MW13" s="649"/>
      <c r="MX13" s="650"/>
      <c r="MY13" s="651"/>
      <c r="MZ13" s="652"/>
      <c r="NA13" s="653"/>
      <c r="NB13" s="654"/>
      <c r="NC13" s="649"/>
      <c r="ND13" s="655"/>
      <c r="NE13" s="647"/>
      <c r="NF13" s="656"/>
      <c r="NG13" s="603" t="b">
        <f t="shared" ref="NG13:NS32" si="15">IF(AND(MT13&lt;&gt;""),IF(MT13&gt;=15,"У-П",IF(MT13&gt;=1,"С-П",IF(MT13&gt;=-14,"С-Н",IF(MT13&gt;=-28,"У-Н")))))</f>
        <v>0</v>
      </c>
      <c r="NH13" s="1046" t="b">
        <f t="shared" si="15"/>
        <v>0</v>
      </c>
      <c r="NI13" s="603" t="b">
        <f t="shared" si="15"/>
        <v>0</v>
      </c>
      <c r="NJ13" s="1570" t="b">
        <f t="shared" si="15"/>
        <v>0</v>
      </c>
      <c r="NK13" s="603" t="b">
        <f t="shared" si="15"/>
        <v>0</v>
      </c>
      <c r="NL13" s="1570" t="b">
        <f t="shared" si="15"/>
        <v>0</v>
      </c>
      <c r="NM13" s="603" t="b">
        <f t="shared" si="15"/>
        <v>0</v>
      </c>
      <c r="NN13" s="1570" t="b">
        <f t="shared" si="15"/>
        <v>0</v>
      </c>
      <c r="NO13" s="603" t="b">
        <f t="shared" si="15"/>
        <v>0</v>
      </c>
      <c r="NP13" s="1573" t="b">
        <f t="shared" si="15"/>
        <v>0</v>
      </c>
      <c r="NQ13" s="1551" t="b">
        <f t="shared" si="15"/>
        <v>0</v>
      </c>
      <c r="NR13" s="1573" t="b">
        <f t="shared" si="15"/>
        <v>0</v>
      </c>
      <c r="NS13" s="603" t="b">
        <f t="shared" si="15"/>
        <v>0</v>
      </c>
      <c r="NT13" s="1445"/>
    </row>
    <row r="14" spans="1:384" s="1446" customFormat="1" ht="21.95" customHeight="1" thickBot="1" x14ac:dyDescent="0.35">
      <c r="A14" s="1597">
        <v>2</v>
      </c>
      <c r="B14" s="1598"/>
      <c r="C14" s="1599"/>
      <c r="D14" s="1598"/>
      <c r="E14" s="1514"/>
      <c r="F14" s="89"/>
      <c r="G14" s="90"/>
      <c r="H14" s="90"/>
      <c r="I14" s="90"/>
      <c r="J14" s="1557"/>
      <c r="K14" s="1565">
        <f>F14+G14+H14+I14+J14</f>
        <v>0</v>
      </c>
      <c r="L14" s="1561"/>
      <c r="M14" s="1178"/>
      <c r="N14" s="1179"/>
      <c r="O14" s="1195"/>
      <c r="P14" s="1197"/>
      <c r="Q14" s="1197"/>
      <c r="R14" s="1197"/>
      <c r="S14" s="1190"/>
      <c r="T14" s="1197"/>
      <c r="U14" s="1197"/>
      <c r="V14" s="1198"/>
      <c r="W14" s="1532" t="b">
        <f>IF(AND(O14&lt;&gt;""),IF(O14&gt;15,"1",IF(O14&gt;8,"2",IF(O14&gt;5,"3",IF(O14&gt;1,"4","5")))))</f>
        <v>0</v>
      </c>
      <c r="X14" s="1531" t="b">
        <f t="shared" ref="X14:X45" si="16">IF(AND(P14&lt;&gt;""),IF(P14&gt;9,"1",IF(P14&gt;6,"2",IF(P14&gt;4,"3",IF(P14&gt;1,"4","5")))))</f>
        <v>0</v>
      </c>
      <c r="Y14" s="1531" t="b">
        <f t="shared" ref="Y14:Y45" si="17">IF(AND(Q14&lt;&gt;""),IF(Q14&gt;11,"1",IF(Q14&gt;7,"2",IF(Q14&gt;5,"3",IF(Q14&gt;1,"4","5")))))</f>
        <v>0</v>
      </c>
      <c r="Z14" s="1531" t="b">
        <f t="shared" ref="Z14:Z45" si="18">IF(AND(R14&lt;&gt;""),IF(R14&gt;31,"1",IF(R14&gt;20,"2",IF(R14&gt;9,"3",IF(R14&gt;0,"4","5")))))</f>
        <v>0</v>
      </c>
      <c r="AA14" s="1531" t="b">
        <f t="shared" ref="AA14:AA45" si="19">IF(AND(S14&lt;&gt;""),IF(S14&gt;15,"1",IF(S14&gt;9,"2",IF(S14&gt;6,"3",IF(S14&gt;0,"4","5")))))</f>
        <v>0</v>
      </c>
      <c r="AB14" s="1531" t="b">
        <f t="shared" ref="AB14:AB45" si="20">IF(AND(T14&lt;&gt;""),IF(T14&gt;32,"1",IF(T14&gt;17,"2",IF(T14&gt;8,"3",IF(T14&gt;0,"4","5")))))</f>
        <v>0</v>
      </c>
      <c r="AC14" s="1531" t="b">
        <f t="shared" ref="AC14:AC45" si="21">IF(AND(U14&lt;&gt;""),IF(U14=40,"1",IF(U14&gt;22,"2",IF(U14&gt;16,"3",IF(U14&gt;5,"4","5")))))</f>
        <v>0</v>
      </c>
      <c r="AD14" s="1533" t="b">
        <f t="shared" ref="AD14:AD45" si="22">IF(AND(V14&lt;&gt;""),IF(V14&gt;126,"1",IF(V14&gt;84,"2",IF(V14&gt;58,"3",IF(V14&gt;26,"4","5")))))</f>
        <v>0</v>
      </c>
      <c r="AE14" s="1178"/>
      <c r="AF14" s="1181"/>
      <c r="AG14" s="96"/>
      <c r="AH14" s="97"/>
      <c r="AI14" s="97"/>
      <c r="AJ14" s="97"/>
      <c r="AK14" s="97"/>
      <c r="AL14" s="97"/>
      <c r="AM14" s="97"/>
      <c r="AN14" s="97"/>
      <c r="AO14" s="97"/>
      <c r="AP14" s="98"/>
      <c r="AQ14" s="1667"/>
      <c r="AR14" s="96"/>
      <c r="AS14" s="97"/>
      <c r="AT14" s="97"/>
      <c r="AU14" s="97"/>
      <c r="AV14" s="97"/>
      <c r="AW14" s="97"/>
      <c r="AX14" s="97"/>
      <c r="AY14" s="97"/>
      <c r="AZ14" s="97"/>
      <c r="BA14" s="98"/>
      <c r="BB14" s="1645">
        <f>SUM(AG14:AP14)</f>
        <v>0</v>
      </c>
      <c r="BC14" s="382">
        <f t="shared" si="0"/>
        <v>0</v>
      </c>
      <c r="BD14" s="1647" t="e">
        <f t="shared" ref="BD14:BD45" si="23">BB14/BC14</f>
        <v>#DIV/0!</v>
      </c>
      <c r="BE14" s="367" t="e">
        <f t="shared" ref="BE14:BE45" si="24">AVERAGE(AR14:BA14)</f>
        <v>#DIV/0!</v>
      </c>
      <c r="BF14" s="368" t="e">
        <f t="shared" ref="BF14:BF45" si="25">(BD14-BE14)/BD14</f>
        <v>#DIV/0!</v>
      </c>
      <c r="BG14" s="369" t="e">
        <f t="shared" ref="BG14:BG45" si="26">SQRT((POWER(AG14-BD14,2)+POWER(AH14-BD14,2)+POWER(AI14-BD14,2)+POWER(AJ14-BD14,2)+POWER(AK14-BD14,2)+POWER(AL14-BD14,2)+POWER(AM14-BD14,2)+POWER(AN14-BD14,2)+POWER(AO14-BD14,2)+POWER(AP14-BD14,2))/(BC14-1))</f>
        <v>#DIV/0!</v>
      </c>
      <c r="BH14" s="370" t="e">
        <f t="shared" si="1"/>
        <v>#DIV/0!</v>
      </c>
      <c r="BI14" s="371" t="e">
        <f t="shared" ref="BI14:BI45" si="27">SQRT(POWER(((AG14-BD14)*(AR14-BE14)+(AH14-BD14)*(AS14-BE14)+(AI14-BD14)*(AT14-BE14)+(AJ14-BD14)*(AU14-BE14)+(AK14-BD14)*(AV14-BE14)+(AL14-BD14)*(AW14-BE14)+(AM14-BD14)*(AX14-BE14)+(AN14-BD14)*(AY14-BE14)+(AO14-BD14)*(AZ14-BE14)+(AP14-BD14)*(BA14-BE14))/(BG14*BH14*(BC14-1)),2))</f>
        <v>#DIV/0!</v>
      </c>
      <c r="BJ14" s="372" t="e">
        <f t="shared" ref="BJ14:BJ45" si="28">IF(BD14&gt;=56,"ОЧЕНЬ ВЫСОКАЯ",IF(BD14&gt;=42,"ВЫСОКАЯ", IF(BD14&gt;=32,"СРЕДНЯЯ",IF(BD14&gt;=25,"НИЗКАЯ","ОЧЕНЬ НИЗКАЯ"))))</f>
        <v>#DIV/0!</v>
      </c>
      <c r="BK14" s="372" t="e">
        <f t="shared" ref="BK14:BK45" si="29">IF(BF14&gt;=0.98,"ОЧЕНЬ ВЫСОКАЯ",IF(BF14&gt;=0.96,"ВЫСОКАЯ", IF(BF14&gt;=0.92,"СРЕДНЯЯ",IF(BF14&gt;=0.91,"НИЗКАЯ","ОЧЕНЬ НИЗКАЯ"))))</f>
        <v>#DIV/0!</v>
      </c>
      <c r="BL14" s="379" t="e">
        <f t="shared" ref="BL14:BL45" si="30">IF(AND(BD14&lt;=31,BF14&lt;=0.95),"1.НИЗКИЙ",IF(AND(BD14&gt;=42,BF14&gt;=0.96),"3.ВЫСОКИЙ","2.СРЕДНИЙ"))</f>
        <v>#DIV/0!</v>
      </c>
      <c r="BM14" s="99"/>
      <c r="BN14" s="1181"/>
      <c r="BO14" s="1838"/>
      <c r="BP14" s="1839"/>
      <c r="BQ14" s="1839"/>
      <c r="BR14" s="1839"/>
      <c r="BS14" s="1839"/>
      <c r="BT14" s="1839"/>
      <c r="BU14" s="1839"/>
      <c r="BV14" s="1839"/>
      <c r="BW14" s="1839"/>
      <c r="BX14" s="1839"/>
      <c r="BY14" s="1839"/>
      <c r="BZ14" s="1839"/>
      <c r="CA14" s="1839"/>
      <c r="CB14" s="1839"/>
      <c r="CC14" s="1839"/>
      <c r="CD14" s="1839"/>
      <c r="CE14" s="1839"/>
      <c r="CF14" s="1839"/>
      <c r="CG14" s="1839"/>
      <c r="CH14" s="1839"/>
      <c r="CI14" s="1839"/>
      <c r="CJ14" s="1839"/>
      <c r="CK14" s="1839"/>
      <c r="CL14" s="1839"/>
      <c r="CM14" s="1839"/>
      <c r="CN14" s="1839"/>
      <c r="CO14" s="1839"/>
      <c r="CP14" s="1839"/>
      <c r="CQ14" s="1839"/>
      <c r="CR14" s="1839"/>
      <c r="CS14" s="1839"/>
      <c r="CT14" s="1839"/>
      <c r="CU14" s="1839"/>
      <c r="CV14" s="1839"/>
      <c r="CW14" s="1839"/>
      <c r="CX14" s="1839"/>
      <c r="CY14" s="1839"/>
      <c r="CZ14" s="1839"/>
      <c r="DA14" s="1839"/>
      <c r="DB14" s="1840"/>
      <c r="DC14" s="1831">
        <f t="shared" ref="DC14:DC45" si="31">IF(CB14=1,4,IF(CB14=2,3,IF(CB14=3,2,IF(CB14=4,1,0))))</f>
        <v>0</v>
      </c>
      <c r="DD14" s="1832">
        <f t="shared" ref="DD14:DD45" si="32">IF(CR14=1,4,IF(CR14=2,3,IF(CR14=3,2,IF(CR14=4,1,0))))</f>
        <v>0</v>
      </c>
      <c r="DE14" s="1833">
        <f t="shared" ref="DE14:DE45" si="33">IF(CZ14=1,4,IF(CZ14=2,3,IF(CZ14=3,2,IF(CZ14=4,1,0))))</f>
        <v>0</v>
      </c>
      <c r="DF14" s="1831">
        <f t="shared" ref="DF14:DF45" si="34">IF(BO14=1,4,IF(BO14=2,3,IF(BO14=3,2,IF(BO14=4,1,0))))</f>
        <v>0</v>
      </c>
      <c r="DG14" s="1832">
        <f t="shared" ref="DG14:DG45" si="35">IF(BW14=1,4,IF(BW14=2,3,IF(BW14=3,2,IF(BW14=4,1,0))))</f>
        <v>0</v>
      </c>
      <c r="DH14" s="1833">
        <f t="shared" ref="DH14:DH45" si="36">IF(CM14=1,4,IF(CM14=2,3,IF(CM14=3,2,IF(CM14=4,1,0))))</f>
        <v>0</v>
      </c>
      <c r="DI14" s="1831">
        <f t="shared" ref="DI14:DI45" si="37">IF(CU14=1,4,IF(CU14=2,3,IF(CU14=3,2,IF(CU14=4,1,0))))</f>
        <v>0</v>
      </c>
      <c r="DJ14" s="1832">
        <f t="shared" ref="DJ14:DJ45" si="38">IF(BR14=1,4,IF(BR14=2,3,IF(BR14=3,2,IF(BR14=4,1,0))))</f>
        <v>0</v>
      </c>
      <c r="DK14" s="1832">
        <f t="shared" ref="DK14:DK45" si="39">IF(CH14=1,4,IF(CH14=2,3,IF(CH14=3,2,IF(CH14=4,1,0))))</f>
        <v>0</v>
      </c>
      <c r="DL14" s="1833">
        <f t="shared" ref="DL14:DL45" si="40">IF(CT14=1,4,IF(CT14=2,3,IF(CT14=3,2,IF(CT14=4,1,0))))</f>
        <v>0</v>
      </c>
      <c r="DM14" s="1834">
        <f t="shared" ref="DM14:DM45" si="41">BP14+BT14+BX14+DC14+CF14+CJ14+CN14+DD14+CV14+DE14</f>
        <v>0</v>
      </c>
      <c r="DN14" s="1835">
        <f t="shared" ref="DN14:DN45" si="42">DF14+BS14+DG14+CA14+CE14+CI14+DH14+CQ14+DI14+CY14</f>
        <v>0</v>
      </c>
      <c r="DO14" s="1836">
        <f t="shared" ref="DO14:DO45" si="43">BQ14+BU14+BY14+CC14+CG14+CK14+CO14+CS14+CW14+DA14</f>
        <v>0</v>
      </c>
      <c r="DP14" s="1837">
        <f t="shared" ref="DP14:DP45" si="44">DJ14+BV14+BZ14+CD14+DK14+CL14+CP14+DL14+CX14+DB14</f>
        <v>0</v>
      </c>
      <c r="DQ14" s="1837">
        <f t="shared" ref="DQ14:DQ45" si="45">DM14+DP14+(-DN14)+(-DO14)</f>
        <v>0</v>
      </c>
      <c r="DR14" s="1192"/>
      <c r="DS14" s="1210"/>
      <c r="DT14" s="1211"/>
      <c r="DU14" s="1212"/>
      <c r="DV14" s="1213"/>
      <c r="DW14" s="1180"/>
      <c r="DX14" s="1179"/>
      <c r="DY14" s="1181"/>
      <c r="DZ14" s="1195"/>
      <c r="EA14" s="1196"/>
      <c r="EB14" s="1195"/>
      <c r="EC14" s="1197"/>
      <c r="ED14" s="1196"/>
      <c r="EE14" s="1191"/>
      <c r="EF14" s="1192"/>
      <c r="EG14" s="1195"/>
      <c r="EH14" s="1196"/>
      <c r="EI14" s="1195"/>
      <c r="EJ14" s="1197"/>
      <c r="EK14" s="1198"/>
      <c r="EL14" s="1199"/>
      <c r="EM14" s="1179"/>
      <c r="EN14" s="1178"/>
      <c r="EO14" s="1688"/>
      <c r="EP14" s="1680"/>
      <c r="EQ14" s="1675"/>
      <c r="ER14" s="1498"/>
      <c r="ES14" s="1498"/>
      <c r="ET14" s="1499"/>
      <c r="EU14" s="1500"/>
      <c r="EV14" s="1501"/>
      <c r="EW14" s="1501"/>
      <c r="EX14" s="1501"/>
      <c r="EY14" s="1501"/>
      <c r="EZ14" s="1501"/>
      <c r="FA14" s="1501"/>
      <c r="FB14" s="1502"/>
      <c r="FC14" s="1689"/>
      <c r="FD14" s="1448"/>
      <c r="FE14" s="2219"/>
      <c r="FF14" s="2220"/>
      <c r="FG14" s="2220"/>
      <c r="FH14" s="2220"/>
      <c r="FI14" s="2220"/>
      <c r="FJ14" s="2220"/>
      <c r="FK14" s="2220"/>
      <c r="FL14" s="2220"/>
      <c r="FM14" s="2220"/>
      <c r="FN14" s="2220"/>
      <c r="FO14" s="2220"/>
      <c r="FP14" s="2220"/>
      <c r="FQ14" s="2220"/>
      <c r="FR14" s="2220"/>
      <c r="FS14" s="2220"/>
      <c r="FT14" s="2220"/>
      <c r="FU14" s="2220"/>
      <c r="FV14" s="2220"/>
      <c r="FW14" s="2220"/>
      <c r="FX14" s="2220"/>
      <c r="FY14" s="2220"/>
      <c r="FZ14" s="2220"/>
      <c r="GA14" s="2220"/>
      <c r="GB14" s="2220"/>
      <c r="GC14" s="2220"/>
      <c r="GD14" s="2220"/>
      <c r="GE14" s="2220"/>
      <c r="GF14" s="2220"/>
      <c r="GG14" s="2220"/>
      <c r="GH14" s="2220"/>
      <c r="GI14" s="2220"/>
      <c r="GJ14" s="2220"/>
      <c r="GK14" s="2220"/>
      <c r="GL14" s="2220"/>
      <c r="GM14" s="2220"/>
      <c r="GN14" s="2220"/>
      <c r="GO14" s="2220"/>
      <c r="GP14" s="2220"/>
      <c r="GQ14" s="2220"/>
      <c r="GR14" s="2220"/>
      <c r="GS14" s="2220"/>
      <c r="GT14" s="2220"/>
      <c r="GU14" s="2220"/>
      <c r="GV14" s="2220"/>
      <c r="GW14" s="2220"/>
      <c r="GX14" s="2221"/>
      <c r="GY14" s="2198">
        <f t="shared" ref="GY14:GY45" si="46">IF(FE14=1,1,0)+IF(FL14=1,1,0)+IF(FU14=1,1,0)+IF(FZ14=1,1,0)+IF(GF14=1,1,0)+IF(GI14=1,1,0)+IF(GN14=1,1,0)+IF(FS14=2,1,0)+IF(GT14=2,1,0)</f>
        <v>0</v>
      </c>
      <c r="GZ14" s="396" t="b">
        <f>IF(AND(FE14&lt;&gt;""),IF(GY14&lt;=3,"НИЗКИЙ",IF(GY14&lt;7,"СРЕДНИЙ",IF(GY14&gt;=7,"ВЫСОКИЙ"))))</f>
        <v>0</v>
      </c>
      <c r="HA14" s="2199">
        <f t="shared" ref="HA14:HA45" si="47">IF(FO14=1,1,0)+IF(GO14=1,1,0)+IF(FG14=2,1,0)+IF(FK14=2,1,0)+IF(FW14=2,1,0)+IF(GA14=2,1,0)+IF(GD14=2,1,0)+IF(GK14=2,1,0)+IF(GS14=2,1,0)</f>
        <v>0</v>
      </c>
      <c r="HB14" s="2208" t="b">
        <f t="shared" ref="HB14:HB45" si="48">IF(AND(FG14&lt;&gt;""),IF(HA14&lt;=3,"НИЗКИЙ",IF(HA14&lt;7,"СРЕДНИЙ",IF(HA14&gt;=7,"ВЫСОКИЙ"))))</f>
        <v>0</v>
      </c>
      <c r="HC14" s="2201">
        <f t="shared" ref="HC14:HC45" si="49">IF(FP14=1,1,0)+IF(FX14=1,1,0)+IF(GC14=1,1,0)+IF(GG14=1,1,0)+IF(GP14=1,1,0)+IF(GU14=1,1,0)+IF(FI14=2,1,0)+IF(FM14=2,1,0)+IF(GJ14=2,1,0)</f>
        <v>0</v>
      </c>
      <c r="HD14" s="397" t="b">
        <f t="shared" ref="HD14:HD45" si="50">IF(AND(FI14&lt;&gt;""),IF(HC14&lt;=4,"НИЗКИЙ",IF(HC14&lt;8,"СРЕДНИЙ",IF(HC14&gt;=8,"ВЫСОКИЙ"))))</f>
        <v>0</v>
      </c>
      <c r="HE14" s="2202">
        <f t="shared" ref="HE14:HE45" si="51">IF(GH14=1,1,0)+IF(GV14=1,1,0)+IF(FJ14=2,1,0)+IF(FN14=2,1,0)+IF(FQ14=2,1,0)+IF(FT14=2,1,0)+IF(GB14=2,1,0)+IF(GL14=2,1,0)+IF(GQ14=2,1,0)</f>
        <v>0</v>
      </c>
      <c r="HF14" s="398" t="b">
        <f t="shared" ref="HF14:HF45" si="52">IF(AND(FK14&lt;&gt;""),IF(HE14&lt;=3,"НИЗКИЙ",IF(HE14&lt;7,"СРЕДНИЙ",IF(HE14&gt;=7,"ВЫСОКИЙ"))))</f>
        <v>0</v>
      </c>
      <c r="HG14" s="2203">
        <f t="shared" ref="HG14:HG45" si="53">IF(FF14=1,1,0)+IF(FO14=1,1,0)+IF(GC14=1,1,0)+IF(GM14=1,1,0)+IF(GN14=1,1,0)+IF(GW14=1,1,0)+IF(FT14=2,1,0)+IF(FV14=2,1,0)+IF(GA14=2,1,0)</f>
        <v>0</v>
      </c>
      <c r="HH14" s="2209" t="b">
        <f t="shared" ref="HH14:HH45" si="54">IF(AND(FM14&lt;&gt;""),IF(HG14&lt;=4,"НИЗКИЙ",IF(HG14&lt;8,"СРЕДНИЙ",IF(HG14&gt;=8,"ВЫСОКИЙ"))))</f>
        <v>0</v>
      </c>
      <c r="HI14" s="2205">
        <f t="shared" ref="HI14:HI45" si="55">IF(FH14=1,1,0)+IF(FP14=1,1,0)+IF(FR14=1,1,0)+IF(FY14=1,1,0)+IF(GE14=1,1,0)+IF(GI14=1,1,0)+IF(GR14=1,1,0)+IF(GX14=1,1,0)+IF(GL14=2,1,0)</f>
        <v>0</v>
      </c>
      <c r="HJ14" s="395" t="b">
        <f t="shared" ref="HJ14:HJ45" si="56">IF(AND(FO14&lt;&gt;""),IF(HI14&lt;=3,"НИЗКИЙ",IF(HI14&lt;7,"СРЕДНИЙ",IF(HI14&gt;=7,"ВЫСОКИЙ"))))</f>
        <v>0</v>
      </c>
      <c r="HK14" s="2206">
        <f t="shared" ref="HK14:HK45" si="57">IF(FE14=1,1,0)+IF(FF14=1,1,0)+IF(FH14=1,1,0)+IF(FL14=1,1,0)+IF(FO14=1,1,0)+IF(FP14=1,1,0)+IF(FR14=1,1,0)+IF(FU14=1,1,0)+IF(FX14=1,1,0)+IF(FY14=1,1,0)+IF(FZ14=1,1,0)+IF(GC14=1,1,0)+IF(GE14=1,1,0)+IF(GF14=1,1,0)+IF(GG14=1,1,0)+IF(GH14=1,1,0)+IF(GI14=1,1,0)+IF(GM14=1,1,0)+IF(GN14=1,1,0)+IF(GO14=1,1,0)+IF(GP14=1,1,0)+IF(GR14=1,1,0)+IF(GU14=1,1,0)+IF(GV14=1,1,0)+IF(GW14=1,1,0)+IF(GX14=1,1,0)+IF(FG14=2,1,0)+IF(FI14=2,1,0)+IF(FJ14=2,1,0)+IF(FK14=2,1,0)+IF(FM14=2,1,0)+IF(FN14=2,1,0)+IF(FQ14=2,1,0)+IF(FS14=2,1,0)+IF(FT14=2,1,0)+IF(FV14=2,1,0)+IF(FW14=2,1,0)+IF(GA14=2,1,0)+IF(GB14=2,1,0)+IF(GD14=2,1,0)+IF(GJ14=2,1,0)+IF(GK14=2,1,0)+IF(GL14=2,1,0)+IF(GQ14=2,1,0)+IF(GS14=2,1,0)+IF(GT14=2,1,0)</f>
        <v>0</v>
      </c>
      <c r="HL14" s="2210" t="b">
        <f t="shared" ref="HL14:HL45" si="58">IF(AND(FQ14&lt;&gt;""),IF(HK14&lt;=23,"НИЗКИЙ",IF(HK14&lt;33,"СРЕДНИЙ",IF(HK14&gt;=33,"ВЫСОКИЙ"))))</f>
        <v>0</v>
      </c>
      <c r="HM14" s="432"/>
      <c r="HN14" s="991"/>
      <c r="HO14" s="898"/>
      <c r="HP14" s="899"/>
      <c r="HQ14" s="900"/>
      <c r="HR14" s="901"/>
      <c r="HS14" s="902"/>
      <c r="HT14" s="903"/>
      <c r="HU14" s="904"/>
      <c r="HV14" s="714" t="b">
        <f t="shared" ref="HV14:HW29" si="59">IF(AND(HO14&lt;&gt;""),IF(HO14&lt;=3,"НИЗКИЙ",IF(HO14&lt;7,"СРЕДНИЙ",IF(HO14&gt;=7,"ВЫСОКИЙ"))))</f>
        <v>0</v>
      </c>
      <c r="HW14" s="715" t="b">
        <f t="shared" si="59"/>
        <v>0</v>
      </c>
      <c r="HX14" s="715" t="b">
        <f t="shared" ref="HX14:HX45" si="60">IF(AND(HQ14&lt;&gt;""),IF(HQ14&lt;=4,"НИЗКИЙ",IF(HQ14&lt;8,"СРЕДНИЙ",IF(HQ14&gt;=8,"ВЫСОКИЙ"))))</f>
        <v>0</v>
      </c>
      <c r="HY14" s="715" t="b">
        <f t="shared" ref="HY14:HY45" si="61">IF(AND(HR14&lt;&gt;""),IF(HR14&lt;=3,"НИЗКИЙ",IF(HR14&lt;7,"СРЕДНИЙ",IF(HR14&gt;=7,"ВЫСОКИЙ"))))</f>
        <v>0</v>
      </c>
      <c r="HZ14" s="715" t="b">
        <f t="shared" ref="HZ14:HZ45" si="62">IF(AND(HS14&lt;&gt;""),IF(HS14&lt;=4,"НИЗКИЙ",IF(HS14&lt;8,"СРЕДНИЙ",IF(HS14&gt;=8,"ВЫСОКИЙ"))))</f>
        <v>0</v>
      </c>
      <c r="IA14" s="716" t="b">
        <f t="shared" ref="IA14:IA45" si="63">IF(AND(HT14&lt;&gt;""),IF(HT14&lt;=3,"НИЗКИЙ",IF(HT14&lt;7,"СРЕДНИЙ",IF(HT14&gt;=7,"ВЫСОКИЙ"))))</f>
        <v>0</v>
      </c>
      <c r="IB14" s="717" t="b">
        <f t="shared" ref="IB14:IB45" si="64">IF(AND(HU14&lt;&gt;""),IF(HU14&lt;=23,"НИЗКИЙ",IF(HU14&lt;33,"СРЕДНИЙ",IF(HU14&gt;=33,"ВЫСОКИЙ"))))</f>
        <v>0</v>
      </c>
      <c r="IC14" s="432"/>
      <c r="ID14" s="432"/>
      <c r="IE14" s="664"/>
      <c r="IF14" s="1055"/>
      <c r="IG14" s="1055"/>
      <c r="IH14" s="1055"/>
      <c r="II14" s="1055"/>
      <c r="IJ14" s="1055"/>
      <c r="IK14" s="1055"/>
      <c r="IL14" s="1055"/>
      <c r="IM14" s="1055"/>
      <c r="IN14" s="1056"/>
      <c r="IO14" s="662"/>
      <c r="IP14" s="1057"/>
      <c r="IQ14" s="1057"/>
      <c r="IR14" s="1057"/>
      <c r="IS14" s="1057"/>
      <c r="IT14" s="1057"/>
      <c r="IU14" s="1057"/>
      <c r="IV14" s="1057"/>
      <c r="IW14" s="1057"/>
      <c r="IX14" s="1058"/>
      <c r="IY14" s="664"/>
      <c r="IZ14" s="1055"/>
      <c r="JA14" s="1055"/>
      <c r="JB14" s="1055"/>
      <c r="JC14" s="1055"/>
      <c r="JD14" s="1055"/>
      <c r="JE14" s="1055"/>
      <c r="JF14" s="1055"/>
      <c r="JG14" s="1055"/>
      <c r="JH14" s="1059"/>
      <c r="JI14" s="662"/>
      <c r="JJ14" s="1057"/>
      <c r="JK14" s="1057"/>
      <c r="JL14" s="1057"/>
      <c r="JM14" s="1057"/>
      <c r="JN14" s="1057"/>
      <c r="JO14" s="1057"/>
      <c r="JP14" s="1057"/>
      <c r="JQ14" s="1057"/>
      <c r="JR14" s="1058"/>
      <c r="JS14" s="664"/>
      <c r="JT14" s="1055"/>
      <c r="JU14" s="1055"/>
      <c r="JV14" s="1055"/>
      <c r="JW14" s="1055"/>
      <c r="JX14" s="1059"/>
      <c r="JY14" s="1055"/>
      <c r="JZ14" s="1055"/>
      <c r="KA14" s="1055"/>
      <c r="KB14" s="1056"/>
      <c r="KC14" s="662"/>
      <c r="KD14" s="1057"/>
      <c r="KE14" s="1057"/>
      <c r="KF14" s="1057"/>
      <c r="KG14" s="1057"/>
      <c r="KH14" s="1057"/>
      <c r="KI14" s="1057"/>
      <c r="KJ14" s="1057"/>
      <c r="KK14" s="1057"/>
      <c r="KL14" s="1058"/>
      <c r="KM14" s="664"/>
      <c r="KN14" s="1055"/>
      <c r="KO14" s="1055"/>
      <c r="KP14" s="1055"/>
      <c r="KQ14" s="1055"/>
      <c r="KR14" s="1055"/>
      <c r="KS14" s="1055"/>
      <c r="KT14" s="1055"/>
      <c r="KU14" s="1055"/>
      <c r="KV14" s="1056"/>
      <c r="KW14" s="662"/>
      <c r="KX14" s="1057"/>
      <c r="KY14" s="1057"/>
      <c r="KZ14" s="1057"/>
      <c r="LA14" s="1057"/>
      <c r="LB14" s="1057"/>
      <c r="LC14" s="1057"/>
      <c r="LD14" s="1057"/>
      <c r="LE14" s="1057"/>
      <c r="LF14" s="1058"/>
      <c r="LG14" s="1060"/>
      <c r="LH14" s="1055"/>
      <c r="LI14" s="1055"/>
      <c r="LJ14" s="1060"/>
      <c r="LK14" s="1055"/>
      <c r="LL14" s="1055"/>
      <c r="LM14" s="1055"/>
      <c r="LN14" s="1055"/>
      <c r="LO14" s="1055"/>
      <c r="LP14" s="1055"/>
      <c r="LQ14" s="1059"/>
      <c r="LR14" s="739">
        <f t="shared" si="2"/>
        <v>0</v>
      </c>
      <c r="LS14" s="740" t="b">
        <f t="shared" ref="LS14:LS45" si="65">IF(AND(IE14&lt;&gt;""),IF(LR14&gt;=15,"У-П",IF(LR14&gt;=1,"С-П",IF(LR14&gt;=-14,"С-Н",IF(LR14&gt;=-28,"У-Н")))))</f>
        <v>0</v>
      </c>
      <c r="LT14" s="741">
        <f t="shared" si="3"/>
        <v>0</v>
      </c>
      <c r="LU14" s="742" t="b">
        <f t="shared" ref="LU14:LU45" si="66">IF(AND(IG14&lt;&gt;""),IF(LT14&gt;=15,"У-П",IF(LT14&gt;=1,"С-П",IF(LT14&gt;=-14,"С-Н",IF(LT14&gt;=-28,"У-Н")))))</f>
        <v>0</v>
      </c>
      <c r="LV14" s="743">
        <f t="shared" si="4"/>
        <v>0</v>
      </c>
      <c r="LW14" s="744" t="b">
        <f t="shared" ref="LW14:LW45" si="67">IF(AND(II14&lt;&gt;""),IF(LV14&gt;=15,"У-П",IF(LV14&gt;=1,"С-П",IF(LV14&gt;=-14,"С-Н",IF(LV14&gt;=-28,"У-Н")))))</f>
        <v>0</v>
      </c>
      <c r="LX14" s="745">
        <f t="shared" si="5"/>
        <v>0</v>
      </c>
      <c r="LY14" s="746" t="b">
        <f t="shared" ref="LY14:LY45" si="68">IF(AND(IK14&lt;&gt;""),IF(LX14&gt;=15,"У-П",IF(LX14&gt;=1,"С-П",IF(LX14&gt;=-14,"С-Н",IF(LX14&gt;=-28,"У-Н")))))</f>
        <v>0</v>
      </c>
      <c r="LZ14" s="764">
        <f t="shared" si="6"/>
        <v>0</v>
      </c>
      <c r="MA14" s="765" t="b">
        <f t="shared" ref="MA14:MA45" si="69">IF(AND(IM14&lt;&gt;""),IF(LZ14&gt;=15,"У-П",IF(LZ14&gt;=1,"С-П",IF(LZ14&gt;=-14,"С-Н",IF(LZ14&gt;=-28,"У-Н")))))</f>
        <v>0</v>
      </c>
      <c r="MB14" s="766">
        <f t="shared" si="7"/>
        <v>0</v>
      </c>
      <c r="MC14" s="767" t="b">
        <f t="shared" ref="MC14:MC45" si="70">IF(AND(IO14&lt;&gt;""),IF(MB14&gt;=15,"У-П",IF(MB14&gt;=1,"С-П",IF(MB14&gt;=-14,"С-Н",IF(MB14&gt;=-28,"У-Н")))))</f>
        <v>0</v>
      </c>
      <c r="MD14" s="768">
        <f t="shared" si="8"/>
        <v>0</v>
      </c>
      <c r="ME14" s="769" t="b">
        <f t="shared" ref="ME14:ME45" si="71">IF(AND(IQ14&lt;&gt;""),IF(MD14&gt;=15,"У-П",IF(MD14&gt;=1,"С-П",IF(MD14&gt;=-14,"С-Н",IF(MD14&gt;=-28,"У-Н")))))</f>
        <v>0</v>
      </c>
      <c r="MF14" s="770">
        <f t="shared" si="9"/>
        <v>0</v>
      </c>
      <c r="MG14" s="771" t="b">
        <f t="shared" ref="MG14:MG45" si="72">IF(AND(IS14&lt;&gt;""),IF(MF14&gt;=15,"У-П",IF(MF14&gt;=1,"С-П",IF(MF14&gt;=-14,"С-Н",IF(MF14&gt;=-28,"У-Н")))))</f>
        <v>0</v>
      </c>
      <c r="MH14" s="772">
        <f t="shared" si="10"/>
        <v>0</v>
      </c>
      <c r="MI14" s="773" t="b">
        <f t="shared" ref="MI14:MI45" si="73">IF(AND(IU14&lt;&gt;""),IF(MH14&gt;=15,"У-П",IF(MH14&gt;=1,"С-П",IF(MH14&gt;=-14,"С-Н",IF(MH14&gt;=-28,"У-Н")))))</f>
        <v>0</v>
      </c>
      <c r="MJ14" s="774">
        <f t="shared" si="11"/>
        <v>0</v>
      </c>
      <c r="MK14" s="775" t="b">
        <f t="shared" ref="MK14:MK45" si="74">IF(AND(IW14&lt;&gt;""),IF(MJ14&gt;=15,"У-П",IF(MJ14&gt;=1,"С-П",IF(MJ14&gt;=-14,"С-Н",IF(MJ14&gt;=-28,"У-Н")))))</f>
        <v>0</v>
      </c>
      <c r="ML14" s="776">
        <f t="shared" si="12"/>
        <v>0</v>
      </c>
      <c r="MM14" s="777" t="b">
        <f t="shared" ref="MM14:MM45" si="75">IF(AND(IY14&lt;&gt;""),IF(ML14&gt;=15,"У-П",IF(ML14&gt;=1,"С-П",IF(ML14&gt;=-14,"С-Н",IF(ML14&gt;=-28,"У-Н")))))</f>
        <v>0</v>
      </c>
      <c r="MN14" s="778">
        <f t="shared" si="13"/>
        <v>0</v>
      </c>
      <c r="MO14" s="779" t="b">
        <f t="shared" ref="MO14:MO45" si="76">IF(AND(JA14&lt;&gt;""),IF(MN14&gt;=15,"У-П",IF(MN14&gt;=1,"С-П",IF(MN14&gt;=-14,"С-Н",IF(MN14&gt;=-28,"У-Н")))))</f>
        <v>0</v>
      </c>
      <c r="MP14" s="884">
        <f t="shared" si="14"/>
        <v>0</v>
      </c>
      <c r="MQ14" s="885" t="b">
        <f t="shared" ref="MQ14:MQ45" si="77">IF(AND(JC14&lt;&gt;""),IF(MP14&gt;=15,"У-П",IF(MP14&gt;=1,"С-П",IF(MP14&gt;=-14,"С-Н",IF(MP14&gt;=-28,"У-Н")))))</f>
        <v>0</v>
      </c>
      <c r="MR14" s="990"/>
      <c r="MS14" s="645"/>
      <c r="MT14" s="646"/>
      <c r="MU14" s="647"/>
      <c r="MV14" s="648"/>
      <c r="MW14" s="649"/>
      <c r="MX14" s="657"/>
      <c r="MY14" s="658"/>
      <c r="MZ14" s="659"/>
      <c r="NA14" s="660"/>
      <c r="NB14" s="661"/>
      <c r="NC14" s="662"/>
      <c r="ND14" s="663"/>
      <c r="NE14" s="664"/>
      <c r="NF14" s="665"/>
      <c r="NG14" s="604" t="b">
        <f t="shared" si="15"/>
        <v>0</v>
      </c>
      <c r="NH14" s="1568" t="b">
        <f t="shared" si="15"/>
        <v>0</v>
      </c>
      <c r="NI14" s="604" t="b">
        <f t="shared" si="15"/>
        <v>0</v>
      </c>
      <c r="NJ14" s="1547" t="b">
        <f t="shared" si="15"/>
        <v>0</v>
      </c>
      <c r="NK14" s="604" t="b">
        <f t="shared" si="15"/>
        <v>0</v>
      </c>
      <c r="NL14" s="1547" t="b">
        <f t="shared" si="15"/>
        <v>0</v>
      </c>
      <c r="NM14" s="604" t="b">
        <f t="shared" si="15"/>
        <v>0</v>
      </c>
      <c r="NN14" s="1547" t="b">
        <f t="shared" si="15"/>
        <v>0</v>
      </c>
      <c r="NO14" s="604" t="b">
        <f t="shared" si="15"/>
        <v>0</v>
      </c>
      <c r="NP14" s="1549" t="b">
        <f t="shared" si="15"/>
        <v>0</v>
      </c>
      <c r="NQ14" s="1552" t="b">
        <f t="shared" si="15"/>
        <v>0</v>
      </c>
      <c r="NR14" s="1549" t="b">
        <f t="shared" si="15"/>
        <v>0</v>
      </c>
      <c r="NS14" s="604" t="b">
        <f t="shared" si="15"/>
        <v>0</v>
      </c>
      <c r="NT14" s="1445"/>
    </row>
    <row r="15" spans="1:384" s="1446" customFormat="1" ht="21.95" customHeight="1" thickBot="1" x14ac:dyDescent="0.35">
      <c r="A15" s="1600">
        <v>3</v>
      </c>
      <c r="B15" s="1601"/>
      <c r="C15" s="1602"/>
      <c r="D15" s="1601"/>
      <c r="E15" s="1515"/>
      <c r="F15" s="89"/>
      <c r="G15" s="90"/>
      <c r="H15" s="100"/>
      <c r="I15" s="100"/>
      <c r="J15" s="1558"/>
      <c r="K15" s="1565">
        <f t="shared" ref="K15:K45" si="78">F15+G15+H15+I15+J15</f>
        <v>0</v>
      </c>
      <c r="L15" s="1562"/>
      <c r="M15" s="1178"/>
      <c r="N15" s="1179"/>
      <c r="O15" s="1195"/>
      <c r="P15" s="1197"/>
      <c r="Q15" s="1197"/>
      <c r="R15" s="1197"/>
      <c r="S15" s="1197"/>
      <c r="T15" s="1197"/>
      <c r="U15" s="1197"/>
      <c r="V15" s="1198"/>
      <c r="W15" s="1532" t="b">
        <f>IF(AND(O15&lt;&gt;""),IF(O15&gt;15,"1",IF(O15&gt;8,"2",IF(O15&gt;5,"3",IF(O15&gt;1,"4","5")))))</f>
        <v>0</v>
      </c>
      <c r="X15" s="1531" t="b">
        <f t="shared" si="16"/>
        <v>0</v>
      </c>
      <c r="Y15" s="1531" t="b">
        <f t="shared" si="17"/>
        <v>0</v>
      </c>
      <c r="Z15" s="1531" t="b">
        <f t="shared" si="18"/>
        <v>0</v>
      </c>
      <c r="AA15" s="1531" t="b">
        <f t="shared" si="19"/>
        <v>0</v>
      </c>
      <c r="AB15" s="1531" t="b">
        <f t="shared" si="20"/>
        <v>0</v>
      </c>
      <c r="AC15" s="1531" t="b">
        <f t="shared" si="21"/>
        <v>0</v>
      </c>
      <c r="AD15" s="1533" t="b">
        <f t="shared" si="22"/>
        <v>0</v>
      </c>
      <c r="AE15" s="1178"/>
      <c r="AF15" s="1181"/>
      <c r="AG15" s="96"/>
      <c r="AH15" s="97"/>
      <c r="AI15" s="97"/>
      <c r="AJ15" s="97"/>
      <c r="AK15" s="97"/>
      <c r="AL15" s="97"/>
      <c r="AM15" s="97"/>
      <c r="AN15" s="97"/>
      <c r="AO15" s="97"/>
      <c r="AP15" s="98"/>
      <c r="AQ15" s="1667"/>
      <c r="AR15" s="96"/>
      <c r="AS15" s="97"/>
      <c r="AT15" s="97"/>
      <c r="AU15" s="97"/>
      <c r="AV15" s="97"/>
      <c r="AW15" s="97"/>
      <c r="AX15" s="97"/>
      <c r="AY15" s="97"/>
      <c r="AZ15" s="97"/>
      <c r="BA15" s="98"/>
      <c r="BB15" s="1645">
        <f>SUM(AG15:AP15)</f>
        <v>0</v>
      </c>
      <c r="BC15" s="382">
        <f t="shared" si="0"/>
        <v>0</v>
      </c>
      <c r="BD15" s="1647" t="e">
        <f t="shared" si="23"/>
        <v>#DIV/0!</v>
      </c>
      <c r="BE15" s="367" t="e">
        <f t="shared" si="24"/>
        <v>#DIV/0!</v>
      </c>
      <c r="BF15" s="368" t="e">
        <f t="shared" si="25"/>
        <v>#DIV/0!</v>
      </c>
      <c r="BG15" s="369" t="e">
        <f t="shared" si="26"/>
        <v>#DIV/0!</v>
      </c>
      <c r="BH15" s="370" t="e">
        <f t="shared" si="1"/>
        <v>#DIV/0!</v>
      </c>
      <c r="BI15" s="371" t="e">
        <f t="shared" si="27"/>
        <v>#DIV/0!</v>
      </c>
      <c r="BJ15" s="372" t="e">
        <f t="shared" si="28"/>
        <v>#DIV/0!</v>
      </c>
      <c r="BK15" s="372" t="e">
        <f t="shared" si="29"/>
        <v>#DIV/0!</v>
      </c>
      <c r="BL15" s="379" t="e">
        <f t="shared" si="30"/>
        <v>#DIV/0!</v>
      </c>
      <c r="BM15" s="99"/>
      <c r="BN15" s="1181"/>
      <c r="BO15" s="1838"/>
      <c r="BP15" s="1839"/>
      <c r="BQ15" s="1839"/>
      <c r="BR15" s="1839"/>
      <c r="BS15" s="1839"/>
      <c r="BT15" s="1839"/>
      <c r="BU15" s="1839"/>
      <c r="BV15" s="1839"/>
      <c r="BW15" s="1839"/>
      <c r="BX15" s="1839"/>
      <c r="BY15" s="1839"/>
      <c r="BZ15" s="1839"/>
      <c r="CA15" s="1839"/>
      <c r="CB15" s="1839"/>
      <c r="CC15" s="1839"/>
      <c r="CD15" s="1839"/>
      <c r="CE15" s="1839"/>
      <c r="CF15" s="1839"/>
      <c r="CG15" s="1839"/>
      <c r="CH15" s="1839"/>
      <c r="CI15" s="1839"/>
      <c r="CJ15" s="1839"/>
      <c r="CK15" s="1839"/>
      <c r="CL15" s="1839"/>
      <c r="CM15" s="1839"/>
      <c r="CN15" s="1839"/>
      <c r="CO15" s="1839"/>
      <c r="CP15" s="1839"/>
      <c r="CQ15" s="1839"/>
      <c r="CR15" s="1839"/>
      <c r="CS15" s="1839"/>
      <c r="CT15" s="1839"/>
      <c r="CU15" s="1839"/>
      <c r="CV15" s="1839"/>
      <c r="CW15" s="1839"/>
      <c r="CX15" s="1839"/>
      <c r="CY15" s="1839"/>
      <c r="CZ15" s="1839"/>
      <c r="DA15" s="1839"/>
      <c r="DB15" s="1840"/>
      <c r="DC15" s="1831">
        <f t="shared" si="31"/>
        <v>0</v>
      </c>
      <c r="DD15" s="1832">
        <f t="shared" si="32"/>
        <v>0</v>
      </c>
      <c r="DE15" s="1833">
        <f t="shared" si="33"/>
        <v>0</v>
      </c>
      <c r="DF15" s="1831">
        <f t="shared" si="34"/>
        <v>0</v>
      </c>
      <c r="DG15" s="1832">
        <f t="shared" si="35"/>
        <v>0</v>
      </c>
      <c r="DH15" s="1833">
        <f t="shared" si="36"/>
        <v>0</v>
      </c>
      <c r="DI15" s="1831">
        <f t="shared" si="37"/>
        <v>0</v>
      </c>
      <c r="DJ15" s="1832">
        <f t="shared" si="38"/>
        <v>0</v>
      </c>
      <c r="DK15" s="1832">
        <f t="shared" si="39"/>
        <v>0</v>
      </c>
      <c r="DL15" s="1833">
        <f t="shared" si="40"/>
        <v>0</v>
      </c>
      <c r="DM15" s="1834">
        <f t="shared" si="41"/>
        <v>0</v>
      </c>
      <c r="DN15" s="1835">
        <f t="shared" si="42"/>
        <v>0</v>
      </c>
      <c r="DO15" s="1836">
        <f t="shared" si="43"/>
        <v>0</v>
      </c>
      <c r="DP15" s="1837">
        <f t="shared" si="44"/>
        <v>0</v>
      </c>
      <c r="DQ15" s="1837">
        <f t="shared" si="45"/>
        <v>0</v>
      </c>
      <c r="DR15" s="1192"/>
      <c r="DS15" s="1210"/>
      <c r="DT15" s="1211"/>
      <c r="DU15" s="1212"/>
      <c r="DV15" s="1213"/>
      <c r="DW15" s="1180"/>
      <c r="DX15" s="1179"/>
      <c r="DY15" s="1181"/>
      <c r="DZ15" s="1195"/>
      <c r="EA15" s="1196"/>
      <c r="EB15" s="1195"/>
      <c r="EC15" s="1197"/>
      <c r="ED15" s="1196"/>
      <c r="EE15" s="1191"/>
      <c r="EF15" s="1192"/>
      <c r="EG15" s="1195"/>
      <c r="EH15" s="1196"/>
      <c r="EI15" s="1195"/>
      <c r="EJ15" s="1197"/>
      <c r="EK15" s="1198"/>
      <c r="EL15" s="1199"/>
      <c r="EM15" s="1179"/>
      <c r="EN15" s="1178"/>
      <c r="EO15" s="1688"/>
      <c r="EP15" s="1680"/>
      <c r="EQ15" s="1675"/>
      <c r="ER15" s="1498"/>
      <c r="ES15" s="1498"/>
      <c r="ET15" s="1499"/>
      <c r="EU15" s="1500"/>
      <c r="EV15" s="1501"/>
      <c r="EW15" s="1501"/>
      <c r="EX15" s="1501"/>
      <c r="EY15" s="1501"/>
      <c r="EZ15" s="1501"/>
      <c r="FA15" s="1501"/>
      <c r="FB15" s="1502"/>
      <c r="FC15" s="1689"/>
      <c r="FD15" s="1448"/>
      <c r="FE15" s="2219"/>
      <c r="FF15" s="2220"/>
      <c r="FG15" s="2220"/>
      <c r="FH15" s="2220"/>
      <c r="FI15" s="2220"/>
      <c r="FJ15" s="2220"/>
      <c r="FK15" s="2220"/>
      <c r="FL15" s="2220"/>
      <c r="FM15" s="2220"/>
      <c r="FN15" s="2220"/>
      <c r="FO15" s="2220"/>
      <c r="FP15" s="2220"/>
      <c r="FQ15" s="2220"/>
      <c r="FR15" s="2220"/>
      <c r="FS15" s="2220"/>
      <c r="FT15" s="2220"/>
      <c r="FU15" s="2220"/>
      <c r="FV15" s="2220"/>
      <c r="FW15" s="2220"/>
      <c r="FX15" s="2220"/>
      <c r="FY15" s="2220"/>
      <c r="FZ15" s="2220"/>
      <c r="GA15" s="2220"/>
      <c r="GB15" s="2220"/>
      <c r="GC15" s="2220"/>
      <c r="GD15" s="2220"/>
      <c r="GE15" s="2220"/>
      <c r="GF15" s="2220"/>
      <c r="GG15" s="2220"/>
      <c r="GH15" s="2220"/>
      <c r="GI15" s="2220"/>
      <c r="GJ15" s="2220"/>
      <c r="GK15" s="2220"/>
      <c r="GL15" s="2220"/>
      <c r="GM15" s="2220"/>
      <c r="GN15" s="2220"/>
      <c r="GO15" s="2220"/>
      <c r="GP15" s="2220"/>
      <c r="GQ15" s="2220"/>
      <c r="GR15" s="2220"/>
      <c r="GS15" s="2220"/>
      <c r="GT15" s="2220"/>
      <c r="GU15" s="2220"/>
      <c r="GV15" s="2220"/>
      <c r="GW15" s="2220"/>
      <c r="GX15" s="2221"/>
      <c r="GY15" s="2198">
        <f t="shared" si="46"/>
        <v>0</v>
      </c>
      <c r="GZ15" s="396" t="b">
        <f t="shared" ref="GZ15:GZ18" si="79">IF(AND(FE15&lt;&gt;""),IF(GY15&lt;=3,"НИЗКИЙ",IF(GY15&lt;7,"СРЕДНИЙ",IF(GY15&gt;=7,"ВЫСОКИЙ"))))</f>
        <v>0</v>
      </c>
      <c r="HA15" s="2199">
        <f t="shared" si="47"/>
        <v>0</v>
      </c>
      <c r="HB15" s="2208" t="b">
        <f t="shared" si="48"/>
        <v>0</v>
      </c>
      <c r="HC15" s="2201">
        <f t="shared" si="49"/>
        <v>0</v>
      </c>
      <c r="HD15" s="397" t="b">
        <f t="shared" si="50"/>
        <v>0</v>
      </c>
      <c r="HE15" s="2202">
        <f t="shared" si="51"/>
        <v>0</v>
      </c>
      <c r="HF15" s="398" t="b">
        <f t="shared" si="52"/>
        <v>0</v>
      </c>
      <c r="HG15" s="2203">
        <f t="shared" si="53"/>
        <v>0</v>
      </c>
      <c r="HH15" s="2209" t="b">
        <f t="shared" si="54"/>
        <v>0</v>
      </c>
      <c r="HI15" s="2205">
        <f t="shared" si="55"/>
        <v>0</v>
      </c>
      <c r="HJ15" s="395" t="b">
        <f t="shared" si="56"/>
        <v>0</v>
      </c>
      <c r="HK15" s="2206">
        <f t="shared" si="57"/>
        <v>0</v>
      </c>
      <c r="HL15" s="2210" t="b">
        <f t="shared" si="58"/>
        <v>0</v>
      </c>
      <c r="HM15" s="432"/>
      <c r="HN15" s="991"/>
      <c r="HO15" s="898"/>
      <c r="HP15" s="899"/>
      <c r="HQ15" s="900"/>
      <c r="HR15" s="901"/>
      <c r="HS15" s="902"/>
      <c r="HT15" s="903"/>
      <c r="HU15" s="904"/>
      <c r="HV15" s="714" t="b">
        <f t="shared" si="59"/>
        <v>0</v>
      </c>
      <c r="HW15" s="715" t="b">
        <f t="shared" si="59"/>
        <v>0</v>
      </c>
      <c r="HX15" s="715" t="b">
        <f t="shared" si="60"/>
        <v>0</v>
      </c>
      <c r="HY15" s="715" t="b">
        <f t="shared" si="61"/>
        <v>0</v>
      </c>
      <c r="HZ15" s="715" t="b">
        <f t="shared" si="62"/>
        <v>0</v>
      </c>
      <c r="IA15" s="716" t="b">
        <f t="shared" si="63"/>
        <v>0</v>
      </c>
      <c r="IB15" s="717" t="b">
        <f t="shared" si="64"/>
        <v>0</v>
      </c>
      <c r="IC15" s="432"/>
      <c r="ID15" s="432"/>
      <c r="IE15" s="664"/>
      <c r="IF15" s="1055"/>
      <c r="IG15" s="1055"/>
      <c r="IH15" s="1055"/>
      <c r="II15" s="1055"/>
      <c r="IJ15" s="1055"/>
      <c r="IK15" s="1055"/>
      <c r="IL15" s="1055"/>
      <c r="IM15" s="1055"/>
      <c r="IN15" s="1056"/>
      <c r="IO15" s="662"/>
      <c r="IP15" s="1057"/>
      <c r="IQ15" s="1057"/>
      <c r="IR15" s="1057"/>
      <c r="IS15" s="1057"/>
      <c r="IT15" s="1057"/>
      <c r="IU15" s="1057"/>
      <c r="IV15" s="1057"/>
      <c r="IW15" s="1057"/>
      <c r="IX15" s="1058"/>
      <c r="IY15" s="664"/>
      <c r="IZ15" s="1055"/>
      <c r="JA15" s="1055"/>
      <c r="JB15" s="1055"/>
      <c r="JC15" s="1055"/>
      <c r="JD15" s="1055"/>
      <c r="JE15" s="1055"/>
      <c r="JF15" s="1055"/>
      <c r="JG15" s="1055"/>
      <c r="JH15" s="1059"/>
      <c r="JI15" s="662"/>
      <c r="JJ15" s="1057"/>
      <c r="JK15" s="1057"/>
      <c r="JL15" s="1057"/>
      <c r="JM15" s="1057"/>
      <c r="JN15" s="1057"/>
      <c r="JO15" s="1057"/>
      <c r="JP15" s="1057"/>
      <c r="JQ15" s="1057"/>
      <c r="JR15" s="1058"/>
      <c r="JS15" s="664"/>
      <c r="JT15" s="1055"/>
      <c r="JU15" s="1055"/>
      <c r="JV15" s="1055"/>
      <c r="JW15" s="1055"/>
      <c r="JX15" s="1059"/>
      <c r="JY15" s="1055"/>
      <c r="JZ15" s="1055"/>
      <c r="KA15" s="1055"/>
      <c r="KB15" s="1056"/>
      <c r="KC15" s="662"/>
      <c r="KD15" s="1057"/>
      <c r="KE15" s="1057"/>
      <c r="KF15" s="1057"/>
      <c r="KG15" s="1057"/>
      <c r="KH15" s="1057"/>
      <c r="KI15" s="1057"/>
      <c r="KJ15" s="1057"/>
      <c r="KK15" s="1057"/>
      <c r="KL15" s="1058"/>
      <c r="KM15" s="664"/>
      <c r="KN15" s="1055"/>
      <c r="KO15" s="1055"/>
      <c r="KP15" s="1055"/>
      <c r="KQ15" s="1055"/>
      <c r="KR15" s="1055"/>
      <c r="KS15" s="1055"/>
      <c r="KT15" s="1055"/>
      <c r="KU15" s="1055"/>
      <c r="KV15" s="1056"/>
      <c r="KW15" s="662"/>
      <c r="KX15" s="1057"/>
      <c r="KY15" s="1057"/>
      <c r="KZ15" s="1057"/>
      <c r="LA15" s="1057"/>
      <c r="LB15" s="1057"/>
      <c r="LC15" s="1057"/>
      <c r="LD15" s="1057"/>
      <c r="LE15" s="1057"/>
      <c r="LF15" s="1058"/>
      <c r="LG15" s="1060"/>
      <c r="LH15" s="1055"/>
      <c r="LI15" s="1055"/>
      <c r="LJ15" s="1060"/>
      <c r="LK15" s="1055"/>
      <c r="LL15" s="1055"/>
      <c r="LM15" s="1055"/>
      <c r="LN15" s="1055"/>
      <c r="LO15" s="1055"/>
      <c r="LP15" s="1055"/>
      <c r="LQ15" s="1059"/>
      <c r="LR15" s="739">
        <f t="shared" si="2"/>
        <v>0</v>
      </c>
      <c r="LS15" s="740" t="b">
        <f t="shared" si="65"/>
        <v>0</v>
      </c>
      <c r="LT15" s="741">
        <f t="shared" si="3"/>
        <v>0</v>
      </c>
      <c r="LU15" s="742" t="b">
        <f t="shared" si="66"/>
        <v>0</v>
      </c>
      <c r="LV15" s="743">
        <f t="shared" si="4"/>
        <v>0</v>
      </c>
      <c r="LW15" s="744" t="b">
        <f t="shared" si="67"/>
        <v>0</v>
      </c>
      <c r="LX15" s="745">
        <f t="shared" si="5"/>
        <v>0</v>
      </c>
      <c r="LY15" s="746" t="b">
        <f t="shared" si="68"/>
        <v>0</v>
      </c>
      <c r="LZ15" s="764">
        <f t="shared" si="6"/>
        <v>0</v>
      </c>
      <c r="MA15" s="765" t="b">
        <f t="shared" si="69"/>
        <v>0</v>
      </c>
      <c r="MB15" s="766">
        <f t="shared" si="7"/>
        <v>0</v>
      </c>
      <c r="MC15" s="767" t="b">
        <f t="shared" si="70"/>
        <v>0</v>
      </c>
      <c r="MD15" s="768">
        <f t="shared" si="8"/>
        <v>0</v>
      </c>
      <c r="ME15" s="769" t="b">
        <f t="shared" si="71"/>
        <v>0</v>
      </c>
      <c r="MF15" s="770">
        <f t="shared" si="9"/>
        <v>0</v>
      </c>
      <c r="MG15" s="771" t="b">
        <f t="shared" si="72"/>
        <v>0</v>
      </c>
      <c r="MH15" s="772">
        <f t="shared" si="10"/>
        <v>0</v>
      </c>
      <c r="MI15" s="773" t="b">
        <f t="shared" si="73"/>
        <v>0</v>
      </c>
      <c r="MJ15" s="774">
        <f t="shared" si="11"/>
        <v>0</v>
      </c>
      <c r="MK15" s="775" t="b">
        <f t="shared" si="74"/>
        <v>0</v>
      </c>
      <c r="ML15" s="776">
        <f t="shared" si="12"/>
        <v>0</v>
      </c>
      <c r="MM15" s="777" t="b">
        <f t="shared" si="75"/>
        <v>0</v>
      </c>
      <c r="MN15" s="778">
        <f t="shared" si="13"/>
        <v>0</v>
      </c>
      <c r="MO15" s="779" t="b">
        <f t="shared" si="76"/>
        <v>0</v>
      </c>
      <c r="MP15" s="884">
        <f t="shared" si="14"/>
        <v>0</v>
      </c>
      <c r="MQ15" s="885" t="b">
        <f t="shared" si="77"/>
        <v>0</v>
      </c>
      <c r="MR15" s="990"/>
      <c r="MS15" s="645"/>
      <c r="MT15" s="646"/>
      <c r="MU15" s="647"/>
      <c r="MV15" s="648"/>
      <c r="MW15" s="649"/>
      <c r="MX15" s="657"/>
      <c r="MY15" s="658"/>
      <c r="MZ15" s="659"/>
      <c r="NA15" s="660"/>
      <c r="NB15" s="661"/>
      <c r="NC15" s="662"/>
      <c r="ND15" s="663"/>
      <c r="NE15" s="664"/>
      <c r="NF15" s="665"/>
      <c r="NG15" s="604" t="b">
        <f t="shared" si="15"/>
        <v>0</v>
      </c>
      <c r="NH15" s="1568" t="b">
        <f t="shared" si="15"/>
        <v>0</v>
      </c>
      <c r="NI15" s="604" t="b">
        <f t="shared" si="15"/>
        <v>0</v>
      </c>
      <c r="NJ15" s="1547" t="b">
        <f t="shared" si="15"/>
        <v>0</v>
      </c>
      <c r="NK15" s="604" t="b">
        <f t="shared" si="15"/>
        <v>0</v>
      </c>
      <c r="NL15" s="1547" t="b">
        <f t="shared" si="15"/>
        <v>0</v>
      </c>
      <c r="NM15" s="604" t="b">
        <f t="shared" si="15"/>
        <v>0</v>
      </c>
      <c r="NN15" s="1547" t="b">
        <f t="shared" si="15"/>
        <v>0</v>
      </c>
      <c r="NO15" s="604" t="b">
        <f t="shared" si="15"/>
        <v>0</v>
      </c>
      <c r="NP15" s="1549" t="b">
        <f t="shared" si="15"/>
        <v>0</v>
      </c>
      <c r="NQ15" s="1552" t="b">
        <f t="shared" si="15"/>
        <v>0</v>
      </c>
      <c r="NR15" s="1549" t="b">
        <f t="shared" si="15"/>
        <v>0</v>
      </c>
      <c r="NS15" s="604" t="b">
        <f t="shared" si="15"/>
        <v>0</v>
      </c>
      <c r="NT15" s="1445"/>
    </row>
    <row r="16" spans="1:384" s="1446" customFormat="1" ht="21.95" customHeight="1" thickBot="1" x14ac:dyDescent="0.35">
      <c r="A16" s="1600">
        <v>4</v>
      </c>
      <c r="B16" s="1601"/>
      <c r="C16" s="1602"/>
      <c r="D16" s="1601"/>
      <c r="E16" s="1515"/>
      <c r="F16" s="89"/>
      <c r="G16" s="90"/>
      <c r="H16" s="100"/>
      <c r="I16" s="100"/>
      <c r="J16" s="1558"/>
      <c r="K16" s="1565">
        <f t="shared" si="78"/>
        <v>0</v>
      </c>
      <c r="L16" s="1562"/>
      <c r="M16" s="1178"/>
      <c r="N16" s="1179"/>
      <c r="O16" s="1195"/>
      <c r="P16" s="1197"/>
      <c r="Q16" s="1197"/>
      <c r="R16" s="1197"/>
      <c r="S16" s="1197"/>
      <c r="T16" s="1197"/>
      <c r="U16" s="1197"/>
      <c r="V16" s="1198"/>
      <c r="W16" s="1532" t="b">
        <f>IF(AND(O16&lt;&gt;""),IF(O16&gt;15,"1",IF(O16&gt;8,"2",IF(O16&gt;5,"3",IF(O16&gt;1,"4","5")))))</f>
        <v>0</v>
      </c>
      <c r="X16" s="1531" t="b">
        <f t="shared" si="16"/>
        <v>0</v>
      </c>
      <c r="Y16" s="1531" t="b">
        <f t="shared" si="17"/>
        <v>0</v>
      </c>
      <c r="Z16" s="1531" t="b">
        <f t="shared" si="18"/>
        <v>0</v>
      </c>
      <c r="AA16" s="1531" t="b">
        <f t="shared" si="19"/>
        <v>0</v>
      </c>
      <c r="AB16" s="1531" t="b">
        <f t="shared" si="20"/>
        <v>0</v>
      </c>
      <c r="AC16" s="1531" t="b">
        <f t="shared" si="21"/>
        <v>0</v>
      </c>
      <c r="AD16" s="1533" t="b">
        <f t="shared" si="22"/>
        <v>0</v>
      </c>
      <c r="AE16" s="1178"/>
      <c r="AF16" s="1181"/>
      <c r="AG16" s="96"/>
      <c r="AH16" s="97"/>
      <c r="AI16" s="97"/>
      <c r="AJ16" s="97"/>
      <c r="AK16" s="97"/>
      <c r="AL16" s="97"/>
      <c r="AM16" s="97"/>
      <c r="AN16" s="97"/>
      <c r="AO16" s="97"/>
      <c r="AP16" s="98"/>
      <c r="AQ16" s="1667"/>
      <c r="AR16" s="96"/>
      <c r="AS16" s="97"/>
      <c r="AT16" s="97"/>
      <c r="AU16" s="97"/>
      <c r="AV16" s="97"/>
      <c r="AW16" s="97"/>
      <c r="AX16" s="97"/>
      <c r="AY16" s="97"/>
      <c r="AZ16" s="97"/>
      <c r="BA16" s="98"/>
      <c r="BB16" s="1645">
        <f>SUM(AG16:AP16)</f>
        <v>0</v>
      </c>
      <c r="BC16" s="382">
        <f t="shared" si="0"/>
        <v>0</v>
      </c>
      <c r="BD16" s="1647" t="e">
        <f t="shared" si="23"/>
        <v>#DIV/0!</v>
      </c>
      <c r="BE16" s="367" t="e">
        <f t="shared" si="24"/>
        <v>#DIV/0!</v>
      </c>
      <c r="BF16" s="368" t="e">
        <f t="shared" si="25"/>
        <v>#DIV/0!</v>
      </c>
      <c r="BG16" s="369" t="e">
        <f t="shared" si="26"/>
        <v>#DIV/0!</v>
      </c>
      <c r="BH16" s="370" t="e">
        <f t="shared" si="1"/>
        <v>#DIV/0!</v>
      </c>
      <c r="BI16" s="371" t="e">
        <f t="shared" si="27"/>
        <v>#DIV/0!</v>
      </c>
      <c r="BJ16" s="372" t="e">
        <f t="shared" si="28"/>
        <v>#DIV/0!</v>
      </c>
      <c r="BK16" s="372" t="e">
        <f t="shared" si="29"/>
        <v>#DIV/0!</v>
      </c>
      <c r="BL16" s="379" t="e">
        <f t="shared" si="30"/>
        <v>#DIV/0!</v>
      </c>
      <c r="BM16" s="99"/>
      <c r="BN16" s="1181"/>
      <c r="BO16" s="1838"/>
      <c r="BP16" s="1839"/>
      <c r="BQ16" s="1839"/>
      <c r="BR16" s="1839"/>
      <c r="BS16" s="1839"/>
      <c r="BT16" s="1839"/>
      <c r="BU16" s="1839"/>
      <c r="BV16" s="1839"/>
      <c r="BW16" s="1839"/>
      <c r="BX16" s="1839"/>
      <c r="BY16" s="1839"/>
      <c r="BZ16" s="1839"/>
      <c r="CA16" s="1839"/>
      <c r="CB16" s="1839"/>
      <c r="CC16" s="1839"/>
      <c r="CD16" s="1839"/>
      <c r="CE16" s="1839"/>
      <c r="CF16" s="1839"/>
      <c r="CG16" s="1839"/>
      <c r="CH16" s="1839"/>
      <c r="CI16" s="1839"/>
      <c r="CJ16" s="1839"/>
      <c r="CK16" s="1839"/>
      <c r="CL16" s="1839"/>
      <c r="CM16" s="1839"/>
      <c r="CN16" s="1839"/>
      <c r="CO16" s="1839"/>
      <c r="CP16" s="1839"/>
      <c r="CQ16" s="1839"/>
      <c r="CR16" s="1839"/>
      <c r="CS16" s="1839"/>
      <c r="CT16" s="1839"/>
      <c r="CU16" s="1839"/>
      <c r="CV16" s="1839"/>
      <c r="CW16" s="1839"/>
      <c r="CX16" s="1839"/>
      <c r="CY16" s="1839"/>
      <c r="CZ16" s="1839"/>
      <c r="DA16" s="1839"/>
      <c r="DB16" s="1840"/>
      <c r="DC16" s="1831">
        <f t="shared" si="31"/>
        <v>0</v>
      </c>
      <c r="DD16" s="1832">
        <f t="shared" si="32"/>
        <v>0</v>
      </c>
      <c r="DE16" s="1833">
        <f t="shared" si="33"/>
        <v>0</v>
      </c>
      <c r="DF16" s="1831">
        <f t="shared" si="34"/>
        <v>0</v>
      </c>
      <c r="DG16" s="1832">
        <f t="shared" si="35"/>
        <v>0</v>
      </c>
      <c r="DH16" s="1833">
        <f t="shared" si="36"/>
        <v>0</v>
      </c>
      <c r="DI16" s="1831">
        <f t="shared" si="37"/>
        <v>0</v>
      </c>
      <c r="DJ16" s="1832">
        <f t="shared" si="38"/>
        <v>0</v>
      </c>
      <c r="DK16" s="1832">
        <f t="shared" si="39"/>
        <v>0</v>
      </c>
      <c r="DL16" s="1833">
        <f t="shared" si="40"/>
        <v>0</v>
      </c>
      <c r="DM16" s="1834">
        <f t="shared" si="41"/>
        <v>0</v>
      </c>
      <c r="DN16" s="1835">
        <f t="shared" si="42"/>
        <v>0</v>
      </c>
      <c r="DO16" s="1836">
        <f t="shared" si="43"/>
        <v>0</v>
      </c>
      <c r="DP16" s="1837">
        <f t="shared" si="44"/>
        <v>0</v>
      </c>
      <c r="DQ16" s="1837">
        <f t="shared" si="45"/>
        <v>0</v>
      </c>
      <c r="DR16" s="1192"/>
      <c r="DS16" s="1210"/>
      <c r="DT16" s="1211"/>
      <c r="DU16" s="1212"/>
      <c r="DV16" s="1213"/>
      <c r="DW16" s="1180"/>
      <c r="DX16" s="1179"/>
      <c r="DY16" s="1181"/>
      <c r="DZ16" s="1195"/>
      <c r="EA16" s="1196"/>
      <c r="EB16" s="1195"/>
      <c r="EC16" s="1197"/>
      <c r="ED16" s="1196"/>
      <c r="EE16" s="1191"/>
      <c r="EF16" s="1192"/>
      <c r="EG16" s="1195"/>
      <c r="EH16" s="1196"/>
      <c r="EI16" s="1195"/>
      <c r="EJ16" s="1197"/>
      <c r="EK16" s="1198"/>
      <c r="EL16" s="1199"/>
      <c r="EM16" s="1179"/>
      <c r="EN16" s="1178"/>
      <c r="EO16" s="1688"/>
      <c r="EP16" s="1680"/>
      <c r="EQ16" s="1675"/>
      <c r="ER16" s="1498"/>
      <c r="ES16" s="1498"/>
      <c r="ET16" s="1499"/>
      <c r="EU16" s="1500"/>
      <c r="EV16" s="1501"/>
      <c r="EW16" s="1501"/>
      <c r="EX16" s="1501"/>
      <c r="EY16" s="1501"/>
      <c r="EZ16" s="1501"/>
      <c r="FA16" s="1501"/>
      <c r="FB16" s="1502"/>
      <c r="FC16" s="1689"/>
      <c r="FD16" s="1448"/>
      <c r="FE16" s="2219"/>
      <c r="FF16" s="2220"/>
      <c r="FG16" s="2220"/>
      <c r="FH16" s="2220"/>
      <c r="FI16" s="2220"/>
      <c r="FJ16" s="2220"/>
      <c r="FK16" s="2220"/>
      <c r="FL16" s="2220"/>
      <c r="FM16" s="2220"/>
      <c r="FN16" s="2220"/>
      <c r="FO16" s="2220"/>
      <c r="FP16" s="2220"/>
      <c r="FQ16" s="2220"/>
      <c r="FR16" s="2220"/>
      <c r="FS16" s="2220"/>
      <c r="FT16" s="2220"/>
      <c r="FU16" s="2220"/>
      <c r="FV16" s="2220"/>
      <c r="FW16" s="2220"/>
      <c r="FX16" s="2220"/>
      <c r="FY16" s="2220"/>
      <c r="FZ16" s="2220"/>
      <c r="GA16" s="2220"/>
      <c r="GB16" s="2220"/>
      <c r="GC16" s="2220"/>
      <c r="GD16" s="2220"/>
      <c r="GE16" s="2220"/>
      <c r="GF16" s="2220"/>
      <c r="GG16" s="2220"/>
      <c r="GH16" s="2220"/>
      <c r="GI16" s="2220"/>
      <c r="GJ16" s="2220"/>
      <c r="GK16" s="2220"/>
      <c r="GL16" s="2220"/>
      <c r="GM16" s="2220"/>
      <c r="GN16" s="2220"/>
      <c r="GO16" s="2220"/>
      <c r="GP16" s="2220"/>
      <c r="GQ16" s="2220"/>
      <c r="GR16" s="2220"/>
      <c r="GS16" s="2220"/>
      <c r="GT16" s="2220"/>
      <c r="GU16" s="2220"/>
      <c r="GV16" s="2220"/>
      <c r="GW16" s="2220"/>
      <c r="GX16" s="2221"/>
      <c r="GY16" s="2198">
        <f t="shared" si="46"/>
        <v>0</v>
      </c>
      <c r="GZ16" s="396" t="b">
        <f t="shared" si="79"/>
        <v>0</v>
      </c>
      <c r="HA16" s="2199">
        <f t="shared" si="47"/>
        <v>0</v>
      </c>
      <c r="HB16" s="2208" t="b">
        <f t="shared" si="48"/>
        <v>0</v>
      </c>
      <c r="HC16" s="2201">
        <f t="shared" si="49"/>
        <v>0</v>
      </c>
      <c r="HD16" s="397" t="b">
        <f t="shared" si="50"/>
        <v>0</v>
      </c>
      <c r="HE16" s="2202">
        <f t="shared" si="51"/>
        <v>0</v>
      </c>
      <c r="HF16" s="398" t="b">
        <f t="shared" si="52"/>
        <v>0</v>
      </c>
      <c r="HG16" s="2203">
        <f t="shared" si="53"/>
        <v>0</v>
      </c>
      <c r="HH16" s="2209" t="b">
        <f t="shared" si="54"/>
        <v>0</v>
      </c>
      <c r="HI16" s="2205">
        <f t="shared" si="55"/>
        <v>0</v>
      </c>
      <c r="HJ16" s="395" t="b">
        <f t="shared" si="56"/>
        <v>0</v>
      </c>
      <c r="HK16" s="2206">
        <f t="shared" si="57"/>
        <v>0</v>
      </c>
      <c r="HL16" s="2210" t="b">
        <f t="shared" si="58"/>
        <v>0</v>
      </c>
      <c r="HM16" s="432"/>
      <c r="HN16" s="991"/>
      <c r="HO16" s="898"/>
      <c r="HP16" s="899"/>
      <c r="HQ16" s="900"/>
      <c r="HR16" s="901"/>
      <c r="HS16" s="902"/>
      <c r="HT16" s="903"/>
      <c r="HU16" s="904"/>
      <c r="HV16" s="714" t="b">
        <f t="shared" si="59"/>
        <v>0</v>
      </c>
      <c r="HW16" s="715" t="b">
        <f t="shared" si="59"/>
        <v>0</v>
      </c>
      <c r="HX16" s="715" t="b">
        <f t="shared" si="60"/>
        <v>0</v>
      </c>
      <c r="HY16" s="715" t="b">
        <f t="shared" si="61"/>
        <v>0</v>
      </c>
      <c r="HZ16" s="715" t="b">
        <f t="shared" si="62"/>
        <v>0</v>
      </c>
      <c r="IA16" s="716" t="b">
        <f t="shared" si="63"/>
        <v>0</v>
      </c>
      <c r="IB16" s="717" t="b">
        <f t="shared" si="64"/>
        <v>0</v>
      </c>
      <c r="IC16" s="432"/>
      <c r="ID16" s="432"/>
      <c r="IE16" s="664"/>
      <c r="IF16" s="1055"/>
      <c r="IG16" s="1055"/>
      <c r="IH16" s="1055"/>
      <c r="II16" s="1055"/>
      <c r="IJ16" s="1055"/>
      <c r="IK16" s="1055"/>
      <c r="IL16" s="1055"/>
      <c r="IM16" s="1055"/>
      <c r="IN16" s="1056"/>
      <c r="IO16" s="662"/>
      <c r="IP16" s="1057"/>
      <c r="IQ16" s="1057"/>
      <c r="IR16" s="1057"/>
      <c r="IS16" s="1057"/>
      <c r="IT16" s="1057"/>
      <c r="IU16" s="1057"/>
      <c r="IV16" s="1057"/>
      <c r="IW16" s="1057"/>
      <c r="IX16" s="1058"/>
      <c r="IY16" s="664"/>
      <c r="IZ16" s="1055"/>
      <c r="JA16" s="1055"/>
      <c r="JB16" s="1055"/>
      <c r="JC16" s="1055"/>
      <c r="JD16" s="1055"/>
      <c r="JE16" s="1055"/>
      <c r="JF16" s="1055"/>
      <c r="JG16" s="1055"/>
      <c r="JH16" s="1059"/>
      <c r="JI16" s="662"/>
      <c r="JJ16" s="1057"/>
      <c r="JK16" s="1057"/>
      <c r="JL16" s="1057"/>
      <c r="JM16" s="1057"/>
      <c r="JN16" s="1057"/>
      <c r="JO16" s="1057"/>
      <c r="JP16" s="1057"/>
      <c r="JQ16" s="1057"/>
      <c r="JR16" s="1058"/>
      <c r="JS16" s="664"/>
      <c r="JT16" s="1055"/>
      <c r="JU16" s="1055"/>
      <c r="JV16" s="1055"/>
      <c r="JW16" s="1055"/>
      <c r="JX16" s="1059"/>
      <c r="JY16" s="1055"/>
      <c r="JZ16" s="1055"/>
      <c r="KA16" s="1055"/>
      <c r="KB16" s="1056"/>
      <c r="KC16" s="662"/>
      <c r="KD16" s="1057"/>
      <c r="KE16" s="1057"/>
      <c r="KF16" s="1057"/>
      <c r="KG16" s="1057"/>
      <c r="KH16" s="1057"/>
      <c r="KI16" s="1057"/>
      <c r="KJ16" s="1057"/>
      <c r="KK16" s="1057"/>
      <c r="KL16" s="1058"/>
      <c r="KM16" s="664"/>
      <c r="KN16" s="1055"/>
      <c r="KO16" s="1055"/>
      <c r="KP16" s="1055"/>
      <c r="KQ16" s="1055"/>
      <c r="KR16" s="1055"/>
      <c r="KS16" s="1055"/>
      <c r="KT16" s="1055"/>
      <c r="KU16" s="1055"/>
      <c r="KV16" s="1056"/>
      <c r="KW16" s="662"/>
      <c r="KX16" s="1057"/>
      <c r="KY16" s="1057"/>
      <c r="KZ16" s="1057"/>
      <c r="LA16" s="1057"/>
      <c r="LB16" s="1057"/>
      <c r="LC16" s="1057"/>
      <c r="LD16" s="1057"/>
      <c r="LE16" s="1057"/>
      <c r="LF16" s="1058"/>
      <c r="LG16" s="1060"/>
      <c r="LH16" s="1055"/>
      <c r="LI16" s="1055"/>
      <c r="LJ16" s="1055"/>
      <c r="LK16" s="1055"/>
      <c r="LL16" s="1055"/>
      <c r="LM16" s="1055"/>
      <c r="LN16" s="1055"/>
      <c r="LO16" s="1055"/>
      <c r="LP16" s="1055"/>
      <c r="LQ16" s="1059"/>
      <c r="LR16" s="739">
        <f t="shared" si="2"/>
        <v>0</v>
      </c>
      <c r="LS16" s="740" t="b">
        <f t="shared" si="65"/>
        <v>0</v>
      </c>
      <c r="LT16" s="741">
        <f t="shared" si="3"/>
        <v>0</v>
      </c>
      <c r="LU16" s="742" t="b">
        <f t="shared" si="66"/>
        <v>0</v>
      </c>
      <c r="LV16" s="743">
        <f t="shared" si="4"/>
        <v>0</v>
      </c>
      <c r="LW16" s="744" t="b">
        <f t="shared" si="67"/>
        <v>0</v>
      </c>
      <c r="LX16" s="745">
        <f t="shared" si="5"/>
        <v>0</v>
      </c>
      <c r="LY16" s="746" t="b">
        <f t="shared" si="68"/>
        <v>0</v>
      </c>
      <c r="LZ16" s="764">
        <f t="shared" si="6"/>
        <v>0</v>
      </c>
      <c r="MA16" s="765" t="b">
        <f t="shared" si="69"/>
        <v>0</v>
      </c>
      <c r="MB16" s="766">
        <f t="shared" si="7"/>
        <v>0</v>
      </c>
      <c r="MC16" s="767" t="b">
        <f t="shared" si="70"/>
        <v>0</v>
      </c>
      <c r="MD16" s="768">
        <f t="shared" si="8"/>
        <v>0</v>
      </c>
      <c r="ME16" s="769" t="b">
        <f t="shared" si="71"/>
        <v>0</v>
      </c>
      <c r="MF16" s="770">
        <f t="shared" si="9"/>
        <v>0</v>
      </c>
      <c r="MG16" s="771" t="b">
        <f t="shared" si="72"/>
        <v>0</v>
      </c>
      <c r="MH16" s="772">
        <f t="shared" si="10"/>
        <v>0</v>
      </c>
      <c r="MI16" s="773" t="b">
        <f t="shared" si="73"/>
        <v>0</v>
      </c>
      <c r="MJ16" s="774">
        <f t="shared" si="11"/>
        <v>0</v>
      </c>
      <c r="MK16" s="775" t="b">
        <f t="shared" si="74"/>
        <v>0</v>
      </c>
      <c r="ML16" s="776">
        <f t="shared" si="12"/>
        <v>0</v>
      </c>
      <c r="MM16" s="777" t="b">
        <f t="shared" si="75"/>
        <v>0</v>
      </c>
      <c r="MN16" s="778">
        <f t="shared" si="13"/>
        <v>0</v>
      </c>
      <c r="MO16" s="779" t="b">
        <f t="shared" si="76"/>
        <v>0</v>
      </c>
      <c r="MP16" s="884">
        <f t="shared" si="14"/>
        <v>0</v>
      </c>
      <c r="MQ16" s="885" t="b">
        <f t="shared" si="77"/>
        <v>0</v>
      </c>
      <c r="MR16" s="990"/>
      <c r="MS16" s="645"/>
      <c r="MT16" s="646"/>
      <c r="MU16" s="647"/>
      <c r="MV16" s="648"/>
      <c r="MW16" s="649"/>
      <c r="MX16" s="657"/>
      <c r="MY16" s="658"/>
      <c r="MZ16" s="659"/>
      <c r="NA16" s="660"/>
      <c r="NB16" s="661"/>
      <c r="NC16" s="662"/>
      <c r="ND16" s="663"/>
      <c r="NE16" s="664"/>
      <c r="NF16" s="665"/>
      <c r="NG16" s="604" t="b">
        <f t="shared" si="15"/>
        <v>0</v>
      </c>
      <c r="NH16" s="1568" t="b">
        <f t="shared" si="15"/>
        <v>0</v>
      </c>
      <c r="NI16" s="604" t="b">
        <f t="shared" si="15"/>
        <v>0</v>
      </c>
      <c r="NJ16" s="1547" t="b">
        <f t="shared" si="15"/>
        <v>0</v>
      </c>
      <c r="NK16" s="604" t="b">
        <f t="shared" si="15"/>
        <v>0</v>
      </c>
      <c r="NL16" s="1547" t="b">
        <f t="shared" si="15"/>
        <v>0</v>
      </c>
      <c r="NM16" s="604" t="b">
        <f t="shared" si="15"/>
        <v>0</v>
      </c>
      <c r="NN16" s="1547" t="b">
        <f t="shared" si="15"/>
        <v>0</v>
      </c>
      <c r="NO16" s="604" t="b">
        <f t="shared" si="15"/>
        <v>0</v>
      </c>
      <c r="NP16" s="1549" t="b">
        <f t="shared" si="15"/>
        <v>0</v>
      </c>
      <c r="NQ16" s="1552" t="b">
        <f t="shared" si="15"/>
        <v>0</v>
      </c>
      <c r="NR16" s="1549" t="b">
        <f t="shared" si="15"/>
        <v>0</v>
      </c>
      <c r="NS16" s="604" t="b">
        <f t="shared" si="15"/>
        <v>0</v>
      </c>
      <c r="NT16" s="1445"/>
    </row>
    <row r="17" spans="1:384" s="1446" customFormat="1" ht="21.95" customHeight="1" thickBot="1" x14ac:dyDescent="0.35">
      <c r="A17" s="1600">
        <v>5</v>
      </c>
      <c r="B17" s="1601"/>
      <c r="C17" s="1602"/>
      <c r="D17" s="1601"/>
      <c r="E17" s="1515"/>
      <c r="F17" s="89"/>
      <c r="G17" s="90"/>
      <c r="H17" s="100"/>
      <c r="I17" s="100"/>
      <c r="J17" s="1558"/>
      <c r="K17" s="1565">
        <f t="shared" si="78"/>
        <v>0</v>
      </c>
      <c r="L17" s="1562"/>
      <c r="M17" s="1178"/>
      <c r="N17" s="1179"/>
      <c r="O17" s="1195"/>
      <c r="P17" s="1197"/>
      <c r="Q17" s="1197"/>
      <c r="R17" s="1197"/>
      <c r="S17" s="1197"/>
      <c r="T17" s="1197"/>
      <c r="U17" s="1197"/>
      <c r="V17" s="1198"/>
      <c r="W17" s="1532" t="b">
        <f>IF(AND(O17&lt;&gt;""),IF(O17&gt;15,"1",IF(O17&gt;8,"2",IF(O17&gt;5,"3",IF(O17&gt;1,"4","5")))))</f>
        <v>0</v>
      </c>
      <c r="X17" s="1531" t="b">
        <f t="shared" si="16"/>
        <v>0</v>
      </c>
      <c r="Y17" s="1531" t="b">
        <f t="shared" si="17"/>
        <v>0</v>
      </c>
      <c r="Z17" s="1531" t="b">
        <f t="shared" si="18"/>
        <v>0</v>
      </c>
      <c r="AA17" s="1531" t="b">
        <f t="shared" si="19"/>
        <v>0</v>
      </c>
      <c r="AB17" s="1531" t="b">
        <f t="shared" si="20"/>
        <v>0</v>
      </c>
      <c r="AC17" s="1531" t="b">
        <f t="shared" si="21"/>
        <v>0</v>
      </c>
      <c r="AD17" s="1533" t="b">
        <f t="shared" si="22"/>
        <v>0</v>
      </c>
      <c r="AE17" s="1178"/>
      <c r="AF17" s="1181"/>
      <c r="AG17" s="96"/>
      <c r="AH17" s="97"/>
      <c r="AI17" s="97"/>
      <c r="AJ17" s="97"/>
      <c r="AK17" s="97"/>
      <c r="AL17" s="97"/>
      <c r="AM17" s="97"/>
      <c r="AN17" s="97"/>
      <c r="AO17" s="97"/>
      <c r="AP17" s="98"/>
      <c r="AQ17" s="1667"/>
      <c r="AR17" s="96"/>
      <c r="AS17" s="97"/>
      <c r="AT17" s="97"/>
      <c r="AU17" s="97"/>
      <c r="AV17" s="97"/>
      <c r="AW17" s="97"/>
      <c r="AX17" s="97"/>
      <c r="AY17" s="97"/>
      <c r="AZ17" s="97"/>
      <c r="BA17" s="98"/>
      <c r="BB17" s="1645">
        <f t="shared" ref="BB17:BB45" si="80">SUM(AG17:AP17)</f>
        <v>0</v>
      </c>
      <c r="BC17" s="382">
        <f t="shared" si="0"/>
        <v>0</v>
      </c>
      <c r="BD17" s="1647" t="e">
        <f t="shared" si="23"/>
        <v>#DIV/0!</v>
      </c>
      <c r="BE17" s="367" t="e">
        <f t="shared" si="24"/>
        <v>#DIV/0!</v>
      </c>
      <c r="BF17" s="368" t="e">
        <f t="shared" si="25"/>
        <v>#DIV/0!</v>
      </c>
      <c r="BG17" s="369" t="e">
        <f t="shared" si="26"/>
        <v>#DIV/0!</v>
      </c>
      <c r="BH17" s="370" t="e">
        <f t="shared" si="1"/>
        <v>#DIV/0!</v>
      </c>
      <c r="BI17" s="371" t="e">
        <f t="shared" si="27"/>
        <v>#DIV/0!</v>
      </c>
      <c r="BJ17" s="372" t="e">
        <f t="shared" si="28"/>
        <v>#DIV/0!</v>
      </c>
      <c r="BK17" s="372" t="e">
        <f t="shared" si="29"/>
        <v>#DIV/0!</v>
      </c>
      <c r="BL17" s="379" t="e">
        <f t="shared" si="30"/>
        <v>#DIV/0!</v>
      </c>
      <c r="BM17" s="99"/>
      <c r="BN17" s="1181"/>
      <c r="BO17" s="1838"/>
      <c r="BP17" s="1839"/>
      <c r="BQ17" s="1839"/>
      <c r="BR17" s="1839"/>
      <c r="BS17" s="1839"/>
      <c r="BT17" s="1839"/>
      <c r="BU17" s="1839"/>
      <c r="BV17" s="1839"/>
      <c r="BW17" s="1839"/>
      <c r="BX17" s="1839"/>
      <c r="BY17" s="1839"/>
      <c r="BZ17" s="1839"/>
      <c r="CA17" s="1839"/>
      <c r="CB17" s="1839"/>
      <c r="CC17" s="1839"/>
      <c r="CD17" s="1839"/>
      <c r="CE17" s="1839"/>
      <c r="CF17" s="1839"/>
      <c r="CG17" s="1839"/>
      <c r="CH17" s="1839"/>
      <c r="CI17" s="1839"/>
      <c r="CJ17" s="1839"/>
      <c r="CK17" s="1839"/>
      <c r="CL17" s="1839"/>
      <c r="CM17" s="1839"/>
      <c r="CN17" s="1839"/>
      <c r="CO17" s="1839"/>
      <c r="CP17" s="1839"/>
      <c r="CQ17" s="1839"/>
      <c r="CR17" s="1839"/>
      <c r="CS17" s="1839"/>
      <c r="CT17" s="1839"/>
      <c r="CU17" s="1839"/>
      <c r="CV17" s="1839"/>
      <c r="CW17" s="1839"/>
      <c r="CX17" s="1839"/>
      <c r="CY17" s="1839"/>
      <c r="CZ17" s="1839"/>
      <c r="DA17" s="1839"/>
      <c r="DB17" s="1840"/>
      <c r="DC17" s="1831">
        <f t="shared" si="31"/>
        <v>0</v>
      </c>
      <c r="DD17" s="1832">
        <f t="shared" si="32"/>
        <v>0</v>
      </c>
      <c r="DE17" s="1833">
        <f t="shared" si="33"/>
        <v>0</v>
      </c>
      <c r="DF17" s="1831">
        <f t="shared" si="34"/>
        <v>0</v>
      </c>
      <c r="DG17" s="1832">
        <f t="shared" si="35"/>
        <v>0</v>
      </c>
      <c r="DH17" s="1833">
        <f t="shared" si="36"/>
        <v>0</v>
      </c>
      <c r="DI17" s="1831">
        <f t="shared" si="37"/>
        <v>0</v>
      </c>
      <c r="DJ17" s="1832">
        <f t="shared" si="38"/>
        <v>0</v>
      </c>
      <c r="DK17" s="1832">
        <f t="shared" si="39"/>
        <v>0</v>
      </c>
      <c r="DL17" s="1833">
        <f t="shared" si="40"/>
        <v>0</v>
      </c>
      <c r="DM17" s="1834">
        <f t="shared" si="41"/>
        <v>0</v>
      </c>
      <c r="DN17" s="1835">
        <f t="shared" si="42"/>
        <v>0</v>
      </c>
      <c r="DO17" s="1836">
        <f t="shared" si="43"/>
        <v>0</v>
      </c>
      <c r="DP17" s="1837">
        <f t="shared" si="44"/>
        <v>0</v>
      </c>
      <c r="DQ17" s="1837">
        <f t="shared" si="45"/>
        <v>0</v>
      </c>
      <c r="DR17" s="1192"/>
      <c r="DS17" s="1210"/>
      <c r="DT17" s="1211"/>
      <c r="DU17" s="1212"/>
      <c r="DV17" s="1213"/>
      <c r="DW17" s="1180"/>
      <c r="DX17" s="1179"/>
      <c r="DY17" s="1181"/>
      <c r="DZ17" s="1195"/>
      <c r="EA17" s="1196"/>
      <c r="EB17" s="1195"/>
      <c r="EC17" s="1197"/>
      <c r="ED17" s="1196"/>
      <c r="EE17" s="1191"/>
      <c r="EF17" s="1192"/>
      <c r="EG17" s="1195"/>
      <c r="EH17" s="1196"/>
      <c r="EI17" s="1195"/>
      <c r="EJ17" s="1197"/>
      <c r="EK17" s="1198"/>
      <c r="EL17" s="1199"/>
      <c r="EM17" s="1179"/>
      <c r="EN17" s="1178"/>
      <c r="EO17" s="1688"/>
      <c r="EP17" s="1680"/>
      <c r="EQ17" s="1675"/>
      <c r="ER17" s="1498"/>
      <c r="ES17" s="1498"/>
      <c r="ET17" s="1499"/>
      <c r="EU17" s="1500"/>
      <c r="EV17" s="1501"/>
      <c r="EW17" s="1501"/>
      <c r="EX17" s="1501"/>
      <c r="EY17" s="1501"/>
      <c r="EZ17" s="1501"/>
      <c r="FA17" s="1501"/>
      <c r="FB17" s="1502"/>
      <c r="FC17" s="1689"/>
      <c r="FD17" s="1448"/>
      <c r="FE17" s="2219"/>
      <c r="FF17" s="2220"/>
      <c r="FG17" s="2220"/>
      <c r="FH17" s="2220"/>
      <c r="FI17" s="2220"/>
      <c r="FJ17" s="2220"/>
      <c r="FK17" s="2220"/>
      <c r="FL17" s="2220"/>
      <c r="FM17" s="2220"/>
      <c r="FN17" s="2220"/>
      <c r="FO17" s="2220"/>
      <c r="FP17" s="2220"/>
      <c r="FQ17" s="2220"/>
      <c r="FR17" s="2220"/>
      <c r="FS17" s="2220"/>
      <c r="FT17" s="2220"/>
      <c r="FU17" s="2220"/>
      <c r="FV17" s="2220"/>
      <c r="FW17" s="2220"/>
      <c r="FX17" s="2220"/>
      <c r="FY17" s="2220"/>
      <c r="FZ17" s="2220"/>
      <c r="GA17" s="2220"/>
      <c r="GB17" s="2220"/>
      <c r="GC17" s="2220"/>
      <c r="GD17" s="2220"/>
      <c r="GE17" s="2220"/>
      <c r="GF17" s="2220"/>
      <c r="GG17" s="2220"/>
      <c r="GH17" s="2220"/>
      <c r="GI17" s="2220"/>
      <c r="GJ17" s="2220"/>
      <c r="GK17" s="2220"/>
      <c r="GL17" s="2220"/>
      <c r="GM17" s="2220"/>
      <c r="GN17" s="2220"/>
      <c r="GO17" s="2220"/>
      <c r="GP17" s="2220"/>
      <c r="GQ17" s="2220"/>
      <c r="GR17" s="2220"/>
      <c r="GS17" s="2220"/>
      <c r="GT17" s="2220"/>
      <c r="GU17" s="2220"/>
      <c r="GV17" s="2220"/>
      <c r="GW17" s="2220"/>
      <c r="GX17" s="2221"/>
      <c r="GY17" s="2198">
        <f t="shared" si="46"/>
        <v>0</v>
      </c>
      <c r="GZ17" s="396" t="b">
        <f t="shared" si="79"/>
        <v>0</v>
      </c>
      <c r="HA17" s="2199">
        <f t="shared" si="47"/>
        <v>0</v>
      </c>
      <c r="HB17" s="2208" t="b">
        <f t="shared" si="48"/>
        <v>0</v>
      </c>
      <c r="HC17" s="2201">
        <f t="shared" si="49"/>
        <v>0</v>
      </c>
      <c r="HD17" s="397" t="b">
        <f t="shared" si="50"/>
        <v>0</v>
      </c>
      <c r="HE17" s="2202">
        <f t="shared" si="51"/>
        <v>0</v>
      </c>
      <c r="HF17" s="398" t="b">
        <f t="shared" si="52"/>
        <v>0</v>
      </c>
      <c r="HG17" s="2203">
        <f t="shared" si="53"/>
        <v>0</v>
      </c>
      <c r="HH17" s="2209" t="b">
        <f t="shared" si="54"/>
        <v>0</v>
      </c>
      <c r="HI17" s="2205">
        <f t="shared" si="55"/>
        <v>0</v>
      </c>
      <c r="HJ17" s="395" t="b">
        <f t="shared" si="56"/>
        <v>0</v>
      </c>
      <c r="HK17" s="2206">
        <f t="shared" si="57"/>
        <v>0</v>
      </c>
      <c r="HL17" s="2210" t="b">
        <f t="shared" si="58"/>
        <v>0</v>
      </c>
      <c r="HM17" s="432"/>
      <c r="HN17" s="991"/>
      <c r="HO17" s="898"/>
      <c r="HP17" s="899"/>
      <c r="HQ17" s="900"/>
      <c r="HR17" s="901"/>
      <c r="HS17" s="902"/>
      <c r="HT17" s="903"/>
      <c r="HU17" s="904"/>
      <c r="HV17" s="714" t="b">
        <f t="shared" si="59"/>
        <v>0</v>
      </c>
      <c r="HW17" s="715" t="b">
        <f t="shared" si="59"/>
        <v>0</v>
      </c>
      <c r="HX17" s="715" t="b">
        <f t="shared" si="60"/>
        <v>0</v>
      </c>
      <c r="HY17" s="715" t="b">
        <f t="shared" si="61"/>
        <v>0</v>
      </c>
      <c r="HZ17" s="715" t="b">
        <f t="shared" si="62"/>
        <v>0</v>
      </c>
      <c r="IA17" s="716" t="b">
        <f t="shared" si="63"/>
        <v>0</v>
      </c>
      <c r="IB17" s="717" t="b">
        <f t="shared" si="64"/>
        <v>0</v>
      </c>
      <c r="IC17" s="432"/>
      <c r="ID17" s="432"/>
      <c r="IE17" s="664"/>
      <c r="IF17" s="1055"/>
      <c r="IG17" s="1055"/>
      <c r="IH17" s="1055"/>
      <c r="II17" s="1055"/>
      <c r="IJ17" s="1055"/>
      <c r="IK17" s="1055"/>
      <c r="IL17" s="1055"/>
      <c r="IM17" s="1055"/>
      <c r="IN17" s="1056"/>
      <c r="IO17" s="662"/>
      <c r="IP17" s="1057"/>
      <c r="IQ17" s="1057"/>
      <c r="IR17" s="1057"/>
      <c r="IS17" s="1057"/>
      <c r="IT17" s="1057"/>
      <c r="IU17" s="1057"/>
      <c r="IV17" s="1057"/>
      <c r="IW17" s="1057"/>
      <c r="IX17" s="1058"/>
      <c r="IY17" s="664"/>
      <c r="IZ17" s="1055"/>
      <c r="JA17" s="1055"/>
      <c r="JB17" s="1055"/>
      <c r="JC17" s="1055"/>
      <c r="JD17" s="1055"/>
      <c r="JE17" s="1055"/>
      <c r="JF17" s="1055"/>
      <c r="JG17" s="1055"/>
      <c r="JH17" s="1059"/>
      <c r="JI17" s="662"/>
      <c r="JJ17" s="1057"/>
      <c r="JK17" s="1057"/>
      <c r="JL17" s="1057"/>
      <c r="JM17" s="1057"/>
      <c r="JN17" s="1057"/>
      <c r="JO17" s="1057"/>
      <c r="JP17" s="1057"/>
      <c r="JQ17" s="1057"/>
      <c r="JR17" s="1058"/>
      <c r="JS17" s="664"/>
      <c r="JT17" s="1055"/>
      <c r="JU17" s="1055"/>
      <c r="JV17" s="1055"/>
      <c r="JW17" s="1055"/>
      <c r="JX17" s="1059"/>
      <c r="JY17" s="1055"/>
      <c r="JZ17" s="1055"/>
      <c r="KA17" s="1055"/>
      <c r="KB17" s="1056"/>
      <c r="KC17" s="662"/>
      <c r="KD17" s="1057"/>
      <c r="KE17" s="1057"/>
      <c r="KF17" s="1057"/>
      <c r="KG17" s="1057"/>
      <c r="KH17" s="1057"/>
      <c r="KI17" s="1057"/>
      <c r="KJ17" s="1057"/>
      <c r="KK17" s="1057"/>
      <c r="KL17" s="1058"/>
      <c r="KM17" s="664"/>
      <c r="KN17" s="1055"/>
      <c r="KO17" s="1055"/>
      <c r="KP17" s="1055"/>
      <c r="KQ17" s="1055"/>
      <c r="KR17" s="1055"/>
      <c r="KS17" s="1055"/>
      <c r="KT17" s="1055"/>
      <c r="KU17" s="1055"/>
      <c r="KV17" s="1056"/>
      <c r="KW17" s="662"/>
      <c r="KX17" s="1057"/>
      <c r="KY17" s="1057"/>
      <c r="KZ17" s="1057"/>
      <c r="LA17" s="1057"/>
      <c r="LB17" s="1057"/>
      <c r="LC17" s="1057"/>
      <c r="LD17" s="1057"/>
      <c r="LE17" s="1057"/>
      <c r="LF17" s="1058"/>
      <c r="LG17" s="1060"/>
      <c r="LH17" s="1055"/>
      <c r="LI17" s="1055"/>
      <c r="LJ17" s="1055"/>
      <c r="LK17" s="1055"/>
      <c r="LL17" s="1055"/>
      <c r="LM17" s="1055"/>
      <c r="LN17" s="1055"/>
      <c r="LO17" s="1055"/>
      <c r="LP17" s="1055"/>
      <c r="LQ17" s="1059"/>
      <c r="LR17" s="739">
        <f t="shared" si="2"/>
        <v>0</v>
      </c>
      <c r="LS17" s="740" t="b">
        <f t="shared" si="65"/>
        <v>0</v>
      </c>
      <c r="LT17" s="741">
        <f t="shared" si="3"/>
        <v>0</v>
      </c>
      <c r="LU17" s="742" t="b">
        <f t="shared" si="66"/>
        <v>0</v>
      </c>
      <c r="LV17" s="743">
        <f t="shared" si="4"/>
        <v>0</v>
      </c>
      <c r="LW17" s="744" t="b">
        <f t="shared" si="67"/>
        <v>0</v>
      </c>
      <c r="LX17" s="745">
        <f t="shared" si="5"/>
        <v>0</v>
      </c>
      <c r="LY17" s="746" t="b">
        <f t="shared" si="68"/>
        <v>0</v>
      </c>
      <c r="LZ17" s="764">
        <f t="shared" si="6"/>
        <v>0</v>
      </c>
      <c r="MA17" s="765" t="b">
        <f t="shared" si="69"/>
        <v>0</v>
      </c>
      <c r="MB17" s="766">
        <f t="shared" si="7"/>
        <v>0</v>
      </c>
      <c r="MC17" s="767" t="b">
        <f t="shared" si="70"/>
        <v>0</v>
      </c>
      <c r="MD17" s="768">
        <f t="shared" si="8"/>
        <v>0</v>
      </c>
      <c r="ME17" s="769" t="b">
        <f t="shared" si="71"/>
        <v>0</v>
      </c>
      <c r="MF17" s="770">
        <f t="shared" si="9"/>
        <v>0</v>
      </c>
      <c r="MG17" s="771" t="b">
        <f t="shared" si="72"/>
        <v>0</v>
      </c>
      <c r="MH17" s="772">
        <f t="shared" si="10"/>
        <v>0</v>
      </c>
      <c r="MI17" s="773" t="b">
        <f t="shared" si="73"/>
        <v>0</v>
      </c>
      <c r="MJ17" s="774">
        <f t="shared" si="11"/>
        <v>0</v>
      </c>
      <c r="MK17" s="775" t="b">
        <f t="shared" si="74"/>
        <v>0</v>
      </c>
      <c r="ML17" s="776">
        <f t="shared" si="12"/>
        <v>0</v>
      </c>
      <c r="MM17" s="777" t="b">
        <f t="shared" si="75"/>
        <v>0</v>
      </c>
      <c r="MN17" s="778">
        <f t="shared" si="13"/>
        <v>0</v>
      </c>
      <c r="MO17" s="779" t="b">
        <f t="shared" si="76"/>
        <v>0</v>
      </c>
      <c r="MP17" s="884">
        <f t="shared" si="14"/>
        <v>0</v>
      </c>
      <c r="MQ17" s="885" t="b">
        <f t="shared" si="77"/>
        <v>0</v>
      </c>
      <c r="MR17" s="990"/>
      <c r="MS17" s="645"/>
      <c r="MT17" s="646"/>
      <c r="MU17" s="647"/>
      <c r="MV17" s="648"/>
      <c r="MW17" s="649"/>
      <c r="MX17" s="657"/>
      <c r="MY17" s="658"/>
      <c r="MZ17" s="659"/>
      <c r="NA17" s="660"/>
      <c r="NB17" s="661"/>
      <c r="NC17" s="662"/>
      <c r="ND17" s="663"/>
      <c r="NE17" s="664"/>
      <c r="NF17" s="665"/>
      <c r="NG17" s="604" t="b">
        <f t="shared" si="15"/>
        <v>0</v>
      </c>
      <c r="NH17" s="1568" t="b">
        <f t="shared" si="15"/>
        <v>0</v>
      </c>
      <c r="NI17" s="604" t="b">
        <f t="shared" si="15"/>
        <v>0</v>
      </c>
      <c r="NJ17" s="1547" t="b">
        <f t="shared" si="15"/>
        <v>0</v>
      </c>
      <c r="NK17" s="604" t="b">
        <f t="shared" si="15"/>
        <v>0</v>
      </c>
      <c r="NL17" s="1547" t="b">
        <f t="shared" si="15"/>
        <v>0</v>
      </c>
      <c r="NM17" s="604" t="b">
        <f t="shared" si="15"/>
        <v>0</v>
      </c>
      <c r="NN17" s="1547" t="b">
        <f t="shared" si="15"/>
        <v>0</v>
      </c>
      <c r="NO17" s="604" t="b">
        <f t="shared" si="15"/>
        <v>0</v>
      </c>
      <c r="NP17" s="1549" t="b">
        <f t="shared" si="15"/>
        <v>0</v>
      </c>
      <c r="NQ17" s="1552" t="b">
        <f t="shared" si="15"/>
        <v>0</v>
      </c>
      <c r="NR17" s="1549" t="b">
        <f t="shared" si="15"/>
        <v>0</v>
      </c>
      <c r="NS17" s="604" t="b">
        <f t="shared" si="15"/>
        <v>0</v>
      </c>
      <c r="NT17" s="1445"/>
    </row>
    <row r="18" spans="1:384" s="1446" customFormat="1" ht="21.95" customHeight="1" thickBot="1" x14ac:dyDescent="0.35">
      <c r="A18" s="1600">
        <v>6</v>
      </c>
      <c r="B18" s="1601"/>
      <c r="C18" s="1602"/>
      <c r="D18" s="1601"/>
      <c r="E18" s="1515"/>
      <c r="F18" s="89"/>
      <c r="G18" s="90"/>
      <c r="H18" s="100"/>
      <c r="I18" s="100"/>
      <c r="J18" s="1558"/>
      <c r="K18" s="1565">
        <f t="shared" si="78"/>
        <v>0</v>
      </c>
      <c r="L18" s="1562"/>
      <c r="M18" s="1178"/>
      <c r="N18" s="1179"/>
      <c r="O18" s="1195"/>
      <c r="P18" s="1197"/>
      <c r="Q18" s="1197"/>
      <c r="R18" s="1197"/>
      <c r="S18" s="1197"/>
      <c r="T18" s="1197"/>
      <c r="U18" s="1197"/>
      <c r="V18" s="1198"/>
      <c r="W18" s="1532" t="b">
        <f t="shared" ref="W18:W45" si="81">IF(AND(O18&lt;&gt;""),IF(O18&gt;15,"1",IF(O18&gt;8,"2",IF(O18&gt;5,"3",IF(O18&gt;1,"4","5")))))</f>
        <v>0</v>
      </c>
      <c r="X18" s="1531" t="b">
        <f t="shared" si="16"/>
        <v>0</v>
      </c>
      <c r="Y18" s="1531" t="b">
        <f t="shared" si="17"/>
        <v>0</v>
      </c>
      <c r="Z18" s="1531" t="b">
        <f t="shared" si="18"/>
        <v>0</v>
      </c>
      <c r="AA18" s="1531" t="b">
        <f t="shared" si="19"/>
        <v>0</v>
      </c>
      <c r="AB18" s="1531" t="b">
        <f t="shared" si="20"/>
        <v>0</v>
      </c>
      <c r="AC18" s="1531" t="b">
        <f t="shared" si="21"/>
        <v>0</v>
      </c>
      <c r="AD18" s="1533" t="b">
        <f t="shared" si="22"/>
        <v>0</v>
      </c>
      <c r="AE18" s="1178"/>
      <c r="AF18" s="1181"/>
      <c r="AG18" s="96"/>
      <c r="AH18" s="97"/>
      <c r="AI18" s="97"/>
      <c r="AJ18" s="97"/>
      <c r="AK18" s="97"/>
      <c r="AL18" s="97"/>
      <c r="AM18" s="97"/>
      <c r="AN18" s="97"/>
      <c r="AO18" s="97"/>
      <c r="AP18" s="98"/>
      <c r="AQ18" s="1667"/>
      <c r="AR18" s="1643"/>
      <c r="AS18" s="101"/>
      <c r="AT18" s="101"/>
      <c r="AU18" s="101"/>
      <c r="AV18" s="101"/>
      <c r="AW18" s="101"/>
      <c r="AX18" s="101"/>
      <c r="AY18" s="101"/>
      <c r="AZ18" s="101"/>
      <c r="BA18" s="102"/>
      <c r="BB18" s="1645">
        <f t="shared" si="80"/>
        <v>0</v>
      </c>
      <c r="BC18" s="382">
        <f t="shared" si="0"/>
        <v>0</v>
      </c>
      <c r="BD18" s="1647" t="e">
        <f t="shared" si="23"/>
        <v>#DIV/0!</v>
      </c>
      <c r="BE18" s="367" t="e">
        <f t="shared" si="24"/>
        <v>#DIV/0!</v>
      </c>
      <c r="BF18" s="368" t="e">
        <f t="shared" si="25"/>
        <v>#DIV/0!</v>
      </c>
      <c r="BG18" s="369" t="e">
        <f t="shared" si="26"/>
        <v>#DIV/0!</v>
      </c>
      <c r="BH18" s="370" t="e">
        <f t="shared" si="1"/>
        <v>#DIV/0!</v>
      </c>
      <c r="BI18" s="371" t="e">
        <f t="shared" si="27"/>
        <v>#DIV/0!</v>
      </c>
      <c r="BJ18" s="372" t="e">
        <f t="shared" si="28"/>
        <v>#DIV/0!</v>
      </c>
      <c r="BK18" s="372" t="e">
        <f t="shared" si="29"/>
        <v>#DIV/0!</v>
      </c>
      <c r="BL18" s="379" t="e">
        <f t="shared" si="30"/>
        <v>#DIV/0!</v>
      </c>
      <c r="BM18" s="99"/>
      <c r="BN18" s="1181"/>
      <c r="BO18" s="1838"/>
      <c r="BP18" s="1839"/>
      <c r="BQ18" s="1839"/>
      <c r="BR18" s="1839"/>
      <c r="BS18" s="1839"/>
      <c r="BT18" s="1839"/>
      <c r="BU18" s="1839"/>
      <c r="BV18" s="1839"/>
      <c r="BW18" s="1839"/>
      <c r="BX18" s="1839"/>
      <c r="BY18" s="1839"/>
      <c r="BZ18" s="1839"/>
      <c r="CA18" s="1839"/>
      <c r="CB18" s="1839"/>
      <c r="CC18" s="1839"/>
      <c r="CD18" s="1839"/>
      <c r="CE18" s="1839"/>
      <c r="CF18" s="1839"/>
      <c r="CG18" s="1839"/>
      <c r="CH18" s="1839"/>
      <c r="CI18" s="1839"/>
      <c r="CJ18" s="1839"/>
      <c r="CK18" s="1839"/>
      <c r="CL18" s="1839"/>
      <c r="CM18" s="1839"/>
      <c r="CN18" s="1839"/>
      <c r="CO18" s="1839"/>
      <c r="CP18" s="1839"/>
      <c r="CQ18" s="1839"/>
      <c r="CR18" s="1839"/>
      <c r="CS18" s="1839"/>
      <c r="CT18" s="1839"/>
      <c r="CU18" s="1839"/>
      <c r="CV18" s="1839"/>
      <c r="CW18" s="1839"/>
      <c r="CX18" s="1839"/>
      <c r="CY18" s="1839"/>
      <c r="CZ18" s="1839"/>
      <c r="DA18" s="1839"/>
      <c r="DB18" s="1840"/>
      <c r="DC18" s="1831">
        <f t="shared" si="31"/>
        <v>0</v>
      </c>
      <c r="DD18" s="1832">
        <f t="shared" si="32"/>
        <v>0</v>
      </c>
      <c r="DE18" s="1833">
        <f t="shared" si="33"/>
        <v>0</v>
      </c>
      <c r="DF18" s="1831">
        <f t="shared" si="34"/>
        <v>0</v>
      </c>
      <c r="DG18" s="1832">
        <f t="shared" si="35"/>
        <v>0</v>
      </c>
      <c r="DH18" s="1833">
        <f t="shared" si="36"/>
        <v>0</v>
      </c>
      <c r="DI18" s="1831">
        <f t="shared" si="37"/>
        <v>0</v>
      </c>
      <c r="DJ18" s="1832">
        <f t="shared" si="38"/>
        <v>0</v>
      </c>
      <c r="DK18" s="1832">
        <f t="shared" si="39"/>
        <v>0</v>
      </c>
      <c r="DL18" s="1833">
        <f t="shared" si="40"/>
        <v>0</v>
      </c>
      <c r="DM18" s="1834">
        <f t="shared" si="41"/>
        <v>0</v>
      </c>
      <c r="DN18" s="1835">
        <f t="shared" si="42"/>
        <v>0</v>
      </c>
      <c r="DO18" s="1836">
        <f t="shared" si="43"/>
        <v>0</v>
      </c>
      <c r="DP18" s="1837">
        <f t="shared" si="44"/>
        <v>0</v>
      </c>
      <c r="DQ18" s="1837">
        <f t="shared" si="45"/>
        <v>0</v>
      </c>
      <c r="DR18" s="1192"/>
      <c r="DS18" s="1210"/>
      <c r="DT18" s="1211"/>
      <c r="DU18" s="1212"/>
      <c r="DV18" s="1213"/>
      <c r="DW18" s="1180"/>
      <c r="DX18" s="1179"/>
      <c r="DY18" s="1181"/>
      <c r="DZ18" s="1195"/>
      <c r="EA18" s="1196"/>
      <c r="EB18" s="1195"/>
      <c r="EC18" s="1197"/>
      <c r="ED18" s="1196"/>
      <c r="EE18" s="1191"/>
      <c r="EF18" s="1192"/>
      <c r="EG18" s="1195"/>
      <c r="EH18" s="1196"/>
      <c r="EI18" s="1195"/>
      <c r="EJ18" s="1197"/>
      <c r="EK18" s="1198"/>
      <c r="EL18" s="1199"/>
      <c r="EM18" s="1179"/>
      <c r="EN18" s="1178"/>
      <c r="EO18" s="1688"/>
      <c r="EP18" s="1680"/>
      <c r="EQ18" s="1675"/>
      <c r="ER18" s="1498"/>
      <c r="ES18" s="1498"/>
      <c r="ET18" s="1499"/>
      <c r="EU18" s="1500"/>
      <c r="EV18" s="1501"/>
      <c r="EW18" s="1501"/>
      <c r="EX18" s="1501"/>
      <c r="EY18" s="1501"/>
      <c r="EZ18" s="1501"/>
      <c r="FA18" s="1501"/>
      <c r="FB18" s="1502"/>
      <c r="FC18" s="1689"/>
      <c r="FD18" s="1448"/>
      <c r="FE18" s="2219"/>
      <c r="FF18" s="2220"/>
      <c r="FG18" s="2220"/>
      <c r="FH18" s="2220"/>
      <c r="FI18" s="2220"/>
      <c r="FJ18" s="2220"/>
      <c r="FK18" s="2220"/>
      <c r="FL18" s="2220"/>
      <c r="FM18" s="2220"/>
      <c r="FN18" s="2220"/>
      <c r="FO18" s="2220"/>
      <c r="FP18" s="2220"/>
      <c r="FQ18" s="2220"/>
      <c r="FR18" s="2220"/>
      <c r="FS18" s="2220"/>
      <c r="FT18" s="2220"/>
      <c r="FU18" s="2220"/>
      <c r="FV18" s="2220"/>
      <c r="FW18" s="2220"/>
      <c r="FX18" s="2220"/>
      <c r="FY18" s="2220"/>
      <c r="FZ18" s="2220"/>
      <c r="GA18" s="2220"/>
      <c r="GB18" s="2220"/>
      <c r="GC18" s="2220"/>
      <c r="GD18" s="2220"/>
      <c r="GE18" s="2220"/>
      <c r="GF18" s="2220"/>
      <c r="GG18" s="2220"/>
      <c r="GH18" s="2220"/>
      <c r="GI18" s="2220"/>
      <c r="GJ18" s="2220"/>
      <c r="GK18" s="2220"/>
      <c r="GL18" s="2220"/>
      <c r="GM18" s="2220"/>
      <c r="GN18" s="2220"/>
      <c r="GO18" s="2220"/>
      <c r="GP18" s="2220"/>
      <c r="GQ18" s="2220"/>
      <c r="GR18" s="2220"/>
      <c r="GS18" s="2220"/>
      <c r="GT18" s="2220"/>
      <c r="GU18" s="2220"/>
      <c r="GV18" s="2220"/>
      <c r="GW18" s="2220"/>
      <c r="GX18" s="2221"/>
      <c r="GY18" s="2198">
        <f t="shared" si="46"/>
        <v>0</v>
      </c>
      <c r="GZ18" s="396" t="b">
        <f t="shared" si="79"/>
        <v>0</v>
      </c>
      <c r="HA18" s="2199">
        <f t="shared" si="47"/>
        <v>0</v>
      </c>
      <c r="HB18" s="2208" t="b">
        <f t="shared" si="48"/>
        <v>0</v>
      </c>
      <c r="HC18" s="2201">
        <f t="shared" si="49"/>
        <v>0</v>
      </c>
      <c r="HD18" s="397" t="b">
        <f t="shared" si="50"/>
        <v>0</v>
      </c>
      <c r="HE18" s="2202">
        <f t="shared" si="51"/>
        <v>0</v>
      </c>
      <c r="HF18" s="398" t="b">
        <f t="shared" si="52"/>
        <v>0</v>
      </c>
      <c r="HG18" s="2203">
        <f t="shared" si="53"/>
        <v>0</v>
      </c>
      <c r="HH18" s="2209" t="b">
        <f t="shared" si="54"/>
        <v>0</v>
      </c>
      <c r="HI18" s="2205">
        <f t="shared" si="55"/>
        <v>0</v>
      </c>
      <c r="HJ18" s="395" t="b">
        <f t="shared" si="56"/>
        <v>0</v>
      </c>
      <c r="HK18" s="2206">
        <f t="shared" si="57"/>
        <v>0</v>
      </c>
      <c r="HL18" s="2210" t="b">
        <f t="shared" si="58"/>
        <v>0</v>
      </c>
      <c r="HM18" s="432"/>
      <c r="HN18" s="991"/>
      <c r="HO18" s="898"/>
      <c r="HP18" s="899"/>
      <c r="HQ18" s="900"/>
      <c r="HR18" s="901"/>
      <c r="HS18" s="902"/>
      <c r="HT18" s="903"/>
      <c r="HU18" s="904"/>
      <c r="HV18" s="714" t="b">
        <f t="shared" si="59"/>
        <v>0</v>
      </c>
      <c r="HW18" s="715" t="b">
        <f t="shared" si="59"/>
        <v>0</v>
      </c>
      <c r="HX18" s="715" t="b">
        <f t="shared" si="60"/>
        <v>0</v>
      </c>
      <c r="HY18" s="715" t="b">
        <f t="shared" si="61"/>
        <v>0</v>
      </c>
      <c r="HZ18" s="715" t="b">
        <f t="shared" si="62"/>
        <v>0</v>
      </c>
      <c r="IA18" s="716" t="b">
        <f t="shared" si="63"/>
        <v>0</v>
      </c>
      <c r="IB18" s="717" t="b">
        <f t="shared" si="64"/>
        <v>0</v>
      </c>
      <c r="IC18" s="432"/>
      <c r="ID18" s="432"/>
      <c r="IE18" s="664"/>
      <c r="IF18" s="1055"/>
      <c r="IG18" s="1055"/>
      <c r="IH18" s="1055"/>
      <c r="II18" s="1055"/>
      <c r="IJ18" s="1055"/>
      <c r="IK18" s="1055"/>
      <c r="IL18" s="1055"/>
      <c r="IM18" s="1055"/>
      <c r="IN18" s="1056"/>
      <c r="IO18" s="662"/>
      <c r="IP18" s="1057"/>
      <c r="IQ18" s="1057"/>
      <c r="IR18" s="1057"/>
      <c r="IS18" s="1057"/>
      <c r="IT18" s="1057"/>
      <c r="IU18" s="1057"/>
      <c r="IV18" s="1057"/>
      <c r="IW18" s="1057"/>
      <c r="IX18" s="1058"/>
      <c r="IY18" s="664"/>
      <c r="IZ18" s="1055"/>
      <c r="JA18" s="1055"/>
      <c r="JB18" s="1055"/>
      <c r="JC18" s="1055"/>
      <c r="JD18" s="1055"/>
      <c r="JE18" s="1055"/>
      <c r="JF18" s="1055"/>
      <c r="JG18" s="1055"/>
      <c r="JH18" s="1059"/>
      <c r="JI18" s="662"/>
      <c r="JJ18" s="1057"/>
      <c r="JK18" s="1057"/>
      <c r="JL18" s="1057"/>
      <c r="JM18" s="1057"/>
      <c r="JN18" s="1057"/>
      <c r="JO18" s="1057"/>
      <c r="JP18" s="1057"/>
      <c r="JQ18" s="1057"/>
      <c r="JR18" s="1058"/>
      <c r="JS18" s="664"/>
      <c r="JT18" s="1055"/>
      <c r="JU18" s="1055"/>
      <c r="JV18" s="1055"/>
      <c r="JW18" s="1055"/>
      <c r="JX18" s="1059"/>
      <c r="JY18" s="1055"/>
      <c r="JZ18" s="1055"/>
      <c r="KA18" s="1055"/>
      <c r="KB18" s="1056"/>
      <c r="KC18" s="662"/>
      <c r="KD18" s="1057"/>
      <c r="KE18" s="1057"/>
      <c r="KF18" s="1057"/>
      <c r="KG18" s="1057"/>
      <c r="KH18" s="1057"/>
      <c r="KI18" s="1057"/>
      <c r="KJ18" s="1057"/>
      <c r="KK18" s="1057"/>
      <c r="KL18" s="1058"/>
      <c r="KM18" s="664"/>
      <c r="KN18" s="1055"/>
      <c r="KO18" s="1055"/>
      <c r="KP18" s="1055"/>
      <c r="KQ18" s="1055"/>
      <c r="KR18" s="1055"/>
      <c r="KS18" s="1055"/>
      <c r="KT18" s="1055"/>
      <c r="KU18" s="1055"/>
      <c r="KV18" s="1056"/>
      <c r="KW18" s="662"/>
      <c r="KX18" s="1057"/>
      <c r="KY18" s="1057"/>
      <c r="KZ18" s="1057"/>
      <c r="LA18" s="1057"/>
      <c r="LB18" s="1057"/>
      <c r="LC18" s="1057"/>
      <c r="LD18" s="1057"/>
      <c r="LE18" s="1057"/>
      <c r="LF18" s="1058"/>
      <c r="LG18" s="1060"/>
      <c r="LH18" s="1055"/>
      <c r="LI18" s="1055"/>
      <c r="LJ18" s="1055"/>
      <c r="LK18" s="1055"/>
      <c r="LL18" s="1055"/>
      <c r="LM18" s="1055"/>
      <c r="LN18" s="1055"/>
      <c r="LO18" s="1055"/>
      <c r="LP18" s="1055"/>
      <c r="LQ18" s="1059"/>
      <c r="LR18" s="739">
        <f t="shared" si="2"/>
        <v>0</v>
      </c>
      <c r="LS18" s="740" t="b">
        <f t="shared" si="65"/>
        <v>0</v>
      </c>
      <c r="LT18" s="741">
        <f t="shared" si="3"/>
        <v>0</v>
      </c>
      <c r="LU18" s="742" t="b">
        <f t="shared" si="66"/>
        <v>0</v>
      </c>
      <c r="LV18" s="743">
        <f t="shared" si="4"/>
        <v>0</v>
      </c>
      <c r="LW18" s="744" t="b">
        <f t="shared" si="67"/>
        <v>0</v>
      </c>
      <c r="LX18" s="745">
        <f t="shared" si="5"/>
        <v>0</v>
      </c>
      <c r="LY18" s="746" t="b">
        <f t="shared" si="68"/>
        <v>0</v>
      </c>
      <c r="LZ18" s="764">
        <f t="shared" si="6"/>
        <v>0</v>
      </c>
      <c r="MA18" s="765" t="b">
        <f t="shared" si="69"/>
        <v>0</v>
      </c>
      <c r="MB18" s="766">
        <f t="shared" si="7"/>
        <v>0</v>
      </c>
      <c r="MC18" s="767" t="b">
        <f t="shared" si="70"/>
        <v>0</v>
      </c>
      <c r="MD18" s="768">
        <f t="shared" si="8"/>
        <v>0</v>
      </c>
      <c r="ME18" s="769" t="b">
        <f t="shared" si="71"/>
        <v>0</v>
      </c>
      <c r="MF18" s="770">
        <f t="shared" si="9"/>
        <v>0</v>
      </c>
      <c r="MG18" s="771" t="b">
        <f t="shared" si="72"/>
        <v>0</v>
      </c>
      <c r="MH18" s="772">
        <f t="shared" si="10"/>
        <v>0</v>
      </c>
      <c r="MI18" s="773" t="b">
        <f t="shared" si="73"/>
        <v>0</v>
      </c>
      <c r="MJ18" s="774">
        <f t="shared" si="11"/>
        <v>0</v>
      </c>
      <c r="MK18" s="775" t="b">
        <f t="shared" si="74"/>
        <v>0</v>
      </c>
      <c r="ML18" s="776">
        <f t="shared" si="12"/>
        <v>0</v>
      </c>
      <c r="MM18" s="777" t="b">
        <f t="shared" si="75"/>
        <v>0</v>
      </c>
      <c r="MN18" s="778">
        <f t="shared" si="13"/>
        <v>0</v>
      </c>
      <c r="MO18" s="779" t="b">
        <f t="shared" si="76"/>
        <v>0</v>
      </c>
      <c r="MP18" s="884">
        <f t="shared" si="14"/>
        <v>0</v>
      </c>
      <c r="MQ18" s="885" t="b">
        <f t="shared" si="77"/>
        <v>0</v>
      </c>
      <c r="MR18" s="990"/>
      <c r="MS18" s="645"/>
      <c r="MT18" s="646"/>
      <c r="MU18" s="647"/>
      <c r="MV18" s="648"/>
      <c r="MW18" s="649"/>
      <c r="MX18" s="657"/>
      <c r="MY18" s="658"/>
      <c r="MZ18" s="659"/>
      <c r="NA18" s="660"/>
      <c r="NB18" s="661"/>
      <c r="NC18" s="662"/>
      <c r="ND18" s="663"/>
      <c r="NE18" s="664"/>
      <c r="NF18" s="665"/>
      <c r="NG18" s="604" t="b">
        <f t="shared" si="15"/>
        <v>0</v>
      </c>
      <c r="NH18" s="1568" t="b">
        <f t="shared" si="15"/>
        <v>0</v>
      </c>
      <c r="NI18" s="604" t="b">
        <f t="shared" si="15"/>
        <v>0</v>
      </c>
      <c r="NJ18" s="1547" t="b">
        <f t="shared" si="15"/>
        <v>0</v>
      </c>
      <c r="NK18" s="604" t="b">
        <f t="shared" si="15"/>
        <v>0</v>
      </c>
      <c r="NL18" s="1547" t="b">
        <f t="shared" si="15"/>
        <v>0</v>
      </c>
      <c r="NM18" s="604" t="b">
        <f t="shared" si="15"/>
        <v>0</v>
      </c>
      <c r="NN18" s="1547" t="b">
        <f t="shared" si="15"/>
        <v>0</v>
      </c>
      <c r="NO18" s="604" t="b">
        <f t="shared" si="15"/>
        <v>0</v>
      </c>
      <c r="NP18" s="1549" t="b">
        <f t="shared" si="15"/>
        <v>0</v>
      </c>
      <c r="NQ18" s="1552" t="b">
        <f t="shared" si="15"/>
        <v>0</v>
      </c>
      <c r="NR18" s="1549" t="b">
        <f t="shared" si="15"/>
        <v>0</v>
      </c>
      <c r="NS18" s="604" t="b">
        <f t="shared" si="15"/>
        <v>0</v>
      </c>
      <c r="NT18" s="1445"/>
    </row>
    <row r="19" spans="1:384" s="1446" customFormat="1" ht="21.95" customHeight="1" thickBot="1" x14ac:dyDescent="0.35">
      <c r="A19" s="1600">
        <v>7</v>
      </c>
      <c r="B19" s="1601"/>
      <c r="C19" s="1602"/>
      <c r="D19" s="1601"/>
      <c r="E19" s="1515"/>
      <c r="F19" s="89"/>
      <c r="G19" s="90"/>
      <c r="H19" s="100"/>
      <c r="I19" s="100"/>
      <c r="J19" s="1558"/>
      <c r="K19" s="1565">
        <f t="shared" si="78"/>
        <v>0</v>
      </c>
      <c r="L19" s="1562"/>
      <c r="M19" s="1178"/>
      <c r="N19" s="1179"/>
      <c r="O19" s="1195"/>
      <c r="P19" s="1197"/>
      <c r="Q19" s="1197"/>
      <c r="R19" s="1197"/>
      <c r="S19" s="1197"/>
      <c r="T19" s="1197"/>
      <c r="U19" s="1197"/>
      <c r="V19" s="1198"/>
      <c r="W19" s="1532" t="b">
        <f t="shared" si="81"/>
        <v>0</v>
      </c>
      <c r="X19" s="1531" t="b">
        <f t="shared" si="16"/>
        <v>0</v>
      </c>
      <c r="Y19" s="1531" t="b">
        <f t="shared" si="17"/>
        <v>0</v>
      </c>
      <c r="Z19" s="1531" t="b">
        <f t="shared" si="18"/>
        <v>0</v>
      </c>
      <c r="AA19" s="1531" t="b">
        <f t="shared" si="19"/>
        <v>0</v>
      </c>
      <c r="AB19" s="1531" t="b">
        <f t="shared" si="20"/>
        <v>0</v>
      </c>
      <c r="AC19" s="1531" t="b">
        <f t="shared" si="21"/>
        <v>0</v>
      </c>
      <c r="AD19" s="1533" t="b">
        <f t="shared" si="22"/>
        <v>0</v>
      </c>
      <c r="AE19" s="1178"/>
      <c r="AF19" s="1181"/>
      <c r="AG19" s="103"/>
      <c r="AH19" s="104"/>
      <c r="AI19" s="104"/>
      <c r="AJ19" s="104"/>
      <c r="AK19" s="104"/>
      <c r="AL19" s="104"/>
      <c r="AM19" s="104"/>
      <c r="AN19" s="104"/>
      <c r="AO19" s="104"/>
      <c r="AP19" s="105"/>
      <c r="AQ19" s="1667"/>
      <c r="AR19" s="103"/>
      <c r="AS19" s="104"/>
      <c r="AT19" s="104"/>
      <c r="AU19" s="104"/>
      <c r="AV19" s="104"/>
      <c r="AW19" s="104"/>
      <c r="AX19" s="104"/>
      <c r="AY19" s="104"/>
      <c r="AZ19" s="104"/>
      <c r="BA19" s="105"/>
      <c r="BB19" s="1645">
        <f t="shared" si="80"/>
        <v>0</v>
      </c>
      <c r="BC19" s="382">
        <f t="shared" si="0"/>
        <v>0</v>
      </c>
      <c r="BD19" s="1647" t="e">
        <f t="shared" si="23"/>
        <v>#DIV/0!</v>
      </c>
      <c r="BE19" s="367" t="e">
        <f t="shared" si="24"/>
        <v>#DIV/0!</v>
      </c>
      <c r="BF19" s="368" t="e">
        <f t="shared" si="25"/>
        <v>#DIV/0!</v>
      </c>
      <c r="BG19" s="369" t="e">
        <f t="shared" si="26"/>
        <v>#DIV/0!</v>
      </c>
      <c r="BH19" s="370" t="e">
        <f t="shared" si="1"/>
        <v>#DIV/0!</v>
      </c>
      <c r="BI19" s="371" t="e">
        <f t="shared" si="27"/>
        <v>#DIV/0!</v>
      </c>
      <c r="BJ19" s="372" t="e">
        <f t="shared" si="28"/>
        <v>#DIV/0!</v>
      </c>
      <c r="BK19" s="372" t="e">
        <f t="shared" si="29"/>
        <v>#DIV/0!</v>
      </c>
      <c r="BL19" s="379" t="e">
        <f t="shared" si="30"/>
        <v>#DIV/0!</v>
      </c>
      <c r="BM19" s="99"/>
      <c r="BN19" s="1181"/>
      <c r="BO19" s="1838"/>
      <c r="BP19" s="1839"/>
      <c r="BQ19" s="1839"/>
      <c r="BR19" s="1839"/>
      <c r="BS19" s="1839"/>
      <c r="BT19" s="1839"/>
      <c r="BU19" s="1839"/>
      <c r="BV19" s="1839"/>
      <c r="BW19" s="1839"/>
      <c r="BX19" s="1839"/>
      <c r="BY19" s="1839"/>
      <c r="BZ19" s="1839"/>
      <c r="CA19" s="1839"/>
      <c r="CB19" s="1839"/>
      <c r="CC19" s="1839"/>
      <c r="CD19" s="1839"/>
      <c r="CE19" s="1839"/>
      <c r="CF19" s="1839"/>
      <c r="CG19" s="1839"/>
      <c r="CH19" s="1839"/>
      <c r="CI19" s="1839"/>
      <c r="CJ19" s="1839"/>
      <c r="CK19" s="1839"/>
      <c r="CL19" s="1839"/>
      <c r="CM19" s="1839"/>
      <c r="CN19" s="1839"/>
      <c r="CO19" s="1839"/>
      <c r="CP19" s="1839"/>
      <c r="CQ19" s="1839"/>
      <c r="CR19" s="1839"/>
      <c r="CS19" s="1839"/>
      <c r="CT19" s="1839"/>
      <c r="CU19" s="1839"/>
      <c r="CV19" s="1839"/>
      <c r="CW19" s="1839"/>
      <c r="CX19" s="1839"/>
      <c r="CY19" s="1839"/>
      <c r="CZ19" s="1839"/>
      <c r="DA19" s="1839"/>
      <c r="DB19" s="1840"/>
      <c r="DC19" s="1831">
        <f t="shared" si="31"/>
        <v>0</v>
      </c>
      <c r="DD19" s="1832">
        <f t="shared" si="32"/>
        <v>0</v>
      </c>
      <c r="DE19" s="1833">
        <f t="shared" si="33"/>
        <v>0</v>
      </c>
      <c r="DF19" s="1831">
        <f t="shared" si="34"/>
        <v>0</v>
      </c>
      <c r="DG19" s="1832">
        <f t="shared" si="35"/>
        <v>0</v>
      </c>
      <c r="DH19" s="1833">
        <f t="shared" si="36"/>
        <v>0</v>
      </c>
      <c r="DI19" s="1831">
        <f t="shared" si="37"/>
        <v>0</v>
      </c>
      <c r="DJ19" s="1832">
        <f t="shared" si="38"/>
        <v>0</v>
      </c>
      <c r="DK19" s="1832">
        <f t="shared" si="39"/>
        <v>0</v>
      </c>
      <c r="DL19" s="1833">
        <f t="shared" si="40"/>
        <v>0</v>
      </c>
      <c r="DM19" s="1834">
        <f t="shared" si="41"/>
        <v>0</v>
      </c>
      <c r="DN19" s="1835">
        <f t="shared" si="42"/>
        <v>0</v>
      </c>
      <c r="DO19" s="1836">
        <f t="shared" si="43"/>
        <v>0</v>
      </c>
      <c r="DP19" s="1837">
        <f t="shared" si="44"/>
        <v>0</v>
      </c>
      <c r="DQ19" s="1837">
        <f t="shared" si="45"/>
        <v>0</v>
      </c>
      <c r="DR19" s="1192"/>
      <c r="DS19" s="1210"/>
      <c r="DT19" s="1211"/>
      <c r="DU19" s="1212"/>
      <c r="DV19" s="1213"/>
      <c r="DW19" s="1180"/>
      <c r="DX19" s="1179"/>
      <c r="DY19" s="1181"/>
      <c r="DZ19" s="1195"/>
      <c r="EA19" s="1196"/>
      <c r="EB19" s="1195"/>
      <c r="EC19" s="1197"/>
      <c r="ED19" s="1196"/>
      <c r="EE19" s="1191"/>
      <c r="EF19" s="1192"/>
      <c r="EG19" s="1195"/>
      <c r="EH19" s="1196"/>
      <c r="EI19" s="1195"/>
      <c r="EJ19" s="1197"/>
      <c r="EK19" s="1198"/>
      <c r="EL19" s="1199"/>
      <c r="EM19" s="1179"/>
      <c r="EN19" s="1178"/>
      <c r="EO19" s="1688"/>
      <c r="EP19" s="1680"/>
      <c r="EQ19" s="1675"/>
      <c r="ER19" s="1498"/>
      <c r="ES19" s="1498"/>
      <c r="ET19" s="1499"/>
      <c r="EU19" s="1500"/>
      <c r="EV19" s="1501"/>
      <c r="EW19" s="1501"/>
      <c r="EX19" s="1501"/>
      <c r="EY19" s="1501"/>
      <c r="EZ19" s="1501"/>
      <c r="FA19" s="1501"/>
      <c r="FB19" s="1502"/>
      <c r="FC19" s="1689"/>
      <c r="FD19" s="1448"/>
      <c r="FE19" s="2219"/>
      <c r="FF19" s="2220"/>
      <c r="FG19" s="2220"/>
      <c r="FH19" s="2220"/>
      <c r="FI19" s="2220"/>
      <c r="FJ19" s="2220"/>
      <c r="FK19" s="2220"/>
      <c r="FL19" s="2220"/>
      <c r="FM19" s="2220"/>
      <c r="FN19" s="2220"/>
      <c r="FO19" s="2220"/>
      <c r="FP19" s="2220"/>
      <c r="FQ19" s="2220"/>
      <c r="FR19" s="2220"/>
      <c r="FS19" s="2220"/>
      <c r="FT19" s="2220"/>
      <c r="FU19" s="2220"/>
      <c r="FV19" s="2220"/>
      <c r="FW19" s="2220"/>
      <c r="FX19" s="2220"/>
      <c r="FY19" s="2220"/>
      <c r="FZ19" s="2220"/>
      <c r="GA19" s="2220"/>
      <c r="GB19" s="2220"/>
      <c r="GC19" s="2220"/>
      <c r="GD19" s="2220"/>
      <c r="GE19" s="2220"/>
      <c r="GF19" s="2220"/>
      <c r="GG19" s="2220"/>
      <c r="GH19" s="2220"/>
      <c r="GI19" s="2220"/>
      <c r="GJ19" s="2220"/>
      <c r="GK19" s="2220"/>
      <c r="GL19" s="2220"/>
      <c r="GM19" s="2220"/>
      <c r="GN19" s="2220"/>
      <c r="GO19" s="2220"/>
      <c r="GP19" s="2220"/>
      <c r="GQ19" s="2220"/>
      <c r="GR19" s="2220"/>
      <c r="GS19" s="2220"/>
      <c r="GT19" s="2220"/>
      <c r="GU19" s="2220"/>
      <c r="GV19" s="2220"/>
      <c r="GW19" s="2220"/>
      <c r="GX19" s="2221"/>
      <c r="GY19" s="2198">
        <f t="shared" si="46"/>
        <v>0</v>
      </c>
      <c r="GZ19" s="396" t="b">
        <f>IF(AND(FE19&lt;&gt;""),IF(GY19&lt;=3,"НИЗКИЙ",IF(GY19&lt;7,"СРЕДНИЙ",IF(GY19&gt;=7,"ВЫСОКИЙ"))))</f>
        <v>0</v>
      </c>
      <c r="HA19" s="2199">
        <f t="shared" si="47"/>
        <v>0</v>
      </c>
      <c r="HB19" s="2208" t="b">
        <f t="shared" si="48"/>
        <v>0</v>
      </c>
      <c r="HC19" s="2201">
        <f t="shared" si="49"/>
        <v>0</v>
      </c>
      <c r="HD19" s="397" t="b">
        <f t="shared" si="50"/>
        <v>0</v>
      </c>
      <c r="HE19" s="2202">
        <f t="shared" si="51"/>
        <v>0</v>
      </c>
      <c r="HF19" s="398" t="b">
        <f t="shared" si="52"/>
        <v>0</v>
      </c>
      <c r="HG19" s="2203">
        <f t="shared" si="53"/>
        <v>0</v>
      </c>
      <c r="HH19" s="2209" t="b">
        <f t="shared" si="54"/>
        <v>0</v>
      </c>
      <c r="HI19" s="2205">
        <f t="shared" si="55"/>
        <v>0</v>
      </c>
      <c r="HJ19" s="395" t="b">
        <f t="shared" si="56"/>
        <v>0</v>
      </c>
      <c r="HK19" s="2206">
        <f t="shared" si="57"/>
        <v>0</v>
      </c>
      <c r="HL19" s="2210" t="b">
        <f t="shared" si="58"/>
        <v>0</v>
      </c>
      <c r="HM19" s="432"/>
      <c r="HN19" s="991"/>
      <c r="HO19" s="898"/>
      <c r="HP19" s="899"/>
      <c r="HQ19" s="900"/>
      <c r="HR19" s="901"/>
      <c r="HS19" s="902"/>
      <c r="HT19" s="903"/>
      <c r="HU19" s="904"/>
      <c r="HV19" s="714" t="b">
        <f t="shared" si="59"/>
        <v>0</v>
      </c>
      <c r="HW19" s="715" t="b">
        <f t="shared" si="59"/>
        <v>0</v>
      </c>
      <c r="HX19" s="715" t="b">
        <f t="shared" si="60"/>
        <v>0</v>
      </c>
      <c r="HY19" s="715" t="b">
        <f t="shared" si="61"/>
        <v>0</v>
      </c>
      <c r="HZ19" s="715" t="b">
        <f t="shared" si="62"/>
        <v>0</v>
      </c>
      <c r="IA19" s="716" t="b">
        <f t="shared" si="63"/>
        <v>0</v>
      </c>
      <c r="IB19" s="717" t="b">
        <f t="shared" si="64"/>
        <v>0</v>
      </c>
      <c r="IC19" s="432"/>
      <c r="ID19" s="432"/>
      <c r="IE19" s="664"/>
      <c r="IF19" s="1055"/>
      <c r="IG19" s="1055"/>
      <c r="IH19" s="1055"/>
      <c r="II19" s="1055"/>
      <c r="IJ19" s="1055"/>
      <c r="IK19" s="1055"/>
      <c r="IL19" s="1055"/>
      <c r="IM19" s="1055"/>
      <c r="IN19" s="1056"/>
      <c r="IO19" s="662"/>
      <c r="IP19" s="1057"/>
      <c r="IQ19" s="1057"/>
      <c r="IR19" s="1057"/>
      <c r="IS19" s="1057"/>
      <c r="IT19" s="1057"/>
      <c r="IU19" s="1057"/>
      <c r="IV19" s="1057"/>
      <c r="IW19" s="1057"/>
      <c r="IX19" s="1058"/>
      <c r="IY19" s="664"/>
      <c r="IZ19" s="1055"/>
      <c r="JA19" s="1055"/>
      <c r="JB19" s="1055"/>
      <c r="JC19" s="1055"/>
      <c r="JD19" s="1055"/>
      <c r="JE19" s="1055"/>
      <c r="JF19" s="1055"/>
      <c r="JG19" s="1055"/>
      <c r="JH19" s="1059"/>
      <c r="JI19" s="662"/>
      <c r="JJ19" s="1057"/>
      <c r="JK19" s="1057"/>
      <c r="JL19" s="1057"/>
      <c r="JM19" s="1057"/>
      <c r="JN19" s="1057"/>
      <c r="JO19" s="1057"/>
      <c r="JP19" s="1057"/>
      <c r="JQ19" s="1057"/>
      <c r="JR19" s="1058"/>
      <c r="JS19" s="664"/>
      <c r="JT19" s="1055"/>
      <c r="JU19" s="1055"/>
      <c r="JV19" s="1055"/>
      <c r="JW19" s="1055"/>
      <c r="JX19" s="1059"/>
      <c r="JY19" s="1055"/>
      <c r="JZ19" s="1055"/>
      <c r="KA19" s="1055"/>
      <c r="KB19" s="1056"/>
      <c r="KC19" s="649"/>
      <c r="KD19" s="1051"/>
      <c r="KE19" s="1051"/>
      <c r="KF19" s="1051"/>
      <c r="KG19" s="1051"/>
      <c r="KH19" s="1051"/>
      <c r="KI19" s="1051"/>
      <c r="KJ19" s="1051"/>
      <c r="KK19" s="1051"/>
      <c r="KL19" s="1052"/>
      <c r="KM19" s="664"/>
      <c r="KN19" s="1055"/>
      <c r="KO19" s="1055"/>
      <c r="KP19" s="1055"/>
      <c r="KQ19" s="1055"/>
      <c r="KR19" s="1055"/>
      <c r="KS19" s="1055"/>
      <c r="KT19" s="1055"/>
      <c r="KU19" s="1055"/>
      <c r="KV19" s="1056"/>
      <c r="KW19" s="662"/>
      <c r="KX19" s="1057"/>
      <c r="KY19" s="1057"/>
      <c r="KZ19" s="1057"/>
      <c r="LA19" s="1057"/>
      <c r="LB19" s="1057"/>
      <c r="LC19" s="1057"/>
      <c r="LD19" s="1057"/>
      <c r="LE19" s="1057"/>
      <c r="LF19" s="1058"/>
      <c r="LG19" s="1060"/>
      <c r="LH19" s="1055"/>
      <c r="LI19" s="1055"/>
      <c r="LJ19" s="1055"/>
      <c r="LK19" s="1055"/>
      <c r="LL19" s="1055"/>
      <c r="LM19" s="1055"/>
      <c r="LN19" s="1055"/>
      <c r="LO19" s="1055"/>
      <c r="LP19" s="1055"/>
      <c r="LQ19" s="1059"/>
      <c r="LR19" s="739">
        <f t="shared" si="2"/>
        <v>0</v>
      </c>
      <c r="LS19" s="740" t="b">
        <f t="shared" si="65"/>
        <v>0</v>
      </c>
      <c r="LT19" s="741">
        <f t="shared" si="3"/>
        <v>0</v>
      </c>
      <c r="LU19" s="742" t="b">
        <f t="shared" si="66"/>
        <v>0</v>
      </c>
      <c r="LV19" s="743">
        <f t="shared" si="4"/>
        <v>0</v>
      </c>
      <c r="LW19" s="744" t="b">
        <f t="shared" si="67"/>
        <v>0</v>
      </c>
      <c r="LX19" s="745">
        <f t="shared" si="5"/>
        <v>0</v>
      </c>
      <c r="LY19" s="746" t="b">
        <f t="shared" si="68"/>
        <v>0</v>
      </c>
      <c r="LZ19" s="764">
        <f t="shared" si="6"/>
        <v>0</v>
      </c>
      <c r="MA19" s="765" t="b">
        <f t="shared" si="69"/>
        <v>0</v>
      </c>
      <c r="MB19" s="766">
        <f t="shared" si="7"/>
        <v>0</v>
      </c>
      <c r="MC19" s="767" t="b">
        <f t="shared" si="70"/>
        <v>0</v>
      </c>
      <c r="MD19" s="768">
        <f t="shared" si="8"/>
        <v>0</v>
      </c>
      <c r="ME19" s="769" t="b">
        <f t="shared" si="71"/>
        <v>0</v>
      </c>
      <c r="MF19" s="770">
        <f t="shared" si="9"/>
        <v>0</v>
      </c>
      <c r="MG19" s="771" t="b">
        <f t="shared" si="72"/>
        <v>0</v>
      </c>
      <c r="MH19" s="772">
        <f t="shared" si="10"/>
        <v>0</v>
      </c>
      <c r="MI19" s="773" t="b">
        <f t="shared" si="73"/>
        <v>0</v>
      </c>
      <c r="MJ19" s="774">
        <f t="shared" si="11"/>
        <v>0</v>
      </c>
      <c r="MK19" s="775" t="b">
        <f t="shared" si="74"/>
        <v>0</v>
      </c>
      <c r="ML19" s="776">
        <f t="shared" si="12"/>
        <v>0</v>
      </c>
      <c r="MM19" s="777" t="b">
        <f t="shared" si="75"/>
        <v>0</v>
      </c>
      <c r="MN19" s="778">
        <f t="shared" si="13"/>
        <v>0</v>
      </c>
      <c r="MO19" s="779" t="b">
        <f t="shared" si="76"/>
        <v>0</v>
      </c>
      <c r="MP19" s="884">
        <f t="shared" si="14"/>
        <v>0</v>
      </c>
      <c r="MQ19" s="885" t="b">
        <f t="shared" si="77"/>
        <v>0</v>
      </c>
      <c r="MR19" s="990"/>
      <c r="MS19" s="645"/>
      <c r="MT19" s="646"/>
      <c r="MU19" s="647"/>
      <c r="MV19" s="648"/>
      <c r="MW19" s="649"/>
      <c r="MX19" s="657"/>
      <c r="MY19" s="658"/>
      <c r="MZ19" s="659"/>
      <c r="NA19" s="660"/>
      <c r="NB19" s="661"/>
      <c r="NC19" s="662"/>
      <c r="ND19" s="663"/>
      <c r="NE19" s="664"/>
      <c r="NF19" s="665"/>
      <c r="NG19" s="604" t="b">
        <f t="shared" si="15"/>
        <v>0</v>
      </c>
      <c r="NH19" s="1568" t="b">
        <f t="shared" si="15"/>
        <v>0</v>
      </c>
      <c r="NI19" s="604" t="b">
        <f t="shared" si="15"/>
        <v>0</v>
      </c>
      <c r="NJ19" s="1547" t="b">
        <f t="shared" si="15"/>
        <v>0</v>
      </c>
      <c r="NK19" s="604" t="b">
        <f t="shared" si="15"/>
        <v>0</v>
      </c>
      <c r="NL19" s="1547" t="b">
        <f t="shared" si="15"/>
        <v>0</v>
      </c>
      <c r="NM19" s="604" t="b">
        <f t="shared" si="15"/>
        <v>0</v>
      </c>
      <c r="NN19" s="1547" t="b">
        <f t="shared" si="15"/>
        <v>0</v>
      </c>
      <c r="NO19" s="604" t="b">
        <f t="shared" si="15"/>
        <v>0</v>
      </c>
      <c r="NP19" s="1549" t="b">
        <f t="shared" si="15"/>
        <v>0</v>
      </c>
      <c r="NQ19" s="1552" t="b">
        <f t="shared" si="15"/>
        <v>0</v>
      </c>
      <c r="NR19" s="1549" t="b">
        <f t="shared" si="15"/>
        <v>0</v>
      </c>
      <c r="NS19" s="604" t="b">
        <f t="shared" si="15"/>
        <v>0</v>
      </c>
      <c r="NT19" s="1445"/>
    </row>
    <row r="20" spans="1:384" s="1446" customFormat="1" ht="21.95" customHeight="1" thickBot="1" x14ac:dyDescent="0.35">
      <c r="A20" s="1600">
        <v>8</v>
      </c>
      <c r="B20" s="1601"/>
      <c r="C20" s="1602"/>
      <c r="D20" s="1601"/>
      <c r="E20" s="1515"/>
      <c r="F20" s="89"/>
      <c r="G20" s="90"/>
      <c r="H20" s="100"/>
      <c r="I20" s="100"/>
      <c r="J20" s="1558"/>
      <c r="K20" s="1565">
        <f t="shared" si="78"/>
        <v>0</v>
      </c>
      <c r="L20" s="1562"/>
      <c r="M20" s="1178"/>
      <c r="N20" s="1179"/>
      <c r="O20" s="1195"/>
      <c r="P20" s="1197"/>
      <c r="Q20" s="1197"/>
      <c r="R20" s="1197"/>
      <c r="S20" s="1197"/>
      <c r="T20" s="1197"/>
      <c r="U20" s="1197"/>
      <c r="V20" s="1198"/>
      <c r="W20" s="1532" t="b">
        <f t="shared" si="81"/>
        <v>0</v>
      </c>
      <c r="X20" s="1531" t="b">
        <f t="shared" si="16"/>
        <v>0</v>
      </c>
      <c r="Y20" s="1531" t="b">
        <f t="shared" si="17"/>
        <v>0</v>
      </c>
      <c r="Z20" s="1531" t="b">
        <f t="shared" si="18"/>
        <v>0</v>
      </c>
      <c r="AA20" s="1531" t="b">
        <f t="shared" si="19"/>
        <v>0</v>
      </c>
      <c r="AB20" s="1531" t="b">
        <f t="shared" si="20"/>
        <v>0</v>
      </c>
      <c r="AC20" s="1531" t="b">
        <f t="shared" si="21"/>
        <v>0</v>
      </c>
      <c r="AD20" s="1533" t="b">
        <f t="shared" si="22"/>
        <v>0</v>
      </c>
      <c r="AE20" s="1178"/>
      <c r="AF20" s="1181"/>
      <c r="AG20" s="103"/>
      <c r="AH20" s="104"/>
      <c r="AI20" s="104"/>
      <c r="AJ20" s="104"/>
      <c r="AK20" s="104"/>
      <c r="AL20" s="104"/>
      <c r="AM20" s="104"/>
      <c r="AN20" s="104"/>
      <c r="AO20" s="104"/>
      <c r="AP20" s="105"/>
      <c r="AQ20" s="1667"/>
      <c r="AR20" s="103"/>
      <c r="AS20" s="104"/>
      <c r="AT20" s="104"/>
      <c r="AU20" s="104"/>
      <c r="AV20" s="104"/>
      <c r="AW20" s="104"/>
      <c r="AX20" s="104"/>
      <c r="AY20" s="104"/>
      <c r="AZ20" s="104"/>
      <c r="BA20" s="105"/>
      <c r="BB20" s="1645">
        <f t="shared" si="80"/>
        <v>0</v>
      </c>
      <c r="BC20" s="382">
        <f t="shared" si="0"/>
        <v>0</v>
      </c>
      <c r="BD20" s="1647" t="e">
        <f t="shared" si="23"/>
        <v>#DIV/0!</v>
      </c>
      <c r="BE20" s="367" t="e">
        <f t="shared" si="24"/>
        <v>#DIV/0!</v>
      </c>
      <c r="BF20" s="368" t="e">
        <f t="shared" si="25"/>
        <v>#DIV/0!</v>
      </c>
      <c r="BG20" s="369" t="e">
        <f t="shared" si="26"/>
        <v>#DIV/0!</v>
      </c>
      <c r="BH20" s="370" t="e">
        <f t="shared" si="1"/>
        <v>#DIV/0!</v>
      </c>
      <c r="BI20" s="371" t="e">
        <f t="shared" si="27"/>
        <v>#DIV/0!</v>
      </c>
      <c r="BJ20" s="372" t="e">
        <f t="shared" si="28"/>
        <v>#DIV/0!</v>
      </c>
      <c r="BK20" s="372" t="e">
        <f t="shared" si="29"/>
        <v>#DIV/0!</v>
      </c>
      <c r="BL20" s="379" t="e">
        <f t="shared" si="30"/>
        <v>#DIV/0!</v>
      </c>
      <c r="BM20" s="99"/>
      <c r="BN20" s="1181"/>
      <c r="BO20" s="1838"/>
      <c r="BP20" s="1839"/>
      <c r="BQ20" s="1839"/>
      <c r="BR20" s="1839"/>
      <c r="BS20" s="1839"/>
      <c r="BT20" s="1839"/>
      <c r="BU20" s="1839"/>
      <c r="BV20" s="1839"/>
      <c r="BW20" s="1839"/>
      <c r="BX20" s="1839"/>
      <c r="BY20" s="1839"/>
      <c r="BZ20" s="1839"/>
      <c r="CA20" s="1839"/>
      <c r="CB20" s="1839"/>
      <c r="CC20" s="1839"/>
      <c r="CD20" s="1839"/>
      <c r="CE20" s="1839"/>
      <c r="CF20" s="1839"/>
      <c r="CG20" s="1839"/>
      <c r="CH20" s="1839"/>
      <c r="CI20" s="1839"/>
      <c r="CJ20" s="1839"/>
      <c r="CK20" s="1839"/>
      <c r="CL20" s="1839"/>
      <c r="CM20" s="1839"/>
      <c r="CN20" s="1839"/>
      <c r="CO20" s="1839"/>
      <c r="CP20" s="1839"/>
      <c r="CQ20" s="1839"/>
      <c r="CR20" s="1839"/>
      <c r="CS20" s="1839"/>
      <c r="CT20" s="1839"/>
      <c r="CU20" s="1839"/>
      <c r="CV20" s="1839"/>
      <c r="CW20" s="1839"/>
      <c r="CX20" s="1839"/>
      <c r="CY20" s="1839"/>
      <c r="CZ20" s="1839"/>
      <c r="DA20" s="1839"/>
      <c r="DB20" s="1840"/>
      <c r="DC20" s="1831">
        <f t="shared" si="31"/>
        <v>0</v>
      </c>
      <c r="DD20" s="1832">
        <f t="shared" si="32"/>
        <v>0</v>
      </c>
      <c r="DE20" s="1833">
        <f t="shared" si="33"/>
        <v>0</v>
      </c>
      <c r="DF20" s="1831">
        <f t="shared" si="34"/>
        <v>0</v>
      </c>
      <c r="DG20" s="1832">
        <f t="shared" si="35"/>
        <v>0</v>
      </c>
      <c r="DH20" s="1833">
        <f t="shared" si="36"/>
        <v>0</v>
      </c>
      <c r="DI20" s="1831">
        <f t="shared" si="37"/>
        <v>0</v>
      </c>
      <c r="DJ20" s="1832">
        <f t="shared" si="38"/>
        <v>0</v>
      </c>
      <c r="DK20" s="1832">
        <f t="shared" si="39"/>
        <v>0</v>
      </c>
      <c r="DL20" s="1833">
        <f t="shared" si="40"/>
        <v>0</v>
      </c>
      <c r="DM20" s="1834">
        <f t="shared" si="41"/>
        <v>0</v>
      </c>
      <c r="DN20" s="1835">
        <f t="shared" si="42"/>
        <v>0</v>
      </c>
      <c r="DO20" s="1836">
        <f t="shared" si="43"/>
        <v>0</v>
      </c>
      <c r="DP20" s="1837">
        <f t="shared" si="44"/>
        <v>0</v>
      </c>
      <c r="DQ20" s="1837">
        <f t="shared" si="45"/>
        <v>0</v>
      </c>
      <c r="DR20" s="1192"/>
      <c r="DS20" s="1210"/>
      <c r="DT20" s="1211"/>
      <c r="DU20" s="1212"/>
      <c r="DV20" s="1213"/>
      <c r="DW20" s="1180"/>
      <c r="DX20" s="1179"/>
      <c r="DY20" s="1181"/>
      <c r="DZ20" s="1195"/>
      <c r="EA20" s="1196"/>
      <c r="EB20" s="1195"/>
      <c r="EC20" s="1197"/>
      <c r="ED20" s="1196"/>
      <c r="EE20" s="1191"/>
      <c r="EF20" s="1192"/>
      <c r="EG20" s="1195"/>
      <c r="EH20" s="1196"/>
      <c r="EI20" s="1195"/>
      <c r="EJ20" s="1197"/>
      <c r="EK20" s="1198"/>
      <c r="EL20" s="1199"/>
      <c r="EM20" s="1179"/>
      <c r="EN20" s="1178"/>
      <c r="EO20" s="1688"/>
      <c r="EP20" s="1680"/>
      <c r="EQ20" s="1675"/>
      <c r="ER20" s="1498"/>
      <c r="ES20" s="1498"/>
      <c r="ET20" s="1499"/>
      <c r="EU20" s="1500"/>
      <c r="EV20" s="1501"/>
      <c r="EW20" s="1501"/>
      <c r="EX20" s="1501"/>
      <c r="EY20" s="1501"/>
      <c r="EZ20" s="1501"/>
      <c r="FA20" s="1501"/>
      <c r="FB20" s="1502"/>
      <c r="FC20" s="1689"/>
      <c r="FD20" s="1448"/>
      <c r="FE20" s="2219"/>
      <c r="FF20" s="2220"/>
      <c r="FG20" s="2220"/>
      <c r="FH20" s="2220"/>
      <c r="FI20" s="2220"/>
      <c r="FJ20" s="2220"/>
      <c r="FK20" s="2220"/>
      <c r="FL20" s="2220"/>
      <c r="FM20" s="2220"/>
      <c r="FN20" s="2220"/>
      <c r="FO20" s="2220"/>
      <c r="FP20" s="2220"/>
      <c r="FQ20" s="2220"/>
      <c r="FR20" s="2220"/>
      <c r="FS20" s="2220"/>
      <c r="FT20" s="2220"/>
      <c r="FU20" s="2220"/>
      <c r="FV20" s="2220"/>
      <c r="FW20" s="2220"/>
      <c r="FX20" s="2220"/>
      <c r="FY20" s="2220"/>
      <c r="FZ20" s="2220"/>
      <c r="GA20" s="2220"/>
      <c r="GB20" s="2220"/>
      <c r="GC20" s="2220"/>
      <c r="GD20" s="2220"/>
      <c r="GE20" s="2220"/>
      <c r="GF20" s="2220"/>
      <c r="GG20" s="2220"/>
      <c r="GH20" s="2220"/>
      <c r="GI20" s="2220"/>
      <c r="GJ20" s="2220"/>
      <c r="GK20" s="2220"/>
      <c r="GL20" s="2220"/>
      <c r="GM20" s="2220"/>
      <c r="GN20" s="2220"/>
      <c r="GO20" s="2220"/>
      <c r="GP20" s="2220"/>
      <c r="GQ20" s="2220"/>
      <c r="GR20" s="2220"/>
      <c r="GS20" s="2220"/>
      <c r="GT20" s="2220"/>
      <c r="GU20" s="2220"/>
      <c r="GV20" s="2220"/>
      <c r="GW20" s="2220"/>
      <c r="GX20" s="2221"/>
      <c r="GY20" s="2198">
        <f t="shared" si="46"/>
        <v>0</v>
      </c>
      <c r="GZ20" s="396" t="b">
        <f>IF(AND(FE20&lt;&gt;""),IF(GY20&lt;=3,"НИЗКИЙ",IF(GY20&lt;7,"СРЕДНИЙ",IF(GY20&gt;=7,"ВЫСОКИЙ"))))</f>
        <v>0</v>
      </c>
      <c r="HA20" s="2199">
        <f t="shared" si="47"/>
        <v>0</v>
      </c>
      <c r="HB20" s="2208" t="b">
        <f t="shared" si="48"/>
        <v>0</v>
      </c>
      <c r="HC20" s="2201">
        <f t="shared" si="49"/>
        <v>0</v>
      </c>
      <c r="HD20" s="397" t="b">
        <f t="shared" si="50"/>
        <v>0</v>
      </c>
      <c r="HE20" s="2202">
        <f t="shared" si="51"/>
        <v>0</v>
      </c>
      <c r="HF20" s="398" t="b">
        <f t="shared" si="52"/>
        <v>0</v>
      </c>
      <c r="HG20" s="2203">
        <f t="shared" si="53"/>
        <v>0</v>
      </c>
      <c r="HH20" s="2209" t="b">
        <f t="shared" si="54"/>
        <v>0</v>
      </c>
      <c r="HI20" s="2205">
        <f t="shared" si="55"/>
        <v>0</v>
      </c>
      <c r="HJ20" s="395" t="b">
        <f t="shared" si="56"/>
        <v>0</v>
      </c>
      <c r="HK20" s="2206">
        <f t="shared" si="57"/>
        <v>0</v>
      </c>
      <c r="HL20" s="2210" t="b">
        <f t="shared" si="58"/>
        <v>0</v>
      </c>
      <c r="HM20" s="432"/>
      <c r="HN20" s="991"/>
      <c r="HO20" s="898"/>
      <c r="HP20" s="899"/>
      <c r="HQ20" s="900"/>
      <c r="HR20" s="901"/>
      <c r="HS20" s="902"/>
      <c r="HT20" s="903"/>
      <c r="HU20" s="904"/>
      <c r="HV20" s="714" t="b">
        <f>IF(AND(HO20&lt;&gt;""),IF(HO20&lt;=3,"НИЗКИЙ",IF(HO20&lt;7,"СРЕДНИЙ",IF(HO20&gt;=7,"ВЫСОКИЙ"))))</f>
        <v>0</v>
      </c>
      <c r="HW20" s="715" t="b">
        <f t="shared" si="59"/>
        <v>0</v>
      </c>
      <c r="HX20" s="715" t="b">
        <f t="shared" si="60"/>
        <v>0</v>
      </c>
      <c r="HY20" s="715" t="b">
        <f t="shared" si="61"/>
        <v>0</v>
      </c>
      <c r="HZ20" s="715" t="b">
        <f t="shared" si="62"/>
        <v>0</v>
      </c>
      <c r="IA20" s="716" t="b">
        <f t="shared" si="63"/>
        <v>0</v>
      </c>
      <c r="IB20" s="717" t="b">
        <f t="shared" si="64"/>
        <v>0</v>
      </c>
      <c r="IC20" s="432"/>
      <c r="ID20" s="432"/>
      <c r="IE20" s="664"/>
      <c r="IF20" s="1055"/>
      <c r="IG20" s="1055"/>
      <c r="IH20" s="1055"/>
      <c r="II20" s="1055"/>
      <c r="IJ20" s="1055"/>
      <c r="IK20" s="1055"/>
      <c r="IL20" s="1055"/>
      <c r="IM20" s="1055"/>
      <c r="IN20" s="1056"/>
      <c r="IO20" s="662"/>
      <c r="IP20" s="1057"/>
      <c r="IQ20" s="1057"/>
      <c r="IR20" s="1057"/>
      <c r="IS20" s="1057"/>
      <c r="IT20" s="1057"/>
      <c r="IU20" s="1057"/>
      <c r="IV20" s="1057"/>
      <c r="IW20" s="1057"/>
      <c r="IX20" s="1058"/>
      <c r="IY20" s="664"/>
      <c r="IZ20" s="1055"/>
      <c r="JA20" s="1055"/>
      <c r="JB20" s="1055"/>
      <c r="JC20" s="1055"/>
      <c r="JD20" s="1055"/>
      <c r="JE20" s="1055"/>
      <c r="JF20" s="1055"/>
      <c r="JG20" s="1055"/>
      <c r="JH20" s="1059"/>
      <c r="JI20" s="649"/>
      <c r="JJ20" s="1051"/>
      <c r="JK20" s="1051"/>
      <c r="JL20" s="1051"/>
      <c r="JM20" s="1051"/>
      <c r="JN20" s="1051"/>
      <c r="JO20" s="1051"/>
      <c r="JP20" s="1051"/>
      <c r="JQ20" s="1051"/>
      <c r="JR20" s="1061"/>
      <c r="JS20" s="664"/>
      <c r="JT20" s="1055"/>
      <c r="JU20" s="1055"/>
      <c r="JV20" s="1055"/>
      <c r="JW20" s="1055"/>
      <c r="JX20" s="1059"/>
      <c r="JY20" s="1055"/>
      <c r="JZ20" s="1055"/>
      <c r="KA20" s="1055"/>
      <c r="KB20" s="1056"/>
      <c r="KC20" s="662"/>
      <c r="KD20" s="1057"/>
      <c r="KE20" s="1057"/>
      <c r="KF20" s="1057"/>
      <c r="KG20" s="1057"/>
      <c r="KH20" s="1057"/>
      <c r="KI20" s="1057"/>
      <c r="KJ20" s="1057"/>
      <c r="KK20" s="1057"/>
      <c r="KL20" s="1058"/>
      <c r="KM20" s="664"/>
      <c r="KN20" s="1055"/>
      <c r="KO20" s="1055"/>
      <c r="KP20" s="1055"/>
      <c r="KQ20" s="1055"/>
      <c r="KR20" s="1055"/>
      <c r="KS20" s="1055"/>
      <c r="KT20" s="1055"/>
      <c r="KU20" s="1055"/>
      <c r="KV20" s="1056"/>
      <c r="KW20" s="649"/>
      <c r="KX20" s="1051"/>
      <c r="KY20" s="1051"/>
      <c r="KZ20" s="1051"/>
      <c r="LA20" s="1051"/>
      <c r="LB20" s="1051"/>
      <c r="LC20" s="1051"/>
      <c r="LD20" s="1051"/>
      <c r="LE20" s="1051"/>
      <c r="LF20" s="1052"/>
      <c r="LG20" s="1060"/>
      <c r="LH20" s="1055"/>
      <c r="LI20" s="1055"/>
      <c r="LJ20" s="1055"/>
      <c r="LK20" s="1055"/>
      <c r="LL20" s="1055"/>
      <c r="LM20" s="1055"/>
      <c r="LN20" s="1055"/>
      <c r="LO20" s="1055"/>
      <c r="LP20" s="1055"/>
      <c r="LQ20" s="1059"/>
      <c r="LR20" s="739">
        <f>IE20+IR20*(-1)+JE20*(-1)+JR20+KE20*(-1)+KR20*(-1)+LE20</f>
        <v>0</v>
      </c>
      <c r="LS20" s="740" t="b">
        <f t="shared" si="65"/>
        <v>0</v>
      </c>
      <c r="LT20" s="741">
        <f>IF20*(-1)+IS20+JF20+JS20*(-1)+KF20*(-1)+KS20+LF20</f>
        <v>0</v>
      </c>
      <c r="LU20" s="742" t="b">
        <f t="shared" si="66"/>
        <v>0</v>
      </c>
      <c r="LV20" s="743">
        <f>IG20*(-1)+IT20*(-1)+JG20+JT20*(-1)+KG20*(-1)+KT20*(-1)+LG20</f>
        <v>0</v>
      </c>
      <c r="LW20" s="744" t="b">
        <f t="shared" si="67"/>
        <v>0</v>
      </c>
      <c r="LX20" s="745">
        <f>IH20+IU20*(-1)+JH20*(-1)+JU20*(-1)+KH20*(-1)+KU20*(-1)+LH20</f>
        <v>0</v>
      </c>
      <c r="LY20" s="746" t="b">
        <f t="shared" si="68"/>
        <v>0</v>
      </c>
      <c r="LZ20" s="764">
        <f>II20+IV20*(-1)+JI20+JV20+KI20+KV20*(-1)+LI20</f>
        <v>0</v>
      </c>
      <c r="MA20" s="765" t="b">
        <f t="shared" si="69"/>
        <v>0</v>
      </c>
      <c r="MB20" s="766">
        <f>IJ20*(-1)+IW20+JJ20+JW20*(-1)+KJ20*(-1)+KW20*(-1)+LJ20*(-1)</f>
        <v>0</v>
      </c>
      <c r="MC20" s="767" t="b">
        <f t="shared" si="70"/>
        <v>0</v>
      </c>
      <c r="MD20" s="768">
        <f>IK20*(-1)+IX20+JK20*(-1)+JX20*(-1)+KK20+KX20*(-1)+LK20*(-1)</f>
        <v>0</v>
      </c>
      <c r="ME20" s="769" t="b">
        <f t="shared" si="71"/>
        <v>0</v>
      </c>
      <c r="MF20" s="770">
        <f>IL20*(-1)+IY20*(-1)+JL20*(-1)+JY20+KL20+KY20+LL20*(-1)</f>
        <v>0</v>
      </c>
      <c r="MG20" s="771" t="b">
        <f t="shared" si="72"/>
        <v>0</v>
      </c>
      <c r="MH20" s="772">
        <f>IM20*(-1)+IZ20+JM20+JZ20*(-1)+KM20+KZ20*(-1)+LM20*(-1)</f>
        <v>0</v>
      </c>
      <c r="MI20" s="773" t="b">
        <f t="shared" si="73"/>
        <v>0</v>
      </c>
      <c r="MJ20" s="774">
        <f>IN20+JA20*(-1)+JN20*(-1)+KA20*(-1)+KN20*(-1)+LA20*(-1)+LN20*(-1)</f>
        <v>0</v>
      </c>
      <c r="MK20" s="775" t="b">
        <f t="shared" si="74"/>
        <v>0</v>
      </c>
      <c r="ML20" s="776">
        <f>IO20+JB20*(-1)+JO20*(-1)+KB20+KO20+LB20*(-1)+LO20*(-1)</f>
        <v>0</v>
      </c>
      <c r="MM20" s="777" t="b">
        <f t="shared" si="75"/>
        <v>0</v>
      </c>
      <c r="MN20" s="778">
        <f>IP20*(-1)+JC20*(-1)+JP20*(-1)+KC20*(-1)+KP20*(-1)+LC20+LP20*(-1)</f>
        <v>0</v>
      </c>
      <c r="MO20" s="779" t="b">
        <f t="shared" si="76"/>
        <v>0</v>
      </c>
      <c r="MP20" s="884">
        <f>IQ20+JD20+JQ20+KD20+KQ20*(-1)+LD20*(-1)+LQ20</f>
        <v>0</v>
      </c>
      <c r="MQ20" s="885" t="b">
        <f t="shared" si="77"/>
        <v>0</v>
      </c>
      <c r="MR20" s="990"/>
      <c r="MS20" s="645"/>
      <c r="MT20" s="646"/>
      <c r="MU20" s="647"/>
      <c r="MV20" s="648"/>
      <c r="MW20" s="649"/>
      <c r="MX20" s="657"/>
      <c r="MY20" s="658"/>
      <c r="MZ20" s="659"/>
      <c r="NA20" s="660"/>
      <c r="NB20" s="661"/>
      <c r="NC20" s="662"/>
      <c r="ND20" s="663"/>
      <c r="NE20" s="664"/>
      <c r="NF20" s="665"/>
      <c r="NG20" s="604" t="b">
        <f t="shared" si="15"/>
        <v>0</v>
      </c>
      <c r="NH20" s="1568" t="b">
        <f t="shared" si="15"/>
        <v>0</v>
      </c>
      <c r="NI20" s="604" t="b">
        <f t="shared" si="15"/>
        <v>0</v>
      </c>
      <c r="NJ20" s="1547" t="b">
        <f t="shared" si="15"/>
        <v>0</v>
      </c>
      <c r="NK20" s="604" t="b">
        <f t="shared" si="15"/>
        <v>0</v>
      </c>
      <c r="NL20" s="1547" t="b">
        <f t="shared" si="15"/>
        <v>0</v>
      </c>
      <c r="NM20" s="604" t="b">
        <f t="shared" si="15"/>
        <v>0</v>
      </c>
      <c r="NN20" s="1547" t="b">
        <f t="shared" si="15"/>
        <v>0</v>
      </c>
      <c r="NO20" s="604" t="b">
        <f t="shared" si="15"/>
        <v>0</v>
      </c>
      <c r="NP20" s="1549" t="b">
        <f t="shared" si="15"/>
        <v>0</v>
      </c>
      <c r="NQ20" s="1552" t="b">
        <f t="shared" si="15"/>
        <v>0</v>
      </c>
      <c r="NR20" s="1549" t="b">
        <f t="shared" si="15"/>
        <v>0</v>
      </c>
      <c r="NS20" s="604" t="b">
        <f t="shared" si="15"/>
        <v>0</v>
      </c>
      <c r="NT20" s="1445"/>
    </row>
    <row r="21" spans="1:384" s="1446" customFormat="1" ht="21.95" customHeight="1" thickBot="1" x14ac:dyDescent="0.35">
      <c r="A21" s="1600">
        <v>9</v>
      </c>
      <c r="B21" s="1601"/>
      <c r="C21" s="1602"/>
      <c r="D21" s="1601"/>
      <c r="E21" s="1515"/>
      <c r="F21" s="89"/>
      <c r="G21" s="90"/>
      <c r="H21" s="100"/>
      <c r="I21" s="100"/>
      <c r="J21" s="1558"/>
      <c r="K21" s="1565">
        <f t="shared" si="78"/>
        <v>0</v>
      </c>
      <c r="L21" s="1562"/>
      <c r="M21" s="1178"/>
      <c r="N21" s="1179"/>
      <c r="O21" s="1195"/>
      <c r="P21" s="1197"/>
      <c r="Q21" s="1197"/>
      <c r="R21" s="1197"/>
      <c r="S21" s="1197"/>
      <c r="T21" s="1197"/>
      <c r="U21" s="1197"/>
      <c r="V21" s="1198"/>
      <c r="W21" s="1532" t="b">
        <f t="shared" si="81"/>
        <v>0</v>
      </c>
      <c r="X21" s="1531" t="b">
        <f t="shared" si="16"/>
        <v>0</v>
      </c>
      <c r="Y21" s="1531" t="b">
        <f t="shared" si="17"/>
        <v>0</v>
      </c>
      <c r="Z21" s="1531" t="b">
        <f t="shared" si="18"/>
        <v>0</v>
      </c>
      <c r="AA21" s="1531" t="b">
        <f t="shared" si="19"/>
        <v>0</v>
      </c>
      <c r="AB21" s="1531" t="b">
        <f t="shared" si="20"/>
        <v>0</v>
      </c>
      <c r="AC21" s="1531" t="b">
        <f t="shared" si="21"/>
        <v>0</v>
      </c>
      <c r="AD21" s="1533" t="b">
        <f t="shared" si="22"/>
        <v>0</v>
      </c>
      <c r="AE21" s="1178"/>
      <c r="AF21" s="1181"/>
      <c r="AG21" s="103"/>
      <c r="AH21" s="104"/>
      <c r="AI21" s="104"/>
      <c r="AJ21" s="104"/>
      <c r="AK21" s="104"/>
      <c r="AL21" s="104"/>
      <c r="AM21" s="104"/>
      <c r="AN21" s="104"/>
      <c r="AO21" s="104"/>
      <c r="AP21" s="105"/>
      <c r="AQ21" s="1667"/>
      <c r="AR21" s="103"/>
      <c r="AS21" s="104"/>
      <c r="AT21" s="104"/>
      <c r="AU21" s="104"/>
      <c r="AV21" s="104"/>
      <c r="AW21" s="104"/>
      <c r="AX21" s="104"/>
      <c r="AY21" s="104"/>
      <c r="AZ21" s="104"/>
      <c r="BA21" s="105"/>
      <c r="BB21" s="1645">
        <f t="shared" si="80"/>
        <v>0</v>
      </c>
      <c r="BC21" s="382">
        <f t="shared" si="0"/>
        <v>0</v>
      </c>
      <c r="BD21" s="1647" t="e">
        <f t="shared" si="23"/>
        <v>#DIV/0!</v>
      </c>
      <c r="BE21" s="367" t="e">
        <f t="shared" si="24"/>
        <v>#DIV/0!</v>
      </c>
      <c r="BF21" s="368" t="e">
        <f t="shared" si="25"/>
        <v>#DIV/0!</v>
      </c>
      <c r="BG21" s="369" t="e">
        <f t="shared" si="26"/>
        <v>#DIV/0!</v>
      </c>
      <c r="BH21" s="370" t="e">
        <f t="shared" si="1"/>
        <v>#DIV/0!</v>
      </c>
      <c r="BI21" s="371" t="e">
        <f t="shared" si="27"/>
        <v>#DIV/0!</v>
      </c>
      <c r="BJ21" s="372" t="e">
        <f t="shared" si="28"/>
        <v>#DIV/0!</v>
      </c>
      <c r="BK21" s="372" t="e">
        <f t="shared" si="29"/>
        <v>#DIV/0!</v>
      </c>
      <c r="BL21" s="379" t="e">
        <f t="shared" si="30"/>
        <v>#DIV/0!</v>
      </c>
      <c r="BM21" s="99"/>
      <c r="BN21" s="1181"/>
      <c r="BO21" s="1838"/>
      <c r="BP21" s="1839"/>
      <c r="BQ21" s="1839"/>
      <c r="BR21" s="1839"/>
      <c r="BS21" s="1839"/>
      <c r="BT21" s="1839"/>
      <c r="BU21" s="1839"/>
      <c r="BV21" s="1839"/>
      <c r="BW21" s="1839"/>
      <c r="BX21" s="1839"/>
      <c r="BY21" s="1839"/>
      <c r="BZ21" s="1839"/>
      <c r="CA21" s="1839"/>
      <c r="CB21" s="1839"/>
      <c r="CC21" s="1839"/>
      <c r="CD21" s="1839"/>
      <c r="CE21" s="1839"/>
      <c r="CF21" s="1839"/>
      <c r="CG21" s="1839"/>
      <c r="CH21" s="1839"/>
      <c r="CI21" s="1839"/>
      <c r="CJ21" s="1839"/>
      <c r="CK21" s="1839"/>
      <c r="CL21" s="1839"/>
      <c r="CM21" s="1839"/>
      <c r="CN21" s="1839"/>
      <c r="CO21" s="1839"/>
      <c r="CP21" s="1839"/>
      <c r="CQ21" s="1839"/>
      <c r="CR21" s="1839"/>
      <c r="CS21" s="1839"/>
      <c r="CT21" s="1839"/>
      <c r="CU21" s="1839"/>
      <c r="CV21" s="1839"/>
      <c r="CW21" s="1839"/>
      <c r="CX21" s="1839"/>
      <c r="CY21" s="1839"/>
      <c r="CZ21" s="1839"/>
      <c r="DA21" s="1839"/>
      <c r="DB21" s="1840"/>
      <c r="DC21" s="1831">
        <f t="shared" si="31"/>
        <v>0</v>
      </c>
      <c r="DD21" s="1832">
        <f t="shared" si="32"/>
        <v>0</v>
      </c>
      <c r="DE21" s="1833">
        <f t="shared" si="33"/>
        <v>0</v>
      </c>
      <c r="DF21" s="1831">
        <f t="shared" si="34"/>
        <v>0</v>
      </c>
      <c r="DG21" s="1832">
        <f t="shared" si="35"/>
        <v>0</v>
      </c>
      <c r="DH21" s="1833">
        <f t="shared" si="36"/>
        <v>0</v>
      </c>
      <c r="DI21" s="1831">
        <f t="shared" si="37"/>
        <v>0</v>
      </c>
      <c r="DJ21" s="1832">
        <f t="shared" si="38"/>
        <v>0</v>
      </c>
      <c r="DK21" s="1832">
        <f t="shared" si="39"/>
        <v>0</v>
      </c>
      <c r="DL21" s="1833">
        <f t="shared" si="40"/>
        <v>0</v>
      </c>
      <c r="DM21" s="1834">
        <f t="shared" si="41"/>
        <v>0</v>
      </c>
      <c r="DN21" s="1835">
        <f t="shared" si="42"/>
        <v>0</v>
      </c>
      <c r="DO21" s="1836">
        <f t="shared" si="43"/>
        <v>0</v>
      </c>
      <c r="DP21" s="1837">
        <f t="shared" si="44"/>
        <v>0</v>
      </c>
      <c r="DQ21" s="1837">
        <f t="shared" si="45"/>
        <v>0</v>
      </c>
      <c r="DR21" s="1192"/>
      <c r="DS21" s="1210"/>
      <c r="DT21" s="1211"/>
      <c r="DU21" s="1212"/>
      <c r="DV21" s="1213"/>
      <c r="DW21" s="1180"/>
      <c r="DX21" s="1179"/>
      <c r="DY21" s="1181"/>
      <c r="DZ21" s="1195"/>
      <c r="EA21" s="1196"/>
      <c r="EB21" s="1195"/>
      <c r="EC21" s="1197"/>
      <c r="ED21" s="1196"/>
      <c r="EE21" s="1191"/>
      <c r="EF21" s="1192"/>
      <c r="EG21" s="1195"/>
      <c r="EH21" s="1196"/>
      <c r="EI21" s="1195"/>
      <c r="EJ21" s="1197"/>
      <c r="EK21" s="1198"/>
      <c r="EL21" s="1199"/>
      <c r="EM21" s="1179"/>
      <c r="EN21" s="1178"/>
      <c r="EO21" s="1688"/>
      <c r="EP21" s="1680"/>
      <c r="EQ21" s="1675"/>
      <c r="ER21" s="1498"/>
      <c r="ES21" s="1498"/>
      <c r="ET21" s="1499"/>
      <c r="EU21" s="1500"/>
      <c r="EV21" s="1501"/>
      <c r="EW21" s="1501"/>
      <c r="EX21" s="1501"/>
      <c r="EY21" s="1501"/>
      <c r="EZ21" s="1501"/>
      <c r="FA21" s="1501"/>
      <c r="FB21" s="1502"/>
      <c r="FC21" s="1689"/>
      <c r="FD21" s="1448"/>
      <c r="FE21" s="2219"/>
      <c r="FF21" s="2220"/>
      <c r="FG21" s="2220"/>
      <c r="FH21" s="2220"/>
      <c r="FI21" s="2220"/>
      <c r="FJ21" s="2220"/>
      <c r="FK21" s="2220"/>
      <c r="FL21" s="2220"/>
      <c r="FM21" s="2220"/>
      <c r="FN21" s="2220"/>
      <c r="FO21" s="2220"/>
      <c r="FP21" s="2220"/>
      <c r="FQ21" s="2220"/>
      <c r="FR21" s="2220"/>
      <c r="FS21" s="2220"/>
      <c r="FT21" s="2220"/>
      <c r="FU21" s="2220"/>
      <c r="FV21" s="2220"/>
      <c r="FW21" s="2220"/>
      <c r="FX21" s="2220"/>
      <c r="FY21" s="2220"/>
      <c r="FZ21" s="2220"/>
      <c r="GA21" s="2220"/>
      <c r="GB21" s="2220"/>
      <c r="GC21" s="2220"/>
      <c r="GD21" s="2220"/>
      <c r="GE21" s="2220"/>
      <c r="GF21" s="2220"/>
      <c r="GG21" s="2220"/>
      <c r="GH21" s="2220"/>
      <c r="GI21" s="2220"/>
      <c r="GJ21" s="2220"/>
      <c r="GK21" s="2220"/>
      <c r="GL21" s="2220"/>
      <c r="GM21" s="2220"/>
      <c r="GN21" s="2220"/>
      <c r="GO21" s="2220"/>
      <c r="GP21" s="2220"/>
      <c r="GQ21" s="2220"/>
      <c r="GR21" s="2220"/>
      <c r="GS21" s="2220"/>
      <c r="GT21" s="2220"/>
      <c r="GU21" s="2220"/>
      <c r="GV21" s="2220"/>
      <c r="GW21" s="2220"/>
      <c r="GX21" s="2221"/>
      <c r="GY21" s="2198">
        <f t="shared" si="46"/>
        <v>0</v>
      </c>
      <c r="GZ21" s="396" t="b">
        <f t="shared" ref="GZ21:GZ45" si="82">IF(AND(FE21&lt;&gt;""),IF(GY21&lt;=3,"НИЗКИЙ",IF(GY21&lt;7,"СРЕДНИЙ",IF(GY21&gt;=7,"ВЫСОКИЙ"))))</f>
        <v>0</v>
      </c>
      <c r="HA21" s="2199">
        <f t="shared" si="47"/>
        <v>0</v>
      </c>
      <c r="HB21" s="2208" t="b">
        <f t="shared" si="48"/>
        <v>0</v>
      </c>
      <c r="HC21" s="2201">
        <f t="shared" si="49"/>
        <v>0</v>
      </c>
      <c r="HD21" s="397" t="b">
        <f t="shared" si="50"/>
        <v>0</v>
      </c>
      <c r="HE21" s="2202">
        <f t="shared" si="51"/>
        <v>0</v>
      </c>
      <c r="HF21" s="398" t="b">
        <f t="shared" si="52"/>
        <v>0</v>
      </c>
      <c r="HG21" s="2203">
        <f t="shared" si="53"/>
        <v>0</v>
      </c>
      <c r="HH21" s="2209" t="b">
        <f t="shared" si="54"/>
        <v>0</v>
      </c>
      <c r="HI21" s="2205">
        <f t="shared" si="55"/>
        <v>0</v>
      </c>
      <c r="HJ21" s="395" t="b">
        <f t="shared" si="56"/>
        <v>0</v>
      </c>
      <c r="HK21" s="2206">
        <f t="shared" si="57"/>
        <v>0</v>
      </c>
      <c r="HL21" s="2210" t="b">
        <f t="shared" si="58"/>
        <v>0</v>
      </c>
      <c r="HM21" s="432"/>
      <c r="HN21" s="991"/>
      <c r="HO21" s="898"/>
      <c r="HP21" s="899"/>
      <c r="HQ21" s="900"/>
      <c r="HR21" s="901"/>
      <c r="HS21" s="902"/>
      <c r="HT21" s="903"/>
      <c r="HU21" s="904"/>
      <c r="HV21" s="714" t="b">
        <f t="shared" ref="HV21:HW45" si="83">IF(AND(HO21&lt;&gt;""),IF(HO21&lt;=3,"НИЗКИЙ",IF(HO21&lt;7,"СРЕДНИЙ",IF(HO21&gt;=7,"ВЫСОКИЙ"))))</f>
        <v>0</v>
      </c>
      <c r="HW21" s="715" t="b">
        <f t="shared" si="59"/>
        <v>0</v>
      </c>
      <c r="HX21" s="715" t="b">
        <f t="shared" si="60"/>
        <v>0</v>
      </c>
      <c r="HY21" s="715" t="b">
        <f t="shared" si="61"/>
        <v>0</v>
      </c>
      <c r="HZ21" s="715" t="b">
        <f t="shared" si="62"/>
        <v>0</v>
      </c>
      <c r="IA21" s="716" t="b">
        <f t="shared" si="63"/>
        <v>0</v>
      </c>
      <c r="IB21" s="717" t="b">
        <f t="shared" si="64"/>
        <v>0</v>
      </c>
      <c r="IC21" s="432"/>
      <c r="ID21" s="432"/>
      <c r="IE21" s="664"/>
      <c r="IF21" s="1055"/>
      <c r="IG21" s="1055"/>
      <c r="IH21" s="1055"/>
      <c r="II21" s="1055"/>
      <c r="IJ21" s="1055"/>
      <c r="IK21" s="1055"/>
      <c r="IL21" s="1055"/>
      <c r="IM21" s="1055"/>
      <c r="IN21" s="1056"/>
      <c r="IO21" s="662"/>
      <c r="IP21" s="1057"/>
      <c r="IQ21" s="1057"/>
      <c r="IR21" s="1057"/>
      <c r="IS21" s="1057"/>
      <c r="IT21" s="1057"/>
      <c r="IU21" s="1057"/>
      <c r="IV21" s="1057"/>
      <c r="IW21" s="1057"/>
      <c r="IX21" s="1058"/>
      <c r="IY21" s="664"/>
      <c r="IZ21" s="1055"/>
      <c r="JA21" s="1055"/>
      <c r="JB21" s="1055"/>
      <c r="JC21" s="1055"/>
      <c r="JD21" s="1055"/>
      <c r="JE21" s="1055"/>
      <c r="JF21" s="1055"/>
      <c r="JG21" s="1055"/>
      <c r="JH21" s="1059"/>
      <c r="JI21" s="662"/>
      <c r="JJ21" s="1057"/>
      <c r="JK21" s="1057"/>
      <c r="JL21" s="1057"/>
      <c r="JM21" s="1057"/>
      <c r="JN21" s="1057"/>
      <c r="JO21" s="1057"/>
      <c r="JP21" s="1057"/>
      <c r="JQ21" s="1057"/>
      <c r="JR21" s="1062"/>
      <c r="JS21" s="664"/>
      <c r="JT21" s="1055"/>
      <c r="JU21" s="1055"/>
      <c r="JV21" s="1055"/>
      <c r="JW21" s="1055"/>
      <c r="JX21" s="1059"/>
      <c r="JY21" s="1055"/>
      <c r="JZ21" s="1055"/>
      <c r="KA21" s="1055"/>
      <c r="KB21" s="1056"/>
      <c r="KC21" s="662"/>
      <c r="KD21" s="1057"/>
      <c r="KE21" s="1057"/>
      <c r="KF21" s="1057"/>
      <c r="KG21" s="1057"/>
      <c r="KH21" s="1057"/>
      <c r="KI21" s="1057"/>
      <c r="KJ21" s="1057"/>
      <c r="KK21" s="1057"/>
      <c r="KL21" s="1058"/>
      <c r="KM21" s="664"/>
      <c r="KN21" s="1055"/>
      <c r="KO21" s="1055"/>
      <c r="KP21" s="1055"/>
      <c r="KQ21" s="1055"/>
      <c r="KR21" s="1055"/>
      <c r="KS21" s="1055"/>
      <c r="KT21" s="1055"/>
      <c r="KU21" s="1055"/>
      <c r="KV21" s="1056"/>
      <c r="KW21" s="662"/>
      <c r="KX21" s="1057"/>
      <c r="KY21" s="1057"/>
      <c r="KZ21" s="1057"/>
      <c r="LA21" s="1057"/>
      <c r="LB21" s="1057"/>
      <c r="LC21" s="1057"/>
      <c r="LD21" s="1057"/>
      <c r="LE21" s="1057"/>
      <c r="LF21" s="1058"/>
      <c r="LG21" s="1060"/>
      <c r="LH21" s="1055"/>
      <c r="LI21" s="1055"/>
      <c r="LJ21" s="1055"/>
      <c r="LK21" s="1055"/>
      <c r="LL21" s="1055"/>
      <c r="LM21" s="1055"/>
      <c r="LN21" s="1055"/>
      <c r="LO21" s="1055"/>
      <c r="LP21" s="1055"/>
      <c r="LQ21" s="1059"/>
      <c r="LR21" s="739">
        <f t="shared" si="2"/>
        <v>0</v>
      </c>
      <c r="LS21" s="740" t="b">
        <f t="shared" si="65"/>
        <v>0</v>
      </c>
      <c r="LT21" s="741">
        <f t="shared" si="3"/>
        <v>0</v>
      </c>
      <c r="LU21" s="742" t="b">
        <f t="shared" si="66"/>
        <v>0</v>
      </c>
      <c r="LV21" s="743">
        <f t="shared" ref="LV21:LV45" si="84">IG21*(-1)+IT21*(-1)+JG21+JT21*(-1)+KG21*(-1)+KT21*(-1)+LG21</f>
        <v>0</v>
      </c>
      <c r="LW21" s="744" t="b">
        <f t="shared" si="67"/>
        <v>0</v>
      </c>
      <c r="LX21" s="745">
        <f t="shared" si="5"/>
        <v>0</v>
      </c>
      <c r="LY21" s="746" t="b">
        <f t="shared" si="68"/>
        <v>0</v>
      </c>
      <c r="LZ21" s="764">
        <f t="shared" si="6"/>
        <v>0</v>
      </c>
      <c r="MA21" s="765" t="b">
        <f t="shared" si="69"/>
        <v>0</v>
      </c>
      <c r="MB21" s="766">
        <f t="shared" ref="MB21:MB45" si="85">IJ21*(-1)+IW21+JJ21+JW21*(-1)+KJ21*(-1)+KW21*(-1)+LJ21*(-1)</f>
        <v>0</v>
      </c>
      <c r="MC21" s="767" t="b">
        <f t="shared" si="70"/>
        <v>0</v>
      </c>
      <c r="MD21" s="768">
        <f t="shared" si="8"/>
        <v>0</v>
      </c>
      <c r="ME21" s="769" t="b">
        <f t="shared" si="71"/>
        <v>0</v>
      </c>
      <c r="MF21" s="770">
        <f t="shared" ref="MF21:MF45" si="86">IL21*(-1)+IY21*(-1)+JL21*(-1)+JY21+KL21+KY21+LL21*(-1)</f>
        <v>0</v>
      </c>
      <c r="MG21" s="771" t="b">
        <f t="shared" si="72"/>
        <v>0</v>
      </c>
      <c r="MH21" s="772">
        <f t="shared" ref="MH21:MH45" si="87">IM21*(-1)+IZ21+JM21+JZ21*(-1)+KM21+KZ21*(-1)+LM21*(-1)</f>
        <v>0</v>
      </c>
      <c r="MI21" s="773" t="b">
        <f t="shared" si="73"/>
        <v>0</v>
      </c>
      <c r="MJ21" s="774">
        <f t="shared" ref="MJ21:MJ45" si="88">IN21+JA21*(-1)+JN21*(-1)+KA21*(-1)+KN21*(-1)+LA21*(-1)+LN21*(-1)</f>
        <v>0</v>
      </c>
      <c r="MK21" s="775" t="b">
        <f t="shared" si="74"/>
        <v>0</v>
      </c>
      <c r="ML21" s="776">
        <f t="shared" ref="ML21:ML45" si="89">IO21+JB21*(-1)+JO21*(-1)+KB21+KO21+LB21*(-1)+LO21*(-1)</f>
        <v>0</v>
      </c>
      <c r="MM21" s="777" t="b">
        <f t="shared" si="75"/>
        <v>0</v>
      </c>
      <c r="MN21" s="778">
        <f t="shared" ref="MN21:MN45" si="90">IP21*(-1)+JC21*(-1)+JP21*(-1)+KC21*(-1)+KP21*(-1)+LC21+LP21*(-1)</f>
        <v>0</v>
      </c>
      <c r="MO21" s="779" t="b">
        <f t="shared" si="76"/>
        <v>0</v>
      </c>
      <c r="MP21" s="884">
        <f t="shared" ref="MP21:MP45" si="91">IQ21+JD21+JQ21+KD21+KQ21*(-1)+LD21*(-1)+LQ21</f>
        <v>0</v>
      </c>
      <c r="MQ21" s="885" t="b">
        <f t="shared" si="77"/>
        <v>0</v>
      </c>
      <c r="MR21" s="990"/>
      <c r="MS21" s="645"/>
      <c r="MT21" s="646"/>
      <c r="MU21" s="647"/>
      <c r="MV21" s="648"/>
      <c r="MW21" s="649"/>
      <c r="MX21" s="657"/>
      <c r="MY21" s="658"/>
      <c r="MZ21" s="659"/>
      <c r="NA21" s="660"/>
      <c r="NB21" s="661"/>
      <c r="NC21" s="662"/>
      <c r="ND21" s="663"/>
      <c r="NE21" s="664"/>
      <c r="NF21" s="665"/>
      <c r="NG21" s="604" t="b">
        <f t="shared" si="15"/>
        <v>0</v>
      </c>
      <c r="NH21" s="1568" t="b">
        <f t="shared" si="15"/>
        <v>0</v>
      </c>
      <c r="NI21" s="604" t="b">
        <f t="shared" si="15"/>
        <v>0</v>
      </c>
      <c r="NJ21" s="1547" t="b">
        <f t="shared" si="15"/>
        <v>0</v>
      </c>
      <c r="NK21" s="604" t="b">
        <f t="shared" si="15"/>
        <v>0</v>
      </c>
      <c r="NL21" s="1547" t="b">
        <f t="shared" si="15"/>
        <v>0</v>
      </c>
      <c r="NM21" s="604" t="b">
        <f t="shared" si="15"/>
        <v>0</v>
      </c>
      <c r="NN21" s="1547" t="b">
        <f t="shared" si="15"/>
        <v>0</v>
      </c>
      <c r="NO21" s="604" t="b">
        <f t="shared" si="15"/>
        <v>0</v>
      </c>
      <c r="NP21" s="1549" t="b">
        <f t="shared" si="15"/>
        <v>0</v>
      </c>
      <c r="NQ21" s="1552" t="b">
        <f t="shared" si="15"/>
        <v>0</v>
      </c>
      <c r="NR21" s="1549" t="b">
        <f t="shared" si="15"/>
        <v>0</v>
      </c>
      <c r="NS21" s="604" t="b">
        <f t="shared" si="15"/>
        <v>0</v>
      </c>
      <c r="NT21" s="1445"/>
    </row>
    <row r="22" spans="1:384" s="1446" customFormat="1" ht="21.95" customHeight="1" thickBot="1" x14ac:dyDescent="0.35">
      <c r="A22" s="1600">
        <v>10</v>
      </c>
      <c r="B22" s="1601"/>
      <c r="C22" s="1602"/>
      <c r="D22" s="1601"/>
      <c r="E22" s="1515"/>
      <c r="F22" s="89"/>
      <c r="G22" s="90"/>
      <c r="H22" s="100"/>
      <c r="I22" s="100"/>
      <c r="J22" s="1558"/>
      <c r="K22" s="1565">
        <f t="shared" si="78"/>
        <v>0</v>
      </c>
      <c r="L22" s="1562"/>
      <c r="M22" s="1178"/>
      <c r="N22" s="1179"/>
      <c r="O22" s="1195"/>
      <c r="P22" s="1197"/>
      <c r="Q22" s="1197"/>
      <c r="R22" s="1197"/>
      <c r="S22" s="1197"/>
      <c r="T22" s="1197"/>
      <c r="U22" s="1197"/>
      <c r="V22" s="1198"/>
      <c r="W22" s="1532" t="b">
        <f t="shared" si="81"/>
        <v>0</v>
      </c>
      <c r="X22" s="1531" t="b">
        <f t="shared" si="16"/>
        <v>0</v>
      </c>
      <c r="Y22" s="1531" t="b">
        <f t="shared" si="17"/>
        <v>0</v>
      </c>
      <c r="Z22" s="1531" t="b">
        <f t="shared" si="18"/>
        <v>0</v>
      </c>
      <c r="AA22" s="1531" t="b">
        <f t="shared" si="19"/>
        <v>0</v>
      </c>
      <c r="AB22" s="1531" t="b">
        <f t="shared" si="20"/>
        <v>0</v>
      </c>
      <c r="AC22" s="1531" t="b">
        <f t="shared" si="21"/>
        <v>0</v>
      </c>
      <c r="AD22" s="1533" t="b">
        <f t="shared" si="22"/>
        <v>0</v>
      </c>
      <c r="AE22" s="1178"/>
      <c r="AF22" s="1181"/>
      <c r="AG22" s="103"/>
      <c r="AH22" s="104"/>
      <c r="AI22" s="104"/>
      <c r="AJ22" s="104"/>
      <c r="AK22" s="104"/>
      <c r="AL22" s="104"/>
      <c r="AM22" s="104"/>
      <c r="AN22" s="104"/>
      <c r="AO22" s="104"/>
      <c r="AP22" s="105"/>
      <c r="AQ22" s="1667"/>
      <c r="AR22" s="103"/>
      <c r="AS22" s="104"/>
      <c r="AT22" s="104"/>
      <c r="AU22" s="104"/>
      <c r="AV22" s="104"/>
      <c r="AW22" s="104"/>
      <c r="AX22" s="104"/>
      <c r="AY22" s="104"/>
      <c r="AZ22" s="104"/>
      <c r="BA22" s="105"/>
      <c r="BB22" s="1645">
        <f t="shared" si="80"/>
        <v>0</v>
      </c>
      <c r="BC22" s="382">
        <f t="shared" si="0"/>
        <v>0</v>
      </c>
      <c r="BD22" s="1647" t="e">
        <f t="shared" si="23"/>
        <v>#DIV/0!</v>
      </c>
      <c r="BE22" s="367" t="e">
        <f t="shared" si="24"/>
        <v>#DIV/0!</v>
      </c>
      <c r="BF22" s="368" t="e">
        <f t="shared" si="25"/>
        <v>#DIV/0!</v>
      </c>
      <c r="BG22" s="369" t="e">
        <f t="shared" si="26"/>
        <v>#DIV/0!</v>
      </c>
      <c r="BH22" s="370" t="e">
        <f t="shared" si="1"/>
        <v>#DIV/0!</v>
      </c>
      <c r="BI22" s="371" t="e">
        <f t="shared" si="27"/>
        <v>#DIV/0!</v>
      </c>
      <c r="BJ22" s="372" t="e">
        <f t="shared" si="28"/>
        <v>#DIV/0!</v>
      </c>
      <c r="BK22" s="372" t="e">
        <f t="shared" si="29"/>
        <v>#DIV/0!</v>
      </c>
      <c r="BL22" s="379" t="e">
        <f t="shared" si="30"/>
        <v>#DIV/0!</v>
      </c>
      <c r="BM22" s="99"/>
      <c r="BN22" s="1181"/>
      <c r="BO22" s="1838"/>
      <c r="BP22" s="1839"/>
      <c r="BQ22" s="1839"/>
      <c r="BR22" s="1839"/>
      <c r="BS22" s="1839"/>
      <c r="BT22" s="1839"/>
      <c r="BU22" s="1839"/>
      <c r="BV22" s="1839"/>
      <c r="BW22" s="1839"/>
      <c r="BX22" s="1839"/>
      <c r="BY22" s="1839"/>
      <c r="BZ22" s="1839"/>
      <c r="CA22" s="1839"/>
      <c r="CB22" s="1839"/>
      <c r="CC22" s="1839"/>
      <c r="CD22" s="1839"/>
      <c r="CE22" s="1839"/>
      <c r="CF22" s="1839"/>
      <c r="CG22" s="1839"/>
      <c r="CH22" s="1839"/>
      <c r="CI22" s="1839"/>
      <c r="CJ22" s="1839"/>
      <c r="CK22" s="1839"/>
      <c r="CL22" s="1839"/>
      <c r="CM22" s="1839"/>
      <c r="CN22" s="1839"/>
      <c r="CO22" s="1839"/>
      <c r="CP22" s="1839"/>
      <c r="CQ22" s="1839"/>
      <c r="CR22" s="1839"/>
      <c r="CS22" s="1839"/>
      <c r="CT22" s="1839"/>
      <c r="CU22" s="1839"/>
      <c r="CV22" s="1839"/>
      <c r="CW22" s="1839"/>
      <c r="CX22" s="1839"/>
      <c r="CY22" s="1839"/>
      <c r="CZ22" s="1839"/>
      <c r="DA22" s="1839"/>
      <c r="DB22" s="1840"/>
      <c r="DC22" s="1831">
        <f t="shared" si="31"/>
        <v>0</v>
      </c>
      <c r="DD22" s="1832">
        <f t="shared" si="32"/>
        <v>0</v>
      </c>
      <c r="DE22" s="1833">
        <f t="shared" si="33"/>
        <v>0</v>
      </c>
      <c r="DF22" s="1831">
        <f t="shared" si="34"/>
        <v>0</v>
      </c>
      <c r="DG22" s="1832">
        <f t="shared" si="35"/>
        <v>0</v>
      </c>
      <c r="DH22" s="1833">
        <f t="shared" si="36"/>
        <v>0</v>
      </c>
      <c r="DI22" s="1831">
        <f t="shared" si="37"/>
        <v>0</v>
      </c>
      <c r="DJ22" s="1832">
        <f t="shared" si="38"/>
        <v>0</v>
      </c>
      <c r="DK22" s="1832">
        <f t="shared" si="39"/>
        <v>0</v>
      </c>
      <c r="DL22" s="1833">
        <f t="shared" si="40"/>
        <v>0</v>
      </c>
      <c r="DM22" s="1834">
        <f t="shared" si="41"/>
        <v>0</v>
      </c>
      <c r="DN22" s="1835">
        <f t="shared" si="42"/>
        <v>0</v>
      </c>
      <c r="DO22" s="1836">
        <f t="shared" si="43"/>
        <v>0</v>
      </c>
      <c r="DP22" s="1837">
        <f t="shared" si="44"/>
        <v>0</v>
      </c>
      <c r="DQ22" s="1837">
        <f t="shared" si="45"/>
        <v>0</v>
      </c>
      <c r="DR22" s="1192"/>
      <c r="DS22" s="1210"/>
      <c r="DT22" s="1211"/>
      <c r="DU22" s="1212"/>
      <c r="DV22" s="1213"/>
      <c r="DW22" s="1180"/>
      <c r="DX22" s="1179"/>
      <c r="DY22" s="1181"/>
      <c r="DZ22" s="1195"/>
      <c r="EA22" s="1196"/>
      <c r="EB22" s="1195"/>
      <c r="EC22" s="1197"/>
      <c r="ED22" s="1196"/>
      <c r="EE22" s="1191"/>
      <c r="EF22" s="1192"/>
      <c r="EG22" s="1195"/>
      <c r="EH22" s="1196"/>
      <c r="EI22" s="1195"/>
      <c r="EJ22" s="1197"/>
      <c r="EK22" s="1198"/>
      <c r="EL22" s="1199"/>
      <c r="EM22" s="1179"/>
      <c r="EN22" s="1178"/>
      <c r="EO22" s="1688"/>
      <c r="EP22" s="1680"/>
      <c r="EQ22" s="1675"/>
      <c r="ER22" s="1498"/>
      <c r="ES22" s="1498"/>
      <c r="ET22" s="1499"/>
      <c r="EU22" s="1500"/>
      <c r="EV22" s="1501"/>
      <c r="EW22" s="1501"/>
      <c r="EX22" s="1501"/>
      <c r="EY22" s="1501"/>
      <c r="EZ22" s="1501"/>
      <c r="FA22" s="1501"/>
      <c r="FB22" s="1502"/>
      <c r="FC22" s="1689"/>
      <c r="FD22" s="1448"/>
      <c r="FE22" s="2219"/>
      <c r="FF22" s="2220"/>
      <c r="FG22" s="2220"/>
      <c r="FH22" s="2220"/>
      <c r="FI22" s="2220"/>
      <c r="FJ22" s="2220"/>
      <c r="FK22" s="2220"/>
      <c r="FL22" s="2220"/>
      <c r="FM22" s="2220"/>
      <c r="FN22" s="2220"/>
      <c r="FO22" s="2220"/>
      <c r="FP22" s="2220"/>
      <c r="FQ22" s="2220"/>
      <c r="FR22" s="2220"/>
      <c r="FS22" s="2220"/>
      <c r="FT22" s="2220"/>
      <c r="FU22" s="2220"/>
      <c r="FV22" s="2220"/>
      <c r="FW22" s="2220"/>
      <c r="FX22" s="2220"/>
      <c r="FY22" s="2220"/>
      <c r="FZ22" s="2220"/>
      <c r="GA22" s="2220"/>
      <c r="GB22" s="2220"/>
      <c r="GC22" s="2220"/>
      <c r="GD22" s="2220"/>
      <c r="GE22" s="2220"/>
      <c r="GF22" s="2220"/>
      <c r="GG22" s="2220"/>
      <c r="GH22" s="2220"/>
      <c r="GI22" s="2220"/>
      <c r="GJ22" s="2220"/>
      <c r="GK22" s="2220"/>
      <c r="GL22" s="2220"/>
      <c r="GM22" s="2220"/>
      <c r="GN22" s="2220"/>
      <c r="GO22" s="2220"/>
      <c r="GP22" s="2220"/>
      <c r="GQ22" s="2220"/>
      <c r="GR22" s="2220"/>
      <c r="GS22" s="2220"/>
      <c r="GT22" s="2220"/>
      <c r="GU22" s="2220"/>
      <c r="GV22" s="2220"/>
      <c r="GW22" s="2220"/>
      <c r="GX22" s="2221"/>
      <c r="GY22" s="2198">
        <f t="shared" si="46"/>
        <v>0</v>
      </c>
      <c r="GZ22" s="396" t="b">
        <f t="shared" si="82"/>
        <v>0</v>
      </c>
      <c r="HA22" s="2199">
        <f t="shared" si="47"/>
        <v>0</v>
      </c>
      <c r="HB22" s="2208" t="b">
        <f t="shared" si="48"/>
        <v>0</v>
      </c>
      <c r="HC22" s="2201">
        <f t="shared" si="49"/>
        <v>0</v>
      </c>
      <c r="HD22" s="397" t="b">
        <f t="shared" si="50"/>
        <v>0</v>
      </c>
      <c r="HE22" s="2202">
        <f t="shared" si="51"/>
        <v>0</v>
      </c>
      <c r="HF22" s="398" t="b">
        <f t="shared" si="52"/>
        <v>0</v>
      </c>
      <c r="HG22" s="2203">
        <f t="shared" si="53"/>
        <v>0</v>
      </c>
      <c r="HH22" s="2209" t="b">
        <f t="shared" si="54"/>
        <v>0</v>
      </c>
      <c r="HI22" s="2205">
        <f t="shared" si="55"/>
        <v>0</v>
      </c>
      <c r="HJ22" s="395" t="b">
        <f t="shared" si="56"/>
        <v>0</v>
      </c>
      <c r="HK22" s="2206">
        <f t="shared" si="57"/>
        <v>0</v>
      </c>
      <c r="HL22" s="2210" t="b">
        <f t="shared" si="58"/>
        <v>0</v>
      </c>
      <c r="HM22" s="432"/>
      <c r="HN22" s="991"/>
      <c r="HO22" s="898"/>
      <c r="HP22" s="899"/>
      <c r="HQ22" s="900"/>
      <c r="HR22" s="901"/>
      <c r="HS22" s="902"/>
      <c r="HT22" s="903"/>
      <c r="HU22" s="904"/>
      <c r="HV22" s="714" t="b">
        <f t="shared" si="83"/>
        <v>0</v>
      </c>
      <c r="HW22" s="715" t="b">
        <f t="shared" si="59"/>
        <v>0</v>
      </c>
      <c r="HX22" s="715" t="b">
        <f t="shared" si="60"/>
        <v>0</v>
      </c>
      <c r="HY22" s="715" t="b">
        <f t="shared" si="61"/>
        <v>0</v>
      </c>
      <c r="HZ22" s="715" t="b">
        <f t="shared" si="62"/>
        <v>0</v>
      </c>
      <c r="IA22" s="716" t="b">
        <f t="shared" si="63"/>
        <v>0</v>
      </c>
      <c r="IB22" s="717" t="b">
        <f t="shared" si="64"/>
        <v>0</v>
      </c>
      <c r="IC22" s="432"/>
      <c r="ID22" s="432"/>
      <c r="IE22" s="664"/>
      <c r="IF22" s="1055"/>
      <c r="IG22" s="1055"/>
      <c r="IH22" s="1055"/>
      <c r="II22" s="1055"/>
      <c r="IJ22" s="1055"/>
      <c r="IK22" s="1055"/>
      <c r="IL22" s="1055"/>
      <c r="IM22" s="1055"/>
      <c r="IN22" s="1056"/>
      <c r="IO22" s="662"/>
      <c r="IP22" s="1057"/>
      <c r="IQ22" s="1057"/>
      <c r="IR22" s="1057"/>
      <c r="IS22" s="1057"/>
      <c r="IT22" s="1057"/>
      <c r="IU22" s="1057"/>
      <c r="IV22" s="1057"/>
      <c r="IW22" s="1057"/>
      <c r="IX22" s="1058"/>
      <c r="IY22" s="664"/>
      <c r="IZ22" s="1055"/>
      <c r="JA22" s="1055"/>
      <c r="JB22" s="1055"/>
      <c r="JC22" s="1055"/>
      <c r="JD22" s="1055"/>
      <c r="JE22" s="1055"/>
      <c r="JF22" s="1055"/>
      <c r="JG22" s="1055"/>
      <c r="JH22" s="1059"/>
      <c r="JI22" s="662"/>
      <c r="JJ22" s="1057"/>
      <c r="JK22" s="1057"/>
      <c r="JL22" s="1057"/>
      <c r="JM22" s="1057"/>
      <c r="JN22" s="1057"/>
      <c r="JO22" s="1057"/>
      <c r="JP22" s="1057"/>
      <c r="JQ22" s="1057"/>
      <c r="JR22" s="1062"/>
      <c r="JS22" s="664"/>
      <c r="JT22" s="1055"/>
      <c r="JU22" s="1055"/>
      <c r="JV22" s="1055"/>
      <c r="JW22" s="1055"/>
      <c r="JX22" s="1059"/>
      <c r="JY22" s="1055"/>
      <c r="JZ22" s="1055"/>
      <c r="KA22" s="1055"/>
      <c r="KB22" s="1056"/>
      <c r="KC22" s="662"/>
      <c r="KD22" s="1057"/>
      <c r="KE22" s="1057"/>
      <c r="KF22" s="1057"/>
      <c r="KG22" s="1057"/>
      <c r="KH22" s="1057"/>
      <c r="KI22" s="1057"/>
      <c r="KJ22" s="1057"/>
      <c r="KK22" s="1057"/>
      <c r="KL22" s="1058"/>
      <c r="KM22" s="664"/>
      <c r="KN22" s="1055"/>
      <c r="KO22" s="1055"/>
      <c r="KP22" s="1055"/>
      <c r="KQ22" s="1055"/>
      <c r="KR22" s="1055"/>
      <c r="KS22" s="1055"/>
      <c r="KT22" s="1055"/>
      <c r="KU22" s="1055"/>
      <c r="KV22" s="1056"/>
      <c r="KW22" s="662"/>
      <c r="KX22" s="1057"/>
      <c r="KY22" s="1057"/>
      <c r="KZ22" s="1057"/>
      <c r="LA22" s="1057"/>
      <c r="LB22" s="1057"/>
      <c r="LC22" s="1057"/>
      <c r="LD22" s="1057"/>
      <c r="LE22" s="1057"/>
      <c r="LF22" s="1058"/>
      <c r="LG22" s="1060"/>
      <c r="LH22" s="1055"/>
      <c r="LI22" s="1055"/>
      <c r="LJ22" s="1055"/>
      <c r="LK22" s="1055"/>
      <c r="LL22" s="1055"/>
      <c r="LM22" s="1055"/>
      <c r="LN22" s="1055"/>
      <c r="LO22" s="1055"/>
      <c r="LP22" s="1055"/>
      <c r="LQ22" s="1059"/>
      <c r="LR22" s="739">
        <f t="shared" si="2"/>
        <v>0</v>
      </c>
      <c r="LS22" s="740" t="b">
        <f t="shared" si="65"/>
        <v>0</v>
      </c>
      <c r="LT22" s="741">
        <f t="shared" si="3"/>
        <v>0</v>
      </c>
      <c r="LU22" s="742" t="b">
        <f t="shared" si="66"/>
        <v>0</v>
      </c>
      <c r="LV22" s="743">
        <f t="shared" si="84"/>
        <v>0</v>
      </c>
      <c r="LW22" s="744" t="b">
        <f t="shared" si="67"/>
        <v>0</v>
      </c>
      <c r="LX22" s="745">
        <f t="shared" si="5"/>
        <v>0</v>
      </c>
      <c r="LY22" s="746" t="b">
        <f t="shared" si="68"/>
        <v>0</v>
      </c>
      <c r="LZ22" s="764">
        <f t="shared" si="6"/>
        <v>0</v>
      </c>
      <c r="MA22" s="765" t="b">
        <f t="shared" si="69"/>
        <v>0</v>
      </c>
      <c r="MB22" s="766">
        <f t="shared" si="85"/>
        <v>0</v>
      </c>
      <c r="MC22" s="767" t="b">
        <f t="shared" si="70"/>
        <v>0</v>
      </c>
      <c r="MD22" s="768">
        <f t="shared" si="8"/>
        <v>0</v>
      </c>
      <c r="ME22" s="769" t="b">
        <f t="shared" si="71"/>
        <v>0</v>
      </c>
      <c r="MF22" s="770">
        <f t="shared" si="86"/>
        <v>0</v>
      </c>
      <c r="MG22" s="771" t="b">
        <f t="shared" si="72"/>
        <v>0</v>
      </c>
      <c r="MH22" s="772">
        <f t="shared" si="87"/>
        <v>0</v>
      </c>
      <c r="MI22" s="773" t="b">
        <f t="shared" si="73"/>
        <v>0</v>
      </c>
      <c r="MJ22" s="774">
        <f t="shared" si="88"/>
        <v>0</v>
      </c>
      <c r="MK22" s="775" t="b">
        <f t="shared" si="74"/>
        <v>0</v>
      </c>
      <c r="ML22" s="776">
        <f t="shared" si="89"/>
        <v>0</v>
      </c>
      <c r="MM22" s="777" t="b">
        <f t="shared" si="75"/>
        <v>0</v>
      </c>
      <c r="MN22" s="778">
        <f t="shared" si="90"/>
        <v>0</v>
      </c>
      <c r="MO22" s="779" t="b">
        <f t="shared" si="76"/>
        <v>0</v>
      </c>
      <c r="MP22" s="884">
        <f t="shared" si="91"/>
        <v>0</v>
      </c>
      <c r="MQ22" s="885" t="b">
        <f t="shared" si="77"/>
        <v>0</v>
      </c>
      <c r="MR22" s="990"/>
      <c r="MS22" s="645"/>
      <c r="MT22" s="646"/>
      <c r="MU22" s="647"/>
      <c r="MV22" s="648"/>
      <c r="MW22" s="649"/>
      <c r="MX22" s="657"/>
      <c r="MY22" s="658"/>
      <c r="MZ22" s="659"/>
      <c r="NA22" s="660"/>
      <c r="NB22" s="661"/>
      <c r="NC22" s="662"/>
      <c r="ND22" s="663"/>
      <c r="NE22" s="664"/>
      <c r="NF22" s="665"/>
      <c r="NG22" s="604" t="b">
        <f t="shared" si="15"/>
        <v>0</v>
      </c>
      <c r="NH22" s="1568" t="b">
        <f t="shared" si="15"/>
        <v>0</v>
      </c>
      <c r="NI22" s="604" t="b">
        <f t="shared" si="15"/>
        <v>0</v>
      </c>
      <c r="NJ22" s="1547" t="b">
        <f t="shared" si="15"/>
        <v>0</v>
      </c>
      <c r="NK22" s="604" t="b">
        <f t="shared" si="15"/>
        <v>0</v>
      </c>
      <c r="NL22" s="1547" t="b">
        <f t="shared" si="15"/>
        <v>0</v>
      </c>
      <c r="NM22" s="604" t="b">
        <f t="shared" si="15"/>
        <v>0</v>
      </c>
      <c r="NN22" s="1547" t="b">
        <f t="shared" si="15"/>
        <v>0</v>
      </c>
      <c r="NO22" s="604" t="b">
        <f t="shared" si="15"/>
        <v>0</v>
      </c>
      <c r="NP22" s="1549" t="b">
        <f t="shared" si="15"/>
        <v>0</v>
      </c>
      <c r="NQ22" s="1552" t="b">
        <f t="shared" si="15"/>
        <v>0</v>
      </c>
      <c r="NR22" s="1549" t="b">
        <f t="shared" si="15"/>
        <v>0</v>
      </c>
      <c r="NS22" s="604" t="b">
        <f t="shared" si="15"/>
        <v>0</v>
      </c>
      <c r="NT22" s="1445"/>
    </row>
    <row r="23" spans="1:384" s="1446" customFormat="1" ht="21.95" customHeight="1" thickBot="1" x14ac:dyDescent="0.35">
      <c r="A23" s="1600">
        <v>11</v>
      </c>
      <c r="B23" s="1601"/>
      <c r="C23" s="1602"/>
      <c r="D23" s="1601"/>
      <c r="E23" s="1515"/>
      <c r="F23" s="89"/>
      <c r="G23" s="90"/>
      <c r="H23" s="100"/>
      <c r="I23" s="100"/>
      <c r="J23" s="1558"/>
      <c r="K23" s="1565">
        <f t="shared" si="78"/>
        <v>0</v>
      </c>
      <c r="L23" s="1562"/>
      <c r="M23" s="1178"/>
      <c r="N23" s="1179"/>
      <c r="O23" s="1195"/>
      <c r="P23" s="1197"/>
      <c r="Q23" s="1197"/>
      <c r="R23" s="1197"/>
      <c r="S23" s="1197"/>
      <c r="T23" s="1197"/>
      <c r="U23" s="1197"/>
      <c r="V23" s="1198"/>
      <c r="W23" s="1532" t="b">
        <f t="shared" si="81"/>
        <v>0</v>
      </c>
      <c r="X23" s="1531" t="b">
        <f t="shared" si="16"/>
        <v>0</v>
      </c>
      <c r="Y23" s="1531" t="b">
        <f t="shared" si="17"/>
        <v>0</v>
      </c>
      <c r="Z23" s="1531" t="b">
        <f t="shared" si="18"/>
        <v>0</v>
      </c>
      <c r="AA23" s="1531" t="b">
        <f t="shared" si="19"/>
        <v>0</v>
      </c>
      <c r="AB23" s="1531" t="b">
        <f t="shared" si="20"/>
        <v>0</v>
      </c>
      <c r="AC23" s="1531" t="b">
        <f t="shared" si="21"/>
        <v>0</v>
      </c>
      <c r="AD23" s="1533" t="b">
        <f t="shared" si="22"/>
        <v>0</v>
      </c>
      <c r="AE23" s="1178"/>
      <c r="AF23" s="1181"/>
      <c r="AG23" s="103"/>
      <c r="AH23" s="104"/>
      <c r="AI23" s="104"/>
      <c r="AJ23" s="104"/>
      <c r="AK23" s="104"/>
      <c r="AL23" s="104"/>
      <c r="AM23" s="104"/>
      <c r="AN23" s="104"/>
      <c r="AO23" s="104"/>
      <c r="AP23" s="105"/>
      <c r="AQ23" s="1667"/>
      <c r="AR23" s="103"/>
      <c r="AS23" s="104"/>
      <c r="AT23" s="104"/>
      <c r="AU23" s="104"/>
      <c r="AV23" s="104"/>
      <c r="AW23" s="104"/>
      <c r="AX23" s="104"/>
      <c r="AY23" s="104"/>
      <c r="AZ23" s="104"/>
      <c r="BA23" s="105"/>
      <c r="BB23" s="1645">
        <f t="shared" si="80"/>
        <v>0</v>
      </c>
      <c r="BC23" s="382">
        <f t="shared" si="0"/>
        <v>0</v>
      </c>
      <c r="BD23" s="1647" t="e">
        <f t="shared" si="23"/>
        <v>#DIV/0!</v>
      </c>
      <c r="BE23" s="367" t="e">
        <f t="shared" si="24"/>
        <v>#DIV/0!</v>
      </c>
      <c r="BF23" s="368" t="e">
        <f t="shared" si="25"/>
        <v>#DIV/0!</v>
      </c>
      <c r="BG23" s="369" t="e">
        <f t="shared" si="26"/>
        <v>#DIV/0!</v>
      </c>
      <c r="BH23" s="370" t="e">
        <f t="shared" si="1"/>
        <v>#DIV/0!</v>
      </c>
      <c r="BI23" s="371" t="e">
        <f t="shared" si="27"/>
        <v>#DIV/0!</v>
      </c>
      <c r="BJ23" s="372" t="e">
        <f t="shared" si="28"/>
        <v>#DIV/0!</v>
      </c>
      <c r="BK23" s="372" t="e">
        <f t="shared" si="29"/>
        <v>#DIV/0!</v>
      </c>
      <c r="BL23" s="379" t="e">
        <f t="shared" si="30"/>
        <v>#DIV/0!</v>
      </c>
      <c r="BM23" s="99"/>
      <c r="BN23" s="1181"/>
      <c r="BO23" s="1838"/>
      <c r="BP23" s="1839"/>
      <c r="BQ23" s="1839"/>
      <c r="BR23" s="1839"/>
      <c r="BS23" s="1839"/>
      <c r="BT23" s="1839"/>
      <c r="BU23" s="1839"/>
      <c r="BV23" s="1839"/>
      <c r="BW23" s="1839"/>
      <c r="BX23" s="1839"/>
      <c r="BY23" s="1839"/>
      <c r="BZ23" s="1839"/>
      <c r="CA23" s="1839"/>
      <c r="CB23" s="1839"/>
      <c r="CC23" s="1839"/>
      <c r="CD23" s="1839"/>
      <c r="CE23" s="1839"/>
      <c r="CF23" s="1839"/>
      <c r="CG23" s="1839"/>
      <c r="CH23" s="1839"/>
      <c r="CI23" s="1839"/>
      <c r="CJ23" s="1839"/>
      <c r="CK23" s="1839"/>
      <c r="CL23" s="1839"/>
      <c r="CM23" s="1839"/>
      <c r="CN23" s="1839"/>
      <c r="CO23" s="1839"/>
      <c r="CP23" s="1839"/>
      <c r="CQ23" s="1839"/>
      <c r="CR23" s="1839"/>
      <c r="CS23" s="1839"/>
      <c r="CT23" s="1839"/>
      <c r="CU23" s="1839"/>
      <c r="CV23" s="1839"/>
      <c r="CW23" s="1839"/>
      <c r="CX23" s="1839"/>
      <c r="CY23" s="1839"/>
      <c r="CZ23" s="1839"/>
      <c r="DA23" s="1839"/>
      <c r="DB23" s="1840"/>
      <c r="DC23" s="1831">
        <f t="shared" si="31"/>
        <v>0</v>
      </c>
      <c r="DD23" s="1832">
        <f t="shared" si="32"/>
        <v>0</v>
      </c>
      <c r="DE23" s="1833">
        <f t="shared" si="33"/>
        <v>0</v>
      </c>
      <c r="DF23" s="1831">
        <f t="shared" si="34"/>
        <v>0</v>
      </c>
      <c r="DG23" s="1832">
        <f t="shared" si="35"/>
        <v>0</v>
      </c>
      <c r="DH23" s="1833">
        <f t="shared" si="36"/>
        <v>0</v>
      </c>
      <c r="DI23" s="1831">
        <f t="shared" si="37"/>
        <v>0</v>
      </c>
      <c r="DJ23" s="1832">
        <f t="shared" si="38"/>
        <v>0</v>
      </c>
      <c r="DK23" s="1832">
        <f t="shared" si="39"/>
        <v>0</v>
      </c>
      <c r="DL23" s="1833">
        <f t="shared" si="40"/>
        <v>0</v>
      </c>
      <c r="DM23" s="1834">
        <f t="shared" si="41"/>
        <v>0</v>
      </c>
      <c r="DN23" s="1835">
        <f t="shared" si="42"/>
        <v>0</v>
      </c>
      <c r="DO23" s="1836">
        <f t="shared" si="43"/>
        <v>0</v>
      </c>
      <c r="DP23" s="1837">
        <f t="shared" si="44"/>
        <v>0</v>
      </c>
      <c r="DQ23" s="1837">
        <f t="shared" si="45"/>
        <v>0</v>
      </c>
      <c r="DR23" s="1192"/>
      <c r="DS23" s="1210"/>
      <c r="DT23" s="1211"/>
      <c r="DU23" s="1212"/>
      <c r="DV23" s="1213"/>
      <c r="DW23" s="1180"/>
      <c r="DX23" s="1179"/>
      <c r="DY23" s="1181"/>
      <c r="DZ23" s="1195"/>
      <c r="EA23" s="1196"/>
      <c r="EB23" s="1195"/>
      <c r="EC23" s="1197"/>
      <c r="ED23" s="1196"/>
      <c r="EE23" s="1191"/>
      <c r="EF23" s="1192"/>
      <c r="EG23" s="1195"/>
      <c r="EH23" s="1196"/>
      <c r="EI23" s="1195"/>
      <c r="EJ23" s="1197"/>
      <c r="EK23" s="1198"/>
      <c r="EL23" s="1199"/>
      <c r="EM23" s="1179"/>
      <c r="EN23" s="1178"/>
      <c r="EO23" s="1688"/>
      <c r="EP23" s="1680"/>
      <c r="EQ23" s="1675"/>
      <c r="ER23" s="1498"/>
      <c r="ES23" s="1498"/>
      <c r="ET23" s="1499"/>
      <c r="EU23" s="1500"/>
      <c r="EV23" s="1501"/>
      <c r="EW23" s="1501"/>
      <c r="EX23" s="1501"/>
      <c r="EY23" s="1501"/>
      <c r="EZ23" s="1501"/>
      <c r="FA23" s="1501"/>
      <c r="FB23" s="1502"/>
      <c r="FC23" s="1689"/>
      <c r="FD23" s="1448"/>
      <c r="FE23" s="2219"/>
      <c r="FF23" s="2220"/>
      <c r="FG23" s="2220"/>
      <c r="FH23" s="2220"/>
      <c r="FI23" s="2220"/>
      <c r="FJ23" s="2220"/>
      <c r="FK23" s="2220"/>
      <c r="FL23" s="2220"/>
      <c r="FM23" s="2220"/>
      <c r="FN23" s="2220"/>
      <c r="FO23" s="2220"/>
      <c r="FP23" s="2220"/>
      <c r="FQ23" s="2220"/>
      <c r="FR23" s="2220"/>
      <c r="FS23" s="2220"/>
      <c r="FT23" s="2220"/>
      <c r="FU23" s="2220"/>
      <c r="FV23" s="2220"/>
      <c r="FW23" s="2220"/>
      <c r="FX23" s="2220"/>
      <c r="FY23" s="2220"/>
      <c r="FZ23" s="2220"/>
      <c r="GA23" s="2220"/>
      <c r="GB23" s="2220"/>
      <c r="GC23" s="2220"/>
      <c r="GD23" s="2220"/>
      <c r="GE23" s="2220"/>
      <c r="GF23" s="2220"/>
      <c r="GG23" s="2220"/>
      <c r="GH23" s="2220"/>
      <c r="GI23" s="2220"/>
      <c r="GJ23" s="2220"/>
      <c r="GK23" s="2220"/>
      <c r="GL23" s="2220"/>
      <c r="GM23" s="2220"/>
      <c r="GN23" s="2220"/>
      <c r="GO23" s="2220"/>
      <c r="GP23" s="2220"/>
      <c r="GQ23" s="2220"/>
      <c r="GR23" s="2220"/>
      <c r="GS23" s="2220"/>
      <c r="GT23" s="2220"/>
      <c r="GU23" s="2220"/>
      <c r="GV23" s="2220"/>
      <c r="GW23" s="2220"/>
      <c r="GX23" s="2221"/>
      <c r="GY23" s="2198">
        <f t="shared" si="46"/>
        <v>0</v>
      </c>
      <c r="GZ23" s="396" t="b">
        <f t="shared" si="82"/>
        <v>0</v>
      </c>
      <c r="HA23" s="2199">
        <f t="shared" si="47"/>
        <v>0</v>
      </c>
      <c r="HB23" s="2208" t="b">
        <f t="shared" si="48"/>
        <v>0</v>
      </c>
      <c r="HC23" s="2201">
        <f t="shared" si="49"/>
        <v>0</v>
      </c>
      <c r="HD23" s="397" t="b">
        <f t="shared" si="50"/>
        <v>0</v>
      </c>
      <c r="HE23" s="2202">
        <f t="shared" si="51"/>
        <v>0</v>
      </c>
      <c r="HF23" s="398" t="b">
        <f t="shared" si="52"/>
        <v>0</v>
      </c>
      <c r="HG23" s="2203">
        <f t="shared" si="53"/>
        <v>0</v>
      </c>
      <c r="HH23" s="2209" t="b">
        <f t="shared" si="54"/>
        <v>0</v>
      </c>
      <c r="HI23" s="2205">
        <f t="shared" si="55"/>
        <v>0</v>
      </c>
      <c r="HJ23" s="395" t="b">
        <f t="shared" si="56"/>
        <v>0</v>
      </c>
      <c r="HK23" s="2206">
        <f t="shared" si="57"/>
        <v>0</v>
      </c>
      <c r="HL23" s="2210" t="b">
        <f t="shared" si="58"/>
        <v>0</v>
      </c>
      <c r="HM23" s="432"/>
      <c r="HN23" s="991"/>
      <c r="HO23" s="898"/>
      <c r="HP23" s="899"/>
      <c r="HQ23" s="900"/>
      <c r="HR23" s="901"/>
      <c r="HS23" s="902"/>
      <c r="HT23" s="903"/>
      <c r="HU23" s="904"/>
      <c r="HV23" s="714" t="b">
        <f t="shared" si="83"/>
        <v>0</v>
      </c>
      <c r="HW23" s="715" t="b">
        <f t="shared" si="59"/>
        <v>0</v>
      </c>
      <c r="HX23" s="715" t="b">
        <f t="shared" si="60"/>
        <v>0</v>
      </c>
      <c r="HY23" s="715" t="b">
        <f t="shared" si="61"/>
        <v>0</v>
      </c>
      <c r="HZ23" s="715" t="b">
        <f t="shared" si="62"/>
        <v>0</v>
      </c>
      <c r="IA23" s="716" t="b">
        <f t="shared" si="63"/>
        <v>0</v>
      </c>
      <c r="IB23" s="717" t="b">
        <f t="shared" si="64"/>
        <v>0</v>
      </c>
      <c r="IC23" s="432"/>
      <c r="ID23" s="432"/>
      <c r="IE23" s="664"/>
      <c r="IF23" s="1055"/>
      <c r="IG23" s="1055"/>
      <c r="IH23" s="1055"/>
      <c r="II23" s="1055"/>
      <c r="IJ23" s="1055"/>
      <c r="IK23" s="1055"/>
      <c r="IL23" s="1055"/>
      <c r="IM23" s="1055"/>
      <c r="IN23" s="1056"/>
      <c r="IO23" s="662"/>
      <c r="IP23" s="1057"/>
      <c r="IQ23" s="1057"/>
      <c r="IR23" s="1057"/>
      <c r="IS23" s="1057"/>
      <c r="IT23" s="1057"/>
      <c r="IU23" s="1057"/>
      <c r="IV23" s="1057"/>
      <c r="IW23" s="1057"/>
      <c r="IX23" s="1058"/>
      <c r="IY23" s="664"/>
      <c r="IZ23" s="1055"/>
      <c r="JA23" s="1055"/>
      <c r="JB23" s="1055"/>
      <c r="JC23" s="1055"/>
      <c r="JD23" s="1055"/>
      <c r="JE23" s="1055"/>
      <c r="JF23" s="1055"/>
      <c r="JG23" s="1055"/>
      <c r="JH23" s="1059"/>
      <c r="JI23" s="662"/>
      <c r="JJ23" s="1057"/>
      <c r="JK23" s="1057"/>
      <c r="JL23" s="1057"/>
      <c r="JM23" s="1057"/>
      <c r="JN23" s="1057"/>
      <c r="JO23" s="1057"/>
      <c r="JP23" s="1057"/>
      <c r="JQ23" s="1057"/>
      <c r="JR23" s="1062"/>
      <c r="JS23" s="664"/>
      <c r="JT23" s="1055"/>
      <c r="JU23" s="1055"/>
      <c r="JV23" s="1055"/>
      <c r="JW23" s="1055"/>
      <c r="JX23" s="1059"/>
      <c r="JY23" s="1055"/>
      <c r="JZ23" s="1055"/>
      <c r="KA23" s="1055"/>
      <c r="KB23" s="1056"/>
      <c r="KC23" s="662"/>
      <c r="KD23" s="1057"/>
      <c r="KE23" s="1057"/>
      <c r="KF23" s="1057"/>
      <c r="KG23" s="1057"/>
      <c r="KH23" s="1057"/>
      <c r="KI23" s="1057"/>
      <c r="KJ23" s="1057"/>
      <c r="KK23" s="1057"/>
      <c r="KL23" s="1058"/>
      <c r="KM23" s="664"/>
      <c r="KN23" s="1055"/>
      <c r="KO23" s="1055"/>
      <c r="KP23" s="1055"/>
      <c r="KQ23" s="1055"/>
      <c r="KR23" s="1055"/>
      <c r="KS23" s="1055"/>
      <c r="KT23" s="1055"/>
      <c r="KU23" s="1055"/>
      <c r="KV23" s="1056"/>
      <c r="KW23" s="662"/>
      <c r="KX23" s="1057"/>
      <c r="KY23" s="1057"/>
      <c r="KZ23" s="1057"/>
      <c r="LA23" s="1057"/>
      <c r="LB23" s="1057"/>
      <c r="LC23" s="1057"/>
      <c r="LD23" s="1057"/>
      <c r="LE23" s="1057"/>
      <c r="LF23" s="1058"/>
      <c r="LG23" s="1060"/>
      <c r="LH23" s="1055"/>
      <c r="LI23" s="1055"/>
      <c r="LJ23" s="1055"/>
      <c r="LK23" s="1055"/>
      <c r="LL23" s="1055"/>
      <c r="LM23" s="1055"/>
      <c r="LN23" s="1055"/>
      <c r="LO23" s="1055"/>
      <c r="LP23" s="1055"/>
      <c r="LQ23" s="1059"/>
      <c r="LR23" s="739">
        <f t="shared" si="2"/>
        <v>0</v>
      </c>
      <c r="LS23" s="740" t="b">
        <f t="shared" si="65"/>
        <v>0</v>
      </c>
      <c r="LT23" s="741">
        <f t="shared" si="3"/>
        <v>0</v>
      </c>
      <c r="LU23" s="742" t="b">
        <f t="shared" si="66"/>
        <v>0</v>
      </c>
      <c r="LV23" s="743">
        <f t="shared" si="84"/>
        <v>0</v>
      </c>
      <c r="LW23" s="744" t="b">
        <f t="shared" si="67"/>
        <v>0</v>
      </c>
      <c r="LX23" s="745">
        <f t="shared" si="5"/>
        <v>0</v>
      </c>
      <c r="LY23" s="746" t="b">
        <f t="shared" si="68"/>
        <v>0</v>
      </c>
      <c r="LZ23" s="764">
        <f t="shared" si="6"/>
        <v>0</v>
      </c>
      <c r="MA23" s="765" t="b">
        <f t="shared" si="69"/>
        <v>0</v>
      </c>
      <c r="MB23" s="766">
        <f t="shared" si="85"/>
        <v>0</v>
      </c>
      <c r="MC23" s="767" t="b">
        <f t="shared" si="70"/>
        <v>0</v>
      </c>
      <c r="MD23" s="768">
        <f t="shared" si="8"/>
        <v>0</v>
      </c>
      <c r="ME23" s="769" t="b">
        <f t="shared" si="71"/>
        <v>0</v>
      </c>
      <c r="MF23" s="770">
        <f t="shared" si="86"/>
        <v>0</v>
      </c>
      <c r="MG23" s="771" t="b">
        <f t="shared" si="72"/>
        <v>0</v>
      </c>
      <c r="MH23" s="772">
        <f t="shared" si="87"/>
        <v>0</v>
      </c>
      <c r="MI23" s="773" t="b">
        <f t="shared" si="73"/>
        <v>0</v>
      </c>
      <c r="MJ23" s="774">
        <f t="shared" si="88"/>
        <v>0</v>
      </c>
      <c r="MK23" s="775" t="b">
        <f t="shared" si="74"/>
        <v>0</v>
      </c>
      <c r="ML23" s="776">
        <f t="shared" si="89"/>
        <v>0</v>
      </c>
      <c r="MM23" s="777" t="b">
        <f t="shared" si="75"/>
        <v>0</v>
      </c>
      <c r="MN23" s="778">
        <f t="shared" si="90"/>
        <v>0</v>
      </c>
      <c r="MO23" s="779" t="b">
        <f t="shared" si="76"/>
        <v>0</v>
      </c>
      <c r="MP23" s="884">
        <f t="shared" si="91"/>
        <v>0</v>
      </c>
      <c r="MQ23" s="885" t="b">
        <f t="shared" si="77"/>
        <v>0</v>
      </c>
      <c r="MR23" s="990"/>
      <c r="MS23" s="645"/>
      <c r="MT23" s="646"/>
      <c r="MU23" s="647"/>
      <c r="MV23" s="648"/>
      <c r="MW23" s="649"/>
      <c r="MX23" s="657"/>
      <c r="MY23" s="658"/>
      <c r="MZ23" s="659"/>
      <c r="NA23" s="660"/>
      <c r="NB23" s="661"/>
      <c r="NC23" s="662"/>
      <c r="ND23" s="663"/>
      <c r="NE23" s="664"/>
      <c r="NF23" s="665"/>
      <c r="NG23" s="604" t="b">
        <f t="shared" si="15"/>
        <v>0</v>
      </c>
      <c r="NH23" s="1568" t="b">
        <f t="shared" si="15"/>
        <v>0</v>
      </c>
      <c r="NI23" s="604" t="b">
        <f t="shared" si="15"/>
        <v>0</v>
      </c>
      <c r="NJ23" s="1547" t="b">
        <f t="shared" si="15"/>
        <v>0</v>
      </c>
      <c r="NK23" s="604" t="b">
        <f t="shared" si="15"/>
        <v>0</v>
      </c>
      <c r="NL23" s="1547" t="b">
        <f t="shared" si="15"/>
        <v>0</v>
      </c>
      <c r="NM23" s="604" t="b">
        <f t="shared" si="15"/>
        <v>0</v>
      </c>
      <c r="NN23" s="1547" t="b">
        <f t="shared" si="15"/>
        <v>0</v>
      </c>
      <c r="NO23" s="604" t="b">
        <f t="shared" si="15"/>
        <v>0</v>
      </c>
      <c r="NP23" s="1549" t="b">
        <f t="shared" si="15"/>
        <v>0</v>
      </c>
      <c r="NQ23" s="1552" t="b">
        <f t="shared" si="15"/>
        <v>0</v>
      </c>
      <c r="NR23" s="1549" t="b">
        <f t="shared" si="15"/>
        <v>0</v>
      </c>
      <c r="NS23" s="604" t="b">
        <f t="shared" si="15"/>
        <v>0</v>
      </c>
      <c r="NT23" s="1445"/>
    </row>
    <row r="24" spans="1:384" s="1446" customFormat="1" ht="21.95" customHeight="1" thickBot="1" x14ac:dyDescent="0.35">
      <c r="A24" s="1600">
        <v>12</v>
      </c>
      <c r="B24" s="1601"/>
      <c r="C24" s="1602"/>
      <c r="D24" s="1601"/>
      <c r="E24" s="1515"/>
      <c r="F24" s="89"/>
      <c r="G24" s="90"/>
      <c r="H24" s="100"/>
      <c r="I24" s="100"/>
      <c r="J24" s="1558"/>
      <c r="K24" s="1565">
        <f t="shared" si="78"/>
        <v>0</v>
      </c>
      <c r="L24" s="1562"/>
      <c r="M24" s="1178"/>
      <c r="N24" s="1179"/>
      <c r="O24" s="1195"/>
      <c r="P24" s="1197"/>
      <c r="Q24" s="1197"/>
      <c r="R24" s="1197"/>
      <c r="S24" s="1197"/>
      <c r="T24" s="1197"/>
      <c r="U24" s="1197"/>
      <c r="V24" s="1198"/>
      <c r="W24" s="1532" t="b">
        <f t="shared" si="81"/>
        <v>0</v>
      </c>
      <c r="X24" s="1531" t="b">
        <f t="shared" si="16"/>
        <v>0</v>
      </c>
      <c r="Y24" s="1531" t="b">
        <f t="shared" si="17"/>
        <v>0</v>
      </c>
      <c r="Z24" s="1531" t="b">
        <f t="shared" si="18"/>
        <v>0</v>
      </c>
      <c r="AA24" s="1531" t="b">
        <f t="shared" si="19"/>
        <v>0</v>
      </c>
      <c r="AB24" s="1531" t="b">
        <f t="shared" si="20"/>
        <v>0</v>
      </c>
      <c r="AC24" s="1531" t="b">
        <f t="shared" si="21"/>
        <v>0</v>
      </c>
      <c r="AD24" s="1533" t="b">
        <f t="shared" si="22"/>
        <v>0</v>
      </c>
      <c r="AE24" s="1178"/>
      <c r="AF24" s="1181"/>
      <c r="AG24" s="103"/>
      <c r="AH24" s="104"/>
      <c r="AI24" s="104"/>
      <c r="AJ24" s="104"/>
      <c r="AK24" s="104"/>
      <c r="AL24" s="104"/>
      <c r="AM24" s="104"/>
      <c r="AN24" s="104"/>
      <c r="AO24" s="104"/>
      <c r="AP24" s="105"/>
      <c r="AQ24" s="1667"/>
      <c r="AR24" s="103"/>
      <c r="AS24" s="104"/>
      <c r="AT24" s="104"/>
      <c r="AU24" s="104"/>
      <c r="AV24" s="104"/>
      <c r="AW24" s="104"/>
      <c r="AX24" s="104"/>
      <c r="AY24" s="104"/>
      <c r="AZ24" s="104"/>
      <c r="BA24" s="105"/>
      <c r="BB24" s="1645">
        <f t="shared" si="80"/>
        <v>0</v>
      </c>
      <c r="BC24" s="382">
        <f t="shared" si="0"/>
        <v>0</v>
      </c>
      <c r="BD24" s="1647" t="e">
        <f t="shared" si="23"/>
        <v>#DIV/0!</v>
      </c>
      <c r="BE24" s="367" t="e">
        <f t="shared" si="24"/>
        <v>#DIV/0!</v>
      </c>
      <c r="BF24" s="368" t="e">
        <f t="shared" si="25"/>
        <v>#DIV/0!</v>
      </c>
      <c r="BG24" s="369" t="e">
        <f t="shared" si="26"/>
        <v>#DIV/0!</v>
      </c>
      <c r="BH24" s="370" t="e">
        <f t="shared" si="1"/>
        <v>#DIV/0!</v>
      </c>
      <c r="BI24" s="371" t="e">
        <f t="shared" si="27"/>
        <v>#DIV/0!</v>
      </c>
      <c r="BJ24" s="372" t="e">
        <f t="shared" si="28"/>
        <v>#DIV/0!</v>
      </c>
      <c r="BK24" s="372" t="e">
        <f t="shared" si="29"/>
        <v>#DIV/0!</v>
      </c>
      <c r="BL24" s="379" t="e">
        <f t="shared" si="30"/>
        <v>#DIV/0!</v>
      </c>
      <c r="BM24" s="99"/>
      <c r="BN24" s="1181"/>
      <c r="BO24" s="1838"/>
      <c r="BP24" s="1839"/>
      <c r="BQ24" s="1839"/>
      <c r="BR24" s="1839"/>
      <c r="BS24" s="1839"/>
      <c r="BT24" s="1839"/>
      <c r="BU24" s="1839"/>
      <c r="BV24" s="1839"/>
      <c r="BW24" s="1839"/>
      <c r="BX24" s="1839"/>
      <c r="BY24" s="1839"/>
      <c r="BZ24" s="1839"/>
      <c r="CA24" s="1839"/>
      <c r="CB24" s="1839"/>
      <c r="CC24" s="1839"/>
      <c r="CD24" s="1839"/>
      <c r="CE24" s="1839"/>
      <c r="CF24" s="1839"/>
      <c r="CG24" s="1839"/>
      <c r="CH24" s="1839"/>
      <c r="CI24" s="1839"/>
      <c r="CJ24" s="1839"/>
      <c r="CK24" s="1839"/>
      <c r="CL24" s="1839"/>
      <c r="CM24" s="1839"/>
      <c r="CN24" s="1839"/>
      <c r="CO24" s="1839"/>
      <c r="CP24" s="1839"/>
      <c r="CQ24" s="1839"/>
      <c r="CR24" s="1839"/>
      <c r="CS24" s="1839"/>
      <c r="CT24" s="1839"/>
      <c r="CU24" s="1839"/>
      <c r="CV24" s="1839"/>
      <c r="CW24" s="1839"/>
      <c r="CX24" s="1839"/>
      <c r="CY24" s="1839"/>
      <c r="CZ24" s="1839"/>
      <c r="DA24" s="1839"/>
      <c r="DB24" s="1840"/>
      <c r="DC24" s="1831">
        <f t="shared" si="31"/>
        <v>0</v>
      </c>
      <c r="DD24" s="1832">
        <f t="shared" si="32"/>
        <v>0</v>
      </c>
      <c r="DE24" s="1833">
        <f t="shared" si="33"/>
        <v>0</v>
      </c>
      <c r="DF24" s="1831">
        <f t="shared" si="34"/>
        <v>0</v>
      </c>
      <c r="DG24" s="1832">
        <f t="shared" si="35"/>
        <v>0</v>
      </c>
      <c r="DH24" s="1833">
        <f t="shared" si="36"/>
        <v>0</v>
      </c>
      <c r="DI24" s="1831">
        <f t="shared" si="37"/>
        <v>0</v>
      </c>
      <c r="DJ24" s="1832">
        <f t="shared" si="38"/>
        <v>0</v>
      </c>
      <c r="DK24" s="1832">
        <f t="shared" si="39"/>
        <v>0</v>
      </c>
      <c r="DL24" s="1833">
        <f t="shared" si="40"/>
        <v>0</v>
      </c>
      <c r="DM24" s="1834">
        <f t="shared" si="41"/>
        <v>0</v>
      </c>
      <c r="DN24" s="1835">
        <f t="shared" si="42"/>
        <v>0</v>
      </c>
      <c r="DO24" s="1836">
        <f t="shared" si="43"/>
        <v>0</v>
      </c>
      <c r="DP24" s="1837">
        <f t="shared" si="44"/>
        <v>0</v>
      </c>
      <c r="DQ24" s="1837">
        <f t="shared" si="45"/>
        <v>0</v>
      </c>
      <c r="DR24" s="1192"/>
      <c r="DS24" s="1210"/>
      <c r="DT24" s="1211"/>
      <c r="DU24" s="1212"/>
      <c r="DV24" s="1213"/>
      <c r="DW24" s="1180"/>
      <c r="DX24" s="1179"/>
      <c r="DY24" s="1181"/>
      <c r="DZ24" s="1195"/>
      <c r="EA24" s="1196"/>
      <c r="EB24" s="1195"/>
      <c r="EC24" s="1197"/>
      <c r="ED24" s="1196"/>
      <c r="EE24" s="1191"/>
      <c r="EF24" s="1192"/>
      <c r="EG24" s="1195"/>
      <c r="EH24" s="1196"/>
      <c r="EI24" s="1195"/>
      <c r="EJ24" s="1197"/>
      <c r="EK24" s="1198"/>
      <c r="EL24" s="1199"/>
      <c r="EM24" s="1179"/>
      <c r="EN24" s="1178"/>
      <c r="EO24" s="1688"/>
      <c r="EP24" s="1680"/>
      <c r="EQ24" s="1675"/>
      <c r="ER24" s="1498"/>
      <c r="ES24" s="1498"/>
      <c r="ET24" s="1499"/>
      <c r="EU24" s="1500"/>
      <c r="EV24" s="1501"/>
      <c r="EW24" s="1501"/>
      <c r="EX24" s="1501"/>
      <c r="EY24" s="1501"/>
      <c r="EZ24" s="1501"/>
      <c r="FA24" s="1501"/>
      <c r="FB24" s="1502"/>
      <c r="FC24" s="1689"/>
      <c r="FD24" s="1448"/>
      <c r="FE24" s="2219"/>
      <c r="FF24" s="2220"/>
      <c r="FG24" s="2220"/>
      <c r="FH24" s="2220"/>
      <c r="FI24" s="2220"/>
      <c r="FJ24" s="2220"/>
      <c r="FK24" s="2220"/>
      <c r="FL24" s="2220"/>
      <c r="FM24" s="2220"/>
      <c r="FN24" s="2220"/>
      <c r="FO24" s="2220"/>
      <c r="FP24" s="2220"/>
      <c r="FQ24" s="2220"/>
      <c r="FR24" s="2220"/>
      <c r="FS24" s="2220"/>
      <c r="FT24" s="2220"/>
      <c r="FU24" s="2220"/>
      <c r="FV24" s="2220"/>
      <c r="FW24" s="2220"/>
      <c r="FX24" s="2220"/>
      <c r="FY24" s="2220"/>
      <c r="FZ24" s="2220"/>
      <c r="GA24" s="2220"/>
      <c r="GB24" s="2220"/>
      <c r="GC24" s="2220"/>
      <c r="GD24" s="2220"/>
      <c r="GE24" s="2220"/>
      <c r="GF24" s="2220"/>
      <c r="GG24" s="2220"/>
      <c r="GH24" s="2220"/>
      <c r="GI24" s="2220"/>
      <c r="GJ24" s="2220"/>
      <c r="GK24" s="2220"/>
      <c r="GL24" s="2220"/>
      <c r="GM24" s="2220"/>
      <c r="GN24" s="2220"/>
      <c r="GO24" s="2220"/>
      <c r="GP24" s="2220"/>
      <c r="GQ24" s="2220"/>
      <c r="GR24" s="2220"/>
      <c r="GS24" s="2220"/>
      <c r="GT24" s="2220"/>
      <c r="GU24" s="2220"/>
      <c r="GV24" s="2220"/>
      <c r="GW24" s="2220"/>
      <c r="GX24" s="2221"/>
      <c r="GY24" s="2198">
        <f t="shared" si="46"/>
        <v>0</v>
      </c>
      <c r="GZ24" s="396" t="b">
        <f t="shared" si="82"/>
        <v>0</v>
      </c>
      <c r="HA24" s="2199">
        <f t="shared" si="47"/>
        <v>0</v>
      </c>
      <c r="HB24" s="2208" t="b">
        <f t="shared" si="48"/>
        <v>0</v>
      </c>
      <c r="HC24" s="2201">
        <f t="shared" si="49"/>
        <v>0</v>
      </c>
      <c r="HD24" s="397" t="b">
        <f t="shared" si="50"/>
        <v>0</v>
      </c>
      <c r="HE24" s="2202">
        <f t="shared" si="51"/>
        <v>0</v>
      </c>
      <c r="HF24" s="398" t="b">
        <f t="shared" si="52"/>
        <v>0</v>
      </c>
      <c r="HG24" s="2203">
        <f t="shared" si="53"/>
        <v>0</v>
      </c>
      <c r="HH24" s="2209" t="b">
        <f t="shared" si="54"/>
        <v>0</v>
      </c>
      <c r="HI24" s="2205">
        <f t="shared" si="55"/>
        <v>0</v>
      </c>
      <c r="HJ24" s="395" t="b">
        <f t="shared" si="56"/>
        <v>0</v>
      </c>
      <c r="HK24" s="2206">
        <f t="shared" si="57"/>
        <v>0</v>
      </c>
      <c r="HL24" s="2210" t="b">
        <f t="shared" si="58"/>
        <v>0</v>
      </c>
      <c r="HM24" s="432"/>
      <c r="HN24" s="991"/>
      <c r="HO24" s="898"/>
      <c r="HP24" s="899"/>
      <c r="HQ24" s="900"/>
      <c r="HR24" s="901"/>
      <c r="HS24" s="902"/>
      <c r="HT24" s="903"/>
      <c r="HU24" s="904"/>
      <c r="HV24" s="714" t="b">
        <f t="shared" si="83"/>
        <v>0</v>
      </c>
      <c r="HW24" s="715" t="b">
        <f t="shared" si="59"/>
        <v>0</v>
      </c>
      <c r="HX24" s="715" t="b">
        <f t="shared" si="60"/>
        <v>0</v>
      </c>
      <c r="HY24" s="715" t="b">
        <f t="shared" si="61"/>
        <v>0</v>
      </c>
      <c r="HZ24" s="715" t="b">
        <f t="shared" si="62"/>
        <v>0</v>
      </c>
      <c r="IA24" s="716" t="b">
        <f t="shared" si="63"/>
        <v>0</v>
      </c>
      <c r="IB24" s="717" t="b">
        <f t="shared" si="64"/>
        <v>0</v>
      </c>
      <c r="IC24" s="432"/>
      <c r="ID24" s="432"/>
      <c r="IE24" s="664"/>
      <c r="IF24" s="1055"/>
      <c r="IG24" s="1055"/>
      <c r="IH24" s="1055"/>
      <c r="II24" s="1055"/>
      <c r="IJ24" s="1055"/>
      <c r="IK24" s="1055"/>
      <c r="IL24" s="1055"/>
      <c r="IM24" s="1055"/>
      <c r="IN24" s="1056"/>
      <c r="IO24" s="662"/>
      <c r="IP24" s="1057"/>
      <c r="IQ24" s="1057"/>
      <c r="IR24" s="1057"/>
      <c r="IS24" s="1057"/>
      <c r="IT24" s="1057"/>
      <c r="IU24" s="1057"/>
      <c r="IV24" s="1057"/>
      <c r="IW24" s="1057"/>
      <c r="IX24" s="1058"/>
      <c r="IY24" s="664"/>
      <c r="IZ24" s="1055"/>
      <c r="JA24" s="1055"/>
      <c r="JB24" s="1055"/>
      <c r="JC24" s="1055"/>
      <c r="JD24" s="1055"/>
      <c r="JE24" s="1055"/>
      <c r="JF24" s="1055"/>
      <c r="JG24" s="1055"/>
      <c r="JH24" s="1059"/>
      <c r="JI24" s="662"/>
      <c r="JJ24" s="1057"/>
      <c r="JK24" s="1057"/>
      <c r="JL24" s="1057"/>
      <c r="JM24" s="1057"/>
      <c r="JN24" s="1057"/>
      <c r="JO24" s="1057"/>
      <c r="JP24" s="1057"/>
      <c r="JQ24" s="1057"/>
      <c r="JR24" s="1062"/>
      <c r="JS24" s="664"/>
      <c r="JT24" s="1055"/>
      <c r="JU24" s="1055"/>
      <c r="JV24" s="1055"/>
      <c r="JW24" s="1055"/>
      <c r="JX24" s="1059"/>
      <c r="JY24" s="1055"/>
      <c r="JZ24" s="1055"/>
      <c r="KA24" s="1055"/>
      <c r="KB24" s="1056"/>
      <c r="KC24" s="662"/>
      <c r="KD24" s="1057"/>
      <c r="KE24" s="1057"/>
      <c r="KF24" s="1057"/>
      <c r="KG24" s="1057"/>
      <c r="KH24" s="1057"/>
      <c r="KI24" s="1057"/>
      <c r="KJ24" s="1057"/>
      <c r="KK24" s="1057"/>
      <c r="KL24" s="1058"/>
      <c r="KM24" s="664"/>
      <c r="KN24" s="1055"/>
      <c r="KO24" s="1055"/>
      <c r="KP24" s="1055"/>
      <c r="KQ24" s="1055"/>
      <c r="KR24" s="1055"/>
      <c r="KS24" s="1055"/>
      <c r="KT24" s="1055"/>
      <c r="KU24" s="1055"/>
      <c r="KV24" s="1056"/>
      <c r="KW24" s="662"/>
      <c r="KX24" s="1057"/>
      <c r="KY24" s="1057"/>
      <c r="KZ24" s="1057"/>
      <c r="LA24" s="1057"/>
      <c r="LB24" s="1057"/>
      <c r="LC24" s="1057"/>
      <c r="LD24" s="1057"/>
      <c r="LE24" s="1057"/>
      <c r="LF24" s="1058"/>
      <c r="LG24" s="1060"/>
      <c r="LH24" s="1055"/>
      <c r="LI24" s="1055"/>
      <c r="LJ24" s="1055"/>
      <c r="LK24" s="1055"/>
      <c r="LL24" s="1055"/>
      <c r="LM24" s="1055"/>
      <c r="LN24" s="1055"/>
      <c r="LO24" s="1055"/>
      <c r="LP24" s="1055"/>
      <c r="LQ24" s="1059"/>
      <c r="LR24" s="739">
        <f t="shared" si="2"/>
        <v>0</v>
      </c>
      <c r="LS24" s="740" t="b">
        <f t="shared" si="65"/>
        <v>0</v>
      </c>
      <c r="LT24" s="741">
        <f t="shared" si="3"/>
        <v>0</v>
      </c>
      <c r="LU24" s="742" t="b">
        <f t="shared" si="66"/>
        <v>0</v>
      </c>
      <c r="LV24" s="743">
        <f t="shared" si="84"/>
        <v>0</v>
      </c>
      <c r="LW24" s="744" t="b">
        <f t="shared" si="67"/>
        <v>0</v>
      </c>
      <c r="LX24" s="745">
        <f t="shared" si="5"/>
        <v>0</v>
      </c>
      <c r="LY24" s="746" t="b">
        <f t="shared" si="68"/>
        <v>0</v>
      </c>
      <c r="LZ24" s="764">
        <f t="shared" si="6"/>
        <v>0</v>
      </c>
      <c r="MA24" s="765" t="b">
        <f t="shared" si="69"/>
        <v>0</v>
      </c>
      <c r="MB24" s="766">
        <f t="shared" si="85"/>
        <v>0</v>
      </c>
      <c r="MC24" s="767" t="b">
        <f t="shared" si="70"/>
        <v>0</v>
      </c>
      <c r="MD24" s="768">
        <f t="shared" si="8"/>
        <v>0</v>
      </c>
      <c r="ME24" s="769" t="b">
        <f t="shared" si="71"/>
        <v>0</v>
      </c>
      <c r="MF24" s="770">
        <f t="shared" si="86"/>
        <v>0</v>
      </c>
      <c r="MG24" s="771" t="b">
        <f t="shared" si="72"/>
        <v>0</v>
      </c>
      <c r="MH24" s="772">
        <f t="shared" si="87"/>
        <v>0</v>
      </c>
      <c r="MI24" s="773" t="b">
        <f t="shared" si="73"/>
        <v>0</v>
      </c>
      <c r="MJ24" s="774">
        <f t="shared" si="88"/>
        <v>0</v>
      </c>
      <c r="MK24" s="775" t="b">
        <f t="shared" si="74"/>
        <v>0</v>
      </c>
      <c r="ML24" s="776">
        <f t="shared" si="89"/>
        <v>0</v>
      </c>
      <c r="MM24" s="777" t="b">
        <f t="shared" si="75"/>
        <v>0</v>
      </c>
      <c r="MN24" s="778">
        <f t="shared" si="90"/>
        <v>0</v>
      </c>
      <c r="MO24" s="779" t="b">
        <f t="shared" si="76"/>
        <v>0</v>
      </c>
      <c r="MP24" s="884">
        <f t="shared" si="91"/>
        <v>0</v>
      </c>
      <c r="MQ24" s="885" t="b">
        <f t="shared" si="77"/>
        <v>0</v>
      </c>
      <c r="MR24" s="990"/>
      <c r="MS24" s="645"/>
      <c r="MT24" s="646"/>
      <c r="MU24" s="647"/>
      <c r="MV24" s="648"/>
      <c r="MW24" s="649"/>
      <c r="MX24" s="657"/>
      <c r="MY24" s="658"/>
      <c r="MZ24" s="659"/>
      <c r="NA24" s="660"/>
      <c r="NB24" s="661"/>
      <c r="NC24" s="662"/>
      <c r="ND24" s="663"/>
      <c r="NE24" s="664"/>
      <c r="NF24" s="665"/>
      <c r="NG24" s="604" t="b">
        <f t="shared" si="15"/>
        <v>0</v>
      </c>
      <c r="NH24" s="1568" t="b">
        <f t="shared" si="15"/>
        <v>0</v>
      </c>
      <c r="NI24" s="604" t="b">
        <f t="shared" si="15"/>
        <v>0</v>
      </c>
      <c r="NJ24" s="1547" t="b">
        <f t="shared" si="15"/>
        <v>0</v>
      </c>
      <c r="NK24" s="604" t="b">
        <f t="shared" si="15"/>
        <v>0</v>
      </c>
      <c r="NL24" s="1547" t="b">
        <f t="shared" si="15"/>
        <v>0</v>
      </c>
      <c r="NM24" s="604" t="b">
        <f t="shared" si="15"/>
        <v>0</v>
      </c>
      <c r="NN24" s="1547" t="b">
        <f t="shared" si="15"/>
        <v>0</v>
      </c>
      <c r="NO24" s="604" t="b">
        <f t="shared" si="15"/>
        <v>0</v>
      </c>
      <c r="NP24" s="1549" t="b">
        <f t="shared" si="15"/>
        <v>0</v>
      </c>
      <c r="NQ24" s="1552" t="b">
        <f t="shared" si="15"/>
        <v>0</v>
      </c>
      <c r="NR24" s="1549" t="b">
        <f t="shared" si="15"/>
        <v>0</v>
      </c>
      <c r="NS24" s="604" t="b">
        <f t="shared" si="15"/>
        <v>0</v>
      </c>
      <c r="NT24" s="1445"/>
    </row>
    <row r="25" spans="1:384" s="1446" customFormat="1" ht="21.95" customHeight="1" thickBot="1" x14ac:dyDescent="0.35">
      <c r="A25" s="1600">
        <v>13</v>
      </c>
      <c r="B25" s="1601"/>
      <c r="C25" s="1602"/>
      <c r="D25" s="1601"/>
      <c r="E25" s="1515"/>
      <c r="F25" s="89"/>
      <c r="G25" s="90"/>
      <c r="H25" s="100"/>
      <c r="I25" s="100"/>
      <c r="J25" s="1558"/>
      <c r="K25" s="1565">
        <f t="shared" si="78"/>
        <v>0</v>
      </c>
      <c r="L25" s="1562"/>
      <c r="M25" s="1178"/>
      <c r="N25" s="1179"/>
      <c r="O25" s="1195"/>
      <c r="P25" s="1197"/>
      <c r="Q25" s="1197"/>
      <c r="R25" s="1197"/>
      <c r="S25" s="1197"/>
      <c r="T25" s="1197"/>
      <c r="U25" s="1197"/>
      <c r="V25" s="1198"/>
      <c r="W25" s="1532" t="b">
        <f t="shared" si="81"/>
        <v>0</v>
      </c>
      <c r="X25" s="1531" t="b">
        <f t="shared" si="16"/>
        <v>0</v>
      </c>
      <c r="Y25" s="1531" t="b">
        <f t="shared" si="17"/>
        <v>0</v>
      </c>
      <c r="Z25" s="1531" t="b">
        <f t="shared" si="18"/>
        <v>0</v>
      </c>
      <c r="AA25" s="1531" t="b">
        <f t="shared" si="19"/>
        <v>0</v>
      </c>
      <c r="AB25" s="1531" t="b">
        <f t="shared" si="20"/>
        <v>0</v>
      </c>
      <c r="AC25" s="1531" t="b">
        <f t="shared" si="21"/>
        <v>0</v>
      </c>
      <c r="AD25" s="1533" t="b">
        <f t="shared" si="22"/>
        <v>0</v>
      </c>
      <c r="AE25" s="1178"/>
      <c r="AF25" s="1181"/>
      <c r="AG25" s="103"/>
      <c r="AH25" s="104"/>
      <c r="AI25" s="104"/>
      <c r="AJ25" s="104"/>
      <c r="AK25" s="104"/>
      <c r="AL25" s="104"/>
      <c r="AM25" s="104"/>
      <c r="AN25" s="104"/>
      <c r="AO25" s="104"/>
      <c r="AP25" s="105"/>
      <c r="AQ25" s="1667"/>
      <c r="AR25" s="103"/>
      <c r="AS25" s="104"/>
      <c r="AT25" s="104"/>
      <c r="AU25" s="104"/>
      <c r="AV25" s="104"/>
      <c r="AW25" s="104"/>
      <c r="AX25" s="104"/>
      <c r="AY25" s="104"/>
      <c r="AZ25" s="104"/>
      <c r="BA25" s="105"/>
      <c r="BB25" s="1645">
        <f t="shared" si="80"/>
        <v>0</v>
      </c>
      <c r="BC25" s="382">
        <f t="shared" si="0"/>
        <v>0</v>
      </c>
      <c r="BD25" s="1647" t="e">
        <f t="shared" si="23"/>
        <v>#DIV/0!</v>
      </c>
      <c r="BE25" s="367" t="e">
        <f t="shared" si="24"/>
        <v>#DIV/0!</v>
      </c>
      <c r="BF25" s="368" t="e">
        <f t="shared" si="25"/>
        <v>#DIV/0!</v>
      </c>
      <c r="BG25" s="369" t="e">
        <f t="shared" si="26"/>
        <v>#DIV/0!</v>
      </c>
      <c r="BH25" s="370" t="e">
        <f t="shared" si="1"/>
        <v>#DIV/0!</v>
      </c>
      <c r="BI25" s="371" t="e">
        <f t="shared" si="27"/>
        <v>#DIV/0!</v>
      </c>
      <c r="BJ25" s="372" t="e">
        <f t="shared" si="28"/>
        <v>#DIV/0!</v>
      </c>
      <c r="BK25" s="372" t="e">
        <f t="shared" si="29"/>
        <v>#DIV/0!</v>
      </c>
      <c r="BL25" s="379" t="e">
        <f t="shared" si="30"/>
        <v>#DIV/0!</v>
      </c>
      <c r="BM25" s="99"/>
      <c r="BN25" s="1181"/>
      <c r="BO25" s="1838"/>
      <c r="BP25" s="1839"/>
      <c r="BQ25" s="1839"/>
      <c r="BR25" s="1839"/>
      <c r="BS25" s="1839"/>
      <c r="BT25" s="1839"/>
      <c r="BU25" s="1839"/>
      <c r="BV25" s="1839"/>
      <c r="BW25" s="1839"/>
      <c r="BX25" s="1839"/>
      <c r="BY25" s="1839"/>
      <c r="BZ25" s="1839"/>
      <c r="CA25" s="1839"/>
      <c r="CB25" s="1839"/>
      <c r="CC25" s="1839"/>
      <c r="CD25" s="1839"/>
      <c r="CE25" s="1839"/>
      <c r="CF25" s="1839"/>
      <c r="CG25" s="1839"/>
      <c r="CH25" s="1839"/>
      <c r="CI25" s="1839"/>
      <c r="CJ25" s="1839"/>
      <c r="CK25" s="1839"/>
      <c r="CL25" s="1839"/>
      <c r="CM25" s="1839"/>
      <c r="CN25" s="1839"/>
      <c r="CO25" s="1839"/>
      <c r="CP25" s="1839"/>
      <c r="CQ25" s="1839"/>
      <c r="CR25" s="1839"/>
      <c r="CS25" s="1839"/>
      <c r="CT25" s="1839"/>
      <c r="CU25" s="1839"/>
      <c r="CV25" s="1839"/>
      <c r="CW25" s="1839"/>
      <c r="CX25" s="1839"/>
      <c r="CY25" s="1839"/>
      <c r="CZ25" s="1839"/>
      <c r="DA25" s="1839"/>
      <c r="DB25" s="1840"/>
      <c r="DC25" s="1831">
        <f t="shared" si="31"/>
        <v>0</v>
      </c>
      <c r="DD25" s="1832">
        <f t="shared" si="32"/>
        <v>0</v>
      </c>
      <c r="DE25" s="1833">
        <f t="shared" si="33"/>
        <v>0</v>
      </c>
      <c r="DF25" s="1831">
        <f t="shared" si="34"/>
        <v>0</v>
      </c>
      <c r="DG25" s="1832">
        <f t="shared" si="35"/>
        <v>0</v>
      </c>
      <c r="DH25" s="1833">
        <f t="shared" si="36"/>
        <v>0</v>
      </c>
      <c r="DI25" s="1831">
        <f t="shared" si="37"/>
        <v>0</v>
      </c>
      <c r="DJ25" s="1832">
        <f t="shared" si="38"/>
        <v>0</v>
      </c>
      <c r="DK25" s="1832">
        <f t="shared" si="39"/>
        <v>0</v>
      </c>
      <c r="DL25" s="1833">
        <f t="shared" si="40"/>
        <v>0</v>
      </c>
      <c r="DM25" s="1834">
        <f t="shared" si="41"/>
        <v>0</v>
      </c>
      <c r="DN25" s="1835">
        <f t="shared" si="42"/>
        <v>0</v>
      </c>
      <c r="DO25" s="1836">
        <f t="shared" si="43"/>
        <v>0</v>
      </c>
      <c r="DP25" s="1837">
        <f t="shared" si="44"/>
        <v>0</v>
      </c>
      <c r="DQ25" s="1837">
        <f t="shared" si="45"/>
        <v>0</v>
      </c>
      <c r="DR25" s="1192"/>
      <c r="DS25" s="1210"/>
      <c r="DT25" s="1211"/>
      <c r="DU25" s="1212"/>
      <c r="DV25" s="1213"/>
      <c r="DW25" s="1180"/>
      <c r="DX25" s="1179"/>
      <c r="DY25" s="1181"/>
      <c r="DZ25" s="1195"/>
      <c r="EA25" s="1196"/>
      <c r="EB25" s="1195"/>
      <c r="EC25" s="1197"/>
      <c r="ED25" s="1196"/>
      <c r="EE25" s="1191"/>
      <c r="EF25" s="1192"/>
      <c r="EG25" s="1195"/>
      <c r="EH25" s="1196"/>
      <c r="EI25" s="1195"/>
      <c r="EJ25" s="1197"/>
      <c r="EK25" s="1198"/>
      <c r="EL25" s="1199"/>
      <c r="EM25" s="1179"/>
      <c r="EN25" s="1178"/>
      <c r="EO25" s="1688"/>
      <c r="EP25" s="1680"/>
      <c r="EQ25" s="1675"/>
      <c r="ER25" s="1498"/>
      <c r="ES25" s="1498"/>
      <c r="ET25" s="1499"/>
      <c r="EU25" s="1500"/>
      <c r="EV25" s="1501"/>
      <c r="EW25" s="1501"/>
      <c r="EX25" s="1501"/>
      <c r="EY25" s="1501"/>
      <c r="EZ25" s="1501"/>
      <c r="FA25" s="1501"/>
      <c r="FB25" s="1502"/>
      <c r="FC25" s="1689"/>
      <c r="FD25" s="1448"/>
      <c r="FE25" s="2219"/>
      <c r="FF25" s="2220"/>
      <c r="FG25" s="2220"/>
      <c r="FH25" s="2220"/>
      <c r="FI25" s="2220"/>
      <c r="FJ25" s="2220"/>
      <c r="FK25" s="2220"/>
      <c r="FL25" s="2220"/>
      <c r="FM25" s="2220"/>
      <c r="FN25" s="2220"/>
      <c r="FO25" s="2220"/>
      <c r="FP25" s="2220"/>
      <c r="FQ25" s="2220"/>
      <c r="FR25" s="2220"/>
      <c r="FS25" s="2220"/>
      <c r="FT25" s="2220"/>
      <c r="FU25" s="2220"/>
      <c r="FV25" s="2220"/>
      <c r="FW25" s="2220"/>
      <c r="FX25" s="2220"/>
      <c r="FY25" s="2220"/>
      <c r="FZ25" s="2220"/>
      <c r="GA25" s="2220"/>
      <c r="GB25" s="2220"/>
      <c r="GC25" s="2220"/>
      <c r="GD25" s="2220"/>
      <c r="GE25" s="2220"/>
      <c r="GF25" s="2220"/>
      <c r="GG25" s="2220"/>
      <c r="GH25" s="2220"/>
      <c r="GI25" s="2220"/>
      <c r="GJ25" s="2220"/>
      <c r="GK25" s="2220"/>
      <c r="GL25" s="2220"/>
      <c r="GM25" s="2220"/>
      <c r="GN25" s="2220"/>
      <c r="GO25" s="2220"/>
      <c r="GP25" s="2220"/>
      <c r="GQ25" s="2220"/>
      <c r="GR25" s="2220"/>
      <c r="GS25" s="2220"/>
      <c r="GT25" s="2220"/>
      <c r="GU25" s="2220"/>
      <c r="GV25" s="2220"/>
      <c r="GW25" s="2220"/>
      <c r="GX25" s="2221"/>
      <c r="GY25" s="2198">
        <f t="shared" si="46"/>
        <v>0</v>
      </c>
      <c r="GZ25" s="396" t="b">
        <f t="shared" si="82"/>
        <v>0</v>
      </c>
      <c r="HA25" s="2199">
        <f t="shared" si="47"/>
        <v>0</v>
      </c>
      <c r="HB25" s="2208" t="b">
        <f t="shared" si="48"/>
        <v>0</v>
      </c>
      <c r="HC25" s="2201">
        <f t="shared" si="49"/>
        <v>0</v>
      </c>
      <c r="HD25" s="397" t="b">
        <f t="shared" si="50"/>
        <v>0</v>
      </c>
      <c r="HE25" s="2202">
        <f t="shared" si="51"/>
        <v>0</v>
      </c>
      <c r="HF25" s="398" t="b">
        <f t="shared" si="52"/>
        <v>0</v>
      </c>
      <c r="HG25" s="2203">
        <f t="shared" si="53"/>
        <v>0</v>
      </c>
      <c r="HH25" s="2209" t="b">
        <f t="shared" si="54"/>
        <v>0</v>
      </c>
      <c r="HI25" s="2205">
        <f t="shared" si="55"/>
        <v>0</v>
      </c>
      <c r="HJ25" s="395" t="b">
        <f t="shared" si="56"/>
        <v>0</v>
      </c>
      <c r="HK25" s="2206">
        <f t="shared" si="57"/>
        <v>0</v>
      </c>
      <c r="HL25" s="2210" t="b">
        <f t="shared" si="58"/>
        <v>0</v>
      </c>
      <c r="HM25" s="432"/>
      <c r="HN25" s="991"/>
      <c r="HO25" s="898"/>
      <c r="HP25" s="899"/>
      <c r="HQ25" s="900"/>
      <c r="HR25" s="901"/>
      <c r="HS25" s="902"/>
      <c r="HT25" s="903"/>
      <c r="HU25" s="904"/>
      <c r="HV25" s="714" t="b">
        <f t="shared" si="83"/>
        <v>0</v>
      </c>
      <c r="HW25" s="715" t="b">
        <f t="shared" si="59"/>
        <v>0</v>
      </c>
      <c r="HX25" s="715" t="b">
        <f t="shared" si="60"/>
        <v>0</v>
      </c>
      <c r="HY25" s="715" t="b">
        <f t="shared" si="61"/>
        <v>0</v>
      </c>
      <c r="HZ25" s="715" t="b">
        <f t="shared" si="62"/>
        <v>0</v>
      </c>
      <c r="IA25" s="716" t="b">
        <f t="shared" si="63"/>
        <v>0</v>
      </c>
      <c r="IB25" s="717" t="b">
        <f t="shared" si="64"/>
        <v>0</v>
      </c>
      <c r="IC25" s="432"/>
      <c r="ID25" s="432"/>
      <c r="IE25" s="664"/>
      <c r="IF25" s="1055"/>
      <c r="IG25" s="1055"/>
      <c r="IH25" s="1055"/>
      <c r="II25" s="1055"/>
      <c r="IJ25" s="1055"/>
      <c r="IK25" s="1055"/>
      <c r="IL25" s="1055"/>
      <c r="IM25" s="1055"/>
      <c r="IN25" s="1056"/>
      <c r="IO25" s="662"/>
      <c r="IP25" s="1057"/>
      <c r="IQ25" s="1057"/>
      <c r="IR25" s="1057"/>
      <c r="IS25" s="1057"/>
      <c r="IT25" s="1057"/>
      <c r="IU25" s="1057"/>
      <c r="IV25" s="1057"/>
      <c r="IW25" s="1057"/>
      <c r="IX25" s="1058"/>
      <c r="IY25" s="664"/>
      <c r="IZ25" s="1055"/>
      <c r="JA25" s="1055"/>
      <c r="JB25" s="1055"/>
      <c r="JC25" s="1055"/>
      <c r="JD25" s="1055"/>
      <c r="JE25" s="1055"/>
      <c r="JF25" s="1055"/>
      <c r="JG25" s="1055"/>
      <c r="JH25" s="1059"/>
      <c r="JI25" s="662"/>
      <c r="JJ25" s="1057"/>
      <c r="JK25" s="1057"/>
      <c r="JL25" s="1057"/>
      <c r="JM25" s="1057"/>
      <c r="JN25" s="1057"/>
      <c r="JO25" s="1057"/>
      <c r="JP25" s="1057"/>
      <c r="JQ25" s="1057"/>
      <c r="JR25" s="1062"/>
      <c r="JS25" s="664"/>
      <c r="JT25" s="1055"/>
      <c r="JU25" s="1055"/>
      <c r="JV25" s="1055"/>
      <c r="JW25" s="1055"/>
      <c r="JX25" s="1059"/>
      <c r="JY25" s="1055"/>
      <c r="JZ25" s="1055"/>
      <c r="KA25" s="1055"/>
      <c r="KB25" s="1056"/>
      <c r="KC25" s="662"/>
      <c r="KD25" s="1057"/>
      <c r="KE25" s="1057"/>
      <c r="KF25" s="1057"/>
      <c r="KG25" s="1057"/>
      <c r="KH25" s="1057"/>
      <c r="KI25" s="1057"/>
      <c r="KJ25" s="1057"/>
      <c r="KK25" s="1057"/>
      <c r="KL25" s="1058"/>
      <c r="KM25" s="664"/>
      <c r="KN25" s="1055"/>
      <c r="KO25" s="1055"/>
      <c r="KP25" s="1055"/>
      <c r="KQ25" s="1055"/>
      <c r="KR25" s="1055"/>
      <c r="KS25" s="1055"/>
      <c r="KT25" s="1055"/>
      <c r="KU25" s="1055"/>
      <c r="KV25" s="1056"/>
      <c r="KW25" s="662"/>
      <c r="KX25" s="1057"/>
      <c r="KY25" s="1057"/>
      <c r="KZ25" s="1057"/>
      <c r="LA25" s="1057"/>
      <c r="LB25" s="1057"/>
      <c r="LC25" s="1057"/>
      <c r="LD25" s="1057"/>
      <c r="LE25" s="1057"/>
      <c r="LF25" s="1058"/>
      <c r="LG25" s="1060"/>
      <c r="LH25" s="1055"/>
      <c r="LI25" s="1055"/>
      <c r="LJ25" s="1055"/>
      <c r="LK25" s="1055"/>
      <c r="LL25" s="1055"/>
      <c r="LM25" s="1055"/>
      <c r="LN25" s="1055"/>
      <c r="LO25" s="1055"/>
      <c r="LP25" s="1055"/>
      <c r="LQ25" s="1059"/>
      <c r="LR25" s="739">
        <f t="shared" si="2"/>
        <v>0</v>
      </c>
      <c r="LS25" s="740" t="b">
        <f t="shared" si="65"/>
        <v>0</v>
      </c>
      <c r="LT25" s="741">
        <f t="shared" si="3"/>
        <v>0</v>
      </c>
      <c r="LU25" s="742" t="b">
        <f t="shared" si="66"/>
        <v>0</v>
      </c>
      <c r="LV25" s="743">
        <f t="shared" si="84"/>
        <v>0</v>
      </c>
      <c r="LW25" s="744" t="b">
        <f t="shared" si="67"/>
        <v>0</v>
      </c>
      <c r="LX25" s="745">
        <f t="shared" si="5"/>
        <v>0</v>
      </c>
      <c r="LY25" s="746" t="b">
        <f t="shared" si="68"/>
        <v>0</v>
      </c>
      <c r="LZ25" s="764">
        <f t="shared" si="6"/>
        <v>0</v>
      </c>
      <c r="MA25" s="765" t="b">
        <f t="shared" si="69"/>
        <v>0</v>
      </c>
      <c r="MB25" s="766">
        <f t="shared" si="85"/>
        <v>0</v>
      </c>
      <c r="MC25" s="767" t="b">
        <f t="shared" si="70"/>
        <v>0</v>
      </c>
      <c r="MD25" s="768">
        <f t="shared" si="8"/>
        <v>0</v>
      </c>
      <c r="ME25" s="769" t="b">
        <f t="shared" si="71"/>
        <v>0</v>
      </c>
      <c r="MF25" s="770">
        <f t="shared" si="86"/>
        <v>0</v>
      </c>
      <c r="MG25" s="771" t="b">
        <f t="shared" si="72"/>
        <v>0</v>
      </c>
      <c r="MH25" s="772">
        <f t="shared" si="87"/>
        <v>0</v>
      </c>
      <c r="MI25" s="773" t="b">
        <f t="shared" si="73"/>
        <v>0</v>
      </c>
      <c r="MJ25" s="774">
        <f t="shared" si="88"/>
        <v>0</v>
      </c>
      <c r="MK25" s="775" t="b">
        <f t="shared" si="74"/>
        <v>0</v>
      </c>
      <c r="ML25" s="776">
        <f t="shared" si="89"/>
        <v>0</v>
      </c>
      <c r="MM25" s="777" t="b">
        <f t="shared" si="75"/>
        <v>0</v>
      </c>
      <c r="MN25" s="778">
        <f t="shared" si="90"/>
        <v>0</v>
      </c>
      <c r="MO25" s="779" t="b">
        <f t="shared" si="76"/>
        <v>0</v>
      </c>
      <c r="MP25" s="884">
        <f t="shared" si="91"/>
        <v>0</v>
      </c>
      <c r="MQ25" s="885" t="b">
        <f t="shared" si="77"/>
        <v>0</v>
      </c>
      <c r="MR25" s="990"/>
      <c r="MS25" s="645"/>
      <c r="MT25" s="646"/>
      <c r="MU25" s="647"/>
      <c r="MV25" s="648"/>
      <c r="MW25" s="649"/>
      <c r="MX25" s="657"/>
      <c r="MY25" s="658"/>
      <c r="MZ25" s="659"/>
      <c r="NA25" s="660"/>
      <c r="NB25" s="661"/>
      <c r="NC25" s="662"/>
      <c r="ND25" s="663"/>
      <c r="NE25" s="664"/>
      <c r="NF25" s="665"/>
      <c r="NG25" s="604" t="b">
        <f t="shared" si="15"/>
        <v>0</v>
      </c>
      <c r="NH25" s="1568" t="b">
        <f t="shared" si="15"/>
        <v>0</v>
      </c>
      <c r="NI25" s="604" t="b">
        <f t="shared" si="15"/>
        <v>0</v>
      </c>
      <c r="NJ25" s="1547" t="b">
        <f t="shared" si="15"/>
        <v>0</v>
      </c>
      <c r="NK25" s="604" t="b">
        <f t="shared" si="15"/>
        <v>0</v>
      </c>
      <c r="NL25" s="1547" t="b">
        <f t="shared" si="15"/>
        <v>0</v>
      </c>
      <c r="NM25" s="604" t="b">
        <f t="shared" si="15"/>
        <v>0</v>
      </c>
      <c r="NN25" s="1547" t="b">
        <f t="shared" si="15"/>
        <v>0</v>
      </c>
      <c r="NO25" s="604" t="b">
        <f t="shared" si="15"/>
        <v>0</v>
      </c>
      <c r="NP25" s="1549" t="b">
        <f t="shared" si="15"/>
        <v>0</v>
      </c>
      <c r="NQ25" s="1552" t="b">
        <f t="shared" si="15"/>
        <v>0</v>
      </c>
      <c r="NR25" s="1549" t="b">
        <f t="shared" si="15"/>
        <v>0</v>
      </c>
      <c r="NS25" s="604" t="b">
        <f t="shared" si="15"/>
        <v>0</v>
      </c>
      <c r="NT25" s="1445"/>
    </row>
    <row r="26" spans="1:384" s="1446" customFormat="1" ht="21.95" customHeight="1" thickBot="1" x14ac:dyDescent="0.35">
      <c r="A26" s="1600">
        <v>14</v>
      </c>
      <c r="B26" s="1601"/>
      <c r="C26" s="1602"/>
      <c r="D26" s="1601"/>
      <c r="E26" s="1515"/>
      <c r="F26" s="89"/>
      <c r="G26" s="90"/>
      <c r="H26" s="100"/>
      <c r="I26" s="100"/>
      <c r="J26" s="1558"/>
      <c r="K26" s="1565">
        <f t="shared" si="78"/>
        <v>0</v>
      </c>
      <c r="L26" s="1562"/>
      <c r="M26" s="1178"/>
      <c r="N26" s="1179"/>
      <c r="O26" s="1195"/>
      <c r="P26" s="1197"/>
      <c r="Q26" s="1197"/>
      <c r="R26" s="1197"/>
      <c r="S26" s="1197"/>
      <c r="T26" s="1197"/>
      <c r="U26" s="1197"/>
      <c r="V26" s="1198"/>
      <c r="W26" s="1532" t="b">
        <f t="shared" si="81"/>
        <v>0</v>
      </c>
      <c r="X26" s="1531" t="b">
        <f t="shared" si="16"/>
        <v>0</v>
      </c>
      <c r="Y26" s="1531" t="b">
        <f t="shared" si="17"/>
        <v>0</v>
      </c>
      <c r="Z26" s="1531" t="b">
        <f t="shared" si="18"/>
        <v>0</v>
      </c>
      <c r="AA26" s="1531" t="b">
        <f t="shared" si="19"/>
        <v>0</v>
      </c>
      <c r="AB26" s="1531" t="b">
        <f t="shared" si="20"/>
        <v>0</v>
      </c>
      <c r="AC26" s="1531" t="b">
        <f t="shared" si="21"/>
        <v>0</v>
      </c>
      <c r="AD26" s="1533" t="b">
        <f t="shared" si="22"/>
        <v>0</v>
      </c>
      <c r="AE26" s="1178"/>
      <c r="AF26" s="1181"/>
      <c r="AG26" s="103"/>
      <c r="AH26" s="104"/>
      <c r="AI26" s="104"/>
      <c r="AJ26" s="104"/>
      <c r="AK26" s="104"/>
      <c r="AL26" s="104"/>
      <c r="AM26" s="104"/>
      <c r="AN26" s="104"/>
      <c r="AO26" s="104"/>
      <c r="AP26" s="105"/>
      <c r="AQ26" s="1667"/>
      <c r="AR26" s="103"/>
      <c r="AS26" s="104"/>
      <c r="AT26" s="104"/>
      <c r="AU26" s="104"/>
      <c r="AV26" s="104"/>
      <c r="AW26" s="104"/>
      <c r="AX26" s="104"/>
      <c r="AY26" s="104"/>
      <c r="AZ26" s="104"/>
      <c r="BA26" s="105"/>
      <c r="BB26" s="1645">
        <f t="shared" si="80"/>
        <v>0</v>
      </c>
      <c r="BC26" s="382">
        <f t="shared" si="0"/>
        <v>0</v>
      </c>
      <c r="BD26" s="1647" t="e">
        <f t="shared" si="23"/>
        <v>#DIV/0!</v>
      </c>
      <c r="BE26" s="367" t="e">
        <f t="shared" si="24"/>
        <v>#DIV/0!</v>
      </c>
      <c r="BF26" s="368" t="e">
        <f t="shared" si="25"/>
        <v>#DIV/0!</v>
      </c>
      <c r="BG26" s="369" t="e">
        <f t="shared" si="26"/>
        <v>#DIV/0!</v>
      </c>
      <c r="BH26" s="370" t="e">
        <f t="shared" si="1"/>
        <v>#DIV/0!</v>
      </c>
      <c r="BI26" s="371" t="e">
        <f t="shared" si="27"/>
        <v>#DIV/0!</v>
      </c>
      <c r="BJ26" s="372" t="e">
        <f t="shared" si="28"/>
        <v>#DIV/0!</v>
      </c>
      <c r="BK26" s="372" t="e">
        <f t="shared" si="29"/>
        <v>#DIV/0!</v>
      </c>
      <c r="BL26" s="379" t="e">
        <f t="shared" si="30"/>
        <v>#DIV/0!</v>
      </c>
      <c r="BM26" s="99"/>
      <c r="BN26" s="1181"/>
      <c r="BO26" s="1838"/>
      <c r="BP26" s="1839"/>
      <c r="BQ26" s="1839"/>
      <c r="BR26" s="1839"/>
      <c r="BS26" s="1839"/>
      <c r="BT26" s="1839"/>
      <c r="BU26" s="1839"/>
      <c r="BV26" s="1839"/>
      <c r="BW26" s="1839"/>
      <c r="BX26" s="1839"/>
      <c r="BY26" s="1839"/>
      <c r="BZ26" s="1839"/>
      <c r="CA26" s="1839"/>
      <c r="CB26" s="1839"/>
      <c r="CC26" s="1839"/>
      <c r="CD26" s="1839"/>
      <c r="CE26" s="1839"/>
      <c r="CF26" s="1839"/>
      <c r="CG26" s="1839"/>
      <c r="CH26" s="1839"/>
      <c r="CI26" s="1839"/>
      <c r="CJ26" s="1839"/>
      <c r="CK26" s="1839"/>
      <c r="CL26" s="1839"/>
      <c r="CM26" s="1839"/>
      <c r="CN26" s="1839"/>
      <c r="CO26" s="1839"/>
      <c r="CP26" s="1839"/>
      <c r="CQ26" s="1839"/>
      <c r="CR26" s="1839"/>
      <c r="CS26" s="1839"/>
      <c r="CT26" s="1839"/>
      <c r="CU26" s="1839"/>
      <c r="CV26" s="1839"/>
      <c r="CW26" s="1839"/>
      <c r="CX26" s="1839"/>
      <c r="CY26" s="1839"/>
      <c r="CZ26" s="1839"/>
      <c r="DA26" s="1839"/>
      <c r="DB26" s="1840"/>
      <c r="DC26" s="1831">
        <f t="shared" si="31"/>
        <v>0</v>
      </c>
      <c r="DD26" s="1832">
        <f t="shared" si="32"/>
        <v>0</v>
      </c>
      <c r="DE26" s="1833">
        <f t="shared" si="33"/>
        <v>0</v>
      </c>
      <c r="DF26" s="1831">
        <f t="shared" si="34"/>
        <v>0</v>
      </c>
      <c r="DG26" s="1832">
        <f t="shared" si="35"/>
        <v>0</v>
      </c>
      <c r="DH26" s="1833">
        <f t="shared" si="36"/>
        <v>0</v>
      </c>
      <c r="DI26" s="1831">
        <f t="shared" si="37"/>
        <v>0</v>
      </c>
      <c r="DJ26" s="1832">
        <f t="shared" si="38"/>
        <v>0</v>
      </c>
      <c r="DK26" s="1832">
        <f t="shared" si="39"/>
        <v>0</v>
      </c>
      <c r="DL26" s="1833">
        <f t="shared" si="40"/>
        <v>0</v>
      </c>
      <c r="DM26" s="1834">
        <f t="shared" si="41"/>
        <v>0</v>
      </c>
      <c r="DN26" s="1835">
        <f t="shared" si="42"/>
        <v>0</v>
      </c>
      <c r="DO26" s="1836">
        <f t="shared" si="43"/>
        <v>0</v>
      </c>
      <c r="DP26" s="1837">
        <f t="shared" si="44"/>
        <v>0</v>
      </c>
      <c r="DQ26" s="1837">
        <f t="shared" si="45"/>
        <v>0</v>
      </c>
      <c r="DR26" s="1192"/>
      <c r="DS26" s="1210"/>
      <c r="DT26" s="1211"/>
      <c r="DU26" s="1212"/>
      <c r="DV26" s="1213"/>
      <c r="DW26" s="1180"/>
      <c r="DX26" s="1179"/>
      <c r="DY26" s="1181"/>
      <c r="DZ26" s="1195"/>
      <c r="EA26" s="1196"/>
      <c r="EB26" s="1195"/>
      <c r="EC26" s="1197"/>
      <c r="ED26" s="1196"/>
      <c r="EE26" s="1191"/>
      <c r="EF26" s="1192"/>
      <c r="EG26" s="1195"/>
      <c r="EH26" s="1196"/>
      <c r="EI26" s="1195"/>
      <c r="EJ26" s="1197"/>
      <c r="EK26" s="1198"/>
      <c r="EL26" s="1199"/>
      <c r="EM26" s="1179"/>
      <c r="EN26" s="1178"/>
      <c r="EO26" s="1688"/>
      <c r="EP26" s="1680"/>
      <c r="EQ26" s="1675"/>
      <c r="ER26" s="1498"/>
      <c r="ES26" s="1498"/>
      <c r="ET26" s="1499"/>
      <c r="EU26" s="1500"/>
      <c r="EV26" s="1501"/>
      <c r="EW26" s="1501"/>
      <c r="EX26" s="1501"/>
      <c r="EY26" s="1501"/>
      <c r="EZ26" s="1501"/>
      <c r="FA26" s="1501"/>
      <c r="FB26" s="1502"/>
      <c r="FC26" s="1689"/>
      <c r="FD26" s="1448"/>
      <c r="FE26" s="2219"/>
      <c r="FF26" s="2220"/>
      <c r="FG26" s="2220"/>
      <c r="FH26" s="2220"/>
      <c r="FI26" s="2220"/>
      <c r="FJ26" s="2220"/>
      <c r="FK26" s="2220"/>
      <c r="FL26" s="2220"/>
      <c r="FM26" s="2220"/>
      <c r="FN26" s="2220"/>
      <c r="FO26" s="2220"/>
      <c r="FP26" s="2220"/>
      <c r="FQ26" s="2220"/>
      <c r="FR26" s="2220"/>
      <c r="FS26" s="2220"/>
      <c r="FT26" s="2220"/>
      <c r="FU26" s="2220"/>
      <c r="FV26" s="2220"/>
      <c r="FW26" s="2220"/>
      <c r="FX26" s="2220"/>
      <c r="FY26" s="2220"/>
      <c r="FZ26" s="2220"/>
      <c r="GA26" s="2220"/>
      <c r="GB26" s="2220"/>
      <c r="GC26" s="2220"/>
      <c r="GD26" s="2220"/>
      <c r="GE26" s="2220"/>
      <c r="GF26" s="2220"/>
      <c r="GG26" s="2220"/>
      <c r="GH26" s="2220"/>
      <c r="GI26" s="2220"/>
      <c r="GJ26" s="2220"/>
      <c r="GK26" s="2220"/>
      <c r="GL26" s="2220"/>
      <c r="GM26" s="2220"/>
      <c r="GN26" s="2220"/>
      <c r="GO26" s="2220"/>
      <c r="GP26" s="2220"/>
      <c r="GQ26" s="2220"/>
      <c r="GR26" s="2220"/>
      <c r="GS26" s="2220"/>
      <c r="GT26" s="2220"/>
      <c r="GU26" s="2220"/>
      <c r="GV26" s="2220"/>
      <c r="GW26" s="2220"/>
      <c r="GX26" s="2221"/>
      <c r="GY26" s="2198">
        <f t="shared" si="46"/>
        <v>0</v>
      </c>
      <c r="GZ26" s="396" t="b">
        <f t="shared" si="82"/>
        <v>0</v>
      </c>
      <c r="HA26" s="2199">
        <f t="shared" si="47"/>
        <v>0</v>
      </c>
      <c r="HB26" s="2208" t="b">
        <f t="shared" si="48"/>
        <v>0</v>
      </c>
      <c r="HC26" s="2201">
        <f t="shared" si="49"/>
        <v>0</v>
      </c>
      <c r="HD26" s="397" t="b">
        <f t="shared" si="50"/>
        <v>0</v>
      </c>
      <c r="HE26" s="2202">
        <f t="shared" si="51"/>
        <v>0</v>
      </c>
      <c r="HF26" s="398" t="b">
        <f t="shared" si="52"/>
        <v>0</v>
      </c>
      <c r="HG26" s="2203">
        <f t="shared" si="53"/>
        <v>0</v>
      </c>
      <c r="HH26" s="2209" t="b">
        <f t="shared" si="54"/>
        <v>0</v>
      </c>
      <c r="HI26" s="2205">
        <f t="shared" si="55"/>
        <v>0</v>
      </c>
      <c r="HJ26" s="395" t="b">
        <f t="shared" si="56"/>
        <v>0</v>
      </c>
      <c r="HK26" s="2206">
        <f t="shared" si="57"/>
        <v>0</v>
      </c>
      <c r="HL26" s="2210" t="b">
        <f t="shared" si="58"/>
        <v>0</v>
      </c>
      <c r="HM26" s="432"/>
      <c r="HN26" s="991"/>
      <c r="HO26" s="898"/>
      <c r="HP26" s="899"/>
      <c r="HQ26" s="900"/>
      <c r="HR26" s="901"/>
      <c r="HS26" s="902"/>
      <c r="HT26" s="903"/>
      <c r="HU26" s="904"/>
      <c r="HV26" s="714" t="b">
        <f t="shared" si="83"/>
        <v>0</v>
      </c>
      <c r="HW26" s="715" t="b">
        <f t="shared" si="59"/>
        <v>0</v>
      </c>
      <c r="HX26" s="715" t="b">
        <f t="shared" si="60"/>
        <v>0</v>
      </c>
      <c r="HY26" s="715" t="b">
        <f t="shared" si="61"/>
        <v>0</v>
      </c>
      <c r="HZ26" s="715" t="b">
        <f t="shared" si="62"/>
        <v>0</v>
      </c>
      <c r="IA26" s="716" t="b">
        <f t="shared" si="63"/>
        <v>0</v>
      </c>
      <c r="IB26" s="717" t="b">
        <f t="shared" si="64"/>
        <v>0</v>
      </c>
      <c r="IC26" s="432"/>
      <c r="ID26" s="432"/>
      <c r="IE26" s="664"/>
      <c r="IF26" s="1055"/>
      <c r="IG26" s="1055"/>
      <c r="IH26" s="1055"/>
      <c r="II26" s="1055"/>
      <c r="IJ26" s="1055"/>
      <c r="IK26" s="1055"/>
      <c r="IL26" s="1055"/>
      <c r="IM26" s="1055"/>
      <c r="IN26" s="1056"/>
      <c r="IO26" s="662"/>
      <c r="IP26" s="1057"/>
      <c r="IQ26" s="1057"/>
      <c r="IR26" s="1057"/>
      <c r="IS26" s="1057"/>
      <c r="IT26" s="1057"/>
      <c r="IU26" s="1057"/>
      <c r="IV26" s="1057"/>
      <c r="IW26" s="1057"/>
      <c r="IX26" s="1058"/>
      <c r="IY26" s="664"/>
      <c r="IZ26" s="1055"/>
      <c r="JA26" s="1055"/>
      <c r="JB26" s="1055"/>
      <c r="JC26" s="1055"/>
      <c r="JD26" s="1055"/>
      <c r="JE26" s="1055"/>
      <c r="JF26" s="1055"/>
      <c r="JG26" s="1055"/>
      <c r="JH26" s="1059"/>
      <c r="JI26" s="662"/>
      <c r="JJ26" s="1057"/>
      <c r="JK26" s="1057"/>
      <c r="JL26" s="1057"/>
      <c r="JM26" s="1057"/>
      <c r="JN26" s="1057"/>
      <c r="JO26" s="1057"/>
      <c r="JP26" s="1057"/>
      <c r="JQ26" s="1057"/>
      <c r="JR26" s="1062"/>
      <c r="JS26" s="664"/>
      <c r="JT26" s="1055"/>
      <c r="JU26" s="1055"/>
      <c r="JV26" s="1055"/>
      <c r="JW26" s="1055"/>
      <c r="JX26" s="1059"/>
      <c r="JY26" s="1055"/>
      <c r="JZ26" s="1055"/>
      <c r="KA26" s="1055"/>
      <c r="KB26" s="1056"/>
      <c r="KC26" s="662"/>
      <c r="KD26" s="1057"/>
      <c r="KE26" s="1057"/>
      <c r="KF26" s="1057"/>
      <c r="KG26" s="1057"/>
      <c r="KH26" s="1057"/>
      <c r="KI26" s="1057"/>
      <c r="KJ26" s="1057"/>
      <c r="KK26" s="1057"/>
      <c r="KL26" s="1058"/>
      <c r="KM26" s="664"/>
      <c r="KN26" s="1055"/>
      <c r="KO26" s="1055"/>
      <c r="KP26" s="1055"/>
      <c r="KQ26" s="1055"/>
      <c r="KR26" s="1055"/>
      <c r="KS26" s="1055"/>
      <c r="KT26" s="1055"/>
      <c r="KU26" s="1055"/>
      <c r="KV26" s="1056"/>
      <c r="KW26" s="662"/>
      <c r="KX26" s="1057"/>
      <c r="KY26" s="1057"/>
      <c r="KZ26" s="1057"/>
      <c r="LA26" s="1057"/>
      <c r="LB26" s="1057"/>
      <c r="LC26" s="1057"/>
      <c r="LD26" s="1057"/>
      <c r="LE26" s="1057"/>
      <c r="LF26" s="1058"/>
      <c r="LG26" s="1060"/>
      <c r="LH26" s="1055"/>
      <c r="LI26" s="1055"/>
      <c r="LJ26" s="1055"/>
      <c r="LK26" s="1055"/>
      <c r="LL26" s="1055"/>
      <c r="LM26" s="1055"/>
      <c r="LN26" s="1055"/>
      <c r="LO26" s="1055"/>
      <c r="LP26" s="1055"/>
      <c r="LQ26" s="1059"/>
      <c r="LR26" s="739">
        <f t="shared" si="2"/>
        <v>0</v>
      </c>
      <c r="LS26" s="740" t="b">
        <f t="shared" si="65"/>
        <v>0</v>
      </c>
      <c r="LT26" s="741">
        <f t="shared" si="3"/>
        <v>0</v>
      </c>
      <c r="LU26" s="742" t="b">
        <f t="shared" si="66"/>
        <v>0</v>
      </c>
      <c r="LV26" s="743">
        <f t="shared" si="84"/>
        <v>0</v>
      </c>
      <c r="LW26" s="744" t="b">
        <f t="shared" si="67"/>
        <v>0</v>
      </c>
      <c r="LX26" s="745">
        <f t="shared" si="5"/>
        <v>0</v>
      </c>
      <c r="LY26" s="746" t="b">
        <f t="shared" si="68"/>
        <v>0</v>
      </c>
      <c r="LZ26" s="764">
        <f t="shared" si="6"/>
        <v>0</v>
      </c>
      <c r="MA26" s="765" t="b">
        <f t="shared" si="69"/>
        <v>0</v>
      </c>
      <c r="MB26" s="766">
        <f t="shared" si="85"/>
        <v>0</v>
      </c>
      <c r="MC26" s="767" t="b">
        <f t="shared" si="70"/>
        <v>0</v>
      </c>
      <c r="MD26" s="768">
        <f t="shared" si="8"/>
        <v>0</v>
      </c>
      <c r="ME26" s="769" t="b">
        <f t="shared" si="71"/>
        <v>0</v>
      </c>
      <c r="MF26" s="770">
        <f t="shared" si="86"/>
        <v>0</v>
      </c>
      <c r="MG26" s="771" t="b">
        <f t="shared" si="72"/>
        <v>0</v>
      </c>
      <c r="MH26" s="772">
        <f t="shared" si="87"/>
        <v>0</v>
      </c>
      <c r="MI26" s="773" t="b">
        <f t="shared" si="73"/>
        <v>0</v>
      </c>
      <c r="MJ26" s="774">
        <f t="shared" si="88"/>
        <v>0</v>
      </c>
      <c r="MK26" s="775" t="b">
        <f t="shared" si="74"/>
        <v>0</v>
      </c>
      <c r="ML26" s="776">
        <f t="shared" si="89"/>
        <v>0</v>
      </c>
      <c r="MM26" s="777" t="b">
        <f t="shared" si="75"/>
        <v>0</v>
      </c>
      <c r="MN26" s="778">
        <f t="shared" si="90"/>
        <v>0</v>
      </c>
      <c r="MO26" s="779" t="b">
        <f t="shared" si="76"/>
        <v>0</v>
      </c>
      <c r="MP26" s="884">
        <f t="shared" si="91"/>
        <v>0</v>
      </c>
      <c r="MQ26" s="885" t="b">
        <f t="shared" si="77"/>
        <v>0</v>
      </c>
      <c r="MR26" s="990"/>
      <c r="MS26" s="645"/>
      <c r="MT26" s="646"/>
      <c r="MU26" s="647"/>
      <c r="MV26" s="648"/>
      <c r="MW26" s="649"/>
      <c r="MX26" s="657"/>
      <c r="MY26" s="658"/>
      <c r="MZ26" s="659"/>
      <c r="NA26" s="660"/>
      <c r="NB26" s="661"/>
      <c r="NC26" s="662"/>
      <c r="ND26" s="663"/>
      <c r="NE26" s="664"/>
      <c r="NF26" s="665"/>
      <c r="NG26" s="604" t="b">
        <f t="shared" si="15"/>
        <v>0</v>
      </c>
      <c r="NH26" s="1568" t="b">
        <f t="shared" si="15"/>
        <v>0</v>
      </c>
      <c r="NI26" s="604" t="b">
        <f t="shared" si="15"/>
        <v>0</v>
      </c>
      <c r="NJ26" s="1547" t="b">
        <f t="shared" si="15"/>
        <v>0</v>
      </c>
      <c r="NK26" s="604" t="b">
        <f t="shared" si="15"/>
        <v>0</v>
      </c>
      <c r="NL26" s="1547" t="b">
        <f t="shared" si="15"/>
        <v>0</v>
      </c>
      <c r="NM26" s="604" t="b">
        <f t="shared" si="15"/>
        <v>0</v>
      </c>
      <c r="NN26" s="1547" t="b">
        <f t="shared" si="15"/>
        <v>0</v>
      </c>
      <c r="NO26" s="604" t="b">
        <f t="shared" si="15"/>
        <v>0</v>
      </c>
      <c r="NP26" s="1549" t="b">
        <f t="shared" si="15"/>
        <v>0</v>
      </c>
      <c r="NQ26" s="1552" t="b">
        <f t="shared" si="15"/>
        <v>0</v>
      </c>
      <c r="NR26" s="1549" t="b">
        <f t="shared" si="15"/>
        <v>0</v>
      </c>
      <c r="NS26" s="604" t="b">
        <f t="shared" si="15"/>
        <v>0</v>
      </c>
      <c r="NT26" s="1445"/>
    </row>
    <row r="27" spans="1:384" s="1446" customFormat="1" ht="21.95" customHeight="1" thickBot="1" x14ac:dyDescent="0.35">
      <c r="A27" s="1600">
        <v>15</v>
      </c>
      <c r="B27" s="1601"/>
      <c r="C27" s="1602"/>
      <c r="D27" s="1601"/>
      <c r="E27" s="1515"/>
      <c r="F27" s="89"/>
      <c r="G27" s="90"/>
      <c r="H27" s="100"/>
      <c r="I27" s="100"/>
      <c r="J27" s="1558"/>
      <c r="K27" s="1565">
        <f t="shared" si="78"/>
        <v>0</v>
      </c>
      <c r="L27" s="1562"/>
      <c r="M27" s="1178"/>
      <c r="N27" s="1179"/>
      <c r="O27" s="1195"/>
      <c r="P27" s="1197"/>
      <c r="Q27" s="1197"/>
      <c r="R27" s="1197"/>
      <c r="S27" s="1197"/>
      <c r="T27" s="1197"/>
      <c r="U27" s="1197"/>
      <c r="V27" s="1198"/>
      <c r="W27" s="1532" t="b">
        <f t="shared" si="81"/>
        <v>0</v>
      </c>
      <c r="X27" s="1531" t="b">
        <f t="shared" si="16"/>
        <v>0</v>
      </c>
      <c r="Y27" s="1531" t="b">
        <f t="shared" si="17"/>
        <v>0</v>
      </c>
      <c r="Z27" s="1531" t="b">
        <f t="shared" si="18"/>
        <v>0</v>
      </c>
      <c r="AA27" s="1531" t="b">
        <f t="shared" si="19"/>
        <v>0</v>
      </c>
      <c r="AB27" s="1531" t="b">
        <f t="shared" si="20"/>
        <v>0</v>
      </c>
      <c r="AC27" s="1531" t="b">
        <f t="shared" si="21"/>
        <v>0</v>
      </c>
      <c r="AD27" s="1533" t="b">
        <f t="shared" si="22"/>
        <v>0</v>
      </c>
      <c r="AE27" s="1178"/>
      <c r="AF27" s="1181"/>
      <c r="AG27" s="103"/>
      <c r="AH27" s="104"/>
      <c r="AI27" s="104"/>
      <c r="AJ27" s="104"/>
      <c r="AK27" s="104"/>
      <c r="AL27" s="104"/>
      <c r="AM27" s="104"/>
      <c r="AN27" s="104"/>
      <c r="AO27" s="104"/>
      <c r="AP27" s="105"/>
      <c r="AQ27" s="1667"/>
      <c r="AR27" s="103"/>
      <c r="AS27" s="104"/>
      <c r="AT27" s="104"/>
      <c r="AU27" s="104"/>
      <c r="AV27" s="104"/>
      <c r="AW27" s="104"/>
      <c r="AX27" s="104"/>
      <c r="AY27" s="104"/>
      <c r="AZ27" s="104"/>
      <c r="BA27" s="105"/>
      <c r="BB27" s="1645">
        <f t="shared" si="80"/>
        <v>0</v>
      </c>
      <c r="BC27" s="382">
        <f t="shared" si="0"/>
        <v>0</v>
      </c>
      <c r="BD27" s="1647" t="e">
        <f t="shared" si="23"/>
        <v>#DIV/0!</v>
      </c>
      <c r="BE27" s="367" t="e">
        <f t="shared" si="24"/>
        <v>#DIV/0!</v>
      </c>
      <c r="BF27" s="368" t="e">
        <f t="shared" si="25"/>
        <v>#DIV/0!</v>
      </c>
      <c r="BG27" s="369" t="e">
        <f t="shared" si="26"/>
        <v>#DIV/0!</v>
      </c>
      <c r="BH27" s="370" t="e">
        <f t="shared" si="1"/>
        <v>#DIV/0!</v>
      </c>
      <c r="BI27" s="371" t="e">
        <f t="shared" si="27"/>
        <v>#DIV/0!</v>
      </c>
      <c r="BJ27" s="372" t="e">
        <f t="shared" si="28"/>
        <v>#DIV/0!</v>
      </c>
      <c r="BK27" s="372" t="e">
        <f t="shared" si="29"/>
        <v>#DIV/0!</v>
      </c>
      <c r="BL27" s="379" t="e">
        <f t="shared" si="30"/>
        <v>#DIV/0!</v>
      </c>
      <c r="BM27" s="99"/>
      <c r="BN27" s="1181"/>
      <c r="BO27" s="1838"/>
      <c r="BP27" s="1839"/>
      <c r="BQ27" s="1839"/>
      <c r="BR27" s="1839"/>
      <c r="BS27" s="1839"/>
      <c r="BT27" s="1839"/>
      <c r="BU27" s="1839"/>
      <c r="BV27" s="1839"/>
      <c r="BW27" s="1839"/>
      <c r="BX27" s="1839"/>
      <c r="BY27" s="1839"/>
      <c r="BZ27" s="1839"/>
      <c r="CA27" s="1839"/>
      <c r="CB27" s="1839"/>
      <c r="CC27" s="1839"/>
      <c r="CD27" s="1839"/>
      <c r="CE27" s="1839"/>
      <c r="CF27" s="1839"/>
      <c r="CG27" s="1839"/>
      <c r="CH27" s="1839"/>
      <c r="CI27" s="1839"/>
      <c r="CJ27" s="1839"/>
      <c r="CK27" s="1839"/>
      <c r="CL27" s="1839"/>
      <c r="CM27" s="1839"/>
      <c r="CN27" s="1839"/>
      <c r="CO27" s="1839"/>
      <c r="CP27" s="1839"/>
      <c r="CQ27" s="1839"/>
      <c r="CR27" s="1839"/>
      <c r="CS27" s="1839"/>
      <c r="CT27" s="1839"/>
      <c r="CU27" s="1839"/>
      <c r="CV27" s="1839"/>
      <c r="CW27" s="1839"/>
      <c r="CX27" s="1839"/>
      <c r="CY27" s="1839"/>
      <c r="CZ27" s="1839"/>
      <c r="DA27" s="1839"/>
      <c r="DB27" s="1840"/>
      <c r="DC27" s="1831">
        <f t="shared" si="31"/>
        <v>0</v>
      </c>
      <c r="DD27" s="1832">
        <f t="shared" si="32"/>
        <v>0</v>
      </c>
      <c r="DE27" s="1833">
        <f t="shared" si="33"/>
        <v>0</v>
      </c>
      <c r="DF27" s="1831">
        <f t="shared" si="34"/>
        <v>0</v>
      </c>
      <c r="DG27" s="1832">
        <f t="shared" si="35"/>
        <v>0</v>
      </c>
      <c r="DH27" s="1833">
        <f t="shared" si="36"/>
        <v>0</v>
      </c>
      <c r="DI27" s="1831">
        <f t="shared" si="37"/>
        <v>0</v>
      </c>
      <c r="DJ27" s="1832">
        <f t="shared" si="38"/>
        <v>0</v>
      </c>
      <c r="DK27" s="1832">
        <f t="shared" si="39"/>
        <v>0</v>
      </c>
      <c r="DL27" s="1833">
        <f t="shared" si="40"/>
        <v>0</v>
      </c>
      <c r="DM27" s="1834">
        <f t="shared" si="41"/>
        <v>0</v>
      </c>
      <c r="DN27" s="1835">
        <f t="shared" si="42"/>
        <v>0</v>
      </c>
      <c r="DO27" s="1836">
        <f t="shared" si="43"/>
        <v>0</v>
      </c>
      <c r="DP27" s="1837">
        <f t="shared" si="44"/>
        <v>0</v>
      </c>
      <c r="DQ27" s="1837">
        <f t="shared" si="45"/>
        <v>0</v>
      </c>
      <c r="DR27" s="1192"/>
      <c r="DS27" s="1210"/>
      <c r="DT27" s="1211"/>
      <c r="DU27" s="1212"/>
      <c r="DV27" s="1213"/>
      <c r="DW27" s="1180"/>
      <c r="DX27" s="1179"/>
      <c r="DY27" s="1181"/>
      <c r="DZ27" s="1195"/>
      <c r="EA27" s="1196"/>
      <c r="EB27" s="1195"/>
      <c r="EC27" s="1197"/>
      <c r="ED27" s="1196"/>
      <c r="EE27" s="1191"/>
      <c r="EF27" s="1192"/>
      <c r="EG27" s="1195"/>
      <c r="EH27" s="1196"/>
      <c r="EI27" s="1195"/>
      <c r="EJ27" s="1197"/>
      <c r="EK27" s="1198"/>
      <c r="EL27" s="1199"/>
      <c r="EM27" s="1179"/>
      <c r="EN27" s="1178"/>
      <c r="EO27" s="1688"/>
      <c r="EP27" s="1680"/>
      <c r="EQ27" s="1675"/>
      <c r="ER27" s="1498"/>
      <c r="ES27" s="1498"/>
      <c r="ET27" s="1499"/>
      <c r="EU27" s="1500"/>
      <c r="EV27" s="1501"/>
      <c r="EW27" s="1501"/>
      <c r="EX27" s="1501"/>
      <c r="EY27" s="1501"/>
      <c r="EZ27" s="1501"/>
      <c r="FA27" s="1501"/>
      <c r="FB27" s="1502"/>
      <c r="FC27" s="1689"/>
      <c r="FD27" s="1448"/>
      <c r="FE27" s="2219"/>
      <c r="FF27" s="2220"/>
      <c r="FG27" s="2220"/>
      <c r="FH27" s="2220"/>
      <c r="FI27" s="2220"/>
      <c r="FJ27" s="2220"/>
      <c r="FK27" s="2220"/>
      <c r="FL27" s="2220"/>
      <c r="FM27" s="2220"/>
      <c r="FN27" s="2220"/>
      <c r="FO27" s="2220"/>
      <c r="FP27" s="2220"/>
      <c r="FQ27" s="2220"/>
      <c r="FR27" s="2220"/>
      <c r="FS27" s="2220"/>
      <c r="FT27" s="2220"/>
      <c r="FU27" s="2220"/>
      <c r="FV27" s="2220"/>
      <c r="FW27" s="2220"/>
      <c r="FX27" s="2220"/>
      <c r="FY27" s="2220"/>
      <c r="FZ27" s="2220"/>
      <c r="GA27" s="2220"/>
      <c r="GB27" s="2220"/>
      <c r="GC27" s="2220"/>
      <c r="GD27" s="2220"/>
      <c r="GE27" s="2220"/>
      <c r="GF27" s="2220"/>
      <c r="GG27" s="2220"/>
      <c r="GH27" s="2220"/>
      <c r="GI27" s="2220"/>
      <c r="GJ27" s="2220"/>
      <c r="GK27" s="2220"/>
      <c r="GL27" s="2220"/>
      <c r="GM27" s="2220"/>
      <c r="GN27" s="2220"/>
      <c r="GO27" s="2220"/>
      <c r="GP27" s="2220"/>
      <c r="GQ27" s="2220"/>
      <c r="GR27" s="2220"/>
      <c r="GS27" s="2220"/>
      <c r="GT27" s="2220"/>
      <c r="GU27" s="2220"/>
      <c r="GV27" s="2220"/>
      <c r="GW27" s="2220"/>
      <c r="GX27" s="2221"/>
      <c r="GY27" s="2198">
        <f t="shared" si="46"/>
        <v>0</v>
      </c>
      <c r="GZ27" s="396" t="b">
        <f t="shared" si="82"/>
        <v>0</v>
      </c>
      <c r="HA27" s="2199">
        <f t="shared" si="47"/>
        <v>0</v>
      </c>
      <c r="HB27" s="2208" t="b">
        <f t="shared" si="48"/>
        <v>0</v>
      </c>
      <c r="HC27" s="2201">
        <f t="shared" si="49"/>
        <v>0</v>
      </c>
      <c r="HD27" s="397" t="b">
        <f t="shared" si="50"/>
        <v>0</v>
      </c>
      <c r="HE27" s="2202">
        <f t="shared" si="51"/>
        <v>0</v>
      </c>
      <c r="HF27" s="398" t="b">
        <f t="shared" si="52"/>
        <v>0</v>
      </c>
      <c r="HG27" s="2203">
        <f t="shared" si="53"/>
        <v>0</v>
      </c>
      <c r="HH27" s="2209" t="b">
        <f t="shared" si="54"/>
        <v>0</v>
      </c>
      <c r="HI27" s="2205">
        <f t="shared" si="55"/>
        <v>0</v>
      </c>
      <c r="HJ27" s="395" t="b">
        <f t="shared" si="56"/>
        <v>0</v>
      </c>
      <c r="HK27" s="2206">
        <f t="shared" si="57"/>
        <v>0</v>
      </c>
      <c r="HL27" s="2210" t="b">
        <f t="shared" si="58"/>
        <v>0</v>
      </c>
      <c r="HM27" s="432"/>
      <c r="HN27" s="991"/>
      <c r="HO27" s="898"/>
      <c r="HP27" s="899"/>
      <c r="HQ27" s="900"/>
      <c r="HR27" s="901"/>
      <c r="HS27" s="902"/>
      <c r="HT27" s="903"/>
      <c r="HU27" s="904"/>
      <c r="HV27" s="714" t="b">
        <f t="shared" si="83"/>
        <v>0</v>
      </c>
      <c r="HW27" s="715" t="b">
        <f t="shared" si="59"/>
        <v>0</v>
      </c>
      <c r="HX27" s="715" t="b">
        <f t="shared" si="60"/>
        <v>0</v>
      </c>
      <c r="HY27" s="715" t="b">
        <f t="shared" si="61"/>
        <v>0</v>
      </c>
      <c r="HZ27" s="715" t="b">
        <f t="shared" si="62"/>
        <v>0</v>
      </c>
      <c r="IA27" s="716" t="b">
        <f t="shared" si="63"/>
        <v>0</v>
      </c>
      <c r="IB27" s="717" t="b">
        <f t="shared" si="64"/>
        <v>0</v>
      </c>
      <c r="IC27" s="432"/>
      <c r="ID27" s="432"/>
      <c r="IE27" s="664"/>
      <c r="IF27" s="1055"/>
      <c r="IG27" s="1055"/>
      <c r="IH27" s="1055"/>
      <c r="II27" s="1055"/>
      <c r="IJ27" s="1055"/>
      <c r="IK27" s="1055"/>
      <c r="IL27" s="1055"/>
      <c r="IM27" s="1055"/>
      <c r="IN27" s="1056"/>
      <c r="IO27" s="662"/>
      <c r="IP27" s="1057"/>
      <c r="IQ27" s="1057"/>
      <c r="IR27" s="1057"/>
      <c r="IS27" s="1057"/>
      <c r="IT27" s="1057"/>
      <c r="IU27" s="1057"/>
      <c r="IV27" s="1057"/>
      <c r="IW27" s="1057"/>
      <c r="IX27" s="1058"/>
      <c r="IY27" s="664"/>
      <c r="IZ27" s="1055"/>
      <c r="JA27" s="1055"/>
      <c r="JB27" s="1055"/>
      <c r="JC27" s="1055"/>
      <c r="JD27" s="1055"/>
      <c r="JE27" s="1055"/>
      <c r="JF27" s="1055"/>
      <c r="JG27" s="1055"/>
      <c r="JH27" s="1059"/>
      <c r="JI27" s="662"/>
      <c r="JJ27" s="1057"/>
      <c r="JK27" s="1057"/>
      <c r="JL27" s="1057"/>
      <c r="JM27" s="1057"/>
      <c r="JN27" s="1057"/>
      <c r="JO27" s="1057"/>
      <c r="JP27" s="1057"/>
      <c r="JQ27" s="1057"/>
      <c r="JR27" s="1058"/>
      <c r="JS27" s="664"/>
      <c r="JT27" s="1055"/>
      <c r="JU27" s="1055"/>
      <c r="JV27" s="1055"/>
      <c r="JW27" s="1055"/>
      <c r="JX27" s="1059"/>
      <c r="JY27" s="1055"/>
      <c r="JZ27" s="1055"/>
      <c r="KA27" s="1055"/>
      <c r="KB27" s="1056"/>
      <c r="KC27" s="662"/>
      <c r="KD27" s="1057"/>
      <c r="KE27" s="1057"/>
      <c r="KF27" s="1057"/>
      <c r="KG27" s="1057"/>
      <c r="KH27" s="1057"/>
      <c r="KI27" s="1057"/>
      <c r="KJ27" s="1057"/>
      <c r="KK27" s="1057"/>
      <c r="KL27" s="1058"/>
      <c r="KM27" s="664"/>
      <c r="KN27" s="1055"/>
      <c r="KO27" s="1055"/>
      <c r="KP27" s="1055"/>
      <c r="KQ27" s="1055"/>
      <c r="KR27" s="1055"/>
      <c r="KS27" s="1055"/>
      <c r="KT27" s="1055"/>
      <c r="KU27" s="1055"/>
      <c r="KV27" s="1056"/>
      <c r="KW27" s="662"/>
      <c r="KX27" s="1057"/>
      <c r="KY27" s="1057"/>
      <c r="KZ27" s="1057"/>
      <c r="LA27" s="1057"/>
      <c r="LB27" s="1057"/>
      <c r="LC27" s="1057"/>
      <c r="LD27" s="1057"/>
      <c r="LE27" s="1057"/>
      <c r="LF27" s="1058"/>
      <c r="LG27" s="1060"/>
      <c r="LH27" s="1055"/>
      <c r="LI27" s="1055"/>
      <c r="LJ27" s="1055"/>
      <c r="LK27" s="1055"/>
      <c r="LL27" s="1055"/>
      <c r="LM27" s="1055"/>
      <c r="LN27" s="1055"/>
      <c r="LO27" s="1055"/>
      <c r="LP27" s="1055"/>
      <c r="LQ27" s="1059"/>
      <c r="LR27" s="739">
        <f t="shared" si="2"/>
        <v>0</v>
      </c>
      <c r="LS27" s="740" t="b">
        <f t="shared" si="65"/>
        <v>0</v>
      </c>
      <c r="LT27" s="741">
        <f t="shared" si="3"/>
        <v>0</v>
      </c>
      <c r="LU27" s="742" t="b">
        <f t="shared" si="66"/>
        <v>0</v>
      </c>
      <c r="LV27" s="743">
        <f t="shared" si="84"/>
        <v>0</v>
      </c>
      <c r="LW27" s="744" t="b">
        <f t="shared" si="67"/>
        <v>0</v>
      </c>
      <c r="LX27" s="745">
        <f t="shared" si="5"/>
        <v>0</v>
      </c>
      <c r="LY27" s="746" t="b">
        <f t="shared" si="68"/>
        <v>0</v>
      </c>
      <c r="LZ27" s="764">
        <f t="shared" si="6"/>
        <v>0</v>
      </c>
      <c r="MA27" s="765" t="b">
        <f t="shared" si="69"/>
        <v>0</v>
      </c>
      <c r="MB27" s="766">
        <f t="shared" si="85"/>
        <v>0</v>
      </c>
      <c r="MC27" s="767" t="b">
        <f t="shared" si="70"/>
        <v>0</v>
      </c>
      <c r="MD27" s="768">
        <f t="shared" si="8"/>
        <v>0</v>
      </c>
      <c r="ME27" s="769" t="b">
        <f t="shared" si="71"/>
        <v>0</v>
      </c>
      <c r="MF27" s="770">
        <f t="shared" si="86"/>
        <v>0</v>
      </c>
      <c r="MG27" s="771" t="b">
        <f t="shared" si="72"/>
        <v>0</v>
      </c>
      <c r="MH27" s="772">
        <f t="shared" si="87"/>
        <v>0</v>
      </c>
      <c r="MI27" s="773" t="b">
        <f t="shared" si="73"/>
        <v>0</v>
      </c>
      <c r="MJ27" s="774">
        <f t="shared" si="88"/>
        <v>0</v>
      </c>
      <c r="MK27" s="775" t="b">
        <f t="shared" si="74"/>
        <v>0</v>
      </c>
      <c r="ML27" s="776">
        <f t="shared" si="89"/>
        <v>0</v>
      </c>
      <c r="MM27" s="777" t="b">
        <f t="shared" si="75"/>
        <v>0</v>
      </c>
      <c r="MN27" s="778">
        <f t="shared" si="90"/>
        <v>0</v>
      </c>
      <c r="MO27" s="779" t="b">
        <f t="shared" si="76"/>
        <v>0</v>
      </c>
      <c r="MP27" s="884">
        <f t="shared" si="91"/>
        <v>0</v>
      </c>
      <c r="MQ27" s="885" t="b">
        <f t="shared" si="77"/>
        <v>0</v>
      </c>
      <c r="MR27" s="990"/>
      <c r="MS27" s="645"/>
      <c r="MT27" s="646"/>
      <c r="MU27" s="647"/>
      <c r="MV27" s="648"/>
      <c r="MW27" s="649"/>
      <c r="MX27" s="657"/>
      <c r="MY27" s="658"/>
      <c r="MZ27" s="659"/>
      <c r="NA27" s="660"/>
      <c r="NB27" s="661"/>
      <c r="NC27" s="662"/>
      <c r="ND27" s="663"/>
      <c r="NE27" s="664"/>
      <c r="NF27" s="665"/>
      <c r="NG27" s="604" t="b">
        <f t="shared" si="15"/>
        <v>0</v>
      </c>
      <c r="NH27" s="1568" t="b">
        <f t="shared" si="15"/>
        <v>0</v>
      </c>
      <c r="NI27" s="604" t="b">
        <f t="shared" si="15"/>
        <v>0</v>
      </c>
      <c r="NJ27" s="1547" t="b">
        <f t="shared" si="15"/>
        <v>0</v>
      </c>
      <c r="NK27" s="604" t="b">
        <f t="shared" si="15"/>
        <v>0</v>
      </c>
      <c r="NL27" s="1547" t="b">
        <f t="shared" si="15"/>
        <v>0</v>
      </c>
      <c r="NM27" s="604" t="b">
        <f t="shared" si="15"/>
        <v>0</v>
      </c>
      <c r="NN27" s="1547" t="b">
        <f t="shared" si="15"/>
        <v>0</v>
      </c>
      <c r="NO27" s="604" t="b">
        <f t="shared" si="15"/>
        <v>0</v>
      </c>
      <c r="NP27" s="1549" t="b">
        <f t="shared" si="15"/>
        <v>0</v>
      </c>
      <c r="NQ27" s="1552" t="b">
        <f t="shared" si="15"/>
        <v>0</v>
      </c>
      <c r="NR27" s="1549" t="b">
        <f t="shared" si="15"/>
        <v>0</v>
      </c>
      <c r="NS27" s="604" t="b">
        <f t="shared" si="15"/>
        <v>0</v>
      </c>
      <c r="NT27" s="1445"/>
    </row>
    <row r="28" spans="1:384" s="1446" customFormat="1" ht="21.95" customHeight="1" thickBot="1" x14ac:dyDescent="0.35">
      <c r="A28" s="1600">
        <v>16</v>
      </c>
      <c r="B28" s="1601"/>
      <c r="C28" s="1602"/>
      <c r="D28" s="1601"/>
      <c r="E28" s="1515"/>
      <c r="F28" s="89"/>
      <c r="G28" s="90"/>
      <c r="H28" s="100"/>
      <c r="I28" s="100"/>
      <c r="J28" s="1558"/>
      <c r="K28" s="1565">
        <f t="shared" si="78"/>
        <v>0</v>
      </c>
      <c r="L28" s="1562"/>
      <c r="M28" s="1178"/>
      <c r="N28" s="1179"/>
      <c r="O28" s="1195"/>
      <c r="P28" s="1197"/>
      <c r="Q28" s="1197"/>
      <c r="R28" s="1197"/>
      <c r="S28" s="1197"/>
      <c r="T28" s="1197"/>
      <c r="U28" s="1197"/>
      <c r="V28" s="1198"/>
      <c r="W28" s="1532" t="b">
        <f t="shared" si="81"/>
        <v>0</v>
      </c>
      <c r="X28" s="1531" t="b">
        <f t="shared" si="16"/>
        <v>0</v>
      </c>
      <c r="Y28" s="1531" t="b">
        <f t="shared" si="17"/>
        <v>0</v>
      </c>
      <c r="Z28" s="1531" t="b">
        <f t="shared" si="18"/>
        <v>0</v>
      </c>
      <c r="AA28" s="1531" t="b">
        <f t="shared" si="19"/>
        <v>0</v>
      </c>
      <c r="AB28" s="1531" t="b">
        <f t="shared" si="20"/>
        <v>0</v>
      </c>
      <c r="AC28" s="1531" t="b">
        <f t="shared" si="21"/>
        <v>0</v>
      </c>
      <c r="AD28" s="1533" t="b">
        <f t="shared" si="22"/>
        <v>0</v>
      </c>
      <c r="AE28" s="1178"/>
      <c r="AF28" s="1181"/>
      <c r="AG28" s="103"/>
      <c r="AH28" s="104"/>
      <c r="AI28" s="104"/>
      <c r="AJ28" s="104"/>
      <c r="AK28" s="104"/>
      <c r="AL28" s="104"/>
      <c r="AM28" s="104"/>
      <c r="AN28" s="104"/>
      <c r="AO28" s="104"/>
      <c r="AP28" s="105"/>
      <c r="AQ28" s="1667"/>
      <c r="AR28" s="103"/>
      <c r="AS28" s="104"/>
      <c r="AT28" s="104"/>
      <c r="AU28" s="104"/>
      <c r="AV28" s="104"/>
      <c r="AW28" s="104"/>
      <c r="AX28" s="104"/>
      <c r="AY28" s="104"/>
      <c r="AZ28" s="104"/>
      <c r="BA28" s="105"/>
      <c r="BB28" s="1645">
        <f t="shared" si="80"/>
        <v>0</v>
      </c>
      <c r="BC28" s="382">
        <f t="shared" si="0"/>
        <v>0</v>
      </c>
      <c r="BD28" s="1647" t="e">
        <f t="shared" si="23"/>
        <v>#DIV/0!</v>
      </c>
      <c r="BE28" s="367" t="e">
        <f t="shared" si="24"/>
        <v>#DIV/0!</v>
      </c>
      <c r="BF28" s="368" t="e">
        <f t="shared" si="25"/>
        <v>#DIV/0!</v>
      </c>
      <c r="BG28" s="369" t="e">
        <f t="shared" si="26"/>
        <v>#DIV/0!</v>
      </c>
      <c r="BH28" s="370" t="e">
        <f t="shared" si="1"/>
        <v>#DIV/0!</v>
      </c>
      <c r="BI28" s="371" t="e">
        <f t="shared" si="27"/>
        <v>#DIV/0!</v>
      </c>
      <c r="BJ28" s="372" t="e">
        <f t="shared" si="28"/>
        <v>#DIV/0!</v>
      </c>
      <c r="BK28" s="372" t="e">
        <f t="shared" si="29"/>
        <v>#DIV/0!</v>
      </c>
      <c r="BL28" s="379" t="e">
        <f t="shared" si="30"/>
        <v>#DIV/0!</v>
      </c>
      <c r="BM28" s="99"/>
      <c r="BN28" s="1181"/>
      <c r="BO28" s="1838"/>
      <c r="BP28" s="1839"/>
      <c r="BQ28" s="1839"/>
      <c r="BR28" s="1839"/>
      <c r="BS28" s="1839"/>
      <c r="BT28" s="1839"/>
      <c r="BU28" s="1839"/>
      <c r="BV28" s="1839"/>
      <c r="BW28" s="1839"/>
      <c r="BX28" s="1839"/>
      <c r="BY28" s="1839"/>
      <c r="BZ28" s="1839"/>
      <c r="CA28" s="1839"/>
      <c r="CB28" s="1839"/>
      <c r="CC28" s="1839"/>
      <c r="CD28" s="1839"/>
      <c r="CE28" s="1839"/>
      <c r="CF28" s="1839"/>
      <c r="CG28" s="1839"/>
      <c r="CH28" s="1839"/>
      <c r="CI28" s="1839"/>
      <c r="CJ28" s="1839"/>
      <c r="CK28" s="1839"/>
      <c r="CL28" s="1839"/>
      <c r="CM28" s="1839"/>
      <c r="CN28" s="1839"/>
      <c r="CO28" s="1839"/>
      <c r="CP28" s="1839"/>
      <c r="CQ28" s="1839"/>
      <c r="CR28" s="1839"/>
      <c r="CS28" s="1839"/>
      <c r="CT28" s="1839"/>
      <c r="CU28" s="1839"/>
      <c r="CV28" s="1839"/>
      <c r="CW28" s="1839"/>
      <c r="CX28" s="1839"/>
      <c r="CY28" s="1839"/>
      <c r="CZ28" s="1839"/>
      <c r="DA28" s="1839"/>
      <c r="DB28" s="1840"/>
      <c r="DC28" s="1831">
        <f t="shared" si="31"/>
        <v>0</v>
      </c>
      <c r="DD28" s="1832">
        <f t="shared" si="32"/>
        <v>0</v>
      </c>
      <c r="DE28" s="1833">
        <f t="shared" si="33"/>
        <v>0</v>
      </c>
      <c r="DF28" s="1831">
        <f t="shared" si="34"/>
        <v>0</v>
      </c>
      <c r="DG28" s="1832">
        <f t="shared" si="35"/>
        <v>0</v>
      </c>
      <c r="DH28" s="1833">
        <f t="shared" si="36"/>
        <v>0</v>
      </c>
      <c r="DI28" s="1831">
        <f t="shared" si="37"/>
        <v>0</v>
      </c>
      <c r="DJ28" s="1832">
        <f t="shared" si="38"/>
        <v>0</v>
      </c>
      <c r="DK28" s="1832">
        <f t="shared" si="39"/>
        <v>0</v>
      </c>
      <c r="DL28" s="1833">
        <f t="shared" si="40"/>
        <v>0</v>
      </c>
      <c r="DM28" s="1834">
        <f t="shared" si="41"/>
        <v>0</v>
      </c>
      <c r="DN28" s="1835">
        <f t="shared" si="42"/>
        <v>0</v>
      </c>
      <c r="DO28" s="1836">
        <f t="shared" si="43"/>
        <v>0</v>
      </c>
      <c r="DP28" s="1837">
        <f t="shared" si="44"/>
        <v>0</v>
      </c>
      <c r="DQ28" s="1837">
        <f t="shared" si="45"/>
        <v>0</v>
      </c>
      <c r="DR28" s="1192"/>
      <c r="DS28" s="1210"/>
      <c r="DT28" s="1211"/>
      <c r="DU28" s="1212"/>
      <c r="DV28" s="1213"/>
      <c r="DW28" s="1180"/>
      <c r="DX28" s="1179"/>
      <c r="DY28" s="1181"/>
      <c r="DZ28" s="1195"/>
      <c r="EA28" s="1196"/>
      <c r="EB28" s="1195"/>
      <c r="EC28" s="1197"/>
      <c r="ED28" s="1196"/>
      <c r="EE28" s="1191"/>
      <c r="EF28" s="1192"/>
      <c r="EG28" s="1195"/>
      <c r="EH28" s="1196"/>
      <c r="EI28" s="1195"/>
      <c r="EJ28" s="1197"/>
      <c r="EK28" s="1198"/>
      <c r="EL28" s="1199"/>
      <c r="EM28" s="1179"/>
      <c r="EN28" s="1178"/>
      <c r="EO28" s="1688"/>
      <c r="EP28" s="1680"/>
      <c r="EQ28" s="1675"/>
      <c r="ER28" s="1498"/>
      <c r="ES28" s="1498"/>
      <c r="ET28" s="1499"/>
      <c r="EU28" s="1500"/>
      <c r="EV28" s="1501"/>
      <c r="EW28" s="1501"/>
      <c r="EX28" s="1501"/>
      <c r="EY28" s="1501"/>
      <c r="EZ28" s="1501"/>
      <c r="FA28" s="1501"/>
      <c r="FB28" s="1502"/>
      <c r="FC28" s="1689"/>
      <c r="FD28" s="1448"/>
      <c r="FE28" s="2219"/>
      <c r="FF28" s="2220"/>
      <c r="FG28" s="2220"/>
      <c r="FH28" s="2220"/>
      <c r="FI28" s="2220"/>
      <c r="FJ28" s="2220"/>
      <c r="FK28" s="2220"/>
      <c r="FL28" s="2220"/>
      <c r="FM28" s="2220"/>
      <c r="FN28" s="2220"/>
      <c r="FO28" s="2220"/>
      <c r="FP28" s="2220"/>
      <c r="FQ28" s="2220"/>
      <c r="FR28" s="2220"/>
      <c r="FS28" s="2220"/>
      <c r="FT28" s="2220"/>
      <c r="FU28" s="2220"/>
      <c r="FV28" s="2220"/>
      <c r="FW28" s="2220"/>
      <c r="FX28" s="2220"/>
      <c r="FY28" s="2220"/>
      <c r="FZ28" s="2220"/>
      <c r="GA28" s="2220"/>
      <c r="GB28" s="2220"/>
      <c r="GC28" s="2220"/>
      <c r="GD28" s="2220"/>
      <c r="GE28" s="2220"/>
      <c r="GF28" s="2220"/>
      <c r="GG28" s="2220"/>
      <c r="GH28" s="2220"/>
      <c r="GI28" s="2220"/>
      <c r="GJ28" s="2220"/>
      <c r="GK28" s="2220"/>
      <c r="GL28" s="2220"/>
      <c r="GM28" s="2220"/>
      <c r="GN28" s="2220"/>
      <c r="GO28" s="2220"/>
      <c r="GP28" s="2220"/>
      <c r="GQ28" s="2220"/>
      <c r="GR28" s="2220"/>
      <c r="GS28" s="2220"/>
      <c r="GT28" s="2220"/>
      <c r="GU28" s="2220"/>
      <c r="GV28" s="2220"/>
      <c r="GW28" s="2220"/>
      <c r="GX28" s="2221"/>
      <c r="GY28" s="2198">
        <f t="shared" si="46"/>
        <v>0</v>
      </c>
      <c r="GZ28" s="396" t="b">
        <f t="shared" si="82"/>
        <v>0</v>
      </c>
      <c r="HA28" s="2199">
        <f t="shared" si="47"/>
        <v>0</v>
      </c>
      <c r="HB28" s="2208" t="b">
        <f t="shared" si="48"/>
        <v>0</v>
      </c>
      <c r="HC28" s="2201">
        <f t="shared" si="49"/>
        <v>0</v>
      </c>
      <c r="HD28" s="397" t="b">
        <f t="shared" si="50"/>
        <v>0</v>
      </c>
      <c r="HE28" s="2202">
        <f t="shared" si="51"/>
        <v>0</v>
      </c>
      <c r="HF28" s="398" t="b">
        <f t="shared" si="52"/>
        <v>0</v>
      </c>
      <c r="HG28" s="2203">
        <f t="shared" si="53"/>
        <v>0</v>
      </c>
      <c r="HH28" s="2209" t="b">
        <f t="shared" si="54"/>
        <v>0</v>
      </c>
      <c r="HI28" s="2205">
        <f t="shared" si="55"/>
        <v>0</v>
      </c>
      <c r="HJ28" s="395" t="b">
        <f t="shared" si="56"/>
        <v>0</v>
      </c>
      <c r="HK28" s="2206">
        <f t="shared" si="57"/>
        <v>0</v>
      </c>
      <c r="HL28" s="2210" t="b">
        <f t="shared" si="58"/>
        <v>0</v>
      </c>
      <c r="HM28" s="432"/>
      <c r="HN28" s="991"/>
      <c r="HO28" s="898"/>
      <c r="HP28" s="899"/>
      <c r="HQ28" s="900"/>
      <c r="HR28" s="901"/>
      <c r="HS28" s="902"/>
      <c r="HT28" s="903"/>
      <c r="HU28" s="904"/>
      <c r="HV28" s="714" t="b">
        <f t="shared" si="83"/>
        <v>0</v>
      </c>
      <c r="HW28" s="715" t="b">
        <f t="shared" si="59"/>
        <v>0</v>
      </c>
      <c r="HX28" s="715" t="b">
        <f t="shared" si="60"/>
        <v>0</v>
      </c>
      <c r="HY28" s="715" t="b">
        <f t="shared" si="61"/>
        <v>0</v>
      </c>
      <c r="HZ28" s="715" t="b">
        <f t="shared" si="62"/>
        <v>0</v>
      </c>
      <c r="IA28" s="716" t="b">
        <f t="shared" si="63"/>
        <v>0</v>
      </c>
      <c r="IB28" s="717" t="b">
        <f t="shared" si="64"/>
        <v>0</v>
      </c>
      <c r="IC28" s="432"/>
      <c r="ID28" s="432"/>
      <c r="IE28" s="664"/>
      <c r="IF28" s="1055"/>
      <c r="IG28" s="1055"/>
      <c r="IH28" s="1055"/>
      <c r="II28" s="1055"/>
      <c r="IJ28" s="1055"/>
      <c r="IK28" s="1055"/>
      <c r="IL28" s="1055"/>
      <c r="IM28" s="1055"/>
      <c r="IN28" s="1056"/>
      <c r="IO28" s="662"/>
      <c r="IP28" s="1057"/>
      <c r="IQ28" s="1057"/>
      <c r="IR28" s="1057"/>
      <c r="IS28" s="1057"/>
      <c r="IT28" s="1057"/>
      <c r="IU28" s="1057"/>
      <c r="IV28" s="1057"/>
      <c r="IW28" s="1057"/>
      <c r="IX28" s="1058"/>
      <c r="IY28" s="664"/>
      <c r="IZ28" s="1055"/>
      <c r="JA28" s="1055"/>
      <c r="JB28" s="1055"/>
      <c r="JC28" s="1055"/>
      <c r="JD28" s="1055"/>
      <c r="JE28" s="1055"/>
      <c r="JF28" s="1055"/>
      <c r="JG28" s="1055"/>
      <c r="JH28" s="1059"/>
      <c r="JI28" s="662"/>
      <c r="JJ28" s="1057"/>
      <c r="JK28" s="1057"/>
      <c r="JL28" s="1057"/>
      <c r="JM28" s="1057"/>
      <c r="JN28" s="1057"/>
      <c r="JO28" s="1057"/>
      <c r="JP28" s="1057"/>
      <c r="JQ28" s="1057"/>
      <c r="JR28" s="1058"/>
      <c r="JS28" s="664"/>
      <c r="JT28" s="1055"/>
      <c r="JU28" s="1055"/>
      <c r="JV28" s="1055"/>
      <c r="JW28" s="1055"/>
      <c r="JX28" s="1059"/>
      <c r="JY28" s="1055"/>
      <c r="JZ28" s="1055"/>
      <c r="KA28" s="1055"/>
      <c r="KB28" s="1056"/>
      <c r="KC28" s="662"/>
      <c r="KD28" s="1057"/>
      <c r="KE28" s="1057"/>
      <c r="KF28" s="1057"/>
      <c r="KG28" s="1057"/>
      <c r="KH28" s="1057"/>
      <c r="KI28" s="1057"/>
      <c r="KJ28" s="1057"/>
      <c r="KK28" s="1057"/>
      <c r="KL28" s="1058"/>
      <c r="KM28" s="664"/>
      <c r="KN28" s="1055"/>
      <c r="KO28" s="1055"/>
      <c r="KP28" s="1055"/>
      <c r="KQ28" s="1055"/>
      <c r="KR28" s="1055"/>
      <c r="KS28" s="1055"/>
      <c r="KT28" s="1055"/>
      <c r="KU28" s="1055"/>
      <c r="KV28" s="1056"/>
      <c r="KW28" s="662"/>
      <c r="KX28" s="1057"/>
      <c r="KY28" s="1057"/>
      <c r="KZ28" s="1057"/>
      <c r="LA28" s="1057"/>
      <c r="LB28" s="1057"/>
      <c r="LC28" s="1057"/>
      <c r="LD28" s="1057"/>
      <c r="LE28" s="1057"/>
      <c r="LF28" s="1058"/>
      <c r="LG28" s="1060"/>
      <c r="LH28" s="1055"/>
      <c r="LI28" s="1055"/>
      <c r="LJ28" s="1055"/>
      <c r="LK28" s="1055"/>
      <c r="LL28" s="1055"/>
      <c r="LM28" s="1055"/>
      <c r="LN28" s="1055"/>
      <c r="LO28" s="1055"/>
      <c r="LP28" s="1055"/>
      <c r="LQ28" s="1059"/>
      <c r="LR28" s="739">
        <f t="shared" si="2"/>
        <v>0</v>
      </c>
      <c r="LS28" s="740" t="b">
        <f t="shared" si="65"/>
        <v>0</v>
      </c>
      <c r="LT28" s="741">
        <f t="shared" si="3"/>
        <v>0</v>
      </c>
      <c r="LU28" s="742" t="b">
        <f t="shared" si="66"/>
        <v>0</v>
      </c>
      <c r="LV28" s="743">
        <f t="shared" si="84"/>
        <v>0</v>
      </c>
      <c r="LW28" s="744" t="b">
        <f t="shared" si="67"/>
        <v>0</v>
      </c>
      <c r="LX28" s="745">
        <f t="shared" si="5"/>
        <v>0</v>
      </c>
      <c r="LY28" s="746" t="b">
        <f t="shared" si="68"/>
        <v>0</v>
      </c>
      <c r="LZ28" s="764">
        <f t="shared" si="6"/>
        <v>0</v>
      </c>
      <c r="MA28" s="765" t="b">
        <f t="shared" si="69"/>
        <v>0</v>
      </c>
      <c r="MB28" s="766">
        <f t="shared" si="85"/>
        <v>0</v>
      </c>
      <c r="MC28" s="767" t="b">
        <f t="shared" si="70"/>
        <v>0</v>
      </c>
      <c r="MD28" s="768">
        <f t="shared" si="8"/>
        <v>0</v>
      </c>
      <c r="ME28" s="769" t="b">
        <f t="shared" si="71"/>
        <v>0</v>
      </c>
      <c r="MF28" s="770">
        <f t="shared" si="86"/>
        <v>0</v>
      </c>
      <c r="MG28" s="771" t="b">
        <f t="shared" si="72"/>
        <v>0</v>
      </c>
      <c r="MH28" s="772">
        <f t="shared" si="87"/>
        <v>0</v>
      </c>
      <c r="MI28" s="773" t="b">
        <f t="shared" si="73"/>
        <v>0</v>
      </c>
      <c r="MJ28" s="774">
        <f t="shared" si="88"/>
        <v>0</v>
      </c>
      <c r="MK28" s="775" t="b">
        <f t="shared" si="74"/>
        <v>0</v>
      </c>
      <c r="ML28" s="776">
        <f t="shared" si="89"/>
        <v>0</v>
      </c>
      <c r="MM28" s="777" t="b">
        <f t="shared" si="75"/>
        <v>0</v>
      </c>
      <c r="MN28" s="778">
        <f t="shared" si="90"/>
        <v>0</v>
      </c>
      <c r="MO28" s="779" t="b">
        <f t="shared" si="76"/>
        <v>0</v>
      </c>
      <c r="MP28" s="884">
        <f t="shared" si="91"/>
        <v>0</v>
      </c>
      <c r="MQ28" s="885" t="b">
        <f t="shared" si="77"/>
        <v>0</v>
      </c>
      <c r="MR28" s="990"/>
      <c r="MS28" s="645"/>
      <c r="MT28" s="646"/>
      <c r="MU28" s="647"/>
      <c r="MV28" s="648"/>
      <c r="MW28" s="649"/>
      <c r="MX28" s="657"/>
      <c r="MY28" s="658"/>
      <c r="MZ28" s="659"/>
      <c r="NA28" s="660"/>
      <c r="NB28" s="661"/>
      <c r="NC28" s="662"/>
      <c r="ND28" s="663"/>
      <c r="NE28" s="664"/>
      <c r="NF28" s="665"/>
      <c r="NG28" s="604" t="b">
        <f t="shared" si="15"/>
        <v>0</v>
      </c>
      <c r="NH28" s="1568" t="b">
        <f t="shared" si="15"/>
        <v>0</v>
      </c>
      <c r="NI28" s="604" t="b">
        <f t="shared" si="15"/>
        <v>0</v>
      </c>
      <c r="NJ28" s="1547" t="b">
        <f t="shared" si="15"/>
        <v>0</v>
      </c>
      <c r="NK28" s="604" t="b">
        <f t="shared" si="15"/>
        <v>0</v>
      </c>
      <c r="NL28" s="1547" t="b">
        <f t="shared" si="15"/>
        <v>0</v>
      </c>
      <c r="NM28" s="604" t="b">
        <f t="shared" si="15"/>
        <v>0</v>
      </c>
      <c r="NN28" s="1547" t="b">
        <f t="shared" si="15"/>
        <v>0</v>
      </c>
      <c r="NO28" s="604" t="b">
        <f t="shared" si="15"/>
        <v>0</v>
      </c>
      <c r="NP28" s="1549" t="b">
        <f t="shared" si="15"/>
        <v>0</v>
      </c>
      <c r="NQ28" s="1552" t="b">
        <f t="shared" si="15"/>
        <v>0</v>
      </c>
      <c r="NR28" s="1549" t="b">
        <f t="shared" si="15"/>
        <v>0</v>
      </c>
      <c r="NS28" s="604" t="b">
        <f t="shared" si="15"/>
        <v>0</v>
      </c>
      <c r="NT28" s="1445"/>
    </row>
    <row r="29" spans="1:384" s="1446" customFormat="1" ht="21.95" customHeight="1" thickBot="1" x14ac:dyDescent="0.35">
      <c r="A29" s="1600">
        <v>17</v>
      </c>
      <c r="B29" s="1601"/>
      <c r="C29" s="1602"/>
      <c r="D29" s="1601"/>
      <c r="E29" s="1515"/>
      <c r="F29" s="89"/>
      <c r="G29" s="90"/>
      <c r="H29" s="100"/>
      <c r="I29" s="100"/>
      <c r="J29" s="1558"/>
      <c r="K29" s="1565">
        <f t="shared" si="78"/>
        <v>0</v>
      </c>
      <c r="L29" s="1562"/>
      <c r="M29" s="1178"/>
      <c r="N29" s="1179"/>
      <c r="O29" s="1195"/>
      <c r="P29" s="1197"/>
      <c r="Q29" s="1197"/>
      <c r="R29" s="1197"/>
      <c r="S29" s="1197"/>
      <c r="T29" s="1197"/>
      <c r="U29" s="1197"/>
      <c r="V29" s="1198"/>
      <c r="W29" s="1532" t="b">
        <f t="shared" si="81"/>
        <v>0</v>
      </c>
      <c r="X29" s="1531" t="b">
        <f t="shared" si="16"/>
        <v>0</v>
      </c>
      <c r="Y29" s="1531" t="b">
        <f t="shared" si="17"/>
        <v>0</v>
      </c>
      <c r="Z29" s="1531" t="b">
        <f t="shared" si="18"/>
        <v>0</v>
      </c>
      <c r="AA29" s="1531" t="b">
        <f t="shared" si="19"/>
        <v>0</v>
      </c>
      <c r="AB29" s="1531" t="b">
        <f t="shared" si="20"/>
        <v>0</v>
      </c>
      <c r="AC29" s="1531" t="b">
        <f t="shared" si="21"/>
        <v>0</v>
      </c>
      <c r="AD29" s="1533" t="b">
        <f t="shared" si="22"/>
        <v>0</v>
      </c>
      <c r="AE29" s="1178"/>
      <c r="AF29" s="1181"/>
      <c r="AG29" s="103"/>
      <c r="AH29" s="104"/>
      <c r="AI29" s="104"/>
      <c r="AJ29" s="104"/>
      <c r="AK29" s="104"/>
      <c r="AL29" s="104"/>
      <c r="AM29" s="104"/>
      <c r="AN29" s="104"/>
      <c r="AO29" s="104"/>
      <c r="AP29" s="105"/>
      <c r="AQ29" s="1667"/>
      <c r="AR29" s="103"/>
      <c r="AS29" s="104"/>
      <c r="AT29" s="104"/>
      <c r="AU29" s="104"/>
      <c r="AV29" s="104"/>
      <c r="AW29" s="104"/>
      <c r="AX29" s="104"/>
      <c r="AY29" s="104"/>
      <c r="AZ29" s="104"/>
      <c r="BA29" s="105"/>
      <c r="BB29" s="1645">
        <f t="shared" si="80"/>
        <v>0</v>
      </c>
      <c r="BC29" s="382">
        <f t="shared" si="0"/>
        <v>0</v>
      </c>
      <c r="BD29" s="1647" t="e">
        <f t="shared" si="23"/>
        <v>#DIV/0!</v>
      </c>
      <c r="BE29" s="367" t="e">
        <f t="shared" si="24"/>
        <v>#DIV/0!</v>
      </c>
      <c r="BF29" s="368" t="e">
        <f t="shared" si="25"/>
        <v>#DIV/0!</v>
      </c>
      <c r="BG29" s="369" t="e">
        <f t="shared" si="26"/>
        <v>#DIV/0!</v>
      </c>
      <c r="BH29" s="370" t="e">
        <f t="shared" si="1"/>
        <v>#DIV/0!</v>
      </c>
      <c r="BI29" s="371" t="e">
        <f t="shared" si="27"/>
        <v>#DIV/0!</v>
      </c>
      <c r="BJ29" s="372" t="e">
        <f t="shared" si="28"/>
        <v>#DIV/0!</v>
      </c>
      <c r="BK29" s="372" t="e">
        <f t="shared" si="29"/>
        <v>#DIV/0!</v>
      </c>
      <c r="BL29" s="379" t="e">
        <f t="shared" si="30"/>
        <v>#DIV/0!</v>
      </c>
      <c r="BM29" s="99"/>
      <c r="BN29" s="1181"/>
      <c r="BO29" s="1838"/>
      <c r="BP29" s="1839"/>
      <c r="BQ29" s="1839"/>
      <c r="BR29" s="1839"/>
      <c r="BS29" s="1839"/>
      <c r="BT29" s="1839"/>
      <c r="BU29" s="1839"/>
      <c r="BV29" s="1839"/>
      <c r="BW29" s="1839"/>
      <c r="BX29" s="1839"/>
      <c r="BY29" s="1839"/>
      <c r="BZ29" s="1839"/>
      <c r="CA29" s="1839"/>
      <c r="CB29" s="1839"/>
      <c r="CC29" s="1839"/>
      <c r="CD29" s="1839"/>
      <c r="CE29" s="1839"/>
      <c r="CF29" s="1839"/>
      <c r="CG29" s="1839"/>
      <c r="CH29" s="1839"/>
      <c r="CI29" s="1839"/>
      <c r="CJ29" s="1839"/>
      <c r="CK29" s="1839"/>
      <c r="CL29" s="1839"/>
      <c r="CM29" s="1839"/>
      <c r="CN29" s="1839"/>
      <c r="CO29" s="1839"/>
      <c r="CP29" s="1839"/>
      <c r="CQ29" s="1839"/>
      <c r="CR29" s="1839"/>
      <c r="CS29" s="1839"/>
      <c r="CT29" s="1839"/>
      <c r="CU29" s="1839"/>
      <c r="CV29" s="1839"/>
      <c r="CW29" s="1839"/>
      <c r="CX29" s="1839"/>
      <c r="CY29" s="1839"/>
      <c r="CZ29" s="1839"/>
      <c r="DA29" s="1839"/>
      <c r="DB29" s="1840"/>
      <c r="DC29" s="1831">
        <f t="shared" si="31"/>
        <v>0</v>
      </c>
      <c r="DD29" s="1832">
        <f t="shared" si="32"/>
        <v>0</v>
      </c>
      <c r="DE29" s="1833">
        <f t="shared" si="33"/>
        <v>0</v>
      </c>
      <c r="DF29" s="1831">
        <f t="shared" si="34"/>
        <v>0</v>
      </c>
      <c r="DG29" s="1832">
        <f t="shared" si="35"/>
        <v>0</v>
      </c>
      <c r="DH29" s="1833">
        <f t="shared" si="36"/>
        <v>0</v>
      </c>
      <c r="DI29" s="1831">
        <f t="shared" si="37"/>
        <v>0</v>
      </c>
      <c r="DJ29" s="1832">
        <f t="shared" si="38"/>
        <v>0</v>
      </c>
      <c r="DK29" s="1832">
        <f t="shared" si="39"/>
        <v>0</v>
      </c>
      <c r="DL29" s="1833">
        <f t="shared" si="40"/>
        <v>0</v>
      </c>
      <c r="DM29" s="1834">
        <f t="shared" si="41"/>
        <v>0</v>
      </c>
      <c r="DN29" s="1835">
        <f t="shared" si="42"/>
        <v>0</v>
      </c>
      <c r="DO29" s="1836">
        <f t="shared" si="43"/>
        <v>0</v>
      </c>
      <c r="DP29" s="1837">
        <f t="shared" si="44"/>
        <v>0</v>
      </c>
      <c r="DQ29" s="1837">
        <f t="shared" si="45"/>
        <v>0</v>
      </c>
      <c r="DR29" s="1192"/>
      <c r="DS29" s="1210"/>
      <c r="DT29" s="1211"/>
      <c r="DU29" s="1212"/>
      <c r="DV29" s="1213"/>
      <c r="DW29" s="1180"/>
      <c r="DX29" s="1179"/>
      <c r="DY29" s="1181"/>
      <c r="DZ29" s="1195"/>
      <c r="EA29" s="1196"/>
      <c r="EB29" s="1195"/>
      <c r="EC29" s="1197"/>
      <c r="ED29" s="1196"/>
      <c r="EE29" s="1191"/>
      <c r="EF29" s="1192"/>
      <c r="EG29" s="1195"/>
      <c r="EH29" s="1196"/>
      <c r="EI29" s="1195"/>
      <c r="EJ29" s="1197"/>
      <c r="EK29" s="1198"/>
      <c r="EL29" s="1199"/>
      <c r="EM29" s="1179"/>
      <c r="EN29" s="1178"/>
      <c r="EO29" s="1688"/>
      <c r="EP29" s="1680"/>
      <c r="EQ29" s="1675"/>
      <c r="ER29" s="1498"/>
      <c r="ES29" s="1498"/>
      <c r="ET29" s="1499"/>
      <c r="EU29" s="1500"/>
      <c r="EV29" s="1501"/>
      <c r="EW29" s="1501"/>
      <c r="EX29" s="1501"/>
      <c r="EY29" s="1501"/>
      <c r="EZ29" s="1501"/>
      <c r="FA29" s="1501"/>
      <c r="FB29" s="1502"/>
      <c r="FC29" s="1689"/>
      <c r="FD29" s="1448"/>
      <c r="FE29" s="2219"/>
      <c r="FF29" s="2220"/>
      <c r="FG29" s="2220"/>
      <c r="FH29" s="2220"/>
      <c r="FI29" s="2220"/>
      <c r="FJ29" s="2220"/>
      <c r="FK29" s="2220"/>
      <c r="FL29" s="2220"/>
      <c r="FM29" s="2220"/>
      <c r="FN29" s="2220"/>
      <c r="FO29" s="2220"/>
      <c r="FP29" s="2220"/>
      <c r="FQ29" s="2220"/>
      <c r="FR29" s="2220"/>
      <c r="FS29" s="2220"/>
      <c r="FT29" s="2220"/>
      <c r="FU29" s="2220"/>
      <c r="FV29" s="2220"/>
      <c r="FW29" s="2220"/>
      <c r="FX29" s="2220"/>
      <c r="FY29" s="2220"/>
      <c r="FZ29" s="2220"/>
      <c r="GA29" s="2220"/>
      <c r="GB29" s="2220"/>
      <c r="GC29" s="2220"/>
      <c r="GD29" s="2220"/>
      <c r="GE29" s="2220"/>
      <c r="GF29" s="2220"/>
      <c r="GG29" s="2220"/>
      <c r="GH29" s="2220"/>
      <c r="GI29" s="2220"/>
      <c r="GJ29" s="2220"/>
      <c r="GK29" s="2220"/>
      <c r="GL29" s="2220"/>
      <c r="GM29" s="2220"/>
      <c r="GN29" s="2220"/>
      <c r="GO29" s="2220"/>
      <c r="GP29" s="2220"/>
      <c r="GQ29" s="2220"/>
      <c r="GR29" s="2220"/>
      <c r="GS29" s="2220"/>
      <c r="GT29" s="2220"/>
      <c r="GU29" s="2220"/>
      <c r="GV29" s="2220"/>
      <c r="GW29" s="2220"/>
      <c r="GX29" s="2221"/>
      <c r="GY29" s="2198">
        <f t="shared" si="46"/>
        <v>0</v>
      </c>
      <c r="GZ29" s="396" t="b">
        <f t="shared" si="82"/>
        <v>0</v>
      </c>
      <c r="HA29" s="2199">
        <f t="shared" si="47"/>
        <v>0</v>
      </c>
      <c r="HB29" s="2208" t="b">
        <f t="shared" si="48"/>
        <v>0</v>
      </c>
      <c r="HC29" s="2201">
        <f t="shared" si="49"/>
        <v>0</v>
      </c>
      <c r="HD29" s="397" t="b">
        <f t="shared" si="50"/>
        <v>0</v>
      </c>
      <c r="HE29" s="2202">
        <f t="shared" si="51"/>
        <v>0</v>
      </c>
      <c r="HF29" s="398" t="b">
        <f t="shared" si="52"/>
        <v>0</v>
      </c>
      <c r="HG29" s="2203">
        <f t="shared" si="53"/>
        <v>0</v>
      </c>
      <c r="HH29" s="2209" t="b">
        <f t="shared" si="54"/>
        <v>0</v>
      </c>
      <c r="HI29" s="2205">
        <f t="shared" si="55"/>
        <v>0</v>
      </c>
      <c r="HJ29" s="395" t="b">
        <f t="shared" si="56"/>
        <v>0</v>
      </c>
      <c r="HK29" s="2206">
        <f t="shared" si="57"/>
        <v>0</v>
      </c>
      <c r="HL29" s="2210" t="b">
        <f t="shared" si="58"/>
        <v>0</v>
      </c>
      <c r="HM29" s="432"/>
      <c r="HN29" s="991"/>
      <c r="HO29" s="898"/>
      <c r="HP29" s="899"/>
      <c r="HQ29" s="900"/>
      <c r="HR29" s="901"/>
      <c r="HS29" s="902"/>
      <c r="HT29" s="903"/>
      <c r="HU29" s="904"/>
      <c r="HV29" s="714" t="b">
        <f t="shared" si="83"/>
        <v>0</v>
      </c>
      <c r="HW29" s="715" t="b">
        <f t="shared" si="59"/>
        <v>0</v>
      </c>
      <c r="HX29" s="715" t="b">
        <f t="shared" si="60"/>
        <v>0</v>
      </c>
      <c r="HY29" s="715" t="b">
        <f t="shared" si="61"/>
        <v>0</v>
      </c>
      <c r="HZ29" s="715" t="b">
        <f t="shared" si="62"/>
        <v>0</v>
      </c>
      <c r="IA29" s="716" t="b">
        <f t="shared" si="63"/>
        <v>0</v>
      </c>
      <c r="IB29" s="717" t="b">
        <f t="shared" si="64"/>
        <v>0</v>
      </c>
      <c r="IC29" s="432"/>
      <c r="ID29" s="432"/>
      <c r="IE29" s="664"/>
      <c r="IF29" s="1055"/>
      <c r="IG29" s="1055"/>
      <c r="IH29" s="1055"/>
      <c r="II29" s="1055"/>
      <c r="IJ29" s="1055"/>
      <c r="IK29" s="1055"/>
      <c r="IL29" s="1055"/>
      <c r="IM29" s="1055"/>
      <c r="IN29" s="1056"/>
      <c r="IO29" s="662"/>
      <c r="IP29" s="1057"/>
      <c r="IQ29" s="1057"/>
      <c r="IR29" s="1057"/>
      <c r="IS29" s="1057"/>
      <c r="IT29" s="1057"/>
      <c r="IU29" s="1057"/>
      <c r="IV29" s="1057"/>
      <c r="IW29" s="1057"/>
      <c r="IX29" s="1058"/>
      <c r="IY29" s="664"/>
      <c r="IZ29" s="1055"/>
      <c r="JA29" s="1055"/>
      <c r="JB29" s="1055"/>
      <c r="JC29" s="1055"/>
      <c r="JD29" s="1055"/>
      <c r="JE29" s="1055"/>
      <c r="JF29" s="1055"/>
      <c r="JG29" s="1055"/>
      <c r="JH29" s="1059"/>
      <c r="JI29" s="662"/>
      <c r="JJ29" s="1057"/>
      <c r="JK29" s="1057"/>
      <c r="JL29" s="1057"/>
      <c r="JM29" s="1057"/>
      <c r="JN29" s="1057"/>
      <c r="JO29" s="1057"/>
      <c r="JP29" s="1057"/>
      <c r="JQ29" s="1057"/>
      <c r="JR29" s="1058"/>
      <c r="JS29" s="664"/>
      <c r="JT29" s="1055"/>
      <c r="JU29" s="1055"/>
      <c r="JV29" s="1055"/>
      <c r="JW29" s="1055"/>
      <c r="JX29" s="1059"/>
      <c r="JY29" s="1055"/>
      <c r="JZ29" s="1055"/>
      <c r="KA29" s="1055"/>
      <c r="KB29" s="1056"/>
      <c r="KC29" s="662"/>
      <c r="KD29" s="1057"/>
      <c r="KE29" s="1057"/>
      <c r="KF29" s="1057"/>
      <c r="KG29" s="1057"/>
      <c r="KH29" s="1057"/>
      <c r="KI29" s="1057"/>
      <c r="KJ29" s="1057"/>
      <c r="KK29" s="1057"/>
      <c r="KL29" s="1058"/>
      <c r="KM29" s="664"/>
      <c r="KN29" s="1055"/>
      <c r="KO29" s="1055"/>
      <c r="KP29" s="1055"/>
      <c r="KQ29" s="1055"/>
      <c r="KR29" s="1055"/>
      <c r="KS29" s="1055"/>
      <c r="KT29" s="1055"/>
      <c r="KU29" s="1055"/>
      <c r="KV29" s="1056"/>
      <c r="KW29" s="662"/>
      <c r="KX29" s="1057"/>
      <c r="KY29" s="1057"/>
      <c r="KZ29" s="1057"/>
      <c r="LA29" s="1057"/>
      <c r="LB29" s="1057"/>
      <c r="LC29" s="1057"/>
      <c r="LD29" s="1057"/>
      <c r="LE29" s="1057"/>
      <c r="LF29" s="1058"/>
      <c r="LG29" s="1060"/>
      <c r="LH29" s="1055"/>
      <c r="LI29" s="1055"/>
      <c r="LJ29" s="1055"/>
      <c r="LK29" s="1055"/>
      <c r="LL29" s="1055"/>
      <c r="LM29" s="1055"/>
      <c r="LN29" s="1055"/>
      <c r="LO29" s="1055"/>
      <c r="LP29" s="1055"/>
      <c r="LQ29" s="1059"/>
      <c r="LR29" s="739">
        <f t="shared" si="2"/>
        <v>0</v>
      </c>
      <c r="LS29" s="740" t="b">
        <f t="shared" si="65"/>
        <v>0</v>
      </c>
      <c r="LT29" s="741">
        <f t="shared" si="3"/>
        <v>0</v>
      </c>
      <c r="LU29" s="742" t="b">
        <f t="shared" si="66"/>
        <v>0</v>
      </c>
      <c r="LV29" s="743">
        <f t="shared" si="84"/>
        <v>0</v>
      </c>
      <c r="LW29" s="744" t="b">
        <f t="shared" si="67"/>
        <v>0</v>
      </c>
      <c r="LX29" s="745">
        <f t="shared" si="5"/>
        <v>0</v>
      </c>
      <c r="LY29" s="746" t="b">
        <f t="shared" si="68"/>
        <v>0</v>
      </c>
      <c r="LZ29" s="764">
        <f t="shared" si="6"/>
        <v>0</v>
      </c>
      <c r="MA29" s="765" t="b">
        <f t="shared" si="69"/>
        <v>0</v>
      </c>
      <c r="MB29" s="766">
        <f t="shared" si="85"/>
        <v>0</v>
      </c>
      <c r="MC29" s="767" t="b">
        <f t="shared" si="70"/>
        <v>0</v>
      </c>
      <c r="MD29" s="768">
        <f t="shared" si="8"/>
        <v>0</v>
      </c>
      <c r="ME29" s="769" t="b">
        <f t="shared" si="71"/>
        <v>0</v>
      </c>
      <c r="MF29" s="770">
        <f t="shared" si="86"/>
        <v>0</v>
      </c>
      <c r="MG29" s="771" t="b">
        <f t="shared" si="72"/>
        <v>0</v>
      </c>
      <c r="MH29" s="772">
        <f t="shared" si="87"/>
        <v>0</v>
      </c>
      <c r="MI29" s="773" t="b">
        <f t="shared" si="73"/>
        <v>0</v>
      </c>
      <c r="MJ29" s="774">
        <f t="shared" si="88"/>
        <v>0</v>
      </c>
      <c r="MK29" s="775" t="b">
        <f t="shared" si="74"/>
        <v>0</v>
      </c>
      <c r="ML29" s="776">
        <f t="shared" si="89"/>
        <v>0</v>
      </c>
      <c r="MM29" s="777" t="b">
        <f t="shared" si="75"/>
        <v>0</v>
      </c>
      <c r="MN29" s="778">
        <f t="shared" si="90"/>
        <v>0</v>
      </c>
      <c r="MO29" s="779" t="b">
        <f t="shared" si="76"/>
        <v>0</v>
      </c>
      <c r="MP29" s="884">
        <f t="shared" si="91"/>
        <v>0</v>
      </c>
      <c r="MQ29" s="885" t="b">
        <f t="shared" si="77"/>
        <v>0</v>
      </c>
      <c r="MR29" s="990"/>
      <c r="MS29" s="645"/>
      <c r="MT29" s="646"/>
      <c r="MU29" s="647"/>
      <c r="MV29" s="648"/>
      <c r="MW29" s="649"/>
      <c r="MX29" s="657"/>
      <c r="MY29" s="658"/>
      <c r="MZ29" s="659"/>
      <c r="NA29" s="660"/>
      <c r="NB29" s="661"/>
      <c r="NC29" s="662"/>
      <c r="ND29" s="663"/>
      <c r="NE29" s="664"/>
      <c r="NF29" s="665"/>
      <c r="NG29" s="604" t="b">
        <f t="shared" si="15"/>
        <v>0</v>
      </c>
      <c r="NH29" s="1568" t="b">
        <f t="shared" si="15"/>
        <v>0</v>
      </c>
      <c r="NI29" s="604" t="b">
        <f t="shared" si="15"/>
        <v>0</v>
      </c>
      <c r="NJ29" s="1547" t="b">
        <f t="shared" si="15"/>
        <v>0</v>
      </c>
      <c r="NK29" s="604" t="b">
        <f t="shared" si="15"/>
        <v>0</v>
      </c>
      <c r="NL29" s="1547" t="b">
        <f t="shared" si="15"/>
        <v>0</v>
      </c>
      <c r="NM29" s="604" t="b">
        <f t="shared" si="15"/>
        <v>0</v>
      </c>
      <c r="NN29" s="1547" t="b">
        <f t="shared" si="15"/>
        <v>0</v>
      </c>
      <c r="NO29" s="604" t="b">
        <f t="shared" si="15"/>
        <v>0</v>
      </c>
      <c r="NP29" s="1549" t="b">
        <f t="shared" si="15"/>
        <v>0</v>
      </c>
      <c r="NQ29" s="1552" t="b">
        <f t="shared" si="15"/>
        <v>0</v>
      </c>
      <c r="NR29" s="1549" t="b">
        <f t="shared" si="15"/>
        <v>0</v>
      </c>
      <c r="NS29" s="604" t="b">
        <f t="shared" si="15"/>
        <v>0</v>
      </c>
      <c r="NT29" s="1445"/>
    </row>
    <row r="30" spans="1:384" s="1446" customFormat="1" ht="21.95" customHeight="1" thickBot="1" x14ac:dyDescent="0.35">
      <c r="A30" s="1600">
        <v>18</v>
      </c>
      <c r="B30" s="1601"/>
      <c r="C30" s="1602"/>
      <c r="D30" s="1601"/>
      <c r="E30" s="1515"/>
      <c r="F30" s="89"/>
      <c r="G30" s="90"/>
      <c r="H30" s="100"/>
      <c r="I30" s="100"/>
      <c r="J30" s="1558"/>
      <c r="K30" s="1565">
        <f t="shared" si="78"/>
        <v>0</v>
      </c>
      <c r="L30" s="1562"/>
      <c r="M30" s="1178"/>
      <c r="N30" s="1179"/>
      <c r="O30" s="1195"/>
      <c r="P30" s="1197"/>
      <c r="Q30" s="1197"/>
      <c r="R30" s="1197"/>
      <c r="S30" s="1197"/>
      <c r="T30" s="1197"/>
      <c r="U30" s="1197"/>
      <c r="V30" s="1198"/>
      <c r="W30" s="1532" t="b">
        <f t="shared" si="81"/>
        <v>0</v>
      </c>
      <c r="X30" s="1531" t="b">
        <f t="shared" si="16"/>
        <v>0</v>
      </c>
      <c r="Y30" s="1531" t="b">
        <f t="shared" si="17"/>
        <v>0</v>
      </c>
      <c r="Z30" s="1531" t="b">
        <f t="shared" si="18"/>
        <v>0</v>
      </c>
      <c r="AA30" s="1531" t="b">
        <f t="shared" si="19"/>
        <v>0</v>
      </c>
      <c r="AB30" s="1531" t="b">
        <f t="shared" si="20"/>
        <v>0</v>
      </c>
      <c r="AC30" s="1531" t="b">
        <f t="shared" si="21"/>
        <v>0</v>
      </c>
      <c r="AD30" s="1533" t="b">
        <f t="shared" si="22"/>
        <v>0</v>
      </c>
      <c r="AE30" s="1178"/>
      <c r="AF30" s="1181"/>
      <c r="AG30" s="103"/>
      <c r="AH30" s="104"/>
      <c r="AI30" s="104"/>
      <c r="AJ30" s="104"/>
      <c r="AK30" s="104"/>
      <c r="AL30" s="104"/>
      <c r="AM30" s="104"/>
      <c r="AN30" s="104"/>
      <c r="AO30" s="104"/>
      <c r="AP30" s="105"/>
      <c r="AQ30" s="1667"/>
      <c r="AR30" s="103"/>
      <c r="AS30" s="104"/>
      <c r="AT30" s="104"/>
      <c r="AU30" s="104"/>
      <c r="AV30" s="104"/>
      <c r="AW30" s="104"/>
      <c r="AX30" s="104"/>
      <c r="AY30" s="104"/>
      <c r="AZ30" s="104"/>
      <c r="BA30" s="105"/>
      <c r="BB30" s="1645">
        <f t="shared" si="80"/>
        <v>0</v>
      </c>
      <c r="BC30" s="382">
        <f t="shared" si="0"/>
        <v>0</v>
      </c>
      <c r="BD30" s="1647" t="e">
        <f t="shared" si="23"/>
        <v>#DIV/0!</v>
      </c>
      <c r="BE30" s="367" t="e">
        <f t="shared" si="24"/>
        <v>#DIV/0!</v>
      </c>
      <c r="BF30" s="368" t="e">
        <f t="shared" si="25"/>
        <v>#DIV/0!</v>
      </c>
      <c r="BG30" s="369" t="e">
        <f t="shared" si="26"/>
        <v>#DIV/0!</v>
      </c>
      <c r="BH30" s="370" t="e">
        <f t="shared" si="1"/>
        <v>#DIV/0!</v>
      </c>
      <c r="BI30" s="371" t="e">
        <f t="shared" si="27"/>
        <v>#DIV/0!</v>
      </c>
      <c r="BJ30" s="372" t="e">
        <f t="shared" si="28"/>
        <v>#DIV/0!</v>
      </c>
      <c r="BK30" s="372" t="e">
        <f t="shared" si="29"/>
        <v>#DIV/0!</v>
      </c>
      <c r="BL30" s="379" t="e">
        <f t="shared" si="30"/>
        <v>#DIV/0!</v>
      </c>
      <c r="BM30" s="99"/>
      <c r="BN30" s="1181"/>
      <c r="BO30" s="1838"/>
      <c r="BP30" s="1839"/>
      <c r="BQ30" s="1839"/>
      <c r="BR30" s="1839"/>
      <c r="BS30" s="1839"/>
      <c r="BT30" s="1839"/>
      <c r="BU30" s="1839"/>
      <c r="BV30" s="1839"/>
      <c r="BW30" s="1839"/>
      <c r="BX30" s="1839"/>
      <c r="BY30" s="1839"/>
      <c r="BZ30" s="1839"/>
      <c r="CA30" s="1839"/>
      <c r="CB30" s="1839"/>
      <c r="CC30" s="1839"/>
      <c r="CD30" s="1839"/>
      <c r="CE30" s="1839"/>
      <c r="CF30" s="1839"/>
      <c r="CG30" s="1839"/>
      <c r="CH30" s="1839"/>
      <c r="CI30" s="1839"/>
      <c r="CJ30" s="1839"/>
      <c r="CK30" s="1839"/>
      <c r="CL30" s="1839"/>
      <c r="CM30" s="1839"/>
      <c r="CN30" s="1839"/>
      <c r="CO30" s="1839"/>
      <c r="CP30" s="1839"/>
      <c r="CQ30" s="1839"/>
      <c r="CR30" s="1839"/>
      <c r="CS30" s="1839"/>
      <c r="CT30" s="1839"/>
      <c r="CU30" s="1839"/>
      <c r="CV30" s="1839"/>
      <c r="CW30" s="1839"/>
      <c r="CX30" s="1839"/>
      <c r="CY30" s="1839"/>
      <c r="CZ30" s="1839"/>
      <c r="DA30" s="1839"/>
      <c r="DB30" s="1840"/>
      <c r="DC30" s="1831">
        <f t="shared" si="31"/>
        <v>0</v>
      </c>
      <c r="DD30" s="1832">
        <f t="shared" si="32"/>
        <v>0</v>
      </c>
      <c r="DE30" s="1833">
        <f t="shared" si="33"/>
        <v>0</v>
      </c>
      <c r="DF30" s="1831">
        <f t="shared" si="34"/>
        <v>0</v>
      </c>
      <c r="DG30" s="1832">
        <f t="shared" si="35"/>
        <v>0</v>
      </c>
      <c r="DH30" s="1833">
        <f t="shared" si="36"/>
        <v>0</v>
      </c>
      <c r="DI30" s="1831">
        <f t="shared" si="37"/>
        <v>0</v>
      </c>
      <c r="DJ30" s="1832">
        <f t="shared" si="38"/>
        <v>0</v>
      </c>
      <c r="DK30" s="1832">
        <f t="shared" si="39"/>
        <v>0</v>
      </c>
      <c r="DL30" s="1833">
        <f t="shared" si="40"/>
        <v>0</v>
      </c>
      <c r="DM30" s="1834">
        <f t="shared" si="41"/>
        <v>0</v>
      </c>
      <c r="DN30" s="1835">
        <f t="shared" si="42"/>
        <v>0</v>
      </c>
      <c r="DO30" s="1836">
        <f t="shared" si="43"/>
        <v>0</v>
      </c>
      <c r="DP30" s="1837">
        <f t="shared" si="44"/>
        <v>0</v>
      </c>
      <c r="DQ30" s="1837">
        <f t="shared" si="45"/>
        <v>0</v>
      </c>
      <c r="DR30" s="1192"/>
      <c r="DS30" s="1210"/>
      <c r="DT30" s="1211"/>
      <c r="DU30" s="1212"/>
      <c r="DV30" s="1213"/>
      <c r="DW30" s="1180"/>
      <c r="DX30" s="1179"/>
      <c r="DY30" s="1181"/>
      <c r="DZ30" s="1195"/>
      <c r="EA30" s="1196"/>
      <c r="EB30" s="1195"/>
      <c r="EC30" s="1197"/>
      <c r="ED30" s="1196"/>
      <c r="EE30" s="1191"/>
      <c r="EF30" s="1192"/>
      <c r="EG30" s="1195"/>
      <c r="EH30" s="1196"/>
      <c r="EI30" s="1195"/>
      <c r="EJ30" s="1197"/>
      <c r="EK30" s="1198"/>
      <c r="EL30" s="1199"/>
      <c r="EM30" s="1179"/>
      <c r="EN30" s="1178"/>
      <c r="EO30" s="1688"/>
      <c r="EP30" s="1680"/>
      <c r="EQ30" s="1675"/>
      <c r="ER30" s="1498"/>
      <c r="ES30" s="1498"/>
      <c r="ET30" s="1499"/>
      <c r="EU30" s="1500"/>
      <c r="EV30" s="1501"/>
      <c r="EW30" s="1501"/>
      <c r="EX30" s="1501"/>
      <c r="EY30" s="1501"/>
      <c r="EZ30" s="1501"/>
      <c r="FA30" s="1501"/>
      <c r="FB30" s="1502"/>
      <c r="FC30" s="1689"/>
      <c r="FD30" s="1448"/>
      <c r="FE30" s="2219"/>
      <c r="FF30" s="2220"/>
      <c r="FG30" s="2220"/>
      <c r="FH30" s="2220"/>
      <c r="FI30" s="2220"/>
      <c r="FJ30" s="2220"/>
      <c r="FK30" s="2220"/>
      <c r="FL30" s="2220"/>
      <c r="FM30" s="2220"/>
      <c r="FN30" s="2220"/>
      <c r="FO30" s="2220"/>
      <c r="FP30" s="2220"/>
      <c r="FQ30" s="2220"/>
      <c r="FR30" s="2220"/>
      <c r="FS30" s="2220"/>
      <c r="FT30" s="2220"/>
      <c r="FU30" s="2220"/>
      <c r="FV30" s="2220"/>
      <c r="FW30" s="2220"/>
      <c r="FX30" s="2220"/>
      <c r="FY30" s="2220"/>
      <c r="FZ30" s="2220"/>
      <c r="GA30" s="2220"/>
      <c r="GB30" s="2220"/>
      <c r="GC30" s="2220"/>
      <c r="GD30" s="2220"/>
      <c r="GE30" s="2220"/>
      <c r="GF30" s="2220"/>
      <c r="GG30" s="2220"/>
      <c r="GH30" s="2220"/>
      <c r="GI30" s="2220"/>
      <c r="GJ30" s="2220"/>
      <c r="GK30" s="2220"/>
      <c r="GL30" s="2220"/>
      <c r="GM30" s="2220"/>
      <c r="GN30" s="2220"/>
      <c r="GO30" s="2220"/>
      <c r="GP30" s="2220"/>
      <c r="GQ30" s="2220"/>
      <c r="GR30" s="2220"/>
      <c r="GS30" s="2220"/>
      <c r="GT30" s="2220"/>
      <c r="GU30" s="2220"/>
      <c r="GV30" s="2220"/>
      <c r="GW30" s="2220"/>
      <c r="GX30" s="2221"/>
      <c r="GY30" s="2198">
        <f t="shared" si="46"/>
        <v>0</v>
      </c>
      <c r="GZ30" s="396" t="b">
        <f t="shared" si="82"/>
        <v>0</v>
      </c>
      <c r="HA30" s="2199">
        <f t="shared" si="47"/>
        <v>0</v>
      </c>
      <c r="HB30" s="2208" t="b">
        <f t="shared" si="48"/>
        <v>0</v>
      </c>
      <c r="HC30" s="2201">
        <f t="shared" si="49"/>
        <v>0</v>
      </c>
      <c r="HD30" s="397" t="b">
        <f t="shared" si="50"/>
        <v>0</v>
      </c>
      <c r="HE30" s="2202">
        <f t="shared" si="51"/>
        <v>0</v>
      </c>
      <c r="HF30" s="398" t="b">
        <f t="shared" si="52"/>
        <v>0</v>
      </c>
      <c r="HG30" s="2203">
        <f t="shared" si="53"/>
        <v>0</v>
      </c>
      <c r="HH30" s="2209" t="b">
        <f t="shared" si="54"/>
        <v>0</v>
      </c>
      <c r="HI30" s="2205">
        <f t="shared" si="55"/>
        <v>0</v>
      </c>
      <c r="HJ30" s="395" t="b">
        <f t="shared" si="56"/>
        <v>0</v>
      </c>
      <c r="HK30" s="2206">
        <f t="shared" si="57"/>
        <v>0</v>
      </c>
      <c r="HL30" s="2210" t="b">
        <f t="shared" si="58"/>
        <v>0</v>
      </c>
      <c r="HM30" s="432"/>
      <c r="HN30" s="991"/>
      <c r="HO30" s="898"/>
      <c r="HP30" s="899"/>
      <c r="HQ30" s="900"/>
      <c r="HR30" s="901"/>
      <c r="HS30" s="902"/>
      <c r="HT30" s="903"/>
      <c r="HU30" s="904"/>
      <c r="HV30" s="714" t="b">
        <f t="shared" si="83"/>
        <v>0</v>
      </c>
      <c r="HW30" s="715" t="b">
        <f t="shared" si="83"/>
        <v>0</v>
      </c>
      <c r="HX30" s="715" t="b">
        <f t="shared" si="60"/>
        <v>0</v>
      </c>
      <c r="HY30" s="715" t="b">
        <f t="shared" si="61"/>
        <v>0</v>
      </c>
      <c r="HZ30" s="715" t="b">
        <f t="shared" si="62"/>
        <v>0</v>
      </c>
      <c r="IA30" s="716" t="b">
        <f t="shared" si="63"/>
        <v>0</v>
      </c>
      <c r="IB30" s="717" t="b">
        <f t="shared" si="64"/>
        <v>0</v>
      </c>
      <c r="IC30" s="432"/>
      <c r="ID30" s="432"/>
      <c r="IE30" s="664"/>
      <c r="IF30" s="1055"/>
      <c r="IG30" s="1055"/>
      <c r="IH30" s="1055"/>
      <c r="II30" s="1055"/>
      <c r="IJ30" s="1055"/>
      <c r="IK30" s="1055"/>
      <c r="IL30" s="1055"/>
      <c r="IM30" s="1055"/>
      <c r="IN30" s="1056"/>
      <c r="IO30" s="662"/>
      <c r="IP30" s="1057"/>
      <c r="IQ30" s="1057"/>
      <c r="IR30" s="1057"/>
      <c r="IS30" s="1057"/>
      <c r="IT30" s="1057"/>
      <c r="IU30" s="1057"/>
      <c r="IV30" s="1057"/>
      <c r="IW30" s="1057"/>
      <c r="IX30" s="1058"/>
      <c r="IY30" s="664"/>
      <c r="IZ30" s="1055"/>
      <c r="JA30" s="1055"/>
      <c r="JB30" s="1055"/>
      <c r="JC30" s="1055"/>
      <c r="JD30" s="1055"/>
      <c r="JE30" s="1055"/>
      <c r="JF30" s="1055"/>
      <c r="JG30" s="1055"/>
      <c r="JH30" s="1059"/>
      <c r="JI30" s="662"/>
      <c r="JJ30" s="1057"/>
      <c r="JK30" s="1057"/>
      <c r="JL30" s="1057"/>
      <c r="JM30" s="1057"/>
      <c r="JN30" s="1057"/>
      <c r="JO30" s="1057"/>
      <c r="JP30" s="1057"/>
      <c r="JQ30" s="1057"/>
      <c r="JR30" s="1058"/>
      <c r="JS30" s="664"/>
      <c r="JT30" s="1055"/>
      <c r="JU30" s="1055"/>
      <c r="JV30" s="1055"/>
      <c r="JW30" s="1055"/>
      <c r="JX30" s="1059"/>
      <c r="JY30" s="1055"/>
      <c r="JZ30" s="1055"/>
      <c r="KA30" s="1055"/>
      <c r="KB30" s="1056"/>
      <c r="KC30" s="662"/>
      <c r="KD30" s="1057"/>
      <c r="KE30" s="1057"/>
      <c r="KF30" s="1057"/>
      <c r="KG30" s="1057"/>
      <c r="KH30" s="1057"/>
      <c r="KI30" s="1057"/>
      <c r="KJ30" s="1057"/>
      <c r="KK30" s="1057"/>
      <c r="KL30" s="1058"/>
      <c r="KM30" s="664"/>
      <c r="KN30" s="1055"/>
      <c r="KO30" s="1055"/>
      <c r="KP30" s="1055"/>
      <c r="KQ30" s="1055"/>
      <c r="KR30" s="1055"/>
      <c r="KS30" s="1055"/>
      <c r="KT30" s="1055"/>
      <c r="KU30" s="1055"/>
      <c r="KV30" s="1056"/>
      <c r="KW30" s="662"/>
      <c r="KX30" s="1057"/>
      <c r="KY30" s="1057"/>
      <c r="KZ30" s="1057"/>
      <c r="LA30" s="1057"/>
      <c r="LB30" s="1057"/>
      <c r="LC30" s="1057"/>
      <c r="LD30" s="1057"/>
      <c r="LE30" s="1057"/>
      <c r="LF30" s="1058"/>
      <c r="LG30" s="1060"/>
      <c r="LH30" s="1055"/>
      <c r="LI30" s="1055"/>
      <c r="LJ30" s="1055"/>
      <c r="LK30" s="1055"/>
      <c r="LL30" s="1055"/>
      <c r="LM30" s="1055"/>
      <c r="LN30" s="1055"/>
      <c r="LO30" s="1055"/>
      <c r="LP30" s="1055"/>
      <c r="LQ30" s="1059"/>
      <c r="LR30" s="739">
        <f t="shared" si="2"/>
        <v>0</v>
      </c>
      <c r="LS30" s="740" t="b">
        <f t="shared" si="65"/>
        <v>0</v>
      </c>
      <c r="LT30" s="741">
        <f t="shared" si="3"/>
        <v>0</v>
      </c>
      <c r="LU30" s="742" t="b">
        <f t="shared" si="66"/>
        <v>0</v>
      </c>
      <c r="LV30" s="743">
        <f t="shared" si="84"/>
        <v>0</v>
      </c>
      <c r="LW30" s="744" t="b">
        <f t="shared" si="67"/>
        <v>0</v>
      </c>
      <c r="LX30" s="745">
        <f t="shared" si="5"/>
        <v>0</v>
      </c>
      <c r="LY30" s="746" t="b">
        <f t="shared" si="68"/>
        <v>0</v>
      </c>
      <c r="LZ30" s="764">
        <f t="shared" si="6"/>
        <v>0</v>
      </c>
      <c r="MA30" s="765" t="b">
        <f t="shared" si="69"/>
        <v>0</v>
      </c>
      <c r="MB30" s="766">
        <f t="shared" si="85"/>
        <v>0</v>
      </c>
      <c r="MC30" s="767" t="b">
        <f t="shared" si="70"/>
        <v>0</v>
      </c>
      <c r="MD30" s="768">
        <f t="shared" si="8"/>
        <v>0</v>
      </c>
      <c r="ME30" s="769" t="b">
        <f t="shared" si="71"/>
        <v>0</v>
      </c>
      <c r="MF30" s="770">
        <f t="shared" si="86"/>
        <v>0</v>
      </c>
      <c r="MG30" s="771" t="b">
        <f t="shared" si="72"/>
        <v>0</v>
      </c>
      <c r="MH30" s="772">
        <f t="shared" si="87"/>
        <v>0</v>
      </c>
      <c r="MI30" s="773" t="b">
        <f t="shared" si="73"/>
        <v>0</v>
      </c>
      <c r="MJ30" s="774">
        <f t="shared" si="88"/>
        <v>0</v>
      </c>
      <c r="MK30" s="775" t="b">
        <f t="shared" si="74"/>
        <v>0</v>
      </c>
      <c r="ML30" s="776">
        <f t="shared" si="89"/>
        <v>0</v>
      </c>
      <c r="MM30" s="777" t="b">
        <f t="shared" si="75"/>
        <v>0</v>
      </c>
      <c r="MN30" s="778">
        <f t="shared" si="90"/>
        <v>0</v>
      </c>
      <c r="MO30" s="779" t="b">
        <f t="shared" si="76"/>
        <v>0</v>
      </c>
      <c r="MP30" s="884">
        <f t="shared" si="91"/>
        <v>0</v>
      </c>
      <c r="MQ30" s="885" t="b">
        <f t="shared" si="77"/>
        <v>0</v>
      </c>
      <c r="MR30" s="990"/>
      <c r="MS30" s="645"/>
      <c r="MT30" s="646"/>
      <c r="MU30" s="647"/>
      <c r="MV30" s="648"/>
      <c r="MW30" s="649"/>
      <c r="MX30" s="657"/>
      <c r="MY30" s="658"/>
      <c r="MZ30" s="659"/>
      <c r="NA30" s="660"/>
      <c r="NB30" s="661"/>
      <c r="NC30" s="662"/>
      <c r="ND30" s="663"/>
      <c r="NE30" s="664"/>
      <c r="NF30" s="665"/>
      <c r="NG30" s="604" t="b">
        <f t="shared" si="15"/>
        <v>0</v>
      </c>
      <c r="NH30" s="1568" t="b">
        <f t="shared" si="15"/>
        <v>0</v>
      </c>
      <c r="NI30" s="604" t="b">
        <f t="shared" si="15"/>
        <v>0</v>
      </c>
      <c r="NJ30" s="1547" t="b">
        <f t="shared" si="15"/>
        <v>0</v>
      </c>
      <c r="NK30" s="604" t="b">
        <f t="shared" si="15"/>
        <v>0</v>
      </c>
      <c r="NL30" s="1547" t="b">
        <f t="shared" si="15"/>
        <v>0</v>
      </c>
      <c r="NM30" s="604" t="b">
        <f t="shared" si="15"/>
        <v>0</v>
      </c>
      <c r="NN30" s="1547" t="b">
        <f t="shared" si="15"/>
        <v>0</v>
      </c>
      <c r="NO30" s="604" t="b">
        <f t="shared" si="15"/>
        <v>0</v>
      </c>
      <c r="NP30" s="1549" t="b">
        <f t="shared" si="15"/>
        <v>0</v>
      </c>
      <c r="NQ30" s="1552" t="b">
        <f t="shared" si="15"/>
        <v>0</v>
      </c>
      <c r="NR30" s="1549" t="b">
        <f t="shared" si="15"/>
        <v>0</v>
      </c>
      <c r="NS30" s="604" t="b">
        <f t="shared" si="15"/>
        <v>0</v>
      </c>
      <c r="NT30" s="1445"/>
    </row>
    <row r="31" spans="1:384" s="1446" customFormat="1" ht="21.95" customHeight="1" thickBot="1" x14ac:dyDescent="0.35">
      <c r="A31" s="1600">
        <v>19</v>
      </c>
      <c r="B31" s="1601"/>
      <c r="C31" s="1602"/>
      <c r="D31" s="1601"/>
      <c r="E31" s="1515"/>
      <c r="F31" s="89"/>
      <c r="G31" s="90"/>
      <c r="H31" s="100"/>
      <c r="I31" s="100"/>
      <c r="J31" s="1558"/>
      <c r="K31" s="1565">
        <f t="shared" si="78"/>
        <v>0</v>
      </c>
      <c r="L31" s="1562"/>
      <c r="M31" s="1178"/>
      <c r="N31" s="1179"/>
      <c r="O31" s="1195"/>
      <c r="P31" s="1197"/>
      <c r="Q31" s="1197"/>
      <c r="R31" s="1197"/>
      <c r="S31" s="1197"/>
      <c r="T31" s="1197"/>
      <c r="U31" s="1197"/>
      <c r="V31" s="1198"/>
      <c r="W31" s="1532" t="b">
        <f t="shared" si="81"/>
        <v>0</v>
      </c>
      <c r="X31" s="1531" t="b">
        <f t="shared" si="16"/>
        <v>0</v>
      </c>
      <c r="Y31" s="1531" t="b">
        <f t="shared" si="17"/>
        <v>0</v>
      </c>
      <c r="Z31" s="1531" t="b">
        <f t="shared" si="18"/>
        <v>0</v>
      </c>
      <c r="AA31" s="1531" t="b">
        <f t="shared" si="19"/>
        <v>0</v>
      </c>
      <c r="AB31" s="1531" t="b">
        <f t="shared" si="20"/>
        <v>0</v>
      </c>
      <c r="AC31" s="1531" t="b">
        <f t="shared" si="21"/>
        <v>0</v>
      </c>
      <c r="AD31" s="1533" t="b">
        <f t="shared" si="22"/>
        <v>0</v>
      </c>
      <c r="AE31" s="1178"/>
      <c r="AF31" s="1181"/>
      <c r="AG31" s="103"/>
      <c r="AH31" s="104"/>
      <c r="AI31" s="104"/>
      <c r="AJ31" s="104"/>
      <c r="AK31" s="104"/>
      <c r="AL31" s="104"/>
      <c r="AM31" s="104"/>
      <c r="AN31" s="104"/>
      <c r="AO31" s="104"/>
      <c r="AP31" s="105"/>
      <c r="AQ31" s="1667"/>
      <c r="AR31" s="103"/>
      <c r="AS31" s="104"/>
      <c r="AT31" s="104"/>
      <c r="AU31" s="104"/>
      <c r="AV31" s="104"/>
      <c r="AW31" s="104"/>
      <c r="AX31" s="104"/>
      <c r="AY31" s="104"/>
      <c r="AZ31" s="104"/>
      <c r="BA31" s="105"/>
      <c r="BB31" s="1645">
        <f t="shared" si="80"/>
        <v>0</v>
      </c>
      <c r="BC31" s="382">
        <f t="shared" si="0"/>
        <v>0</v>
      </c>
      <c r="BD31" s="1647" t="e">
        <f t="shared" si="23"/>
        <v>#DIV/0!</v>
      </c>
      <c r="BE31" s="367" t="e">
        <f t="shared" si="24"/>
        <v>#DIV/0!</v>
      </c>
      <c r="BF31" s="368" t="e">
        <f t="shared" si="25"/>
        <v>#DIV/0!</v>
      </c>
      <c r="BG31" s="369" t="e">
        <f t="shared" si="26"/>
        <v>#DIV/0!</v>
      </c>
      <c r="BH31" s="370" t="e">
        <f t="shared" si="1"/>
        <v>#DIV/0!</v>
      </c>
      <c r="BI31" s="371" t="e">
        <f t="shared" si="27"/>
        <v>#DIV/0!</v>
      </c>
      <c r="BJ31" s="372" t="e">
        <f t="shared" si="28"/>
        <v>#DIV/0!</v>
      </c>
      <c r="BK31" s="372" t="e">
        <f t="shared" si="29"/>
        <v>#DIV/0!</v>
      </c>
      <c r="BL31" s="379" t="e">
        <f t="shared" si="30"/>
        <v>#DIV/0!</v>
      </c>
      <c r="BM31" s="99"/>
      <c r="BN31" s="1181"/>
      <c r="BO31" s="1838"/>
      <c r="BP31" s="1839"/>
      <c r="BQ31" s="1839"/>
      <c r="BR31" s="1839"/>
      <c r="BS31" s="1839"/>
      <c r="BT31" s="1839"/>
      <c r="BU31" s="1839"/>
      <c r="BV31" s="1839"/>
      <c r="BW31" s="1839"/>
      <c r="BX31" s="1839"/>
      <c r="BY31" s="1839"/>
      <c r="BZ31" s="1839"/>
      <c r="CA31" s="1839"/>
      <c r="CB31" s="1839"/>
      <c r="CC31" s="1839"/>
      <c r="CD31" s="1839"/>
      <c r="CE31" s="1839"/>
      <c r="CF31" s="1839"/>
      <c r="CG31" s="1839"/>
      <c r="CH31" s="1839"/>
      <c r="CI31" s="1839"/>
      <c r="CJ31" s="1839"/>
      <c r="CK31" s="1839"/>
      <c r="CL31" s="1839"/>
      <c r="CM31" s="1839"/>
      <c r="CN31" s="1839"/>
      <c r="CO31" s="1839"/>
      <c r="CP31" s="1839"/>
      <c r="CQ31" s="1839"/>
      <c r="CR31" s="1839"/>
      <c r="CS31" s="1839"/>
      <c r="CT31" s="1839"/>
      <c r="CU31" s="1839"/>
      <c r="CV31" s="1839"/>
      <c r="CW31" s="1839"/>
      <c r="CX31" s="1839"/>
      <c r="CY31" s="1839"/>
      <c r="CZ31" s="1839"/>
      <c r="DA31" s="1839"/>
      <c r="DB31" s="1840"/>
      <c r="DC31" s="1831">
        <f t="shared" si="31"/>
        <v>0</v>
      </c>
      <c r="DD31" s="1832">
        <f t="shared" si="32"/>
        <v>0</v>
      </c>
      <c r="DE31" s="1833">
        <f t="shared" si="33"/>
        <v>0</v>
      </c>
      <c r="DF31" s="1831">
        <f t="shared" si="34"/>
        <v>0</v>
      </c>
      <c r="DG31" s="1832">
        <f t="shared" si="35"/>
        <v>0</v>
      </c>
      <c r="DH31" s="1833">
        <f t="shared" si="36"/>
        <v>0</v>
      </c>
      <c r="DI31" s="1831">
        <f t="shared" si="37"/>
        <v>0</v>
      </c>
      <c r="DJ31" s="1832">
        <f t="shared" si="38"/>
        <v>0</v>
      </c>
      <c r="DK31" s="1832">
        <f t="shared" si="39"/>
        <v>0</v>
      </c>
      <c r="DL31" s="1833">
        <f t="shared" si="40"/>
        <v>0</v>
      </c>
      <c r="DM31" s="1834">
        <f t="shared" si="41"/>
        <v>0</v>
      </c>
      <c r="DN31" s="1835">
        <f t="shared" si="42"/>
        <v>0</v>
      </c>
      <c r="DO31" s="1836">
        <f t="shared" si="43"/>
        <v>0</v>
      </c>
      <c r="DP31" s="1837">
        <f t="shared" si="44"/>
        <v>0</v>
      </c>
      <c r="DQ31" s="1837">
        <f t="shared" si="45"/>
        <v>0</v>
      </c>
      <c r="DR31" s="1192"/>
      <c r="DS31" s="1210"/>
      <c r="DT31" s="1211"/>
      <c r="DU31" s="1212"/>
      <c r="DV31" s="1213"/>
      <c r="DW31" s="1180"/>
      <c r="DX31" s="1179"/>
      <c r="DY31" s="1181"/>
      <c r="DZ31" s="1195"/>
      <c r="EA31" s="1196"/>
      <c r="EB31" s="1195"/>
      <c r="EC31" s="1197"/>
      <c r="ED31" s="1196"/>
      <c r="EE31" s="1191"/>
      <c r="EF31" s="1192"/>
      <c r="EG31" s="1195"/>
      <c r="EH31" s="1196"/>
      <c r="EI31" s="1195"/>
      <c r="EJ31" s="1197"/>
      <c r="EK31" s="1198"/>
      <c r="EL31" s="1199"/>
      <c r="EM31" s="1179"/>
      <c r="EN31" s="1178"/>
      <c r="EO31" s="1688"/>
      <c r="EP31" s="1680"/>
      <c r="EQ31" s="1675"/>
      <c r="ER31" s="1498"/>
      <c r="ES31" s="1498"/>
      <c r="ET31" s="1499"/>
      <c r="EU31" s="1500"/>
      <c r="EV31" s="1501"/>
      <c r="EW31" s="1501"/>
      <c r="EX31" s="1501"/>
      <c r="EY31" s="1501"/>
      <c r="EZ31" s="1501"/>
      <c r="FA31" s="1501"/>
      <c r="FB31" s="1502"/>
      <c r="FC31" s="1689"/>
      <c r="FD31" s="1448"/>
      <c r="FE31" s="2219"/>
      <c r="FF31" s="2220"/>
      <c r="FG31" s="2220"/>
      <c r="FH31" s="2220"/>
      <c r="FI31" s="2220"/>
      <c r="FJ31" s="2220"/>
      <c r="FK31" s="2220"/>
      <c r="FL31" s="2220"/>
      <c r="FM31" s="2220"/>
      <c r="FN31" s="2220"/>
      <c r="FO31" s="2220"/>
      <c r="FP31" s="2220"/>
      <c r="FQ31" s="2220"/>
      <c r="FR31" s="2220"/>
      <c r="FS31" s="2220"/>
      <c r="FT31" s="2220"/>
      <c r="FU31" s="2220"/>
      <c r="FV31" s="2220"/>
      <c r="FW31" s="2220"/>
      <c r="FX31" s="2220"/>
      <c r="FY31" s="2220"/>
      <c r="FZ31" s="2220"/>
      <c r="GA31" s="2220"/>
      <c r="GB31" s="2220"/>
      <c r="GC31" s="2220"/>
      <c r="GD31" s="2220"/>
      <c r="GE31" s="2220"/>
      <c r="GF31" s="2220"/>
      <c r="GG31" s="2220"/>
      <c r="GH31" s="2220"/>
      <c r="GI31" s="2220"/>
      <c r="GJ31" s="2220"/>
      <c r="GK31" s="2220"/>
      <c r="GL31" s="2220"/>
      <c r="GM31" s="2220"/>
      <c r="GN31" s="2220"/>
      <c r="GO31" s="2220"/>
      <c r="GP31" s="2220"/>
      <c r="GQ31" s="2220"/>
      <c r="GR31" s="2220"/>
      <c r="GS31" s="2220"/>
      <c r="GT31" s="2220"/>
      <c r="GU31" s="2220"/>
      <c r="GV31" s="2220"/>
      <c r="GW31" s="2220"/>
      <c r="GX31" s="2221"/>
      <c r="GY31" s="2198">
        <f t="shared" si="46"/>
        <v>0</v>
      </c>
      <c r="GZ31" s="396" t="b">
        <f t="shared" si="82"/>
        <v>0</v>
      </c>
      <c r="HA31" s="2199">
        <f t="shared" si="47"/>
        <v>0</v>
      </c>
      <c r="HB31" s="2208" t="b">
        <f t="shared" si="48"/>
        <v>0</v>
      </c>
      <c r="HC31" s="2201">
        <f t="shared" si="49"/>
        <v>0</v>
      </c>
      <c r="HD31" s="397" t="b">
        <f t="shared" si="50"/>
        <v>0</v>
      </c>
      <c r="HE31" s="2202">
        <f t="shared" si="51"/>
        <v>0</v>
      </c>
      <c r="HF31" s="398" t="b">
        <f t="shared" si="52"/>
        <v>0</v>
      </c>
      <c r="HG31" s="2203">
        <f t="shared" si="53"/>
        <v>0</v>
      </c>
      <c r="HH31" s="2209" t="b">
        <f t="shared" si="54"/>
        <v>0</v>
      </c>
      <c r="HI31" s="2205">
        <f t="shared" si="55"/>
        <v>0</v>
      </c>
      <c r="HJ31" s="395" t="b">
        <f t="shared" si="56"/>
        <v>0</v>
      </c>
      <c r="HK31" s="2206">
        <f t="shared" si="57"/>
        <v>0</v>
      </c>
      <c r="HL31" s="2210" t="b">
        <f t="shared" si="58"/>
        <v>0</v>
      </c>
      <c r="HM31" s="432"/>
      <c r="HN31" s="991"/>
      <c r="HO31" s="898"/>
      <c r="HP31" s="899"/>
      <c r="HQ31" s="900"/>
      <c r="HR31" s="901"/>
      <c r="HS31" s="902"/>
      <c r="HT31" s="903"/>
      <c r="HU31" s="904"/>
      <c r="HV31" s="714" t="b">
        <f t="shared" si="83"/>
        <v>0</v>
      </c>
      <c r="HW31" s="715" t="b">
        <f t="shared" si="83"/>
        <v>0</v>
      </c>
      <c r="HX31" s="715" t="b">
        <f t="shared" si="60"/>
        <v>0</v>
      </c>
      <c r="HY31" s="715" t="b">
        <f t="shared" si="61"/>
        <v>0</v>
      </c>
      <c r="HZ31" s="715" t="b">
        <f t="shared" si="62"/>
        <v>0</v>
      </c>
      <c r="IA31" s="716" t="b">
        <f t="shared" si="63"/>
        <v>0</v>
      </c>
      <c r="IB31" s="717" t="b">
        <f t="shared" si="64"/>
        <v>0</v>
      </c>
      <c r="IC31" s="432"/>
      <c r="ID31" s="432"/>
      <c r="IE31" s="664"/>
      <c r="IF31" s="1055"/>
      <c r="IG31" s="1055"/>
      <c r="IH31" s="1055"/>
      <c r="II31" s="1055"/>
      <c r="IJ31" s="1055"/>
      <c r="IK31" s="1055"/>
      <c r="IL31" s="1055"/>
      <c r="IM31" s="1055"/>
      <c r="IN31" s="1056"/>
      <c r="IO31" s="662"/>
      <c r="IP31" s="1057"/>
      <c r="IQ31" s="1057"/>
      <c r="IR31" s="1057"/>
      <c r="IS31" s="1057"/>
      <c r="IT31" s="1057"/>
      <c r="IU31" s="1057"/>
      <c r="IV31" s="1057"/>
      <c r="IW31" s="1057"/>
      <c r="IX31" s="1058"/>
      <c r="IY31" s="664"/>
      <c r="IZ31" s="1055"/>
      <c r="JA31" s="1055"/>
      <c r="JB31" s="1055"/>
      <c r="JC31" s="1055"/>
      <c r="JD31" s="1055"/>
      <c r="JE31" s="1055"/>
      <c r="JF31" s="1055"/>
      <c r="JG31" s="1055"/>
      <c r="JH31" s="1059"/>
      <c r="JI31" s="662"/>
      <c r="JJ31" s="1057"/>
      <c r="JK31" s="1057"/>
      <c r="JL31" s="1057"/>
      <c r="JM31" s="1057"/>
      <c r="JN31" s="1057"/>
      <c r="JO31" s="1057"/>
      <c r="JP31" s="1057"/>
      <c r="JQ31" s="1057"/>
      <c r="JR31" s="1058"/>
      <c r="JS31" s="664"/>
      <c r="JT31" s="1055"/>
      <c r="JU31" s="1055"/>
      <c r="JV31" s="1055"/>
      <c r="JW31" s="1055"/>
      <c r="JX31" s="1059"/>
      <c r="JY31" s="1055"/>
      <c r="JZ31" s="1055"/>
      <c r="KA31" s="1055"/>
      <c r="KB31" s="1056"/>
      <c r="KC31" s="662"/>
      <c r="KD31" s="1057"/>
      <c r="KE31" s="1057"/>
      <c r="KF31" s="1057"/>
      <c r="KG31" s="1057"/>
      <c r="KH31" s="1057"/>
      <c r="KI31" s="1057"/>
      <c r="KJ31" s="1057"/>
      <c r="KK31" s="1057"/>
      <c r="KL31" s="1058"/>
      <c r="KM31" s="664"/>
      <c r="KN31" s="1055"/>
      <c r="KO31" s="1055"/>
      <c r="KP31" s="1055"/>
      <c r="KQ31" s="1055"/>
      <c r="KR31" s="1055"/>
      <c r="KS31" s="1055"/>
      <c r="KT31" s="1055"/>
      <c r="KU31" s="1055"/>
      <c r="KV31" s="1056"/>
      <c r="KW31" s="662"/>
      <c r="KX31" s="1057"/>
      <c r="KY31" s="1057"/>
      <c r="KZ31" s="1057"/>
      <c r="LA31" s="1057"/>
      <c r="LB31" s="1057"/>
      <c r="LC31" s="1057"/>
      <c r="LD31" s="1057"/>
      <c r="LE31" s="1057"/>
      <c r="LF31" s="1058"/>
      <c r="LG31" s="1060"/>
      <c r="LH31" s="1055"/>
      <c r="LI31" s="1055"/>
      <c r="LJ31" s="1055"/>
      <c r="LK31" s="1055"/>
      <c r="LL31" s="1055"/>
      <c r="LM31" s="1055"/>
      <c r="LN31" s="1055"/>
      <c r="LO31" s="1055"/>
      <c r="LP31" s="1055"/>
      <c r="LQ31" s="1059"/>
      <c r="LR31" s="739">
        <f t="shared" si="2"/>
        <v>0</v>
      </c>
      <c r="LS31" s="740" t="b">
        <f t="shared" si="65"/>
        <v>0</v>
      </c>
      <c r="LT31" s="741">
        <f t="shared" si="3"/>
        <v>0</v>
      </c>
      <c r="LU31" s="742" t="b">
        <f t="shared" si="66"/>
        <v>0</v>
      </c>
      <c r="LV31" s="743">
        <f t="shared" si="84"/>
        <v>0</v>
      </c>
      <c r="LW31" s="744" t="b">
        <f t="shared" si="67"/>
        <v>0</v>
      </c>
      <c r="LX31" s="745">
        <f t="shared" si="5"/>
        <v>0</v>
      </c>
      <c r="LY31" s="746" t="b">
        <f t="shared" si="68"/>
        <v>0</v>
      </c>
      <c r="LZ31" s="764">
        <f t="shared" si="6"/>
        <v>0</v>
      </c>
      <c r="MA31" s="765" t="b">
        <f t="shared" si="69"/>
        <v>0</v>
      </c>
      <c r="MB31" s="766">
        <f t="shared" si="85"/>
        <v>0</v>
      </c>
      <c r="MC31" s="767" t="b">
        <f t="shared" si="70"/>
        <v>0</v>
      </c>
      <c r="MD31" s="768">
        <f t="shared" si="8"/>
        <v>0</v>
      </c>
      <c r="ME31" s="769" t="b">
        <f t="shared" si="71"/>
        <v>0</v>
      </c>
      <c r="MF31" s="770">
        <f t="shared" si="86"/>
        <v>0</v>
      </c>
      <c r="MG31" s="771" t="b">
        <f t="shared" si="72"/>
        <v>0</v>
      </c>
      <c r="MH31" s="772">
        <f t="shared" si="87"/>
        <v>0</v>
      </c>
      <c r="MI31" s="773" t="b">
        <f t="shared" si="73"/>
        <v>0</v>
      </c>
      <c r="MJ31" s="774">
        <f t="shared" si="88"/>
        <v>0</v>
      </c>
      <c r="MK31" s="775" t="b">
        <f t="shared" si="74"/>
        <v>0</v>
      </c>
      <c r="ML31" s="776">
        <f t="shared" si="89"/>
        <v>0</v>
      </c>
      <c r="MM31" s="777" t="b">
        <f t="shared" si="75"/>
        <v>0</v>
      </c>
      <c r="MN31" s="778">
        <f t="shared" si="90"/>
        <v>0</v>
      </c>
      <c r="MO31" s="779" t="b">
        <f t="shared" si="76"/>
        <v>0</v>
      </c>
      <c r="MP31" s="884">
        <f t="shared" si="91"/>
        <v>0</v>
      </c>
      <c r="MQ31" s="885" t="b">
        <f t="shared" si="77"/>
        <v>0</v>
      </c>
      <c r="MR31" s="990"/>
      <c r="MS31" s="645"/>
      <c r="MT31" s="646"/>
      <c r="MU31" s="647"/>
      <c r="MV31" s="648"/>
      <c r="MW31" s="649"/>
      <c r="MX31" s="657"/>
      <c r="MY31" s="658"/>
      <c r="MZ31" s="659"/>
      <c r="NA31" s="660"/>
      <c r="NB31" s="661"/>
      <c r="NC31" s="662"/>
      <c r="ND31" s="663"/>
      <c r="NE31" s="664"/>
      <c r="NF31" s="665"/>
      <c r="NG31" s="604" t="b">
        <f t="shared" si="15"/>
        <v>0</v>
      </c>
      <c r="NH31" s="1568" t="b">
        <f t="shared" si="15"/>
        <v>0</v>
      </c>
      <c r="NI31" s="604" t="b">
        <f t="shared" si="15"/>
        <v>0</v>
      </c>
      <c r="NJ31" s="1547" t="b">
        <f t="shared" si="15"/>
        <v>0</v>
      </c>
      <c r="NK31" s="604" t="b">
        <f t="shared" si="15"/>
        <v>0</v>
      </c>
      <c r="NL31" s="1547" t="b">
        <f t="shared" si="15"/>
        <v>0</v>
      </c>
      <c r="NM31" s="604" t="b">
        <f t="shared" si="15"/>
        <v>0</v>
      </c>
      <c r="NN31" s="1547" t="b">
        <f t="shared" si="15"/>
        <v>0</v>
      </c>
      <c r="NO31" s="604" t="b">
        <f t="shared" si="15"/>
        <v>0</v>
      </c>
      <c r="NP31" s="1549" t="b">
        <f t="shared" si="15"/>
        <v>0</v>
      </c>
      <c r="NQ31" s="1552" t="b">
        <f t="shared" si="15"/>
        <v>0</v>
      </c>
      <c r="NR31" s="1549" t="b">
        <f t="shared" si="15"/>
        <v>0</v>
      </c>
      <c r="NS31" s="604" t="b">
        <f t="shared" si="15"/>
        <v>0</v>
      </c>
      <c r="NT31" s="1445"/>
    </row>
    <row r="32" spans="1:384" s="1446" customFormat="1" ht="21.95" customHeight="1" thickBot="1" x14ac:dyDescent="0.35">
      <c r="A32" s="1600">
        <v>20</v>
      </c>
      <c r="B32" s="1601"/>
      <c r="C32" s="1602"/>
      <c r="D32" s="1601"/>
      <c r="E32" s="1515"/>
      <c r="F32" s="89"/>
      <c r="G32" s="90"/>
      <c r="H32" s="100"/>
      <c r="I32" s="100"/>
      <c r="J32" s="1558"/>
      <c r="K32" s="1565">
        <f t="shared" si="78"/>
        <v>0</v>
      </c>
      <c r="L32" s="1562"/>
      <c r="M32" s="1178"/>
      <c r="N32" s="1179"/>
      <c r="O32" s="1195"/>
      <c r="P32" s="1197"/>
      <c r="Q32" s="1197"/>
      <c r="R32" s="1197"/>
      <c r="S32" s="1197"/>
      <c r="T32" s="1197"/>
      <c r="U32" s="1197"/>
      <c r="V32" s="1198"/>
      <c r="W32" s="1532" t="b">
        <f t="shared" si="81"/>
        <v>0</v>
      </c>
      <c r="X32" s="1531" t="b">
        <f t="shared" si="16"/>
        <v>0</v>
      </c>
      <c r="Y32" s="1531" t="b">
        <f t="shared" si="17"/>
        <v>0</v>
      </c>
      <c r="Z32" s="1531" t="b">
        <f t="shared" si="18"/>
        <v>0</v>
      </c>
      <c r="AA32" s="1531" t="b">
        <f t="shared" si="19"/>
        <v>0</v>
      </c>
      <c r="AB32" s="1531" t="b">
        <f t="shared" si="20"/>
        <v>0</v>
      </c>
      <c r="AC32" s="1531" t="b">
        <f t="shared" si="21"/>
        <v>0</v>
      </c>
      <c r="AD32" s="1533" t="b">
        <f t="shared" si="22"/>
        <v>0</v>
      </c>
      <c r="AE32" s="1178"/>
      <c r="AF32" s="1181"/>
      <c r="AG32" s="103"/>
      <c r="AH32" s="104"/>
      <c r="AI32" s="104"/>
      <c r="AJ32" s="104"/>
      <c r="AK32" s="104"/>
      <c r="AL32" s="104"/>
      <c r="AM32" s="104"/>
      <c r="AN32" s="104"/>
      <c r="AO32" s="104"/>
      <c r="AP32" s="105"/>
      <c r="AQ32" s="1667"/>
      <c r="AR32" s="103"/>
      <c r="AS32" s="104"/>
      <c r="AT32" s="104"/>
      <c r="AU32" s="104"/>
      <c r="AV32" s="104"/>
      <c r="AW32" s="104"/>
      <c r="AX32" s="104"/>
      <c r="AY32" s="104"/>
      <c r="AZ32" s="104"/>
      <c r="BA32" s="105"/>
      <c r="BB32" s="1645">
        <f t="shared" si="80"/>
        <v>0</v>
      </c>
      <c r="BC32" s="382">
        <f t="shared" si="0"/>
        <v>0</v>
      </c>
      <c r="BD32" s="1647" t="e">
        <f t="shared" si="23"/>
        <v>#DIV/0!</v>
      </c>
      <c r="BE32" s="367" t="e">
        <f t="shared" si="24"/>
        <v>#DIV/0!</v>
      </c>
      <c r="BF32" s="368" t="e">
        <f t="shared" si="25"/>
        <v>#DIV/0!</v>
      </c>
      <c r="BG32" s="369" t="e">
        <f t="shared" si="26"/>
        <v>#DIV/0!</v>
      </c>
      <c r="BH32" s="370" t="e">
        <f t="shared" si="1"/>
        <v>#DIV/0!</v>
      </c>
      <c r="BI32" s="371" t="e">
        <f t="shared" si="27"/>
        <v>#DIV/0!</v>
      </c>
      <c r="BJ32" s="372" t="e">
        <f t="shared" si="28"/>
        <v>#DIV/0!</v>
      </c>
      <c r="BK32" s="372" t="e">
        <f t="shared" si="29"/>
        <v>#DIV/0!</v>
      </c>
      <c r="BL32" s="379" t="e">
        <f t="shared" si="30"/>
        <v>#DIV/0!</v>
      </c>
      <c r="BM32" s="99"/>
      <c r="BN32" s="1181"/>
      <c r="BO32" s="1838"/>
      <c r="BP32" s="1839"/>
      <c r="BQ32" s="1839"/>
      <c r="BR32" s="1839"/>
      <c r="BS32" s="1839"/>
      <c r="BT32" s="1839"/>
      <c r="BU32" s="1839"/>
      <c r="BV32" s="1839"/>
      <c r="BW32" s="1839"/>
      <c r="BX32" s="1839"/>
      <c r="BY32" s="1839"/>
      <c r="BZ32" s="1839"/>
      <c r="CA32" s="1839"/>
      <c r="CB32" s="1839"/>
      <c r="CC32" s="1839"/>
      <c r="CD32" s="1839"/>
      <c r="CE32" s="1839"/>
      <c r="CF32" s="1839"/>
      <c r="CG32" s="1839"/>
      <c r="CH32" s="1839"/>
      <c r="CI32" s="1839"/>
      <c r="CJ32" s="1839"/>
      <c r="CK32" s="1839"/>
      <c r="CL32" s="1839"/>
      <c r="CM32" s="1839"/>
      <c r="CN32" s="1839"/>
      <c r="CO32" s="1839"/>
      <c r="CP32" s="1839"/>
      <c r="CQ32" s="1839"/>
      <c r="CR32" s="1839"/>
      <c r="CS32" s="1839"/>
      <c r="CT32" s="1839"/>
      <c r="CU32" s="1839"/>
      <c r="CV32" s="1839"/>
      <c r="CW32" s="1839"/>
      <c r="CX32" s="1839"/>
      <c r="CY32" s="1839"/>
      <c r="CZ32" s="1839"/>
      <c r="DA32" s="1839"/>
      <c r="DB32" s="1840"/>
      <c r="DC32" s="1831">
        <f t="shared" si="31"/>
        <v>0</v>
      </c>
      <c r="DD32" s="1832">
        <f t="shared" si="32"/>
        <v>0</v>
      </c>
      <c r="DE32" s="1833">
        <f t="shared" si="33"/>
        <v>0</v>
      </c>
      <c r="DF32" s="1831">
        <f t="shared" si="34"/>
        <v>0</v>
      </c>
      <c r="DG32" s="1832">
        <f t="shared" si="35"/>
        <v>0</v>
      </c>
      <c r="DH32" s="1833">
        <f t="shared" si="36"/>
        <v>0</v>
      </c>
      <c r="DI32" s="1831">
        <f t="shared" si="37"/>
        <v>0</v>
      </c>
      <c r="DJ32" s="1832">
        <f t="shared" si="38"/>
        <v>0</v>
      </c>
      <c r="DK32" s="1832">
        <f t="shared" si="39"/>
        <v>0</v>
      </c>
      <c r="DL32" s="1833">
        <f t="shared" si="40"/>
        <v>0</v>
      </c>
      <c r="DM32" s="1834">
        <f t="shared" si="41"/>
        <v>0</v>
      </c>
      <c r="DN32" s="1835">
        <f t="shared" si="42"/>
        <v>0</v>
      </c>
      <c r="DO32" s="1836">
        <f t="shared" si="43"/>
        <v>0</v>
      </c>
      <c r="DP32" s="1837">
        <f t="shared" si="44"/>
        <v>0</v>
      </c>
      <c r="DQ32" s="1837">
        <f t="shared" si="45"/>
        <v>0</v>
      </c>
      <c r="DR32" s="1192"/>
      <c r="DS32" s="1210"/>
      <c r="DT32" s="1211"/>
      <c r="DU32" s="1212"/>
      <c r="DV32" s="1213"/>
      <c r="DW32" s="1180"/>
      <c r="DX32" s="1179"/>
      <c r="DY32" s="1181"/>
      <c r="DZ32" s="1195"/>
      <c r="EA32" s="1196"/>
      <c r="EB32" s="1195"/>
      <c r="EC32" s="1197"/>
      <c r="ED32" s="1196"/>
      <c r="EE32" s="1191"/>
      <c r="EF32" s="1192"/>
      <c r="EG32" s="1195"/>
      <c r="EH32" s="1196"/>
      <c r="EI32" s="1195"/>
      <c r="EJ32" s="1197"/>
      <c r="EK32" s="1198"/>
      <c r="EL32" s="1199"/>
      <c r="EM32" s="1179"/>
      <c r="EN32" s="1178"/>
      <c r="EO32" s="1688"/>
      <c r="EP32" s="1680"/>
      <c r="EQ32" s="1675"/>
      <c r="ER32" s="1498"/>
      <c r="ES32" s="1498"/>
      <c r="ET32" s="1499"/>
      <c r="EU32" s="1500"/>
      <c r="EV32" s="1501"/>
      <c r="EW32" s="1501"/>
      <c r="EX32" s="1501"/>
      <c r="EY32" s="1501"/>
      <c r="EZ32" s="1501"/>
      <c r="FA32" s="1501"/>
      <c r="FB32" s="1502"/>
      <c r="FC32" s="1689"/>
      <c r="FD32" s="1448"/>
      <c r="FE32" s="2222"/>
      <c r="FF32" s="2223"/>
      <c r="FG32" s="2223"/>
      <c r="FH32" s="2223"/>
      <c r="FI32" s="2223"/>
      <c r="FJ32" s="2223"/>
      <c r="FK32" s="2223"/>
      <c r="FL32" s="2223"/>
      <c r="FM32" s="2223"/>
      <c r="FN32" s="2223"/>
      <c r="FO32" s="2223"/>
      <c r="FP32" s="2223"/>
      <c r="FQ32" s="2223"/>
      <c r="FR32" s="2223"/>
      <c r="FS32" s="2223"/>
      <c r="FT32" s="2223"/>
      <c r="FU32" s="2223"/>
      <c r="FV32" s="2223"/>
      <c r="FW32" s="2223"/>
      <c r="FX32" s="2223"/>
      <c r="FY32" s="2223"/>
      <c r="FZ32" s="2223"/>
      <c r="GA32" s="2223"/>
      <c r="GB32" s="2223"/>
      <c r="GC32" s="2223"/>
      <c r="GD32" s="2223"/>
      <c r="GE32" s="2223"/>
      <c r="GF32" s="2223"/>
      <c r="GG32" s="2223"/>
      <c r="GH32" s="2223"/>
      <c r="GI32" s="2223"/>
      <c r="GJ32" s="2223"/>
      <c r="GK32" s="2223"/>
      <c r="GL32" s="2223"/>
      <c r="GM32" s="2223"/>
      <c r="GN32" s="2223"/>
      <c r="GO32" s="2223"/>
      <c r="GP32" s="2223"/>
      <c r="GQ32" s="2223"/>
      <c r="GR32" s="2223"/>
      <c r="GS32" s="2223"/>
      <c r="GT32" s="2223"/>
      <c r="GU32" s="2223"/>
      <c r="GV32" s="2223"/>
      <c r="GW32" s="2223"/>
      <c r="GX32" s="2224"/>
      <c r="GY32" s="2198">
        <f t="shared" si="46"/>
        <v>0</v>
      </c>
      <c r="GZ32" s="399" t="b">
        <f t="shared" si="82"/>
        <v>0</v>
      </c>
      <c r="HA32" s="2199">
        <f t="shared" si="47"/>
        <v>0</v>
      </c>
      <c r="HB32" s="2211" t="b">
        <f t="shared" si="48"/>
        <v>0</v>
      </c>
      <c r="HC32" s="2201">
        <f t="shared" si="49"/>
        <v>0</v>
      </c>
      <c r="HD32" s="400" t="b">
        <f t="shared" si="50"/>
        <v>0</v>
      </c>
      <c r="HE32" s="2202">
        <f t="shared" si="51"/>
        <v>0</v>
      </c>
      <c r="HF32" s="401" t="b">
        <f t="shared" si="52"/>
        <v>0</v>
      </c>
      <c r="HG32" s="2203">
        <f t="shared" si="53"/>
        <v>0</v>
      </c>
      <c r="HH32" s="2212" t="b">
        <f t="shared" si="54"/>
        <v>0</v>
      </c>
      <c r="HI32" s="2205">
        <f t="shared" si="55"/>
        <v>0</v>
      </c>
      <c r="HJ32" s="395" t="b">
        <f t="shared" si="56"/>
        <v>0</v>
      </c>
      <c r="HK32" s="2206">
        <f t="shared" si="57"/>
        <v>0</v>
      </c>
      <c r="HL32" s="1007" t="b">
        <f t="shared" si="58"/>
        <v>0</v>
      </c>
      <c r="HM32" s="432"/>
      <c r="HN32" s="991"/>
      <c r="HO32" s="905"/>
      <c r="HP32" s="906"/>
      <c r="HQ32" s="907"/>
      <c r="HR32" s="908"/>
      <c r="HS32" s="909"/>
      <c r="HT32" s="910"/>
      <c r="HU32" s="911"/>
      <c r="HV32" s="714" t="b">
        <f t="shared" si="83"/>
        <v>0</v>
      </c>
      <c r="HW32" s="715" t="b">
        <f t="shared" si="83"/>
        <v>0</v>
      </c>
      <c r="HX32" s="715" t="b">
        <f t="shared" si="60"/>
        <v>0</v>
      </c>
      <c r="HY32" s="715" t="b">
        <f t="shared" si="61"/>
        <v>0</v>
      </c>
      <c r="HZ32" s="715" t="b">
        <f t="shared" si="62"/>
        <v>0</v>
      </c>
      <c r="IA32" s="716" t="b">
        <f t="shared" si="63"/>
        <v>0</v>
      </c>
      <c r="IB32" s="717" t="b">
        <f t="shared" si="64"/>
        <v>0</v>
      </c>
      <c r="IC32" s="432"/>
      <c r="ID32" s="432"/>
      <c r="IE32" s="1063"/>
      <c r="IF32" s="1064"/>
      <c r="IG32" s="1064"/>
      <c r="IH32" s="1064"/>
      <c r="II32" s="1064"/>
      <c r="IJ32" s="1064"/>
      <c r="IK32" s="1064"/>
      <c r="IL32" s="1064"/>
      <c r="IM32" s="1064"/>
      <c r="IN32" s="1065"/>
      <c r="IO32" s="662"/>
      <c r="IP32" s="1057"/>
      <c r="IQ32" s="1057"/>
      <c r="IR32" s="1057"/>
      <c r="IS32" s="1057"/>
      <c r="IT32" s="1057"/>
      <c r="IU32" s="1057"/>
      <c r="IV32" s="1057"/>
      <c r="IW32" s="1057"/>
      <c r="IX32" s="1058"/>
      <c r="IY32" s="664"/>
      <c r="IZ32" s="1055"/>
      <c r="JA32" s="1055"/>
      <c r="JB32" s="1055"/>
      <c r="JC32" s="1055"/>
      <c r="JD32" s="1055"/>
      <c r="JE32" s="1055"/>
      <c r="JF32" s="1055"/>
      <c r="JG32" s="1055"/>
      <c r="JH32" s="1059"/>
      <c r="JI32" s="662"/>
      <c r="JJ32" s="1057"/>
      <c r="JK32" s="1057"/>
      <c r="JL32" s="1057"/>
      <c r="JM32" s="1057"/>
      <c r="JN32" s="1057"/>
      <c r="JO32" s="1057"/>
      <c r="JP32" s="1057"/>
      <c r="JQ32" s="1057"/>
      <c r="JR32" s="1058"/>
      <c r="JS32" s="664"/>
      <c r="JT32" s="1055"/>
      <c r="JU32" s="1055"/>
      <c r="JV32" s="1055"/>
      <c r="JW32" s="1055"/>
      <c r="JX32" s="1059"/>
      <c r="JY32" s="1055"/>
      <c r="JZ32" s="1055"/>
      <c r="KA32" s="1055"/>
      <c r="KB32" s="1056"/>
      <c r="KC32" s="662"/>
      <c r="KD32" s="1057"/>
      <c r="KE32" s="1057"/>
      <c r="KF32" s="1057"/>
      <c r="KG32" s="1057"/>
      <c r="KH32" s="1057"/>
      <c r="KI32" s="1057"/>
      <c r="KJ32" s="1057"/>
      <c r="KK32" s="1057"/>
      <c r="KL32" s="1058"/>
      <c r="KM32" s="664"/>
      <c r="KN32" s="1055"/>
      <c r="KO32" s="1055"/>
      <c r="KP32" s="1055"/>
      <c r="KQ32" s="1055"/>
      <c r="KR32" s="1055"/>
      <c r="KS32" s="1055"/>
      <c r="KT32" s="1055"/>
      <c r="KU32" s="1055"/>
      <c r="KV32" s="1056"/>
      <c r="KW32" s="662"/>
      <c r="KX32" s="1057"/>
      <c r="KY32" s="1057"/>
      <c r="KZ32" s="1057"/>
      <c r="LA32" s="1057"/>
      <c r="LB32" s="1057"/>
      <c r="LC32" s="1057"/>
      <c r="LD32" s="1057"/>
      <c r="LE32" s="1057"/>
      <c r="LF32" s="1058"/>
      <c r="LG32" s="1060"/>
      <c r="LH32" s="1055"/>
      <c r="LI32" s="1055"/>
      <c r="LJ32" s="1055"/>
      <c r="LK32" s="1055"/>
      <c r="LL32" s="1055"/>
      <c r="LM32" s="1055"/>
      <c r="LN32" s="1055"/>
      <c r="LO32" s="1055"/>
      <c r="LP32" s="1055"/>
      <c r="LQ32" s="1059"/>
      <c r="LR32" s="739">
        <f t="shared" si="2"/>
        <v>0</v>
      </c>
      <c r="LS32" s="740" t="b">
        <f t="shared" si="65"/>
        <v>0</v>
      </c>
      <c r="LT32" s="741">
        <f t="shared" si="3"/>
        <v>0</v>
      </c>
      <c r="LU32" s="742" t="b">
        <f t="shared" si="66"/>
        <v>0</v>
      </c>
      <c r="LV32" s="743">
        <f t="shared" si="84"/>
        <v>0</v>
      </c>
      <c r="LW32" s="744" t="b">
        <f t="shared" si="67"/>
        <v>0</v>
      </c>
      <c r="LX32" s="745">
        <f t="shared" si="5"/>
        <v>0</v>
      </c>
      <c r="LY32" s="746" t="b">
        <f t="shared" si="68"/>
        <v>0</v>
      </c>
      <c r="LZ32" s="764">
        <f t="shared" si="6"/>
        <v>0</v>
      </c>
      <c r="MA32" s="765" t="b">
        <f t="shared" si="69"/>
        <v>0</v>
      </c>
      <c r="MB32" s="766">
        <f t="shared" si="85"/>
        <v>0</v>
      </c>
      <c r="MC32" s="767" t="b">
        <f t="shared" si="70"/>
        <v>0</v>
      </c>
      <c r="MD32" s="768">
        <f t="shared" si="8"/>
        <v>0</v>
      </c>
      <c r="ME32" s="769" t="b">
        <f t="shared" si="71"/>
        <v>0</v>
      </c>
      <c r="MF32" s="770">
        <f t="shared" si="86"/>
        <v>0</v>
      </c>
      <c r="MG32" s="771" t="b">
        <f t="shared" si="72"/>
        <v>0</v>
      </c>
      <c r="MH32" s="772">
        <f t="shared" si="87"/>
        <v>0</v>
      </c>
      <c r="MI32" s="773" t="b">
        <f t="shared" si="73"/>
        <v>0</v>
      </c>
      <c r="MJ32" s="774">
        <f t="shared" si="88"/>
        <v>0</v>
      </c>
      <c r="MK32" s="775" t="b">
        <f t="shared" si="74"/>
        <v>0</v>
      </c>
      <c r="ML32" s="776">
        <f t="shared" si="89"/>
        <v>0</v>
      </c>
      <c r="MM32" s="777" t="b">
        <f t="shared" si="75"/>
        <v>0</v>
      </c>
      <c r="MN32" s="778">
        <f t="shared" si="90"/>
        <v>0</v>
      </c>
      <c r="MO32" s="779" t="b">
        <f t="shared" si="76"/>
        <v>0</v>
      </c>
      <c r="MP32" s="884">
        <f t="shared" si="91"/>
        <v>0</v>
      </c>
      <c r="MQ32" s="885" t="b">
        <f t="shared" si="77"/>
        <v>0</v>
      </c>
      <c r="MR32" s="990"/>
      <c r="MS32" s="645"/>
      <c r="MT32" s="646"/>
      <c r="MU32" s="647"/>
      <c r="MV32" s="648"/>
      <c r="MW32" s="649"/>
      <c r="MX32" s="657"/>
      <c r="MY32" s="658"/>
      <c r="MZ32" s="659"/>
      <c r="NA32" s="660"/>
      <c r="NB32" s="661"/>
      <c r="NC32" s="662"/>
      <c r="ND32" s="666"/>
      <c r="NE32" s="664"/>
      <c r="NF32" s="665"/>
      <c r="NG32" s="604" t="b">
        <f t="shared" si="15"/>
        <v>0</v>
      </c>
      <c r="NH32" s="1568" t="b">
        <f t="shared" si="15"/>
        <v>0</v>
      </c>
      <c r="NI32" s="604" t="b">
        <f t="shared" si="15"/>
        <v>0</v>
      </c>
      <c r="NJ32" s="1547" t="b">
        <f t="shared" si="15"/>
        <v>0</v>
      </c>
      <c r="NK32" s="604" t="b">
        <f t="shared" si="15"/>
        <v>0</v>
      </c>
      <c r="NL32" s="1547" t="b">
        <f t="shared" si="15"/>
        <v>0</v>
      </c>
      <c r="NM32" s="604" t="b">
        <f t="shared" si="15"/>
        <v>0</v>
      </c>
      <c r="NN32" s="1547" t="b">
        <f t="shared" si="15"/>
        <v>0</v>
      </c>
      <c r="NO32" s="604" t="b">
        <f t="shared" ref="NO32:NS45" si="92">IF(AND(NB32&lt;&gt;""),IF(NB32&gt;=15,"У-П",IF(NB32&gt;=1,"С-П",IF(NB32&gt;=-14,"С-Н",IF(NB32&gt;=-28,"У-Н")))))</f>
        <v>0</v>
      </c>
      <c r="NP32" s="1549" t="b">
        <f t="shared" si="92"/>
        <v>0</v>
      </c>
      <c r="NQ32" s="1552" t="b">
        <f t="shared" si="92"/>
        <v>0</v>
      </c>
      <c r="NR32" s="1549" t="b">
        <f t="shared" si="92"/>
        <v>0</v>
      </c>
      <c r="NS32" s="604" t="b">
        <f t="shared" si="92"/>
        <v>0</v>
      </c>
      <c r="NT32" s="1445"/>
    </row>
    <row r="33" spans="1:384" s="1446" customFormat="1" ht="21.95" customHeight="1" thickBot="1" x14ac:dyDescent="0.35">
      <c r="A33" s="1600">
        <v>21</v>
      </c>
      <c r="B33" s="1601"/>
      <c r="C33" s="1602"/>
      <c r="D33" s="1601"/>
      <c r="E33" s="1515"/>
      <c r="F33" s="89"/>
      <c r="G33" s="90"/>
      <c r="H33" s="100"/>
      <c r="I33" s="100"/>
      <c r="J33" s="1558"/>
      <c r="K33" s="1565">
        <f t="shared" si="78"/>
        <v>0</v>
      </c>
      <c r="L33" s="1562"/>
      <c r="M33" s="1178"/>
      <c r="N33" s="1179"/>
      <c r="O33" s="1195"/>
      <c r="P33" s="1197"/>
      <c r="Q33" s="1197"/>
      <c r="R33" s="1197"/>
      <c r="S33" s="1197"/>
      <c r="T33" s="1197"/>
      <c r="U33" s="1197"/>
      <c r="V33" s="1198"/>
      <c r="W33" s="1532" t="b">
        <f t="shared" si="81"/>
        <v>0</v>
      </c>
      <c r="X33" s="1531" t="b">
        <f t="shared" si="16"/>
        <v>0</v>
      </c>
      <c r="Y33" s="1531" t="b">
        <f t="shared" si="17"/>
        <v>0</v>
      </c>
      <c r="Z33" s="1531" t="b">
        <f t="shared" si="18"/>
        <v>0</v>
      </c>
      <c r="AA33" s="1531" t="b">
        <f t="shared" si="19"/>
        <v>0</v>
      </c>
      <c r="AB33" s="1531" t="b">
        <f t="shared" si="20"/>
        <v>0</v>
      </c>
      <c r="AC33" s="1531" t="b">
        <f t="shared" si="21"/>
        <v>0</v>
      </c>
      <c r="AD33" s="1533" t="b">
        <f t="shared" si="22"/>
        <v>0</v>
      </c>
      <c r="AE33" s="1178"/>
      <c r="AF33" s="1181"/>
      <c r="AG33" s="103"/>
      <c r="AH33" s="104"/>
      <c r="AI33" s="104"/>
      <c r="AJ33" s="104"/>
      <c r="AK33" s="104"/>
      <c r="AL33" s="104"/>
      <c r="AM33" s="104"/>
      <c r="AN33" s="104"/>
      <c r="AO33" s="104"/>
      <c r="AP33" s="105"/>
      <c r="AQ33" s="1667"/>
      <c r="AR33" s="103"/>
      <c r="AS33" s="104"/>
      <c r="AT33" s="104"/>
      <c r="AU33" s="104"/>
      <c r="AV33" s="104"/>
      <c r="AW33" s="104"/>
      <c r="AX33" s="104"/>
      <c r="AY33" s="104"/>
      <c r="AZ33" s="104"/>
      <c r="BA33" s="105"/>
      <c r="BB33" s="1645">
        <f t="shared" si="80"/>
        <v>0</v>
      </c>
      <c r="BC33" s="382">
        <f t="shared" si="0"/>
        <v>0</v>
      </c>
      <c r="BD33" s="1647" t="e">
        <f t="shared" si="23"/>
        <v>#DIV/0!</v>
      </c>
      <c r="BE33" s="367" t="e">
        <f t="shared" si="24"/>
        <v>#DIV/0!</v>
      </c>
      <c r="BF33" s="368" t="e">
        <f t="shared" si="25"/>
        <v>#DIV/0!</v>
      </c>
      <c r="BG33" s="369" t="e">
        <f t="shared" si="26"/>
        <v>#DIV/0!</v>
      </c>
      <c r="BH33" s="370" t="e">
        <f t="shared" si="1"/>
        <v>#DIV/0!</v>
      </c>
      <c r="BI33" s="371" t="e">
        <f t="shared" si="27"/>
        <v>#DIV/0!</v>
      </c>
      <c r="BJ33" s="372" t="e">
        <f t="shared" si="28"/>
        <v>#DIV/0!</v>
      </c>
      <c r="BK33" s="372" t="e">
        <f t="shared" si="29"/>
        <v>#DIV/0!</v>
      </c>
      <c r="BL33" s="379" t="e">
        <f t="shared" si="30"/>
        <v>#DIV/0!</v>
      </c>
      <c r="BM33" s="99"/>
      <c r="BN33" s="1181"/>
      <c r="BO33" s="1838"/>
      <c r="BP33" s="1839"/>
      <c r="BQ33" s="1839"/>
      <c r="BR33" s="1839"/>
      <c r="BS33" s="1839"/>
      <c r="BT33" s="1839"/>
      <c r="BU33" s="1839"/>
      <c r="BV33" s="1839"/>
      <c r="BW33" s="1839"/>
      <c r="BX33" s="1839"/>
      <c r="BY33" s="1839"/>
      <c r="BZ33" s="1839"/>
      <c r="CA33" s="1839"/>
      <c r="CB33" s="1839"/>
      <c r="CC33" s="1839"/>
      <c r="CD33" s="1839"/>
      <c r="CE33" s="1839"/>
      <c r="CF33" s="1839"/>
      <c r="CG33" s="1839"/>
      <c r="CH33" s="1839"/>
      <c r="CI33" s="1839"/>
      <c r="CJ33" s="1839"/>
      <c r="CK33" s="1839"/>
      <c r="CL33" s="1839"/>
      <c r="CM33" s="1839"/>
      <c r="CN33" s="1839"/>
      <c r="CO33" s="1839"/>
      <c r="CP33" s="1839"/>
      <c r="CQ33" s="1839"/>
      <c r="CR33" s="1839"/>
      <c r="CS33" s="1839"/>
      <c r="CT33" s="1839"/>
      <c r="CU33" s="1839"/>
      <c r="CV33" s="1839"/>
      <c r="CW33" s="1839"/>
      <c r="CX33" s="1839"/>
      <c r="CY33" s="1839"/>
      <c r="CZ33" s="1839"/>
      <c r="DA33" s="1839"/>
      <c r="DB33" s="1840"/>
      <c r="DC33" s="1831">
        <f t="shared" si="31"/>
        <v>0</v>
      </c>
      <c r="DD33" s="1832">
        <f t="shared" si="32"/>
        <v>0</v>
      </c>
      <c r="DE33" s="1833">
        <f t="shared" si="33"/>
        <v>0</v>
      </c>
      <c r="DF33" s="1831">
        <f t="shared" si="34"/>
        <v>0</v>
      </c>
      <c r="DG33" s="1832">
        <f t="shared" si="35"/>
        <v>0</v>
      </c>
      <c r="DH33" s="1833">
        <f t="shared" si="36"/>
        <v>0</v>
      </c>
      <c r="DI33" s="1831">
        <f t="shared" si="37"/>
        <v>0</v>
      </c>
      <c r="DJ33" s="1832">
        <f t="shared" si="38"/>
        <v>0</v>
      </c>
      <c r="DK33" s="1832">
        <f t="shared" si="39"/>
        <v>0</v>
      </c>
      <c r="DL33" s="1833">
        <f t="shared" si="40"/>
        <v>0</v>
      </c>
      <c r="DM33" s="1834">
        <f t="shared" si="41"/>
        <v>0</v>
      </c>
      <c r="DN33" s="1835">
        <f t="shared" si="42"/>
        <v>0</v>
      </c>
      <c r="DO33" s="1836">
        <f t="shared" si="43"/>
        <v>0</v>
      </c>
      <c r="DP33" s="1837">
        <f t="shared" si="44"/>
        <v>0</v>
      </c>
      <c r="DQ33" s="1837">
        <f t="shared" si="45"/>
        <v>0</v>
      </c>
      <c r="DR33" s="1192"/>
      <c r="DS33" s="1210"/>
      <c r="DT33" s="1211"/>
      <c r="DU33" s="1212"/>
      <c r="DV33" s="1213"/>
      <c r="DW33" s="1180"/>
      <c r="DX33" s="1179"/>
      <c r="DY33" s="1181"/>
      <c r="DZ33" s="1195"/>
      <c r="EA33" s="1196"/>
      <c r="EB33" s="1195"/>
      <c r="EC33" s="1197"/>
      <c r="ED33" s="1196"/>
      <c r="EE33" s="1191"/>
      <c r="EF33" s="1192"/>
      <c r="EG33" s="1195"/>
      <c r="EH33" s="1196"/>
      <c r="EI33" s="1195"/>
      <c r="EJ33" s="1197"/>
      <c r="EK33" s="1198"/>
      <c r="EL33" s="1199"/>
      <c r="EM33" s="1179"/>
      <c r="EN33" s="1178"/>
      <c r="EO33" s="1688"/>
      <c r="EP33" s="1680"/>
      <c r="EQ33" s="1675"/>
      <c r="ER33" s="1498"/>
      <c r="ES33" s="1498"/>
      <c r="ET33" s="1499"/>
      <c r="EU33" s="1500"/>
      <c r="EV33" s="1501"/>
      <c r="EW33" s="1501"/>
      <c r="EX33" s="1501"/>
      <c r="EY33" s="1501"/>
      <c r="EZ33" s="1501"/>
      <c r="FA33" s="1501"/>
      <c r="FB33" s="1502"/>
      <c r="FC33" s="1689"/>
      <c r="FD33" s="1448"/>
      <c r="FE33" s="2219"/>
      <c r="FF33" s="2220"/>
      <c r="FG33" s="2220"/>
      <c r="FH33" s="2220"/>
      <c r="FI33" s="2220"/>
      <c r="FJ33" s="2220"/>
      <c r="FK33" s="2220"/>
      <c r="FL33" s="2220"/>
      <c r="FM33" s="2220"/>
      <c r="FN33" s="2220"/>
      <c r="FO33" s="2220"/>
      <c r="FP33" s="2220"/>
      <c r="FQ33" s="2220"/>
      <c r="FR33" s="2220"/>
      <c r="FS33" s="2220"/>
      <c r="FT33" s="2220"/>
      <c r="FU33" s="2220"/>
      <c r="FV33" s="2220"/>
      <c r="FW33" s="2220"/>
      <c r="FX33" s="2220"/>
      <c r="FY33" s="2220"/>
      <c r="FZ33" s="2220"/>
      <c r="GA33" s="2220"/>
      <c r="GB33" s="2220"/>
      <c r="GC33" s="2220"/>
      <c r="GD33" s="2220"/>
      <c r="GE33" s="2220"/>
      <c r="GF33" s="2220"/>
      <c r="GG33" s="2220"/>
      <c r="GH33" s="2220"/>
      <c r="GI33" s="2220"/>
      <c r="GJ33" s="2220"/>
      <c r="GK33" s="2220"/>
      <c r="GL33" s="2220"/>
      <c r="GM33" s="2220"/>
      <c r="GN33" s="2220"/>
      <c r="GO33" s="2220"/>
      <c r="GP33" s="2220"/>
      <c r="GQ33" s="2220"/>
      <c r="GR33" s="2220"/>
      <c r="GS33" s="2220"/>
      <c r="GT33" s="2220"/>
      <c r="GU33" s="2220"/>
      <c r="GV33" s="2220"/>
      <c r="GW33" s="2220"/>
      <c r="GX33" s="2221"/>
      <c r="GY33" s="2198">
        <f t="shared" si="46"/>
        <v>0</v>
      </c>
      <c r="GZ33" s="399" t="b">
        <f t="shared" si="82"/>
        <v>0</v>
      </c>
      <c r="HA33" s="2199">
        <f t="shared" si="47"/>
        <v>0</v>
      </c>
      <c r="HB33" s="2211" t="b">
        <f t="shared" si="48"/>
        <v>0</v>
      </c>
      <c r="HC33" s="2201">
        <f t="shared" si="49"/>
        <v>0</v>
      </c>
      <c r="HD33" s="400" t="b">
        <f t="shared" si="50"/>
        <v>0</v>
      </c>
      <c r="HE33" s="2202">
        <f t="shared" si="51"/>
        <v>0</v>
      </c>
      <c r="HF33" s="401" t="b">
        <f t="shared" si="52"/>
        <v>0</v>
      </c>
      <c r="HG33" s="2203">
        <f t="shared" si="53"/>
        <v>0</v>
      </c>
      <c r="HH33" s="2212" t="b">
        <f t="shared" si="54"/>
        <v>0</v>
      </c>
      <c r="HI33" s="2205">
        <f t="shared" si="55"/>
        <v>0</v>
      </c>
      <c r="HJ33" s="395" t="b">
        <f t="shared" si="56"/>
        <v>0</v>
      </c>
      <c r="HK33" s="2206">
        <f t="shared" si="57"/>
        <v>0</v>
      </c>
      <c r="HL33" s="1007" t="b">
        <f t="shared" si="58"/>
        <v>0</v>
      </c>
      <c r="HM33" s="432"/>
      <c r="HN33" s="991"/>
      <c r="HO33" s="905"/>
      <c r="HP33" s="906"/>
      <c r="HQ33" s="907"/>
      <c r="HR33" s="908"/>
      <c r="HS33" s="909"/>
      <c r="HT33" s="910"/>
      <c r="HU33" s="911"/>
      <c r="HV33" s="714" t="b">
        <f t="shared" si="83"/>
        <v>0</v>
      </c>
      <c r="HW33" s="715" t="b">
        <f t="shared" si="83"/>
        <v>0</v>
      </c>
      <c r="HX33" s="715" t="b">
        <f t="shared" si="60"/>
        <v>0</v>
      </c>
      <c r="HY33" s="715" t="b">
        <f t="shared" si="61"/>
        <v>0</v>
      </c>
      <c r="HZ33" s="715" t="b">
        <f t="shared" si="62"/>
        <v>0</v>
      </c>
      <c r="IA33" s="716" t="b">
        <f t="shared" si="63"/>
        <v>0</v>
      </c>
      <c r="IB33" s="717" t="b">
        <f t="shared" si="64"/>
        <v>0</v>
      </c>
      <c r="IC33" s="432"/>
      <c r="ID33" s="432"/>
      <c r="IE33" s="664"/>
      <c r="IF33" s="1055"/>
      <c r="IG33" s="1055"/>
      <c r="IH33" s="1055"/>
      <c r="II33" s="1055"/>
      <c r="IJ33" s="1055"/>
      <c r="IK33" s="1055"/>
      <c r="IL33" s="1055"/>
      <c r="IM33" s="1055"/>
      <c r="IN33" s="1056"/>
      <c r="IO33" s="662"/>
      <c r="IP33" s="1057"/>
      <c r="IQ33" s="1057"/>
      <c r="IR33" s="1057"/>
      <c r="IS33" s="1057"/>
      <c r="IT33" s="1057"/>
      <c r="IU33" s="1057"/>
      <c r="IV33" s="1057"/>
      <c r="IW33" s="1057"/>
      <c r="IX33" s="1058"/>
      <c r="IY33" s="664"/>
      <c r="IZ33" s="1055"/>
      <c r="JA33" s="1055"/>
      <c r="JB33" s="1055"/>
      <c r="JC33" s="1055"/>
      <c r="JD33" s="1055"/>
      <c r="JE33" s="1055"/>
      <c r="JF33" s="1055"/>
      <c r="JG33" s="1055"/>
      <c r="JH33" s="1059"/>
      <c r="JI33" s="662"/>
      <c r="JJ33" s="1057"/>
      <c r="JK33" s="1057"/>
      <c r="JL33" s="1057"/>
      <c r="JM33" s="1057"/>
      <c r="JN33" s="1057"/>
      <c r="JO33" s="1057"/>
      <c r="JP33" s="1057"/>
      <c r="JQ33" s="1057"/>
      <c r="JR33" s="1058"/>
      <c r="JS33" s="664"/>
      <c r="JT33" s="1055"/>
      <c r="JU33" s="1055"/>
      <c r="JV33" s="1055"/>
      <c r="JW33" s="1055"/>
      <c r="JX33" s="1059"/>
      <c r="JY33" s="1055"/>
      <c r="JZ33" s="1055"/>
      <c r="KA33" s="1055"/>
      <c r="KB33" s="1056"/>
      <c r="KC33" s="662"/>
      <c r="KD33" s="1057"/>
      <c r="KE33" s="1057"/>
      <c r="KF33" s="1057"/>
      <c r="KG33" s="1057"/>
      <c r="KH33" s="1057"/>
      <c r="KI33" s="1057"/>
      <c r="KJ33" s="1057"/>
      <c r="KK33" s="1057"/>
      <c r="KL33" s="1058"/>
      <c r="KM33" s="664"/>
      <c r="KN33" s="1055"/>
      <c r="KO33" s="1055"/>
      <c r="KP33" s="1055"/>
      <c r="KQ33" s="1055"/>
      <c r="KR33" s="1055"/>
      <c r="KS33" s="1055"/>
      <c r="KT33" s="1055"/>
      <c r="KU33" s="1055"/>
      <c r="KV33" s="1056"/>
      <c r="KW33" s="662"/>
      <c r="KX33" s="1057"/>
      <c r="KY33" s="1057"/>
      <c r="KZ33" s="1057"/>
      <c r="LA33" s="1057"/>
      <c r="LB33" s="1057"/>
      <c r="LC33" s="1057"/>
      <c r="LD33" s="1057"/>
      <c r="LE33" s="1057"/>
      <c r="LF33" s="1058"/>
      <c r="LG33" s="1060"/>
      <c r="LH33" s="1055"/>
      <c r="LI33" s="1055"/>
      <c r="LJ33" s="1055"/>
      <c r="LK33" s="1055"/>
      <c r="LL33" s="1055"/>
      <c r="LM33" s="1055"/>
      <c r="LN33" s="1055"/>
      <c r="LO33" s="1055"/>
      <c r="LP33" s="1055"/>
      <c r="LQ33" s="1059"/>
      <c r="LR33" s="739">
        <f t="shared" si="2"/>
        <v>0</v>
      </c>
      <c r="LS33" s="740" t="b">
        <f t="shared" si="65"/>
        <v>0</v>
      </c>
      <c r="LT33" s="741">
        <f t="shared" si="3"/>
        <v>0</v>
      </c>
      <c r="LU33" s="742" t="b">
        <f t="shared" si="66"/>
        <v>0</v>
      </c>
      <c r="LV33" s="743">
        <f t="shared" si="84"/>
        <v>0</v>
      </c>
      <c r="LW33" s="744" t="b">
        <f t="shared" si="67"/>
        <v>0</v>
      </c>
      <c r="LX33" s="745">
        <f t="shared" si="5"/>
        <v>0</v>
      </c>
      <c r="LY33" s="746" t="b">
        <f t="shared" si="68"/>
        <v>0</v>
      </c>
      <c r="LZ33" s="764">
        <f t="shared" si="6"/>
        <v>0</v>
      </c>
      <c r="MA33" s="765" t="b">
        <f t="shared" si="69"/>
        <v>0</v>
      </c>
      <c r="MB33" s="766">
        <f t="shared" si="85"/>
        <v>0</v>
      </c>
      <c r="MC33" s="767" t="b">
        <f t="shared" si="70"/>
        <v>0</v>
      </c>
      <c r="MD33" s="768">
        <f t="shared" si="8"/>
        <v>0</v>
      </c>
      <c r="ME33" s="769" t="b">
        <f t="shared" si="71"/>
        <v>0</v>
      </c>
      <c r="MF33" s="770">
        <f t="shared" si="86"/>
        <v>0</v>
      </c>
      <c r="MG33" s="771" t="b">
        <f t="shared" si="72"/>
        <v>0</v>
      </c>
      <c r="MH33" s="772">
        <f t="shared" si="87"/>
        <v>0</v>
      </c>
      <c r="MI33" s="773" t="b">
        <f t="shared" si="73"/>
        <v>0</v>
      </c>
      <c r="MJ33" s="774">
        <f t="shared" si="88"/>
        <v>0</v>
      </c>
      <c r="MK33" s="775" t="b">
        <f t="shared" si="74"/>
        <v>0</v>
      </c>
      <c r="ML33" s="776">
        <f t="shared" si="89"/>
        <v>0</v>
      </c>
      <c r="MM33" s="777" t="b">
        <f t="shared" si="75"/>
        <v>0</v>
      </c>
      <c r="MN33" s="778">
        <f t="shared" si="90"/>
        <v>0</v>
      </c>
      <c r="MO33" s="779" t="b">
        <f t="shared" si="76"/>
        <v>0</v>
      </c>
      <c r="MP33" s="884">
        <f t="shared" si="91"/>
        <v>0</v>
      </c>
      <c r="MQ33" s="885" t="b">
        <f t="shared" si="77"/>
        <v>0</v>
      </c>
      <c r="MR33" s="990"/>
      <c r="MS33" s="645"/>
      <c r="MT33" s="646"/>
      <c r="MU33" s="647"/>
      <c r="MV33" s="648"/>
      <c r="MW33" s="649"/>
      <c r="MX33" s="657"/>
      <c r="MY33" s="658"/>
      <c r="MZ33" s="659"/>
      <c r="NA33" s="660"/>
      <c r="NB33" s="661"/>
      <c r="NC33" s="662"/>
      <c r="ND33" s="663"/>
      <c r="NE33" s="664"/>
      <c r="NF33" s="665"/>
      <c r="NG33" s="604" t="b">
        <f t="shared" ref="NG33:NN45" si="93">IF(AND(MT33&lt;&gt;""),IF(MT33&gt;=15,"У-П",IF(MT33&gt;=1,"С-П",IF(MT33&gt;=-14,"С-Н",IF(MT33&gt;=-28,"У-Н")))))</f>
        <v>0</v>
      </c>
      <c r="NH33" s="1568" t="b">
        <f t="shared" si="93"/>
        <v>0</v>
      </c>
      <c r="NI33" s="604" t="b">
        <f t="shared" si="93"/>
        <v>0</v>
      </c>
      <c r="NJ33" s="1547" t="b">
        <f t="shared" si="93"/>
        <v>0</v>
      </c>
      <c r="NK33" s="604" t="b">
        <f t="shared" si="93"/>
        <v>0</v>
      </c>
      <c r="NL33" s="1547" t="b">
        <f t="shared" si="93"/>
        <v>0</v>
      </c>
      <c r="NM33" s="604" t="b">
        <f t="shared" si="93"/>
        <v>0</v>
      </c>
      <c r="NN33" s="1547" t="b">
        <f t="shared" si="93"/>
        <v>0</v>
      </c>
      <c r="NO33" s="604" t="b">
        <f t="shared" si="92"/>
        <v>0</v>
      </c>
      <c r="NP33" s="1549" t="b">
        <f t="shared" si="92"/>
        <v>0</v>
      </c>
      <c r="NQ33" s="1552" t="b">
        <f t="shared" si="92"/>
        <v>0</v>
      </c>
      <c r="NR33" s="1549" t="b">
        <f t="shared" si="92"/>
        <v>0</v>
      </c>
      <c r="NS33" s="604" t="b">
        <f t="shared" si="92"/>
        <v>0</v>
      </c>
      <c r="NT33" s="1445"/>
    </row>
    <row r="34" spans="1:384" s="1446" customFormat="1" ht="21.95" customHeight="1" thickBot="1" x14ac:dyDescent="0.35">
      <c r="A34" s="1600">
        <v>22</v>
      </c>
      <c r="B34" s="1601"/>
      <c r="C34" s="1602"/>
      <c r="D34" s="1601"/>
      <c r="E34" s="1515"/>
      <c r="F34" s="89"/>
      <c r="G34" s="90"/>
      <c r="H34" s="100"/>
      <c r="I34" s="100"/>
      <c r="J34" s="1558"/>
      <c r="K34" s="1565">
        <f t="shared" si="78"/>
        <v>0</v>
      </c>
      <c r="L34" s="1562"/>
      <c r="M34" s="1178"/>
      <c r="N34" s="1179"/>
      <c r="O34" s="1195"/>
      <c r="P34" s="1197"/>
      <c r="Q34" s="1197"/>
      <c r="R34" s="1197"/>
      <c r="S34" s="1197"/>
      <c r="T34" s="1197"/>
      <c r="U34" s="1197"/>
      <c r="V34" s="1198"/>
      <c r="W34" s="1532" t="b">
        <f t="shared" si="81"/>
        <v>0</v>
      </c>
      <c r="X34" s="1531" t="b">
        <f t="shared" si="16"/>
        <v>0</v>
      </c>
      <c r="Y34" s="1531" t="b">
        <f t="shared" si="17"/>
        <v>0</v>
      </c>
      <c r="Z34" s="1531" t="b">
        <f t="shared" si="18"/>
        <v>0</v>
      </c>
      <c r="AA34" s="1531" t="b">
        <f t="shared" si="19"/>
        <v>0</v>
      </c>
      <c r="AB34" s="1531" t="b">
        <f t="shared" si="20"/>
        <v>0</v>
      </c>
      <c r="AC34" s="1531" t="b">
        <f t="shared" si="21"/>
        <v>0</v>
      </c>
      <c r="AD34" s="1533" t="b">
        <f t="shared" si="22"/>
        <v>0</v>
      </c>
      <c r="AE34" s="1178"/>
      <c r="AF34" s="1181"/>
      <c r="AG34" s="103"/>
      <c r="AH34" s="104"/>
      <c r="AI34" s="104"/>
      <c r="AJ34" s="104"/>
      <c r="AK34" s="104"/>
      <c r="AL34" s="104"/>
      <c r="AM34" s="104"/>
      <c r="AN34" s="104"/>
      <c r="AO34" s="104"/>
      <c r="AP34" s="105"/>
      <c r="AQ34" s="1667"/>
      <c r="AR34" s="103"/>
      <c r="AS34" s="104"/>
      <c r="AT34" s="104"/>
      <c r="AU34" s="104"/>
      <c r="AV34" s="104"/>
      <c r="AW34" s="104"/>
      <c r="AX34" s="104"/>
      <c r="AY34" s="104"/>
      <c r="AZ34" s="104"/>
      <c r="BA34" s="105"/>
      <c r="BB34" s="1645">
        <f t="shared" si="80"/>
        <v>0</v>
      </c>
      <c r="BC34" s="382">
        <f t="shared" si="0"/>
        <v>0</v>
      </c>
      <c r="BD34" s="1647" t="e">
        <f t="shared" si="23"/>
        <v>#DIV/0!</v>
      </c>
      <c r="BE34" s="367" t="e">
        <f t="shared" si="24"/>
        <v>#DIV/0!</v>
      </c>
      <c r="BF34" s="368" t="e">
        <f t="shared" si="25"/>
        <v>#DIV/0!</v>
      </c>
      <c r="BG34" s="369" t="e">
        <f t="shared" si="26"/>
        <v>#DIV/0!</v>
      </c>
      <c r="BH34" s="370" t="e">
        <f t="shared" si="1"/>
        <v>#DIV/0!</v>
      </c>
      <c r="BI34" s="371" t="e">
        <f t="shared" si="27"/>
        <v>#DIV/0!</v>
      </c>
      <c r="BJ34" s="372" t="e">
        <f t="shared" si="28"/>
        <v>#DIV/0!</v>
      </c>
      <c r="BK34" s="372" t="e">
        <f t="shared" si="29"/>
        <v>#DIV/0!</v>
      </c>
      <c r="BL34" s="379" t="e">
        <f t="shared" si="30"/>
        <v>#DIV/0!</v>
      </c>
      <c r="BM34" s="99"/>
      <c r="BN34" s="1181"/>
      <c r="BO34" s="1838"/>
      <c r="BP34" s="1839"/>
      <c r="BQ34" s="1839"/>
      <c r="BR34" s="1839"/>
      <c r="BS34" s="1839"/>
      <c r="BT34" s="1839"/>
      <c r="BU34" s="1839"/>
      <c r="BV34" s="1839"/>
      <c r="BW34" s="1839"/>
      <c r="BX34" s="1839"/>
      <c r="BY34" s="1839"/>
      <c r="BZ34" s="1839"/>
      <c r="CA34" s="1839"/>
      <c r="CB34" s="1839"/>
      <c r="CC34" s="1839"/>
      <c r="CD34" s="1839"/>
      <c r="CE34" s="1839"/>
      <c r="CF34" s="1839"/>
      <c r="CG34" s="1839"/>
      <c r="CH34" s="1839"/>
      <c r="CI34" s="1839"/>
      <c r="CJ34" s="1839"/>
      <c r="CK34" s="1839"/>
      <c r="CL34" s="1839"/>
      <c r="CM34" s="1839"/>
      <c r="CN34" s="1839"/>
      <c r="CO34" s="1839"/>
      <c r="CP34" s="1839"/>
      <c r="CQ34" s="1839"/>
      <c r="CR34" s="1839"/>
      <c r="CS34" s="1839"/>
      <c r="CT34" s="1839"/>
      <c r="CU34" s="1839"/>
      <c r="CV34" s="1839"/>
      <c r="CW34" s="1839"/>
      <c r="CX34" s="1839"/>
      <c r="CY34" s="1839"/>
      <c r="CZ34" s="1839"/>
      <c r="DA34" s="1839"/>
      <c r="DB34" s="1840"/>
      <c r="DC34" s="1831">
        <f t="shared" si="31"/>
        <v>0</v>
      </c>
      <c r="DD34" s="1832">
        <f t="shared" si="32"/>
        <v>0</v>
      </c>
      <c r="DE34" s="1833">
        <f t="shared" si="33"/>
        <v>0</v>
      </c>
      <c r="DF34" s="1831">
        <f t="shared" si="34"/>
        <v>0</v>
      </c>
      <c r="DG34" s="1832">
        <f t="shared" si="35"/>
        <v>0</v>
      </c>
      <c r="DH34" s="1833">
        <f t="shared" si="36"/>
        <v>0</v>
      </c>
      <c r="DI34" s="1831">
        <f t="shared" si="37"/>
        <v>0</v>
      </c>
      <c r="DJ34" s="1832">
        <f t="shared" si="38"/>
        <v>0</v>
      </c>
      <c r="DK34" s="1832">
        <f t="shared" si="39"/>
        <v>0</v>
      </c>
      <c r="DL34" s="1833">
        <f t="shared" si="40"/>
        <v>0</v>
      </c>
      <c r="DM34" s="1834">
        <f t="shared" si="41"/>
        <v>0</v>
      </c>
      <c r="DN34" s="1835">
        <f t="shared" si="42"/>
        <v>0</v>
      </c>
      <c r="DO34" s="1836">
        <f t="shared" si="43"/>
        <v>0</v>
      </c>
      <c r="DP34" s="1837">
        <f t="shared" si="44"/>
        <v>0</v>
      </c>
      <c r="DQ34" s="1837">
        <f t="shared" si="45"/>
        <v>0</v>
      </c>
      <c r="DR34" s="1192"/>
      <c r="DS34" s="1210"/>
      <c r="DT34" s="1211"/>
      <c r="DU34" s="1212"/>
      <c r="DV34" s="1213"/>
      <c r="DW34" s="1180"/>
      <c r="DX34" s="1179"/>
      <c r="DY34" s="1181"/>
      <c r="DZ34" s="1195"/>
      <c r="EA34" s="1196"/>
      <c r="EB34" s="1195"/>
      <c r="EC34" s="1197"/>
      <c r="ED34" s="1196"/>
      <c r="EE34" s="1191"/>
      <c r="EF34" s="1192"/>
      <c r="EG34" s="1195"/>
      <c r="EH34" s="1196"/>
      <c r="EI34" s="1195"/>
      <c r="EJ34" s="1197"/>
      <c r="EK34" s="1198"/>
      <c r="EL34" s="1199"/>
      <c r="EM34" s="1179"/>
      <c r="EN34" s="1178"/>
      <c r="EO34" s="1688"/>
      <c r="EP34" s="1680"/>
      <c r="EQ34" s="1675"/>
      <c r="ER34" s="1498"/>
      <c r="ES34" s="1498"/>
      <c r="ET34" s="1499"/>
      <c r="EU34" s="1500"/>
      <c r="EV34" s="1501"/>
      <c r="EW34" s="1501"/>
      <c r="EX34" s="1501"/>
      <c r="EY34" s="1501"/>
      <c r="EZ34" s="1501"/>
      <c r="FA34" s="1501"/>
      <c r="FB34" s="1502"/>
      <c r="FC34" s="1689"/>
      <c r="FD34" s="1448"/>
      <c r="FE34" s="2225"/>
      <c r="FF34" s="2226"/>
      <c r="FG34" s="2226"/>
      <c r="FH34" s="2226"/>
      <c r="FI34" s="2226"/>
      <c r="FJ34" s="2226"/>
      <c r="FK34" s="2226"/>
      <c r="FL34" s="2226"/>
      <c r="FM34" s="2226"/>
      <c r="FN34" s="2226"/>
      <c r="FO34" s="2226"/>
      <c r="FP34" s="2226"/>
      <c r="FQ34" s="2226"/>
      <c r="FR34" s="2226"/>
      <c r="FS34" s="2226"/>
      <c r="FT34" s="2226"/>
      <c r="FU34" s="2226"/>
      <c r="FV34" s="2226"/>
      <c r="FW34" s="2226"/>
      <c r="FX34" s="2226"/>
      <c r="FY34" s="2226"/>
      <c r="FZ34" s="2226"/>
      <c r="GA34" s="2226"/>
      <c r="GB34" s="2226"/>
      <c r="GC34" s="2226"/>
      <c r="GD34" s="2226"/>
      <c r="GE34" s="2226"/>
      <c r="GF34" s="2226"/>
      <c r="GG34" s="2226"/>
      <c r="GH34" s="2226"/>
      <c r="GI34" s="2226"/>
      <c r="GJ34" s="2226"/>
      <c r="GK34" s="2226"/>
      <c r="GL34" s="2226"/>
      <c r="GM34" s="2226"/>
      <c r="GN34" s="2226"/>
      <c r="GO34" s="2226"/>
      <c r="GP34" s="2226"/>
      <c r="GQ34" s="2226"/>
      <c r="GR34" s="2226"/>
      <c r="GS34" s="2226"/>
      <c r="GT34" s="2226"/>
      <c r="GU34" s="2226"/>
      <c r="GV34" s="2226"/>
      <c r="GW34" s="2226"/>
      <c r="GX34" s="2227"/>
      <c r="GY34" s="2198">
        <f t="shared" si="46"/>
        <v>0</v>
      </c>
      <c r="GZ34" s="399" t="b">
        <f t="shared" si="82"/>
        <v>0</v>
      </c>
      <c r="HA34" s="2199">
        <f t="shared" si="47"/>
        <v>0</v>
      </c>
      <c r="HB34" s="2211" t="b">
        <f t="shared" si="48"/>
        <v>0</v>
      </c>
      <c r="HC34" s="2201">
        <f t="shared" si="49"/>
        <v>0</v>
      </c>
      <c r="HD34" s="400" t="b">
        <f t="shared" si="50"/>
        <v>0</v>
      </c>
      <c r="HE34" s="2202">
        <f t="shared" si="51"/>
        <v>0</v>
      </c>
      <c r="HF34" s="401" t="b">
        <f t="shared" si="52"/>
        <v>0</v>
      </c>
      <c r="HG34" s="2203">
        <f t="shared" si="53"/>
        <v>0</v>
      </c>
      <c r="HH34" s="2212" t="b">
        <f t="shared" si="54"/>
        <v>0</v>
      </c>
      <c r="HI34" s="2205">
        <f t="shared" si="55"/>
        <v>0</v>
      </c>
      <c r="HJ34" s="395" t="b">
        <f t="shared" si="56"/>
        <v>0</v>
      </c>
      <c r="HK34" s="2206">
        <f t="shared" si="57"/>
        <v>0</v>
      </c>
      <c r="HL34" s="1007" t="b">
        <f t="shared" si="58"/>
        <v>0</v>
      </c>
      <c r="HM34" s="432"/>
      <c r="HN34" s="991"/>
      <c r="HO34" s="905"/>
      <c r="HP34" s="906"/>
      <c r="HQ34" s="907"/>
      <c r="HR34" s="908"/>
      <c r="HS34" s="909"/>
      <c r="HT34" s="910"/>
      <c r="HU34" s="911"/>
      <c r="HV34" s="714" t="b">
        <f t="shared" si="83"/>
        <v>0</v>
      </c>
      <c r="HW34" s="715" t="b">
        <f t="shared" si="83"/>
        <v>0</v>
      </c>
      <c r="HX34" s="715" t="b">
        <f t="shared" si="60"/>
        <v>0</v>
      </c>
      <c r="HY34" s="715" t="b">
        <f t="shared" si="61"/>
        <v>0</v>
      </c>
      <c r="HZ34" s="715" t="b">
        <f t="shared" si="62"/>
        <v>0</v>
      </c>
      <c r="IA34" s="716" t="b">
        <f t="shared" si="63"/>
        <v>0</v>
      </c>
      <c r="IB34" s="717" t="b">
        <f t="shared" si="64"/>
        <v>0</v>
      </c>
      <c r="IC34" s="432"/>
      <c r="ID34" s="432"/>
      <c r="IE34" s="664"/>
      <c r="IF34" s="1055"/>
      <c r="IG34" s="1055"/>
      <c r="IH34" s="1055"/>
      <c r="II34" s="1055"/>
      <c r="IJ34" s="1055"/>
      <c r="IK34" s="1055"/>
      <c r="IL34" s="1055"/>
      <c r="IM34" s="1055"/>
      <c r="IN34" s="1056"/>
      <c r="IO34" s="662"/>
      <c r="IP34" s="1057"/>
      <c r="IQ34" s="1057"/>
      <c r="IR34" s="1057"/>
      <c r="IS34" s="1057"/>
      <c r="IT34" s="1057"/>
      <c r="IU34" s="1057"/>
      <c r="IV34" s="1057"/>
      <c r="IW34" s="1057"/>
      <c r="IX34" s="1058"/>
      <c r="IY34" s="664"/>
      <c r="IZ34" s="1055"/>
      <c r="JA34" s="1055"/>
      <c r="JB34" s="1055"/>
      <c r="JC34" s="1055"/>
      <c r="JD34" s="1055"/>
      <c r="JE34" s="1055"/>
      <c r="JF34" s="1055"/>
      <c r="JG34" s="1055"/>
      <c r="JH34" s="1059"/>
      <c r="JI34" s="662"/>
      <c r="JJ34" s="1057"/>
      <c r="JK34" s="1057"/>
      <c r="JL34" s="1057"/>
      <c r="JM34" s="1057"/>
      <c r="JN34" s="1057"/>
      <c r="JO34" s="1057"/>
      <c r="JP34" s="1057"/>
      <c r="JQ34" s="1057"/>
      <c r="JR34" s="1058"/>
      <c r="JS34" s="664"/>
      <c r="JT34" s="1055"/>
      <c r="JU34" s="1055"/>
      <c r="JV34" s="1055"/>
      <c r="JW34" s="1055"/>
      <c r="JX34" s="1059"/>
      <c r="JY34" s="1055"/>
      <c r="JZ34" s="1055"/>
      <c r="KA34" s="1055"/>
      <c r="KB34" s="1056"/>
      <c r="KC34" s="662"/>
      <c r="KD34" s="1057"/>
      <c r="KE34" s="1057"/>
      <c r="KF34" s="1057"/>
      <c r="KG34" s="1057"/>
      <c r="KH34" s="1057"/>
      <c r="KI34" s="1057"/>
      <c r="KJ34" s="1057"/>
      <c r="KK34" s="1057"/>
      <c r="KL34" s="1058"/>
      <c r="KM34" s="664"/>
      <c r="KN34" s="1055"/>
      <c r="KO34" s="1055"/>
      <c r="KP34" s="1055"/>
      <c r="KQ34" s="1055"/>
      <c r="KR34" s="1055"/>
      <c r="KS34" s="1055"/>
      <c r="KT34" s="1055"/>
      <c r="KU34" s="1055"/>
      <c r="KV34" s="1056"/>
      <c r="KW34" s="662"/>
      <c r="KX34" s="1057"/>
      <c r="KY34" s="1057"/>
      <c r="KZ34" s="1057"/>
      <c r="LA34" s="1057"/>
      <c r="LB34" s="1057"/>
      <c r="LC34" s="1057"/>
      <c r="LD34" s="1057"/>
      <c r="LE34" s="1057"/>
      <c r="LF34" s="1058"/>
      <c r="LG34" s="1060"/>
      <c r="LH34" s="1055"/>
      <c r="LI34" s="1055"/>
      <c r="LJ34" s="1055"/>
      <c r="LK34" s="1055"/>
      <c r="LL34" s="1055"/>
      <c r="LM34" s="1055"/>
      <c r="LN34" s="1055"/>
      <c r="LO34" s="1055"/>
      <c r="LP34" s="1055"/>
      <c r="LQ34" s="1059"/>
      <c r="LR34" s="739">
        <f t="shared" si="2"/>
        <v>0</v>
      </c>
      <c r="LS34" s="740" t="b">
        <f t="shared" si="65"/>
        <v>0</v>
      </c>
      <c r="LT34" s="741">
        <f t="shared" si="3"/>
        <v>0</v>
      </c>
      <c r="LU34" s="742" t="b">
        <f t="shared" si="66"/>
        <v>0</v>
      </c>
      <c r="LV34" s="743">
        <f t="shared" si="84"/>
        <v>0</v>
      </c>
      <c r="LW34" s="744" t="b">
        <f t="shared" si="67"/>
        <v>0</v>
      </c>
      <c r="LX34" s="745">
        <f t="shared" si="5"/>
        <v>0</v>
      </c>
      <c r="LY34" s="746" t="b">
        <f t="shared" si="68"/>
        <v>0</v>
      </c>
      <c r="LZ34" s="764">
        <f t="shared" si="6"/>
        <v>0</v>
      </c>
      <c r="MA34" s="765" t="b">
        <f t="shared" si="69"/>
        <v>0</v>
      </c>
      <c r="MB34" s="766">
        <f t="shared" si="85"/>
        <v>0</v>
      </c>
      <c r="MC34" s="767" t="b">
        <f t="shared" si="70"/>
        <v>0</v>
      </c>
      <c r="MD34" s="768">
        <f t="shared" si="8"/>
        <v>0</v>
      </c>
      <c r="ME34" s="769" t="b">
        <f t="shared" si="71"/>
        <v>0</v>
      </c>
      <c r="MF34" s="770">
        <f t="shared" si="86"/>
        <v>0</v>
      </c>
      <c r="MG34" s="771" t="b">
        <f t="shared" si="72"/>
        <v>0</v>
      </c>
      <c r="MH34" s="772">
        <f t="shared" si="87"/>
        <v>0</v>
      </c>
      <c r="MI34" s="773" t="b">
        <f t="shared" si="73"/>
        <v>0</v>
      </c>
      <c r="MJ34" s="774">
        <f t="shared" si="88"/>
        <v>0</v>
      </c>
      <c r="MK34" s="775" t="b">
        <f t="shared" si="74"/>
        <v>0</v>
      </c>
      <c r="ML34" s="776">
        <f t="shared" si="89"/>
        <v>0</v>
      </c>
      <c r="MM34" s="777" t="b">
        <f t="shared" si="75"/>
        <v>0</v>
      </c>
      <c r="MN34" s="778">
        <f t="shared" si="90"/>
        <v>0</v>
      </c>
      <c r="MO34" s="779" t="b">
        <f t="shared" si="76"/>
        <v>0</v>
      </c>
      <c r="MP34" s="884">
        <f t="shared" si="91"/>
        <v>0</v>
      </c>
      <c r="MQ34" s="885" t="b">
        <f t="shared" si="77"/>
        <v>0</v>
      </c>
      <c r="MR34" s="990"/>
      <c r="MS34" s="645"/>
      <c r="MT34" s="646"/>
      <c r="MU34" s="647"/>
      <c r="MV34" s="648"/>
      <c r="MW34" s="649"/>
      <c r="MX34" s="657"/>
      <c r="MY34" s="658"/>
      <c r="MZ34" s="659"/>
      <c r="NA34" s="660"/>
      <c r="NB34" s="661"/>
      <c r="NC34" s="662"/>
      <c r="ND34" s="666"/>
      <c r="NE34" s="664"/>
      <c r="NF34" s="665"/>
      <c r="NG34" s="604" t="b">
        <f t="shared" si="93"/>
        <v>0</v>
      </c>
      <c r="NH34" s="1568" t="b">
        <f t="shared" si="93"/>
        <v>0</v>
      </c>
      <c r="NI34" s="604" t="b">
        <f t="shared" si="93"/>
        <v>0</v>
      </c>
      <c r="NJ34" s="1547" t="b">
        <f t="shared" si="93"/>
        <v>0</v>
      </c>
      <c r="NK34" s="604" t="b">
        <f t="shared" si="93"/>
        <v>0</v>
      </c>
      <c r="NL34" s="1547" t="b">
        <f t="shared" si="93"/>
        <v>0</v>
      </c>
      <c r="NM34" s="604" t="b">
        <f t="shared" si="93"/>
        <v>0</v>
      </c>
      <c r="NN34" s="1547" t="b">
        <f t="shared" si="93"/>
        <v>0</v>
      </c>
      <c r="NO34" s="604" t="b">
        <f t="shared" si="92"/>
        <v>0</v>
      </c>
      <c r="NP34" s="1549" t="b">
        <f t="shared" si="92"/>
        <v>0</v>
      </c>
      <c r="NQ34" s="1552" t="b">
        <f t="shared" si="92"/>
        <v>0</v>
      </c>
      <c r="NR34" s="1549" t="b">
        <f t="shared" si="92"/>
        <v>0</v>
      </c>
      <c r="NS34" s="604" t="b">
        <f t="shared" si="92"/>
        <v>0</v>
      </c>
      <c r="NT34" s="1445"/>
    </row>
    <row r="35" spans="1:384" s="1446" customFormat="1" ht="21.95" customHeight="1" thickBot="1" x14ac:dyDescent="0.35">
      <c r="A35" s="1600">
        <v>23</v>
      </c>
      <c r="B35" s="1601"/>
      <c r="C35" s="1602"/>
      <c r="D35" s="1601"/>
      <c r="E35" s="1515"/>
      <c r="F35" s="89"/>
      <c r="G35" s="90"/>
      <c r="H35" s="100"/>
      <c r="I35" s="100"/>
      <c r="J35" s="1558"/>
      <c r="K35" s="1565">
        <f t="shared" si="78"/>
        <v>0</v>
      </c>
      <c r="L35" s="1562"/>
      <c r="M35" s="1178"/>
      <c r="N35" s="1179"/>
      <c r="O35" s="1195"/>
      <c r="P35" s="1197"/>
      <c r="Q35" s="1197"/>
      <c r="R35" s="1197"/>
      <c r="S35" s="1197"/>
      <c r="T35" s="1197"/>
      <c r="U35" s="1197"/>
      <c r="V35" s="1198"/>
      <c r="W35" s="1532" t="b">
        <f t="shared" si="81"/>
        <v>0</v>
      </c>
      <c r="X35" s="1531" t="b">
        <f t="shared" si="16"/>
        <v>0</v>
      </c>
      <c r="Y35" s="1531" t="b">
        <f t="shared" si="17"/>
        <v>0</v>
      </c>
      <c r="Z35" s="1531" t="b">
        <f t="shared" si="18"/>
        <v>0</v>
      </c>
      <c r="AA35" s="1531" t="b">
        <f t="shared" si="19"/>
        <v>0</v>
      </c>
      <c r="AB35" s="1531" t="b">
        <f t="shared" si="20"/>
        <v>0</v>
      </c>
      <c r="AC35" s="1531" t="b">
        <f t="shared" si="21"/>
        <v>0</v>
      </c>
      <c r="AD35" s="1533" t="b">
        <f t="shared" si="22"/>
        <v>0</v>
      </c>
      <c r="AE35" s="1178"/>
      <c r="AF35" s="1181"/>
      <c r="AG35" s="103"/>
      <c r="AH35" s="104"/>
      <c r="AI35" s="104"/>
      <c r="AJ35" s="104"/>
      <c r="AK35" s="104"/>
      <c r="AL35" s="104"/>
      <c r="AM35" s="104"/>
      <c r="AN35" s="104"/>
      <c r="AO35" s="104"/>
      <c r="AP35" s="105"/>
      <c r="AQ35" s="1667"/>
      <c r="AR35" s="103"/>
      <c r="AS35" s="104"/>
      <c r="AT35" s="104"/>
      <c r="AU35" s="104"/>
      <c r="AV35" s="104"/>
      <c r="AW35" s="104"/>
      <c r="AX35" s="104"/>
      <c r="AY35" s="104"/>
      <c r="AZ35" s="104"/>
      <c r="BA35" s="105"/>
      <c r="BB35" s="1645">
        <f t="shared" si="80"/>
        <v>0</v>
      </c>
      <c r="BC35" s="382">
        <f t="shared" si="0"/>
        <v>0</v>
      </c>
      <c r="BD35" s="1647" t="e">
        <f t="shared" si="23"/>
        <v>#DIV/0!</v>
      </c>
      <c r="BE35" s="367" t="e">
        <f t="shared" si="24"/>
        <v>#DIV/0!</v>
      </c>
      <c r="BF35" s="368" t="e">
        <f t="shared" si="25"/>
        <v>#DIV/0!</v>
      </c>
      <c r="BG35" s="369" t="e">
        <f t="shared" si="26"/>
        <v>#DIV/0!</v>
      </c>
      <c r="BH35" s="370" t="e">
        <f t="shared" si="1"/>
        <v>#DIV/0!</v>
      </c>
      <c r="BI35" s="371" t="e">
        <f t="shared" si="27"/>
        <v>#DIV/0!</v>
      </c>
      <c r="BJ35" s="372" t="e">
        <f t="shared" si="28"/>
        <v>#DIV/0!</v>
      </c>
      <c r="BK35" s="372" t="e">
        <f t="shared" si="29"/>
        <v>#DIV/0!</v>
      </c>
      <c r="BL35" s="379" t="e">
        <f t="shared" si="30"/>
        <v>#DIV/0!</v>
      </c>
      <c r="BM35" s="99"/>
      <c r="BN35" s="1181"/>
      <c r="BO35" s="1838"/>
      <c r="BP35" s="1839"/>
      <c r="BQ35" s="1839"/>
      <c r="BR35" s="1839"/>
      <c r="BS35" s="1839"/>
      <c r="BT35" s="1839"/>
      <c r="BU35" s="1839"/>
      <c r="BV35" s="1839"/>
      <c r="BW35" s="1839"/>
      <c r="BX35" s="1839"/>
      <c r="BY35" s="1839"/>
      <c r="BZ35" s="1839"/>
      <c r="CA35" s="1839"/>
      <c r="CB35" s="1839"/>
      <c r="CC35" s="1839"/>
      <c r="CD35" s="1839"/>
      <c r="CE35" s="1839"/>
      <c r="CF35" s="1839"/>
      <c r="CG35" s="1839"/>
      <c r="CH35" s="1839"/>
      <c r="CI35" s="1839"/>
      <c r="CJ35" s="1839"/>
      <c r="CK35" s="1839"/>
      <c r="CL35" s="1839"/>
      <c r="CM35" s="1839"/>
      <c r="CN35" s="1839"/>
      <c r="CO35" s="1839"/>
      <c r="CP35" s="1839"/>
      <c r="CQ35" s="1839"/>
      <c r="CR35" s="1839"/>
      <c r="CS35" s="1839"/>
      <c r="CT35" s="1839"/>
      <c r="CU35" s="1839"/>
      <c r="CV35" s="1839"/>
      <c r="CW35" s="1839"/>
      <c r="CX35" s="1839"/>
      <c r="CY35" s="1839"/>
      <c r="CZ35" s="1839"/>
      <c r="DA35" s="1839"/>
      <c r="DB35" s="1840"/>
      <c r="DC35" s="1831">
        <f t="shared" si="31"/>
        <v>0</v>
      </c>
      <c r="DD35" s="1832">
        <f t="shared" si="32"/>
        <v>0</v>
      </c>
      <c r="DE35" s="1833">
        <f t="shared" si="33"/>
        <v>0</v>
      </c>
      <c r="DF35" s="1831">
        <f t="shared" si="34"/>
        <v>0</v>
      </c>
      <c r="DG35" s="1832">
        <f t="shared" si="35"/>
        <v>0</v>
      </c>
      <c r="DH35" s="1833">
        <f t="shared" si="36"/>
        <v>0</v>
      </c>
      <c r="DI35" s="1831">
        <f t="shared" si="37"/>
        <v>0</v>
      </c>
      <c r="DJ35" s="1832">
        <f t="shared" si="38"/>
        <v>0</v>
      </c>
      <c r="DK35" s="1832">
        <f t="shared" si="39"/>
        <v>0</v>
      </c>
      <c r="DL35" s="1833">
        <f t="shared" si="40"/>
        <v>0</v>
      </c>
      <c r="DM35" s="1834">
        <f t="shared" si="41"/>
        <v>0</v>
      </c>
      <c r="DN35" s="1835">
        <f t="shared" si="42"/>
        <v>0</v>
      </c>
      <c r="DO35" s="1836">
        <f t="shared" si="43"/>
        <v>0</v>
      </c>
      <c r="DP35" s="1837">
        <f t="shared" si="44"/>
        <v>0</v>
      </c>
      <c r="DQ35" s="1837">
        <f t="shared" si="45"/>
        <v>0</v>
      </c>
      <c r="DR35" s="1192"/>
      <c r="DS35" s="1210"/>
      <c r="DT35" s="1211"/>
      <c r="DU35" s="1212"/>
      <c r="DV35" s="1213"/>
      <c r="DW35" s="1180"/>
      <c r="DX35" s="1179"/>
      <c r="DY35" s="1181"/>
      <c r="DZ35" s="1195"/>
      <c r="EA35" s="1196"/>
      <c r="EB35" s="1195"/>
      <c r="EC35" s="1197"/>
      <c r="ED35" s="1196"/>
      <c r="EE35" s="1191"/>
      <c r="EF35" s="1192"/>
      <c r="EG35" s="1195"/>
      <c r="EH35" s="1196"/>
      <c r="EI35" s="1195"/>
      <c r="EJ35" s="1197"/>
      <c r="EK35" s="1198"/>
      <c r="EL35" s="1199"/>
      <c r="EM35" s="1179"/>
      <c r="EN35" s="1178"/>
      <c r="EO35" s="1688"/>
      <c r="EP35" s="1680"/>
      <c r="EQ35" s="1675"/>
      <c r="ER35" s="1498"/>
      <c r="ES35" s="1498"/>
      <c r="ET35" s="1499"/>
      <c r="EU35" s="1500"/>
      <c r="EV35" s="1501"/>
      <c r="EW35" s="1501"/>
      <c r="EX35" s="1501"/>
      <c r="EY35" s="1501"/>
      <c r="EZ35" s="1501"/>
      <c r="FA35" s="1501"/>
      <c r="FB35" s="1502"/>
      <c r="FC35" s="1689"/>
      <c r="FD35" s="1448"/>
      <c r="FE35" s="2219"/>
      <c r="FF35" s="2220"/>
      <c r="FG35" s="2220"/>
      <c r="FH35" s="2220"/>
      <c r="FI35" s="2220"/>
      <c r="FJ35" s="2220"/>
      <c r="FK35" s="2220"/>
      <c r="FL35" s="2220"/>
      <c r="FM35" s="2220"/>
      <c r="FN35" s="2220"/>
      <c r="FO35" s="2220"/>
      <c r="FP35" s="2220"/>
      <c r="FQ35" s="2220"/>
      <c r="FR35" s="2220"/>
      <c r="FS35" s="2220"/>
      <c r="FT35" s="2220"/>
      <c r="FU35" s="2220"/>
      <c r="FV35" s="2220"/>
      <c r="FW35" s="2220"/>
      <c r="FX35" s="2220"/>
      <c r="FY35" s="2220"/>
      <c r="FZ35" s="2220"/>
      <c r="GA35" s="2220"/>
      <c r="GB35" s="2220"/>
      <c r="GC35" s="2220"/>
      <c r="GD35" s="2220"/>
      <c r="GE35" s="2220"/>
      <c r="GF35" s="2220"/>
      <c r="GG35" s="2220"/>
      <c r="GH35" s="2220"/>
      <c r="GI35" s="2220"/>
      <c r="GJ35" s="2220"/>
      <c r="GK35" s="2220"/>
      <c r="GL35" s="2220"/>
      <c r="GM35" s="2220"/>
      <c r="GN35" s="2220"/>
      <c r="GO35" s="2220"/>
      <c r="GP35" s="2220"/>
      <c r="GQ35" s="2220"/>
      <c r="GR35" s="2220"/>
      <c r="GS35" s="2220"/>
      <c r="GT35" s="2220"/>
      <c r="GU35" s="2220"/>
      <c r="GV35" s="2220"/>
      <c r="GW35" s="2220"/>
      <c r="GX35" s="2221"/>
      <c r="GY35" s="2198">
        <f t="shared" si="46"/>
        <v>0</v>
      </c>
      <c r="GZ35" s="399" t="b">
        <f t="shared" si="82"/>
        <v>0</v>
      </c>
      <c r="HA35" s="2199">
        <f t="shared" si="47"/>
        <v>0</v>
      </c>
      <c r="HB35" s="2211" t="b">
        <f t="shared" si="48"/>
        <v>0</v>
      </c>
      <c r="HC35" s="2201">
        <f t="shared" si="49"/>
        <v>0</v>
      </c>
      <c r="HD35" s="400" t="b">
        <f t="shared" si="50"/>
        <v>0</v>
      </c>
      <c r="HE35" s="2202">
        <f t="shared" si="51"/>
        <v>0</v>
      </c>
      <c r="HF35" s="401" t="b">
        <f t="shared" si="52"/>
        <v>0</v>
      </c>
      <c r="HG35" s="2203">
        <f t="shared" si="53"/>
        <v>0</v>
      </c>
      <c r="HH35" s="2212" t="b">
        <f t="shared" si="54"/>
        <v>0</v>
      </c>
      <c r="HI35" s="2205">
        <f t="shared" si="55"/>
        <v>0</v>
      </c>
      <c r="HJ35" s="395" t="b">
        <f t="shared" si="56"/>
        <v>0</v>
      </c>
      <c r="HK35" s="2206">
        <f t="shared" si="57"/>
        <v>0</v>
      </c>
      <c r="HL35" s="1007" t="b">
        <f t="shared" si="58"/>
        <v>0</v>
      </c>
      <c r="HM35" s="1447"/>
      <c r="HN35" s="1448"/>
      <c r="HO35" s="905"/>
      <c r="HP35" s="906"/>
      <c r="HQ35" s="907"/>
      <c r="HR35" s="908"/>
      <c r="HS35" s="909"/>
      <c r="HT35" s="910"/>
      <c r="HU35" s="911"/>
      <c r="HV35" s="714" t="b">
        <f t="shared" si="83"/>
        <v>0</v>
      </c>
      <c r="HW35" s="715" t="b">
        <f t="shared" si="83"/>
        <v>0</v>
      </c>
      <c r="HX35" s="715" t="b">
        <f t="shared" si="60"/>
        <v>0</v>
      </c>
      <c r="HY35" s="715" t="b">
        <f t="shared" si="61"/>
        <v>0</v>
      </c>
      <c r="HZ35" s="715" t="b">
        <f t="shared" si="62"/>
        <v>0</v>
      </c>
      <c r="IA35" s="716" t="b">
        <f t="shared" si="63"/>
        <v>0</v>
      </c>
      <c r="IB35" s="717" t="b">
        <f t="shared" si="64"/>
        <v>0</v>
      </c>
      <c r="IC35" s="1447"/>
      <c r="ID35" s="1447"/>
      <c r="IE35" s="664"/>
      <c r="IF35" s="1055"/>
      <c r="IG35" s="1055"/>
      <c r="IH35" s="1055"/>
      <c r="II35" s="1055"/>
      <c r="IJ35" s="1055"/>
      <c r="IK35" s="1055"/>
      <c r="IL35" s="1055"/>
      <c r="IM35" s="1055"/>
      <c r="IN35" s="1056"/>
      <c r="IO35" s="662"/>
      <c r="IP35" s="1057"/>
      <c r="IQ35" s="1057"/>
      <c r="IR35" s="1057"/>
      <c r="IS35" s="1057"/>
      <c r="IT35" s="1057"/>
      <c r="IU35" s="1057"/>
      <c r="IV35" s="1057"/>
      <c r="IW35" s="1057"/>
      <c r="IX35" s="1058"/>
      <c r="IY35" s="664"/>
      <c r="IZ35" s="1055"/>
      <c r="JA35" s="1055"/>
      <c r="JB35" s="1055"/>
      <c r="JC35" s="1055"/>
      <c r="JD35" s="1055"/>
      <c r="JE35" s="1055"/>
      <c r="JF35" s="1055"/>
      <c r="JG35" s="1055"/>
      <c r="JH35" s="1059"/>
      <c r="JI35" s="662"/>
      <c r="JJ35" s="1057"/>
      <c r="JK35" s="1057"/>
      <c r="JL35" s="1057"/>
      <c r="JM35" s="1057"/>
      <c r="JN35" s="1057"/>
      <c r="JO35" s="1057"/>
      <c r="JP35" s="1057"/>
      <c r="JQ35" s="1057"/>
      <c r="JR35" s="1058"/>
      <c r="JS35" s="664"/>
      <c r="JT35" s="1055"/>
      <c r="JU35" s="1055"/>
      <c r="JV35" s="1055"/>
      <c r="JW35" s="1055"/>
      <c r="JX35" s="1059"/>
      <c r="JY35" s="1055"/>
      <c r="JZ35" s="1055"/>
      <c r="KA35" s="1055"/>
      <c r="KB35" s="1056"/>
      <c r="KC35" s="662"/>
      <c r="KD35" s="1057"/>
      <c r="KE35" s="1057"/>
      <c r="KF35" s="1057"/>
      <c r="KG35" s="1057"/>
      <c r="KH35" s="1057"/>
      <c r="KI35" s="1057"/>
      <c r="KJ35" s="1057"/>
      <c r="KK35" s="1057"/>
      <c r="KL35" s="1058"/>
      <c r="KM35" s="664"/>
      <c r="KN35" s="1055"/>
      <c r="KO35" s="1055"/>
      <c r="KP35" s="1055"/>
      <c r="KQ35" s="1055"/>
      <c r="KR35" s="1055"/>
      <c r="KS35" s="1055"/>
      <c r="KT35" s="1055"/>
      <c r="KU35" s="1055"/>
      <c r="KV35" s="1056"/>
      <c r="KW35" s="662"/>
      <c r="KX35" s="1057"/>
      <c r="KY35" s="1057"/>
      <c r="KZ35" s="1057"/>
      <c r="LA35" s="1057"/>
      <c r="LB35" s="1057"/>
      <c r="LC35" s="1057"/>
      <c r="LD35" s="1057"/>
      <c r="LE35" s="1057"/>
      <c r="LF35" s="1058"/>
      <c r="LG35" s="1060"/>
      <c r="LH35" s="1055"/>
      <c r="LI35" s="1055"/>
      <c r="LJ35" s="1055"/>
      <c r="LK35" s="1055"/>
      <c r="LL35" s="1055"/>
      <c r="LM35" s="1055"/>
      <c r="LN35" s="1055"/>
      <c r="LO35" s="1055"/>
      <c r="LP35" s="1055"/>
      <c r="LQ35" s="1059"/>
      <c r="LR35" s="739">
        <f t="shared" si="2"/>
        <v>0</v>
      </c>
      <c r="LS35" s="740" t="b">
        <f t="shared" si="65"/>
        <v>0</v>
      </c>
      <c r="LT35" s="741">
        <f t="shared" si="3"/>
        <v>0</v>
      </c>
      <c r="LU35" s="742" t="b">
        <f t="shared" si="66"/>
        <v>0</v>
      </c>
      <c r="LV35" s="743">
        <f t="shared" si="84"/>
        <v>0</v>
      </c>
      <c r="LW35" s="744" t="b">
        <f t="shared" si="67"/>
        <v>0</v>
      </c>
      <c r="LX35" s="745">
        <f t="shared" si="5"/>
        <v>0</v>
      </c>
      <c r="LY35" s="746" t="b">
        <f t="shared" si="68"/>
        <v>0</v>
      </c>
      <c r="LZ35" s="764">
        <f t="shared" si="6"/>
        <v>0</v>
      </c>
      <c r="MA35" s="765" t="b">
        <f t="shared" si="69"/>
        <v>0</v>
      </c>
      <c r="MB35" s="766">
        <f t="shared" si="85"/>
        <v>0</v>
      </c>
      <c r="MC35" s="767" t="b">
        <f t="shared" si="70"/>
        <v>0</v>
      </c>
      <c r="MD35" s="768">
        <f t="shared" si="8"/>
        <v>0</v>
      </c>
      <c r="ME35" s="769" t="b">
        <f t="shared" si="71"/>
        <v>0</v>
      </c>
      <c r="MF35" s="770">
        <f t="shared" si="86"/>
        <v>0</v>
      </c>
      <c r="MG35" s="771" t="b">
        <f t="shared" si="72"/>
        <v>0</v>
      </c>
      <c r="MH35" s="772">
        <f t="shared" si="87"/>
        <v>0</v>
      </c>
      <c r="MI35" s="773" t="b">
        <f t="shared" si="73"/>
        <v>0</v>
      </c>
      <c r="MJ35" s="774">
        <f t="shared" si="88"/>
        <v>0</v>
      </c>
      <c r="MK35" s="775" t="b">
        <f t="shared" si="74"/>
        <v>0</v>
      </c>
      <c r="ML35" s="776">
        <f t="shared" si="89"/>
        <v>0</v>
      </c>
      <c r="MM35" s="777" t="b">
        <f t="shared" si="75"/>
        <v>0</v>
      </c>
      <c r="MN35" s="778">
        <f t="shared" si="90"/>
        <v>0</v>
      </c>
      <c r="MO35" s="779" t="b">
        <f t="shared" si="76"/>
        <v>0</v>
      </c>
      <c r="MP35" s="884">
        <f t="shared" si="91"/>
        <v>0</v>
      </c>
      <c r="MQ35" s="885" t="b">
        <f t="shared" si="77"/>
        <v>0</v>
      </c>
      <c r="MR35" s="1449"/>
      <c r="MS35" s="645"/>
      <c r="MT35" s="646"/>
      <c r="MU35" s="647"/>
      <c r="MV35" s="648"/>
      <c r="MW35" s="649"/>
      <c r="MX35" s="657"/>
      <c r="MY35" s="658"/>
      <c r="MZ35" s="659"/>
      <c r="NA35" s="660"/>
      <c r="NB35" s="661"/>
      <c r="NC35" s="662"/>
      <c r="ND35" s="663"/>
      <c r="NE35" s="664"/>
      <c r="NF35" s="665"/>
      <c r="NG35" s="604" t="b">
        <f t="shared" si="93"/>
        <v>0</v>
      </c>
      <c r="NH35" s="1568" t="b">
        <f t="shared" si="93"/>
        <v>0</v>
      </c>
      <c r="NI35" s="604" t="b">
        <f t="shared" si="93"/>
        <v>0</v>
      </c>
      <c r="NJ35" s="1547" t="b">
        <f t="shared" si="93"/>
        <v>0</v>
      </c>
      <c r="NK35" s="604" t="b">
        <f t="shared" si="93"/>
        <v>0</v>
      </c>
      <c r="NL35" s="1547" t="b">
        <f t="shared" si="93"/>
        <v>0</v>
      </c>
      <c r="NM35" s="604" t="b">
        <f t="shared" si="93"/>
        <v>0</v>
      </c>
      <c r="NN35" s="1547" t="b">
        <f t="shared" si="93"/>
        <v>0</v>
      </c>
      <c r="NO35" s="604" t="b">
        <f t="shared" si="92"/>
        <v>0</v>
      </c>
      <c r="NP35" s="1549" t="b">
        <f t="shared" si="92"/>
        <v>0</v>
      </c>
      <c r="NQ35" s="1552" t="b">
        <f t="shared" si="92"/>
        <v>0</v>
      </c>
      <c r="NR35" s="1549" t="b">
        <f t="shared" si="92"/>
        <v>0</v>
      </c>
      <c r="NS35" s="604" t="b">
        <f t="shared" si="92"/>
        <v>0</v>
      </c>
      <c r="NT35" s="1445"/>
    </row>
    <row r="36" spans="1:384" s="1446" customFormat="1" ht="21.95" customHeight="1" thickBot="1" x14ac:dyDescent="0.35">
      <c r="A36" s="1600">
        <v>24</v>
      </c>
      <c r="B36" s="1601"/>
      <c r="C36" s="1602"/>
      <c r="D36" s="1601"/>
      <c r="E36" s="1515"/>
      <c r="F36" s="89"/>
      <c r="G36" s="90"/>
      <c r="H36" s="100"/>
      <c r="I36" s="100"/>
      <c r="J36" s="1558"/>
      <c r="K36" s="1565">
        <f t="shared" si="78"/>
        <v>0</v>
      </c>
      <c r="L36" s="1562"/>
      <c r="M36" s="1178"/>
      <c r="N36" s="1179"/>
      <c r="O36" s="1195"/>
      <c r="P36" s="1197"/>
      <c r="Q36" s="1197"/>
      <c r="R36" s="1197"/>
      <c r="S36" s="1197"/>
      <c r="T36" s="1197"/>
      <c r="U36" s="1197"/>
      <c r="V36" s="1198"/>
      <c r="W36" s="1532" t="b">
        <f t="shared" si="81"/>
        <v>0</v>
      </c>
      <c r="X36" s="1531" t="b">
        <f t="shared" si="16"/>
        <v>0</v>
      </c>
      <c r="Y36" s="1531" t="b">
        <f t="shared" si="17"/>
        <v>0</v>
      </c>
      <c r="Z36" s="1531" t="b">
        <f t="shared" si="18"/>
        <v>0</v>
      </c>
      <c r="AA36" s="1531" t="b">
        <f t="shared" si="19"/>
        <v>0</v>
      </c>
      <c r="AB36" s="1531" t="b">
        <f t="shared" si="20"/>
        <v>0</v>
      </c>
      <c r="AC36" s="1531" t="b">
        <f t="shared" si="21"/>
        <v>0</v>
      </c>
      <c r="AD36" s="1533" t="b">
        <f t="shared" si="22"/>
        <v>0</v>
      </c>
      <c r="AE36" s="1178"/>
      <c r="AF36" s="1181"/>
      <c r="AG36" s="103"/>
      <c r="AH36" s="104"/>
      <c r="AI36" s="104"/>
      <c r="AJ36" s="104"/>
      <c r="AK36" s="104"/>
      <c r="AL36" s="104"/>
      <c r="AM36" s="104"/>
      <c r="AN36" s="104"/>
      <c r="AO36" s="104"/>
      <c r="AP36" s="105"/>
      <c r="AQ36" s="1667"/>
      <c r="AR36" s="103"/>
      <c r="AS36" s="104"/>
      <c r="AT36" s="104"/>
      <c r="AU36" s="104"/>
      <c r="AV36" s="104"/>
      <c r="AW36" s="104"/>
      <c r="AX36" s="104"/>
      <c r="AY36" s="104"/>
      <c r="AZ36" s="104"/>
      <c r="BA36" s="105"/>
      <c r="BB36" s="1645">
        <f t="shared" si="80"/>
        <v>0</v>
      </c>
      <c r="BC36" s="382">
        <f t="shared" si="0"/>
        <v>0</v>
      </c>
      <c r="BD36" s="1647" t="e">
        <f t="shared" si="23"/>
        <v>#DIV/0!</v>
      </c>
      <c r="BE36" s="367" t="e">
        <f t="shared" si="24"/>
        <v>#DIV/0!</v>
      </c>
      <c r="BF36" s="368" t="e">
        <f t="shared" si="25"/>
        <v>#DIV/0!</v>
      </c>
      <c r="BG36" s="369" t="e">
        <f t="shared" si="26"/>
        <v>#DIV/0!</v>
      </c>
      <c r="BH36" s="370" t="e">
        <f t="shared" si="1"/>
        <v>#DIV/0!</v>
      </c>
      <c r="BI36" s="371" t="e">
        <f t="shared" si="27"/>
        <v>#DIV/0!</v>
      </c>
      <c r="BJ36" s="372" t="e">
        <f t="shared" si="28"/>
        <v>#DIV/0!</v>
      </c>
      <c r="BK36" s="372" t="e">
        <f t="shared" si="29"/>
        <v>#DIV/0!</v>
      </c>
      <c r="BL36" s="379" t="e">
        <f t="shared" si="30"/>
        <v>#DIV/0!</v>
      </c>
      <c r="BM36" s="99"/>
      <c r="BN36" s="1181"/>
      <c r="BO36" s="1838"/>
      <c r="BP36" s="1839"/>
      <c r="BQ36" s="1839"/>
      <c r="BR36" s="1839"/>
      <c r="BS36" s="1839"/>
      <c r="BT36" s="1839"/>
      <c r="BU36" s="1839"/>
      <c r="BV36" s="1839"/>
      <c r="BW36" s="1839"/>
      <c r="BX36" s="1839"/>
      <c r="BY36" s="1839"/>
      <c r="BZ36" s="1839"/>
      <c r="CA36" s="1839"/>
      <c r="CB36" s="1839"/>
      <c r="CC36" s="1839"/>
      <c r="CD36" s="1839"/>
      <c r="CE36" s="1839"/>
      <c r="CF36" s="1839"/>
      <c r="CG36" s="1839"/>
      <c r="CH36" s="1839"/>
      <c r="CI36" s="1839"/>
      <c r="CJ36" s="1839"/>
      <c r="CK36" s="1839"/>
      <c r="CL36" s="1839"/>
      <c r="CM36" s="1839"/>
      <c r="CN36" s="1839"/>
      <c r="CO36" s="1839"/>
      <c r="CP36" s="1839"/>
      <c r="CQ36" s="1839"/>
      <c r="CR36" s="1839"/>
      <c r="CS36" s="1839"/>
      <c r="CT36" s="1839"/>
      <c r="CU36" s="1839"/>
      <c r="CV36" s="1839"/>
      <c r="CW36" s="1839"/>
      <c r="CX36" s="1839"/>
      <c r="CY36" s="1839"/>
      <c r="CZ36" s="1839"/>
      <c r="DA36" s="1839"/>
      <c r="DB36" s="1840"/>
      <c r="DC36" s="1831">
        <f t="shared" si="31"/>
        <v>0</v>
      </c>
      <c r="DD36" s="1832">
        <f t="shared" si="32"/>
        <v>0</v>
      </c>
      <c r="DE36" s="1833">
        <f t="shared" si="33"/>
        <v>0</v>
      </c>
      <c r="DF36" s="1831">
        <f t="shared" si="34"/>
        <v>0</v>
      </c>
      <c r="DG36" s="1832">
        <f t="shared" si="35"/>
        <v>0</v>
      </c>
      <c r="DH36" s="1833">
        <f t="shared" si="36"/>
        <v>0</v>
      </c>
      <c r="DI36" s="1831">
        <f t="shared" si="37"/>
        <v>0</v>
      </c>
      <c r="DJ36" s="1832">
        <f t="shared" si="38"/>
        <v>0</v>
      </c>
      <c r="DK36" s="1832">
        <f t="shared" si="39"/>
        <v>0</v>
      </c>
      <c r="DL36" s="1833">
        <f t="shared" si="40"/>
        <v>0</v>
      </c>
      <c r="DM36" s="1834">
        <f t="shared" si="41"/>
        <v>0</v>
      </c>
      <c r="DN36" s="1835">
        <f t="shared" si="42"/>
        <v>0</v>
      </c>
      <c r="DO36" s="1836">
        <f t="shared" si="43"/>
        <v>0</v>
      </c>
      <c r="DP36" s="1837">
        <f t="shared" si="44"/>
        <v>0</v>
      </c>
      <c r="DQ36" s="1837">
        <f t="shared" si="45"/>
        <v>0</v>
      </c>
      <c r="DR36" s="1192"/>
      <c r="DS36" s="1210"/>
      <c r="DT36" s="1211"/>
      <c r="DU36" s="1212"/>
      <c r="DV36" s="1213"/>
      <c r="DW36" s="1180"/>
      <c r="DX36" s="1179"/>
      <c r="DY36" s="1181"/>
      <c r="DZ36" s="1195"/>
      <c r="EA36" s="1196"/>
      <c r="EB36" s="1195"/>
      <c r="EC36" s="1197"/>
      <c r="ED36" s="1196"/>
      <c r="EE36" s="1191"/>
      <c r="EF36" s="1192"/>
      <c r="EG36" s="1195"/>
      <c r="EH36" s="1196"/>
      <c r="EI36" s="1195"/>
      <c r="EJ36" s="1197"/>
      <c r="EK36" s="1198"/>
      <c r="EL36" s="1199"/>
      <c r="EM36" s="1179"/>
      <c r="EN36" s="1178"/>
      <c r="EO36" s="1688"/>
      <c r="EP36" s="1680"/>
      <c r="EQ36" s="1675"/>
      <c r="ER36" s="1498"/>
      <c r="ES36" s="1498"/>
      <c r="ET36" s="1499"/>
      <c r="EU36" s="1500"/>
      <c r="EV36" s="1501"/>
      <c r="EW36" s="1501"/>
      <c r="EX36" s="1501"/>
      <c r="EY36" s="1501"/>
      <c r="EZ36" s="1501"/>
      <c r="FA36" s="1501"/>
      <c r="FB36" s="1502"/>
      <c r="FC36" s="1689"/>
      <c r="FD36" s="1448"/>
      <c r="FE36" s="2222"/>
      <c r="FF36" s="2223"/>
      <c r="FG36" s="2223"/>
      <c r="FH36" s="2223"/>
      <c r="FI36" s="2223"/>
      <c r="FJ36" s="2223"/>
      <c r="FK36" s="2223"/>
      <c r="FL36" s="2223"/>
      <c r="FM36" s="2223"/>
      <c r="FN36" s="2223"/>
      <c r="FO36" s="2223"/>
      <c r="FP36" s="2223"/>
      <c r="FQ36" s="2223"/>
      <c r="FR36" s="2223"/>
      <c r="FS36" s="2223"/>
      <c r="FT36" s="2223"/>
      <c r="FU36" s="2223"/>
      <c r="FV36" s="2223"/>
      <c r="FW36" s="2223"/>
      <c r="FX36" s="2223"/>
      <c r="FY36" s="2223"/>
      <c r="FZ36" s="2223"/>
      <c r="GA36" s="2223"/>
      <c r="GB36" s="2223"/>
      <c r="GC36" s="2223"/>
      <c r="GD36" s="2223"/>
      <c r="GE36" s="2223"/>
      <c r="GF36" s="2223"/>
      <c r="GG36" s="2223"/>
      <c r="GH36" s="2223"/>
      <c r="GI36" s="2223"/>
      <c r="GJ36" s="2223"/>
      <c r="GK36" s="2223"/>
      <c r="GL36" s="2223"/>
      <c r="GM36" s="2223"/>
      <c r="GN36" s="2223"/>
      <c r="GO36" s="2223"/>
      <c r="GP36" s="2223"/>
      <c r="GQ36" s="2223"/>
      <c r="GR36" s="2223"/>
      <c r="GS36" s="2223"/>
      <c r="GT36" s="2223"/>
      <c r="GU36" s="2223"/>
      <c r="GV36" s="2223"/>
      <c r="GW36" s="2223"/>
      <c r="GX36" s="2224"/>
      <c r="GY36" s="2198">
        <f t="shared" si="46"/>
        <v>0</v>
      </c>
      <c r="GZ36" s="399" t="b">
        <f t="shared" si="82"/>
        <v>0</v>
      </c>
      <c r="HA36" s="2199">
        <f t="shared" si="47"/>
        <v>0</v>
      </c>
      <c r="HB36" s="2211" t="b">
        <f t="shared" si="48"/>
        <v>0</v>
      </c>
      <c r="HC36" s="2201">
        <f t="shared" si="49"/>
        <v>0</v>
      </c>
      <c r="HD36" s="400" t="b">
        <f t="shared" si="50"/>
        <v>0</v>
      </c>
      <c r="HE36" s="2202">
        <f t="shared" si="51"/>
        <v>0</v>
      </c>
      <c r="HF36" s="401" t="b">
        <f t="shared" si="52"/>
        <v>0</v>
      </c>
      <c r="HG36" s="2203">
        <f t="shared" si="53"/>
        <v>0</v>
      </c>
      <c r="HH36" s="2212" t="b">
        <f t="shared" si="54"/>
        <v>0</v>
      </c>
      <c r="HI36" s="2205">
        <f t="shared" si="55"/>
        <v>0</v>
      </c>
      <c r="HJ36" s="395" t="b">
        <f t="shared" si="56"/>
        <v>0</v>
      </c>
      <c r="HK36" s="2206">
        <f t="shared" si="57"/>
        <v>0</v>
      </c>
      <c r="HL36" s="1007" t="b">
        <f t="shared" si="58"/>
        <v>0</v>
      </c>
      <c r="HM36" s="1447"/>
      <c r="HN36" s="1448"/>
      <c r="HO36" s="905"/>
      <c r="HP36" s="906"/>
      <c r="HQ36" s="907"/>
      <c r="HR36" s="908"/>
      <c r="HS36" s="909"/>
      <c r="HT36" s="910"/>
      <c r="HU36" s="911"/>
      <c r="HV36" s="714" t="b">
        <f t="shared" si="83"/>
        <v>0</v>
      </c>
      <c r="HW36" s="715" t="b">
        <f t="shared" si="83"/>
        <v>0</v>
      </c>
      <c r="HX36" s="715" t="b">
        <f t="shared" si="60"/>
        <v>0</v>
      </c>
      <c r="HY36" s="715" t="b">
        <f t="shared" si="61"/>
        <v>0</v>
      </c>
      <c r="HZ36" s="715" t="b">
        <f t="shared" si="62"/>
        <v>0</v>
      </c>
      <c r="IA36" s="716" t="b">
        <f t="shared" si="63"/>
        <v>0</v>
      </c>
      <c r="IB36" s="717" t="b">
        <f t="shared" si="64"/>
        <v>0</v>
      </c>
      <c r="IC36" s="1447"/>
      <c r="ID36" s="1447"/>
      <c r="IE36" s="664"/>
      <c r="IF36" s="1055"/>
      <c r="IG36" s="1055"/>
      <c r="IH36" s="1055"/>
      <c r="II36" s="1055"/>
      <c r="IJ36" s="1055"/>
      <c r="IK36" s="1055"/>
      <c r="IL36" s="1055"/>
      <c r="IM36" s="1055"/>
      <c r="IN36" s="1056"/>
      <c r="IO36" s="662"/>
      <c r="IP36" s="1057"/>
      <c r="IQ36" s="1057"/>
      <c r="IR36" s="1057"/>
      <c r="IS36" s="1057"/>
      <c r="IT36" s="1057"/>
      <c r="IU36" s="1057"/>
      <c r="IV36" s="1057"/>
      <c r="IW36" s="1057"/>
      <c r="IX36" s="1058"/>
      <c r="IY36" s="664"/>
      <c r="IZ36" s="1055"/>
      <c r="JA36" s="1055"/>
      <c r="JB36" s="1055"/>
      <c r="JC36" s="1055"/>
      <c r="JD36" s="1055"/>
      <c r="JE36" s="1055"/>
      <c r="JF36" s="1055"/>
      <c r="JG36" s="1055"/>
      <c r="JH36" s="1059"/>
      <c r="JI36" s="662"/>
      <c r="JJ36" s="1057"/>
      <c r="JK36" s="1057"/>
      <c r="JL36" s="1057"/>
      <c r="JM36" s="1057"/>
      <c r="JN36" s="1057"/>
      <c r="JO36" s="1057"/>
      <c r="JP36" s="1057"/>
      <c r="JQ36" s="1057"/>
      <c r="JR36" s="1058"/>
      <c r="JS36" s="664"/>
      <c r="JT36" s="1055"/>
      <c r="JU36" s="1055"/>
      <c r="JV36" s="1055"/>
      <c r="JW36" s="1055"/>
      <c r="JX36" s="1059"/>
      <c r="JY36" s="1055"/>
      <c r="JZ36" s="1055"/>
      <c r="KA36" s="1055"/>
      <c r="KB36" s="1056"/>
      <c r="KC36" s="662"/>
      <c r="KD36" s="1057"/>
      <c r="KE36" s="1057"/>
      <c r="KF36" s="1057"/>
      <c r="KG36" s="1057"/>
      <c r="KH36" s="1057"/>
      <c r="KI36" s="1057"/>
      <c r="KJ36" s="1057"/>
      <c r="KK36" s="1057"/>
      <c r="KL36" s="1058"/>
      <c r="KM36" s="664"/>
      <c r="KN36" s="1055"/>
      <c r="KO36" s="1055"/>
      <c r="KP36" s="1055"/>
      <c r="KQ36" s="1055"/>
      <c r="KR36" s="1055"/>
      <c r="KS36" s="1055"/>
      <c r="KT36" s="1055"/>
      <c r="KU36" s="1055"/>
      <c r="KV36" s="1056"/>
      <c r="KW36" s="662"/>
      <c r="KX36" s="1057"/>
      <c r="KY36" s="1057"/>
      <c r="KZ36" s="1057"/>
      <c r="LA36" s="1057"/>
      <c r="LB36" s="1057"/>
      <c r="LC36" s="1057"/>
      <c r="LD36" s="1057"/>
      <c r="LE36" s="1057"/>
      <c r="LF36" s="1058"/>
      <c r="LG36" s="1060"/>
      <c r="LH36" s="1055"/>
      <c r="LI36" s="1055"/>
      <c r="LJ36" s="1055"/>
      <c r="LK36" s="1055"/>
      <c r="LL36" s="1055"/>
      <c r="LM36" s="1055"/>
      <c r="LN36" s="1055"/>
      <c r="LO36" s="1055"/>
      <c r="LP36" s="1055"/>
      <c r="LQ36" s="1059"/>
      <c r="LR36" s="739">
        <f t="shared" si="2"/>
        <v>0</v>
      </c>
      <c r="LS36" s="740" t="b">
        <f t="shared" si="65"/>
        <v>0</v>
      </c>
      <c r="LT36" s="741">
        <f t="shared" si="3"/>
        <v>0</v>
      </c>
      <c r="LU36" s="742" t="b">
        <f t="shared" si="66"/>
        <v>0</v>
      </c>
      <c r="LV36" s="743">
        <f t="shared" si="84"/>
        <v>0</v>
      </c>
      <c r="LW36" s="744" t="b">
        <f t="shared" si="67"/>
        <v>0</v>
      </c>
      <c r="LX36" s="745">
        <f t="shared" si="5"/>
        <v>0</v>
      </c>
      <c r="LY36" s="746" t="b">
        <f t="shared" si="68"/>
        <v>0</v>
      </c>
      <c r="LZ36" s="764">
        <f t="shared" si="6"/>
        <v>0</v>
      </c>
      <c r="MA36" s="765" t="b">
        <f t="shared" si="69"/>
        <v>0</v>
      </c>
      <c r="MB36" s="766">
        <f t="shared" si="85"/>
        <v>0</v>
      </c>
      <c r="MC36" s="767" t="b">
        <f t="shared" si="70"/>
        <v>0</v>
      </c>
      <c r="MD36" s="768">
        <f t="shared" si="8"/>
        <v>0</v>
      </c>
      <c r="ME36" s="769" t="b">
        <f t="shared" si="71"/>
        <v>0</v>
      </c>
      <c r="MF36" s="770">
        <f t="shared" si="86"/>
        <v>0</v>
      </c>
      <c r="MG36" s="771" t="b">
        <f t="shared" si="72"/>
        <v>0</v>
      </c>
      <c r="MH36" s="772">
        <f t="shared" si="87"/>
        <v>0</v>
      </c>
      <c r="MI36" s="773" t="b">
        <f t="shared" si="73"/>
        <v>0</v>
      </c>
      <c r="MJ36" s="774">
        <f t="shared" si="88"/>
        <v>0</v>
      </c>
      <c r="MK36" s="775" t="b">
        <f t="shared" si="74"/>
        <v>0</v>
      </c>
      <c r="ML36" s="776">
        <f t="shared" si="89"/>
        <v>0</v>
      </c>
      <c r="MM36" s="777" t="b">
        <f t="shared" si="75"/>
        <v>0</v>
      </c>
      <c r="MN36" s="778">
        <f t="shared" si="90"/>
        <v>0</v>
      </c>
      <c r="MO36" s="779" t="b">
        <f t="shared" si="76"/>
        <v>0</v>
      </c>
      <c r="MP36" s="884">
        <f t="shared" si="91"/>
        <v>0</v>
      </c>
      <c r="MQ36" s="885" t="b">
        <f t="shared" si="77"/>
        <v>0</v>
      </c>
      <c r="MR36" s="1449"/>
      <c r="MS36" s="645"/>
      <c r="MT36" s="646"/>
      <c r="MU36" s="647"/>
      <c r="MV36" s="648"/>
      <c r="MW36" s="649"/>
      <c r="MX36" s="657"/>
      <c r="MY36" s="658"/>
      <c r="MZ36" s="659"/>
      <c r="NA36" s="660"/>
      <c r="NB36" s="661"/>
      <c r="NC36" s="662"/>
      <c r="ND36" s="666"/>
      <c r="NE36" s="664"/>
      <c r="NF36" s="665"/>
      <c r="NG36" s="604" t="b">
        <f t="shared" si="93"/>
        <v>0</v>
      </c>
      <c r="NH36" s="1568" t="b">
        <f t="shared" si="93"/>
        <v>0</v>
      </c>
      <c r="NI36" s="604" t="b">
        <f t="shared" si="93"/>
        <v>0</v>
      </c>
      <c r="NJ36" s="1547" t="b">
        <f t="shared" si="93"/>
        <v>0</v>
      </c>
      <c r="NK36" s="604" t="b">
        <f t="shared" si="93"/>
        <v>0</v>
      </c>
      <c r="NL36" s="1547" t="b">
        <f t="shared" si="93"/>
        <v>0</v>
      </c>
      <c r="NM36" s="604" t="b">
        <f t="shared" si="93"/>
        <v>0</v>
      </c>
      <c r="NN36" s="1547" t="b">
        <f t="shared" si="93"/>
        <v>0</v>
      </c>
      <c r="NO36" s="604" t="b">
        <f t="shared" si="92"/>
        <v>0</v>
      </c>
      <c r="NP36" s="1549" t="b">
        <f t="shared" si="92"/>
        <v>0</v>
      </c>
      <c r="NQ36" s="1552" t="b">
        <f t="shared" si="92"/>
        <v>0</v>
      </c>
      <c r="NR36" s="1549" t="b">
        <f t="shared" si="92"/>
        <v>0</v>
      </c>
      <c r="NS36" s="604" t="b">
        <f t="shared" si="92"/>
        <v>0</v>
      </c>
      <c r="NT36" s="1445"/>
    </row>
    <row r="37" spans="1:384" s="1446" customFormat="1" ht="21.95" customHeight="1" thickBot="1" x14ac:dyDescent="0.35">
      <c r="A37" s="1600">
        <v>25</v>
      </c>
      <c r="B37" s="1601"/>
      <c r="C37" s="1602"/>
      <c r="D37" s="1601"/>
      <c r="E37" s="1515"/>
      <c r="F37" s="89"/>
      <c r="G37" s="90"/>
      <c r="H37" s="100"/>
      <c r="I37" s="100"/>
      <c r="J37" s="1558"/>
      <c r="K37" s="1565">
        <f t="shared" si="78"/>
        <v>0</v>
      </c>
      <c r="L37" s="1562"/>
      <c r="M37" s="1178"/>
      <c r="N37" s="1179"/>
      <c r="O37" s="1195"/>
      <c r="P37" s="1197"/>
      <c r="Q37" s="1197"/>
      <c r="R37" s="1197"/>
      <c r="S37" s="1197"/>
      <c r="T37" s="1197"/>
      <c r="U37" s="1197"/>
      <c r="V37" s="1198"/>
      <c r="W37" s="1532" t="b">
        <f t="shared" si="81"/>
        <v>0</v>
      </c>
      <c r="X37" s="1531" t="b">
        <f t="shared" si="16"/>
        <v>0</v>
      </c>
      <c r="Y37" s="1531" t="b">
        <f t="shared" si="17"/>
        <v>0</v>
      </c>
      <c r="Z37" s="1531" t="b">
        <f t="shared" si="18"/>
        <v>0</v>
      </c>
      <c r="AA37" s="1531" t="b">
        <f t="shared" si="19"/>
        <v>0</v>
      </c>
      <c r="AB37" s="1531" t="b">
        <f t="shared" si="20"/>
        <v>0</v>
      </c>
      <c r="AC37" s="1531" t="b">
        <f t="shared" si="21"/>
        <v>0</v>
      </c>
      <c r="AD37" s="1533" t="b">
        <f t="shared" si="22"/>
        <v>0</v>
      </c>
      <c r="AE37" s="1178"/>
      <c r="AF37" s="1181"/>
      <c r="AG37" s="103"/>
      <c r="AH37" s="104"/>
      <c r="AI37" s="104"/>
      <c r="AJ37" s="104"/>
      <c r="AK37" s="104"/>
      <c r="AL37" s="104"/>
      <c r="AM37" s="104"/>
      <c r="AN37" s="104"/>
      <c r="AO37" s="104"/>
      <c r="AP37" s="105"/>
      <c r="AQ37" s="1667"/>
      <c r="AR37" s="103"/>
      <c r="AS37" s="104"/>
      <c r="AT37" s="104"/>
      <c r="AU37" s="104"/>
      <c r="AV37" s="104"/>
      <c r="AW37" s="104"/>
      <c r="AX37" s="104"/>
      <c r="AY37" s="104"/>
      <c r="AZ37" s="104"/>
      <c r="BA37" s="105"/>
      <c r="BB37" s="1645">
        <f t="shared" si="80"/>
        <v>0</v>
      </c>
      <c r="BC37" s="382">
        <f t="shared" si="0"/>
        <v>0</v>
      </c>
      <c r="BD37" s="1647" t="e">
        <f t="shared" si="23"/>
        <v>#DIV/0!</v>
      </c>
      <c r="BE37" s="367" t="e">
        <f t="shared" si="24"/>
        <v>#DIV/0!</v>
      </c>
      <c r="BF37" s="368" t="e">
        <f t="shared" si="25"/>
        <v>#DIV/0!</v>
      </c>
      <c r="BG37" s="369" t="e">
        <f t="shared" si="26"/>
        <v>#DIV/0!</v>
      </c>
      <c r="BH37" s="370" t="e">
        <f t="shared" si="1"/>
        <v>#DIV/0!</v>
      </c>
      <c r="BI37" s="371" t="e">
        <f t="shared" si="27"/>
        <v>#DIV/0!</v>
      </c>
      <c r="BJ37" s="372" t="e">
        <f t="shared" si="28"/>
        <v>#DIV/0!</v>
      </c>
      <c r="BK37" s="372" t="e">
        <f t="shared" si="29"/>
        <v>#DIV/0!</v>
      </c>
      <c r="BL37" s="379" t="e">
        <f t="shared" si="30"/>
        <v>#DIV/0!</v>
      </c>
      <c r="BM37" s="99"/>
      <c r="BN37" s="1181"/>
      <c r="BO37" s="1838"/>
      <c r="BP37" s="1839"/>
      <c r="BQ37" s="1839"/>
      <c r="BR37" s="1839"/>
      <c r="BS37" s="1839"/>
      <c r="BT37" s="1839"/>
      <c r="BU37" s="1839"/>
      <c r="BV37" s="1839"/>
      <c r="BW37" s="1839"/>
      <c r="BX37" s="1839"/>
      <c r="BY37" s="1839"/>
      <c r="BZ37" s="1839"/>
      <c r="CA37" s="1839"/>
      <c r="CB37" s="1839"/>
      <c r="CC37" s="1839"/>
      <c r="CD37" s="1839"/>
      <c r="CE37" s="1839"/>
      <c r="CF37" s="1839"/>
      <c r="CG37" s="1839"/>
      <c r="CH37" s="1839"/>
      <c r="CI37" s="1839"/>
      <c r="CJ37" s="1839"/>
      <c r="CK37" s="1839"/>
      <c r="CL37" s="1839"/>
      <c r="CM37" s="1839"/>
      <c r="CN37" s="1839"/>
      <c r="CO37" s="1839"/>
      <c r="CP37" s="1839"/>
      <c r="CQ37" s="1839"/>
      <c r="CR37" s="1839"/>
      <c r="CS37" s="1839"/>
      <c r="CT37" s="1839"/>
      <c r="CU37" s="1839"/>
      <c r="CV37" s="1839"/>
      <c r="CW37" s="1839"/>
      <c r="CX37" s="1839"/>
      <c r="CY37" s="1839"/>
      <c r="CZ37" s="1839"/>
      <c r="DA37" s="1839"/>
      <c r="DB37" s="1840"/>
      <c r="DC37" s="1831">
        <f t="shared" si="31"/>
        <v>0</v>
      </c>
      <c r="DD37" s="1832">
        <f t="shared" si="32"/>
        <v>0</v>
      </c>
      <c r="DE37" s="1833">
        <f t="shared" si="33"/>
        <v>0</v>
      </c>
      <c r="DF37" s="1831">
        <f t="shared" si="34"/>
        <v>0</v>
      </c>
      <c r="DG37" s="1832">
        <f t="shared" si="35"/>
        <v>0</v>
      </c>
      <c r="DH37" s="1833">
        <f t="shared" si="36"/>
        <v>0</v>
      </c>
      <c r="DI37" s="1831">
        <f t="shared" si="37"/>
        <v>0</v>
      </c>
      <c r="DJ37" s="1832">
        <f t="shared" si="38"/>
        <v>0</v>
      </c>
      <c r="DK37" s="1832">
        <f t="shared" si="39"/>
        <v>0</v>
      </c>
      <c r="DL37" s="1833">
        <f t="shared" si="40"/>
        <v>0</v>
      </c>
      <c r="DM37" s="1834">
        <f t="shared" si="41"/>
        <v>0</v>
      </c>
      <c r="DN37" s="1835">
        <f t="shared" si="42"/>
        <v>0</v>
      </c>
      <c r="DO37" s="1836">
        <f t="shared" si="43"/>
        <v>0</v>
      </c>
      <c r="DP37" s="1837">
        <f t="shared" si="44"/>
        <v>0</v>
      </c>
      <c r="DQ37" s="1837">
        <f t="shared" si="45"/>
        <v>0</v>
      </c>
      <c r="DR37" s="1192"/>
      <c r="DS37" s="1210"/>
      <c r="DT37" s="1211"/>
      <c r="DU37" s="1212"/>
      <c r="DV37" s="1213"/>
      <c r="DW37" s="1180"/>
      <c r="DX37" s="1179"/>
      <c r="DY37" s="1181"/>
      <c r="DZ37" s="1195"/>
      <c r="EA37" s="1196"/>
      <c r="EB37" s="1195"/>
      <c r="EC37" s="1197"/>
      <c r="ED37" s="1196"/>
      <c r="EE37" s="1191"/>
      <c r="EF37" s="1192"/>
      <c r="EG37" s="1195"/>
      <c r="EH37" s="1196"/>
      <c r="EI37" s="1195"/>
      <c r="EJ37" s="1197"/>
      <c r="EK37" s="1198"/>
      <c r="EL37" s="1199"/>
      <c r="EM37" s="1179"/>
      <c r="EN37" s="1178"/>
      <c r="EO37" s="1688"/>
      <c r="EP37" s="1680"/>
      <c r="EQ37" s="1675"/>
      <c r="ER37" s="1498"/>
      <c r="ES37" s="1498"/>
      <c r="ET37" s="1499"/>
      <c r="EU37" s="1500"/>
      <c r="EV37" s="1501"/>
      <c r="EW37" s="1501"/>
      <c r="EX37" s="1501"/>
      <c r="EY37" s="1501"/>
      <c r="EZ37" s="1501"/>
      <c r="FA37" s="1501"/>
      <c r="FB37" s="1502"/>
      <c r="FC37" s="1689"/>
      <c r="FD37" s="1448"/>
      <c r="FE37" s="2219"/>
      <c r="FF37" s="2220"/>
      <c r="FG37" s="2220"/>
      <c r="FH37" s="2220"/>
      <c r="FI37" s="2220"/>
      <c r="FJ37" s="2220"/>
      <c r="FK37" s="2220"/>
      <c r="FL37" s="2220"/>
      <c r="FM37" s="2220"/>
      <c r="FN37" s="2220"/>
      <c r="FO37" s="2220"/>
      <c r="FP37" s="2220"/>
      <c r="FQ37" s="2220"/>
      <c r="FR37" s="2220"/>
      <c r="FS37" s="2220"/>
      <c r="FT37" s="2220"/>
      <c r="FU37" s="2220"/>
      <c r="FV37" s="2220"/>
      <c r="FW37" s="2220"/>
      <c r="FX37" s="2220"/>
      <c r="FY37" s="2220"/>
      <c r="FZ37" s="2220"/>
      <c r="GA37" s="2220"/>
      <c r="GB37" s="2220"/>
      <c r="GC37" s="2220"/>
      <c r="GD37" s="2220"/>
      <c r="GE37" s="2220"/>
      <c r="GF37" s="2220"/>
      <c r="GG37" s="2220"/>
      <c r="GH37" s="2220"/>
      <c r="GI37" s="2220"/>
      <c r="GJ37" s="2220"/>
      <c r="GK37" s="2220"/>
      <c r="GL37" s="2220"/>
      <c r="GM37" s="2220"/>
      <c r="GN37" s="2220"/>
      <c r="GO37" s="2220"/>
      <c r="GP37" s="2220"/>
      <c r="GQ37" s="2220"/>
      <c r="GR37" s="2220"/>
      <c r="GS37" s="2220"/>
      <c r="GT37" s="2220"/>
      <c r="GU37" s="2220"/>
      <c r="GV37" s="2220"/>
      <c r="GW37" s="2220"/>
      <c r="GX37" s="2221"/>
      <c r="GY37" s="2198">
        <f t="shared" si="46"/>
        <v>0</v>
      </c>
      <c r="GZ37" s="399" t="b">
        <f t="shared" si="82"/>
        <v>0</v>
      </c>
      <c r="HA37" s="2199">
        <f t="shared" si="47"/>
        <v>0</v>
      </c>
      <c r="HB37" s="2211" t="b">
        <f t="shared" si="48"/>
        <v>0</v>
      </c>
      <c r="HC37" s="2201">
        <f t="shared" si="49"/>
        <v>0</v>
      </c>
      <c r="HD37" s="400" t="b">
        <f t="shared" si="50"/>
        <v>0</v>
      </c>
      <c r="HE37" s="2202">
        <f t="shared" si="51"/>
        <v>0</v>
      </c>
      <c r="HF37" s="401" t="b">
        <f t="shared" si="52"/>
        <v>0</v>
      </c>
      <c r="HG37" s="2203">
        <f t="shared" si="53"/>
        <v>0</v>
      </c>
      <c r="HH37" s="2212" t="b">
        <f t="shared" si="54"/>
        <v>0</v>
      </c>
      <c r="HI37" s="2205">
        <f t="shared" si="55"/>
        <v>0</v>
      </c>
      <c r="HJ37" s="395" t="b">
        <f t="shared" si="56"/>
        <v>0</v>
      </c>
      <c r="HK37" s="2206">
        <f t="shared" si="57"/>
        <v>0</v>
      </c>
      <c r="HL37" s="1007" t="b">
        <f t="shared" si="58"/>
        <v>0</v>
      </c>
      <c r="HM37" s="1447"/>
      <c r="HN37" s="1448"/>
      <c r="HO37" s="905"/>
      <c r="HP37" s="906"/>
      <c r="HQ37" s="907"/>
      <c r="HR37" s="908"/>
      <c r="HS37" s="909"/>
      <c r="HT37" s="910"/>
      <c r="HU37" s="911"/>
      <c r="HV37" s="714" t="b">
        <f t="shared" si="83"/>
        <v>0</v>
      </c>
      <c r="HW37" s="715" t="b">
        <f t="shared" si="83"/>
        <v>0</v>
      </c>
      <c r="HX37" s="715" t="b">
        <f t="shared" si="60"/>
        <v>0</v>
      </c>
      <c r="HY37" s="715" t="b">
        <f t="shared" si="61"/>
        <v>0</v>
      </c>
      <c r="HZ37" s="715" t="b">
        <f t="shared" si="62"/>
        <v>0</v>
      </c>
      <c r="IA37" s="716" t="b">
        <f t="shared" si="63"/>
        <v>0</v>
      </c>
      <c r="IB37" s="717" t="b">
        <f t="shared" si="64"/>
        <v>0</v>
      </c>
      <c r="IC37" s="1447"/>
      <c r="ID37" s="1447"/>
      <c r="IE37" s="664"/>
      <c r="IF37" s="1055"/>
      <c r="IG37" s="1055"/>
      <c r="IH37" s="1055"/>
      <c r="II37" s="1055"/>
      <c r="IJ37" s="1055"/>
      <c r="IK37" s="1055"/>
      <c r="IL37" s="1055"/>
      <c r="IM37" s="1055"/>
      <c r="IN37" s="1056"/>
      <c r="IO37" s="662"/>
      <c r="IP37" s="1057"/>
      <c r="IQ37" s="1057"/>
      <c r="IR37" s="1057"/>
      <c r="IS37" s="1057"/>
      <c r="IT37" s="1057"/>
      <c r="IU37" s="1057"/>
      <c r="IV37" s="1057"/>
      <c r="IW37" s="1057"/>
      <c r="IX37" s="1058"/>
      <c r="IY37" s="664"/>
      <c r="IZ37" s="1055"/>
      <c r="JA37" s="1055"/>
      <c r="JB37" s="1055"/>
      <c r="JC37" s="1055"/>
      <c r="JD37" s="1055"/>
      <c r="JE37" s="1055"/>
      <c r="JF37" s="1055"/>
      <c r="JG37" s="1055"/>
      <c r="JH37" s="1059"/>
      <c r="JI37" s="662"/>
      <c r="JJ37" s="1057"/>
      <c r="JK37" s="1057"/>
      <c r="JL37" s="1057"/>
      <c r="JM37" s="1057"/>
      <c r="JN37" s="1057"/>
      <c r="JO37" s="1057"/>
      <c r="JP37" s="1057"/>
      <c r="JQ37" s="1057"/>
      <c r="JR37" s="1058"/>
      <c r="JS37" s="664"/>
      <c r="JT37" s="1055"/>
      <c r="JU37" s="1055"/>
      <c r="JV37" s="1055"/>
      <c r="JW37" s="1055"/>
      <c r="JX37" s="1059"/>
      <c r="JY37" s="1055"/>
      <c r="JZ37" s="1055"/>
      <c r="KA37" s="1055"/>
      <c r="KB37" s="1056"/>
      <c r="KC37" s="662"/>
      <c r="KD37" s="1057"/>
      <c r="KE37" s="1057"/>
      <c r="KF37" s="1057"/>
      <c r="KG37" s="1057"/>
      <c r="KH37" s="1057"/>
      <c r="KI37" s="1057"/>
      <c r="KJ37" s="1057"/>
      <c r="KK37" s="1057"/>
      <c r="KL37" s="1058"/>
      <c r="KM37" s="664"/>
      <c r="KN37" s="1055"/>
      <c r="KO37" s="1055"/>
      <c r="KP37" s="1055"/>
      <c r="KQ37" s="1055"/>
      <c r="KR37" s="1055"/>
      <c r="KS37" s="1055"/>
      <c r="KT37" s="1055"/>
      <c r="KU37" s="1055"/>
      <c r="KV37" s="1056"/>
      <c r="KW37" s="662"/>
      <c r="KX37" s="1057"/>
      <c r="KY37" s="1057"/>
      <c r="KZ37" s="1057"/>
      <c r="LA37" s="1057"/>
      <c r="LB37" s="1057"/>
      <c r="LC37" s="1057"/>
      <c r="LD37" s="1057"/>
      <c r="LE37" s="1057"/>
      <c r="LF37" s="1058"/>
      <c r="LG37" s="1060"/>
      <c r="LH37" s="1055"/>
      <c r="LI37" s="1055"/>
      <c r="LJ37" s="1055"/>
      <c r="LK37" s="1055"/>
      <c r="LL37" s="1055"/>
      <c r="LM37" s="1055"/>
      <c r="LN37" s="1055"/>
      <c r="LO37" s="1055"/>
      <c r="LP37" s="1055"/>
      <c r="LQ37" s="1059"/>
      <c r="LR37" s="739">
        <f t="shared" si="2"/>
        <v>0</v>
      </c>
      <c r="LS37" s="740" t="b">
        <f t="shared" si="65"/>
        <v>0</v>
      </c>
      <c r="LT37" s="741">
        <f t="shared" si="3"/>
        <v>0</v>
      </c>
      <c r="LU37" s="742" t="b">
        <f t="shared" si="66"/>
        <v>0</v>
      </c>
      <c r="LV37" s="743">
        <f t="shared" si="84"/>
        <v>0</v>
      </c>
      <c r="LW37" s="744" t="b">
        <f t="shared" si="67"/>
        <v>0</v>
      </c>
      <c r="LX37" s="745">
        <f t="shared" si="5"/>
        <v>0</v>
      </c>
      <c r="LY37" s="746" t="b">
        <f t="shared" si="68"/>
        <v>0</v>
      </c>
      <c r="LZ37" s="764">
        <f t="shared" si="6"/>
        <v>0</v>
      </c>
      <c r="MA37" s="765" t="b">
        <f t="shared" si="69"/>
        <v>0</v>
      </c>
      <c r="MB37" s="766">
        <f t="shared" si="85"/>
        <v>0</v>
      </c>
      <c r="MC37" s="767" t="b">
        <f t="shared" si="70"/>
        <v>0</v>
      </c>
      <c r="MD37" s="768">
        <f t="shared" si="8"/>
        <v>0</v>
      </c>
      <c r="ME37" s="769" t="b">
        <f t="shared" si="71"/>
        <v>0</v>
      </c>
      <c r="MF37" s="770">
        <f t="shared" si="86"/>
        <v>0</v>
      </c>
      <c r="MG37" s="771" t="b">
        <f t="shared" si="72"/>
        <v>0</v>
      </c>
      <c r="MH37" s="772">
        <f t="shared" si="87"/>
        <v>0</v>
      </c>
      <c r="MI37" s="773" t="b">
        <f t="shared" si="73"/>
        <v>0</v>
      </c>
      <c r="MJ37" s="774">
        <f t="shared" si="88"/>
        <v>0</v>
      </c>
      <c r="MK37" s="775" t="b">
        <f t="shared" si="74"/>
        <v>0</v>
      </c>
      <c r="ML37" s="776">
        <f t="shared" si="89"/>
        <v>0</v>
      </c>
      <c r="MM37" s="777" t="b">
        <f t="shared" si="75"/>
        <v>0</v>
      </c>
      <c r="MN37" s="778">
        <f t="shared" si="90"/>
        <v>0</v>
      </c>
      <c r="MO37" s="779" t="b">
        <f t="shared" si="76"/>
        <v>0</v>
      </c>
      <c r="MP37" s="884">
        <f t="shared" si="91"/>
        <v>0</v>
      </c>
      <c r="MQ37" s="885" t="b">
        <f t="shared" si="77"/>
        <v>0</v>
      </c>
      <c r="MR37" s="1449"/>
      <c r="MS37" s="645"/>
      <c r="MT37" s="646"/>
      <c r="MU37" s="647"/>
      <c r="MV37" s="648"/>
      <c r="MW37" s="649"/>
      <c r="MX37" s="657"/>
      <c r="MY37" s="658"/>
      <c r="MZ37" s="659"/>
      <c r="NA37" s="660"/>
      <c r="NB37" s="661"/>
      <c r="NC37" s="662"/>
      <c r="ND37" s="663"/>
      <c r="NE37" s="664"/>
      <c r="NF37" s="665"/>
      <c r="NG37" s="604" t="b">
        <f t="shared" si="93"/>
        <v>0</v>
      </c>
      <c r="NH37" s="1568" t="b">
        <f t="shared" si="93"/>
        <v>0</v>
      </c>
      <c r="NI37" s="604" t="b">
        <f t="shared" si="93"/>
        <v>0</v>
      </c>
      <c r="NJ37" s="1547" t="b">
        <f t="shared" si="93"/>
        <v>0</v>
      </c>
      <c r="NK37" s="604" t="b">
        <f t="shared" si="93"/>
        <v>0</v>
      </c>
      <c r="NL37" s="1547" t="b">
        <f t="shared" si="93"/>
        <v>0</v>
      </c>
      <c r="NM37" s="604" t="b">
        <f t="shared" si="93"/>
        <v>0</v>
      </c>
      <c r="NN37" s="1547" t="b">
        <f t="shared" si="93"/>
        <v>0</v>
      </c>
      <c r="NO37" s="604" t="b">
        <f t="shared" si="92"/>
        <v>0</v>
      </c>
      <c r="NP37" s="1549" t="b">
        <f t="shared" si="92"/>
        <v>0</v>
      </c>
      <c r="NQ37" s="1552" t="b">
        <f t="shared" si="92"/>
        <v>0</v>
      </c>
      <c r="NR37" s="1549" t="b">
        <f t="shared" si="92"/>
        <v>0</v>
      </c>
      <c r="NS37" s="604" t="b">
        <f t="shared" si="92"/>
        <v>0</v>
      </c>
      <c r="NT37" s="1445"/>
    </row>
    <row r="38" spans="1:384" s="1446" customFormat="1" ht="21.95" customHeight="1" thickBot="1" x14ac:dyDescent="0.35">
      <c r="A38" s="1600">
        <v>26</v>
      </c>
      <c r="B38" s="1601"/>
      <c r="C38" s="1602"/>
      <c r="D38" s="1601"/>
      <c r="E38" s="1515"/>
      <c r="F38" s="89"/>
      <c r="G38" s="90"/>
      <c r="H38" s="100"/>
      <c r="I38" s="100"/>
      <c r="J38" s="1558"/>
      <c r="K38" s="1565">
        <f t="shared" si="78"/>
        <v>0</v>
      </c>
      <c r="L38" s="1562"/>
      <c r="M38" s="1178"/>
      <c r="N38" s="1179"/>
      <c r="O38" s="1195"/>
      <c r="P38" s="1197"/>
      <c r="Q38" s="1197"/>
      <c r="R38" s="1197"/>
      <c r="S38" s="1197"/>
      <c r="T38" s="1197"/>
      <c r="U38" s="1197"/>
      <c r="V38" s="1198"/>
      <c r="W38" s="1532" t="b">
        <f t="shared" si="81"/>
        <v>0</v>
      </c>
      <c r="X38" s="1531" t="b">
        <f t="shared" si="16"/>
        <v>0</v>
      </c>
      <c r="Y38" s="1531" t="b">
        <f t="shared" si="17"/>
        <v>0</v>
      </c>
      <c r="Z38" s="1531" t="b">
        <f t="shared" si="18"/>
        <v>0</v>
      </c>
      <c r="AA38" s="1531" t="b">
        <f t="shared" si="19"/>
        <v>0</v>
      </c>
      <c r="AB38" s="1531" t="b">
        <f t="shared" si="20"/>
        <v>0</v>
      </c>
      <c r="AC38" s="1531" t="b">
        <f t="shared" si="21"/>
        <v>0</v>
      </c>
      <c r="AD38" s="1533" t="b">
        <f t="shared" si="22"/>
        <v>0</v>
      </c>
      <c r="AE38" s="1178"/>
      <c r="AF38" s="1181"/>
      <c r="AG38" s="103"/>
      <c r="AH38" s="104"/>
      <c r="AI38" s="104"/>
      <c r="AJ38" s="104"/>
      <c r="AK38" s="104"/>
      <c r="AL38" s="104"/>
      <c r="AM38" s="104"/>
      <c r="AN38" s="104"/>
      <c r="AO38" s="104"/>
      <c r="AP38" s="105"/>
      <c r="AQ38" s="1667"/>
      <c r="AR38" s="103"/>
      <c r="AS38" s="104"/>
      <c r="AT38" s="104"/>
      <c r="AU38" s="104"/>
      <c r="AV38" s="104"/>
      <c r="AW38" s="104"/>
      <c r="AX38" s="104"/>
      <c r="AY38" s="104"/>
      <c r="AZ38" s="104"/>
      <c r="BA38" s="105"/>
      <c r="BB38" s="1645">
        <f t="shared" si="80"/>
        <v>0</v>
      </c>
      <c r="BC38" s="382">
        <f t="shared" si="0"/>
        <v>0</v>
      </c>
      <c r="BD38" s="1647" t="e">
        <f t="shared" si="23"/>
        <v>#DIV/0!</v>
      </c>
      <c r="BE38" s="367" t="e">
        <f t="shared" si="24"/>
        <v>#DIV/0!</v>
      </c>
      <c r="BF38" s="368" t="e">
        <f t="shared" si="25"/>
        <v>#DIV/0!</v>
      </c>
      <c r="BG38" s="369" t="e">
        <f t="shared" si="26"/>
        <v>#DIV/0!</v>
      </c>
      <c r="BH38" s="370" t="e">
        <f t="shared" si="1"/>
        <v>#DIV/0!</v>
      </c>
      <c r="BI38" s="371" t="e">
        <f t="shared" si="27"/>
        <v>#DIV/0!</v>
      </c>
      <c r="BJ38" s="372" t="e">
        <f t="shared" si="28"/>
        <v>#DIV/0!</v>
      </c>
      <c r="BK38" s="372" t="e">
        <f t="shared" si="29"/>
        <v>#DIV/0!</v>
      </c>
      <c r="BL38" s="379" t="e">
        <f t="shared" si="30"/>
        <v>#DIV/0!</v>
      </c>
      <c r="BM38" s="99"/>
      <c r="BN38" s="1181"/>
      <c r="BO38" s="1838"/>
      <c r="BP38" s="1839"/>
      <c r="BQ38" s="1839"/>
      <c r="BR38" s="1839"/>
      <c r="BS38" s="1839"/>
      <c r="BT38" s="1839"/>
      <c r="BU38" s="1839"/>
      <c r="BV38" s="1839"/>
      <c r="BW38" s="1839"/>
      <c r="BX38" s="1839"/>
      <c r="BY38" s="1839"/>
      <c r="BZ38" s="1839"/>
      <c r="CA38" s="1839"/>
      <c r="CB38" s="1839"/>
      <c r="CC38" s="1839"/>
      <c r="CD38" s="1839"/>
      <c r="CE38" s="1839"/>
      <c r="CF38" s="1839"/>
      <c r="CG38" s="1839"/>
      <c r="CH38" s="1839"/>
      <c r="CI38" s="1839"/>
      <c r="CJ38" s="1839"/>
      <c r="CK38" s="1839"/>
      <c r="CL38" s="1839"/>
      <c r="CM38" s="1839"/>
      <c r="CN38" s="1839"/>
      <c r="CO38" s="1839"/>
      <c r="CP38" s="1839"/>
      <c r="CQ38" s="1839"/>
      <c r="CR38" s="1839"/>
      <c r="CS38" s="1839"/>
      <c r="CT38" s="1839"/>
      <c r="CU38" s="1839"/>
      <c r="CV38" s="1839"/>
      <c r="CW38" s="1839"/>
      <c r="CX38" s="1839"/>
      <c r="CY38" s="1839"/>
      <c r="CZ38" s="1839"/>
      <c r="DA38" s="1839"/>
      <c r="DB38" s="1840"/>
      <c r="DC38" s="1831">
        <f t="shared" si="31"/>
        <v>0</v>
      </c>
      <c r="DD38" s="1832">
        <f t="shared" si="32"/>
        <v>0</v>
      </c>
      <c r="DE38" s="1833">
        <f t="shared" si="33"/>
        <v>0</v>
      </c>
      <c r="DF38" s="1831">
        <f t="shared" si="34"/>
        <v>0</v>
      </c>
      <c r="DG38" s="1832">
        <f t="shared" si="35"/>
        <v>0</v>
      </c>
      <c r="DH38" s="1833">
        <f t="shared" si="36"/>
        <v>0</v>
      </c>
      <c r="DI38" s="1831">
        <f t="shared" si="37"/>
        <v>0</v>
      </c>
      <c r="DJ38" s="1832">
        <f t="shared" si="38"/>
        <v>0</v>
      </c>
      <c r="DK38" s="1832">
        <f t="shared" si="39"/>
        <v>0</v>
      </c>
      <c r="DL38" s="1833">
        <f t="shared" si="40"/>
        <v>0</v>
      </c>
      <c r="DM38" s="1834">
        <f t="shared" si="41"/>
        <v>0</v>
      </c>
      <c r="DN38" s="1835">
        <f t="shared" si="42"/>
        <v>0</v>
      </c>
      <c r="DO38" s="1836">
        <f t="shared" si="43"/>
        <v>0</v>
      </c>
      <c r="DP38" s="1837">
        <f t="shared" si="44"/>
        <v>0</v>
      </c>
      <c r="DQ38" s="1837">
        <f t="shared" si="45"/>
        <v>0</v>
      </c>
      <c r="DR38" s="1192"/>
      <c r="DS38" s="1210"/>
      <c r="DT38" s="1211"/>
      <c r="DU38" s="1212"/>
      <c r="DV38" s="1213"/>
      <c r="DW38" s="1180"/>
      <c r="DX38" s="1179"/>
      <c r="DY38" s="1181"/>
      <c r="DZ38" s="1195"/>
      <c r="EA38" s="1196"/>
      <c r="EB38" s="1195"/>
      <c r="EC38" s="1197"/>
      <c r="ED38" s="1196"/>
      <c r="EE38" s="1191"/>
      <c r="EF38" s="1192"/>
      <c r="EG38" s="1195"/>
      <c r="EH38" s="1196"/>
      <c r="EI38" s="1195"/>
      <c r="EJ38" s="1197"/>
      <c r="EK38" s="1198"/>
      <c r="EL38" s="1199"/>
      <c r="EM38" s="1179"/>
      <c r="EN38" s="1178"/>
      <c r="EO38" s="1688"/>
      <c r="EP38" s="1680"/>
      <c r="EQ38" s="1675"/>
      <c r="ER38" s="1498"/>
      <c r="ES38" s="1498"/>
      <c r="ET38" s="1499"/>
      <c r="EU38" s="1500"/>
      <c r="EV38" s="1501"/>
      <c r="EW38" s="1501"/>
      <c r="EX38" s="1501"/>
      <c r="EY38" s="1501"/>
      <c r="EZ38" s="1501"/>
      <c r="FA38" s="1501"/>
      <c r="FB38" s="1502"/>
      <c r="FC38" s="1689"/>
      <c r="FD38" s="1448"/>
      <c r="FE38" s="2219"/>
      <c r="FF38" s="2220"/>
      <c r="FG38" s="2220"/>
      <c r="FH38" s="2220"/>
      <c r="FI38" s="2220"/>
      <c r="FJ38" s="2220"/>
      <c r="FK38" s="2220"/>
      <c r="FL38" s="2220"/>
      <c r="FM38" s="2220"/>
      <c r="FN38" s="2220"/>
      <c r="FO38" s="2220"/>
      <c r="FP38" s="2220"/>
      <c r="FQ38" s="2220"/>
      <c r="FR38" s="2220"/>
      <c r="FS38" s="2220"/>
      <c r="FT38" s="2220"/>
      <c r="FU38" s="2220"/>
      <c r="FV38" s="2220"/>
      <c r="FW38" s="2220"/>
      <c r="FX38" s="2220"/>
      <c r="FY38" s="2220"/>
      <c r="FZ38" s="2220"/>
      <c r="GA38" s="2220"/>
      <c r="GB38" s="2220"/>
      <c r="GC38" s="2220"/>
      <c r="GD38" s="2220"/>
      <c r="GE38" s="2220"/>
      <c r="GF38" s="2220"/>
      <c r="GG38" s="2220"/>
      <c r="GH38" s="2220"/>
      <c r="GI38" s="2220"/>
      <c r="GJ38" s="2220"/>
      <c r="GK38" s="2220"/>
      <c r="GL38" s="2220"/>
      <c r="GM38" s="2220"/>
      <c r="GN38" s="2220"/>
      <c r="GO38" s="2220"/>
      <c r="GP38" s="2220"/>
      <c r="GQ38" s="2220"/>
      <c r="GR38" s="2220"/>
      <c r="GS38" s="2220"/>
      <c r="GT38" s="2220"/>
      <c r="GU38" s="2220"/>
      <c r="GV38" s="2220"/>
      <c r="GW38" s="2220"/>
      <c r="GX38" s="2221"/>
      <c r="GY38" s="2198">
        <f t="shared" si="46"/>
        <v>0</v>
      </c>
      <c r="GZ38" s="399" t="b">
        <f t="shared" si="82"/>
        <v>0</v>
      </c>
      <c r="HA38" s="2199">
        <f t="shared" si="47"/>
        <v>0</v>
      </c>
      <c r="HB38" s="2211" t="b">
        <f t="shared" si="48"/>
        <v>0</v>
      </c>
      <c r="HC38" s="2201">
        <f t="shared" si="49"/>
        <v>0</v>
      </c>
      <c r="HD38" s="400" t="b">
        <f t="shared" si="50"/>
        <v>0</v>
      </c>
      <c r="HE38" s="2202">
        <f t="shared" si="51"/>
        <v>0</v>
      </c>
      <c r="HF38" s="401" t="b">
        <f t="shared" si="52"/>
        <v>0</v>
      </c>
      <c r="HG38" s="2203">
        <f t="shared" si="53"/>
        <v>0</v>
      </c>
      <c r="HH38" s="2212" t="b">
        <f t="shared" si="54"/>
        <v>0</v>
      </c>
      <c r="HI38" s="2205">
        <f t="shared" si="55"/>
        <v>0</v>
      </c>
      <c r="HJ38" s="395" t="b">
        <f t="shared" si="56"/>
        <v>0</v>
      </c>
      <c r="HK38" s="2206">
        <f t="shared" si="57"/>
        <v>0</v>
      </c>
      <c r="HL38" s="1007" t="b">
        <f t="shared" si="58"/>
        <v>0</v>
      </c>
      <c r="HM38" s="1447"/>
      <c r="HN38" s="1448"/>
      <c r="HO38" s="905"/>
      <c r="HP38" s="906"/>
      <c r="HQ38" s="907"/>
      <c r="HR38" s="908"/>
      <c r="HS38" s="909"/>
      <c r="HT38" s="910"/>
      <c r="HU38" s="911"/>
      <c r="HV38" s="714" t="b">
        <f t="shared" si="83"/>
        <v>0</v>
      </c>
      <c r="HW38" s="715" t="b">
        <f t="shared" si="83"/>
        <v>0</v>
      </c>
      <c r="HX38" s="715" t="b">
        <f t="shared" si="60"/>
        <v>0</v>
      </c>
      <c r="HY38" s="715" t="b">
        <f t="shared" si="61"/>
        <v>0</v>
      </c>
      <c r="HZ38" s="715" t="b">
        <f t="shared" si="62"/>
        <v>0</v>
      </c>
      <c r="IA38" s="716" t="b">
        <f t="shared" si="63"/>
        <v>0</v>
      </c>
      <c r="IB38" s="717" t="b">
        <f t="shared" si="64"/>
        <v>0</v>
      </c>
      <c r="IC38" s="1447"/>
      <c r="ID38" s="1447"/>
      <c r="IE38" s="664"/>
      <c r="IF38" s="1055"/>
      <c r="IG38" s="1055"/>
      <c r="IH38" s="1055"/>
      <c r="II38" s="1055"/>
      <c r="IJ38" s="1055"/>
      <c r="IK38" s="1055"/>
      <c r="IL38" s="1055"/>
      <c r="IM38" s="1055"/>
      <c r="IN38" s="1056"/>
      <c r="IO38" s="662"/>
      <c r="IP38" s="1057"/>
      <c r="IQ38" s="1057"/>
      <c r="IR38" s="1057"/>
      <c r="IS38" s="1057"/>
      <c r="IT38" s="1057"/>
      <c r="IU38" s="1057"/>
      <c r="IV38" s="1057"/>
      <c r="IW38" s="1057"/>
      <c r="IX38" s="1058"/>
      <c r="IY38" s="664"/>
      <c r="IZ38" s="1055"/>
      <c r="JA38" s="1055"/>
      <c r="JB38" s="1055"/>
      <c r="JC38" s="1055"/>
      <c r="JD38" s="1055"/>
      <c r="JE38" s="1055"/>
      <c r="JF38" s="1055"/>
      <c r="JG38" s="1055"/>
      <c r="JH38" s="1059"/>
      <c r="JI38" s="662"/>
      <c r="JJ38" s="1057"/>
      <c r="JK38" s="1057"/>
      <c r="JL38" s="1057"/>
      <c r="JM38" s="1057"/>
      <c r="JN38" s="1057"/>
      <c r="JO38" s="1057"/>
      <c r="JP38" s="1057"/>
      <c r="JQ38" s="1057"/>
      <c r="JR38" s="1058"/>
      <c r="JS38" s="664"/>
      <c r="JT38" s="1055"/>
      <c r="JU38" s="1055"/>
      <c r="JV38" s="1055"/>
      <c r="JW38" s="1055"/>
      <c r="JX38" s="1059"/>
      <c r="JY38" s="1055"/>
      <c r="JZ38" s="1055"/>
      <c r="KA38" s="1055"/>
      <c r="KB38" s="1056"/>
      <c r="KC38" s="662"/>
      <c r="KD38" s="1057"/>
      <c r="KE38" s="1057"/>
      <c r="KF38" s="1057"/>
      <c r="KG38" s="1057"/>
      <c r="KH38" s="1057"/>
      <c r="KI38" s="1057"/>
      <c r="KJ38" s="1057"/>
      <c r="KK38" s="1057"/>
      <c r="KL38" s="1058"/>
      <c r="KM38" s="664"/>
      <c r="KN38" s="1055"/>
      <c r="KO38" s="1055"/>
      <c r="KP38" s="1055"/>
      <c r="KQ38" s="1055"/>
      <c r="KR38" s="1055"/>
      <c r="KS38" s="1055"/>
      <c r="KT38" s="1055"/>
      <c r="KU38" s="1055"/>
      <c r="KV38" s="1056"/>
      <c r="KW38" s="662"/>
      <c r="KX38" s="1057"/>
      <c r="KY38" s="1057"/>
      <c r="KZ38" s="1057"/>
      <c r="LA38" s="1057"/>
      <c r="LB38" s="1057"/>
      <c r="LC38" s="1057"/>
      <c r="LD38" s="1057"/>
      <c r="LE38" s="1057"/>
      <c r="LF38" s="1058"/>
      <c r="LG38" s="1060"/>
      <c r="LH38" s="1055"/>
      <c r="LI38" s="1055"/>
      <c r="LJ38" s="1055"/>
      <c r="LK38" s="1055"/>
      <c r="LL38" s="1055"/>
      <c r="LM38" s="1055"/>
      <c r="LN38" s="1055"/>
      <c r="LO38" s="1055"/>
      <c r="LP38" s="1055"/>
      <c r="LQ38" s="1059"/>
      <c r="LR38" s="739">
        <f t="shared" si="2"/>
        <v>0</v>
      </c>
      <c r="LS38" s="740" t="b">
        <f t="shared" si="65"/>
        <v>0</v>
      </c>
      <c r="LT38" s="741">
        <f t="shared" si="3"/>
        <v>0</v>
      </c>
      <c r="LU38" s="742" t="b">
        <f t="shared" si="66"/>
        <v>0</v>
      </c>
      <c r="LV38" s="743">
        <f t="shared" si="84"/>
        <v>0</v>
      </c>
      <c r="LW38" s="744" t="b">
        <f t="shared" si="67"/>
        <v>0</v>
      </c>
      <c r="LX38" s="745">
        <f t="shared" si="5"/>
        <v>0</v>
      </c>
      <c r="LY38" s="746" t="b">
        <f t="shared" si="68"/>
        <v>0</v>
      </c>
      <c r="LZ38" s="764">
        <f t="shared" si="6"/>
        <v>0</v>
      </c>
      <c r="MA38" s="765" t="b">
        <f t="shared" si="69"/>
        <v>0</v>
      </c>
      <c r="MB38" s="766">
        <f t="shared" si="85"/>
        <v>0</v>
      </c>
      <c r="MC38" s="767" t="b">
        <f t="shared" si="70"/>
        <v>0</v>
      </c>
      <c r="MD38" s="768">
        <f t="shared" si="8"/>
        <v>0</v>
      </c>
      <c r="ME38" s="769" t="b">
        <f t="shared" si="71"/>
        <v>0</v>
      </c>
      <c r="MF38" s="770">
        <f t="shared" si="86"/>
        <v>0</v>
      </c>
      <c r="MG38" s="771" t="b">
        <f t="shared" si="72"/>
        <v>0</v>
      </c>
      <c r="MH38" s="772">
        <f t="shared" si="87"/>
        <v>0</v>
      </c>
      <c r="MI38" s="773" t="b">
        <f t="shared" si="73"/>
        <v>0</v>
      </c>
      <c r="MJ38" s="774">
        <f t="shared" si="88"/>
        <v>0</v>
      </c>
      <c r="MK38" s="775" t="b">
        <f t="shared" si="74"/>
        <v>0</v>
      </c>
      <c r="ML38" s="776">
        <f t="shared" si="89"/>
        <v>0</v>
      </c>
      <c r="MM38" s="777" t="b">
        <f t="shared" si="75"/>
        <v>0</v>
      </c>
      <c r="MN38" s="778">
        <f t="shared" si="90"/>
        <v>0</v>
      </c>
      <c r="MO38" s="779" t="b">
        <f t="shared" si="76"/>
        <v>0</v>
      </c>
      <c r="MP38" s="884">
        <f t="shared" si="91"/>
        <v>0</v>
      </c>
      <c r="MQ38" s="885" t="b">
        <f t="shared" si="77"/>
        <v>0</v>
      </c>
      <c r="MR38" s="1449"/>
      <c r="MS38" s="645"/>
      <c r="MT38" s="646"/>
      <c r="MU38" s="647"/>
      <c r="MV38" s="648"/>
      <c r="MW38" s="649"/>
      <c r="MX38" s="657"/>
      <c r="MY38" s="658"/>
      <c r="MZ38" s="659"/>
      <c r="NA38" s="660"/>
      <c r="NB38" s="661"/>
      <c r="NC38" s="662"/>
      <c r="ND38" s="666"/>
      <c r="NE38" s="664"/>
      <c r="NF38" s="665"/>
      <c r="NG38" s="604" t="b">
        <f t="shared" si="93"/>
        <v>0</v>
      </c>
      <c r="NH38" s="1568" t="b">
        <f t="shared" si="93"/>
        <v>0</v>
      </c>
      <c r="NI38" s="604" t="b">
        <f t="shared" si="93"/>
        <v>0</v>
      </c>
      <c r="NJ38" s="1547" t="b">
        <f t="shared" si="93"/>
        <v>0</v>
      </c>
      <c r="NK38" s="604" t="b">
        <f t="shared" si="93"/>
        <v>0</v>
      </c>
      <c r="NL38" s="1547" t="b">
        <f t="shared" si="93"/>
        <v>0</v>
      </c>
      <c r="NM38" s="604" t="b">
        <f t="shared" si="93"/>
        <v>0</v>
      </c>
      <c r="NN38" s="1547" t="b">
        <f t="shared" si="93"/>
        <v>0</v>
      </c>
      <c r="NO38" s="604" t="b">
        <f t="shared" si="92"/>
        <v>0</v>
      </c>
      <c r="NP38" s="1549" t="b">
        <f t="shared" si="92"/>
        <v>0</v>
      </c>
      <c r="NQ38" s="1552" t="b">
        <f t="shared" si="92"/>
        <v>0</v>
      </c>
      <c r="NR38" s="1549" t="b">
        <f t="shared" si="92"/>
        <v>0</v>
      </c>
      <c r="NS38" s="604" t="b">
        <f t="shared" si="92"/>
        <v>0</v>
      </c>
      <c r="NT38" s="1445"/>
    </row>
    <row r="39" spans="1:384" s="1446" customFormat="1" ht="21.95" customHeight="1" thickBot="1" x14ac:dyDescent="0.35">
      <c r="A39" s="1600">
        <v>27</v>
      </c>
      <c r="B39" s="1601"/>
      <c r="C39" s="1602"/>
      <c r="D39" s="1601"/>
      <c r="E39" s="1515"/>
      <c r="F39" s="89"/>
      <c r="G39" s="90"/>
      <c r="H39" s="100"/>
      <c r="I39" s="100"/>
      <c r="J39" s="1558"/>
      <c r="K39" s="1565">
        <f t="shared" si="78"/>
        <v>0</v>
      </c>
      <c r="L39" s="1562"/>
      <c r="M39" s="1178"/>
      <c r="N39" s="1179"/>
      <c r="O39" s="1195"/>
      <c r="P39" s="1197"/>
      <c r="Q39" s="1197"/>
      <c r="R39" s="1197"/>
      <c r="S39" s="1197"/>
      <c r="T39" s="1197"/>
      <c r="U39" s="1197"/>
      <c r="V39" s="1198"/>
      <c r="W39" s="1532" t="b">
        <f t="shared" si="81"/>
        <v>0</v>
      </c>
      <c r="X39" s="1531" t="b">
        <f t="shared" si="16"/>
        <v>0</v>
      </c>
      <c r="Y39" s="1531" t="b">
        <f t="shared" si="17"/>
        <v>0</v>
      </c>
      <c r="Z39" s="1531" t="b">
        <f t="shared" si="18"/>
        <v>0</v>
      </c>
      <c r="AA39" s="1531" t="b">
        <f t="shared" si="19"/>
        <v>0</v>
      </c>
      <c r="AB39" s="1531" t="b">
        <f t="shared" si="20"/>
        <v>0</v>
      </c>
      <c r="AC39" s="1531" t="b">
        <f t="shared" si="21"/>
        <v>0</v>
      </c>
      <c r="AD39" s="1533" t="b">
        <f t="shared" si="22"/>
        <v>0</v>
      </c>
      <c r="AE39" s="1178"/>
      <c r="AF39" s="1181"/>
      <c r="AG39" s="103"/>
      <c r="AH39" s="104"/>
      <c r="AI39" s="104"/>
      <c r="AJ39" s="104"/>
      <c r="AK39" s="104"/>
      <c r="AL39" s="104"/>
      <c r="AM39" s="104"/>
      <c r="AN39" s="104"/>
      <c r="AO39" s="104"/>
      <c r="AP39" s="105"/>
      <c r="AQ39" s="1667"/>
      <c r="AR39" s="103"/>
      <c r="AS39" s="104"/>
      <c r="AT39" s="104"/>
      <c r="AU39" s="104"/>
      <c r="AV39" s="104"/>
      <c r="AW39" s="104"/>
      <c r="AX39" s="104"/>
      <c r="AY39" s="104"/>
      <c r="AZ39" s="104"/>
      <c r="BA39" s="105"/>
      <c r="BB39" s="1645">
        <f t="shared" si="80"/>
        <v>0</v>
      </c>
      <c r="BC39" s="382">
        <f t="shared" si="0"/>
        <v>0</v>
      </c>
      <c r="BD39" s="1647" t="e">
        <f t="shared" si="23"/>
        <v>#DIV/0!</v>
      </c>
      <c r="BE39" s="367" t="e">
        <f t="shared" si="24"/>
        <v>#DIV/0!</v>
      </c>
      <c r="BF39" s="368" t="e">
        <f t="shared" si="25"/>
        <v>#DIV/0!</v>
      </c>
      <c r="BG39" s="369" t="e">
        <f t="shared" si="26"/>
        <v>#DIV/0!</v>
      </c>
      <c r="BH39" s="370" t="e">
        <f t="shared" si="1"/>
        <v>#DIV/0!</v>
      </c>
      <c r="BI39" s="371" t="e">
        <f t="shared" si="27"/>
        <v>#DIV/0!</v>
      </c>
      <c r="BJ39" s="372" t="e">
        <f t="shared" si="28"/>
        <v>#DIV/0!</v>
      </c>
      <c r="BK39" s="372" t="e">
        <f t="shared" si="29"/>
        <v>#DIV/0!</v>
      </c>
      <c r="BL39" s="379" t="e">
        <f t="shared" si="30"/>
        <v>#DIV/0!</v>
      </c>
      <c r="BM39" s="99"/>
      <c r="BN39" s="1181"/>
      <c r="BO39" s="1838"/>
      <c r="BP39" s="1839"/>
      <c r="BQ39" s="1839"/>
      <c r="BR39" s="1839"/>
      <c r="BS39" s="1839"/>
      <c r="BT39" s="1839"/>
      <c r="BU39" s="1839"/>
      <c r="BV39" s="1839"/>
      <c r="BW39" s="1839"/>
      <c r="BX39" s="1839"/>
      <c r="BY39" s="1839"/>
      <c r="BZ39" s="1839"/>
      <c r="CA39" s="1839"/>
      <c r="CB39" s="1839"/>
      <c r="CC39" s="1839"/>
      <c r="CD39" s="1839"/>
      <c r="CE39" s="1839"/>
      <c r="CF39" s="1839"/>
      <c r="CG39" s="1839"/>
      <c r="CH39" s="1839"/>
      <c r="CI39" s="1839"/>
      <c r="CJ39" s="1839"/>
      <c r="CK39" s="1839"/>
      <c r="CL39" s="1839"/>
      <c r="CM39" s="1839"/>
      <c r="CN39" s="1839"/>
      <c r="CO39" s="1839"/>
      <c r="CP39" s="1839"/>
      <c r="CQ39" s="1839"/>
      <c r="CR39" s="1839"/>
      <c r="CS39" s="1839"/>
      <c r="CT39" s="1839"/>
      <c r="CU39" s="1839"/>
      <c r="CV39" s="1839"/>
      <c r="CW39" s="1839"/>
      <c r="CX39" s="1839"/>
      <c r="CY39" s="1839"/>
      <c r="CZ39" s="1839"/>
      <c r="DA39" s="1839"/>
      <c r="DB39" s="1840"/>
      <c r="DC39" s="1831">
        <f t="shared" si="31"/>
        <v>0</v>
      </c>
      <c r="DD39" s="1832">
        <f t="shared" si="32"/>
        <v>0</v>
      </c>
      <c r="DE39" s="1833">
        <f t="shared" si="33"/>
        <v>0</v>
      </c>
      <c r="DF39" s="1831">
        <f t="shared" si="34"/>
        <v>0</v>
      </c>
      <c r="DG39" s="1832">
        <f t="shared" si="35"/>
        <v>0</v>
      </c>
      <c r="DH39" s="1833">
        <f t="shared" si="36"/>
        <v>0</v>
      </c>
      <c r="DI39" s="1831">
        <f t="shared" si="37"/>
        <v>0</v>
      </c>
      <c r="DJ39" s="1832">
        <f t="shared" si="38"/>
        <v>0</v>
      </c>
      <c r="DK39" s="1832">
        <f t="shared" si="39"/>
        <v>0</v>
      </c>
      <c r="DL39" s="1833">
        <f t="shared" si="40"/>
        <v>0</v>
      </c>
      <c r="DM39" s="1834">
        <f t="shared" si="41"/>
        <v>0</v>
      </c>
      <c r="DN39" s="1835">
        <f t="shared" si="42"/>
        <v>0</v>
      </c>
      <c r="DO39" s="1836">
        <f t="shared" si="43"/>
        <v>0</v>
      </c>
      <c r="DP39" s="1837">
        <f t="shared" si="44"/>
        <v>0</v>
      </c>
      <c r="DQ39" s="1837">
        <f t="shared" si="45"/>
        <v>0</v>
      </c>
      <c r="DR39" s="1192"/>
      <c r="DS39" s="1210"/>
      <c r="DT39" s="1211"/>
      <c r="DU39" s="1212"/>
      <c r="DV39" s="1213"/>
      <c r="DW39" s="1180"/>
      <c r="DX39" s="1179"/>
      <c r="DY39" s="1181"/>
      <c r="DZ39" s="1195"/>
      <c r="EA39" s="1196"/>
      <c r="EB39" s="1195"/>
      <c r="EC39" s="1197"/>
      <c r="ED39" s="1196"/>
      <c r="EE39" s="1191"/>
      <c r="EF39" s="1192"/>
      <c r="EG39" s="1195"/>
      <c r="EH39" s="1196"/>
      <c r="EI39" s="1195"/>
      <c r="EJ39" s="1197"/>
      <c r="EK39" s="1198"/>
      <c r="EL39" s="1199"/>
      <c r="EM39" s="1179"/>
      <c r="EN39" s="1178"/>
      <c r="EO39" s="1688"/>
      <c r="EP39" s="1680"/>
      <c r="EQ39" s="1675"/>
      <c r="ER39" s="1498"/>
      <c r="ES39" s="1498"/>
      <c r="ET39" s="1499"/>
      <c r="EU39" s="1500"/>
      <c r="EV39" s="1501"/>
      <c r="EW39" s="1501"/>
      <c r="EX39" s="1501"/>
      <c r="EY39" s="1501"/>
      <c r="EZ39" s="1501"/>
      <c r="FA39" s="1501"/>
      <c r="FB39" s="1502"/>
      <c r="FC39" s="1689"/>
      <c r="FD39" s="1448"/>
      <c r="FE39" s="2222"/>
      <c r="FF39" s="2223"/>
      <c r="FG39" s="2223"/>
      <c r="FH39" s="2223"/>
      <c r="FI39" s="2223"/>
      <c r="FJ39" s="2223"/>
      <c r="FK39" s="2223"/>
      <c r="FL39" s="2223"/>
      <c r="FM39" s="2223"/>
      <c r="FN39" s="2223"/>
      <c r="FO39" s="2223"/>
      <c r="FP39" s="2223"/>
      <c r="FQ39" s="2223"/>
      <c r="FR39" s="2223"/>
      <c r="FS39" s="2223"/>
      <c r="FT39" s="2223"/>
      <c r="FU39" s="2223"/>
      <c r="FV39" s="2223"/>
      <c r="FW39" s="2223"/>
      <c r="FX39" s="2223"/>
      <c r="FY39" s="2223"/>
      <c r="FZ39" s="2223"/>
      <c r="GA39" s="2223"/>
      <c r="GB39" s="2223"/>
      <c r="GC39" s="2223"/>
      <c r="GD39" s="2223"/>
      <c r="GE39" s="2223"/>
      <c r="GF39" s="2223"/>
      <c r="GG39" s="2223"/>
      <c r="GH39" s="2223"/>
      <c r="GI39" s="2223"/>
      <c r="GJ39" s="2223"/>
      <c r="GK39" s="2223"/>
      <c r="GL39" s="2223"/>
      <c r="GM39" s="2223"/>
      <c r="GN39" s="2223"/>
      <c r="GO39" s="2223"/>
      <c r="GP39" s="2223"/>
      <c r="GQ39" s="2223"/>
      <c r="GR39" s="2223"/>
      <c r="GS39" s="2223"/>
      <c r="GT39" s="2223"/>
      <c r="GU39" s="2223"/>
      <c r="GV39" s="2223"/>
      <c r="GW39" s="2223"/>
      <c r="GX39" s="2224"/>
      <c r="GY39" s="2198">
        <f t="shared" si="46"/>
        <v>0</v>
      </c>
      <c r="GZ39" s="399" t="b">
        <f t="shared" si="82"/>
        <v>0</v>
      </c>
      <c r="HA39" s="2199">
        <f t="shared" si="47"/>
        <v>0</v>
      </c>
      <c r="HB39" s="2211" t="b">
        <f t="shared" si="48"/>
        <v>0</v>
      </c>
      <c r="HC39" s="2201">
        <f t="shared" si="49"/>
        <v>0</v>
      </c>
      <c r="HD39" s="400" t="b">
        <f t="shared" si="50"/>
        <v>0</v>
      </c>
      <c r="HE39" s="2202">
        <f t="shared" si="51"/>
        <v>0</v>
      </c>
      <c r="HF39" s="401" t="b">
        <f t="shared" si="52"/>
        <v>0</v>
      </c>
      <c r="HG39" s="2203">
        <f t="shared" si="53"/>
        <v>0</v>
      </c>
      <c r="HH39" s="2212" t="b">
        <f t="shared" si="54"/>
        <v>0</v>
      </c>
      <c r="HI39" s="2205">
        <f t="shared" si="55"/>
        <v>0</v>
      </c>
      <c r="HJ39" s="395" t="b">
        <f t="shared" si="56"/>
        <v>0</v>
      </c>
      <c r="HK39" s="2206">
        <f t="shared" si="57"/>
        <v>0</v>
      </c>
      <c r="HL39" s="1007" t="b">
        <f t="shared" si="58"/>
        <v>0</v>
      </c>
      <c r="HM39" s="1447"/>
      <c r="HN39" s="1448"/>
      <c r="HO39" s="905"/>
      <c r="HP39" s="906"/>
      <c r="HQ39" s="907"/>
      <c r="HR39" s="908"/>
      <c r="HS39" s="909"/>
      <c r="HT39" s="910"/>
      <c r="HU39" s="911"/>
      <c r="HV39" s="714" t="b">
        <f t="shared" si="83"/>
        <v>0</v>
      </c>
      <c r="HW39" s="715" t="b">
        <f t="shared" si="83"/>
        <v>0</v>
      </c>
      <c r="HX39" s="715" t="b">
        <f t="shared" si="60"/>
        <v>0</v>
      </c>
      <c r="HY39" s="715" t="b">
        <f t="shared" si="61"/>
        <v>0</v>
      </c>
      <c r="HZ39" s="715" t="b">
        <f t="shared" si="62"/>
        <v>0</v>
      </c>
      <c r="IA39" s="716" t="b">
        <f t="shared" si="63"/>
        <v>0</v>
      </c>
      <c r="IB39" s="717" t="b">
        <f t="shared" si="64"/>
        <v>0</v>
      </c>
      <c r="IC39" s="1447"/>
      <c r="ID39" s="1447"/>
      <c r="IE39" s="664"/>
      <c r="IF39" s="1055"/>
      <c r="IG39" s="1055"/>
      <c r="IH39" s="1055"/>
      <c r="II39" s="1055"/>
      <c r="IJ39" s="1055"/>
      <c r="IK39" s="1055"/>
      <c r="IL39" s="1055"/>
      <c r="IM39" s="1055"/>
      <c r="IN39" s="1056"/>
      <c r="IO39" s="662"/>
      <c r="IP39" s="1057"/>
      <c r="IQ39" s="1057"/>
      <c r="IR39" s="1057"/>
      <c r="IS39" s="1057"/>
      <c r="IT39" s="1057"/>
      <c r="IU39" s="1057"/>
      <c r="IV39" s="1057"/>
      <c r="IW39" s="1057"/>
      <c r="IX39" s="1058"/>
      <c r="IY39" s="664"/>
      <c r="IZ39" s="1055"/>
      <c r="JA39" s="1055"/>
      <c r="JB39" s="1055"/>
      <c r="JC39" s="1055"/>
      <c r="JD39" s="1055"/>
      <c r="JE39" s="1055"/>
      <c r="JF39" s="1055"/>
      <c r="JG39" s="1055"/>
      <c r="JH39" s="1059"/>
      <c r="JI39" s="662"/>
      <c r="JJ39" s="1057"/>
      <c r="JK39" s="1057"/>
      <c r="JL39" s="1057"/>
      <c r="JM39" s="1057"/>
      <c r="JN39" s="1057"/>
      <c r="JO39" s="1057"/>
      <c r="JP39" s="1057"/>
      <c r="JQ39" s="1057"/>
      <c r="JR39" s="1058"/>
      <c r="JS39" s="664"/>
      <c r="JT39" s="1055"/>
      <c r="JU39" s="1055"/>
      <c r="JV39" s="1055"/>
      <c r="JW39" s="1055"/>
      <c r="JX39" s="1059"/>
      <c r="JY39" s="1055"/>
      <c r="JZ39" s="1055"/>
      <c r="KA39" s="1055"/>
      <c r="KB39" s="1056"/>
      <c r="KC39" s="662"/>
      <c r="KD39" s="1057"/>
      <c r="KE39" s="1057"/>
      <c r="KF39" s="1057"/>
      <c r="KG39" s="1057"/>
      <c r="KH39" s="1057"/>
      <c r="KI39" s="1057"/>
      <c r="KJ39" s="1057"/>
      <c r="KK39" s="1057"/>
      <c r="KL39" s="1058"/>
      <c r="KM39" s="664"/>
      <c r="KN39" s="1055"/>
      <c r="KO39" s="1055"/>
      <c r="KP39" s="1055"/>
      <c r="KQ39" s="1055"/>
      <c r="KR39" s="1055"/>
      <c r="KS39" s="1055"/>
      <c r="KT39" s="1055"/>
      <c r="KU39" s="1055"/>
      <c r="KV39" s="1056"/>
      <c r="KW39" s="662"/>
      <c r="KX39" s="1057"/>
      <c r="KY39" s="1057"/>
      <c r="KZ39" s="1057"/>
      <c r="LA39" s="1057"/>
      <c r="LB39" s="1057"/>
      <c r="LC39" s="1057"/>
      <c r="LD39" s="1057"/>
      <c r="LE39" s="1057"/>
      <c r="LF39" s="1058"/>
      <c r="LG39" s="1060"/>
      <c r="LH39" s="1055"/>
      <c r="LI39" s="1055"/>
      <c r="LJ39" s="1055"/>
      <c r="LK39" s="1055"/>
      <c r="LL39" s="1055"/>
      <c r="LM39" s="1055"/>
      <c r="LN39" s="1055"/>
      <c r="LO39" s="1055"/>
      <c r="LP39" s="1055"/>
      <c r="LQ39" s="1059"/>
      <c r="LR39" s="739">
        <f t="shared" si="2"/>
        <v>0</v>
      </c>
      <c r="LS39" s="740" t="b">
        <f t="shared" si="65"/>
        <v>0</v>
      </c>
      <c r="LT39" s="741">
        <f t="shared" si="3"/>
        <v>0</v>
      </c>
      <c r="LU39" s="742" t="b">
        <f t="shared" si="66"/>
        <v>0</v>
      </c>
      <c r="LV39" s="743">
        <f t="shared" si="84"/>
        <v>0</v>
      </c>
      <c r="LW39" s="744" t="b">
        <f t="shared" si="67"/>
        <v>0</v>
      </c>
      <c r="LX39" s="745">
        <f t="shared" si="5"/>
        <v>0</v>
      </c>
      <c r="LY39" s="746" t="b">
        <f t="shared" si="68"/>
        <v>0</v>
      </c>
      <c r="LZ39" s="764">
        <f t="shared" si="6"/>
        <v>0</v>
      </c>
      <c r="MA39" s="765" t="b">
        <f t="shared" si="69"/>
        <v>0</v>
      </c>
      <c r="MB39" s="766">
        <f t="shared" si="85"/>
        <v>0</v>
      </c>
      <c r="MC39" s="767" t="b">
        <f t="shared" si="70"/>
        <v>0</v>
      </c>
      <c r="MD39" s="768">
        <f t="shared" si="8"/>
        <v>0</v>
      </c>
      <c r="ME39" s="769" t="b">
        <f t="shared" si="71"/>
        <v>0</v>
      </c>
      <c r="MF39" s="770">
        <f t="shared" si="86"/>
        <v>0</v>
      </c>
      <c r="MG39" s="771" t="b">
        <f t="shared" si="72"/>
        <v>0</v>
      </c>
      <c r="MH39" s="772">
        <f t="shared" si="87"/>
        <v>0</v>
      </c>
      <c r="MI39" s="773" t="b">
        <f t="shared" si="73"/>
        <v>0</v>
      </c>
      <c r="MJ39" s="774">
        <f t="shared" si="88"/>
        <v>0</v>
      </c>
      <c r="MK39" s="775" t="b">
        <f t="shared" si="74"/>
        <v>0</v>
      </c>
      <c r="ML39" s="776">
        <f t="shared" si="89"/>
        <v>0</v>
      </c>
      <c r="MM39" s="777" t="b">
        <f t="shared" si="75"/>
        <v>0</v>
      </c>
      <c r="MN39" s="778">
        <f t="shared" si="90"/>
        <v>0</v>
      </c>
      <c r="MO39" s="779" t="b">
        <f t="shared" si="76"/>
        <v>0</v>
      </c>
      <c r="MP39" s="884">
        <f t="shared" si="91"/>
        <v>0</v>
      </c>
      <c r="MQ39" s="885" t="b">
        <f t="shared" si="77"/>
        <v>0</v>
      </c>
      <c r="MR39" s="1449"/>
      <c r="MS39" s="645"/>
      <c r="MT39" s="646"/>
      <c r="MU39" s="647"/>
      <c r="MV39" s="648"/>
      <c r="MW39" s="649"/>
      <c r="MX39" s="657"/>
      <c r="MY39" s="658"/>
      <c r="MZ39" s="659"/>
      <c r="NA39" s="660"/>
      <c r="NB39" s="661"/>
      <c r="NC39" s="662"/>
      <c r="ND39" s="663"/>
      <c r="NE39" s="664"/>
      <c r="NF39" s="665"/>
      <c r="NG39" s="604" t="b">
        <f t="shared" si="93"/>
        <v>0</v>
      </c>
      <c r="NH39" s="1568" t="b">
        <f t="shared" si="93"/>
        <v>0</v>
      </c>
      <c r="NI39" s="604" t="b">
        <f t="shared" si="93"/>
        <v>0</v>
      </c>
      <c r="NJ39" s="1547" t="b">
        <f t="shared" si="93"/>
        <v>0</v>
      </c>
      <c r="NK39" s="604" t="b">
        <f t="shared" si="93"/>
        <v>0</v>
      </c>
      <c r="NL39" s="1547" t="b">
        <f t="shared" si="93"/>
        <v>0</v>
      </c>
      <c r="NM39" s="604" t="b">
        <f t="shared" si="93"/>
        <v>0</v>
      </c>
      <c r="NN39" s="1547" t="b">
        <f t="shared" si="93"/>
        <v>0</v>
      </c>
      <c r="NO39" s="604" t="b">
        <f t="shared" si="92"/>
        <v>0</v>
      </c>
      <c r="NP39" s="1549" t="b">
        <f t="shared" si="92"/>
        <v>0</v>
      </c>
      <c r="NQ39" s="1552" t="b">
        <f t="shared" si="92"/>
        <v>0</v>
      </c>
      <c r="NR39" s="1549" t="b">
        <f t="shared" si="92"/>
        <v>0</v>
      </c>
      <c r="NS39" s="604" t="b">
        <f t="shared" si="92"/>
        <v>0</v>
      </c>
      <c r="NT39" s="1445"/>
    </row>
    <row r="40" spans="1:384" s="1446" customFormat="1" ht="21.95" customHeight="1" thickBot="1" x14ac:dyDescent="0.35">
      <c r="A40" s="1600">
        <v>28</v>
      </c>
      <c r="B40" s="1601"/>
      <c r="C40" s="1602"/>
      <c r="D40" s="1601"/>
      <c r="E40" s="1515"/>
      <c r="F40" s="89"/>
      <c r="G40" s="90"/>
      <c r="H40" s="100"/>
      <c r="I40" s="100"/>
      <c r="J40" s="1558"/>
      <c r="K40" s="1565">
        <f t="shared" si="78"/>
        <v>0</v>
      </c>
      <c r="L40" s="1562"/>
      <c r="M40" s="1178"/>
      <c r="N40" s="1179"/>
      <c r="O40" s="1195"/>
      <c r="P40" s="1197"/>
      <c r="Q40" s="1197"/>
      <c r="R40" s="1197"/>
      <c r="S40" s="1197"/>
      <c r="T40" s="1197"/>
      <c r="U40" s="1197"/>
      <c r="V40" s="1198"/>
      <c r="W40" s="1532" t="b">
        <f t="shared" si="81"/>
        <v>0</v>
      </c>
      <c r="X40" s="1531" t="b">
        <f t="shared" si="16"/>
        <v>0</v>
      </c>
      <c r="Y40" s="1531" t="b">
        <f t="shared" si="17"/>
        <v>0</v>
      </c>
      <c r="Z40" s="1531" t="b">
        <f t="shared" si="18"/>
        <v>0</v>
      </c>
      <c r="AA40" s="1531" t="b">
        <f t="shared" si="19"/>
        <v>0</v>
      </c>
      <c r="AB40" s="1531" t="b">
        <f t="shared" si="20"/>
        <v>0</v>
      </c>
      <c r="AC40" s="1531" t="b">
        <f t="shared" si="21"/>
        <v>0</v>
      </c>
      <c r="AD40" s="1533" t="b">
        <f t="shared" si="22"/>
        <v>0</v>
      </c>
      <c r="AE40" s="1178"/>
      <c r="AF40" s="1181"/>
      <c r="AG40" s="103"/>
      <c r="AH40" s="104"/>
      <c r="AI40" s="104"/>
      <c r="AJ40" s="104"/>
      <c r="AK40" s="104"/>
      <c r="AL40" s="104"/>
      <c r="AM40" s="104"/>
      <c r="AN40" s="104"/>
      <c r="AO40" s="104"/>
      <c r="AP40" s="105"/>
      <c r="AQ40" s="1667"/>
      <c r="AR40" s="103"/>
      <c r="AS40" s="104"/>
      <c r="AT40" s="104"/>
      <c r="AU40" s="104"/>
      <c r="AV40" s="104"/>
      <c r="AW40" s="104"/>
      <c r="AX40" s="104"/>
      <c r="AY40" s="104"/>
      <c r="AZ40" s="104"/>
      <c r="BA40" s="105"/>
      <c r="BB40" s="1645">
        <f t="shared" si="80"/>
        <v>0</v>
      </c>
      <c r="BC40" s="382">
        <f t="shared" si="0"/>
        <v>0</v>
      </c>
      <c r="BD40" s="1647" t="e">
        <f t="shared" si="23"/>
        <v>#DIV/0!</v>
      </c>
      <c r="BE40" s="367" t="e">
        <f t="shared" si="24"/>
        <v>#DIV/0!</v>
      </c>
      <c r="BF40" s="368" t="e">
        <f t="shared" si="25"/>
        <v>#DIV/0!</v>
      </c>
      <c r="BG40" s="369" t="e">
        <f t="shared" si="26"/>
        <v>#DIV/0!</v>
      </c>
      <c r="BH40" s="370" t="e">
        <f t="shared" si="1"/>
        <v>#DIV/0!</v>
      </c>
      <c r="BI40" s="371" t="e">
        <f t="shared" si="27"/>
        <v>#DIV/0!</v>
      </c>
      <c r="BJ40" s="372" t="e">
        <f t="shared" si="28"/>
        <v>#DIV/0!</v>
      </c>
      <c r="BK40" s="372" t="e">
        <f t="shared" si="29"/>
        <v>#DIV/0!</v>
      </c>
      <c r="BL40" s="379" t="e">
        <f t="shared" si="30"/>
        <v>#DIV/0!</v>
      </c>
      <c r="BM40" s="99"/>
      <c r="BN40" s="1181"/>
      <c r="BO40" s="1838"/>
      <c r="BP40" s="1839"/>
      <c r="BQ40" s="1839"/>
      <c r="BR40" s="1839"/>
      <c r="BS40" s="1839"/>
      <c r="BT40" s="1839"/>
      <c r="BU40" s="1839"/>
      <c r="BV40" s="1839"/>
      <c r="BW40" s="1839"/>
      <c r="BX40" s="1839"/>
      <c r="BY40" s="1839"/>
      <c r="BZ40" s="1839"/>
      <c r="CA40" s="1839"/>
      <c r="CB40" s="1839"/>
      <c r="CC40" s="1839"/>
      <c r="CD40" s="1839"/>
      <c r="CE40" s="1839"/>
      <c r="CF40" s="1839"/>
      <c r="CG40" s="1839"/>
      <c r="CH40" s="1839"/>
      <c r="CI40" s="1839"/>
      <c r="CJ40" s="1839"/>
      <c r="CK40" s="1839"/>
      <c r="CL40" s="1839"/>
      <c r="CM40" s="1839"/>
      <c r="CN40" s="1839"/>
      <c r="CO40" s="1839"/>
      <c r="CP40" s="1839"/>
      <c r="CQ40" s="1839"/>
      <c r="CR40" s="1839"/>
      <c r="CS40" s="1839"/>
      <c r="CT40" s="1839"/>
      <c r="CU40" s="1839"/>
      <c r="CV40" s="1839"/>
      <c r="CW40" s="1839"/>
      <c r="CX40" s="1839"/>
      <c r="CY40" s="1839"/>
      <c r="CZ40" s="1839"/>
      <c r="DA40" s="1839"/>
      <c r="DB40" s="1840"/>
      <c r="DC40" s="1831">
        <f t="shared" si="31"/>
        <v>0</v>
      </c>
      <c r="DD40" s="1832">
        <f t="shared" si="32"/>
        <v>0</v>
      </c>
      <c r="DE40" s="1833">
        <f t="shared" si="33"/>
        <v>0</v>
      </c>
      <c r="DF40" s="1831">
        <f t="shared" si="34"/>
        <v>0</v>
      </c>
      <c r="DG40" s="1832">
        <f t="shared" si="35"/>
        <v>0</v>
      </c>
      <c r="DH40" s="1833">
        <f t="shared" si="36"/>
        <v>0</v>
      </c>
      <c r="DI40" s="1831">
        <f t="shared" si="37"/>
        <v>0</v>
      </c>
      <c r="DJ40" s="1832">
        <f t="shared" si="38"/>
        <v>0</v>
      </c>
      <c r="DK40" s="1832">
        <f t="shared" si="39"/>
        <v>0</v>
      </c>
      <c r="DL40" s="1833">
        <f t="shared" si="40"/>
        <v>0</v>
      </c>
      <c r="DM40" s="1834">
        <f t="shared" si="41"/>
        <v>0</v>
      </c>
      <c r="DN40" s="1835">
        <f t="shared" si="42"/>
        <v>0</v>
      </c>
      <c r="DO40" s="1836">
        <f t="shared" si="43"/>
        <v>0</v>
      </c>
      <c r="DP40" s="1837">
        <f t="shared" si="44"/>
        <v>0</v>
      </c>
      <c r="DQ40" s="1837">
        <f t="shared" si="45"/>
        <v>0</v>
      </c>
      <c r="DR40" s="1192"/>
      <c r="DS40" s="1210"/>
      <c r="DT40" s="1211"/>
      <c r="DU40" s="1212"/>
      <c r="DV40" s="1213"/>
      <c r="DW40" s="1180"/>
      <c r="DX40" s="1179"/>
      <c r="DY40" s="1181"/>
      <c r="DZ40" s="1195"/>
      <c r="EA40" s="1196"/>
      <c r="EB40" s="1195"/>
      <c r="EC40" s="1197"/>
      <c r="ED40" s="1196"/>
      <c r="EE40" s="1191"/>
      <c r="EF40" s="1192"/>
      <c r="EG40" s="1195"/>
      <c r="EH40" s="1196"/>
      <c r="EI40" s="1195"/>
      <c r="EJ40" s="1197"/>
      <c r="EK40" s="1198"/>
      <c r="EL40" s="1199"/>
      <c r="EM40" s="1179"/>
      <c r="EN40" s="1178"/>
      <c r="EO40" s="1688"/>
      <c r="EP40" s="1680"/>
      <c r="EQ40" s="1675"/>
      <c r="ER40" s="1498"/>
      <c r="ES40" s="1498"/>
      <c r="ET40" s="1499"/>
      <c r="EU40" s="1500"/>
      <c r="EV40" s="1501"/>
      <c r="EW40" s="1501"/>
      <c r="EX40" s="1501"/>
      <c r="EY40" s="1501"/>
      <c r="EZ40" s="1501"/>
      <c r="FA40" s="1501"/>
      <c r="FB40" s="1502"/>
      <c r="FC40" s="1689"/>
      <c r="FD40" s="1448"/>
      <c r="FE40" s="2219"/>
      <c r="FF40" s="2220"/>
      <c r="FG40" s="2220"/>
      <c r="FH40" s="2220"/>
      <c r="FI40" s="2220"/>
      <c r="FJ40" s="2220"/>
      <c r="FK40" s="2220"/>
      <c r="FL40" s="2220"/>
      <c r="FM40" s="2220"/>
      <c r="FN40" s="2220"/>
      <c r="FO40" s="2220"/>
      <c r="FP40" s="2220"/>
      <c r="FQ40" s="2220"/>
      <c r="FR40" s="2220"/>
      <c r="FS40" s="2220"/>
      <c r="FT40" s="2220"/>
      <c r="FU40" s="2220"/>
      <c r="FV40" s="2220"/>
      <c r="FW40" s="2220"/>
      <c r="FX40" s="2220"/>
      <c r="FY40" s="2220"/>
      <c r="FZ40" s="2220"/>
      <c r="GA40" s="2220"/>
      <c r="GB40" s="2220"/>
      <c r="GC40" s="2220"/>
      <c r="GD40" s="2220"/>
      <c r="GE40" s="2220"/>
      <c r="GF40" s="2220"/>
      <c r="GG40" s="2220"/>
      <c r="GH40" s="2220"/>
      <c r="GI40" s="2220"/>
      <c r="GJ40" s="2220"/>
      <c r="GK40" s="2220"/>
      <c r="GL40" s="2220"/>
      <c r="GM40" s="2220"/>
      <c r="GN40" s="2220"/>
      <c r="GO40" s="2220"/>
      <c r="GP40" s="2220"/>
      <c r="GQ40" s="2220"/>
      <c r="GR40" s="2220"/>
      <c r="GS40" s="2220"/>
      <c r="GT40" s="2220"/>
      <c r="GU40" s="2220"/>
      <c r="GV40" s="2220"/>
      <c r="GW40" s="2220"/>
      <c r="GX40" s="2221"/>
      <c r="GY40" s="2198">
        <f t="shared" si="46"/>
        <v>0</v>
      </c>
      <c r="GZ40" s="399" t="b">
        <f t="shared" si="82"/>
        <v>0</v>
      </c>
      <c r="HA40" s="2199">
        <f t="shared" si="47"/>
        <v>0</v>
      </c>
      <c r="HB40" s="2211" t="b">
        <f t="shared" si="48"/>
        <v>0</v>
      </c>
      <c r="HC40" s="2201">
        <f t="shared" si="49"/>
        <v>0</v>
      </c>
      <c r="HD40" s="400" t="b">
        <f t="shared" si="50"/>
        <v>0</v>
      </c>
      <c r="HE40" s="2202">
        <f t="shared" si="51"/>
        <v>0</v>
      </c>
      <c r="HF40" s="401" t="b">
        <f t="shared" si="52"/>
        <v>0</v>
      </c>
      <c r="HG40" s="2203">
        <f t="shared" si="53"/>
        <v>0</v>
      </c>
      <c r="HH40" s="2212" t="b">
        <f t="shared" si="54"/>
        <v>0</v>
      </c>
      <c r="HI40" s="2205">
        <f t="shared" si="55"/>
        <v>0</v>
      </c>
      <c r="HJ40" s="395" t="b">
        <f t="shared" si="56"/>
        <v>0</v>
      </c>
      <c r="HK40" s="2206">
        <f t="shared" si="57"/>
        <v>0</v>
      </c>
      <c r="HL40" s="1007" t="b">
        <f t="shared" si="58"/>
        <v>0</v>
      </c>
      <c r="HM40" s="1447"/>
      <c r="HN40" s="1448"/>
      <c r="HO40" s="905"/>
      <c r="HP40" s="906"/>
      <c r="HQ40" s="907"/>
      <c r="HR40" s="908"/>
      <c r="HS40" s="909"/>
      <c r="HT40" s="910"/>
      <c r="HU40" s="911"/>
      <c r="HV40" s="714" t="b">
        <f t="shared" si="83"/>
        <v>0</v>
      </c>
      <c r="HW40" s="715" t="b">
        <f t="shared" si="83"/>
        <v>0</v>
      </c>
      <c r="HX40" s="715" t="b">
        <f t="shared" si="60"/>
        <v>0</v>
      </c>
      <c r="HY40" s="715" t="b">
        <f t="shared" si="61"/>
        <v>0</v>
      </c>
      <c r="HZ40" s="715" t="b">
        <f t="shared" si="62"/>
        <v>0</v>
      </c>
      <c r="IA40" s="716" t="b">
        <f t="shared" si="63"/>
        <v>0</v>
      </c>
      <c r="IB40" s="717" t="b">
        <f t="shared" si="64"/>
        <v>0</v>
      </c>
      <c r="IC40" s="1447"/>
      <c r="ID40" s="1447"/>
      <c r="IE40" s="1063"/>
      <c r="IF40" s="1064"/>
      <c r="IG40" s="1064"/>
      <c r="IH40" s="1064"/>
      <c r="II40" s="1064"/>
      <c r="IJ40" s="1064"/>
      <c r="IK40" s="1064"/>
      <c r="IL40" s="1064"/>
      <c r="IM40" s="1064"/>
      <c r="IN40" s="1065"/>
      <c r="IO40" s="662"/>
      <c r="IP40" s="1057"/>
      <c r="IQ40" s="1057"/>
      <c r="IR40" s="1057"/>
      <c r="IS40" s="1057"/>
      <c r="IT40" s="1057"/>
      <c r="IU40" s="1057"/>
      <c r="IV40" s="1057"/>
      <c r="IW40" s="1057"/>
      <c r="IX40" s="1058"/>
      <c r="IY40" s="664"/>
      <c r="IZ40" s="1055"/>
      <c r="JA40" s="1055"/>
      <c r="JB40" s="1055"/>
      <c r="JC40" s="1055"/>
      <c r="JD40" s="1055"/>
      <c r="JE40" s="1055"/>
      <c r="JF40" s="1055"/>
      <c r="JG40" s="1055"/>
      <c r="JH40" s="1059"/>
      <c r="JI40" s="662"/>
      <c r="JJ40" s="1057"/>
      <c r="JK40" s="1057"/>
      <c r="JL40" s="1057"/>
      <c r="JM40" s="1057"/>
      <c r="JN40" s="1057"/>
      <c r="JO40" s="1057"/>
      <c r="JP40" s="1057"/>
      <c r="JQ40" s="1057"/>
      <c r="JR40" s="1058"/>
      <c r="JS40" s="664"/>
      <c r="JT40" s="1055"/>
      <c r="JU40" s="1055"/>
      <c r="JV40" s="1055"/>
      <c r="JW40" s="1055"/>
      <c r="JX40" s="1059"/>
      <c r="JY40" s="1055"/>
      <c r="JZ40" s="1055"/>
      <c r="KA40" s="1055"/>
      <c r="KB40" s="1056"/>
      <c r="KC40" s="662"/>
      <c r="KD40" s="1057"/>
      <c r="KE40" s="1057"/>
      <c r="KF40" s="1057"/>
      <c r="KG40" s="1057"/>
      <c r="KH40" s="1057"/>
      <c r="KI40" s="1057"/>
      <c r="KJ40" s="1057"/>
      <c r="KK40" s="1057"/>
      <c r="KL40" s="1058"/>
      <c r="KM40" s="664"/>
      <c r="KN40" s="1055"/>
      <c r="KO40" s="1055"/>
      <c r="KP40" s="1055"/>
      <c r="KQ40" s="1055"/>
      <c r="KR40" s="1055"/>
      <c r="KS40" s="1055"/>
      <c r="KT40" s="1055"/>
      <c r="KU40" s="1055"/>
      <c r="KV40" s="1056"/>
      <c r="KW40" s="662"/>
      <c r="KX40" s="1057"/>
      <c r="KY40" s="1057"/>
      <c r="KZ40" s="1057"/>
      <c r="LA40" s="1057"/>
      <c r="LB40" s="1057"/>
      <c r="LC40" s="1057"/>
      <c r="LD40" s="1057"/>
      <c r="LE40" s="1057"/>
      <c r="LF40" s="1058"/>
      <c r="LG40" s="1060"/>
      <c r="LH40" s="1055"/>
      <c r="LI40" s="1055"/>
      <c r="LJ40" s="1055"/>
      <c r="LK40" s="1055"/>
      <c r="LL40" s="1055"/>
      <c r="LM40" s="1055"/>
      <c r="LN40" s="1055"/>
      <c r="LO40" s="1055"/>
      <c r="LP40" s="1055"/>
      <c r="LQ40" s="1059"/>
      <c r="LR40" s="739">
        <f t="shared" si="2"/>
        <v>0</v>
      </c>
      <c r="LS40" s="740" t="b">
        <f t="shared" si="65"/>
        <v>0</v>
      </c>
      <c r="LT40" s="741">
        <f t="shared" si="3"/>
        <v>0</v>
      </c>
      <c r="LU40" s="742" t="b">
        <f t="shared" si="66"/>
        <v>0</v>
      </c>
      <c r="LV40" s="743">
        <f t="shared" si="84"/>
        <v>0</v>
      </c>
      <c r="LW40" s="744" t="b">
        <f t="shared" si="67"/>
        <v>0</v>
      </c>
      <c r="LX40" s="745">
        <f t="shared" si="5"/>
        <v>0</v>
      </c>
      <c r="LY40" s="746" t="b">
        <f t="shared" si="68"/>
        <v>0</v>
      </c>
      <c r="LZ40" s="764">
        <f t="shared" si="6"/>
        <v>0</v>
      </c>
      <c r="MA40" s="765" t="b">
        <f t="shared" si="69"/>
        <v>0</v>
      </c>
      <c r="MB40" s="766">
        <f t="shared" si="85"/>
        <v>0</v>
      </c>
      <c r="MC40" s="767" t="b">
        <f t="shared" si="70"/>
        <v>0</v>
      </c>
      <c r="MD40" s="768">
        <f t="shared" si="8"/>
        <v>0</v>
      </c>
      <c r="ME40" s="769" t="b">
        <f t="shared" si="71"/>
        <v>0</v>
      </c>
      <c r="MF40" s="770">
        <f t="shared" si="86"/>
        <v>0</v>
      </c>
      <c r="MG40" s="771" t="b">
        <f t="shared" si="72"/>
        <v>0</v>
      </c>
      <c r="MH40" s="772">
        <f t="shared" si="87"/>
        <v>0</v>
      </c>
      <c r="MI40" s="773" t="b">
        <f t="shared" si="73"/>
        <v>0</v>
      </c>
      <c r="MJ40" s="774">
        <f t="shared" si="88"/>
        <v>0</v>
      </c>
      <c r="MK40" s="775" t="b">
        <f t="shared" si="74"/>
        <v>0</v>
      </c>
      <c r="ML40" s="776">
        <f t="shared" si="89"/>
        <v>0</v>
      </c>
      <c r="MM40" s="777" t="b">
        <f t="shared" si="75"/>
        <v>0</v>
      </c>
      <c r="MN40" s="778">
        <f t="shared" si="90"/>
        <v>0</v>
      </c>
      <c r="MO40" s="779" t="b">
        <f t="shared" si="76"/>
        <v>0</v>
      </c>
      <c r="MP40" s="884">
        <f t="shared" si="91"/>
        <v>0</v>
      </c>
      <c r="MQ40" s="885" t="b">
        <f t="shared" si="77"/>
        <v>0</v>
      </c>
      <c r="MR40" s="1449"/>
      <c r="MS40" s="645"/>
      <c r="MT40" s="646"/>
      <c r="MU40" s="647"/>
      <c r="MV40" s="648"/>
      <c r="MW40" s="649"/>
      <c r="MX40" s="657"/>
      <c r="MY40" s="658"/>
      <c r="MZ40" s="659"/>
      <c r="NA40" s="660"/>
      <c r="NB40" s="661"/>
      <c r="NC40" s="662"/>
      <c r="ND40" s="666"/>
      <c r="NE40" s="664"/>
      <c r="NF40" s="665"/>
      <c r="NG40" s="604" t="b">
        <f t="shared" si="93"/>
        <v>0</v>
      </c>
      <c r="NH40" s="1568" t="b">
        <f t="shared" si="93"/>
        <v>0</v>
      </c>
      <c r="NI40" s="604" t="b">
        <f t="shared" si="93"/>
        <v>0</v>
      </c>
      <c r="NJ40" s="1547" t="b">
        <f t="shared" si="93"/>
        <v>0</v>
      </c>
      <c r="NK40" s="604" t="b">
        <f t="shared" si="93"/>
        <v>0</v>
      </c>
      <c r="NL40" s="1547" t="b">
        <f t="shared" si="93"/>
        <v>0</v>
      </c>
      <c r="NM40" s="604" t="b">
        <f t="shared" si="93"/>
        <v>0</v>
      </c>
      <c r="NN40" s="1547" t="b">
        <f t="shared" si="93"/>
        <v>0</v>
      </c>
      <c r="NO40" s="604" t="b">
        <f t="shared" si="92"/>
        <v>0</v>
      </c>
      <c r="NP40" s="1549" t="b">
        <f t="shared" si="92"/>
        <v>0</v>
      </c>
      <c r="NQ40" s="1552" t="b">
        <f t="shared" si="92"/>
        <v>0</v>
      </c>
      <c r="NR40" s="1549" t="b">
        <f t="shared" si="92"/>
        <v>0</v>
      </c>
      <c r="NS40" s="604" t="b">
        <f t="shared" si="92"/>
        <v>0</v>
      </c>
      <c r="NT40" s="1445"/>
    </row>
    <row r="41" spans="1:384" s="1446" customFormat="1" ht="21.95" customHeight="1" thickBot="1" x14ac:dyDescent="0.35">
      <c r="A41" s="1600">
        <v>29</v>
      </c>
      <c r="B41" s="1601"/>
      <c r="C41" s="1602"/>
      <c r="D41" s="1601"/>
      <c r="E41" s="1515"/>
      <c r="F41" s="89"/>
      <c r="G41" s="90"/>
      <c r="H41" s="100"/>
      <c r="I41" s="100"/>
      <c r="J41" s="1558"/>
      <c r="K41" s="1565">
        <f t="shared" si="78"/>
        <v>0</v>
      </c>
      <c r="L41" s="1562"/>
      <c r="M41" s="1178"/>
      <c r="N41" s="1179"/>
      <c r="O41" s="1195"/>
      <c r="P41" s="1197"/>
      <c r="Q41" s="1197"/>
      <c r="R41" s="1197"/>
      <c r="S41" s="1197"/>
      <c r="T41" s="1197"/>
      <c r="U41" s="1197"/>
      <c r="V41" s="1198"/>
      <c r="W41" s="1532" t="b">
        <f t="shared" si="81"/>
        <v>0</v>
      </c>
      <c r="X41" s="1531" t="b">
        <f t="shared" si="16"/>
        <v>0</v>
      </c>
      <c r="Y41" s="1531" t="b">
        <f t="shared" si="17"/>
        <v>0</v>
      </c>
      <c r="Z41" s="1531" t="b">
        <f t="shared" si="18"/>
        <v>0</v>
      </c>
      <c r="AA41" s="1531" t="b">
        <f t="shared" si="19"/>
        <v>0</v>
      </c>
      <c r="AB41" s="1531" t="b">
        <f t="shared" si="20"/>
        <v>0</v>
      </c>
      <c r="AC41" s="1531" t="b">
        <f t="shared" si="21"/>
        <v>0</v>
      </c>
      <c r="AD41" s="1533" t="b">
        <f t="shared" si="22"/>
        <v>0</v>
      </c>
      <c r="AE41" s="1178"/>
      <c r="AF41" s="1181"/>
      <c r="AG41" s="103"/>
      <c r="AH41" s="104"/>
      <c r="AI41" s="104"/>
      <c r="AJ41" s="104"/>
      <c r="AK41" s="104"/>
      <c r="AL41" s="104"/>
      <c r="AM41" s="104"/>
      <c r="AN41" s="104"/>
      <c r="AO41" s="104"/>
      <c r="AP41" s="105"/>
      <c r="AQ41" s="1667"/>
      <c r="AR41" s="103"/>
      <c r="AS41" s="104"/>
      <c r="AT41" s="104"/>
      <c r="AU41" s="104"/>
      <c r="AV41" s="104"/>
      <c r="AW41" s="104"/>
      <c r="AX41" s="104"/>
      <c r="AY41" s="104"/>
      <c r="AZ41" s="104"/>
      <c r="BA41" s="105"/>
      <c r="BB41" s="1645">
        <f t="shared" si="80"/>
        <v>0</v>
      </c>
      <c r="BC41" s="382">
        <f t="shared" si="0"/>
        <v>0</v>
      </c>
      <c r="BD41" s="1647" t="e">
        <f t="shared" si="23"/>
        <v>#DIV/0!</v>
      </c>
      <c r="BE41" s="367" t="e">
        <f t="shared" si="24"/>
        <v>#DIV/0!</v>
      </c>
      <c r="BF41" s="368" t="e">
        <f t="shared" si="25"/>
        <v>#DIV/0!</v>
      </c>
      <c r="BG41" s="369" t="e">
        <f t="shared" si="26"/>
        <v>#DIV/0!</v>
      </c>
      <c r="BH41" s="370" t="e">
        <f t="shared" si="1"/>
        <v>#DIV/0!</v>
      </c>
      <c r="BI41" s="371" t="e">
        <f t="shared" si="27"/>
        <v>#DIV/0!</v>
      </c>
      <c r="BJ41" s="372" t="e">
        <f t="shared" si="28"/>
        <v>#DIV/0!</v>
      </c>
      <c r="BK41" s="372" t="e">
        <f t="shared" si="29"/>
        <v>#DIV/0!</v>
      </c>
      <c r="BL41" s="379" t="e">
        <f t="shared" si="30"/>
        <v>#DIV/0!</v>
      </c>
      <c r="BM41" s="99"/>
      <c r="BN41" s="1181"/>
      <c r="BO41" s="1838"/>
      <c r="BP41" s="1839"/>
      <c r="BQ41" s="1839"/>
      <c r="BR41" s="1839"/>
      <c r="BS41" s="1839"/>
      <c r="BT41" s="1839"/>
      <c r="BU41" s="1839"/>
      <c r="BV41" s="1839"/>
      <c r="BW41" s="1839"/>
      <c r="BX41" s="1839"/>
      <c r="BY41" s="1839"/>
      <c r="BZ41" s="1839"/>
      <c r="CA41" s="1839"/>
      <c r="CB41" s="1839"/>
      <c r="CC41" s="1839"/>
      <c r="CD41" s="1839"/>
      <c r="CE41" s="1839"/>
      <c r="CF41" s="1839"/>
      <c r="CG41" s="1839"/>
      <c r="CH41" s="1839"/>
      <c r="CI41" s="1839"/>
      <c r="CJ41" s="1839"/>
      <c r="CK41" s="1839"/>
      <c r="CL41" s="1839"/>
      <c r="CM41" s="1839"/>
      <c r="CN41" s="1839"/>
      <c r="CO41" s="1839"/>
      <c r="CP41" s="1839"/>
      <c r="CQ41" s="1839"/>
      <c r="CR41" s="1839"/>
      <c r="CS41" s="1839"/>
      <c r="CT41" s="1839"/>
      <c r="CU41" s="1839"/>
      <c r="CV41" s="1839"/>
      <c r="CW41" s="1839"/>
      <c r="CX41" s="1839"/>
      <c r="CY41" s="1839"/>
      <c r="CZ41" s="1839"/>
      <c r="DA41" s="1839"/>
      <c r="DB41" s="1840"/>
      <c r="DC41" s="1831">
        <f t="shared" si="31"/>
        <v>0</v>
      </c>
      <c r="DD41" s="1832">
        <f t="shared" si="32"/>
        <v>0</v>
      </c>
      <c r="DE41" s="1833">
        <f t="shared" si="33"/>
        <v>0</v>
      </c>
      <c r="DF41" s="1831">
        <f t="shared" si="34"/>
        <v>0</v>
      </c>
      <c r="DG41" s="1832">
        <f t="shared" si="35"/>
        <v>0</v>
      </c>
      <c r="DH41" s="1833">
        <f t="shared" si="36"/>
        <v>0</v>
      </c>
      <c r="DI41" s="1831">
        <f t="shared" si="37"/>
        <v>0</v>
      </c>
      <c r="DJ41" s="1832">
        <f t="shared" si="38"/>
        <v>0</v>
      </c>
      <c r="DK41" s="1832">
        <f t="shared" si="39"/>
        <v>0</v>
      </c>
      <c r="DL41" s="1833">
        <f t="shared" si="40"/>
        <v>0</v>
      </c>
      <c r="DM41" s="1834">
        <f t="shared" si="41"/>
        <v>0</v>
      </c>
      <c r="DN41" s="1835">
        <f t="shared" si="42"/>
        <v>0</v>
      </c>
      <c r="DO41" s="1836">
        <f t="shared" si="43"/>
        <v>0</v>
      </c>
      <c r="DP41" s="1837">
        <f t="shared" si="44"/>
        <v>0</v>
      </c>
      <c r="DQ41" s="1837">
        <f t="shared" si="45"/>
        <v>0</v>
      </c>
      <c r="DR41" s="1192"/>
      <c r="DS41" s="1210"/>
      <c r="DT41" s="1211"/>
      <c r="DU41" s="1212"/>
      <c r="DV41" s="1213"/>
      <c r="DW41" s="1180"/>
      <c r="DX41" s="1179"/>
      <c r="DY41" s="1181"/>
      <c r="DZ41" s="1195"/>
      <c r="EA41" s="1196"/>
      <c r="EB41" s="1195"/>
      <c r="EC41" s="1197"/>
      <c r="ED41" s="1196"/>
      <c r="EE41" s="1191"/>
      <c r="EF41" s="1192"/>
      <c r="EG41" s="1195"/>
      <c r="EH41" s="1196"/>
      <c r="EI41" s="1195"/>
      <c r="EJ41" s="1197"/>
      <c r="EK41" s="1198"/>
      <c r="EL41" s="1199"/>
      <c r="EM41" s="1179"/>
      <c r="EN41" s="1178"/>
      <c r="EO41" s="1688"/>
      <c r="EP41" s="1680"/>
      <c r="EQ41" s="1675"/>
      <c r="ER41" s="1498"/>
      <c r="ES41" s="1498"/>
      <c r="ET41" s="1499"/>
      <c r="EU41" s="1500"/>
      <c r="EV41" s="1501"/>
      <c r="EW41" s="1501"/>
      <c r="EX41" s="1501"/>
      <c r="EY41" s="1501"/>
      <c r="EZ41" s="1501"/>
      <c r="FA41" s="1501"/>
      <c r="FB41" s="1502"/>
      <c r="FC41" s="1689"/>
      <c r="FD41" s="1448"/>
      <c r="FE41" s="2219"/>
      <c r="FF41" s="2220"/>
      <c r="FG41" s="2220"/>
      <c r="FH41" s="2220"/>
      <c r="FI41" s="2220"/>
      <c r="FJ41" s="2220"/>
      <c r="FK41" s="2220"/>
      <c r="FL41" s="2220"/>
      <c r="FM41" s="2220"/>
      <c r="FN41" s="2220"/>
      <c r="FO41" s="2220"/>
      <c r="FP41" s="2220"/>
      <c r="FQ41" s="2220"/>
      <c r="FR41" s="2220"/>
      <c r="FS41" s="2220"/>
      <c r="FT41" s="2220"/>
      <c r="FU41" s="2220"/>
      <c r="FV41" s="2220"/>
      <c r="FW41" s="2220"/>
      <c r="FX41" s="2220"/>
      <c r="FY41" s="2220"/>
      <c r="FZ41" s="2220"/>
      <c r="GA41" s="2220"/>
      <c r="GB41" s="2220"/>
      <c r="GC41" s="2220"/>
      <c r="GD41" s="2220"/>
      <c r="GE41" s="2220"/>
      <c r="GF41" s="2220"/>
      <c r="GG41" s="2220"/>
      <c r="GH41" s="2220"/>
      <c r="GI41" s="2220"/>
      <c r="GJ41" s="2220"/>
      <c r="GK41" s="2220"/>
      <c r="GL41" s="2220"/>
      <c r="GM41" s="2220"/>
      <c r="GN41" s="2220"/>
      <c r="GO41" s="2220"/>
      <c r="GP41" s="2220"/>
      <c r="GQ41" s="2220"/>
      <c r="GR41" s="2220"/>
      <c r="GS41" s="2220"/>
      <c r="GT41" s="2220"/>
      <c r="GU41" s="2220"/>
      <c r="GV41" s="2220"/>
      <c r="GW41" s="2220"/>
      <c r="GX41" s="2221"/>
      <c r="GY41" s="2198">
        <f t="shared" si="46"/>
        <v>0</v>
      </c>
      <c r="GZ41" s="399" t="b">
        <f t="shared" si="82"/>
        <v>0</v>
      </c>
      <c r="HA41" s="2199">
        <f t="shared" si="47"/>
        <v>0</v>
      </c>
      <c r="HB41" s="2211" t="b">
        <f t="shared" si="48"/>
        <v>0</v>
      </c>
      <c r="HC41" s="2201">
        <f t="shared" si="49"/>
        <v>0</v>
      </c>
      <c r="HD41" s="400" t="b">
        <f t="shared" si="50"/>
        <v>0</v>
      </c>
      <c r="HE41" s="2202">
        <f t="shared" si="51"/>
        <v>0</v>
      </c>
      <c r="HF41" s="401" t="b">
        <f t="shared" si="52"/>
        <v>0</v>
      </c>
      <c r="HG41" s="2203">
        <f t="shared" si="53"/>
        <v>0</v>
      </c>
      <c r="HH41" s="2212" t="b">
        <f t="shared" si="54"/>
        <v>0</v>
      </c>
      <c r="HI41" s="2205">
        <f t="shared" si="55"/>
        <v>0</v>
      </c>
      <c r="HJ41" s="395" t="b">
        <f t="shared" si="56"/>
        <v>0</v>
      </c>
      <c r="HK41" s="2206">
        <f t="shared" si="57"/>
        <v>0</v>
      </c>
      <c r="HL41" s="1007" t="b">
        <f t="shared" si="58"/>
        <v>0</v>
      </c>
      <c r="HM41" s="1447"/>
      <c r="HN41" s="1448"/>
      <c r="HO41" s="905"/>
      <c r="HP41" s="906"/>
      <c r="HQ41" s="907"/>
      <c r="HR41" s="908"/>
      <c r="HS41" s="909"/>
      <c r="HT41" s="910"/>
      <c r="HU41" s="911"/>
      <c r="HV41" s="714" t="b">
        <f t="shared" si="83"/>
        <v>0</v>
      </c>
      <c r="HW41" s="715" t="b">
        <f t="shared" si="83"/>
        <v>0</v>
      </c>
      <c r="HX41" s="715" t="b">
        <f t="shared" si="60"/>
        <v>0</v>
      </c>
      <c r="HY41" s="715" t="b">
        <f t="shared" si="61"/>
        <v>0</v>
      </c>
      <c r="HZ41" s="715" t="b">
        <f t="shared" si="62"/>
        <v>0</v>
      </c>
      <c r="IA41" s="716" t="b">
        <f t="shared" si="63"/>
        <v>0</v>
      </c>
      <c r="IB41" s="717" t="b">
        <f t="shared" si="64"/>
        <v>0</v>
      </c>
      <c r="IC41" s="1447"/>
      <c r="ID41" s="1447"/>
      <c r="IE41" s="664"/>
      <c r="IF41" s="1055"/>
      <c r="IG41" s="1055"/>
      <c r="IH41" s="1055"/>
      <c r="II41" s="1055"/>
      <c r="IJ41" s="1055"/>
      <c r="IK41" s="1055"/>
      <c r="IL41" s="1055"/>
      <c r="IM41" s="1055"/>
      <c r="IN41" s="1056"/>
      <c r="IO41" s="662"/>
      <c r="IP41" s="1057"/>
      <c r="IQ41" s="1057"/>
      <c r="IR41" s="1057"/>
      <c r="IS41" s="1057"/>
      <c r="IT41" s="1057"/>
      <c r="IU41" s="1057"/>
      <c r="IV41" s="1057"/>
      <c r="IW41" s="1057"/>
      <c r="IX41" s="1058"/>
      <c r="IY41" s="664"/>
      <c r="IZ41" s="1055"/>
      <c r="JA41" s="1055"/>
      <c r="JB41" s="1055"/>
      <c r="JC41" s="1055"/>
      <c r="JD41" s="1055"/>
      <c r="JE41" s="1055"/>
      <c r="JF41" s="1055"/>
      <c r="JG41" s="1055"/>
      <c r="JH41" s="1059"/>
      <c r="JI41" s="662"/>
      <c r="JJ41" s="1057"/>
      <c r="JK41" s="1057"/>
      <c r="JL41" s="1057"/>
      <c r="JM41" s="1057"/>
      <c r="JN41" s="1057"/>
      <c r="JO41" s="1057"/>
      <c r="JP41" s="1057"/>
      <c r="JQ41" s="1057"/>
      <c r="JR41" s="1058"/>
      <c r="JS41" s="664"/>
      <c r="JT41" s="1055"/>
      <c r="JU41" s="1055"/>
      <c r="JV41" s="1055"/>
      <c r="JW41" s="1055"/>
      <c r="JX41" s="1059"/>
      <c r="JY41" s="1055"/>
      <c r="JZ41" s="1055"/>
      <c r="KA41" s="1055"/>
      <c r="KB41" s="1056"/>
      <c r="KC41" s="662"/>
      <c r="KD41" s="1057"/>
      <c r="KE41" s="1057"/>
      <c r="KF41" s="1057"/>
      <c r="KG41" s="1057"/>
      <c r="KH41" s="1057"/>
      <c r="KI41" s="1057"/>
      <c r="KJ41" s="1057"/>
      <c r="KK41" s="1057"/>
      <c r="KL41" s="1058"/>
      <c r="KM41" s="664"/>
      <c r="KN41" s="1055"/>
      <c r="KO41" s="1055"/>
      <c r="KP41" s="1055"/>
      <c r="KQ41" s="1055"/>
      <c r="KR41" s="1055"/>
      <c r="KS41" s="1055"/>
      <c r="KT41" s="1055"/>
      <c r="KU41" s="1055"/>
      <c r="KV41" s="1056"/>
      <c r="KW41" s="662"/>
      <c r="KX41" s="1057"/>
      <c r="KY41" s="1057"/>
      <c r="KZ41" s="1057"/>
      <c r="LA41" s="1057"/>
      <c r="LB41" s="1057"/>
      <c r="LC41" s="1057"/>
      <c r="LD41" s="1057"/>
      <c r="LE41" s="1057"/>
      <c r="LF41" s="1058"/>
      <c r="LG41" s="1060"/>
      <c r="LH41" s="1055"/>
      <c r="LI41" s="1055"/>
      <c r="LJ41" s="1055"/>
      <c r="LK41" s="1055"/>
      <c r="LL41" s="1055"/>
      <c r="LM41" s="1055"/>
      <c r="LN41" s="1055"/>
      <c r="LO41" s="1055"/>
      <c r="LP41" s="1055"/>
      <c r="LQ41" s="1059"/>
      <c r="LR41" s="739">
        <f t="shared" si="2"/>
        <v>0</v>
      </c>
      <c r="LS41" s="740" t="b">
        <f t="shared" si="65"/>
        <v>0</v>
      </c>
      <c r="LT41" s="741">
        <f t="shared" si="3"/>
        <v>0</v>
      </c>
      <c r="LU41" s="742" t="b">
        <f t="shared" si="66"/>
        <v>0</v>
      </c>
      <c r="LV41" s="743">
        <f t="shared" si="84"/>
        <v>0</v>
      </c>
      <c r="LW41" s="744" t="b">
        <f t="shared" si="67"/>
        <v>0</v>
      </c>
      <c r="LX41" s="745">
        <f t="shared" si="5"/>
        <v>0</v>
      </c>
      <c r="LY41" s="746" t="b">
        <f t="shared" si="68"/>
        <v>0</v>
      </c>
      <c r="LZ41" s="764">
        <f t="shared" si="6"/>
        <v>0</v>
      </c>
      <c r="MA41" s="765" t="b">
        <f t="shared" si="69"/>
        <v>0</v>
      </c>
      <c r="MB41" s="766">
        <f t="shared" si="85"/>
        <v>0</v>
      </c>
      <c r="MC41" s="767" t="b">
        <f t="shared" si="70"/>
        <v>0</v>
      </c>
      <c r="MD41" s="768">
        <f t="shared" si="8"/>
        <v>0</v>
      </c>
      <c r="ME41" s="769" t="b">
        <f t="shared" si="71"/>
        <v>0</v>
      </c>
      <c r="MF41" s="770">
        <f t="shared" si="86"/>
        <v>0</v>
      </c>
      <c r="MG41" s="771" t="b">
        <f t="shared" si="72"/>
        <v>0</v>
      </c>
      <c r="MH41" s="772">
        <f t="shared" si="87"/>
        <v>0</v>
      </c>
      <c r="MI41" s="773" t="b">
        <f t="shared" si="73"/>
        <v>0</v>
      </c>
      <c r="MJ41" s="774">
        <f t="shared" si="88"/>
        <v>0</v>
      </c>
      <c r="MK41" s="775" t="b">
        <f t="shared" si="74"/>
        <v>0</v>
      </c>
      <c r="ML41" s="776">
        <f t="shared" si="89"/>
        <v>0</v>
      </c>
      <c r="MM41" s="777" t="b">
        <f t="shared" si="75"/>
        <v>0</v>
      </c>
      <c r="MN41" s="778">
        <f t="shared" si="90"/>
        <v>0</v>
      </c>
      <c r="MO41" s="779" t="b">
        <f t="shared" si="76"/>
        <v>0</v>
      </c>
      <c r="MP41" s="884">
        <f t="shared" si="91"/>
        <v>0</v>
      </c>
      <c r="MQ41" s="885" t="b">
        <f t="shared" si="77"/>
        <v>0</v>
      </c>
      <c r="MR41" s="1449"/>
      <c r="MS41" s="645"/>
      <c r="MT41" s="646"/>
      <c r="MU41" s="647"/>
      <c r="MV41" s="648"/>
      <c r="MW41" s="649"/>
      <c r="MX41" s="657"/>
      <c r="MY41" s="658"/>
      <c r="MZ41" s="659"/>
      <c r="NA41" s="660"/>
      <c r="NB41" s="661"/>
      <c r="NC41" s="662"/>
      <c r="ND41" s="663"/>
      <c r="NE41" s="664"/>
      <c r="NF41" s="665"/>
      <c r="NG41" s="604" t="b">
        <f t="shared" si="93"/>
        <v>0</v>
      </c>
      <c r="NH41" s="1568" t="b">
        <f t="shared" si="93"/>
        <v>0</v>
      </c>
      <c r="NI41" s="604" t="b">
        <f t="shared" si="93"/>
        <v>0</v>
      </c>
      <c r="NJ41" s="1547" t="b">
        <f t="shared" si="93"/>
        <v>0</v>
      </c>
      <c r="NK41" s="604" t="b">
        <f t="shared" si="93"/>
        <v>0</v>
      </c>
      <c r="NL41" s="1547" t="b">
        <f t="shared" si="93"/>
        <v>0</v>
      </c>
      <c r="NM41" s="604" t="b">
        <f t="shared" si="93"/>
        <v>0</v>
      </c>
      <c r="NN41" s="1547" t="b">
        <f t="shared" si="93"/>
        <v>0</v>
      </c>
      <c r="NO41" s="604" t="b">
        <f t="shared" si="92"/>
        <v>0</v>
      </c>
      <c r="NP41" s="1549" t="b">
        <f t="shared" si="92"/>
        <v>0</v>
      </c>
      <c r="NQ41" s="1552" t="b">
        <f t="shared" si="92"/>
        <v>0</v>
      </c>
      <c r="NR41" s="1549" t="b">
        <f t="shared" si="92"/>
        <v>0</v>
      </c>
      <c r="NS41" s="604" t="b">
        <f t="shared" si="92"/>
        <v>0</v>
      </c>
      <c r="NT41" s="1445"/>
    </row>
    <row r="42" spans="1:384" s="1446" customFormat="1" ht="21.95" customHeight="1" thickBot="1" x14ac:dyDescent="0.35">
      <c r="A42" s="1600">
        <v>30</v>
      </c>
      <c r="B42" s="1601"/>
      <c r="C42" s="1602"/>
      <c r="D42" s="1601"/>
      <c r="E42" s="1515"/>
      <c r="F42" s="89"/>
      <c r="G42" s="90"/>
      <c r="H42" s="100"/>
      <c r="I42" s="100"/>
      <c r="J42" s="1558"/>
      <c r="K42" s="1565">
        <f t="shared" si="78"/>
        <v>0</v>
      </c>
      <c r="L42" s="1562"/>
      <c r="M42" s="1178"/>
      <c r="N42" s="1179"/>
      <c r="O42" s="1195"/>
      <c r="P42" s="1197"/>
      <c r="Q42" s="1197"/>
      <c r="R42" s="1197"/>
      <c r="S42" s="1197"/>
      <c r="T42" s="1197"/>
      <c r="U42" s="1197"/>
      <c r="V42" s="1198"/>
      <c r="W42" s="1532" t="b">
        <f t="shared" si="81"/>
        <v>0</v>
      </c>
      <c r="X42" s="1531" t="b">
        <f t="shared" si="16"/>
        <v>0</v>
      </c>
      <c r="Y42" s="1531" t="b">
        <f t="shared" si="17"/>
        <v>0</v>
      </c>
      <c r="Z42" s="1531" t="b">
        <f t="shared" si="18"/>
        <v>0</v>
      </c>
      <c r="AA42" s="1531" t="b">
        <f t="shared" si="19"/>
        <v>0</v>
      </c>
      <c r="AB42" s="1531" t="b">
        <f t="shared" si="20"/>
        <v>0</v>
      </c>
      <c r="AC42" s="1531" t="b">
        <f t="shared" si="21"/>
        <v>0</v>
      </c>
      <c r="AD42" s="1533" t="b">
        <f t="shared" si="22"/>
        <v>0</v>
      </c>
      <c r="AE42" s="1178"/>
      <c r="AF42" s="1181"/>
      <c r="AG42" s="103"/>
      <c r="AH42" s="104"/>
      <c r="AI42" s="104"/>
      <c r="AJ42" s="104"/>
      <c r="AK42" s="104"/>
      <c r="AL42" s="104"/>
      <c r="AM42" s="104"/>
      <c r="AN42" s="104"/>
      <c r="AO42" s="104"/>
      <c r="AP42" s="105"/>
      <c r="AQ42" s="1667"/>
      <c r="AR42" s="103"/>
      <c r="AS42" s="104"/>
      <c r="AT42" s="104"/>
      <c r="AU42" s="104"/>
      <c r="AV42" s="104"/>
      <c r="AW42" s="104"/>
      <c r="AX42" s="104"/>
      <c r="AY42" s="104"/>
      <c r="AZ42" s="104"/>
      <c r="BA42" s="105"/>
      <c r="BB42" s="1645">
        <f t="shared" si="80"/>
        <v>0</v>
      </c>
      <c r="BC42" s="382">
        <f t="shared" si="0"/>
        <v>0</v>
      </c>
      <c r="BD42" s="1647" t="e">
        <f t="shared" si="23"/>
        <v>#DIV/0!</v>
      </c>
      <c r="BE42" s="367" t="e">
        <f t="shared" si="24"/>
        <v>#DIV/0!</v>
      </c>
      <c r="BF42" s="368" t="e">
        <f t="shared" si="25"/>
        <v>#DIV/0!</v>
      </c>
      <c r="BG42" s="369" t="e">
        <f t="shared" si="26"/>
        <v>#DIV/0!</v>
      </c>
      <c r="BH42" s="370" t="e">
        <f t="shared" si="1"/>
        <v>#DIV/0!</v>
      </c>
      <c r="BI42" s="371" t="e">
        <f t="shared" si="27"/>
        <v>#DIV/0!</v>
      </c>
      <c r="BJ42" s="372" t="e">
        <f t="shared" si="28"/>
        <v>#DIV/0!</v>
      </c>
      <c r="BK42" s="372" t="e">
        <f t="shared" si="29"/>
        <v>#DIV/0!</v>
      </c>
      <c r="BL42" s="379" t="e">
        <f t="shared" si="30"/>
        <v>#DIV/0!</v>
      </c>
      <c r="BM42" s="99"/>
      <c r="BN42" s="1181"/>
      <c r="BO42" s="1838"/>
      <c r="BP42" s="1839"/>
      <c r="BQ42" s="1839"/>
      <c r="BR42" s="1839"/>
      <c r="BS42" s="1839"/>
      <c r="BT42" s="1839"/>
      <c r="BU42" s="1839"/>
      <c r="BV42" s="1839"/>
      <c r="BW42" s="1839"/>
      <c r="BX42" s="1839"/>
      <c r="BY42" s="1839"/>
      <c r="BZ42" s="1839"/>
      <c r="CA42" s="1839"/>
      <c r="CB42" s="1839"/>
      <c r="CC42" s="1839"/>
      <c r="CD42" s="1839"/>
      <c r="CE42" s="1839"/>
      <c r="CF42" s="1839"/>
      <c r="CG42" s="1839"/>
      <c r="CH42" s="1839"/>
      <c r="CI42" s="1839"/>
      <c r="CJ42" s="1839"/>
      <c r="CK42" s="1839"/>
      <c r="CL42" s="1839"/>
      <c r="CM42" s="1839"/>
      <c r="CN42" s="1839"/>
      <c r="CO42" s="1839"/>
      <c r="CP42" s="1839"/>
      <c r="CQ42" s="1839"/>
      <c r="CR42" s="1839"/>
      <c r="CS42" s="1839"/>
      <c r="CT42" s="1839"/>
      <c r="CU42" s="1839"/>
      <c r="CV42" s="1839"/>
      <c r="CW42" s="1839"/>
      <c r="CX42" s="1839"/>
      <c r="CY42" s="1839"/>
      <c r="CZ42" s="1839"/>
      <c r="DA42" s="1839"/>
      <c r="DB42" s="1840"/>
      <c r="DC42" s="1831">
        <f t="shared" si="31"/>
        <v>0</v>
      </c>
      <c r="DD42" s="1832">
        <f t="shared" si="32"/>
        <v>0</v>
      </c>
      <c r="DE42" s="1833">
        <f t="shared" si="33"/>
        <v>0</v>
      </c>
      <c r="DF42" s="1831">
        <f t="shared" si="34"/>
        <v>0</v>
      </c>
      <c r="DG42" s="1832">
        <f t="shared" si="35"/>
        <v>0</v>
      </c>
      <c r="DH42" s="1833">
        <f t="shared" si="36"/>
        <v>0</v>
      </c>
      <c r="DI42" s="1831">
        <f t="shared" si="37"/>
        <v>0</v>
      </c>
      <c r="DJ42" s="1832">
        <f t="shared" si="38"/>
        <v>0</v>
      </c>
      <c r="DK42" s="1832">
        <f t="shared" si="39"/>
        <v>0</v>
      </c>
      <c r="DL42" s="1833">
        <f t="shared" si="40"/>
        <v>0</v>
      </c>
      <c r="DM42" s="1834">
        <f t="shared" si="41"/>
        <v>0</v>
      </c>
      <c r="DN42" s="1835">
        <f t="shared" si="42"/>
        <v>0</v>
      </c>
      <c r="DO42" s="1836">
        <f t="shared" si="43"/>
        <v>0</v>
      </c>
      <c r="DP42" s="1837">
        <f t="shared" si="44"/>
        <v>0</v>
      </c>
      <c r="DQ42" s="1837">
        <f t="shared" si="45"/>
        <v>0</v>
      </c>
      <c r="DR42" s="1192"/>
      <c r="DS42" s="1210"/>
      <c r="DT42" s="1211"/>
      <c r="DU42" s="1212"/>
      <c r="DV42" s="1213"/>
      <c r="DW42" s="1180"/>
      <c r="DX42" s="1179"/>
      <c r="DY42" s="1181"/>
      <c r="DZ42" s="1195"/>
      <c r="EA42" s="1196"/>
      <c r="EB42" s="1195"/>
      <c r="EC42" s="1197"/>
      <c r="ED42" s="1196"/>
      <c r="EE42" s="1191"/>
      <c r="EF42" s="1192"/>
      <c r="EG42" s="1195"/>
      <c r="EH42" s="1196"/>
      <c r="EI42" s="1195"/>
      <c r="EJ42" s="1197"/>
      <c r="EK42" s="1198"/>
      <c r="EL42" s="1199"/>
      <c r="EM42" s="1179"/>
      <c r="EN42" s="1178"/>
      <c r="EO42" s="1688"/>
      <c r="EP42" s="1680"/>
      <c r="EQ42" s="1675"/>
      <c r="ER42" s="1498"/>
      <c r="ES42" s="1498"/>
      <c r="ET42" s="1499"/>
      <c r="EU42" s="1500"/>
      <c r="EV42" s="1501"/>
      <c r="EW42" s="1501"/>
      <c r="EX42" s="1501"/>
      <c r="EY42" s="1501"/>
      <c r="EZ42" s="1501"/>
      <c r="FA42" s="1501"/>
      <c r="FB42" s="1502"/>
      <c r="FC42" s="1689"/>
      <c r="FD42" s="1448"/>
      <c r="FE42" s="2222"/>
      <c r="FF42" s="2223"/>
      <c r="FG42" s="2223"/>
      <c r="FH42" s="2223"/>
      <c r="FI42" s="2223"/>
      <c r="FJ42" s="2223"/>
      <c r="FK42" s="2223"/>
      <c r="FL42" s="2223"/>
      <c r="FM42" s="2223"/>
      <c r="FN42" s="2223"/>
      <c r="FO42" s="2223"/>
      <c r="FP42" s="2223"/>
      <c r="FQ42" s="2223"/>
      <c r="FR42" s="2223"/>
      <c r="FS42" s="2223"/>
      <c r="FT42" s="2223"/>
      <c r="FU42" s="2223"/>
      <c r="FV42" s="2223"/>
      <c r="FW42" s="2223"/>
      <c r="FX42" s="2223"/>
      <c r="FY42" s="2223"/>
      <c r="FZ42" s="2223"/>
      <c r="GA42" s="2223"/>
      <c r="GB42" s="2223"/>
      <c r="GC42" s="2223"/>
      <c r="GD42" s="2223"/>
      <c r="GE42" s="2223"/>
      <c r="GF42" s="2223"/>
      <c r="GG42" s="2223"/>
      <c r="GH42" s="2223"/>
      <c r="GI42" s="2223"/>
      <c r="GJ42" s="2223"/>
      <c r="GK42" s="2223"/>
      <c r="GL42" s="2223"/>
      <c r="GM42" s="2223"/>
      <c r="GN42" s="2223"/>
      <c r="GO42" s="2223"/>
      <c r="GP42" s="2223"/>
      <c r="GQ42" s="2223"/>
      <c r="GR42" s="2223"/>
      <c r="GS42" s="2223"/>
      <c r="GT42" s="2223"/>
      <c r="GU42" s="2223"/>
      <c r="GV42" s="2223"/>
      <c r="GW42" s="2223"/>
      <c r="GX42" s="2224"/>
      <c r="GY42" s="2198">
        <f t="shared" si="46"/>
        <v>0</v>
      </c>
      <c r="GZ42" s="399" t="b">
        <f t="shared" si="82"/>
        <v>0</v>
      </c>
      <c r="HA42" s="2199">
        <f t="shared" si="47"/>
        <v>0</v>
      </c>
      <c r="HB42" s="2211" t="b">
        <f t="shared" si="48"/>
        <v>0</v>
      </c>
      <c r="HC42" s="2201">
        <f t="shared" si="49"/>
        <v>0</v>
      </c>
      <c r="HD42" s="400" t="b">
        <f t="shared" si="50"/>
        <v>0</v>
      </c>
      <c r="HE42" s="2202">
        <f t="shared" si="51"/>
        <v>0</v>
      </c>
      <c r="HF42" s="401" t="b">
        <f t="shared" si="52"/>
        <v>0</v>
      </c>
      <c r="HG42" s="2203">
        <f t="shared" si="53"/>
        <v>0</v>
      </c>
      <c r="HH42" s="2212" t="b">
        <f t="shared" si="54"/>
        <v>0</v>
      </c>
      <c r="HI42" s="2205">
        <f t="shared" si="55"/>
        <v>0</v>
      </c>
      <c r="HJ42" s="395" t="b">
        <f t="shared" si="56"/>
        <v>0</v>
      </c>
      <c r="HK42" s="2206">
        <f t="shared" si="57"/>
        <v>0</v>
      </c>
      <c r="HL42" s="1007" t="b">
        <f t="shared" si="58"/>
        <v>0</v>
      </c>
      <c r="HM42" s="1447"/>
      <c r="HN42" s="1448"/>
      <c r="HO42" s="905"/>
      <c r="HP42" s="906"/>
      <c r="HQ42" s="907"/>
      <c r="HR42" s="908"/>
      <c r="HS42" s="909"/>
      <c r="HT42" s="910"/>
      <c r="HU42" s="911"/>
      <c r="HV42" s="714" t="b">
        <f t="shared" si="83"/>
        <v>0</v>
      </c>
      <c r="HW42" s="715" t="b">
        <f t="shared" si="83"/>
        <v>0</v>
      </c>
      <c r="HX42" s="715" t="b">
        <f t="shared" si="60"/>
        <v>0</v>
      </c>
      <c r="HY42" s="715" t="b">
        <f t="shared" si="61"/>
        <v>0</v>
      </c>
      <c r="HZ42" s="715" t="b">
        <f t="shared" si="62"/>
        <v>0</v>
      </c>
      <c r="IA42" s="716" t="b">
        <f t="shared" si="63"/>
        <v>0</v>
      </c>
      <c r="IB42" s="717" t="b">
        <f t="shared" si="64"/>
        <v>0</v>
      </c>
      <c r="IC42" s="1447"/>
      <c r="ID42" s="1447"/>
      <c r="IE42" s="664"/>
      <c r="IF42" s="1055"/>
      <c r="IG42" s="1055"/>
      <c r="IH42" s="1055"/>
      <c r="II42" s="1055"/>
      <c r="IJ42" s="1055"/>
      <c r="IK42" s="1055"/>
      <c r="IL42" s="1055"/>
      <c r="IM42" s="1055"/>
      <c r="IN42" s="1056"/>
      <c r="IO42" s="662"/>
      <c r="IP42" s="1057"/>
      <c r="IQ42" s="1057"/>
      <c r="IR42" s="1057"/>
      <c r="IS42" s="1057"/>
      <c r="IT42" s="1057"/>
      <c r="IU42" s="1057"/>
      <c r="IV42" s="1057"/>
      <c r="IW42" s="1057"/>
      <c r="IX42" s="1058"/>
      <c r="IY42" s="664"/>
      <c r="IZ42" s="1055"/>
      <c r="JA42" s="1055"/>
      <c r="JB42" s="1055"/>
      <c r="JC42" s="1055"/>
      <c r="JD42" s="1055"/>
      <c r="JE42" s="1055"/>
      <c r="JF42" s="1055"/>
      <c r="JG42" s="1055"/>
      <c r="JH42" s="1059"/>
      <c r="JI42" s="662"/>
      <c r="JJ42" s="1057"/>
      <c r="JK42" s="1057"/>
      <c r="JL42" s="1057"/>
      <c r="JM42" s="1057"/>
      <c r="JN42" s="1057"/>
      <c r="JO42" s="1057"/>
      <c r="JP42" s="1057"/>
      <c r="JQ42" s="1057"/>
      <c r="JR42" s="1058"/>
      <c r="JS42" s="664"/>
      <c r="JT42" s="1055"/>
      <c r="JU42" s="1055"/>
      <c r="JV42" s="1055"/>
      <c r="JW42" s="1055"/>
      <c r="JX42" s="1059"/>
      <c r="JY42" s="1055"/>
      <c r="JZ42" s="1055"/>
      <c r="KA42" s="1055"/>
      <c r="KB42" s="1056"/>
      <c r="KC42" s="662"/>
      <c r="KD42" s="1057"/>
      <c r="KE42" s="1057"/>
      <c r="KF42" s="1057"/>
      <c r="KG42" s="1057"/>
      <c r="KH42" s="1057"/>
      <c r="KI42" s="1057"/>
      <c r="KJ42" s="1057"/>
      <c r="KK42" s="1057"/>
      <c r="KL42" s="1058"/>
      <c r="KM42" s="664"/>
      <c r="KN42" s="1055"/>
      <c r="KO42" s="1055"/>
      <c r="KP42" s="1055"/>
      <c r="KQ42" s="1055"/>
      <c r="KR42" s="1055"/>
      <c r="KS42" s="1055"/>
      <c r="KT42" s="1055"/>
      <c r="KU42" s="1055"/>
      <c r="KV42" s="1056"/>
      <c r="KW42" s="662"/>
      <c r="KX42" s="1057"/>
      <c r="KY42" s="1057"/>
      <c r="KZ42" s="1057"/>
      <c r="LA42" s="1057"/>
      <c r="LB42" s="1057"/>
      <c r="LC42" s="1057"/>
      <c r="LD42" s="1057"/>
      <c r="LE42" s="1057"/>
      <c r="LF42" s="1058"/>
      <c r="LG42" s="1060"/>
      <c r="LH42" s="1055"/>
      <c r="LI42" s="1055"/>
      <c r="LJ42" s="1055"/>
      <c r="LK42" s="1055"/>
      <c r="LL42" s="1055"/>
      <c r="LM42" s="1055"/>
      <c r="LN42" s="1055"/>
      <c r="LO42" s="1055"/>
      <c r="LP42" s="1055"/>
      <c r="LQ42" s="1059"/>
      <c r="LR42" s="739">
        <f t="shared" si="2"/>
        <v>0</v>
      </c>
      <c r="LS42" s="740" t="b">
        <f t="shared" si="65"/>
        <v>0</v>
      </c>
      <c r="LT42" s="741">
        <f t="shared" si="3"/>
        <v>0</v>
      </c>
      <c r="LU42" s="742" t="b">
        <f t="shared" si="66"/>
        <v>0</v>
      </c>
      <c r="LV42" s="743">
        <f t="shared" si="84"/>
        <v>0</v>
      </c>
      <c r="LW42" s="744" t="b">
        <f t="shared" si="67"/>
        <v>0</v>
      </c>
      <c r="LX42" s="745">
        <f t="shared" si="5"/>
        <v>0</v>
      </c>
      <c r="LY42" s="746" t="b">
        <f t="shared" si="68"/>
        <v>0</v>
      </c>
      <c r="LZ42" s="764">
        <f t="shared" si="6"/>
        <v>0</v>
      </c>
      <c r="MA42" s="765" t="b">
        <f t="shared" si="69"/>
        <v>0</v>
      </c>
      <c r="MB42" s="766">
        <f t="shared" si="85"/>
        <v>0</v>
      </c>
      <c r="MC42" s="767" t="b">
        <f t="shared" si="70"/>
        <v>0</v>
      </c>
      <c r="MD42" s="768">
        <f t="shared" si="8"/>
        <v>0</v>
      </c>
      <c r="ME42" s="769" t="b">
        <f t="shared" si="71"/>
        <v>0</v>
      </c>
      <c r="MF42" s="770">
        <f t="shared" si="86"/>
        <v>0</v>
      </c>
      <c r="MG42" s="771" t="b">
        <f t="shared" si="72"/>
        <v>0</v>
      </c>
      <c r="MH42" s="772">
        <f t="shared" si="87"/>
        <v>0</v>
      </c>
      <c r="MI42" s="773" t="b">
        <f t="shared" si="73"/>
        <v>0</v>
      </c>
      <c r="MJ42" s="774">
        <f t="shared" si="88"/>
        <v>0</v>
      </c>
      <c r="MK42" s="775" t="b">
        <f t="shared" si="74"/>
        <v>0</v>
      </c>
      <c r="ML42" s="776">
        <f t="shared" si="89"/>
        <v>0</v>
      </c>
      <c r="MM42" s="777" t="b">
        <f t="shared" si="75"/>
        <v>0</v>
      </c>
      <c r="MN42" s="778">
        <f t="shared" si="90"/>
        <v>0</v>
      </c>
      <c r="MO42" s="779" t="b">
        <f t="shared" si="76"/>
        <v>0</v>
      </c>
      <c r="MP42" s="884">
        <f t="shared" si="91"/>
        <v>0</v>
      </c>
      <c r="MQ42" s="885" t="b">
        <f t="shared" si="77"/>
        <v>0</v>
      </c>
      <c r="MR42" s="1449"/>
      <c r="MS42" s="645"/>
      <c r="MT42" s="646"/>
      <c r="MU42" s="647"/>
      <c r="MV42" s="648"/>
      <c r="MW42" s="649"/>
      <c r="MX42" s="657"/>
      <c r="MY42" s="658"/>
      <c r="MZ42" s="659"/>
      <c r="NA42" s="660"/>
      <c r="NB42" s="661"/>
      <c r="NC42" s="662"/>
      <c r="ND42" s="666"/>
      <c r="NE42" s="664"/>
      <c r="NF42" s="665"/>
      <c r="NG42" s="604" t="b">
        <f t="shared" si="93"/>
        <v>0</v>
      </c>
      <c r="NH42" s="1568" t="b">
        <f t="shared" si="93"/>
        <v>0</v>
      </c>
      <c r="NI42" s="604" t="b">
        <f t="shared" si="93"/>
        <v>0</v>
      </c>
      <c r="NJ42" s="1547" t="b">
        <f t="shared" si="93"/>
        <v>0</v>
      </c>
      <c r="NK42" s="604" t="b">
        <f t="shared" si="93"/>
        <v>0</v>
      </c>
      <c r="NL42" s="1547" t="b">
        <f t="shared" si="93"/>
        <v>0</v>
      </c>
      <c r="NM42" s="604" t="b">
        <f t="shared" si="93"/>
        <v>0</v>
      </c>
      <c r="NN42" s="1547" t="b">
        <f t="shared" si="93"/>
        <v>0</v>
      </c>
      <c r="NO42" s="604" t="b">
        <f t="shared" si="92"/>
        <v>0</v>
      </c>
      <c r="NP42" s="1549" t="b">
        <f t="shared" si="92"/>
        <v>0</v>
      </c>
      <c r="NQ42" s="1552" t="b">
        <f t="shared" si="92"/>
        <v>0</v>
      </c>
      <c r="NR42" s="1549" t="b">
        <f t="shared" si="92"/>
        <v>0</v>
      </c>
      <c r="NS42" s="604" t="b">
        <f t="shared" si="92"/>
        <v>0</v>
      </c>
      <c r="NT42" s="1445"/>
    </row>
    <row r="43" spans="1:384" s="1446" customFormat="1" ht="21.95" customHeight="1" thickBot="1" x14ac:dyDescent="0.35">
      <c r="A43" s="1600">
        <v>31</v>
      </c>
      <c r="B43" s="1601"/>
      <c r="C43" s="1602"/>
      <c r="D43" s="1601"/>
      <c r="E43" s="1515"/>
      <c r="F43" s="89"/>
      <c r="G43" s="90"/>
      <c r="H43" s="100"/>
      <c r="I43" s="100"/>
      <c r="J43" s="1558"/>
      <c r="K43" s="1565">
        <f t="shared" si="78"/>
        <v>0</v>
      </c>
      <c r="L43" s="1562"/>
      <c r="M43" s="1178"/>
      <c r="N43" s="1179"/>
      <c r="O43" s="1195"/>
      <c r="P43" s="1197"/>
      <c r="Q43" s="1197"/>
      <c r="R43" s="1197"/>
      <c r="S43" s="1197"/>
      <c r="T43" s="1197"/>
      <c r="U43" s="1197"/>
      <c r="V43" s="1198"/>
      <c r="W43" s="1532" t="b">
        <f t="shared" si="81"/>
        <v>0</v>
      </c>
      <c r="X43" s="1531" t="b">
        <f t="shared" si="16"/>
        <v>0</v>
      </c>
      <c r="Y43" s="1531" t="b">
        <f t="shared" si="17"/>
        <v>0</v>
      </c>
      <c r="Z43" s="1531" t="b">
        <f t="shared" si="18"/>
        <v>0</v>
      </c>
      <c r="AA43" s="1531" t="b">
        <f t="shared" si="19"/>
        <v>0</v>
      </c>
      <c r="AB43" s="1531" t="b">
        <f t="shared" si="20"/>
        <v>0</v>
      </c>
      <c r="AC43" s="1531" t="b">
        <f t="shared" si="21"/>
        <v>0</v>
      </c>
      <c r="AD43" s="1533" t="b">
        <f t="shared" si="22"/>
        <v>0</v>
      </c>
      <c r="AE43" s="1178"/>
      <c r="AF43" s="1181"/>
      <c r="AG43" s="103"/>
      <c r="AH43" s="104"/>
      <c r="AI43" s="104"/>
      <c r="AJ43" s="104"/>
      <c r="AK43" s="104"/>
      <c r="AL43" s="104"/>
      <c r="AM43" s="104"/>
      <c r="AN43" s="104"/>
      <c r="AO43" s="104"/>
      <c r="AP43" s="105"/>
      <c r="AQ43" s="1667"/>
      <c r="AR43" s="103"/>
      <c r="AS43" s="104"/>
      <c r="AT43" s="104"/>
      <c r="AU43" s="104"/>
      <c r="AV43" s="104"/>
      <c r="AW43" s="104"/>
      <c r="AX43" s="104"/>
      <c r="AY43" s="104"/>
      <c r="AZ43" s="104"/>
      <c r="BA43" s="105"/>
      <c r="BB43" s="1645">
        <f t="shared" si="80"/>
        <v>0</v>
      </c>
      <c r="BC43" s="382">
        <f t="shared" si="0"/>
        <v>0</v>
      </c>
      <c r="BD43" s="1647" t="e">
        <f t="shared" si="23"/>
        <v>#DIV/0!</v>
      </c>
      <c r="BE43" s="367" t="e">
        <f t="shared" si="24"/>
        <v>#DIV/0!</v>
      </c>
      <c r="BF43" s="368" t="e">
        <f t="shared" si="25"/>
        <v>#DIV/0!</v>
      </c>
      <c r="BG43" s="369" t="e">
        <f t="shared" si="26"/>
        <v>#DIV/0!</v>
      </c>
      <c r="BH43" s="370" t="e">
        <f t="shared" si="1"/>
        <v>#DIV/0!</v>
      </c>
      <c r="BI43" s="371" t="e">
        <f t="shared" si="27"/>
        <v>#DIV/0!</v>
      </c>
      <c r="BJ43" s="372" t="e">
        <f t="shared" si="28"/>
        <v>#DIV/0!</v>
      </c>
      <c r="BK43" s="372" t="e">
        <f t="shared" si="29"/>
        <v>#DIV/0!</v>
      </c>
      <c r="BL43" s="379" t="e">
        <f t="shared" si="30"/>
        <v>#DIV/0!</v>
      </c>
      <c r="BM43" s="99"/>
      <c r="BN43" s="1181"/>
      <c r="BO43" s="1838"/>
      <c r="BP43" s="1839"/>
      <c r="BQ43" s="1839"/>
      <c r="BR43" s="1839"/>
      <c r="BS43" s="1839"/>
      <c r="BT43" s="1839"/>
      <c r="BU43" s="1839"/>
      <c r="BV43" s="1839"/>
      <c r="BW43" s="1839"/>
      <c r="BX43" s="1839"/>
      <c r="BY43" s="1839"/>
      <c r="BZ43" s="1839"/>
      <c r="CA43" s="1839"/>
      <c r="CB43" s="1839"/>
      <c r="CC43" s="1839"/>
      <c r="CD43" s="1839"/>
      <c r="CE43" s="1839"/>
      <c r="CF43" s="1839"/>
      <c r="CG43" s="1839"/>
      <c r="CH43" s="1839"/>
      <c r="CI43" s="1839"/>
      <c r="CJ43" s="1839"/>
      <c r="CK43" s="1839"/>
      <c r="CL43" s="1839"/>
      <c r="CM43" s="1839"/>
      <c r="CN43" s="1839"/>
      <c r="CO43" s="1839"/>
      <c r="CP43" s="1839"/>
      <c r="CQ43" s="1839"/>
      <c r="CR43" s="1839"/>
      <c r="CS43" s="1839"/>
      <c r="CT43" s="1839"/>
      <c r="CU43" s="1839"/>
      <c r="CV43" s="1839"/>
      <c r="CW43" s="1839"/>
      <c r="CX43" s="1839"/>
      <c r="CY43" s="1839"/>
      <c r="CZ43" s="1839"/>
      <c r="DA43" s="1839"/>
      <c r="DB43" s="1840"/>
      <c r="DC43" s="1831">
        <f t="shared" si="31"/>
        <v>0</v>
      </c>
      <c r="DD43" s="1832">
        <f t="shared" si="32"/>
        <v>0</v>
      </c>
      <c r="DE43" s="1833">
        <f t="shared" si="33"/>
        <v>0</v>
      </c>
      <c r="DF43" s="1831">
        <f t="shared" si="34"/>
        <v>0</v>
      </c>
      <c r="DG43" s="1832">
        <f t="shared" si="35"/>
        <v>0</v>
      </c>
      <c r="DH43" s="1833">
        <f t="shared" si="36"/>
        <v>0</v>
      </c>
      <c r="DI43" s="1831">
        <f t="shared" si="37"/>
        <v>0</v>
      </c>
      <c r="DJ43" s="1832">
        <f t="shared" si="38"/>
        <v>0</v>
      </c>
      <c r="DK43" s="1832">
        <f t="shared" si="39"/>
        <v>0</v>
      </c>
      <c r="DL43" s="1833">
        <f t="shared" si="40"/>
        <v>0</v>
      </c>
      <c r="DM43" s="1834">
        <f t="shared" si="41"/>
        <v>0</v>
      </c>
      <c r="DN43" s="1835">
        <f t="shared" si="42"/>
        <v>0</v>
      </c>
      <c r="DO43" s="1836">
        <f t="shared" si="43"/>
        <v>0</v>
      </c>
      <c r="DP43" s="1837">
        <f t="shared" si="44"/>
        <v>0</v>
      </c>
      <c r="DQ43" s="1837">
        <f t="shared" si="45"/>
        <v>0</v>
      </c>
      <c r="DR43" s="1192"/>
      <c r="DS43" s="1210"/>
      <c r="DT43" s="1211"/>
      <c r="DU43" s="1212"/>
      <c r="DV43" s="1213"/>
      <c r="DW43" s="1180"/>
      <c r="DX43" s="1179"/>
      <c r="DY43" s="1181"/>
      <c r="DZ43" s="1195"/>
      <c r="EA43" s="1196"/>
      <c r="EB43" s="1195"/>
      <c r="EC43" s="1197"/>
      <c r="ED43" s="1196"/>
      <c r="EE43" s="1191"/>
      <c r="EF43" s="1192"/>
      <c r="EG43" s="1195"/>
      <c r="EH43" s="1196"/>
      <c r="EI43" s="1195"/>
      <c r="EJ43" s="1197"/>
      <c r="EK43" s="1198"/>
      <c r="EL43" s="1199"/>
      <c r="EM43" s="1179"/>
      <c r="EN43" s="1178"/>
      <c r="EO43" s="1688"/>
      <c r="EP43" s="1680"/>
      <c r="EQ43" s="1675"/>
      <c r="ER43" s="1498"/>
      <c r="ES43" s="1498"/>
      <c r="ET43" s="1499"/>
      <c r="EU43" s="1500"/>
      <c r="EV43" s="1501"/>
      <c r="EW43" s="1501"/>
      <c r="EX43" s="1501"/>
      <c r="EY43" s="1501"/>
      <c r="EZ43" s="1501"/>
      <c r="FA43" s="1501"/>
      <c r="FB43" s="1502"/>
      <c r="FC43" s="1689"/>
      <c r="FD43" s="1448"/>
      <c r="FE43" s="2219"/>
      <c r="FF43" s="2220"/>
      <c r="FG43" s="2220"/>
      <c r="FH43" s="2220"/>
      <c r="FI43" s="2220"/>
      <c r="FJ43" s="2220"/>
      <c r="FK43" s="2220"/>
      <c r="FL43" s="2220"/>
      <c r="FM43" s="2220"/>
      <c r="FN43" s="2220"/>
      <c r="FO43" s="2220"/>
      <c r="FP43" s="2220"/>
      <c r="FQ43" s="2220"/>
      <c r="FR43" s="2220"/>
      <c r="FS43" s="2220"/>
      <c r="FT43" s="2220"/>
      <c r="FU43" s="2220"/>
      <c r="FV43" s="2220"/>
      <c r="FW43" s="2220"/>
      <c r="FX43" s="2220"/>
      <c r="FY43" s="2220"/>
      <c r="FZ43" s="2220"/>
      <c r="GA43" s="2220"/>
      <c r="GB43" s="2220"/>
      <c r="GC43" s="2220"/>
      <c r="GD43" s="2220"/>
      <c r="GE43" s="2220"/>
      <c r="GF43" s="2220"/>
      <c r="GG43" s="2220"/>
      <c r="GH43" s="2220"/>
      <c r="GI43" s="2220"/>
      <c r="GJ43" s="2220"/>
      <c r="GK43" s="2220"/>
      <c r="GL43" s="2220"/>
      <c r="GM43" s="2220"/>
      <c r="GN43" s="2220"/>
      <c r="GO43" s="2220"/>
      <c r="GP43" s="2220"/>
      <c r="GQ43" s="2220"/>
      <c r="GR43" s="2220"/>
      <c r="GS43" s="2220"/>
      <c r="GT43" s="2220"/>
      <c r="GU43" s="2220"/>
      <c r="GV43" s="2220"/>
      <c r="GW43" s="2220"/>
      <c r="GX43" s="2221"/>
      <c r="GY43" s="2198">
        <f t="shared" si="46"/>
        <v>0</v>
      </c>
      <c r="GZ43" s="399" t="b">
        <f t="shared" si="82"/>
        <v>0</v>
      </c>
      <c r="HA43" s="2199">
        <f t="shared" si="47"/>
        <v>0</v>
      </c>
      <c r="HB43" s="2211" t="b">
        <f t="shared" si="48"/>
        <v>0</v>
      </c>
      <c r="HC43" s="2201">
        <f t="shared" si="49"/>
        <v>0</v>
      </c>
      <c r="HD43" s="400" t="b">
        <f t="shared" si="50"/>
        <v>0</v>
      </c>
      <c r="HE43" s="2202">
        <f t="shared" si="51"/>
        <v>0</v>
      </c>
      <c r="HF43" s="401" t="b">
        <f t="shared" si="52"/>
        <v>0</v>
      </c>
      <c r="HG43" s="2203">
        <f t="shared" si="53"/>
        <v>0</v>
      </c>
      <c r="HH43" s="2212" t="b">
        <f t="shared" si="54"/>
        <v>0</v>
      </c>
      <c r="HI43" s="2205">
        <f t="shared" si="55"/>
        <v>0</v>
      </c>
      <c r="HJ43" s="395" t="b">
        <f t="shared" si="56"/>
        <v>0</v>
      </c>
      <c r="HK43" s="2206">
        <f t="shared" si="57"/>
        <v>0</v>
      </c>
      <c r="HL43" s="1007" t="b">
        <f t="shared" si="58"/>
        <v>0</v>
      </c>
      <c r="HM43" s="1447"/>
      <c r="HN43" s="1448"/>
      <c r="HO43" s="905"/>
      <c r="HP43" s="906"/>
      <c r="HQ43" s="907"/>
      <c r="HR43" s="908"/>
      <c r="HS43" s="909"/>
      <c r="HT43" s="910"/>
      <c r="HU43" s="911"/>
      <c r="HV43" s="714" t="b">
        <f t="shared" si="83"/>
        <v>0</v>
      </c>
      <c r="HW43" s="715" t="b">
        <f t="shared" si="83"/>
        <v>0</v>
      </c>
      <c r="HX43" s="715" t="b">
        <f t="shared" si="60"/>
        <v>0</v>
      </c>
      <c r="HY43" s="715" t="b">
        <f t="shared" si="61"/>
        <v>0</v>
      </c>
      <c r="HZ43" s="715" t="b">
        <f t="shared" si="62"/>
        <v>0</v>
      </c>
      <c r="IA43" s="716" t="b">
        <f t="shared" si="63"/>
        <v>0</v>
      </c>
      <c r="IB43" s="717" t="b">
        <f t="shared" si="64"/>
        <v>0</v>
      </c>
      <c r="IC43" s="1447"/>
      <c r="ID43" s="1447"/>
      <c r="IE43" s="664"/>
      <c r="IF43" s="1055"/>
      <c r="IG43" s="1055"/>
      <c r="IH43" s="1055"/>
      <c r="II43" s="1055"/>
      <c r="IJ43" s="1055"/>
      <c r="IK43" s="1055"/>
      <c r="IL43" s="1055"/>
      <c r="IM43" s="1055"/>
      <c r="IN43" s="1056"/>
      <c r="IO43" s="662"/>
      <c r="IP43" s="1057"/>
      <c r="IQ43" s="1057"/>
      <c r="IR43" s="1057"/>
      <c r="IS43" s="1057"/>
      <c r="IT43" s="1057"/>
      <c r="IU43" s="1057"/>
      <c r="IV43" s="1057"/>
      <c r="IW43" s="1057"/>
      <c r="IX43" s="1058"/>
      <c r="IY43" s="664"/>
      <c r="IZ43" s="1055"/>
      <c r="JA43" s="1055"/>
      <c r="JB43" s="1055"/>
      <c r="JC43" s="1055"/>
      <c r="JD43" s="1055"/>
      <c r="JE43" s="1055"/>
      <c r="JF43" s="1055"/>
      <c r="JG43" s="1055"/>
      <c r="JH43" s="1059"/>
      <c r="JI43" s="662"/>
      <c r="JJ43" s="1057"/>
      <c r="JK43" s="1057"/>
      <c r="JL43" s="1057"/>
      <c r="JM43" s="1057"/>
      <c r="JN43" s="1057"/>
      <c r="JO43" s="1057"/>
      <c r="JP43" s="1057"/>
      <c r="JQ43" s="1057"/>
      <c r="JR43" s="1058"/>
      <c r="JS43" s="664"/>
      <c r="JT43" s="1055"/>
      <c r="JU43" s="1055"/>
      <c r="JV43" s="1055"/>
      <c r="JW43" s="1055"/>
      <c r="JX43" s="1059"/>
      <c r="JY43" s="1055"/>
      <c r="JZ43" s="1055"/>
      <c r="KA43" s="1055"/>
      <c r="KB43" s="1056"/>
      <c r="KC43" s="662"/>
      <c r="KD43" s="1057"/>
      <c r="KE43" s="1057"/>
      <c r="KF43" s="1057"/>
      <c r="KG43" s="1057"/>
      <c r="KH43" s="1057"/>
      <c r="KI43" s="1057"/>
      <c r="KJ43" s="1057"/>
      <c r="KK43" s="1057"/>
      <c r="KL43" s="1058"/>
      <c r="KM43" s="664"/>
      <c r="KN43" s="1055"/>
      <c r="KO43" s="1055"/>
      <c r="KP43" s="1055"/>
      <c r="KQ43" s="1055"/>
      <c r="KR43" s="1055"/>
      <c r="KS43" s="1055"/>
      <c r="KT43" s="1055"/>
      <c r="KU43" s="1055"/>
      <c r="KV43" s="1056"/>
      <c r="KW43" s="662"/>
      <c r="KX43" s="1057"/>
      <c r="KY43" s="1057"/>
      <c r="KZ43" s="1057"/>
      <c r="LA43" s="1057"/>
      <c r="LB43" s="1057"/>
      <c r="LC43" s="1057"/>
      <c r="LD43" s="1057"/>
      <c r="LE43" s="1057"/>
      <c r="LF43" s="1058"/>
      <c r="LG43" s="1060"/>
      <c r="LH43" s="1055"/>
      <c r="LI43" s="1055"/>
      <c r="LJ43" s="1055"/>
      <c r="LK43" s="1055"/>
      <c r="LL43" s="1055"/>
      <c r="LM43" s="1055"/>
      <c r="LN43" s="1055"/>
      <c r="LO43" s="1055"/>
      <c r="LP43" s="1055"/>
      <c r="LQ43" s="1059"/>
      <c r="LR43" s="739">
        <f t="shared" si="2"/>
        <v>0</v>
      </c>
      <c r="LS43" s="740" t="b">
        <f t="shared" si="65"/>
        <v>0</v>
      </c>
      <c r="LT43" s="741">
        <f t="shared" si="3"/>
        <v>0</v>
      </c>
      <c r="LU43" s="742" t="b">
        <f t="shared" si="66"/>
        <v>0</v>
      </c>
      <c r="LV43" s="743">
        <f t="shared" si="84"/>
        <v>0</v>
      </c>
      <c r="LW43" s="744" t="b">
        <f t="shared" si="67"/>
        <v>0</v>
      </c>
      <c r="LX43" s="745">
        <f t="shared" si="5"/>
        <v>0</v>
      </c>
      <c r="LY43" s="746" t="b">
        <f t="shared" si="68"/>
        <v>0</v>
      </c>
      <c r="LZ43" s="764">
        <f t="shared" si="6"/>
        <v>0</v>
      </c>
      <c r="MA43" s="765" t="b">
        <f t="shared" si="69"/>
        <v>0</v>
      </c>
      <c r="MB43" s="766">
        <f t="shared" si="85"/>
        <v>0</v>
      </c>
      <c r="MC43" s="767" t="b">
        <f t="shared" si="70"/>
        <v>0</v>
      </c>
      <c r="MD43" s="768">
        <f t="shared" si="8"/>
        <v>0</v>
      </c>
      <c r="ME43" s="769" t="b">
        <f t="shared" si="71"/>
        <v>0</v>
      </c>
      <c r="MF43" s="770">
        <f t="shared" si="86"/>
        <v>0</v>
      </c>
      <c r="MG43" s="771" t="b">
        <f t="shared" si="72"/>
        <v>0</v>
      </c>
      <c r="MH43" s="772">
        <f t="shared" si="87"/>
        <v>0</v>
      </c>
      <c r="MI43" s="773" t="b">
        <f t="shared" si="73"/>
        <v>0</v>
      </c>
      <c r="MJ43" s="774">
        <f t="shared" si="88"/>
        <v>0</v>
      </c>
      <c r="MK43" s="775" t="b">
        <f t="shared" si="74"/>
        <v>0</v>
      </c>
      <c r="ML43" s="776">
        <f t="shared" si="89"/>
        <v>0</v>
      </c>
      <c r="MM43" s="777" t="b">
        <f t="shared" si="75"/>
        <v>0</v>
      </c>
      <c r="MN43" s="778">
        <f t="shared" si="90"/>
        <v>0</v>
      </c>
      <c r="MO43" s="779" t="b">
        <f t="shared" si="76"/>
        <v>0</v>
      </c>
      <c r="MP43" s="884">
        <f t="shared" si="91"/>
        <v>0</v>
      </c>
      <c r="MQ43" s="885" t="b">
        <f t="shared" si="77"/>
        <v>0</v>
      </c>
      <c r="MR43" s="1449"/>
      <c r="MS43" s="645"/>
      <c r="MT43" s="646"/>
      <c r="MU43" s="647"/>
      <c r="MV43" s="648"/>
      <c r="MW43" s="649"/>
      <c r="MX43" s="657"/>
      <c r="MY43" s="658"/>
      <c r="MZ43" s="659"/>
      <c r="NA43" s="660"/>
      <c r="NB43" s="661"/>
      <c r="NC43" s="662"/>
      <c r="ND43" s="663"/>
      <c r="NE43" s="664"/>
      <c r="NF43" s="665"/>
      <c r="NG43" s="604" t="b">
        <f t="shared" si="93"/>
        <v>0</v>
      </c>
      <c r="NH43" s="1568" t="b">
        <f t="shared" si="93"/>
        <v>0</v>
      </c>
      <c r="NI43" s="604" t="b">
        <f t="shared" si="93"/>
        <v>0</v>
      </c>
      <c r="NJ43" s="1547" t="b">
        <f t="shared" si="93"/>
        <v>0</v>
      </c>
      <c r="NK43" s="604" t="b">
        <f t="shared" si="93"/>
        <v>0</v>
      </c>
      <c r="NL43" s="1547" t="b">
        <f t="shared" si="93"/>
        <v>0</v>
      </c>
      <c r="NM43" s="604" t="b">
        <f t="shared" si="93"/>
        <v>0</v>
      </c>
      <c r="NN43" s="1547" t="b">
        <f t="shared" si="93"/>
        <v>0</v>
      </c>
      <c r="NO43" s="604" t="b">
        <f t="shared" si="92"/>
        <v>0</v>
      </c>
      <c r="NP43" s="1549" t="b">
        <f t="shared" si="92"/>
        <v>0</v>
      </c>
      <c r="NQ43" s="1552" t="b">
        <f t="shared" si="92"/>
        <v>0</v>
      </c>
      <c r="NR43" s="1549" t="b">
        <f t="shared" si="92"/>
        <v>0</v>
      </c>
      <c r="NS43" s="604" t="b">
        <f t="shared" si="92"/>
        <v>0</v>
      </c>
      <c r="NT43" s="1445"/>
    </row>
    <row r="44" spans="1:384" s="1446" customFormat="1" ht="21.95" customHeight="1" thickBot="1" x14ac:dyDescent="0.35">
      <c r="A44" s="1600">
        <v>32</v>
      </c>
      <c r="B44" s="1601"/>
      <c r="C44" s="1602"/>
      <c r="D44" s="1601"/>
      <c r="E44" s="1515"/>
      <c r="F44" s="89"/>
      <c r="G44" s="90"/>
      <c r="H44" s="100"/>
      <c r="I44" s="100"/>
      <c r="J44" s="1558"/>
      <c r="K44" s="1565">
        <f t="shared" si="78"/>
        <v>0</v>
      </c>
      <c r="L44" s="1562"/>
      <c r="M44" s="1178"/>
      <c r="N44" s="1179"/>
      <c r="O44" s="1195"/>
      <c r="P44" s="1197"/>
      <c r="Q44" s="1197"/>
      <c r="R44" s="1197"/>
      <c r="S44" s="1197"/>
      <c r="T44" s="1197"/>
      <c r="U44" s="1197"/>
      <c r="V44" s="1198"/>
      <c r="W44" s="1532" t="b">
        <f t="shared" si="81"/>
        <v>0</v>
      </c>
      <c r="X44" s="1531" t="b">
        <f t="shared" si="16"/>
        <v>0</v>
      </c>
      <c r="Y44" s="1531" t="b">
        <f t="shared" si="17"/>
        <v>0</v>
      </c>
      <c r="Z44" s="1531" t="b">
        <f t="shared" si="18"/>
        <v>0</v>
      </c>
      <c r="AA44" s="1531" t="b">
        <f t="shared" si="19"/>
        <v>0</v>
      </c>
      <c r="AB44" s="1531" t="b">
        <f t="shared" si="20"/>
        <v>0</v>
      </c>
      <c r="AC44" s="1531" t="b">
        <f t="shared" si="21"/>
        <v>0</v>
      </c>
      <c r="AD44" s="1533" t="b">
        <f t="shared" si="22"/>
        <v>0</v>
      </c>
      <c r="AE44" s="1178"/>
      <c r="AF44" s="1181"/>
      <c r="AG44" s="103"/>
      <c r="AH44" s="104"/>
      <c r="AI44" s="104"/>
      <c r="AJ44" s="104"/>
      <c r="AK44" s="104"/>
      <c r="AL44" s="104"/>
      <c r="AM44" s="104"/>
      <c r="AN44" s="104"/>
      <c r="AO44" s="104"/>
      <c r="AP44" s="105"/>
      <c r="AQ44" s="1667"/>
      <c r="AR44" s="103"/>
      <c r="AS44" s="104"/>
      <c r="AT44" s="104"/>
      <c r="AU44" s="104"/>
      <c r="AV44" s="104"/>
      <c r="AW44" s="104"/>
      <c r="AX44" s="104"/>
      <c r="AY44" s="104"/>
      <c r="AZ44" s="104"/>
      <c r="BA44" s="105"/>
      <c r="BB44" s="1645">
        <f t="shared" si="80"/>
        <v>0</v>
      </c>
      <c r="BC44" s="382">
        <f t="shared" si="0"/>
        <v>0</v>
      </c>
      <c r="BD44" s="1647" t="e">
        <f t="shared" si="23"/>
        <v>#DIV/0!</v>
      </c>
      <c r="BE44" s="367" t="e">
        <f t="shared" si="24"/>
        <v>#DIV/0!</v>
      </c>
      <c r="BF44" s="368" t="e">
        <f t="shared" si="25"/>
        <v>#DIV/0!</v>
      </c>
      <c r="BG44" s="369" t="e">
        <f t="shared" si="26"/>
        <v>#DIV/0!</v>
      </c>
      <c r="BH44" s="370" t="e">
        <f t="shared" si="1"/>
        <v>#DIV/0!</v>
      </c>
      <c r="BI44" s="371" t="e">
        <f t="shared" si="27"/>
        <v>#DIV/0!</v>
      </c>
      <c r="BJ44" s="372" t="e">
        <f t="shared" si="28"/>
        <v>#DIV/0!</v>
      </c>
      <c r="BK44" s="372" t="e">
        <f t="shared" si="29"/>
        <v>#DIV/0!</v>
      </c>
      <c r="BL44" s="379" t="e">
        <f t="shared" si="30"/>
        <v>#DIV/0!</v>
      </c>
      <c r="BM44" s="99"/>
      <c r="BN44" s="1181"/>
      <c r="BO44" s="1838"/>
      <c r="BP44" s="1839"/>
      <c r="BQ44" s="1839"/>
      <c r="BR44" s="1839"/>
      <c r="BS44" s="1839"/>
      <c r="BT44" s="1839"/>
      <c r="BU44" s="1839"/>
      <c r="BV44" s="1839"/>
      <c r="BW44" s="1839"/>
      <c r="BX44" s="1839"/>
      <c r="BY44" s="1839"/>
      <c r="BZ44" s="1839"/>
      <c r="CA44" s="1839"/>
      <c r="CB44" s="1839"/>
      <c r="CC44" s="1839"/>
      <c r="CD44" s="1839"/>
      <c r="CE44" s="1839"/>
      <c r="CF44" s="1839"/>
      <c r="CG44" s="1839"/>
      <c r="CH44" s="1839"/>
      <c r="CI44" s="1839"/>
      <c r="CJ44" s="1839"/>
      <c r="CK44" s="1839"/>
      <c r="CL44" s="1839"/>
      <c r="CM44" s="1839"/>
      <c r="CN44" s="1839"/>
      <c r="CO44" s="1839"/>
      <c r="CP44" s="1839"/>
      <c r="CQ44" s="1839"/>
      <c r="CR44" s="1839"/>
      <c r="CS44" s="1839"/>
      <c r="CT44" s="1839"/>
      <c r="CU44" s="1839"/>
      <c r="CV44" s="1839"/>
      <c r="CW44" s="1839"/>
      <c r="CX44" s="1839"/>
      <c r="CY44" s="1839"/>
      <c r="CZ44" s="1839"/>
      <c r="DA44" s="1839"/>
      <c r="DB44" s="1840"/>
      <c r="DC44" s="1831">
        <f t="shared" si="31"/>
        <v>0</v>
      </c>
      <c r="DD44" s="1832">
        <f t="shared" si="32"/>
        <v>0</v>
      </c>
      <c r="DE44" s="1833">
        <f t="shared" si="33"/>
        <v>0</v>
      </c>
      <c r="DF44" s="1831">
        <f t="shared" si="34"/>
        <v>0</v>
      </c>
      <c r="DG44" s="1832">
        <f t="shared" si="35"/>
        <v>0</v>
      </c>
      <c r="DH44" s="1833">
        <f t="shared" si="36"/>
        <v>0</v>
      </c>
      <c r="DI44" s="1831">
        <f t="shared" si="37"/>
        <v>0</v>
      </c>
      <c r="DJ44" s="1832">
        <f t="shared" si="38"/>
        <v>0</v>
      </c>
      <c r="DK44" s="1832">
        <f t="shared" si="39"/>
        <v>0</v>
      </c>
      <c r="DL44" s="1833">
        <f t="shared" si="40"/>
        <v>0</v>
      </c>
      <c r="DM44" s="1834">
        <f t="shared" si="41"/>
        <v>0</v>
      </c>
      <c r="DN44" s="1835">
        <f t="shared" si="42"/>
        <v>0</v>
      </c>
      <c r="DO44" s="1836">
        <f t="shared" si="43"/>
        <v>0</v>
      </c>
      <c r="DP44" s="1837">
        <f t="shared" si="44"/>
        <v>0</v>
      </c>
      <c r="DQ44" s="1837">
        <f t="shared" si="45"/>
        <v>0</v>
      </c>
      <c r="DR44" s="1192"/>
      <c r="DS44" s="1210"/>
      <c r="DT44" s="1211"/>
      <c r="DU44" s="1212"/>
      <c r="DV44" s="1213"/>
      <c r="DW44" s="1180"/>
      <c r="DX44" s="1179"/>
      <c r="DY44" s="1181"/>
      <c r="DZ44" s="1195"/>
      <c r="EA44" s="1196"/>
      <c r="EB44" s="1195"/>
      <c r="EC44" s="1197"/>
      <c r="ED44" s="1196"/>
      <c r="EE44" s="1191"/>
      <c r="EF44" s="1192"/>
      <c r="EG44" s="1195"/>
      <c r="EH44" s="1196"/>
      <c r="EI44" s="1195"/>
      <c r="EJ44" s="1197"/>
      <c r="EK44" s="1198"/>
      <c r="EL44" s="1199"/>
      <c r="EM44" s="1179"/>
      <c r="EN44" s="1178"/>
      <c r="EO44" s="1688"/>
      <c r="EP44" s="1680"/>
      <c r="EQ44" s="1675"/>
      <c r="ER44" s="1498"/>
      <c r="ES44" s="1498"/>
      <c r="ET44" s="1499"/>
      <c r="EU44" s="1500"/>
      <c r="EV44" s="1501"/>
      <c r="EW44" s="1501"/>
      <c r="EX44" s="1501"/>
      <c r="EY44" s="1501"/>
      <c r="EZ44" s="1501"/>
      <c r="FA44" s="1501"/>
      <c r="FB44" s="1502"/>
      <c r="FC44" s="1689"/>
      <c r="FD44" s="1448"/>
      <c r="FE44" s="2222"/>
      <c r="FF44" s="2223"/>
      <c r="FG44" s="2223"/>
      <c r="FH44" s="2223"/>
      <c r="FI44" s="2223"/>
      <c r="FJ44" s="2223"/>
      <c r="FK44" s="2223"/>
      <c r="FL44" s="2223"/>
      <c r="FM44" s="2223"/>
      <c r="FN44" s="2223"/>
      <c r="FO44" s="2223"/>
      <c r="FP44" s="2223"/>
      <c r="FQ44" s="2223"/>
      <c r="FR44" s="2223"/>
      <c r="FS44" s="2223"/>
      <c r="FT44" s="2223"/>
      <c r="FU44" s="2223"/>
      <c r="FV44" s="2223"/>
      <c r="FW44" s="2223"/>
      <c r="FX44" s="2223"/>
      <c r="FY44" s="2223"/>
      <c r="FZ44" s="2223"/>
      <c r="GA44" s="2223"/>
      <c r="GB44" s="2223"/>
      <c r="GC44" s="2223"/>
      <c r="GD44" s="2223"/>
      <c r="GE44" s="2223"/>
      <c r="GF44" s="2223"/>
      <c r="GG44" s="2223"/>
      <c r="GH44" s="2223"/>
      <c r="GI44" s="2223"/>
      <c r="GJ44" s="2223"/>
      <c r="GK44" s="2223"/>
      <c r="GL44" s="2223"/>
      <c r="GM44" s="2223"/>
      <c r="GN44" s="2223"/>
      <c r="GO44" s="2223"/>
      <c r="GP44" s="2223"/>
      <c r="GQ44" s="2223"/>
      <c r="GR44" s="2223"/>
      <c r="GS44" s="2223"/>
      <c r="GT44" s="2223"/>
      <c r="GU44" s="2223"/>
      <c r="GV44" s="2223"/>
      <c r="GW44" s="2223"/>
      <c r="GX44" s="2224"/>
      <c r="GY44" s="2198">
        <f t="shared" si="46"/>
        <v>0</v>
      </c>
      <c r="GZ44" s="399" t="b">
        <f t="shared" si="82"/>
        <v>0</v>
      </c>
      <c r="HA44" s="2199">
        <f t="shared" si="47"/>
        <v>0</v>
      </c>
      <c r="HB44" s="2211" t="b">
        <f t="shared" si="48"/>
        <v>0</v>
      </c>
      <c r="HC44" s="2201">
        <f t="shared" si="49"/>
        <v>0</v>
      </c>
      <c r="HD44" s="400" t="b">
        <f t="shared" si="50"/>
        <v>0</v>
      </c>
      <c r="HE44" s="2202">
        <f t="shared" si="51"/>
        <v>0</v>
      </c>
      <c r="HF44" s="401" t="b">
        <f t="shared" si="52"/>
        <v>0</v>
      </c>
      <c r="HG44" s="2203">
        <f t="shared" si="53"/>
        <v>0</v>
      </c>
      <c r="HH44" s="2212" t="b">
        <f t="shared" si="54"/>
        <v>0</v>
      </c>
      <c r="HI44" s="2205">
        <f t="shared" si="55"/>
        <v>0</v>
      </c>
      <c r="HJ44" s="395" t="b">
        <f t="shared" si="56"/>
        <v>0</v>
      </c>
      <c r="HK44" s="2206">
        <f t="shared" si="57"/>
        <v>0</v>
      </c>
      <c r="HL44" s="1007" t="b">
        <f t="shared" si="58"/>
        <v>0</v>
      </c>
      <c r="HM44" s="1447"/>
      <c r="HN44" s="1448"/>
      <c r="HO44" s="905"/>
      <c r="HP44" s="906"/>
      <c r="HQ44" s="907"/>
      <c r="HR44" s="908"/>
      <c r="HS44" s="909"/>
      <c r="HT44" s="910"/>
      <c r="HU44" s="911"/>
      <c r="HV44" s="714" t="b">
        <f t="shared" si="83"/>
        <v>0</v>
      </c>
      <c r="HW44" s="715" t="b">
        <f t="shared" si="83"/>
        <v>0</v>
      </c>
      <c r="HX44" s="715" t="b">
        <f t="shared" si="60"/>
        <v>0</v>
      </c>
      <c r="HY44" s="715" t="b">
        <f t="shared" si="61"/>
        <v>0</v>
      </c>
      <c r="HZ44" s="715" t="b">
        <f t="shared" si="62"/>
        <v>0</v>
      </c>
      <c r="IA44" s="716" t="b">
        <f t="shared" si="63"/>
        <v>0</v>
      </c>
      <c r="IB44" s="717" t="b">
        <f t="shared" si="64"/>
        <v>0</v>
      </c>
      <c r="IC44" s="1447"/>
      <c r="ID44" s="1447"/>
      <c r="IE44" s="664"/>
      <c r="IF44" s="1055"/>
      <c r="IG44" s="1055"/>
      <c r="IH44" s="1055"/>
      <c r="II44" s="1055"/>
      <c r="IJ44" s="1055"/>
      <c r="IK44" s="1055"/>
      <c r="IL44" s="1055"/>
      <c r="IM44" s="1055"/>
      <c r="IN44" s="1056"/>
      <c r="IO44" s="662"/>
      <c r="IP44" s="1057"/>
      <c r="IQ44" s="1057"/>
      <c r="IR44" s="1057"/>
      <c r="IS44" s="1057"/>
      <c r="IT44" s="1057"/>
      <c r="IU44" s="1057"/>
      <c r="IV44" s="1057"/>
      <c r="IW44" s="1057"/>
      <c r="IX44" s="1058"/>
      <c r="IY44" s="664"/>
      <c r="IZ44" s="1055"/>
      <c r="JA44" s="1055"/>
      <c r="JB44" s="1055"/>
      <c r="JC44" s="1055"/>
      <c r="JD44" s="1055"/>
      <c r="JE44" s="1055"/>
      <c r="JF44" s="1055"/>
      <c r="JG44" s="1055"/>
      <c r="JH44" s="1059"/>
      <c r="JI44" s="662"/>
      <c r="JJ44" s="1057"/>
      <c r="JK44" s="1057"/>
      <c r="JL44" s="1057"/>
      <c r="JM44" s="1057"/>
      <c r="JN44" s="1057"/>
      <c r="JO44" s="1057"/>
      <c r="JP44" s="1057"/>
      <c r="JQ44" s="1057"/>
      <c r="JR44" s="1058"/>
      <c r="JS44" s="664"/>
      <c r="JT44" s="1055"/>
      <c r="JU44" s="1055"/>
      <c r="JV44" s="1055"/>
      <c r="JW44" s="1055"/>
      <c r="JX44" s="1059"/>
      <c r="JY44" s="1055"/>
      <c r="JZ44" s="1055"/>
      <c r="KA44" s="1055"/>
      <c r="KB44" s="1056"/>
      <c r="KC44" s="662"/>
      <c r="KD44" s="1057"/>
      <c r="KE44" s="1057"/>
      <c r="KF44" s="1057"/>
      <c r="KG44" s="1057"/>
      <c r="KH44" s="1057"/>
      <c r="KI44" s="1057"/>
      <c r="KJ44" s="1057"/>
      <c r="KK44" s="1057"/>
      <c r="KL44" s="1058"/>
      <c r="KM44" s="664"/>
      <c r="KN44" s="1055"/>
      <c r="KO44" s="1055"/>
      <c r="KP44" s="1055"/>
      <c r="KQ44" s="1055"/>
      <c r="KR44" s="1055"/>
      <c r="KS44" s="1055"/>
      <c r="KT44" s="1055"/>
      <c r="KU44" s="1055"/>
      <c r="KV44" s="1056"/>
      <c r="KW44" s="662"/>
      <c r="KX44" s="1057"/>
      <c r="KY44" s="1057"/>
      <c r="KZ44" s="1057"/>
      <c r="LA44" s="1057"/>
      <c r="LB44" s="1057"/>
      <c r="LC44" s="1057"/>
      <c r="LD44" s="1057"/>
      <c r="LE44" s="1057"/>
      <c r="LF44" s="1058"/>
      <c r="LG44" s="1060"/>
      <c r="LH44" s="1055"/>
      <c r="LI44" s="1055"/>
      <c r="LJ44" s="1055"/>
      <c r="LK44" s="1055"/>
      <c r="LL44" s="1055"/>
      <c r="LM44" s="1055"/>
      <c r="LN44" s="1055"/>
      <c r="LO44" s="1055"/>
      <c r="LP44" s="1055"/>
      <c r="LQ44" s="1059"/>
      <c r="LR44" s="739">
        <f t="shared" si="2"/>
        <v>0</v>
      </c>
      <c r="LS44" s="740" t="b">
        <f t="shared" si="65"/>
        <v>0</v>
      </c>
      <c r="LT44" s="741">
        <f t="shared" si="3"/>
        <v>0</v>
      </c>
      <c r="LU44" s="742" t="b">
        <f t="shared" si="66"/>
        <v>0</v>
      </c>
      <c r="LV44" s="743">
        <f t="shared" si="84"/>
        <v>0</v>
      </c>
      <c r="LW44" s="744" t="b">
        <f t="shared" si="67"/>
        <v>0</v>
      </c>
      <c r="LX44" s="745">
        <f t="shared" si="5"/>
        <v>0</v>
      </c>
      <c r="LY44" s="746" t="b">
        <f t="shared" si="68"/>
        <v>0</v>
      </c>
      <c r="LZ44" s="764">
        <f t="shared" si="6"/>
        <v>0</v>
      </c>
      <c r="MA44" s="765" t="b">
        <f t="shared" si="69"/>
        <v>0</v>
      </c>
      <c r="MB44" s="766">
        <f t="shared" si="85"/>
        <v>0</v>
      </c>
      <c r="MC44" s="767" t="b">
        <f t="shared" si="70"/>
        <v>0</v>
      </c>
      <c r="MD44" s="768">
        <f t="shared" si="8"/>
        <v>0</v>
      </c>
      <c r="ME44" s="769" t="b">
        <f t="shared" si="71"/>
        <v>0</v>
      </c>
      <c r="MF44" s="770">
        <f t="shared" si="86"/>
        <v>0</v>
      </c>
      <c r="MG44" s="771" t="b">
        <f t="shared" si="72"/>
        <v>0</v>
      </c>
      <c r="MH44" s="772">
        <f t="shared" si="87"/>
        <v>0</v>
      </c>
      <c r="MI44" s="773" t="b">
        <f t="shared" si="73"/>
        <v>0</v>
      </c>
      <c r="MJ44" s="774">
        <f t="shared" si="88"/>
        <v>0</v>
      </c>
      <c r="MK44" s="775" t="b">
        <f t="shared" si="74"/>
        <v>0</v>
      </c>
      <c r="ML44" s="776">
        <f t="shared" si="89"/>
        <v>0</v>
      </c>
      <c r="MM44" s="777" t="b">
        <f t="shared" si="75"/>
        <v>0</v>
      </c>
      <c r="MN44" s="778">
        <f t="shared" si="90"/>
        <v>0</v>
      </c>
      <c r="MO44" s="779" t="b">
        <f t="shared" si="76"/>
        <v>0</v>
      </c>
      <c r="MP44" s="884">
        <f t="shared" si="91"/>
        <v>0</v>
      </c>
      <c r="MQ44" s="885" t="b">
        <f t="shared" si="77"/>
        <v>0</v>
      </c>
      <c r="MR44" s="1449"/>
      <c r="MS44" s="645"/>
      <c r="MT44" s="646"/>
      <c r="MU44" s="647"/>
      <c r="MV44" s="648"/>
      <c r="MW44" s="649"/>
      <c r="MX44" s="657"/>
      <c r="MY44" s="658"/>
      <c r="MZ44" s="659"/>
      <c r="NA44" s="660"/>
      <c r="NB44" s="661"/>
      <c r="NC44" s="662"/>
      <c r="ND44" s="666"/>
      <c r="NE44" s="664"/>
      <c r="NF44" s="665"/>
      <c r="NG44" s="604" t="b">
        <f t="shared" si="93"/>
        <v>0</v>
      </c>
      <c r="NH44" s="1568" t="b">
        <f t="shared" si="93"/>
        <v>0</v>
      </c>
      <c r="NI44" s="604" t="b">
        <f t="shared" si="93"/>
        <v>0</v>
      </c>
      <c r="NJ44" s="1547" t="b">
        <f t="shared" si="93"/>
        <v>0</v>
      </c>
      <c r="NK44" s="604" t="b">
        <f t="shared" si="93"/>
        <v>0</v>
      </c>
      <c r="NL44" s="1547" t="b">
        <f t="shared" si="93"/>
        <v>0</v>
      </c>
      <c r="NM44" s="604" t="b">
        <f t="shared" si="93"/>
        <v>0</v>
      </c>
      <c r="NN44" s="1547" t="b">
        <f t="shared" si="93"/>
        <v>0</v>
      </c>
      <c r="NO44" s="604" t="b">
        <f t="shared" si="92"/>
        <v>0</v>
      </c>
      <c r="NP44" s="1549" t="b">
        <f t="shared" si="92"/>
        <v>0</v>
      </c>
      <c r="NQ44" s="1552" t="b">
        <f t="shared" si="92"/>
        <v>0</v>
      </c>
      <c r="NR44" s="1549" t="b">
        <f t="shared" si="92"/>
        <v>0</v>
      </c>
      <c r="NS44" s="604" t="b">
        <f t="shared" si="92"/>
        <v>0</v>
      </c>
      <c r="NT44" s="1445"/>
    </row>
    <row r="45" spans="1:384" s="1451" customFormat="1" ht="21.95" customHeight="1" thickBot="1" x14ac:dyDescent="0.35">
      <c r="A45" s="1603">
        <v>33</v>
      </c>
      <c r="B45" s="1604"/>
      <c r="C45" s="1605"/>
      <c r="D45" s="1604"/>
      <c r="E45" s="1516"/>
      <c r="F45" s="106"/>
      <c r="G45" s="107"/>
      <c r="H45" s="108"/>
      <c r="I45" s="108"/>
      <c r="J45" s="1559"/>
      <c r="K45" s="1566">
        <f t="shared" si="78"/>
        <v>0</v>
      </c>
      <c r="L45" s="1563"/>
      <c r="M45" s="23"/>
      <c r="N45" s="3"/>
      <c r="O45" s="1200"/>
      <c r="P45" s="1202"/>
      <c r="Q45" s="1202"/>
      <c r="R45" s="1202"/>
      <c r="S45" s="1202"/>
      <c r="T45" s="1202"/>
      <c r="U45" s="1202"/>
      <c r="V45" s="1203"/>
      <c r="W45" s="1534" t="b">
        <f t="shared" si="81"/>
        <v>0</v>
      </c>
      <c r="X45" s="1535" t="b">
        <f t="shared" si="16"/>
        <v>0</v>
      </c>
      <c r="Y45" s="1535" t="b">
        <f t="shared" si="17"/>
        <v>0</v>
      </c>
      <c r="Z45" s="1535" t="b">
        <f t="shared" si="18"/>
        <v>0</v>
      </c>
      <c r="AA45" s="1535" t="b">
        <f t="shared" si="19"/>
        <v>0</v>
      </c>
      <c r="AB45" s="1535" t="b">
        <f t="shared" si="20"/>
        <v>0</v>
      </c>
      <c r="AC45" s="1535" t="b">
        <f t="shared" si="21"/>
        <v>0</v>
      </c>
      <c r="AD45" s="1536" t="b">
        <f t="shared" si="22"/>
        <v>0</v>
      </c>
      <c r="AE45" s="347"/>
      <c r="AF45" s="27"/>
      <c r="AG45" s="109"/>
      <c r="AH45" s="110"/>
      <c r="AI45" s="110"/>
      <c r="AJ45" s="110"/>
      <c r="AK45" s="110"/>
      <c r="AL45" s="110"/>
      <c r="AM45" s="110"/>
      <c r="AN45" s="110"/>
      <c r="AO45" s="110"/>
      <c r="AP45" s="111"/>
      <c r="AQ45" s="1668"/>
      <c r="AR45" s="109"/>
      <c r="AS45" s="110"/>
      <c r="AT45" s="110"/>
      <c r="AU45" s="110"/>
      <c r="AV45" s="110"/>
      <c r="AW45" s="110"/>
      <c r="AX45" s="110"/>
      <c r="AY45" s="110"/>
      <c r="AZ45" s="110"/>
      <c r="BA45" s="111"/>
      <c r="BB45" s="1646">
        <f t="shared" si="80"/>
        <v>0</v>
      </c>
      <c r="BC45" s="383">
        <f t="shared" si="0"/>
        <v>0</v>
      </c>
      <c r="BD45" s="1648" t="e">
        <f t="shared" si="23"/>
        <v>#DIV/0!</v>
      </c>
      <c r="BE45" s="373" t="e">
        <f t="shared" si="24"/>
        <v>#DIV/0!</v>
      </c>
      <c r="BF45" s="374" t="e">
        <f t="shared" si="25"/>
        <v>#DIV/0!</v>
      </c>
      <c r="BG45" s="375" t="e">
        <f t="shared" si="26"/>
        <v>#DIV/0!</v>
      </c>
      <c r="BH45" s="376" t="e">
        <f t="shared" si="1"/>
        <v>#DIV/0!</v>
      </c>
      <c r="BI45" s="377" t="e">
        <f t="shared" si="27"/>
        <v>#DIV/0!</v>
      </c>
      <c r="BJ45" s="378" t="e">
        <f t="shared" si="28"/>
        <v>#DIV/0!</v>
      </c>
      <c r="BK45" s="378" t="e">
        <f t="shared" si="29"/>
        <v>#DIV/0!</v>
      </c>
      <c r="BL45" s="380" t="e">
        <f t="shared" si="30"/>
        <v>#DIV/0!</v>
      </c>
      <c r="BM45" s="9"/>
      <c r="BN45" s="1182"/>
      <c r="BO45" s="1841"/>
      <c r="BP45" s="1842"/>
      <c r="BQ45" s="1842"/>
      <c r="BR45" s="1842"/>
      <c r="BS45" s="1842"/>
      <c r="BT45" s="1842"/>
      <c r="BU45" s="1842"/>
      <c r="BV45" s="1842"/>
      <c r="BW45" s="1842"/>
      <c r="BX45" s="1842"/>
      <c r="BY45" s="1842"/>
      <c r="BZ45" s="1842"/>
      <c r="CA45" s="1842"/>
      <c r="CB45" s="1842"/>
      <c r="CC45" s="1842"/>
      <c r="CD45" s="1842"/>
      <c r="CE45" s="1842"/>
      <c r="CF45" s="1842"/>
      <c r="CG45" s="1842"/>
      <c r="CH45" s="1842"/>
      <c r="CI45" s="1842"/>
      <c r="CJ45" s="1842"/>
      <c r="CK45" s="1842"/>
      <c r="CL45" s="1842"/>
      <c r="CM45" s="1842"/>
      <c r="CN45" s="1842"/>
      <c r="CO45" s="1842"/>
      <c r="CP45" s="1842"/>
      <c r="CQ45" s="1842"/>
      <c r="CR45" s="1842"/>
      <c r="CS45" s="1842"/>
      <c r="CT45" s="1842"/>
      <c r="CU45" s="1842"/>
      <c r="CV45" s="1842"/>
      <c r="CW45" s="1842"/>
      <c r="CX45" s="1842"/>
      <c r="CY45" s="1842"/>
      <c r="CZ45" s="1842"/>
      <c r="DA45" s="1842"/>
      <c r="DB45" s="1843"/>
      <c r="DC45" s="1844">
        <f t="shared" si="31"/>
        <v>0</v>
      </c>
      <c r="DD45" s="1845">
        <f t="shared" si="32"/>
        <v>0</v>
      </c>
      <c r="DE45" s="1846">
        <f t="shared" si="33"/>
        <v>0</v>
      </c>
      <c r="DF45" s="1844">
        <f t="shared" si="34"/>
        <v>0</v>
      </c>
      <c r="DG45" s="1845">
        <f t="shared" si="35"/>
        <v>0</v>
      </c>
      <c r="DH45" s="1846">
        <f t="shared" si="36"/>
        <v>0</v>
      </c>
      <c r="DI45" s="1844">
        <f t="shared" si="37"/>
        <v>0</v>
      </c>
      <c r="DJ45" s="1845">
        <f t="shared" si="38"/>
        <v>0</v>
      </c>
      <c r="DK45" s="1845">
        <f t="shared" si="39"/>
        <v>0</v>
      </c>
      <c r="DL45" s="1846">
        <f t="shared" si="40"/>
        <v>0</v>
      </c>
      <c r="DM45" s="1834">
        <f t="shared" si="41"/>
        <v>0</v>
      </c>
      <c r="DN45" s="1835">
        <f t="shared" si="42"/>
        <v>0</v>
      </c>
      <c r="DO45" s="1836">
        <f t="shared" si="43"/>
        <v>0</v>
      </c>
      <c r="DP45" s="1837">
        <f t="shared" si="44"/>
        <v>0</v>
      </c>
      <c r="DQ45" s="1837">
        <f t="shared" si="45"/>
        <v>0</v>
      </c>
      <c r="DR45" s="1192"/>
      <c r="DS45" s="1214"/>
      <c r="DT45" s="1215"/>
      <c r="DU45" s="1216"/>
      <c r="DV45" s="1217"/>
      <c r="DW45" s="1218"/>
      <c r="DX45" s="3"/>
      <c r="DY45" s="1182"/>
      <c r="DZ45" s="1200"/>
      <c r="EA45" s="1201"/>
      <c r="EB45" s="1200"/>
      <c r="EC45" s="1202"/>
      <c r="ED45" s="1201"/>
      <c r="EE45" s="1191"/>
      <c r="EF45" s="1192"/>
      <c r="EG45" s="1200"/>
      <c r="EH45" s="1201"/>
      <c r="EI45" s="1200"/>
      <c r="EJ45" s="1202"/>
      <c r="EK45" s="1203"/>
      <c r="EL45" s="1204"/>
      <c r="EM45" s="3"/>
      <c r="EN45" s="347"/>
      <c r="EO45" s="1690"/>
      <c r="EP45" s="1681"/>
      <c r="EQ45" s="1676"/>
      <c r="ER45" s="1503"/>
      <c r="ES45" s="1503"/>
      <c r="ET45" s="1504"/>
      <c r="EU45" s="1505"/>
      <c r="EV45" s="1506"/>
      <c r="EW45" s="1506"/>
      <c r="EX45" s="1506"/>
      <c r="EY45" s="1506"/>
      <c r="EZ45" s="1506"/>
      <c r="FA45" s="1506"/>
      <c r="FB45" s="1507"/>
      <c r="FC45" s="1691"/>
      <c r="FD45" s="991"/>
      <c r="FE45" s="2228"/>
      <c r="FF45" s="2229"/>
      <c r="FG45" s="2229"/>
      <c r="FH45" s="2229"/>
      <c r="FI45" s="2229"/>
      <c r="FJ45" s="2229"/>
      <c r="FK45" s="2229"/>
      <c r="FL45" s="2229"/>
      <c r="FM45" s="2229"/>
      <c r="FN45" s="2229"/>
      <c r="FO45" s="2229"/>
      <c r="FP45" s="2229"/>
      <c r="FQ45" s="2229"/>
      <c r="FR45" s="2229"/>
      <c r="FS45" s="2229"/>
      <c r="FT45" s="2229"/>
      <c r="FU45" s="2229"/>
      <c r="FV45" s="2229"/>
      <c r="FW45" s="2229"/>
      <c r="FX45" s="2229"/>
      <c r="FY45" s="2229"/>
      <c r="FZ45" s="2229"/>
      <c r="GA45" s="2229"/>
      <c r="GB45" s="2229"/>
      <c r="GC45" s="2229"/>
      <c r="GD45" s="2229"/>
      <c r="GE45" s="2229"/>
      <c r="GF45" s="2229"/>
      <c r="GG45" s="2229"/>
      <c r="GH45" s="2229"/>
      <c r="GI45" s="2229"/>
      <c r="GJ45" s="2229"/>
      <c r="GK45" s="2229"/>
      <c r="GL45" s="2229"/>
      <c r="GM45" s="2229"/>
      <c r="GN45" s="2229"/>
      <c r="GO45" s="2229"/>
      <c r="GP45" s="2229"/>
      <c r="GQ45" s="2229"/>
      <c r="GR45" s="2229"/>
      <c r="GS45" s="2229"/>
      <c r="GT45" s="2229"/>
      <c r="GU45" s="2229"/>
      <c r="GV45" s="2229"/>
      <c r="GW45" s="2229"/>
      <c r="GX45" s="2230"/>
      <c r="GY45" s="2198">
        <f t="shared" si="46"/>
        <v>0</v>
      </c>
      <c r="GZ45" s="462" t="b">
        <f t="shared" si="82"/>
        <v>0</v>
      </c>
      <c r="HA45" s="2199">
        <f t="shared" si="47"/>
        <v>0</v>
      </c>
      <c r="HB45" s="2213" t="b">
        <f t="shared" si="48"/>
        <v>0</v>
      </c>
      <c r="HC45" s="2201">
        <f t="shared" si="49"/>
        <v>0</v>
      </c>
      <c r="HD45" s="463" t="b">
        <f t="shared" si="50"/>
        <v>0</v>
      </c>
      <c r="HE45" s="2202">
        <f t="shared" si="51"/>
        <v>0</v>
      </c>
      <c r="HF45" s="464" t="b">
        <f t="shared" si="52"/>
        <v>0</v>
      </c>
      <c r="HG45" s="2203">
        <f t="shared" si="53"/>
        <v>0</v>
      </c>
      <c r="HH45" s="2214" t="b">
        <f t="shared" si="54"/>
        <v>0</v>
      </c>
      <c r="HI45" s="2205">
        <f t="shared" si="55"/>
        <v>0</v>
      </c>
      <c r="HJ45" s="465" t="b">
        <f t="shared" si="56"/>
        <v>0</v>
      </c>
      <c r="HK45" s="2206">
        <f t="shared" si="57"/>
        <v>0</v>
      </c>
      <c r="HL45" s="2215" t="b">
        <f t="shared" si="58"/>
        <v>0</v>
      </c>
      <c r="HM45" s="432"/>
      <c r="HN45" s="991"/>
      <c r="HO45" s="912"/>
      <c r="HP45" s="913"/>
      <c r="HQ45" s="914"/>
      <c r="HR45" s="915"/>
      <c r="HS45" s="916"/>
      <c r="HT45" s="917"/>
      <c r="HU45" s="918"/>
      <c r="HV45" s="718" t="b">
        <f t="shared" si="83"/>
        <v>0</v>
      </c>
      <c r="HW45" s="719" t="b">
        <f t="shared" si="83"/>
        <v>0</v>
      </c>
      <c r="HX45" s="719" t="b">
        <f t="shared" si="60"/>
        <v>0</v>
      </c>
      <c r="HY45" s="719" t="b">
        <f t="shared" si="61"/>
        <v>0</v>
      </c>
      <c r="HZ45" s="719" t="b">
        <f t="shared" si="62"/>
        <v>0</v>
      </c>
      <c r="IA45" s="720" t="b">
        <f t="shared" si="63"/>
        <v>0</v>
      </c>
      <c r="IB45" s="721" t="b">
        <f t="shared" si="64"/>
        <v>0</v>
      </c>
      <c r="IC45" s="432"/>
      <c r="ID45" s="432"/>
      <c r="IE45" s="664"/>
      <c r="IF45" s="1055"/>
      <c r="IG45" s="1055"/>
      <c r="IH45" s="1055"/>
      <c r="II45" s="1055"/>
      <c r="IJ45" s="1055"/>
      <c r="IK45" s="1055"/>
      <c r="IL45" s="1055"/>
      <c r="IM45" s="1055"/>
      <c r="IN45" s="1056"/>
      <c r="IO45" s="662"/>
      <c r="IP45" s="1057"/>
      <c r="IQ45" s="1057"/>
      <c r="IR45" s="1057"/>
      <c r="IS45" s="1057"/>
      <c r="IT45" s="1057"/>
      <c r="IU45" s="1057"/>
      <c r="IV45" s="1057"/>
      <c r="IW45" s="1057"/>
      <c r="IX45" s="1058"/>
      <c r="IY45" s="664"/>
      <c r="IZ45" s="1055"/>
      <c r="JA45" s="1055"/>
      <c r="JB45" s="1055"/>
      <c r="JC45" s="1055"/>
      <c r="JD45" s="1055"/>
      <c r="JE45" s="1055"/>
      <c r="JF45" s="1055"/>
      <c r="JG45" s="1055"/>
      <c r="JH45" s="1059"/>
      <c r="JI45" s="662"/>
      <c r="JJ45" s="1057"/>
      <c r="JK45" s="1057"/>
      <c r="JL45" s="1057"/>
      <c r="JM45" s="1057"/>
      <c r="JN45" s="1057"/>
      <c r="JO45" s="1057"/>
      <c r="JP45" s="1057"/>
      <c r="JQ45" s="1057"/>
      <c r="JR45" s="1058"/>
      <c r="JS45" s="664"/>
      <c r="JT45" s="1055"/>
      <c r="JU45" s="1055"/>
      <c r="JV45" s="1055"/>
      <c r="JW45" s="1055"/>
      <c r="JX45" s="1059"/>
      <c r="JY45" s="1055"/>
      <c r="JZ45" s="1055"/>
      <c r="KA45" s="1055"/>
      <c r="KB45" s="1056"/>
      <c r="KC45" s="662"/>
      <c r="KD45" s="1057"/>
      <c r="KE45" s="1057"/>
      <c r="KF45" s="1057"/>
      <c r="KG45" s="1057"/>
      <c r="KH45" s="1057"/>
      <c r="KI45" s="1057"/>
      <c r="KJ45" s="1057"/>
      <c r="KK45" s="1057"/>
      <c r="KL45" s="1058"/>
      <c r="KM45" s="664"/>
      <c r="KN45" s="1055"/>
      <c r="KO45" s="1055"/>
      <c r="KP45" s="1055"/>
      <c r="KQ45" s="1055"/>
      <c r="KR45" s="1055"/>
      <c r="KS45" s="1055"/>
      <c r="KT45" s="1055"/>
      <c r="KU45" s="1055"/>
      <c r="KV45" s="1056"/>
      <c r="KW45" s="662"/>
      <c r="KX45" s="1057"/>
      <c r="KY45" s="1057"/>
      <c r="KZ45" s="1057"/>
      <c r="LA45" s="1057"/>
      <c r="LB45" s="1057"/>
      <c r="LC45" s="1057"/>
      <c r="LD45" s="1057"/>
      <c r="LE45" s="1057"/>
      <c r="LF45" s="1058"/>
      <c r="LG45" s="1060"/>
      <c r="LH45" s="1055"/>
      <c r="LI45" s="1055"/>
      <c r="LJ45" s="1055"/>
      <c r="LK45" s="1055"/>
      <c r="LL45" s="1055"/>
      <c r="LM45" s="1055"/>
      <c r="LN45" s="1055"/>
      <c r="LO45" s="1055"/>
      <c r="LP45" s="1055"/>
      <c r="LQ45" s="1059"/>
      <c r="LR45" s="739">
        <f t="shared" si="2"/>
        <v>0</v>
      </c>
      <c r="LS45" s="740" t="b">
        <f t="shared" si="65"/>
        <v>0</v>
      </c>
      <c r="LT45" s="741">
        <f t="shared" si="3"/>
        <v>0</v>
      </c>
      <c r="LU45" s="742" t="b">
        <f t="shared" si="66"/>
        <v>0</v>
      </c>
      <c r="LV45" s="743">
        <f t="shared" si="84"/>
        <v>0</v>
      </c>
      <c r="LW45" s="744" t="b">
        <f t="shared" si="67"/>
        <v>0</v>
      </c>
      <c r="LX45" s="745">
        <f t="shared" si="5"/>
        <v>0</v>
      </c>
      <c r="LY45" s="746" t="b">
        <f t="shared" si="68"/>
        <v>0</v>
      </c>
      <c r="LZ45" s="764">
        <f t="shared" si="6"/>
        <v>0</v>
      </c>
      <c r="MA45" s="765" t="b">
        <f t="shared" si="69"/>
        <v>0</v>
      </c>
      <c r="MB45" s="766">
        <f t="shared" si="85"/>
        <v>0</v>
      </c>
      <c r="MC45" s="767" t="b">
        <f t="shared" si="70"/>
        <v>0</v>
      </c>
      <c r="MD45" s="768">
        <f t="shared" si="8"/>
        <v>0</v>
      </c>
      <c r="ME45" s="769" t="b">
        <f t="shared" si="71"/>
        <v>0</v>
      </c>
      <c r="MF45" s="770">
        <f t="shared" si="86"/>
        <v>0</v>
      </c>
      <c r="MG45" s="771" t="b">
        <f t="shared" si="72"/>
        <v>0</v>
      </c>
      <c r="MH45" s="772">
        <f t="shared" si="87"/>
        <v>0</v>
      </c>
      <c r="MI45" s="773" t="b">
        <f t="shared" si="73"/>
        <v>0</v>
      </c>
      <c r="MJ45" s="774">
        <f t="shared" si="88"/>
        <v>0</v>
      </c>
      <c r="MK45" s="775" t="b">
        <f t="shared" si="74"/>
        <v>0</v>
      </c>
      <c r="ML45" s="776">
        <f t="shared" si="89"/>
        <v>0</v>
      </c>
      <c r="MM45" s="777" t="b">
        <f t="shared" si="75"/>
        <v>0</v>
      </c>
      <c r="MN45" s="778">
        <f t="shared" si="90"/>
        <v>0</v>
      </c>
      <c r="MO45" s="779" t="b">
        <f t="shared" si="76"/>
        <v>0</v>
      </c>
      <c r="MP45" s="884">
        <f t="shared" si="91"/>
        <v>0</v>
      </c>
      <c r="MQ45" s="885" t="b">
        <f t="shared" si="77"/>
        <v>0</v>
      </c>
      <c r="MR45" s="433"/>
      <c r="MS45" s="645"/>
      <c r="MT45" s="646"/>
      <c r="MU45" s="647"/>
      <c r="MV45" s="648"/>
      <c r="MW45" s="649"/>
      <c r="MX45" s="657"/>
      <c r="MY45" s="658"/>
      <c r="MZ45" s="659"/>
      <c r="NA45" s="660"/>
      <c r="NB45" s="661"/>
      <c r="NC45" s="662"/>
      <c r="ND45" s="663"/>
      <c r="NE45" s="664"/>
      <c r="NF45" s="665"/>
      <c r="NG45" s="605" t="b">
        <f t="shared" si="93"/>
        <v>0</v>
      </c>
      <c r="NH45" s="1569" t="b">
        <f t="shared" si="93"/>
        <v>0</v>
      </c>
      <c r="NI45" s="605" t="b">
        <f t="shared" si="93"/>
        <v>0</v>
      </c>
      <c r="NJ45" s="1548" t="b">
        <f t="shared" si="93"/>
        <v>0</v>
      </c>
      <c r="NK45" s="605" t="b">
        <f t="shared" si="93"/>
        <v>0</v>
      </c>
      <c r="NL45" s="1548" t="b">
        <f t="shared" si="93"/>
        <v>0</v>
      </c>
      <c r="NM45" s="605" t="b">
        <f t="shared" si="93"/>
        <v>0</v>
      </c>
      <c r="NN45" s="1548" t="b">
        <f t="shared" si="93"/>
        <v>0</v>
      </c>
      <c r="NO45" s="605" t="b">
        <f t="shared" si="92"/>
        <v>0</v>
      </c>
      <c r="NP45" s="1550" t="b">
        <f t="shared" si="92"/>
        <v>0</v>
      </c>
      <c r="NQ45" s="1553" t="b">
        <f t="shared" si="92"/>
        <v>0</v>
      </c>
      <c r="NR45" s="1550" t="b">
        <f t="shared" si="92"/>
        <v>0</v>
      </c>
      <c r="NS45" s="605" t="b">
        <f t="shared" si="92"/>
        <v>0</v>
      </c>
      <c r="NT45" s="1445"/>
    </row>
    <row r="46" spans="1:384" s="1451" customFormat="1" ht="31.5" customHeight="1" thickBot="1" x14ac:dyDescent="0.45">
      <c r="A46" s="1"/>
      <c r="B46" s="1662"/>
      <c r="C46" s="1662"/>
      <c r="D46" s="1663"/>
      <c r="E46" s="1664"/>
      <c r="F46" s="1662"/>
      <c r="G46" s="1662"/>
      <c r="H46" s="1662"/>
      <c r="I46" s="1662"/>
      <c r="J46" s="1662"/>
      <c r="K46" s="1662"/>
      <c r="L46" s="1662"/>
      <c r="M46" s="347"/>
      <c r="N46" s="2870" t="s">
        <v>153</v>
      </c>
      <c r="O46" s="2871"/>
      <c r="P46" s="2871"/>
      <c r="Q46" s="2871"/>
      <c r="R46" s="2871"/>
      <c r="S46" s="2871"/>
      <c r="T46" s="2871"/>
      <c r="U46" s="2871"/>
      <c r="V46" s="2871"/>
      <c r="W46" s="2871"/>
      <c r="X46" s="2871"/>
      <c r="Y46" s="2871"/>
      <c r="Z46" s="2871"/>
      <c r="AA46" s="2871"/>
      <c r="AB46" s="2871"/>
      <c r="AC46" s="2871"/>
      <c r="AD46" s="2872"/>
      <c r="AE46" s="347"/>
      <c r="AF46" s="1182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3"/>
      <c r="BB46" s="3"/>
      <c r="BC46" s="3"/>
      <c r="BD46" s="3"/>
      <c r="BE46" s="3"/>
      <c r="BF46" s="10"/>
      <c r="BG46" s="10"/>
      <c r="BH46" s="10"/>
      <c r="BI46" s="10"/>
      <c r="BJ46" s="10"/>
      <c r="BK46" s="10"/>
      <c r="BL46" s="1665"/>
      <c r="BM46" s="10"/>
      <c r="BN46" s="1182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1182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47"/>
      <c r="EO46" s="1690"/>
      <c r="EP46" s="1672"/>
      <c r="EQ46" s="1443"/>
      <c r="ER46" s="1443"/>
      <c r="ES46" s="1443"/>
      <c r="ET46" s="1443"/>
      <c r="EU46" s="1443"/>
      <c r="EV46" s="1443"/>
      <c r="EW46" s="1443"/>
      <c r="EX46" s="1443"/>
      <c r="EY46" s="1443"/>
      <c r="EZ46" s="1443"/>
      <c r="FA46" s="1443"/>
      <c r="FB46" s="1443"/>
      <c r="FC46" s="1691"/>
      <c r="FD46" s="991"/>
      <c r="FE46" s="439"/>
      <c r="FF46" s="432"/>
      <c r="FG46" s="432"/>
      <c r="FH46" s="432"/>
      <c r="FI46" s="432"/>
      <c r="FJ46" s="432"/>
      <c r="FK46" s="432"/>
      <c r="FL46" s="432"/>
      <c r="FM46" s="432"/>
      <c r="FN46" s="432"/>
      <c r="FO46" s="432"/>
      <c r="FP46" s="432"/>
      <c r="FQ46" s="432"/>
      <c r="FR46" s="432"/>
      <c r="FS46" s="432"/>
      <c r="FT46" s="432"/>
      <c r="FU46" s="432"/>
      <c r="FV46" s="432"/>
      <c r="FW46" s="432"/>
      <c r="FX46" s="432"/>
      <c r="FY46" s="432"/>
      <c r="FZ46" s="432"/>
      <c r="GA46" s="432"/>
      <c r="GB46" s="432"/>
      <c r="GC46" s="432"/>
      <c r="GD46" s="432"/>
      <c r="GE46" s="432"/>
      <c r="GF46" s="432"/>
      <c r="GG46" s="432"/>
      <c r="GH46" s="432"/>
      <c r="GI46" s="432"/>
      <c r="GJ46" s="432"/>
      <c r="GK46" s="432"/>
      <c r="GL46" s="432"/>
      <c r="GM46" s="432"/>
      <c r="GN46" s="432"/>
      <c r="GO46" s="432"/>
      <c r="GP46" s="432"/>
      <c r="GQ46" s="432"/>
      <c r="GR46" s="432"/>
      <c r="GS46" s="432"/>
      <c r="GT46" s="432"/>
      <c r="GU46" s="432"/>
      <c r="GV46" s="432"/>
      <c r="GW46" s="432"/>
      <c r="GX46" s="432"/>
      <c r="GY46" s="432"/>
      <c r="GZ46" s="432"/>
      <c r="HA46" s="432"/>
      <c r="HB46" s="432"/>
      <c r="HC46" s="432"/>
      <c r="HD46" s="432"/>
      <c r="HE46" s="432"/>
      <c r="HF46" s="432"/>
      <c r="HG46" s="432"/>
      <c r="HH46" s="432"/>
      <c r="HI46" s="432"/>
      <c r="HJ46" s="432"/>
      <c r="HK46" s="432"/>
      <c r="HL46" s="432"/>
      <c r="HM46" s="432"/>
      <c r="HN46" s="439"/>
      <c r="HO46" s="432"/>
      <c r="HP46" s="432"/>
      <c r="HQ46" s="432"/>
      <c r="HR46" s="432"/>
      <c r="HS46" s="432"/>
      <c r="HT46" s="432"/>
      <c r="HU46" s="432"/>
      <c r="HV46" s="432"/>
      <c r="HW46" s="432"/>
      <c r="HX46" s="432"/>
      <c r="HY46" s="432"/>
      <c r="HZ46" s="432"/>
      <c r="IA46" s="432"/>
      <c r="IB46" s="432"/>
      <c r="IC46" s="432"/>
      <c r="ID46" s="432"/>
      <c r="IE46" s="812"/>
      <c r="IF46" s="812"/>
      <c r="IG46" s="812"/>
      <c r="IH46" s="812"/>
      <c r="II46" s="812"/>
      <c r="IJ46" s="812"/>
      <c r="IK46" s="812"/>
      <c r="IL46" s="812"/>
      <c r="IM46" s="812"/>
      <c r="IN46" s="812"/>
      <c r="IO46" s="812"/>
      <c r="IP46" s="812"/>
      <c r="IQ46" s="812"/>
      <c r="IR46" s="812"/>
      <c r="IS46" s="812"/>
      <c r="IT46" s="812"/>
      <c r="IU46" s="812"/>
      <c r="IV46" s="812"/>
      <c r="IW46" s="812"/>
      <c r="IX46" s="812"/>
      <c r="IY46" s="812"/>
      <c r="IZ46" s="812"/>
      <c r="JA46" s="812"/>
      <c r="JB46" s="812"/>
      <c r="JC46" s="812"/>
      <c r="JD46" s="812"/>
      <c r="JE46" s="812"/>
      <c r="JF46" s="812"/>
      <c r="JG46" s="812"/>
      <c r="JH46" s="812"/>
      <c r="JI46" s="812"/>
      <c r="JJ46" s="812"/>
      <c r="JK46" s="812"/>
      <c r="JL46" s="812"/>
      <c r="JM46" s="812"/>
      <c r="JN46" s="812"/>
      <c r="JO46" s="812"/>
      <c r="JP46" s="812"/>
      <c r="JQ46" s="812"/>
      <c r="JR46" s="812"/>
      <c r="JS46" s="812"/>
      <c r="JT46" s="812"/>
      <c r="JU46" s="812"/>
      <c r="JV46" s="812"/>
      <c r="JW46" s="812"/>
      <c r="JX46" s="812"/>
      <c r="JY46" s="812"/>
      <c r="JZ46" s="812"/>
      <c r="KA46" s="812"/>
      <c r="KB46" s="812"/>
      <c r="KC46" s="812"/>
      <c r="KD46" s="812"/>
      <c r="KE46" s="812"/>
      <c r="KF46" s="812"/>
      <c r="KG46" s="812"/>
      <c r="KH46" s="812"/>
      <c r="KI46" s="812"/>
      <c r="KJ46" s="812"/>
      <c r="KK46" s="812"/>
      <c r="KL46" s="812"/>
      <c r="KM46" s="812"/>
      <c r="KN46" s="812"/>
      <c r="KO46" s="812"/>
      <c r="KP46" s="812"/>
      <c r="KQ46" s="812"/>
      <c r="KR46" s="812"/>
      <c r="KS46" s="812"/>
      <c r="KT46" s="812"/>
      <c r="KU46" s="812"/>
      <c r="KV46" s="812"/>
      <c r="KW46" s="812"/>
      <c r="KX46" s="812"/>
      <c r="KY46" s="812"/>
      <c r="KZ46" s="812"/>
      <c r="LA46" s="812"/>
      <c r="LB46" s="812"/>
      <c r="LC46" s="812"/>
      <c r="LD46" s="812"/>
      <c r="LE46" s="812"/>
      <c r="LF46" s="812"/>
      <c r="LG46" s="432"/>
      <c r="LH46" s="432"/>
      <c r="LI46" s="432"/>
      <c r="LJ46" s="432"/>
      <c r="LK46" s="432"/>
      <c r="LL46" s="432"/>
      <c r="LM46" s="432"/>
      <c r="LN46" s="432"/>
      <c r="LO46" s="432"/>
      <c r="LP46" s="432"/>
      <c r="LQ46" s="432"/>
      <c r="LR46" s="432"/>
      <c r="LS46" s="432"/>
      <c r="LT46" s="432"/>
      <c r="LU46" s="432"/>
      <c r="LV46" s="432"/>
      <c r="LW46" s="432"/>
      <c r="LX46" s="432"/>
      <c r="LY46" s="432"/>
      <c r="LZ46" s="432"/>
      <c r="MA46" s="432"/>
      <c r="MB46" s="432"/>
      <c r="MC46" s="432"/>
      <c r="MD46" s="432"/>
      <c r="ME46" s="432"/>
      <c r="MF46" s="432"/>
      <c r="MG46" s="432"/>
      <c r="MH46" s="432"/>
      <c r="MI46" s="432"/>
      <c r="MJ46" s="432"/>
      <c r="MK46" s="432"/>
      <c r="ML46" s="432"/>
      <c r="MM46" s="432"/>
      <c r="MN46" s="432"/>
      <c r="MO46" s="432"/>
      <c r="MP46" s="432"/>
      <c r="MQ46" s="432"/>
      <c r="MR46" s="433"/>
      <c r="MS46" s="612"/>
      <c r="MT46" s="432"/>
      <c r="MU46" s="432"/>
      <c r="MV46" s="432"/>
      <c r="MW46" s="432"/>
      <c r="MX46" s="432"/>
      <c r="MY46" s="432"/>
      <c r="MZ46" s="432"/>
      <c r="NA46" s="432"/>
      <c r="NB46" s="432"/>
      <c r="NC46" s="432"/>
      <c r="ND46" s="432"/>
      <c r="NE46" s="432"/>
      <c r="NF46" s="432"/>
      <c r="NG46" s="432"/>
      <c r="NH46" s="432"/>
      <c r="NI46" s="432"/>
      <c r="NJ46" s="432"/>
      <c r="NK46" s="432"/>
      <c r="NL46" s="432"/>
      <c r="NM46" s="432"/>
      <c r="NN46" s="432"/>
      <c r="NO46" s="432"/>
      <c r="NP46" s="432"/>
      <c r="NQ46" s="432"/>
      <c r="NR46" s="432"/>
      <c r="NS46" s="432"/>
      <c r="NT46" s="1445"/>
    </row>
    <row r="47" spans="1:384" s="76" customFormat="1" ht="24.75" customHeight="1" thickBot="1" x14ac:dyDescent="0.35">
      <c r="A47" s="1236"/>
      <c r="B47" s="1236"/>
      <c r="C47" s="1236"/>
      <c r="D47" s="1540"/>
      <c r="E47" s="1518"/>
      <c r="F47" s="1237"/>
      <c r="G47" s="1237"/>
      <c r="H47" s="2981" t="s">
        <v>101</v>
      </c>
      <c r="I47" s="2982"/>
      <c r="J47" s="2983"/>
      <c r="K47" s="2984"/>
      <c r="L47" s="1227"/>
      <c r="M47" s="1238"/>
      <c r="N47" s="2885" t="s">
        <v>21</v>
      </c>
      <c r="O47" s="2886"/>
      <c r="P47" s="2835" t="s">
        <v>46</v>
      </c>
      <c r="Q47" s="2836"/>
      <c r="R47" s="2835" t="s">
        <v>47</v>
      </c>
      <c r="S47" s="2836"/>
      <c r="T47" s="2835" t="s">
        <v>48</v>
      </c>
      <c r="U47" s="2836"/>
      <c r="V47" s="2835" t="s">
        <v>49</v>
      </c>
      <c r="W47" s="2836"/>
      <c r="X47" s="2749" t="s">
        <v>50</v>
      </c>
      <c r="Y47" s="2750"/>
      <c r="Z47" s="2835" t="s">
        <v>51</v>
      </c>
      <c r="AA47" s="2836"/>
      <c r="AB47" s="2749" t="s">
        <v>52</v>
      </c>
      <c r="AC47" s="2750"/>
      <c r="AD47" s="2835" t="s">
        <v>53</v>
      </c>
      <c r="AE47" s="2836"/>
      <c r="AF47" s="1227"/>
      <c r="AG47" s="1239"/>
      <c r="AH47" s="1227"/>
      <c r="AI47" s="1227"/>
      <c r="AJ47" s="1227"/>
      <c r="AK47" s="1227"/>
      <c r="AL47" s="1227"/>
      <c r="AM47" s="1227"/>
      <c r="AN47" s="1227"/>
      <c r="AO47" s="1227"/>
      <c r="AP47" s="1227"/>
      <c r="AQ47" s="1227"/>
      <c r="AR47" s="1227"/>
      <c r="AS47" s="1227"/>
      <c r="AT47" s="1227"/>
      <c r="AU47" s="1227"/>
      <c r="AV47" s="1227"/>
      <c r="AW47" s="1227"/>
      <c r="AX47" s="1227"/>
      <c r="AY47" s="2839" t="s">
        <v>34</v>
      </c>
      <c r="AZ47" s="2840"/>
      <c r="BA47" s="1240" t="s">
        <v>11</v>
      </c>
      <c r="BB47" s="1612" t="s">
        <v>12</v>
      </c>
      <c r="BC47" s="1242"/>
      <c r="BD47" s="2837" t="s">
        <v>35</v>
      </c>
      <c r="BE47" s="2838"/>
      <c r="BF47" s="1240" t="s">
        <v>11</v>
      </c>
      <c r="BG47" s="1243" t="s">
        <v>12</v>
      </c>
      <c r="BH47" s="1242"/>
      <c r="BI47" s="2837" t="s">
        <v>36</v>
      </c>
      <c r="BJ47" s="2838"/>
      <c r="BK47" s="1244" t="s">
        <v>11</v>
      </c>
      <c r="BL47" s="1243" t="s">
        <v>12</v>
      </c>
      <c r="BM47" s="1227"/>
      <c r="BN47" s="1235"/>
      <c r="BO47" s="1227"/>
      <c r="BP47" s="1227"/>
      <c r="BQ47" s="1227"/>
      <c r="BR47" s="1227"/>
      <c r="BS47" s="1227"/>
      <c r="BT47" s="1227"/>
      <c r="BU47" s="1227"/>
      <c r="BV47" s="1227"/>
      <c r="BW47" s="1227"/>
      <c r="BX47" s="1227"/>
      <c r="BY47" s="1227"/>
      <c r="BZ47" s="1227"/>
      <c r="CA47" s="1227"/>
      <c r="CB47" s="1227"/>
      <c r="CC47" s="1227"/>
      <c r="CD47" s="1227"/>
      <c r="CE47" s="1227"/>
      <c r="CF47" s="1227"/>
      <c r="CG47" s="1227"/>
      <c r="CH47" s="1227"/>
      <c r="CI47" s="1227"/>
      <c r="CJ47" s="1227"/>
      <c r="CK47" s="1227"/>
      <c r="CL47" s="1227"/>
      <c r="CM47" s="1227"/>
      <c r="CN47" s="1227"/>
      <c r="CO47" s="1227"/>
      <c r="CP47" s="1227"/>
      <c r="CQ47" s="1227"/>
      <c r="CR47" s="1227"/>
      <c r="CS47" s="1227"/>
      <c r="CT47" s="1227"/>
      <c r="CU47" s="1227"/>
      <c r="CV47" s="1227"/>
      <c r="CW47" s="1227"/>
      <c r="CX47" s="1227"/>
      <c r="CY47" s="1227"/>
      <c r="CZ47" s="1227"/>
      <c r="DA47" s="1227"/>
      <c r="DB47" s="1227"/>
      <c r="DC47" s="1227"/>
      <c r="DD47" s="1227"/>
      <c r="DE47" s="1227"/>
      <c r="DF47" s="1227"/>
      <c r="DG47" s="1227"/>
      <c r="DH47" s="1227"/>
      <c r="DI47" s="3145" t="s">
        <v>60</v>
      </c>
      <c r="DJ47" s="3146"/>
      <c r="DK47" s="3146"/>
      <c r="DL47" s="3147"/>
      <c r="DM47" s="1227"/>
      <c r="DN47" s="1227"/>
      <c r="DO47" s="2738" t="s">
        <v>57</v>
      </c>
      <c r="DP47" s="2739"/>
      <c r="DQ47" s="2739"/>
      <c r="DR47" s="2740"/>
      <c r="DT47" s="2738" t="s">
        <v>58</v>
      </c>
      <c r="DU47" s="2739"/>
      <c r="DV47" s="2739"/>
      <c r="DW47" s="2740"/>
      <c r="DY47" s="1235"/>
      <c r="DZ47" s="2873" t="s">
        <v>67</v>
      </c>
      <c r="EA47" s="2874"/>
      <c r="EB47" s="2874"/>
      <c r="EC47" s="2875"/>
      <c r="ED47" s="1227"/>
      <c r="EE47" s="2873" t="s">
        <v>68</v>
      </c>
      <c r="EF47" s="2874"/>
      <c r="EG47" s="2874"/>
      <c r="EH47" s="2875"/>
      <c r="EI47" s="1227"/>
      <c r="EJ47" s="1227"/>
      <c r="EK47" s="1227"/>
      <c r="EL47" s="1227"/>
      <c r="EM47" s="1227"/>
      <c r="EN47" s="1238"/>
      <c r="EO47" s="1692"/>
      <c r="EP47" s="1245"/>
      <c r="EQ47" s="1246"/>
      <c r="ER47" s="3064" t="s">
        <v>230</v>
      </c>
      <c r="ES47" s="3065"/>
      <c r="ET47" s="3065"/>
      <c r="EU47" s="3065"/>
      <c r="EV47" s="3065"/>
      <c r="EW47" s="3065"/>
      <c r="EX47" s="3065"/>
      <c r="EY47" s="3066"/>
      <c r="EZ47" s="1671"/>
      <c r="FA47" s="2575" t="s">
        <v>237</v>
      </c>
      <c r="FB47" s="2576"/>
      <c r="FC47" s="2577"/>
      <c r="FD47" s="1457"/>
      <c r="FE47" s="1232"/>
      <c r="FF47" s="434"/>
      <c r="FG47" s="434"/>
      <c r="FH47" s="434"/>
      <c r="FI47" s="434"/>
      <c r="FJ47" s="434"/>
      <c r="FK47" s="434"/>
      <c r="FL47" s="434"/>
      <c r="FM47" s="434"/>
      <c r="FN47" s="434"/>
      <c r="FO47" s="434"/>
      <c r="FP47" s="434"/>
      <c r="FQ47" s="434"/>
      <c r="FR47" s="434"/>
      <c r="FS47" s="434"/>
      <c r="FT47" s="434"/>
      <c r="FU47" s="434"/>
      <c r="FV47" s="434"/>
      <c r="FW47" s="434"/>
      <c r="FX47" s="434"/>
      <c r="FY47" s="434"/>
      <c r="FZ47" s="434"/>
      <c r="GA47" s="434"/>
      <c r="GB47" s="434"/>
      <c r="GC47" s="434"/>
      <c r="GD47" s="434"/>
      <c r="GE47" s="434"/>
      <c r="GF47" s="434"/>
      <c r="GG47" s="434"/>
      <c r="GH47" s="434"/>
      <c r="GI47" s="434"/>
      <c r="GJ47" s="434"/>
      <c r="GK47" s="434"/>
      <c r="GL47" s="434"/>
      <c r="GM47" s="434"/>
      <c r="GN47" s="434"/>
      <c r="GO47" s="434"/>
      <c r="GP47" s="434"/>
      <c r="GQ47" s="434"/>
      <c r="GR47" s="434"/>
      <c r="GS47" s="434"/>
      <c r="GT47" s="639"/>
      <c r="GU47" s="639"/>
      <c r="GV47" s="639"/>
      <c r="GW47" s="639"/>
      <c r="GX47" s="639"/>
      <c r="GY47" s="2491" t="s">
        <v>376</v>
      </c>
      <c r="GZ47" s="2492"/>
      <c r="HA47" s="2354" t="s">
        <v>11</v>
      </c>
      <c r="HB47" s="2354" t="s">
        <v>12</v>
      </c>
      <c r="HC47" s="639"/>
      <c r="HD47" s="2310" t="s">
        <v>377</v>
      </c>
      <c r="HE47" s="2311"/>
      <c r="HF47" s="2314" t="s">
        <v>11</v>
      </c>
      <c r="HG47" s="2314" t="s">
        <v>12</v>
      </c>
      <c r="HH47" s="639"/>
      <c r="HI47" s="2487" t="s">
        <v>378</v>
      </c>
      <c r="HJ47" s="2488"/>
      <c r="HK47" s="2352" t="s">
        <v>11</v>
      </c>
      <c r="HL47" s="2352" t="s">
        <v>12</v>
      </c>
      <c r="HM47" s="639"/>
      <c r="HN47" s="1229"/>
      <c r="HO47" s="2491" t="s">
        <v>376</v>
      </c>
      <c r="HP47" s="2492"/>
      <c r="HQ47" s="2354" t="s">
        <v>11</v>
      </c>
      <c r="HR47" s="2354" t="s">
        <v>12</v>
      </c>
      <c r="HS47" s="639"/>
      <c r="HT47" s="2310" t="s">
        <v>377</v>
      </c>
      <c r="HU47" s="2311"/>
      <c r="HV47" s="2314" t="s">
        <v>11</v>
      </c>
      <c r="HW47" s="451" t="s">
        <v>12</v>
      </c>
      <c r="HX47" s="639"/>
      <c r="HY47" s="2487" t="s">
        <v>378</v>
      </c>
      <c r="HZ47" s="2488"/>
      <c r="IA47" s="2352" t="s">
        <v>11</v>
      </c>
      <c r="IB47" s="2352" t="s">
        <v>12</v>
      </c>
      <c r="IC47" s="639"/>
      <c r="ID47" s="639"/>
      <c r="IE47" s="466"/>
      <c r="IF47" s="466"/>
      <c r="IG47" s="466"/>
      <c r="IH47" s="466"/>
      <c r="II47" s="466"/>
      <c r="IJ47" s="466"/>
      <c r="IK47" s="466"/>
      <c r="IL47" s="466"/>
      <c r="IM47" s="466"/>
      <c r="IN47" s="466"/>
      <c r="IO47" s="466"/>
      <c r="IP47" s="466"/>
      <c r="IQ47" s="466"/>
      <c r="IR47" s="466"/>
      <c r="IS47" s="466"/>
      <c r="IT47" s="466"/>
      <c r="IU47" s="466"/>
      <c r="IV47" s="466"/>
      <c r="IW47" s="466"/>
      <c r="IX47" s="466"/>
      <c r="IY47" s="466"/>
      <c r="IZ47" s="466"/>
      <c r="JA47" s="466"/>
      <c r="JB47" s="466"/>
      <c r="JC47" s="466"/>
      <c r="JD47" s="466"/>
      <c r="JE47" s="466"/>
      <c r="JF47" s="466"/>
      <c r="JG47" s="466"/>
      <c r="JH47" s="466"/>
      <c r="JI47" s="466"/>
      <c r="JJ47" s="466"/>
      <c r="JK47" s="466"/>
      <c r="JL47" s="466"/>
      <c r="JM47" s="466"/>
      <c r="JN47" s="466"/>
      <c r="JO47" s="466"/>
      <c r="JP47" s="466"/>
      <c r="JQ47" s="466"/>
      <c r="JR47" s="466"/>
      <c r="JS47" s="466"/>
      <c r="JT47" s="466"/>
      <c r="JU47" s="466"/>
      <c r="JV47" s="466"/>
      <c r="JW47" s="466"/>
      <c r="JX47" s="466"/>
      <c r="JY47" s="466"/>
      <c r="JZ47" s="466"/>
      <c r="KA47" s="466"/>
      <c r="KB47" s="466"/>
      <c r="KC47" s="466"/>
      <c r="KD47" s="466"/>
      <c r="KE47" s="466"/>
      <c r="KF47" s="466"/>
      <c r="KG47" s="466"/>
      <c r="KH47" s="466"/>
      <c r="KI47" s="466"/>
      <c r="KJ47" s="466"/>
      <c r="KK47" s="466"/>
      <c r="KL47" s="466"/>
      <c r="KM47" s="466"/>
      <c r="KN47" s="466"/>
      <c r="KO47" s="466"/>
      <c r="KP47" s="466"/>
      <c r="KQ47" s="466"/>
      <c r="KR47" s="466"/>
      <c r="KS47" s="466"/>
      <c r="KT47" s="466"/>
      <c r="KU47" s="466"/>
      <c r="KV47" s="466"/>
      <c r="KW47" s="466"/>
      <c r="KX47" s="466"/>
      <c r="KY47" s="466"/>
      <c r="KZ47" s="466"/>
      <c r="LA47" s="466"/>
      <c r="LB47" s="466"/>
      <c r="LC47" s="1247"/>
      <c r="LD47" s="1247"/>
      <c r="LE47" s="1247"/>
      <c r="LF47" s="1247"/>
      <c r="LG47" s="1247"/>
      <c r="LH47" s="1247"/>
      <c r="LI47" s="1247"/>
      <c r="LJ47" s="1247"/>
      <c r="LK47" s="1247"/>
      <c r="LL47" s="1247"/>
      <c r="LM47" s="1247"/>
      <c r="LN47" s="1247"/>
      <c r="LO47" s="2481" t="s">
        <v>327</v>
      </c>
      <c r="LP47" s="2482"/>
      <c r="LQ47" s="2482"/>
      <c r="LR47" s="2482"/>
      <c r="LS47" s="2483"/>
      <c r="LT47" s="2571" t="s">
        <v>11</v>
      </c>
      <c r="LU47" s="2573" t="s">
        <v>12</v>
      </c>
      <c r="LV47" s="466"/>
      <c r="LW47" s="2509" t="s">
        <v>338</v>
      </c>
      <c r="LX47" s="2510"/>
      <c r="LY47" s="2511"/>
      <c r="LZ47" s="2531" t="s">
        <v>11</v>
      </c>
      <c r="MA47" s="1073" t="s">
        <v>12</v>
      </c>
      <c r="MB47" s="639"/>
      <c r="MC47" s="639"/>
      <c r="MD47" s="2473" t="s">
        <v>331</v>
      </c>
      <c r="ME47" s="2474"/>
      <c r="MF47" s="780" t="s">
        <v>11</v>
      </c>
      <c r="MG47" s="781" t="s">
        <v>12</v>
      </c>
      <c r="MH47" s="466"/>
      <c r="MI47" s="2501" t="s">
        <v>333</v>
      </c>
      <c r="MJ47" s="2502"/>
      <c r="MK47" s="782" t="s">
        <v>11</v>
      </c>
      <c r="ML47" s="783" t="s">
        <v>12</v>
      </c>
      <c r="MM47" s="466"/>
      <c r="MN47" s="2505" t="s">
        <v>339</v>
      </c>
      <c r="MO47" s="2506"/>
      <c r="MP47" s="784" t="s">
        <v>11</v>
      </c>
      <c r="MQ47" s="785" t="s">
        <v>12</v>
      </c>
      <c r="MR47" s="1249"/>
      <c r="MS47" s="1250"/>
      <c r="MT47" s="639"/>
      <c r="MU47" s="2457" t="s">
        <v>327</v>
      </c>
      <c r="MV47" s="2458"/>
      <c r="MW47" s="2461" t="s">
        <v>11</v>
      </c>
      <c r="MX47" s="2463" t="s">
        <v>12</v>
      </c>
      <c r="MY47" s="614"/>
      <c r="MZ47" s="2465" t="s">
        <v>338</v>
      </c>
      <c r="NA47" s="2466"/>
      <c r="NB47" s="2469" t="s">
        <v>11</v>
      </c>
      <c r="NC47" s="2471" t="s">
        <v>12</v>
      </c>
      <c r="ND47" s="526"/>
      <c r="NE47" s="2473" t="s">
        <v>331</v>
      </c>
      <c r="NF47" s="2474"/>
      <c r="NG47" s="2477" t="s">
        <v>11</v>
      </c>
      <c r="NH47" s="2479" t="s">
        <v>12</v>
      </c>
      <c r="NI47" s="526"/>
      <c r="NJ47" s="2497" t="s">
        <v>333</v>
      </c>
      <c r="NK47" s="2498"/>
      <c r="NL47" s="2495" t="s">
        <v>11</v>
      </c>
      <c r="NM47" s="2515" t="s">
        <v>12</v>
      </c>
      <c r="NN47" s="526"/>
      <c r="NO47" s="2517" t="s">
        <v>339</v>
      </c>
      <c r="NP47" s="2518"/>
      <c r="NQ47" s="2445" t="s">
        <v>11</v>
      </c>
      <c r="NR47" s="2447" t="s">
        <v>12</v>
      </c>
      <c r="NS47" s="639"/>
      <c r="NT47" s="608"/>
    </row>
    <row r="48" spans="1:384" ht="24.75" customHeight="1" thickBot="1" x14ac:dyDescent="0.3">
      <c r="A48" s="1236"/>
      <c r="B48" s="1236"/>
      <c r="C48" s="1236"/>
      <c r="D48" s="1540"/>
      <c r="E48" s="1518"/>
      <c r="F48" s="1237"/>
      <c r="G48" s="1237"/>
      <c r="H48" s="2856"/>
      <c r="I48" s="2857"/>
      <c r="J48" s="1622" t="s">
        <v>11</v>
      </c>
      <c r="K48" s="1220" t="s">
        <v>12</v>
      </c>
      <c r="L48" s="4"/>
      <c r="M48" s="1226"/>
      <c r="N48" s="2887"/>
      <c r="O48" s="2888"/>
      <c r="P48" s="1251" t="s">
        <v>11</v>
      </c>
      <c r="Q48" s="1252" t="s">
        <v>12</v>
      </c>
      <c r="R48" s="1251" t="s">
        <v>11</v>
      </c>
      <c r="S48" s="1252" t="s">
        <v>12</v>
      </c>
      <c r="T48" s="1251" t="s">
        <v>11</v>
      </c>
      <c r="U48" s="1252" t="s">
        <v>12</v>
      </c>
      <c r="V48" s="1251" t="s">
        <v>11</v>
      </c>
      <c r="W48" s="1252" t="s">
        <v>12</v>
      </c>
      <c r="X48" s="1253" t="s">
        <v>11</v>
      </c>
      <c r="Y48" s="1254" t="s">
        <v>12</v>
      </c>
      <c r="Z48" s="1251" t="s">
        <v>11</v>
      </c>
      <c r="AA48" s="1252" t="s">
        <v>12</v>
      </c>
      <c r="AB48" s="1253" t="s">
        <v>11</v>
      </c>
      <c r="AC48" s="1254" t="s">
        <v>12</v>
      </c>
      <c r="AD48" s="1636" t="s">
        <v>11</v>
      </c>
      <c r="AE48" s="1637" t="s">
        <v>12</v>
      </c>
      <c r="AF48" s="4"/>
      <c r="AG48" s="88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2831" t="s">
        <v>204</v>
      </c>
      <c r="AZ48" s="2832"/>
      <c r="BA48" s="120">
        <f>COUNTIF(BJ13:BJ45,"ОЧЕНЬ НИЗКАЯ")</f>
        <v>0</v>
      </c>
      <c r="BB48" s="121" t="e">
        <f>BA48*100/BA53</f>
        <v>#DIV/0!</v>
      </c>
      <c r="BC48" s="4"/>
      <c r="BD48" s="2831" t="s">
        <v>204</v>
      </c>
      <c r="BE48" s="2832"/>
      <c r="BF48" s="120">
        <f>COUNTIF(BK13:BK45,"ОЧЕНЬ НИЗКАЯ")</f>
        <v>0</v>
      </c>
      <c r="BG48" s="121" t="e">
        <f>BF48*100/BF53</f>
        <v>#DIV/0!</v>
      </c>
      <c r="BH48" s="4"/>
      <c r="BI48" s="2889" t="s">
        <v>296</v>
      </c>
      <c r="BJ48" s="2890"/>
      <c r="BK48" s="129">
        <f>COUNTIF(BL13:BL45,"1.НИЗКИЙ")</f>
        <v>0</v>
      </c>
      <c r="BL48" s="121" t="e">
        <f>BK48*100/BK51</f>
        <v>#DIV/0!</v>
      </c>
      <c r="BM48" s="4"/>
      <c r="BN48" s="1223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2755" t="s">
        <v>21</v>
      </c>
      <c r="DJ48" s="2756"/>
      <c r="DK48" s="1255" t="s">
        <v>11</v>
      </c>
      <c r="DL48" s="1256" t="s">
        <v>12</v>
      </c>
      <c r="DM48" s="4"/>
      <c r="DN48" s="4"/>
      <c r="DO48" s="3133" t="s">
        <v>21</v>
      </c>
      <c r="DP48" s="3134"/>
      <c r="DQ48" s="1257" t="s">
        <v>11</v>
      </c>
      <c r="DR48" s="1256" t="s">
        <v>12</v>
      </c>
      <c r="DT48" s="3135" t="s">
        <v>21</v>
      </c>
      <c r="DU48" s="3136"/>
      <c r="DV48" s="1258" t="s">
        <v>11</v>
      </c>
      <c r="DW48" s="1259" t="s">
        <v>12</v>
      </c>
      <c r="DY48" s="1223"/>
      <c r="DZ48" s="2848" t="s">
        <v>21</v>
      </c>
      <c r="EA48" s="3142"/>
      <c r="EB48" s="1260" t="s">
        <v>11</v>
      </c>
      <c r="EC48" s="1261" t="s">
        <v>12</v>
      </c>
      <c r="ED48" s="4"/>
      <c r="EE48" s="2848" t="s">
        <v>21</v>
      </c>
      <c r="EF48" s="2849"/>
      <c r="EG48" s="1260" t="s">
        <v>11</v>
      </c>
      <c r="EH48" s="1261" t="s">
        <v>12</v>
      </c>
      <c r="EI48" s="4"/>
      <c r="EJ48" s="4"/>
      <c r="EK48" s="4"/>
      <c r="EL48" s="4"/>
      <c r="EM48" s="4"/>
      <c r="EN48" s="1226"/>
      <c r="EO48" s="1693"/>
      <c r="EP48" s="1262"/>
      <c r="EQ48" s="1263"/>
      <c r="ER48" s="3067" t="s">
        <v>215</v>
      </c>
      <c r="ES48" s="3068"/>
      <c r="ET48" s="3067" t="s">
        <v>216</v>
      </c>
      <c r="EU48" s="3068"/>
      <c r="EV48" s="3069" t="s">
        <v>217</v>
      </c>
      <c r="EW48" s="3070"/>
      <c r="EX48" s="3067" t="s">
        <v>218</v>
      </c>
      <c r="EY48" s="3068"/>
      <c r="FA48" s="2578" t="s">
        <v>233</v>
      </c>
      <c r="FB48" s="2579"/>
      <c r="FC48" s="2580"/>
      <c r="FD48" s="1460"/>
      <c r="FE48" s="1232"/>
      <c r="FF48" s="434"/>
      <c r="FG48" s="434"/>
      <c r="FH48" s="434"/>
      <c r="FI48" s="434"/>
      <c r="FJ48" s="434"/>
      <c r="FK48" s="434"/>
      <c r="FL48" s="434"/>
      <c r="FM48" s="434"/>
      <c r="FN48" s="434"/>
      <c r="FO48" s="434"/>
      <c r="FP48" s="434"/>
      <c r="FQ48" s="434"/>
      <c r="FR48" s="434"/>
      <c r="FS48" s="434"/>
      <c r="FT48" s="434"/>
      <c r="FU48" s="434"/>
      <c r="FV48" s="434"/>
      <c r="FW48" s="434"/>
      <c r="FX48" s="434"/>
      <c r="FY48" s="434"/>
      <c r="FZ48" s="434"/>
      <c r="GA48" s="434"/>
      <c r="GB48" s="434"/>
      <c r="GC48" s="434"/>
      <c r="GD48" s="434"/>
      <c r="GE48" s="434"/>
      <c r="GF48" s="434"/>
      <c r="GG48" s="434"/>
      <c r="GH48" s="434"/>
      <c r="GI48" s="434"/>
      <c r="GJ48" s="434"/>
      <c r="GK48" s="434"/>
      <c r="GL48" s="434"/>
      <c r="GM48" s="434"/>
      <c r="GN48" s="434"/>
      <c r="GO48" s="434"/>
      <c r="GP48" s="434"/>
      <c r="GQ48" s="434"/>
      <c r="GR48" s="434"/>
      <c r="GS48" s="434"/>
      <c r="GT48" s="434"/>
      <c r="GU48" s="434"/>
      <c r="GV48" s="434"/>
      <c r="GW48" s="434"/>
      <c r="GX48" s="434"/>
      <c r="GY48" s="2493"/>
      <c r="GZ48" s="2494"/>
      <c r="HA48" s="2355"/>
      <c r="HB48" s="2355"/>
      <c r="HC48" s="434"/>
      <c r="HD48" s="2312"/>
      <c r="HE48" s="2313"/>
      <c r="HF48" s="2316"/>
      <c r="HG48" s="2316"/>
      <c r="HH48" s="434"/>
      <c r="HI48" s="2489"/>
      <c r="HJ48" s="2490"/>
      <c r="HK48" s="2353"/>
      <c r="HL48" s="2353"/>
      <c r="HM48" s="434"/>
      <c r="HN48" s="1232"/>
      <c r="HO48" s="2493"/>
      <c r="HP48" s="2494"/>
      <c r="HQ48" s="2355"/>
      <c r="HR48" s="2355"/>
      <c r="HS48" s="434"/>
      <c r="HT48" s="2312"/>
      <c r="HU48" s="2313"/>
      <c r="HV48" s="2316"/>
      <c r="HW48" s="452"/>
      <c r="HX48" s="434"/>
      <c r="HY48" s="2489"/>
      <c r="HZ48" s="2490"/>
      <c r="IA48" s="2353"/>
      <c r="IB48" s="2353"/>
      <c r="IC48" s="434"/>
      <c r="ID48" s="434"/>
      <c r="IE48" s="466"/>
      <c r="IF48" s="466"/>
      <c r="IG48" s="466"/>
      <c r="IH48" s="466"/>
      <c r="II48" s="466"/>
      <c r="IJ48" s="466"/>
      <c r="IK48" s="466"/>
      <c r="IL48" s="466"/>
      <c r="IM48" s="466"/>
      <c r="IN48" s="466"/>
      <c r="IO48" s="466"/>
      <c r="IP48" s="466"/>
      <c r="IQ48" s="466"/>
      <c r="IR48" s="466"/>
      <c r="IS48" s="466"/>
      <c r="IT48" s="466"/>
      <c r="IU48" s="466"/>
      <c r="IV48" s="466"/>
      <c r="IW48" s="466"/>
      <c r="IX48" s="466"/>
      <c r="IY48" s="466"/>
      <c r="IZ48" s="466"/>
      <c r="JA48" s="466"/>
      <c r="JB48" s="466"/>
      <c r="JC48" s="466"/>
      <c r="JD48" s="466"/>
      <c r="JE48" s="466"/>
      <c r="JF48" s="466"/>
      <c r="JG48" s="466"/>
      <c r="JH48" s="466"/>
      <c r="JI48" s="466"/>
      <c r="JJ48" s="466"/>
      <c r="JK48" s="466"/>
      <c r="JL48" s="466"/>
      <c r="JM48" s="466"/>
      <c r="JN48" s="466"/>
      <c r="JO48" s="466"/>
      <c r="JP48" s="466"/>
      <c r="JQ48" s="466"/>
      <c r="JR48" s="466"/>
      <c r="JS48" s="466"/>
      <c r="JT48" s="466"/>
      <c r="JU48" s="466"/>
      <c r="JV48" s="466"/>
      <c r="JW48" s="466"/>
      <c r="JX48" s="466"/>
      <c r="JY48" s="466"/>
      <c r="JZ48" s="466"/>
      <c r="KA48" s="466"/>
      <c r="KB48" s="466"/>
      <c r="KC48" s="466"/>
      <c r="KD48" s="466"/>
      <c r="KE48" s="466"/>
      <c r="KF48" s="466"/>
      <c r="KG48" s="466"/>
      <c r="KH48" s="466"/>
      <c r="KI48" s="466"/>
      <c r="KJ48" s="466"/>
      <c r="KK48" s="466"/>
      <c r="KL48" s="466"/>
      <c r="KM48" s="466"/>
      <c r="KN48" s="466"/>
      <c r="KO48" s="466"/>
      <c r="KP48" s="466"/>
      <c r="KQ48" s="466"/>
      <c r="KR48" s="466"/>
      <c r="KS48" s="466"/>
      <c r="KT48" s="466"/>
      <c r="KU48" s="466"/>
      <c r="KV48" s="466"/>
      <c r="KW48" s="466"/>
      <c r="KX48" s="466"/>
      <c r="KY48" s="466"/>
      <c r="KZ48" s="466"/>
      <c r="LA48" s="466"/>
      <c r="LB48" s="466"/>
      <c r="LC48" s="434"/>
      <c r="LD48" s="434"/>
      <c r="LE48" s="434"/>
      <c r="LF48" s="434"/>
      <c r="LG48" s="434"/>
      <c r="LH48" s="434"/>
      <c r="LI48" s="434"/>
      <c r="LJ48" s="434"/>
      <c r="LK48" s="434"/>
      <c r="LL48" s="434"/>
      <c r="LM48" s="434"/>
      <c r="LN48" s="434"/>
      <c r="LO48" s="2484"/>
      <c r="LP48" s="2485"/>
      <c r="LQ48" s="2485"/>
      <c r="LR48" s="2485"/>
      <c r="LS48" s="2486"/>
      <c r="LT48" s="2572"/>
      <c r="LU48" s="2574"/>
      <c r="LV48" s="466"/>
      <c r="LW48" s="2512"/>
      <c r="LX48" s="2513"/>
      <c r="LY48" s="2514"/>
      <c r="LZ48" s="2532"/>
      <c r="MA48" s="1074"/>
      <c r="MB48" s="434"/>
      <c r="MC48" s="434"/>
      <c r="MD48" s="2475"/>
      <c r="ME48" s="2476"/>
      <c r="MF48" s="791"/>
      <c r="MG48" s="792"/>
      <c r="MH48" s="466"/>
      <c r="MI48" s="2503"/>
      <c r="MJ48" s="2504"/>
      <c r="MK48" s="793"/>
      <c r="ML48" s="794"/>
      <c r="MM48" s="466"/>
      <c r="MN48" s="2507"/>
      <c r="MO48" s="2508"/>
      <c r="MP48" s="795"/>
      <c r="MQ48" s="796"/>
      <c r="MR48" s="1233"/>
      <c r="MS48" s="1250"/>
      <c r="MT48" s="434"/>
      <c r="MU48" s="2459"/>
      <c r="MV48" s="2460"/>
      <c r="MW48" s="2462"/>
      <c r="MX48" s="2464"/>
      <c r="MY48" s="614"/>
      <c r="MZ48" s="2467"/>
      <c r="NA48" s="2468"/>
      <c r="NB48" s="2470"/>
      <c r="NC48" s="2472"/>
      <c r="ND48" s="526"/>
      <c r="NE48" s="2475"/>
      <c r="NF48" s="2476"/>
      <c r="NG48" s="2478"/>
      <c r="NH48" s="2480"/>
      <c r="NI48" s="526"/>
      <c r="NJ48" s="2499"/>
      <c r="NK48" s="2500"/>
      <c r="NL48" s="2496"/>
      <c r="NM48" s="2516"/>
      <c r="NN48" s="526"/>
      <c r="NO48" s="2519"/>
      <c r="NP48" s="2520"/>
      <c r="NQ48" s="2446"/>
      <c r="NR48" s="2448"/>
      <c r="NS48" s="434"/>
    </row>
    <row r="49" spans="1:384" ht="24.75" customHeight="1" thickBot="1" x14ac:dyDescent="0.35">
      <c r="A49" s="1236"/>
      <c r="B49" s="1236"/>
      <c r="C49" s="1236"/>
      <c r="D49" s="1541"/>
      <c r="E49" s="1519"/>
      <c r="F49" s="1236"/>
      <c r="G49" s="1236"/>
      <c r="H49" s="2987" t="s">
        <v>13</v>
      </c>
      <c r="I49" s="2988"/>
      <c r="J49" s="112">
        <f>COUNTIF(L13:L45,1)</f>
        <v>0</v>
      </c>
      <c r="K49" s="113" t="e">
        <f>J49*100/J55</f>
        <v>#DIV/0!</v>
      </c>
      <c r="L49" s="4"/>
      <c r="M49" s="1226"/>
      <c r="N49" s="2846" t="s">
        <v>111</v>
      </c>
      <c r="O49" s="2847"/>
      <c r="P49" s="1265">
        <f>COUNTIF(W13:W45,1)</f>
        <v>0</v>
      </c>
      <c r="Q49" s="1266" t="e">
        <f>P49*100/P54</f>
        <v>#DIV/0!</v>
      </c>
      <c r="R49" s="1265">
        <f>COUNTIF(X13:X45,1)</f>
        <v>0</v>
      </c>
      <c r="S49" s="1267" t="e">
        <f>R49*100/R54</f>
        <v>#DIV/0!</v>
      </c>
      <c r="T49" s="1265">
        <f>COUNTIF(Y13:Y45,1)</f>
        <v>0</v>
      </c>
      <c r="U49" s="1266" t="e">
        <f>T49*100/T54</f>
        <v>#DIV/0!</v>
      </c>
      <c r="V49" s="1265">
        <f>COUNTIF(Z13:Z45,1)</f>
        <v>0</v>
      </c>
      <c r="W49" s="1266" t="e">
        <f>V49*100/V54</f>
        <v>#DIV/0!</v>
      </c>
      <c r="X49" s="1268">
        <f>COUNTIF(AA13:AA45,1)</f>
        <v>0</v>
      </c>
      <c r="Y49" s="1269" t="e">
        <f>X49*100/X54</f>
        <v>#DIV/0!</v>
      </c>
      <c r="Z49" s="1265">
        <f>COUNTIF(AB13:AB45,1)</f>
        <v>0</v>
      </c>
      <c r="AA49" s="1267" t="e">
        <f>Z49*100/Z54</f>
        <v>#DIV/0!</v>
      </c>
      <c r="AB49" s="1268">
        <f>COUNTIF(AC13:AC45,1)</f>
        <v>0</v>
      </c>
      <c r="AC49" s="1269" t="e">
        <f>AB49*100/AB54</f>
        <v>#DIV/0!</v>
      </c>
      <c r="AD49" s="1634">
        <f>COUNTIF(AD13:AD44,1)</f>
        <v>0</v>
      </c>
      <c r="AE49" s="1640" t="e">
        <f>AD49*100/AD54</f>
        <v>#DIV/0!</v>
      </c>
      <c r="AF49" s="4"/>
      <c r="AG49" s="13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2827" t="s">
        <v>205</v>
      </c>
      <c r="AZ49" s="2828"/>
      <c r="BA49" s="122">
        <f>COUNTIF(BJ13:BJ45,"НИЗКАЯ")</f>
        <v>0</v>
      </c>
      <c r="BB49" s="123" t="e">
        <f>BA49*100/BA53</f>
        <v>#DIV/0!</v>
      </c>
      <c r="BC49" s="4"/>
      <c r="BD49" s="2827" t="s">
        <v>205</v>
      </c>
      <c r="BE49" s="2828"/>
      <c r="BF49" s="122">
        <f>COUNTIF(BK13:BK45,"НИЗКАЯ")</f>
        <v>0</v>
      </c>
      <c r="BG49" s="123" t="e">
        <f>BF49*100/BF53</f>
        <v>#DIV/0!</v>
      </c>
      <c r="BH49" s="4"/>
      <c r="BI49" s="2844" t="s">
        <v>297</v>
      </c>
      <c r="BJ49" s="2845"/>
      <c r="BK49" s="130">
        <f>COUNTIF(BL13:BL45,"2.СРЕДНИЙ")</f>
        <v>0</v>
      </c>
      <c r="BL49" s="123" t="e">
        <f>BK49*100/BK51</f>
        <v>#DIV/0!</v>
      </c>
      <c r="BM49" s="4"/>
      <c r="BN49" s="1223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3137" t="s">
        <v>61</v>
      </c>
      <c r="DJ49" s="3143"/>
      <c r="DK49" s="1270">
        <f>COUNTIF(DS13:DS45,1)</f>
        <v>0</v>
      </c>
      <c r="DL49" s="1271" t="e">
        <f>DK49*100/DK52</f>
        <v>#DIV/0!</v>
      </c>
      <c r="DM49" s="4"/>
      <c r="DN49" s="4"/>
      <c r="DO49" s="3137" t="s">
        <v>61</v>
      </c>
      <c r="DP49" s="3144"/>
      <c r="DQ49" s="1272">
        <f>COUNTIF(DT13:DT45,1)</f>
        <v>0</v>
      </c>
      <c r="DR49" s="1184" t="e">
        <f>DQ49*100/DQ52</f>
        <v>#DIV/0!</v>
      </c>
      <c r="DT49" s="3139" t="s">
        <v>61</v>
      </c>
      <c r="DU49" s="3140"/>
      <c r="DV49" s="1273">
        <f>COUNTIF(DU13:DU45,1)</f>
        <v>0</v>
      </c>
      <c r="DW49" s="1274" t="e">
        <f>DV49*100/DV52</f>
        <v>#DIV/0!</v>
      </c>
      <c r="DY49" s="1223"/>
      <c r="DZ49" s="2569" t="s">
        <v>73</v>
      </c>
      <c r="EA49" s="3141"/>
      <c r="EB49" s="1275">
        <f>COUNTIF(EG13:EG45,1)</f>
        <v>0</v>
      </c>
      <c r="EC49" s="1276" t="e">
        <f>EB49*100/EB53</f>
        <v>#DIV/0!</v>
      </c>
      <c r="ED49" s="4"/>
      <c r="EE49" s="2569" t="s">
        <v>73</v>
      </c>
      <c r="EF49" s="2570"/>
      <c r="EG49" s="1275">
        <f>COUNTIF(EH13:EH45,1)</f>
        <v>0</v>
      </c>
      <c r="EH49" s="1276" t="e">
        <f>EG49*100/EG53</f>
        <v>#DIV/0!</v>
      </c>
      <c r="EI49" s="4"/>
      <c r="EJ49" s="4"/>
      <c r="EK49" s="4"/>
      <c r="EL49" s="4"/>
      <c r="EM49" s="4"/>
      <c r="EN49" s="1226"/>
      <c r="EO49" s="1694"/>
      <c r="EP49" s="1277"/>
      <c r="EQ49" s="1278"/>
      <c r="ER49" s="1279" t="s">
        <v>11</v>
      </c>
      <c r="ES49" s="1280" t="s">
        <v>12</v>
      </c>
      <c r="ET49" s="1281" t="s">
        <v>11</v>
      </c>
      <c r="EU49" s="1282" t="s">
        <v>12</v>
      </c>
      <c r="EV49" s="1279" t="s">
        <v>11</v>
      </c>
      <c r="EW49" s="1280" t="s">
        <v>12</v>
      </c>
      <c r="EX49" s="1281" t="s">
        <v>11</v>
      </c>
      <c r="EY49" s="1282" t="s">
        <v>12</v>
      </c>
      <c r="FA49" s="2581" t="s">
        <v>234</v>
      </c>
      <c r="FB49" s="2582"/>
      <c r="FC49" s="2583"/>
      <c r="FD49" s="1460"/>
      <c r="FE49" s="1232"/>
      <c r="FF49" s="434"/>
      <c r="FG49" s="434"/>
      <c r="FH49" s="434"/>
      <c r="FI49" s="434"/>
      <c r="FJ49" s="434"/>
      <c r="FK49" s="434"/>
      <c r="FL49" s="434"/>
      <c r="FM49" s="434"/>
      <c r="FN49" s="434"/>
      <c r="FO49" s="434"/>
      <c r="FP49" s="434"/>
      <c r="FQ49" s="434"/>
      <c r="FR49" s="434"/>
      <c r="FS49" s="434"/>
      <c r="FT49" s="434"/>
      <c r="FU49" s="434"/>
      <c r="FV49" s="434"/>
      <c r="FW49" s="434"/>
      <c r="FX49" s="434"/>
      <c r="FY49" s="434"/>
      <c r="FZ49" s="434"/>
      <c r="GA49" s="434"/>
      <c r="GB49" s="434"/>
      <c r="GC49" s="434"/>
      <c r="GD49" s="434"/>
      <c r="GE49" s="434"/>
      <c r="GF49" s="434"/>
      <c r="GG49" s="434"/>
      <c r="GH49" s="434"/>
      <c r="GI49" s="434"/>
      <c r="GJ49" s="434"/>
      <c r="GK49" s="434"/>
      <c r="GL49" s="434"/>
      <c r="GM49" s="434"/>
      <c r="GN49" s="434"/>
      <c r="GO49" s="434"/>
      <c r="GP49" s="434"/>
      <c r="GQ49" s="434"/>
      <c r="GR49" s="434"/>
      <c r="GS49" s="434"/>
      <c r="GT49" s="434"/>
      <c r="GU49" s="434"/>
      <c r="GV49" s="434"/>
      <c r="GW49" s="434"/>
      <c r="GX49" s="434"/>
      <c r="GY49" s="2449" t="s">
        <v>324</v>
      </c>
      <c r="GZ49" s="2450"/>
      <c r="HA49" s="402">
        <f>COUNTIFS(GZ13:GZ45,"ВЫСОКИЙ")</f>
        <v>0</v>
      </c>
      <c r="HB49" s="403" t="e">
        <f>HA49*100/HA52</f>
        <v>#DIV/0!</v>
      </c>
      <c r="HC49" s="434"/>
      <c r="HD49" s="2317" t="s">
        <v>324</v>
      </c>
      <c r="HE49" s="2451"/>
      <c r="HF49" s="410">
        <f>COUNTIFS(HB13:HB45,"ВЫСОКИЙ")</f>
        <v>0</v>
      </c>
      <c r="HG49" s="411" t="e">
        <f>HF49*100/HF52</f>
        <v>#DIV/0!</v>
      </c>
      <c r="HH49" s="434"/>
      <c r="HI49" s="2452" t="s">
        <v>324</v>
      </c>
      <c r="HJ49" s="2453"/>
      <c r="HK49" s="418">
        <f>COUNTIFS(HD13:HD45,"ВЫСОКИЙ")</f>
        <v>0</v>
      </c>
      <c r="HL49" s="419" t="e">
        <f>HK49*100/HK52</f>
        <v>#DIV/0!</v>
      </c>
      <c r="HM49" s="434"/>
      <c r="HN49" s="1232"/>
      <c r="HO49" s="2449" t="s">
        <v>324</v>
      </c>
      <c r="HP49" s="2450"/>
      <c r="HQ49" s="402">
        <f>COUNTIFS(HV13:HV45,"ВЫСОКИЙ")</f>
        <v>0</v>
      </c>
      <c r="HR49" s="403" t="e">
        <f>HQ49*100/HQ52</f>
        <v>#DIV/0!</v>
      </c>
      <c r="HS49" s="434"/>
      <c r="HT49" s="2317" t="s">
        <v>324</v>
      </c>
      <c r="HU49" s="2451"/>
      <c r="HV49" s="410">
        <f>COUNTIFS(HW13:HW45,"ВЫСОКИЙ")</f>
        <v>0</v>
      </c>
      <c r="HW49" s="411" t="e">
        <f>HV49*100/HV52</f>
        <v>#DIV/0!</v>
      </c>
      <c r="HX49" s="434"/>
      <c r="HY49" s="2452" t="s">
        <v>324</v>
      </c>
      <c r="HZ49" s="2453"/>
      <c r="IA49" s="418">
        <f>COUNTIFS(HX13:HX45,"ВЫСОКИЙ")</f>
        <v>0</v>
      </c>
      <c r="IB49" s="419" t="e">
        <f>IA49*100/IA52</f>
        <v>#DIV/0!</v>
      </c>
      <c r="IC49" s="434"/>
      <c r="ID49" s="434"/>
      <c r="IE49" s="466"/>
      <c r="IF49" s="466"/>
      <c r="IG49" s="466"/>
      <c r="IH49" s="466"/>
      <c r="II49" s="466"/>
      <c r="IJ49" s="466"/>
      <c r="IK49" s="466"/>
      <c r="IL49" s="466"/>
      <c r="IM49" s="466"/>
      <c r="IN49" s="466"/>
      <c r="IO49" s="466"/>
      <c r="IP49" s="466"/>
      <c r="IQ49" s="466"/>
      <c r="IR49" s="466"/>
      <c r="IS49" s="466"/>
      <c r="IT49" s="466"/>
      <c r="IU49" s="466"/>
      <c r="IV49" s="466"/>
      <c r="IW49" s="466"/>
      <c r="IX49" s="466"/>
      <c r="IY49" s="466"/>
      <c r="IZ49" s="466"/>
      <c r="JA49" s="466"/>
      <c r="JB49" s="466"/>
      <c r="JC49" s="466"/>
      <c r="JD49" s="466"/>
      <c r="JE49" s="466"/>
      <c r="JF49" s="466"/>
      <c r="JG49" s="466"/>
      <c r="JH49" s="466"/>
      <c r="JI49" s="466"/>
      <c r="JJ49" s="466"/>
      <c r="JK49" s="466"/>
      <c r="JL49" s="466"/>
      <c r="JM49" s="466"/>
      <c r="JN49" s="466"/>
      <c r="JO49" s="466"/>
      <c r="JP49" s="466"/>
      <c r="JQ49" s="466"/>
      <c r="JR49" s="466"/>
      <c r="JS49" s="466"/>
      <c r="JT49" s="466"/>
      <c r="JU49" s="466"/>
      <c r="JV49" s="466"/>
      <c r="JW49" s="466"/>
      <c r="JX49" s="466"/>
      <c r="JY49" s="466"/>
      <c r="JZ49" s="466"/>
      <c r="KA49" s="466"/>
      <c r="KB49" s="466"/>
      <c r="KC49" s="466"/>
      <c r="KD49" s="466"/>
      <c r="KE49" s="466"/>
      <c r="KF49" s="466"/>
      <c r="KG49" s="466"/>
      <c r="KH49" s="466"/>
      <c r="KI49" s="466"/>
      <c r="KJ49" s="466"/>
      <c r="KK49" s="466"/>
      <c r="KL49" s="466"/>
      <c r="KM49" s="466"/>
      <c r="KN49" s="466"/>
      <c r="KO49" s="466"/>
      <c r="KP49" s="466"/>
      <c r="KQ49" s="466"/>
      <c r="KR49" s="466"/>
      <c r="KS49" s="466"/>
      <c r="KT49" s="466"/>
      <c r="KU49" s="466"/>
      <c r="KV49" s="466"/>
      <c r="KW49" s="466"/>
      <c r="KX49" s="466"/>
      <c r="KY49" s="466"/>
      <c r="KZ49" s="466"/>
      <c r="LA49" s="466"/>
      <c r="LB49" s="466"/>
      <c r="LC49" s="434"/>
      <c r="LD49" s="434"/>
      <c r="LE49" s="434"/>
      <c r="LF49" s="434"/>
      <c r="LG49" s="434"/>
      <c r="LH49" s="434"/>
      <c r="LI49" s="434"/>
      <c r="LJ49" s="434"/>
      <c r="LK49" s="434"/>
      <c r="LL49" s="434"/>
      <c r="LM49" s="434"/>
      <c r="LN49" s="434"/>
      <c r="LO49" s="1283" t="s">
        <v>342</v>
      </c>
      <c r="LP49" s="1284"/>
      <c r="LQ49" s="1284"/>
      <c r="LR49" s="1284"/>
      <c r="LS49" s="1285"/>
      <c r="LT49" s="801">
        <f>COUNTIFS(LS13:LS45,"У-П")</f>
        <v>0</v>
      </c>
      <c r="LU49" s="802" t="e">
        <f>LT49*100/LT53</f>
        <v>#DIV/0!</v>
      </c>
      <c r="LV49" s="977"/>
      <c r="LW49" s="2454" t="s">
        <v>342</v>
      </c>
      <c r="LX49" s="2455"/>
      <c r="LY49" s="2456"/>
      <c r="LZ49" s="936">
        <f>COUNTIFS(LW13:LW45,"У-П")</f>
        <v>0</v>
      </c>
      <c r="MA49" s="939" t="e">
        <f>LZ49*100/LZ53</f>
        <v>#DIV/0!</v>
      </c>
      <c r="MB49" s="1286"/>
      <c r="MC49" s="1286"/>
      <c r="MD49" s="940" t="s">
        <v>342</v>
      </c>
      <c r="ME49" s="941"/>
      <c r="MF49" s="803">
        <f>COUNTIFS(MA13:MA45,"У-П")</f>
        <v>0</v>
      </c>
      <c r="MG49" s="942" t="e">
        <f>MF49*100/MF53</f>
        <v>#DIV/0!</v>
      </c>
      <c r="MH49" s="977"/>
      <c r="MI49" s="943" t="s">
        <v>342</v>
      </c>
      <c r="MJ49" s="944"/>
      <c r="MK49" s="804">
        <f>COUNTIFS(ME13:ME45,"У-П")</f>
        <v>0</v>
      </c>
      <c r="ML49" s="945" t="e">
        <f>MK49*100/MK53</f>
        <v>#DIV/0!</v>
      </c>
      <c r="MM49" s="977"/>
      <c r="MN49" s="946" t="s">
        <v>342</v>
      </c>
      <c r="MO49" s="947"/>
      <c r="MP49" s="805">
        <f>COUNTIFS(MI13:MI45,"У-П")</f>
        <v>0</v>
      </c>
      <c r="MQ49" s="948" t="e">
        <f>MP49*100/MP53</f>
        <v>#DIV/0!</v>
      </c>
      <c r="MR49" s="1287"/>
      <c r="MS49" s="1288"/>
      <c r="MT49" s="434"/>
      <c r="MU49" s="615" t="s">
        <v>342</v>
      </c>
      <c r="MV49" s="616"/>
      <c r="MW49" s="575">
        <f>COUNTIFS(NG13:NG45,"У-П")</f>
        <v>0</v>
      </c>
      <c r="MX49" s="576" t="e">
        <f>MW49*100/MW53</f>
        <v>#DIV/0!</v>
      </c>
      <c r="MY49" s="506"/>
      <c r="MZ49" s="472" t="s">
        <v>342</v>
      </c>
      <c r="NA49" s="473"/>
      <c r="NB49" s="467">
        <f>COUNTIFS(NI13:NI45,"У-П")</f>
        <v>0</v>
      </c>
      <c r="NC49" s="572" t="e">
        <f>NB49*100/NB53</f>
        <v>#DIV/0!</v>
      </c>
      <c r="ND49" s="474"/>
      <c r="NE49" s="475" t="s">
        <v>342</v>
      </c>
      <c r="NF49" s="476"/>
      <c r="NG49" s="468">
        <f>COUNTIFS(NK13:NK45,"У-П")</f>
        <v>0</v>
      </c>
      <c r="NH49" s="477" t="e">
        <f>NG49*100/NG53</f>
        <v>#DIV/0!</v>
      </c>
      <c r="NI49" s="526"/>
      <c r="NJ49" s="478" t="s">
        <v>342</v>
      </c>
      <c r="NK49" s="479"/>
      <c r="NL49" s="469">
        <f>COUNTIFS(NM13:NM45,"У-П")</f>
        <v>0</v>
      </c>
      <c r="NM49" s="581" t="e">
        <f>NL49*100/NL53</f>
        <v>#DIV/0!</v>
      </c>
      <c r="NN49" s="526"/>
      <c r="NO49" s="480" t="s">
        <v>342</v>
      </c>
      <c r="NP49" s="481"/>
      <c r="NQ49" s="470">
        <f>COUNTIFS(NO13:NO45,"У-П")</f>
        <v>0</v>
      </c>
      <c r="NR49" s="482" t="e">
        <f>NQ49*100/NQ53</f>
        <v>#DIV/0!</v>
      </c>
      <c r="NS49" s="434"/>
    </row>
    <row r="50" spans="1:384" ht="24.75" customHeight="1" thickBot="1" x14ac:dyDescent="0.35">
      <c r="A50" s="1236"/>
      <c r="B50" s="1236"/>
      <c r="C50" s="1236"/>
      <c r="D50" s="1541"/>
      <c r="E50" s="1519"/>
      <c r="F50" s="1236"/>
      <c r="G50" s="1236"/>
      <c r="H50" s="2829" t="s">
        <v>14</v>
      </c>
      <c r="I50" s="2830"/>
      <c r="J50" s="114">
        <f>COUNTIF(L13:L45,2)</f>
        <v>0</v>
      </c>
      <c r="K50" s="115" t="e">
        <f>J50*100/J55</f>
        <v>#DIV/0!</v>
      </c>
      <c r="L50" s="4"/>
      <c r="M50" s="1226"/>
      <c r="N50" s="2854" t="s">
        <v>112</v>
      </c>
      <c r="O50" s="2855"/>
      <c r="P50" s="1289">
        <f>COUNTIF(W13:W45,2)</f>
        <v>0</v>
      </c>
      <c r="Q50" s="1290" t="e">
        <f>P50*100/P54</f>
        <v>#DIV/0!</v>
      </c>
      <c r="R50" s="1289">
        <f>COUNTIF(X13:X45,2)</f>
        <v>0</v>
      </c>
      <c r="S50" s="1291" t="e">
        <f>R50*100/R54</f>
        <v>#DIV/0!</v>
      </c>
      <c r="T50" s="1289">
        <f>COUNTIF(Y13:Y45,2)</f>
        <v>0</v>
      </c>
      <c r="U50" s="1290" t="e">
        <f>T50*100/T54</f>
        <v>#DIV/0!</v>
      </c>
      <c r="V50" s="1289">
        <f>COUNTIF(Z13:Z45,2)</f>
        <v>0</v>
      </c>
      <c r="W50" s="1290" t="e">
        <f>V50*100/V54</f>
        <v>#DIV/0!</v>
      </c>
      <c r="X50" s="1292">
        <f>COUNTIF(AA13:AA45,2)</f>
        <v>0</v>
      </c>
      <c r="Y50" s="1293" t="e">
        <f>X50*100/X54</f>
        <v>#DIV/0!</v>
      </c>
      <c r="Z50" s="1289">
        <f>COUNTIF(AB13:AB45,2)</f>
        <v>0</v>
      </c>
      <c r="AA50" s="1291" t="e">
        <f>Z50*100/Z54</f>
        <v>#DIV/0!</v>
      </c>
      <c r="AB50" s="1292">
        <f>COUNTIF(AC13:AC45,2)</f>
        <v>0</v>
      </c>
      <c r="AC50" s="1293" t="e">
        <f>AB50*100/AB54</f>
        <v>#DIV/0!</v>
      </c>
      <c r="AD50" s="1635">
        <f>COUNTIF(AD13:AD44,2)</f>
        <v>0</v>
      </c>
      <c r="AE50" s="1641" t="e">
        <f>AD50*100/AD54</f>
        <v>#DIV/0!</v>
      </c>
      <c r="AF50" s="4"/>
      <c r="AG50" s="13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2827" t="s">
        <v>206</v>
      </c>
      <c r="AZ50" s="2828"/>
      <c r="BA50" s="122">
        <f>COUNTIF(BJ13:BJ45,"СРЕДНЯЯ")</f>
        <v>0</v>
      </c>
      <c r="BB50" s="123" t="e">
        <f>BA50*100/BA53</f>
        <v>#DIV/0!</v>
      </c>
      <c r="BC50" s="4"/>
      <c r="BD50" s="2827" t="s">
        <v>206</v>
      </c>
      <c r="BE50" s="2828"/>
      <c r="BF50" s="122">
        <f>COUNTIF(BK13:BK45,"СРЕДНЯЯ")</f>
        <v>0</v>
      </c>
      <c r="BG50" s="123" t="e">
        <f>BF50*100/BF53</f>
        <v>#DIV/0!</v>
      </c>
      <c r="BH50" s="4"/>
      <c r="BI50" s="2850" t="s">
        <v>298</v>
      </c>
      <c r="BJ50" s="2851"/>
      <c r="BK50" s="131">
        <f>COUNTIF(BL13:BL45,"3.ВЫСОКИЙ")</f>
        <v>0</v>
      </c>
      <c r="BL50" s="125" t="e">
        <f>BK50*100/BK51</f>
        <v>#DIV/0!</v>
      </c>
      <c r="BM50" s="4"/>
      <c r="BN50" s="1223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3137" t="s">
        <v>62</v>
      </c>
      <c r="DJ50" s="3143"/>
      <c r="DK50" s="1270">
        <f>COUNTIF(DS13:DS45,2)</f>
        <v>0</v>
      </c>
      <c r="DL50" s="1271" t="e">
        <f>DK50*100/DK52</f>
        <v>#DIV/0!</v>
      </c>
      <c r="DM50" s="4"/>
      <c r="DN50" s="4"/>
      <c r="DO50" s="3137" t="s">
        <v>62</v>
      </c>
      <c r="DP50" s="3144"/>
      <c r="DQ50" s="1272">
        <f>COUNTIF(DT13:DT45,2)</f>
        <v>0</v>
      </c>
      <c r="DR50" s="1184" t="e">
        <f>DQ50*100/DQ52</f>
        <v>#DIV/0!</v>
      </c>
      <c r="DT50" s="3137" t="s">
        <v>62</v>
      </c>
      <c r="DU50" s="3138"/>
      <c r="DV50" s="1183">
        <f>COUNTIF(DU13:DU45,2)</f>
        <v>0</v>
      </c>
      <c r="DW50" s="1184" t="e">
        <f>DV50*100/DV52</f>
        <v>#DIV/0!</v>
      </c>
      <c r="DY50" s="1223"/>
      <c r="DZ50" s="2626" t="s">
        <v>74</v>
      </c>
      <c r="EA50" s="3132"/>
      <c r="EB50" s="1294">
        <f>COUNTIF(EG13:EG45,2)</f>
        <v>0</v>
      </c>
      <c r="EC50" s="1295" t="e">
        <f>EB50*100/EB53</f>
        <v>#DIV/0!</v>
      </c>
      <c r="ED50" s="4"/>
      <c r="EE50" s="2626" t="s">
        <v>74</v>
      </c>
      <c r="EF50" s="2627"/>
      <c r="EG50" s="1294">
        <f>COUNTIF(EH13:EH45,2)</f>
        <v>0</v>
      </c>
      <c r="EH50" s="1295" t="e">
        <f>EG50*100/EG53</f>
        <v>#DIV/0!</v>
      </c>
      <c r="EI50" s="4"/>
      <c r="EJ50" s="4"/>
      <c r="EK50" s="4"/>
      <c r="EL50" s="4"/>
      <c r="EM50" s="4"/>
      <c r="EN50" s="1226"/>
      <c r="EO50" s="1694"/>
      <c r="EP50" s="2591" t="s">
        <v>231</v>
      </c>
      <c r="EQ50" s="2592"/>
      <c r="ER50" s="1265">
        <f>COUNTIF(EQ13:EQ45,1)</f>
        <v>0</v>
      </c>
      <c r="ES50" s="1267" t="e">
        <f>ER50*100/ER53</f>
        <v>#DIV/0!</v>
      </c>
      <c r="ET50" s="1265">
        <f>COUNTIF(ER13:ER45,1)</f>
        <v>0</v>
      </c>
      <c r="EU50" s="1267" t="e">
        <f>ET50*100/ET53</f>
        <v>#DIV/0!</v>
      </c>
      <c r="EV50" s="1265">
        <f>COUNTIF(ES13:ES45,1)</f>
        <v>0</v>
      </c>
      <c r="EW50" s="1267" t="e">
        <f>EV50*100/EV53</f>
        <v>#DIV/0!</v>
      </c>
      <c r="EX50" s="1265">
        <f>COUNTIF(ET13:ET45,1)</f>
        <v>0</v>
      </c>
      <c r="EY50" s="1267" t="e">
        <f>EX50*100/EX53</f>
        <v>#DIV/0!</v>
      </c>
      <c r="FA50" s="2587" t="s">
        <v>236</v>
      </c>
      <c r="FB50" s="2589" t="s">
        <v>235</v>
      </c>
      <c r="FC50" s="2590"/>
      <c r="FD50" s="1460"/>
      <c r="FE50" s="1232"/>
      <c r="FF50" s="434"/>
      <c r="FG50" s="434"/>
      <c r="FH50" s="434"/>
      <c r="FI50" s="434"/>
      <c r="FJ50" s="434"/>
      <c r="FK50" s="434"/>
      <c r="FL50" s="434"/>
      <c r="FM50" s="434"/>
      <c r="FN50" s="434"/>
      <c r="FO50" s="434"/>
      <c r="FP50" s="434"/>
      <c r="FQ50" s="434"/>
      <c r="FR50" s="434"/>
      <c r="FS50" s="434"/>
      <c r="FT50" s="434"/>
      <c r="FU50" s="434"/>
      <c r="FV50" s="434"/>
      <c r="FW50" s="434"/>
      <c r="FX50" s="434"/>
      <c r="FY50" s="434"/>
      <c r="FZ50" s="434"/>
      <c r="GA50" s="434"/>
      <c r="GB50" s="434"/>
      <c r="GC50" s="434"/>
      <c r="GD50" s="434"/>
      <c r="GE50" s="434"/>
      <c r="GF50" s="434"/>
      <c r="GG50" s="434"/>
      <c r="GH50" s="434"/>
      <c r="GI50" s="434"/>
      <c r="GJ50" s="434"/>
      <c r="GK50" s="434"/>
      <c r="GL50" s="434"/>
      <c r="GM50" s="434"/>
      <c r="GN50" s="434"/>
      <c r="GO50" s="434"/>
      <c r="GP50" s="434"/>
      <c r="GQ50" s="434"/>
      <c r="GR50" s="434"/>
      <c r="GS50" s="434"/>
      <c r="GT50" s="434"/>
      <c r="GU50" s="434"/>
      <c r="GV50" s="434"/>
      <c r="GW50" s="434"/>
      <c r="GX50" s="434"/>
      <c r="GY50" s="2347" t="s">
        <v>325</v>
      </c>
      <c r="GZ50" s="2348"/>
      <c r="HA50" s="406">
        <f>COUNTIFS(GZ13:GZ45,"СРЕДНИЙ")</f>
        <v>0</v>
      </c>
      <c r="HB50" s="426" t="e">
        <f>HA50*100/HA52</f>
        <v>#DIV/0!</v>
      </c>
      <c r="HC50" s="434"/>
      <c r="HD50" s="2319" t="s">
        <v>325</v>
      </c>
      <c r="HE50" s="2547"/>
      <c r="HF50" s="414">
        <f>COUNTIFS(HB13:HB45,"СРЕДНИЙ")</f>
        <v>0</v>
      </c>
      <c r="HG50" s="428" t="e">
        <f>HF50*100/HF52</f>
        <v>#DIV/0!</v>
      </c>
      <c r="HH50" s="434"/>
      <c r="HI50" s="2548" t="s">
        <v>325</v>
      </c>
      <c r="HJ50" s="2549"/>
      <c r="HK50" s="422">
        <f>COUNTIFS(HD13:HD45,"СРЕДНИЙ")</f>
        <v>0</v>
      </c>
      <c r="HL50" s="430" t="e">
        <f>HK50*100/HK52</f>
        <v>#DIV/0!</v>
      </c>
      <c r="HM50" s="434"/>
      <c r="HN50" s="1232"/>
      <c r="HO50" s="2347" t="s">
        <v>325</v>
      </c>
      <c r="HP50" s="2348"/>
      <c r="HQ50" s="406">
        <f>COUNTIFS(HV13:HV45,"СРЕДНИЙ")</f>
        <v>0</v>
      </c>
      <c r="HR50" s="426" t="e">
        <f>HQ50*100/HQ52</f>
        <v>#DIV/0!</v>
      </c>
      <c r="HS50" s="434"/>
      <c r="HT50" s="2319" t="s">
        <v>325</v>
      </c>
      <c r="HU50" s="2547"/>
      <c r="HV50" s="414">
        <f>COUNTIFS(HW13:HW45,"СРЕДНИЙ")</f>
        <v>0</v>
      </c>
      <c r="HW50" s="428" t="e">
        <f>HV50*100/HV52</f>
        <v>#DIV/0!</v>
      </c>
      <c r="HX50" s="434"/>
      <c r="HY50" s="2548" t="s">
        <v>325</v>
      </c>
      <c r="HZ50" s="2549"/>
      <c r="IA50" s="422">
        <f>COUNTIFS(HX13:HX45,"СРЕДНИЙ")</f>
        <v>0</v>
      </c>
      <c r="IB50" s="430" t="e">
        <f>IA50*100/IA52</f>
        <v>#DIV/0!</v>
      </c>
      <c r="IC50" s="434"/>
      <c r="ID50" s="434"/>
      <c r="IE50" s="466"/>
      <c r="IF50" s="466"/>
      <c r="IG50" s="466"/>
      <c r="IH50" s="466"/>
      <c r="II50" s="466"/>
      <c r="IJ50" s="466"/>
      <c r="IK50" s="466"/>
      <c r="IL50" s="466"/>
      <c r="IM50" s="466"/>
      <c r="IN50" s="466"/>
      <c r="IO50" s="466"/>
      <c r="IP50" s="466"/>
      <c r="IQ50" s="466"/>
      <c r="IR50" s="466"/>
      <c r="IS50" s="466"/>
      <c r="IT50" s="466"/>
      <c r="IU50" s="466"/>
      <c r="IV50" s="466"/>
      <c r="IW50" s="466"/>
      <c r="IX50" s="466"/>
      <c r="IY50" s="466"/>
      <c r="IZ50" s="466"/>
      <c r="JA50" s="466"/>
      <c r="JB50" s="466"/>
      <c r="JC50" s="466"/>
      <c r="JD50" s="466"/>
      <c r="JE50" s="466"/>
      <c r="JF50" s="466"/>
      <c r="JG50" s="466"/>
      <c r="JH50" s="466"/>
      <c r="JI50" s="466"/>
      <c r="JJ50" s="466"/>
      <c r="JK50" s="466"/>
      <c r="JL50" s="466"/>
      <c r="JM50" s="466"/>
      <c r="JN50" s="466"/>
      <c r="JO50" s="466"/>
      <c r="JP50" s="466"/>
      <c r="JQ50" s="466"/>
      <c r="JR50" s="466"/>
      <c r="JS50" s="466"/>
      <c r="JT50" s="466"/>
      <c r="JU50" s="466"/>
      <c r="JV50" s="466"/>
      <c r="JW50" s="466"/>
      <c r="JX50" s="466"/>
      <c r="JY50" s="466"/>
      <c r="JZ50" s="466"/>
      <c r="KA50" s="466"/>
      <c r="KB50" s="466"/>
      <c r="KC50" s="466"/>
      <c r="KD50" s="466"/>
      <c r="KE50" s="466"/>
      <c r="KF50" s="466"/>
      <c r="KG50" s="466"/>
      <c r="KH50" s="466"/>
      <c r="KI50" s="466"/>
      <c r="KJ50" s="466"/>
      <c r="KK50" s="466"/>
      <c r="KL50" s="466"/>
      <c r="KM50" s="466"/>
      <c r="KN50" s="466"/>
      <c r="KO50" s="466"/>
      <c r="KP50" s="466"/>
      <c r="KQ50" s="466"/>
      <c r="KR50" s="466"/>
      <c r="KS50" s="466"/>
      <c r="KT50" s="466"/>
      <c r="KU50" s="466"/>
      <c r="KV50" s="466"/>
      <c r="KW50" s="466"/>
      <c r="KX50" s="466"/>
      <c r="KY50" s="466"/>
      <c r="KZ50" s="466"/>
      <c r="LA50" s="466"/>
      <c r="LB50" s="466"/>
      <c r="LC50" s="434"/>
      <c r="LD50" s="434"/>
      <c r="LE50" s="434"/>
      <c r="LF50" s="434"/>
      <c r="LG50" s="434"/>
      <c r="LH50" s="434"/>
      <c r="LI50" s="434"/>
      <c r="LJ50" s="434"/>
      <c r="LK50" s="434"/>
      <c r="LL50" s="434"/>
      <c r="LM50" s="434"/>
      <c r="LN50" s="434"/>
      <c r="LO50" s="1297" t="s">
        <v>343</v>
      </c>
      <c r="LP50" s="1298"/>
      <c r="LQ50" s="1298"/>
      <c r="LR50" s="1298"/>
      <c r="LS50" s="1299"/>
      <c r="LT50" s="813">
        <f>COUNTIFS(LS13:LS45,"С-П")</f>
        <v>0</v>
      </c>
      <c r="LU50" s="814" t="e">
        <f>LT50*100/LT53</f>
        <v>#DIV/0!</v>
      </c>
      <c r="LV50" s="977"/>
      <c r="LW50" s="2553" t="s">
        <v>343</v>
      </c>
      <c r="LX50" s="2554"/>
      <c r="LY50" s="2555"/>
      <c r="LZ50" s="937">
        <f>COUNTIFS(LW13:LW45,"С-П")</f>
        <v>0</v>
      </c>
      <c r="MA50" s="953" t="e">
        <f>LZ50*100/LZ53</f>
        <v>#DIV/0!</v>
      </c>
      <c r="MB50" s="1286"/>
      <c r="MC50" s="1286"/>
      <c r="MD50" s="954" t="s">
        <v>343</v>
      </c>
      <c r="ME50" s="955"/>
      <c r="MF50" s="815">
        <f>COUNTIFS(MA13:MA45,"С-П")</f>
        <v>0</v>
      </c>
      <c r="MG50" s="956" t="e">
        <f>MF50*100/MF53</f>
        <v>#DIV/0!</v>
      </c>
      <c r="MH50" s="977"/>
      <c r="MI50" s="957" t="s">
        <v>343</v>
      </c>
      <c r="MJ50" s="958"/>
      <c r="MK50" s="816">
        <f>COUNTIFS(ME13:ME45,"С-П")</f>
        <v>0</v>
      </c>
      <c r="ML50" s="959" t="e">
        <f>MK50*100/MK53</f>
        <v>#DIV/0!</v>
      </c>
      <c r="MM50" s="977"/>
      <c r="MN50" s="960" t="s">
        <v>343</v>
      </c>
      <c r="MO50" s="961"/>
      <c r="MP50" s="817">
        <f>COUNTIFS(MI13:MI45,"С-П")</f>
        <v>0</v>
      </c>
      <c r="MQ50" s="962" t="e">
        <f>MP50*100/MP53</f>
        <v>#DIV/0!</v>
      </c>
      <c r="MR50" s="1287"/>
      <c r="MS50" s="1288"/>
      <c r="MT50" s="434"/>
      <c r="MU50" s="617" t="s">
        <v>343</v>
      </c>
      <c r="MV50" s="618"/>
      <c r="MW50" s="577">
        <f>COUNTIFS(NG13:NG45,"С-П")</f>
        <v>0</v>
      </c>
      <c r="MX50" s="578" t="e">
        <f>MW50*100/MW53</f>
        <v>#DIV/0!</v>
      </c>
      <c r="MY50" s="506"/>
      <c r="MZ50" s="487" t="s">
        <v>343</v>
      </c>
      <c r="NA50" s="488"/>
      <c r="NB50" s="489">
        <f>COUNTIFS(NI13:NI45,"С-П")</f>
        <v>0</v>
      </c>
      <c r="NC50" s="573" t="e">
        <f>NB50*100/NB53</f>
        <v>#DIV/0!</v>
      </c>
      <c r="ND50" s="474"/>
      <c r="NE50" s="490" t="s">
        <v>343</v>
      </c>
      <c r="NF50" s="491"/>
      <c r="NG50" s="492">
        <f>COUNTIFS(NK13:NK45,"С-П")</f>
        <v>0</v>
      </c>
      <c r="NH50" s="493" t="e">
        <f>NG50*100/NG53</f>
        <v>#DIV/0!</v>
      </c>
      <c r="NI50" s="526"/>
      <c r="NJ50" s="494" t="s">
        <v>343</v>
      </c>
      <c r="NK50" s="495"/>
      <c r="NL50" s="496">
        <f>COUNTIFS(NM13:NM45,"С-П")</f>
        <v>0</v>
      </c>
      <c r="NM50" s="582" t="e">
        <f>NL50*100/NL53</f>
        <v>#DIV/0!</v>
      </c>
      <c r="NN50" s="526"/>
      <c r="NO50" s="497" t="s">
        <v>343</v>
      </c>
      <c r="NP50" s="498"/>
      <c r="NQ50" s="499">
        <f>COUNTIFS(NO13:NO45,"С-П")</f>
        <v>0</v>
      </c>
      <c r="NR50" s="500" t="e">
        <f>NQ50*100/NQ53</f>
        <v>#DIV/0!</v>
      </c>
      <c r="NS50" s="434"/>
    </row>
    <row r="51" spans="1:384" ht="24.75" customHeight="1" thickBot="1" x14ac:dyDescent="0.35">
      <c r="A51" s="1236"/>
      <c r="B51" s="1236"/>
      <c r="C51" s="1236"/>
      <c r="D51" s="1541"/>
      <c r="E51" s="1519"/>
      <c r="F51" s="1236"/>
      <c r="G51" s="1236"/>
      <c r="H51" s="2829" t="s">
        <v>15</v>
      </c>
      <c r="I51" s="2830"/>
      <c r="J51" s="114">
        <f>COUNTIF(L13:L45,3)</f>
        <v>0</v>
      </c>
      <c r="K51" s="115" t="e">
        <f>J51*100/J55</f>
        <v>#DIV/0!</v>
      </c>
      <c r="L51" s="4"/>
      <c r="M51" s="1226"/>
      <c r="N51" s="2854" t="s">
        <v>114</v>
      </c>
      <c r="O51" s="2855"/>
      <c r="P51" s="1289">
        <f>COUNTIF(W13:W45,3)</f>
        <v>0</v>
      </c>
      <c r="Q51" s="1290" t="e">
        <f>P51*100/P54</f>
        <v>#DIV/0!</v>
      </c>
      <c r="R51" s="1289">
        <f>COUNTIF(X13:X45,3)</f>
        <v>0</v>
      </c>
      <c r="S51" s="1291" t="e">
        <f>R51*100/R54</f>
        <v>#DIV/0!</v>
      </c>
      <c r="T51" s="1289">
        <f>COUNTIF(Y13:Y45,3)</f>
        <v>0</v>
      </c>
      <c r="U51" s="1290" t="e">
        <f>T51*100/T54</f>
        <v>#DIV/0!</v>
      </c>
      <c r="V51" s="1289">
        <f>COUNTIF(Z13:Z45,3)</f>
        <v>0</v>
      </c>
      <c r="W51" s="1290" t="e">
        <f>V51*100/V54</f>
        <v>#DIV/0!</v>
      </c>
      <c r="X51" s="1292">
        <f>COUNTIF(AA13:AA45,3)</f>
        <v>0</v>
      </c>
      <c r="Y51" s="1293" t="e">
        <f>X51*100/X54</f>
        <v>#DIV/0!</v>
      </c>
      <c r="Z51" s="1289">
        <f>COUNTIF(AB13:AB45,3)</f>
        <v>0</v>
      </c>
      <c r="AA51" s="1291" t="e">
        <f>Z51*100/Z54</f>
        <v>#DIV/0!</v>
      </c>
      <c r="AB51" s="1292">
        <f>COUNTIF(AC13:AC45,3)</f>
        <v>0</v>
      </c>
      <c r="AC51" s="1293" t="e">
        <f>AB51*100/AB54</f>
        <v>#DIV/0!</v>
      </c>
      <c r="AD51" s="1635">
        <f>COUNTIF(AD13:AD44,3)</f>
        <v>0</v>
      </c>
      <c r="AE51" s="1641" t="e">
        <f>AD51*100/AD54</f>
        <v>#DIV/0!</v>
      </c>
      <c r="AF51" s="4"/>
      <c r="AG51" s="11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2827" t="s">
        <v>207</v>
      </c>
      <c r="AZ51" s="2828"/>
      <c r="BA51" s="122">
        <f>COUNTIF(BJ13:BJ45,"ВЫСОКАЯ")</f>
        <v>0</v>
      </c>
      <c r="BB51" s="123" t="e">
        <f>BA51*100/BA53</f>
        <v>#DIV/0!</v>
      </c>
      <c r="BC51" s="4"/>
      <c r="BD51" s="2827" t="s">
        <v>207</v>
      </c>
      <c r="BE51" s="2828"/>
      <c r="BF51" s="122">
        <f>COUNTIF(BK13:BK45,"ВЫСОКАЯ")</f>
        <v>0</v>
      </c>
      <c r="BG51" s="123" t="e">
        <f>BF51*100/BF53</f>
        <v>#DIV/0!</v>
      </c>
      <c r="BH51" s="4"/>
      <c r="BI51" s="2852" t="s">
        <v>19</v>
      </c>
      <c r="BJ51" s="2853"/>
      <c r="BK51" s="128">
        <f>SUM(BK48:BK50)</f>
        <v>0</v>
      </c>
      <c r="BL51" s="4"/>
      <c r="BM51" s="4"/>
      <c r="BN51" s="1223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3120" t="s">
        <v>63</v>
      </c>
      <c r="DJ51" s="3121"/>
      <c r="DK51" s="1300">
        <f>COUNTIF(DS13:DS45,3)</f>
        <v>0</v>
      </c>
      <c r="DL51" s="1301" t="e">
        <f>DK51*100/DK52</f>
        <v>#DIV/0!</v>
      </c>
      <c r="DM51" s="4"/>
      <c r="DN51" s="4"/>
      <c r="DO51" s="3120" t="s">
        <v>63</v>
      </c>
      <c r="DP51" s="3130"/>
      <c r="DQ51" s="1302">
        <f>COUNTIF(DT13:DT45,3)</f>
        <v>0</v>
      </c>
      <c r="DR51" s="1186" t="e">
        <f>DQ51*100/DQ52</f>
        <v>#DIV/0!</v>
      </c>
      <c r="DT51" s="3120" t="s">
        <v>63</v>
      </c>
      <c r="DU51" s="3131"/>
      <c r="DV51" s="1185">
        <f>COUNTIF(DU13:DU45,3)</f>
        <v>0</v>
      </c>
      <c r="DW51" s="1186" t="e">
        <f>DV51*100/DV52</f>
        <v>#DIV/0!</v>
      </c>
      <c r="DY51" s="1223"/>
      <c r="DZ51" s="2626" t="s">
        <v>75</v>
      </c>
      <c r="EA51" s="3132"/>
      <c r="EB51" s="1294">
        <f>COUNTIF(EG13:EG45,3)</f>
        <v>0</v>
      </c>
      <c r="EC51" s="1295" t="e">
        <f>EB51*100/EB53</f>
        <v>#DIV/0!</v>
      </c>
      <c r="ED51" s="4"/>
      <c r="EE51" s="2626" t="s">
        <v>75</v>
      </c>
      <c r="EF51" s="2627"/>
      <c r="EG51" s="1294">
        <f>COUNTIF(EH13:EH45,3)</f>
        <v>0</v>
      </c>
      <c r="EH51" s="1295" t="e">
        <f>EG51*100/EG53</f>
        <v>#DIV/0!</v>
      </c>
      <c r="EI51" s="4"/>
      <c r="EJ51" s="4"/>
      <c r="EK51" s="4"/>
      <c r="EL51" s="4"/>
      <c r="EM51" s="4"/>
      <c r="EN51" s="1226"/>
      <c r="EO51" s="1694"/>
      <c r="EP51" s="2593" t="s">
        <v>239</v>
      </c>
      <c r="EQ51" s="2594"/>
      <c r="ER51" s="1677">
        <f>COUNTIF(EQ13:EQ45,2)</f>
        <v>0</v>
      </c>
      <c r="ES51" s="1678" t="e">
        <f>ER51*100/ER53</f>
        <v>#DIV/0!</v>
      </c>
      <c r="ET51" s="1677">
        <f>COUNTIF(ER13:ER45,2)</f>
        <v>0</v>
      </c>
      <c r="EU51" s="1678" t="e">
        <f>ET51*100/ET53</f>
        <v>#DIV/0!</v>
      </c>
      <c r="EV51" s="1677">
        <f>COUNTIF(ES13:ES45,2)</f>
        <v>0</v>
      </c>
      <c r="EW51" s="1678" t="e">
        <f>EV51*100/EV53</f>
        <v>#DIV/0!</v>
      </c>
      <c r="EX51" s="1677">
        <f>COUNTIF(ET13:ET45,2)</f>
        <v>0</v>
      </c>
      <c r="EY51" s="1678" t="e">
        <f>EX51*100/EX53</f>
        <v>#DIV/0!</v>
      </c>
      <c r="FA51" s="2588"/>
      <c r="FB51" s="2589" t="s">
        <v>238</v>
      </c>
      <c r="FC51" s="2590"/>
      <c r="FD51" s="1460"/>
      <c r="FE51" s="1232"/>
      <c r="FF51" s="434"/>
      <c r="FG51" s="434"/>
      <c r="FH51" s="434"/>
      <c r="FI51" s="434"/>
      <c r="FJ51" s="434"/>
      <c r="FK51" s="434"/>
      <c r="FL51" s="434"/>
      <c r="FM51" s="434"/>
      <c r="FN51" s="434"/>
      <c r="FO51" s="434"/>
      <c r="FP51" s="434"/>
      <c r="FQ51" s="434"/>
      <c r="FR51" s="434"/>
      <c r="FS51" s="434"/>
      <c r="FT51" s="434"/>
      <c r="FU51" s="434"/>
      <c r="FV51" s="434"/>
      <c r="FW51" s="434"/>
      <c r="FX51" s="434"/>
      <c r="FY51" s="434"/>
      <c r="FZ51" s="434"/>
      <c r="GA51" s="434"/>
      <c r="GB51" s="434"/>
      <c r="GC51" s="434"/>
      <c r="GD51" s="434"/>
      <c r="GE51" s="434"/>
      <c r="GF51" s="434"/>
      <c r="GG51" s="434"/>
      <c r="GH51" s="434"/>
      <c r="GI51" s="434"/>
      <c r="GJ51" s="434"/>
      <c r="GK51" s="434"/>
      <c r="GL51" s="434"/>
      <c r="GM51" s="434"/>
      <c r="GN51" s="434"/>
      <c r="GO51" s="434"/>
      <c r="GP51" s="434"/>
      <c r="GQ51" s="434"/>
      <c r="GR51" s="434"/>
      <c r="GS51" s="434"/>
      <c r="GT51" s="434"/>
      <c r="GU51" s="434"/>
      <c r="GV51" s="434"/>
      <c r="GW51" s="434"/>
      <c r="GX51" s="434"/>
      <c r="GY51" s="2545" t="s">
        <v>209</v>
      </c>
      <c r="GZ51" s="2546"/>
      <c r="HA51" s="922">
        <f>COUNTIFS(GZ13:GZ45,"НИЗКИЙ")</f>
        <v>0</v>
      </c>
      <c r="HB51" s="427" t="e">
        <f>HA51*100/HA52</f>
        <v>#DIV/0!</v>
      </c>
      <c r="HC51" s="434"/>
      <c r="HD51" s="2327" t="s">
        <v>209</v>
      </c>
      <c r="HE51" s="2542"/>
      <c r="HF51" s="931">
        <f>COUNTIFS(HB13:HB45,"НИЗКИЙ")</f>
        <v>0</v>
      </c>
      <c r="HG51" s="429" t="e">
        <f>HF51*100/HF52</f>
        <v>#DIV/0!</v>
      </c>
      <c r="HH51" s="434"/>
      <c r="HI51" s="2543" t="s">
        <v>209</v>
      </c>
      <c r="HJ51" s="2544"/>
      <c r="HK51" s="923">
        <f>COUNTIFS(HD13:HD45,"НИЗКИЙ")</f>
        <v>0</v>
      </c>
      <c r="HL51" s="431" t="e">
        <f>HK51*100/HK52</f>
        <v>#DIV/0!</v>
      </c>
      <c r="HM51" s="434"/>
      <c r="HN51" s="1232"/>
      <c r="HO51" s="2545" t="s">
        <v>209</v>
      </c>
      <c r="HP51" s="2546"/>
      <c r="HQ51" s="922">
        <f>COUNTIFS(HV13:HV45,"НИЗКИЙ")</f>
        <v>0</v>
      </c>
      <c r="HR51" s="427" t="e">
        <f>HQ51*100/HQ52</f>
        <v>#DIV/0!</v>
      </c>
      <c r="HS51" s="434"/>
      <c r="HT51" s="2327" t="s">
        <v>209</v>
      </c>
      <c r="HU51" s="2542"/>
      <c r="HV51" s="931">
        <f>COUNTIFS(HW13:HW45,"НИЗКИЙ")</f>
        <v>0</v>
      </c>
      <c r="HW51" s="429" t="e">
        <f>HV51*100/HV52</f>
        <v>#DIV/0!</v>
      </c>
      <c r="HX51" s="434"/>
      <c r="HY51" s="2543" t="s">
        <v>209</v>
      </c>
      <c r="HZ51" s="2544"/>
      <c r="IA51" s="923">
        <f>COUNTIFS(HX13:HX45,"НИЗКИЙ")</f>
        <v>0</v>
      </c>
      <c r="IB51" s="431" t="e">
        <f>IA51*100/IA52</f>
        <v>#DIV/0!</v>
      </c>
      <c r="IC51" s="434"/>
      <c r="ID51" s="434"/>
      <c r="IE51" s="466"/>
      <c r="IF51" s="466"/>
      <c r="IG51" s="466"/>
      <c r="IH51" s="466"/>
      <c r="II51" s="466"/>
      <c r="IJ51" s="466"/>
      <c r="IK51" s="466"/>
      <c r="IL51" s="466"/>
      <c r="IM51" s="466"/>
      <c r="IN51" s="466"/>
      <c r="IO51" s="466"/>
      <c r="IP51" s="466"/>
      <c r="IQ51" s="466"/>
      <c r="IR51" s="466"/>
      <c r="IS51" s="466"/>
      <c r="IT51" s="466"/>
      <c r="IU51" s="466"/>
      <c r="IV51" s="466"/>
      <c r="IW51" s="466"/>
      <c r="IX51" s="466"/>
      <c r="IY51" s="466"/>
      <c r="IZ51" s="466"/>
      <c r="JA51" s="466"/>
      <c r="JB51" s="466"/>
      <c r="JC51" s="466"/>
      <c r="JD51" s="466"/>
      <c r="JE51" s="466"/>
      <c r="JF51" s="466"/>
      <c r="JG51" s="466"/>
      <c r="JH51" s="466"/>
      <c r="JI51" s="466"/>
      <c r="JJ51" s="466"/>
      <c r="JK51" s="466"/>
      <c r="JL51" s="466"/>
      <c r="JM51" s="466"/>
      <c r="JN51" s="466"/>
      <c r="JO51" s="466"/>
      <c r="JP51" s="466"/>
      <c r="JQ51" s="466"/>
      <c r="JR51" s="466"/>
      <c r="JS51" s="466"/>
      <c r="JT51" s="466"/>
      <c r="JU51" s="466"/>
      <c r="JV51" s="466"/>
      <c r="JW51" s="466"/>
      <c r="JX51" s="466"/>
      <c r="JY51" s="466"/>
      <c r="JZ51" s="466"/>
      <c r="KA51" s="466"/>
      <c r="KB51" s="466"/>
      <c r="KC51" s="466"/>
      <c r="KD51" s="466"/>
      <c r="KE51" s="466"/>
      <c r="KF51" s="466"/>
      <c r="KG51" s="466"/>
      <c r="KH51" s="466"/>
      <c r="KI51" s="466"/>
      <c r="KJ51" s="466"/>
      <c r="KK51" s="466"/>
      <c r="KL51" s="466"/>
      <c r="KM51" s="466"/>
      <c r="KN51" s="466"/>
      <c r="KO51" s="466"/>
      <c r="KP51" s="466"/>
      <c r="KQ51" s="466"/>
      <c r="KR51" s="466"/>
      <c r="KS51" s="466"/>
      <c r="KT51" s="466"/>
      <c r="KU51" s="466"/>
      <c r="KV51" s="466"/>
      <c r="KW51" s="466"/>
      <c r="KX51" s="466"/>
      <c r="KY51" s="466"/>
      <c r="KZ51" s="466"/>
      <c r="LA51" s="466"/>
      <c r="LB51" s="466"/>
      <c r="LC51" s="434"/>
      <c r="LD51" s="434"/>
      <c r="LE51" s="434"/>
      <c r="LF51" s="434"/>
      <c r="LG51" s="434"/>
      <c r="LH51" s="434"/>
      <c r="LI51" s="434"/>
      <c r="LJ51" s="434"/>
      <c r="LK51" s="434"/>
      <c r="LL51" s="434"/>
      <c r="LM51" s="434"/>
      <c r="LN51" s="434"/>
      <c r="LO51" s="2550" t="s">
        <v>344</v>
      </c>
      <c r="LP51" s="2551"/>
      <c r="LQ51" s="2551"/>
      <c r="LR51" s="2551"/>
      <c r="LS51" s="2552"/>
      <c r="LT51" s="813">
        <f>COUNTIFS(LS13:LS45,"С-Н")</f>
        <v>0</v>
      </c>
      <c r="LU51" s="814" t="e">
        <f>LT51*100/LT53</f>
        <v>#DIV/0!</v>
      </c>
      <c r="LV51" s="977"/>
      <c r="LW51" s="2553" t="s">
        <v>344</v>
      </c>
      <c r="LX51" s="2554"/>
      <c r="LY51" s="2555"/>
      <c r="LZ51" s="937">
        <f>COUNTIFS(LW13:LW45,"С-Н")</f>
        <v>0</v>
      </c>
      <c r="MA51" s="953" t="e">
        <f>LZ51*100/LZ53</f>
        <v>#DIV/0!</v>
      </c>
      <c r="MB51" s="1286"/>
      <c r="MC51" s="1286"/>
      <c r="MD51" s="954" t="s">
        <v>344</v>
      </c>
      <c r="ME51" s="955"/>
      <c r="MF51" s="815">
        <f>COUNTIFS(MA13:MA45,"С-Н")</f>
        <v>0</v>
      </c>
      <c r="MG51" s="956" t="e">
        <f>MF51*100/MF53</f>
        <v>#DIV/0!</v>
      </c>
      <c r="MH51" s="977"/>
      <c r="MI51" s="957" t="s">
        <v>344</v>
      </c>
      <c r="MJ51" s="958"/>
      <c r="MK51" s="816">
        <f>COUNTIFS(ME13:ME45,"С-Н")</f>
        <v>0</v>
      </c>
      <c r="ML51" s="959" t="e">
        <f>MK51*100/MK53</f>
        <v>#DIV/0!</v>
      </c>
      <c r="MM51" s="977"/>
      <c r="MN51" s="960" t="s">
        <v>344</v>
      </c>
      <c r="MO51" s="961"/>
      <c r="MP51" s="817">
        <f>COUNTIFS(MI13:MI45,"С-Н")</f>
        <v>0</v>
      </c>
      <c r="MQ51" s="962" t="e">
        <f>MP51*100/MP53</f>
        <v>#DIV/0!</v>
      </c>
      <c r="MR51" s="1287"/>
      <c r="MS51" s="1288"/>
      <c r="MT51" s="434"/>
      <c r="MU51" s="617" t="s">
        <v>344</v>
      </c>
      <c r="MV51" s="618"/>
      <c r="MW51" s="577">
        <f>COUNTIFS(NG13:NG45,"С-Н")</f>
        <v>0</v>
      </c>
      <c r="MX51" s="578" t="e">
        <f>MW51*100/MW53</f>
        <v>#DIV/0!</v>
      </c>
      <c r="MY51" s="506"/>
      <c r="MZ51" s="487" t="s">
        <v>344</v>
      </c>
      <c r="NA51" s="488"/>
      <c r="NB51" s="489">
        <f>COUNTIFS(NI13:NI45,"С-Н")</f>
        <v>0</v>
      </c>
      <c r="NC51" s="573" t="e">
        <f>NB51*100/NB53</f>
        <v>#DIV/0!</v>
      </c>
      <c r="ND51" s="506"/>
      <c r="NE51" s="490" t="s">
        <v>344</v>
      </c>
      <c r="NF51" s="491"/>
      <c r="NG51" s="492">
        <f>COUNTIFS(NK13:NK45,"С-Н")</f>
        <v>0</v>
      </c>
      <c r="NH51" s="493" t="e">
        <f>NG51*100/NG53</f>
        <v>#DIV/0!</v>
      </c>
      <c r="NI51" s="526"/>
      <c r="NJ51" s="494" t="s">
        <v>344</v>
      </c>
      <c r="NK51" s="495"/>
      <c r="NL51" s="496">
        <f>COUNTIFS(NM13:NM45,"С-Н")</f>
        <v>0</v>
      </c>
      <c r="NM51" s="582" t="e">
        <f>NL51*100/NL53</f>
        <v>#DIV/0!</v>
      </c>
      <c r="NN51" s="526"/>
      <c r="NO51" s="497" t="s">
        <v>344</v>
      </c>
      <c r="NP51" s="498"/>
      <c r="NQ51" s="499">
        <f>COUNTIFS(NO13:NO45,"С-Н")</f>
        <v>0</v>
      </c>
      <c r="NR51" s="500" t="e">
        <f>NQ51*100/NQ53</f>
        <v>#DIV/0!</v>
      </c>
      <c r="NS51" s="434"/>
    </row>
    <row r="52" spans="1:384" ht="24.75" customHeight="1" thickBot="1" x14ac:dyDescent="0.4">
      <c r="A52" s="1224"/>
      <c r="B52" s="1236"/>
      <c r="C52" s="1236"/>
      <c r="D52" s="1541"/>
      <c r="E52" s="1519"/>
      <c r="F52" s="1236"/>
      <c r="G52" s="1236"/>
      <c r="H52" s="2829" t="s">
        <v>16</v>
      </c>
      <c r="I52" s="2830"/>
      <c r="J52" s="114">
        <f>COUNTIF(L13:L45,4)</f>
        <v>0</v>
      </c>
      <c r="K52" s="115" t="e">
        <f>J52*100/J55</f>
        <v>#DIV/0!</v>
      </c>
      <c r="L52" s="4"/>
      <c r="M52" s="1226"/>
      <c r="N52" s="2854" t="s">
        <v>113</v>
      </c>
      <c r="O52" s="2855"/>
      <c r="P52" s="1289">
        <f>COUNTIF(W13:W45,4)</f>
        <v>0</v>
      </c>
      <c r="Q52" s="1290" t="e">
        <f>P52*100/P54</f>
        <v>#DIV/0!</v>
      </c>
      <c r="R52" s="1289">
        <f>COUNTIF(X13:X45,4)</f>
        <v>0</v>
      </c>
      <c r="S52" s="1291" t="e">
        <f>R52*100/R54</f>
        <v>#DIV/0!</v>
      </c>
      <c r="T52" s="1289">
        <f>COUNTIF(Y13:Y45,4)</f>
        <v>0</v>
      </c>
      <c r="U52" s="1290" t="e">
        <f>T52*100/T54</f>
        <v>#DIV/0!</v>
      </c>
      <c r="V52" s="1289">
        <f>COUNTIF(Z13:Z45,4)</f>
        <v>0</v>
      </c>
      <c r="W52" s="1290" t="e">
        <f>V52*100/V54</f>
        <v>#DIV/0!</v>
      </c>
      <c r="X52" s="1292">
        <f>COUNTIF(AA13:AA45,4)</f>
        <v>0</v>
      </c>
      <c r="Y52" s="1293" t="e">
        <f>X52*100/X54</f>
        <v>#DIV/0!</v>
      </c>
      <c r="Z52" s="1289">
        <f>COUNTIF(AB13:AB45,4)</f>
        <v>0</v>
      </c>
      <c r="AA52" s="1291" t="e">
        <f>Z52*100/Z54</f>
        <v>#DIV/0!</v>
      </c>
      <c r="AB52" s="1292">
        <f>COUNTIF(AC13:AC45,4)</f>
        <v>0</v>
      </c>
      <c r="AC52" s="1293" t="e">
        <f>AB52*100/AB54</f>
        <v>#DIV/0!</v>
      </c>
      <c r="AD52" s="1635">
        <f>COUNTIF(AD13:AD44,4)</f>
        <v>0</v>
      </c>
      <c r="AE52" s="1641" t="e">
        <f>AD52*100/AD54</f>
        <v>#DIV/0!</v>
      </c>
      <c r="AF52" s="4"/>
      <c r="AG52" s="4"/>
      <c r="AH52" s="13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2639" t="s">
        <v>208</v>
      </c>
      <c r="AZ52" s="2640"/>
      <c r="BA52" s="124">
        <f>COUNTIF(BJ13:BJ45,"ОЧЕНЬ ВЫСОКАЯ")</f>
        <v>0</v>
      </c>
      <c r="BB52" s="125" t="e">
        <f>BA52*100/BA53</f>
        <v>#DIV/0!</v>
      </c>
      <c r="BC52" s="1307"/>
      <c r="BD52" s="2639" t="s">
        <v>208</v>
      </c>
      <c r="BE52" s="2640"/>
      <c r="BF52" s="126">
        <f>COUNTIF(BK13:BK45,"ОЧЕНЬ ВЫСОКАЯ")</f>
        <v>0</v>
      </c>
      <c r="BG52" s="125" t="e">
        <f>BF52*100/BF53</f>
        <v>#DIV/0!</v>
      </c>
      <c r="BH52" s="4"/>
      <c r="BI52" s="4"/>
      <c r="BJ52" s="4"/>
      <c r="BK52" s="4"/>
      <c r="BL52" s="4"/>
      <c r="BM52" s="4"/>
      <c r="BN52" s="1223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2989" t="s">
        <v>19</v>
      </c>
      <c r="DJ52" s="3124"/>
      <c r="DK52" s="1308">
        <f>SUM(DK49:DK51)</f>
        <v>0</v>
      </c>
      <c r="DL52" s="1309"/>
      <c r="DM52" s="4"/>
      <c r="DN52" s="4"/>
      <c r="DO52" s="3125" t="s">
        <v>19</v>
      </c>
      <c r="DP52" s="3126"/>
      <c r="DQ52" s="1310">
        <f>SUM(DQ49:DQ51)</f>
        <v>0</v>
      </c>
      <c r="DR52" s="4"/>
      <c r="DT52" s="3127" t="s">
        <v>19</v>
      </c>
      <c r="DU52" s="3128"/>
      <c r="DV52" s="1311">
        <f>SUM(DV49:DV51)</f>
        <v>0</v>
      </c>
      <c r="DW52" s="1312"/>
      <c r="DY52" s="1223"/>
      <c r="DZ52" s="2883" t="s">
        <v>76</v>
      </c>
      <c r="EA52" s="3129"/>
      <c r="EB52" s="1313">
        <f>COUNTIF(EG13:EG45,4)</f>
        <v>0</v>
      </c>
      <c r="EC52" s="1314" t="e">
        <f>EB52*100/EB53</f>
        <v>#DIV/0!</v>
      </c>
      <c r="ED52" s="4"/>
      <c r="EE52" s="2883" t="s">
        <v>76</v>
      </c>
      <c r="EF52" s="2884"/>
      <c r="EG52" s="1313">
        <f>COUNTIF(EH13:EH45,4)</f>
        <v>0</v>
      </c>
      <c r="EH52" s="1314" t="e">
        <f>EG52*100/EG53</f>
        <v>#DIV/0!</v>
      </c>
      <c r="EI52" s="4"/>
      <c r="EJ52" s="4"/>
      <c r="EK52" s="4"/>
      <c r="EL52" s="4"/>
      <c r="EM52" s="4"/>
      <c r="EN52" s="1226"/>
      <c r="EO52" s="1695"/>
      <c r="EP52" s="3078" t="s">
        <v>401</v>
      </c>
      <c r="EQ52" s="3079"/>
      <c r="ER52" s="1705">
        <f>COUNTIF(EP13:EP45,1)</f>
        <v>0</v>
      </c>
      <c r="ES52" s="1706" t="e">
        <f>ER52*100/ER53</f>
        <v>#DIV/0!</v>
      </c>
      <c r="ET52" s="1705">
        <f>ER52</f>
        <v>0</v>
      </c>
      <c r="EU52" s="1707" t="e">
        <f>ET52*100/ET53</f>
        <v>#DIV/0!</v>
      </c>
      <c r="EV52" s="1705">
        <f>ER52</f>
        <v>0</v>
      </c>
      <c r="EW52" s="1707" t="e">
        <f>EV52*100/EV53</f>
        <v>#DIV/0!</v>
      </c>
      <c r="EX52" s="1705">
        <f>ER52</f>
        <v>0</v>
      </c>
      <c r="EY52" s="1707" t="e">
        <f>EX52*100/EX53</f>
        <v>#DIV/0!</v>
      </c>
      <c r="FA52" s="4"/>
      <c r="FB52" s="1230"/>
      <c r="FC52" s="1238"/>
      <c r="FD52" s="1460"/>
      <c r="FE52" s="1232"/>
      <c r="FF52" s="434"/>
      <c r="FG52" s="434"/>
      <c r="FH52" s="434"/>
      <c r="FI52" s="434"/>
      <c r="FJ52" s="434"/>
      <c r="FK52" s="434"/>
      <c r="FL52" s="434"/>
      <c r="FM52" s="434"/>
      <c r="FN52" s="434"/>
      <c r="FO52" s="434"/>
      <c r="FP52" s="434"/>
      <c r="FQ52" s="434"/>
      <c r="FR52" s="434"/>
      <c r="FS52" s="434"/>
      <c r="FT52" s="434"/>
      <c r="FU52" s="434"/>
      <c r="FV52" s="434"/>
      <c r="FW52" s="434"/>
      <c r="FX52" s="434"/>
      <c r="FY52" s="434"/>
      <c r="FZ52" s="434"/>
      <c r="GA52" s="434"/>
      <c r="GB52" s="434"/>
      <c r="GC52" s="434"/>
      <c r="GD52" s="434"/>
      <c r="GE52" s="434"/>
      <c r="GF52" s="434"/>
      <c r="GG52" s="434"/>
      <c r="GH52" s="434"/>
      <c r="GI52" s="434"/>
      <c r="GJ52" s="434"/>
      <c r="GK52" s="434"/>
      <c r="GL52" s="434"/>
      <c r="GM52" s="434"/>
      <c r="GN52" s="434"/>
      <c r="GO52" s="434"/>
      <c r="GP52" s="434"/>
      <c r="GQ52" s="434"/>
      <c r="GR52" s="434"/>
      <c r="GS52" s="434"/>
      <c r="GT52" s="434"/>
      <c r="GU52" s="434"/>
      <c r="GV52" s="434"/>
      <c r="GW52" s="434"/>
      <c r="GX52" s="434"/>
      <c r="GY52" s="448" t="s">
        <v>19</v>
      </c>
      <c r="GZ52" s="448"/>
      <c r="HA52" s="435">
        <f>SUM(HA49:HA51)</f>
        <v>0</v>
      </c>
      <c r="HB52" s="436"/>
      <c r="HC52" s="434"/>
      <c r="HD52" s="453" t="s">
        <v>19</v>
      </c>
      <c r="HE52" s="453"/>
      <c r="HF52" s="440">
        <f>SUM(HF49:HF51)</f>
        <v>0</v>
      </c>
      <c r="HG52" s="441"/>
      <c r="HH52" s="434"/>
      <c r="HI52" s="455" t="s">
        <v>19</v>
      </c>
      <c r="HJ52" s="455"/>
      <c r="HK52" s="444">
        <f>SUM(HK49:HK51)</f>
        <v>0</v>
      </c>
      <c r="HL52" s="445"/>
      <c r="HM52" s="434"/>
      <c r="HN52" s="1232"/>
      <c r="HO52" s="448" t="s">
        <v>19</v>
      </c>
      <c r="HP52" s="448"/>
      <c r="HQ52" s="435">
        <f>SUM(HQ49:HQ51)</f>
        <v>0</v>
      </c>
      <c r="HR52" s="436"/>
      <c r="HS52" s="434"/>
      <c r="HT52" s="453" t="s">
        <v>19</v>
      </c>
      <c r="HU52" s="453"/>
      <c r="HV52" s="440">
        <f>SUM(HV49:HV51)</f>
        <v>0</v>
      </c>
      <c r="HW52" s="441"/>
      <c r="HX52" s="434"/>
      <c r="HY52" s="455" t="s">
        <v>19</v>
      </c>
      <c r="HZ52" s="455"/>
      <c r="IA52" s="444">
        <f>SUM(IA49:IA51)</f>
        <v>0</v>
      </c>
      <c r="IB52" s="445"/>
      <c r="IC52" s="434"/>
      <c r="ID52" s="434"/>
      <c r="IE52" s="466"/>
      <c r="IF52" s="466"/>
      <c r="IG52" s="466"/>
      <c r="IH52" s="466"/>
      <c r="II52" s="466"/>
      <c r="IJ52" s="466"/>
      <c r="IK52" s="466"/>
      <c r="IL52" s="466"/>
      <c r="IM52" s="466"/>
      <c r="IN52" s="466"/>
      <c r="IO52" s="466"/>
      <c r="IP52" s="466"/>
      <c r="IQ52" s="466"/>
      <c r="IR52" s="466"/>
      <c r="IS52" s="466"/>
      <c r="IT52" s="466"/>
      <c r="IU52" s="466"/>
      <c r="IV52" s="466"/>
      <c r="IW52" s="466"/>
      <c r="IX52" s="466"/>
      <c r="IY52" s="466"/>
      <c r="IZ52" s="466"/>
      <c r="JA52" s="466"/>
      <c r="JB52" s="466"/>
      <c r="JC52" s="466"/>
      <c r="JD52" s="466"/>
      <c r="JE52" s="466"/>
      <c r="JF52" s="466"/>
      <c r="JG52" s="466"/>
      <c r="JH52" s="466"/>
      <c r="JI52" s="466"/>
      <c r="JJ52" s="466"/>
      <c r="JK52" s="466"/>
      <c r="JL52" s="466"/>
      <c r="JM52" s="466"/>
      <c r="JN52" s="466"/>
      <c r="JO52" s="466"/>
      <c r="JP52" s="466"/>
      <c r="JQ52" s="466"/>
      <c r="JR52" s="466"/>
      <c r="JS52" s="466"/>
      <c r="JT52" s="466"/>
      <c r="JU52" s="466"/>
      <c r="JV52" s="466"/>
      <c r="JW52" s="466"/>
      <c r="JX52" s="466"/>
      <c r="JY52" s="466"/>
      <c r="JZ52" s="466"/>
      <c r="KA52" s="466"/>
      <c r="KB52" s="466"/>
      <c r="KC52" s="466"/>
      <c r="KD52" s="466"/>
      <c r="KE52" s="466"/>
      <c r="KF52" s="466"/>
      <c r="KG52" s="466"/>
      <c r="KH52" s="466"/>
      <c r="KI52" s="466"/>
      <c r="KJ52" s="466"/>
      <c r="KK52" s="466"/>
      <c r="KL52" s="466"/>
      <c r="KM52" s="466"/>
      <c r="KN52" s="466"/>
      <c r="KO52" s="466"/>
      <c r="KP52" s="466"/>
      <c r="KQ52" s="466"/>
      <c r="KR52" s="466"/>
      <c r="KS52" s="466"/>
      <c r="KT52" s="466"/>
      <c r="KU52" s="466"/>
      <c r="KV52" s="466"/>
      <c r="KW52" s="466"/>
      <c r="KX52" s="466"/>
      <c r="KY52" s="466"/>
      <c r="KZ52" s="466"/>
      <c r="LA52" s="466"/>
      <c r="LB52" s="466"/>
      <c r="LC52" s="434"/>
      <c r="LD52" s="434"/>
      <c r="LE52" s="434"/>
      <c r="LF52" s="434"/>
      <c r="LG52" s="434"/>
      <c r="LH52" s="434"/>
      <c r="LI52" s="434"/>
      <c r="LJ52" s="434"/>
      <c r="LK52" s="434"/>
      <c r="LL52" s="434"/>
      <c r="LM52" s="434"/>
      <c r="LN52" s="434"/>
      <c r="LO52" s="1316" t="s">
        <v>345</v>
      </c>
      <c r="LP52" s="1317"/>
      <c r="LQ52" s="1317"/>
      <c r="LR52" s="1317"/>
      <c r="LS52" s="1318"/>
      <c r="LT52" s="823">
        <f>COUNTIFS(LS13:LS45,"У-Н")</f>
        <v>0</v>
      </c>
      <c r="LU52" s="824" t="e">
        <f>LT52*100/LT53</f>
        <v>#DIV/0!</v>
      </c>
      <c r="LV52" s="977"/>
      <c r="LW52" s="2428" t="s">
        <v>345</v>
      </c>
      <c r="LX52" s="2429"/>
      <c r="LY52" s="2430"/>
      <c r="LZ52" s="938">
        <f>COUNTIFS(LW13:LW45,"У-Н")</f>
        <v>0</v>
      </c>
      <c r="MA52" s="967" t="e">
        <f>LZ52*100/LZ53</f>
        <v>#DIV/0!</v>
      </c>
      <c r="MB52" s="1286"/>
      <c r="MC52" s="1286"/>
      <c r="MD52" s="968" t="s">
        <v>345</v>
      </c>
      <c r="ME52" s="969"/>
      <c r="MF52" s="825">
        <f>COUNTIFS(MA13:MA45,"У-Н")</f>
        <v>0</v>
      </c>
      <c r="MG52" s="970" t="e">
        <f>MF52*100/MF53</f>
        <v>#DIV/0!</v>
      </c>
      <c r="MH52" s="977"/>
      <c r="MI52" s="971" t="s">
        <v>345</v>
      </c>
      <c r="MJ52" s="972"/>
      <c r="MK52" s="826">
        <f>COUNTIFS(ME13:ME45,"У-Н")</f>
        <v>0</v>
      </c>
      <c r="ML52" s="973" t="e">
        <f>MK52*100/MK53</f>
        <v>#DIV/0!</v>
      </c>
      <c r="MM52" s="977"/>
      <c r="MN52" s="974" t="s">
        <v>345</v>
      </c>
      <c r="MO52" s="975"/>
      <c r="MP52" s="827">
        <f>COUNTIFS(MI13:MI45,"У-Н")</f>
        <v>0</v>
      </c>
      <c r="MQ52" s="976" t="e">
        <f>MP52*100/MP53</f>
        <v>#DIV/0!</v>
      </c>
      <c r="MR52" s="1287"/>
      <c r="MS52" s="1288"/>
      <c r="MT52" s="434"/>
      <c r="MU52" s="619" t="s">
        <v>345</v>
      </c>
      <c r="MV52" s="620"/>
      <c r="MW52" s="579">
        <f>COUNTIFS(NG13:NG45,"У-Н")</f>
        <v>0</v>
      </c>
      <c r="MX52" s="580" t="e">
        <f>MW52*100/MW53</f>
        <v>#DIV/0!</v>
      </c>
      <c r="MY52" s="506"/>
      <c r="MZ52" s="507" t="s">
        <v>345</v>
      </c>
      <c r="NA52" s="508"/>
      <c r="NB52" s="509">
        <f>COUNTIFS(NI13:NI45,"У-Н")</f>
        <v>0</v>
      </c>
      <c r="NC52" s="574" t="e">
        <f>NB52*100/NB53</f>
        <v>#DIV/0!</v>
      </c>
      <c r="ND52" s="474"/>
      <c r="NE52" s="510" t="s">
        <v>345</v>
      </c>
      <c r="NF52" s="511"/>
      <c r="NG52" s="512">
        <f>COUNTIFS(NK13:NK45,"У-Н")</f>
        <v>0</v>
      </c>
      <c r="NH52" s="513" t="e">
        <f>NG52*100/NG53</f>
        <v>#DIV/0!</v>
      </c>
      <c r="NI52" s="526"/>
      <c r="NJ52" s="514" t="s">
        <v>345</v>
      </c>
      <c r="NK52" s="515"/>
      <c r="NL52" s="516">
        <f>COUNTIFS(NM13:NM45,"У-Н")</f>
        <v>0</v>
      </c>
      <c r="NM52" s="583" t="e">
        <f>NL52*100/NL53</f>
        <v>#DIV/0!</v>
      </c>
      <c r="NN52" s="526"/>
      <c r="NO52" s="517" t="s">
        <v>345</v>
      </c>
      <c r="NP52" s="518"/>
      <c r="NQ52" s="519">
        <f>COUNTIFS(NO13:NO45,"У-Н")</f>
        <v>0</v>
      </c>
      <c r="NR52" s="520" t="e">
        <f>NQ52*100/NQ53</f>
        <v>#DIV/0!</v>
      </c>
      <c r="NS52" s="434"/>
    </row>
    <row r="53" spans="1:384" ht="24.75" customHeight="1" thickBot="1" x14ac:dyDescent="0.4">
      <c r="A53" s="1224"/>
      <c r="B53" s="1221"/>
      <c r="C53" s="1221"/>
      <c r="D53" s="1540"/>
      <c r="E53" s="1518"/>
      <c r="F53" s="1237"/>
      <c r="G53" s="1237"/>
      <c r="H53" s="2829" t="s">
        <v>17</v>
      </c>
      <c r="I53" s="2830"/>
      <c r="J53" s="114">
        <f>COUNTIF(L13:L45,5)</f>
        <v>0</v>
      </c>
      <c r="K53" s="115" t="e">
        <f>J53*100/J55</f>
        <v>#DIV/0!</v>
      </c>
      <c r="L53" s="4"/>
      <c r="M53" s="1226"/>
      <c r="N53" s="2751" t="s">
        <v>115</v>
      </c>
      <c r="O53" s="2752"/>
      <c r="P53" s="1303">
        <f>COUNTIF(W13:W45,5)</f>
        <v>0</v>
      </c>
      <c r="Q53" s="1319" t="e">
        <f>P53*100/P54</f>
        <v>#DIV/0!</v>
      </c>
      <c r="R53" s="1303">
        <f>COUNTIF(X13:X45,5)</f>
        <v>0</v>
      </c>
      <c r="S53" s="1305" t="e">
        <f>R53*100/R54</f>
        <v>#DIV/0!</v>
      </c>
      <c r="T53" s="1303">
        <f>COUNTIF(Y13:Y45,5)</f>
        <v>0</v>
      </c>
      <c r="U53" s="1319" t="e">
        <f>T53*100/T54</f>
        <v>#DIV/0!</v>
      </c>
      <c r="V53" s="1303">
        <f>COUNTIF(Z13:Z45,5)</f>
        <v>0</v>
      </c>
      <c r="W53" s="1319" t="e">
        <f>V53*100/V54</f>
        <v>#DIV/0!</v>
      </c>
      <c r="X53" s="1306">
        <f>COUNTIF(AA13:AA45,5)</f>
        <v>0</v>
      </c>
      <c r="Y53" s="1304" t="e">
        <f>X53*100/X54</f>
        <v>#DIV/0!</v>
      </c>
      <c r="Z53" s="1303">
        <f>COUNTIF(AB13:AB45,5)</f>
        <v>0</v>
      </c>
      <c r="AA53" s="1305" t="e">
        <f>Z53*100/Z54</f>
        <v>#DIV/0!</v>
      </c>
      <c r="AB53" s="1306">
        <f>COUNTIF(AC13:AC45,5)</f>
        <v>0</v>
      </c>
      <c r="AC53" s="1304" t="e">
        <f>AB53*100/AB54</f>
        <v>#DIV/0!</v>
      </c>
      <c r="AD53" s="1638">
        <f>COUNTIF(AD13:AD44,5)</f>
        <v>0</v>
      </c>
      <c r="AE53" s="1642" t="e">
        <f>AD53*100/AD54</f>
        <v>#DIV/0!</v>
      </c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2637" t="s">
        <v>19</v>
      </c>
      <c r="AZ53" s="2638"/>
      <c r="BA53" s="119">
        <f>SUM(BA48:BA52)</f>
        <v>0</v>
      </c>
      <c r="BB53" s="12"/>
      <c r="BC53" s="1320"/>
      <c r="BD53" s="2641" t="s">
        <v>19</v>
      </c>
      <c r="BE53" s="2642"/>
      <c r="BF53" s="127">
        <f>SUM(BF48:BF52)</f>
        <v>0</v>
      </c>
      <c r="BG53" s="4"/>
      <c r="BH53" s="4"/>
      <c r="BI53" s="4"/>
      <c r="BJ53" s="4"/>
      <c r="BK53" s="4"/>
      <c r="BL53" s="4"/>
      <c r="BM53" s="4"/>
      <c r="BN53" s="1223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1223"/>
      <c r="DZ53" s="2628" t="s">
        <v>19</v>
      </c>
      <c r="EA53" s="3123"/>
      <c r="EB53" s="1321">
        <f>SUM(EB49:EB52)</f>
        <v>0</v>
      </c>
      <c r="EC53" s="4"/>
      <c r="ED53" s="4"/>
      <c r="EE53" s="2628" t="s">
        <v>19</v>
      </c>
      <c r="EF53" s="2629"/>
      <c r="EG53" s="1321">
        <f>SUM(EG49:EG52)</f>
        <v>0</v>
      </c>
      <c r="EH53" s="4"/>
      <c r="EI53" s="4"/>
      <c r="EJ53" s="4"/>
      <c r="EK53" s="4"/>
      <c r="EL53" s="4"/>
      <c r="EM53" s="4"/>
      <c r="EN53" s="1226"/>
      <c r="EO53" s="1695"/>
      <c r="EP53" s="1697"/>
      <c r="EQ53" s="1697"/>
      <c r="ER53" s="1315">
        <f>SUM(ER50:ER52)</f>
        <v>0</v>
      </c>
      <c r="ES53" s="1682"/>
      <c r="ET53" s="1315">
        <f>SUM(ET50:ET52)</f>
        <v>0</v>
      </c>
      <c r="EU53" s="1315"/>
      <c r="EV53" s="1315">
        <f>SUM(EV50:EV52)</f>
        <v>0</v>
      </c>
      <c r="EW53" s="1315"/>
      <c r="EX53" s="1315">
        <f>SUM(EX50:EX52)</f>
        <v>0</v>
      </c>
      <c r="EY53" s="1230"/>
      <c r="FA53" s="1230"/>
      <c r="FB53" s="1230"/>
      <c r="FC53" s="1238"/>
      <c r="FD53" s="1460"/>
      <c r="FE53" s="1232"/>
      <c r="FF53" s="434"/>
      <c r="FG53" s="434"/>
      <c r="FH53" s="434"/>
      <c r="FI53" s="434"/>
      <c r="FJ53" s="434"/>
      <c r="FK53" s="434"/>
      <c r="FL53" s="434"/>
      <c r="FM53" s="434"/>
      <c r="FN53" s="434"/>
      <c r="FO53" s="434"/>
      <c r="FP53" s="434"/>
      <c r="FQ53" s="434"/>
      <c r="FR53" s="434"/>
      <c r="FS53" s="434"/>
      <c r="FT53" s="434"/>
      <c r="FU53" s="434"/>
      <c r="FV53" s="434"/>
      <c r="FW53" s="434"/>
      <c r="FX53" s="434"/>
      <c r="FY53" s="434"/>
      <c r="FZ53" s="434"/>
      <c r="GA53" s="434"/>
      <c r="GB53" s="434"/>
      <c r="GC53" s="434"/>
      <c r="GD53" s="434"/>
      <c r="GE53" s="434"/>
      <c r="GF53" s="434"/>
      <c r="GG53" s="434"/>
      <c r="GH53" s="434"/>
      <c r="GI53" s="434"/>
      <c r="GJ53" s="434"/>
      <c r="GK53" s="434"/>
      <c r="GL53" s="434"/>
      <c r="GM53" s="434"/>
      <c r="GN53" s="434"/>
      <c r="GO53" s="434"/>
      <c r="GP53" s="434"/>
      <c r="GQ53" s="434"/>
      <c r="GR53" s="434"/>
      <c r="GS53" s="434"/>
      <c r="GT53" s="434"/>
      <c r="GU53" s="434"/>
      <c r="GV53" s="434"/>
      <c r="GW53" s="434"/>
      <c r="GX53" s="434"/>
      <c r="GY53" s="434"/>
      <c r="GZ53" s="434"/>
      <c r="HA53" s="434"/>
      <c r="HB53" s="434"/>
      <c r="HC53" s="434"/>
      <c r="HD53" s="434"/>
      <c r="HE53" s="434"/>
      <c r="HF53" s="434"/>
      <c r="HG53" s="434"/>
      <c r="HH53" s="434"/>
      <c r="HI53" s="434"/>
      <c r="HJ53" s="434"/>
      <c r="HK53" s="434"/>
      <c r="HL53" s="434"/>
      <c r="HM53" s="434"/>
      <c r="HN53" s="1232"/>
      <c r="HO53" s="434"/>
      <c r="HP53" s="434"/>
      <c r="HQ53" s="434"/>
      <c r="HR53" s="434"/>
      <c r="HS53" s="434"/>
      <c r="HT53" s="434"/>
      <c r="HU53" s="434"/>
      <c r="HV53" s="434"/>
      <c r="HW53" s="434"/>
      <c r="HX53" s="434"/>
      <c r="HY53" s="434"/>
      <c r="HZ53" s="434"/>
      <c r="IA53" s="434"/>
      <c r="IB53" s="434"/>
      <c r="IC53" s="434"/>
      <c r="ID53" s="434"/>
      <c r="IE53" s="466"/>
      <c r="IF53" s="466"/>
      <c r="IG53" s="466"/>
      <c r="IH53" s="466"/>
      <c r="II53" s="466"/>
      <c r="IJ53" s="466"/>
      <c r="IK53" s="466"/>
      <c r="IL53" s="466"/>
      <c r="IM53" s="466"/>
      <c r="IN53" s="466"/>
      <c r="IO53" s="466"/>
      <c r="IP53" s="466"/>
      <c r="IQ53" s="466"/>
      <c r="IR53" s="466"/>
      <c r="IS53" s="466"/>
      <c r="IT53" s="466"/>
      <c r="IU53" s="466"/>
      <c r="IV53" s="466"/>
      <c r="IW53" s="466"/>
      <c r="IX53" s="466"/>
      <c r="IY53" s="466"/>
      <c r="IZ53" s="466"/>
      <c r="JA53" s="466"/>
      <c r="JB53" s="466"/>
      <c r="JC53" s="466"/>
      <c r="JD53" s="466"/>
      <c r="JE53" s="466"/>
      <c r="JF53" s="466"/>
      <c r="JG53" s="466"/>
      <c r="JH53" s="466"/>
      <c r="JI53" s="466"/>
      <c r="JJ53" s="466"/>
      <c r="JK53" s="466"/>
      <c r="JL53" s="466"/>
      <c r="JM53" s="466"/>
      <c r="JN53" s="466"/>
      <c r="JO53" s="466"/>
      <c r="JP53" s="466"/>
      <c r="JQ53" s="466"/>
      <c r="JR53" s="466"/>
      <c r="JS53" s="466"/>
      <c r="JT53" s="466"/>
      <c r="JU53" s="466"/>
      <c r="JV53" s="466"/>
      <c r="JW53" s="466"/>
      <c r="JX53" s="466"/>
      <c r="JY53" s="466"/>
      <c r="JZ53" s="466"/>
      <c r="KA53" s="466"/>
      <c r="KB53" s="466"/>
      <c r="KC53" s="466"/>
      <c r="KD53" s="466"/>
      <c r="KE53" s="466"/>
      <c r="KF53" s="466"/>
      <c r="KG53" s="466"/>
      <c r="KH53" s="466"/>
      <c r="KI53" s="466"/>
      <c r="KJ53" s="466"/>
      <c r="KK53" s="466"/>
      <c r="KL53" s="466"/>
      <c r="KM53" s="466"/>
      <c r="KN53" s="466"/>
      <c r="KO53" s="466"/>
      <c r="KP53" s="466"/>
      <c r="KQ53" s="466"/>
      <c r="KR53" s="466"/>
      <c r="KS53" s="466"/>
      <c r="KT53" s="466"/>
      <c r="KU53" s="466"/>
      <c r="KV53" s="466"/>
      <c r="KW53" s="466"/>
      <c r="KX53" s="466"/>
      <c r="KY53" s="466"/>
      <c r="KZ53" s="466"/>
      <c r="LA53" s="466"/>
      <c r="LB53" s="466"/>
      <c r="LC53" s="434"/>
      <c r="LD53" s="434"/>
      <c r="LE53" s="434"/>
      <c r="LF53" s="434"/>
      <c r="LG53" s="434"/>
      <c r="LH53" s="434"/>
      <c r="LI53" s="434"/>
      <c r="LJ53" s="434"/>
      <c r="LK53" s="434"/>
      <c r="LL53" s="434"/>
      <c r="LM53" s="434"/>
      <c r="LN53" s="434"/>
      <c r="LO53" s="466"/>
      <c r="LP53" s="466"/>
      <c r="LQ53" s="466"/>
      <c r="LR53" s="466"/>
      <c r="LS53" s="466"/>
      <c r="LT53" s="613">
        <f>SUM(LT49:LT52)</f>
        <v>0</v>
      </c>
      <c r="LU53" s="466"/>
      <c r="LV53" s="466"/>
      <c r="LW53" s="466"/>
      <c r="LX53" s="466"/>
      <c r="LY53" s="434"/>
      <c r="LZ53" s="613">
        <f>SUM(LZ49:LZ52)</f>
        <v>0</v>
      </c>
      <c r="MA53" s="466"/>
      <c r="MB53" s="434"/>
      <c r="MC53" s="434"/>
      <c r="MD53" s="466"/>
      <c r="ME53" s="466"/>
      <c r="MF53" s="613">
        <f>SUM(MF49:MF52)</f>
        <v>0</v>
      </c>
      <c r="MG53" s="992"/>
      <c r="MH53" s="466"/>
      <c r="MI53" s="466"/>
      <c r="MJ53" s="466"/>
      <c r="MK53" s="613">
        <f>SUM(MK49:MK52)</f>
        <v>0</v>
      </c>
      <c r="ML53" s="466"/>
      <c r="MM53" s="466"/>
      <c r="MN53" s="466"/>
      <c r="MO53" s="466"/>
      <c r="MP53" s="613">
        <f>SUM(MP49:MP52)</f>
        <v>0</v>
      </c>
      <c r="MQ53" s="992"/>
      <c r="MR53" s="1287"/>
      <c r="MS53" s="1322"/>
      <c r="MT53" s="434"/>
      <c r="MU53" s="526"/>
      <c r="MV53" s="526"/>
      <c r="MW53" s="610">
        <f>SUM(MW49:MW52)</f>
        <v>0</v>
      </c>
      <c r="MX53" s="526"/>
      <c r="MY53" s="526"/>
      <c r="MZ53" s="526"/>
      <c r="NA53" s="526"/>
      <c r="NB53" s="610">
        <f>SUM(NB49:NB52)</f>
        <v>0</v>
      </c>
      <c r="NC53" s="526"/>
      <c r="ND53" s="526"/>
      <c r="NE53" s="526"/>
      <c r="NF53" s="526"/>
      <c r="NG53" s="610">
        <f>SUM(NG49:NG52)</f>
        <v>0</v>
      </c>
      <c r="NH53" s="611"/>
      <c r="NI53" s="526"/>
      <c r="NJ53" s="526"/>
      <c r="NK53" s="526"/>
      <c r="NL53" s="610">
        <f>SUM(NL49:NL52)</f>
        <v>0</v>
      </c>
      <c r="NM53" s="526"/>
      <c r="NN53" s="526"/>
      <c r="NO53" s="526"/>
      <c r="NP53" s="526"/>
      <c r="NQ53" s="610">
        <f>SUM(NQ49:NQ52)</f>
        <v>0</v>
      </c>
      <c r="NR53" s="611"/>
      <c r="NS53" s="434"/>
    </row>
    <row r="54" spans="1:384" ht="24.75" customHeight="1" thickBot="1" x14ac:dyDescent="0.4">
      <c r="A54" s="1224"/>
      <c r="B54" s="1221"/>
      <c r="C54" s="1221"/>
      <c r="D54" s="1540"/>
      <c r="E54" s="1518"/>
      <c r="F54" s="1237"/>
      <c r="G54" s="1237"/>
      <c r="H54" s="2985" t="s">
        <v>18</v>
      </c>
      <c r="I54" s="2986"/>
      <c r="J54" s="116">
        <f>COUNTIF(L13:L45,6)</f>
        <v>0</v>
      </c>
      <c r="K54" s="117" t="e">
        <f>J54*100/J55</f>
        <v>#DIV/0!</v>
      </c>
      <c r="L54" s="4"/>
      <c r="M54" s="1226"/>
      <c r="N54" s="2733" t="s">
        <v>19</v>
      </c>
      <c r="O54" s="2734"/>
      <c r="P54" s="1323">
        <f>SUM(P49:P53)</f>
        <v>0</v>
      </c>
      <c r="Q54" s="1324"/>
      <c r="R54" s="1323">
        <f>SUM(R49:R53)</f>
        <v>0</v>
      </c>
      <c r="S54" s="1324"/>
      <c r="T54" s="1323">
        <f>SUM(T49:T53)</f>
        <v>0</v>
      </c>
      <c r="U54" s="1324"/>
      <c r="V54" s="1323">
        <f>SUM(V49:V53)</f>
        <v>0</v>
      </c>
      <c r="W54" s="1324"/>
      <c r="X54" s="1325">
        <f>SUM(X49:X53)</f>
        <v>0</v>
      </c>
      <c r="Y54" s="1326"/>
      <c r="Z54" s="1323">
        <f>SUM(Z49:Z53)</f>
        <v>0</v>
      </c>
      <c r="AA54" s="1324"/>
      <c r="AB54" s="1325">
        <f>SUM(AB49:AB53)</f>
        <v>0</v>
      </c>
      <c r="AC54" s="1326"/>
      <c r="AD54" s="1323">
        <f>SUM(AD49:AD53)</f>
        <v>0</v>
      </c>
      <c r="AE54" s="1639"/>
      <c r="AF54" s="4"/>
      <c r="AG54" s="4"/>
      <c r="AH54" s="1227"/>
      <c r="AI54" s="1227"/>
      <c r="AJ54" s="1227"/>
      <c r="AK54" s="1227"/>
      <c r="AL54" s="1327"/>
      <c r="AM54" s="1327"/>
      <c r="AN54" s="1327"/>
      <c r="AO54" s="11"/>
      <c r="AP54" s="11"/>
      <c r="AQ54" s="11"/>
      <c r="AR54" s="1327"/>
      <c r="AS54" s="11"/>
      <c r="AT54" s="11"/>
      <c r="AU54" s="11"/>
      <c r="AV54" s="1328"/>
      <c r="AW54" s="1329"/>
      <c r="AX54" s="1330"/>
      <c r="AY54" s="1329"/>
      <c r="AZ54" s="1329"/>
      <c r="BA54" s="1227"/>
      <c r="BB54" s="1227"/>
      <c r="BC54" s="1227"/>
      <c r="BD54" s="1227"/>
      <c r="BE54" s="1085"/>
      <c r="BF54" s="4"/>
      <c r="BG54" s="1331"/>
      <c r="BH54" s="1312"/>
      <c r="BI54" s="1312"/>
      <c r="BJ54" s="1312"/>
      <c r="BK54" s="4"/>
      <c r="BL54" s="1320"/>
      <c r="BM54" s="4"/>
      <c r="BN54" s="1223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2668" t="s">
        <v>64</v>
      </c>
      <c r="DJ54" s="2669"/>
      <c r="DK54" s="2669"/>
      <c r="DL54" s="2669"/>
      <c r="DM54" s="2669"/>
      <c r="DN54" s="2669"/>
      <c r="DO54" s="2670"/>
      <c r="DP54" s="4"/>
      <c r="DQ54" s="3110" t="s">
        <v>65</v>
      </c>
      <c r="DR54" s="3111"/>
      <c r="DS54" s="3111"/>
      <c r="DT54" s="3111"/>
      <c r="DU54" s="3111"/>
      <c r="DV54" s="3111"/>
      <c r="DW54" s="3112"/>
      <c r="DY54" s="1223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1226"/>
      <c r="EO54" s="1696"/>
      <c r="EP54" s="1697"/>
      <c r="EQ54" s="1697"/>
      <c r="ER54" s="1230"/>
      <c r="ES54" s="1230"/>
      <c r="ET54" s="1230"/>
      <c r="EU54" s="1230"/>
      <c r="EV54" s="1230"/>
      <c r="EW54" s="1230"/>
      <c r="EX54" s="1230"/>
      <c r="EY54" s="1230"/>
      <c r="FA54" s="4"/>
      <c r="FB54" s="4"/>
      <c r="FC54" s="1226"/>
      <c r="FD54" s="1460"/>
      <c r="FE54" s="1232"/>
      <c r="FF54" s="434"/>
      <c r="FG54" s="434"/>
      <c r="FH54" s="434"/>
      <c r="FI54" s="434"/>
      <c r="FJ54" s="434"/>
      <c r="FK54" s="434"/>
      <c r="FL54" s="434"/>
      <c r="FM54" s="434"/>
      <c r="FN54" s="434"/>
      <c r="FO54" s="434"/>
      <c r="FP54" s="434"/>
      <c r="FQ54" s="434"/>
      <c r="FR54" s="434"/>
      <c r="FS54" s="434"/>
      <c r="FT54" s="434"/>
      <c r="FU54" s="434"/>
      <c r="FV54" s="434"/>
      <c r="FW54" s="434"/>
      <c r="FX54" s="434"/>
      <c r="FY54" s="434"/>
      <c r="FZ54" s="434"/>
      <c r="GA54" s="434"/>
      <c r="GB54" s="434"/>
      <c r="GC54" s="434"/>
      <c r="GD54" s="434"/>
      <c r="GE54" s="434"/>
      <c r="GF54" s="434"/>
      <c r="GG54" s="434"/>
      <c r="GH54" s="434"/>
      <c r="GI54" s="434"/>
      <c r="GJ54" s="434"/>
      <c r="GK54" s="434"/>
      <c r="GL54" s="434"/>
      <c r="GM54" s="434"/>
      <c r="GN54" s="434"/>
      <c r="GO54" s="434"/>
      <c r="GP54" s="434"/>
      <c r="GQ54" s="434"/>
      <c r="GR54" s="434"/>
      <c r="GS54" s="434"/>
      <c r="GT54" s="434"/>
      <c r="GU54" s="434"/>
      <c r="GV54" s="434"/>
      <c r="GW54" s="434"/>
      <c r="GX54" s="434"/>
      <c r="GY54" s="2412" t="s">
        <v>379</v>
      </c>
      <c r="GZ54" s="2413"/>
      <c r="HA54" s="2416" t="s">
        <v>11</v>
      </c>
      <c r="HB54" s="2416" t="s">
        <v>12</v>
      </c>
      <c r="HC54" s="434"/>
      <c r="HD54" s="2418" t="s">
        <v>380</v>
      </c>
      <c r="HE54" s="2419"/>
      <c r="HF54" s="2422" t="s">
        <v>11</v>
      </c>
      <c r="HG54" s="2422" t="s">
        <v>12</v>
      </c>
      <c r="HH54" s="434"/>
      <c r="HI54" s="2431" t="s">
        <v>381</v>
      </c>
      <c r="HJ54" s="2432"/>
      <c r="HK54" s="2435" t="s">
        <v>11</v>
      </c>
      <c r="HL54" s="2435" t="s">
        <v>12</v>
      </c>
      <c r="HM54" s="434"/>
      <c r="HN54" s="1232"/>
      <c r="HO54" s="2412" t="s">
        <v>379</v>
      </c>
      <c r="HP54" s="2413"/>
      <c r="HQ54" s="2416" t="s">
        <v>11</v>
      </c>
      <c r="HR54" s="2416" t="s">
        <v>12</v>
      </c>
      <c r="HS54" s="434"/>
      <c r="HT54" s="2418" t="s">
        <v>380</v>
      </c>
      <c r="HU54" s="2419"/>
      <c r="HV54" s="2422" t="s">
        <v>11</v>
      </c>
      <c r="HW54" s="2422" t="s">
        <v>12</v>
      </c>
      <c r="HX54" s="434"/>
      <c r="HY54" s="2431" t="s">
        <v>381</v>
      </c>
      <c r="HZ54" s="2432"/>
      <c r="IA54" s="2435" t="s">
        <v>11</v>
      </c>
      <c r="IB54" s="2435" t="s">
        <v>12</v>
      </c>
      <c r="IC54" s="434"/>
      <c r="ID54" s="434"/>
      <c r="IE54" s="466"/>
      <c r="IF54" s="466"/>
      <c r="IG54" s="466"/>
      <c r="IH54" s="466"/>
      <c r="II54" s="466"/>
      <c r="IJ54" s="466"/>
      <c r="IK54" s="466"/>
      <c r="IL54" s="466"/>
      <c r="IM54" s="466"/>
      <c r="IN54" s="466"/>
      <c r="IO54" s="466"/>
      <c r="IP54" s="466"/>
      <c r="IQ54" s="466"/>
      <c r="IR54" s="466"/>
      <c r="IS54" s="466"/>
      <c r="IT54" s="466"/>
      <c r="IU54" s="466"/>
      <c r="IV54" s="466"/>
      <c r="IW54" s="466"/>
      <c r="IX54" s="466"/>
      <c r="IY54" s="466"/>
      <c r="IZ54" s="466"/>
      <c r="JA54" s="466"/>
      <c r="JB54" s="466"/>
      <c r="JC54" s="466"/>
      <c r="JD54" s="466"/>
      <c r="JE54" s="466"/>
      <c r="JF54" s="466"/>
      <c r="JG54" s="466"/>
      <c r="JH54" s="466"/>
      <c r="JI54" s="466"/>
      <c r="JJ54" s="466"/>
      <c r="JK54" s="466"/>
      <c r="JL54" s="466"/>
      <c r="JM54" s="466"/>
      <c r="JN54" s="466"/>
      <c r="JO54" s="466"/>
      <c r="JP54" s="466"/>
      <c r="JQ54" s="466"/>
      <c r="JR54" s="466"/>
      <c r="JS54" s="466"/>
      <c r="JT54" s="466"/>
      <c r="JU54" s="466"/>
      <c r="JV54" s="466"/>
      <c r="JW54" s="466"/>
      <c r="JX54" s="466"/>
      <c r="JY54" s="466"/>
      <c r="JZ54" s="466"/>
      <c r="KA54" s="466"/>
      <c r="KB54" s="466"/>
      <c r="KC54" s="466"/>
      <c r="KD54" s="466"/>
      <c r="KE54" s="466"/>
      <c r="KF54" s="466"/>
      <c r="KG54" s="466"/>
      <c r="KH54" s="466"/>
      <c r="KI54" s="466"/>
      <c r="KJ54" s="466"/>
      <c r="KK54" s="466"/>
      <c r="KL54" s="466"/>
      <c r="KM54" s="466"/>
      <c r="KN54" s="466"/>
      <c r="KO54" s="466"/>
      <c r="KP54" s="466"/>
      <c r="KQ54" s="466"/>
      <c r="KR54" s="466"/>
      <c r="KS54" s="466"/>
      <c r="KT54" s="466"/>
      <c r="KU54" s="466"/>
      <c r="KV54" s="466"/>
      <c r="KW54" s="466"/>
      <c r="KX54" s="466"/>
      <c r="KY54" s="466"/>
      <c r="KZ54" s="466"/>
      <c r="LA54" s="466"/>
      <c r="LB54" s="466"/>
      <c r="LC54" s="434"/>
      <c r="LD54" s="434"/>
      <c r="LE54" s="434"/>
      <c r="LF54" s="434"/>
      <c r="LG54" s="434"/>
      <c r="LH54" s="434"/>
      <c r="LI54" s="434"/>
      <c r="LJ54" s="434"/>
      <c r="LK54" s="434"/>
      <c r="LL54" s="434"/>
      <c r="LM54" s="434"/>
      <c r="LN54" s="434"/>
      <c r="LO54" s="2398" t="s">
        <v>328</v>
      </c>
      <c r="LP54" s="2410"/>
      <c r="LQ54" s="2410"/>
      <c r="LR54" s="2410"/>
      <c r="LS54" s="2399"/>
      <c r="LT54" s="2424" t="s">
        <v>11</v>
      </c>
      <c r="LU54" s="2426" t="s">
        <v>12</v>
      </c>
      <c r="LV54" s="981"/>
      <c r="LW54" s="2437" t="s">
        <v>330</v>
      </c>
      <c r="LX54" s="2438"/>
      <c r="LY54" s="2439"/>
      <c r="LZ54" s="2443" t="s">
        <v>11</v>
      </c>
      <c r="MA54" s="835" t="s">
        <v>12</v>
      </c>
      <c r="MB54" s="1333"/>
      <c r="MC54" s="1333"/>
      <c r="MD54" s="2255" t="s">
        <v>332</v>
      </c>
      <c r="ME54" s="2256"/>
      <c r="MF54" s="787" t="s">
        <v>11</v>
      </c>
      <c r="MG54" s="836" t="s">
        <v>12</v>
      </c>
      <c r="MH54" s="981"/>
      <c r="MI54" s="2247" t="s">
        <v>346</v>
      </c>
      <c r="MJ54" s="2248"/>
      <c r="MK54" s="837" t="s">
        <v>11</v>
      </c>
      <c r="ML54" s="838" t="s">
        <v>12</v>
      </c>
      <c r="MM54" s="981"/>
      <c r="MN54" s="2251" t="s">
        <v>347</v>
      </c>
      <c r="MO54" s="2252"/>
      <c r="MP54" s="983" t="s">
        <v>11</v>
      </c>
      <c r="MQ54" s="839" t="s">
        <v>12</v>
      </c>
      <c r="MR54" s="1287"/>
      <c r="MS54" s="1250"/>
      <c r="MT54" s="434"/>
      <c r="MU54" s="2398" t="s">
        <v>328</v>
      </c>
      <c r="MV54" s="2399"/>
      <c r="MW54" s="2237" t="s">
        <v>11</v>
      </c>
      <c r="MX54" s="2402" t="s">
        <v>12</v>
      </c>
      <c r="MY54" s="614"/>
      <c r="MZ54" s="2287" t="s">
        <v>330</v>
      </c>
      <c r="NA54" s="2288"/>
      <c r="NB54" s="2404" t="s">
        <v>11</v>
      </c>
      <c r="NC54" s="2406" t="s">
        <v>12</v>
      </c>
      <c r="ND54" s="526"/>
      <c r="NE54" s="2382" t="s">
        <v>332</v>
      </c>
      <c r="NF54" s="2383"/>
      <c r="NG54" s="2386" t="s">
        <v>11</v>
      </c>
      <c r="NH54" s="2408" t="s">
        <v>12</v>
      </c>
      <c r="NI54" s="526"/>
      <c r="NJ54" s="2243" t="s">
        <v>346</v>
      </c>
      <c r="NK54" s="2244"/>
      <c r="NL54" s="2283" t="s">
        <v>11</v>
      </c>
      <c r="NM54" s="2285" t="s">
        <v>12</v>
      </c>
      <c r="NN54" s="526"/>
      <c r="NO54" s="2287" t="s">
        <v>347</v>
      </c>
      <c r="NP54" s="2288"/>
      <c r="NQ54" s="2404" t="s">
        <v>11</v>
      </c>
      <c r="NR54" s="2390" t="s">
        <v>12</v>
      </c>
      <c r="NS54" s="434"/>
    </row>
    <row r="55" spans="1:384" ht="24.75" customHeight="1" thickBot="1" x14ac:dyDescent="0.4">
      <c r="A55" s="1224"/>
      <c r="B55" s="1221"/>
      <c r="C55" s="1221"/>
      <c r="D55" s="1539"/>
      <c r="E55" s="1517"/>
      <c r="F55" s="1221"/>
      <c r="G55" s="1221"/>
      <c r="H55" s="1221"/>
      <c r="I55" s="1222" t="s">
        <v>19</v>
      </c>
      <c r="J55" s="118">
        <f>SUM(J49:J54)</f>
        <v>0</v>
      </c>
      <c r="K55" s="4"/>
      <c r="L55" s="4"/>
      <c r="M55" s="1226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1226"/>
      <c r="AF55" s="1223"/>
      <c r="AG55" s="4"/>
      <c r="AH55" s="1237"/>
      <c r="AI55" s="12"/>
      <c r="AJ55" s="12"/>
      <c r="AK55" s="12"/>
      <c r="AL55" s="1312"/>
      <c r="AM55" s="1312"/>
      <c r="AN55" s="1312"/>
      <c r="AO55" s="4"/>
      <c r="AP55" s="4"/>
      <c r="AQ55" s="4"/>
      <c r="AR55" s="12"/>
      <c r="AS55" s="12"/>
      <c r="AT55" s="12"/>
      <c r="AU55" s="12"/>
      <c r="AV55" s="1227"/>
      <c r="AW55" s="1227"/>
      <c r="AX55" s="1227"/>
      <c r="AY55" s="1327"/>
      <c r="AZ55" s="1237"/>
      <c r="BA55" s="1330"/>
      <c r="BB55" s="1330"/>
      <c r="BC55" s="1330"/>
      <c r="BD55" s="1330"/>
      <c r="BE55" s="1330"/>
      <c r="BF55" s="1330"/>
      <c r="BG55" s="1330"/>
      <c r="BH55" s="4"/>
      <c r="BI55" s="4"/>
      <c r="BJ55" s="4"/>
      <c r="BK55" s="4"/>
      <c r="BL55" s="1320"/>
      <c r="BM55" s="4"/>
      <c r="BN55" s="1223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2680" t="s">
        <v>21</v>
      </c>
      <c r="DJ55" s="2681"/>
      <c r="DK55" s="2681"/>
      <c r="DL55" s="2681"/>
      <c r="DM55" s="2682"/>
      <c r="DN55" s="1334" t="s">
        <v>11</v>
      </c>
      <c r="DO55" s="1335" t="s">
        <v>12</v>
      </c>
      <c r="DP55" s="4"/>
      <c r="DQ55" s="2680" t="s">
        <v>21</v>
      </c>
      <c r="DR55" s="2681"/>
      <c r="DS55" s="2681"/>
      <c r="DT55" s="2681"/>
      <c r="DU55" s="2682"/>
      <c r="DV55" s="1336" t="s">
        <v>11</v>
      </c>
      <c r="DW55" s="1337" t="s">
        <v>12</v>
      </c>
      <c r="DY55" s="1223"/>
      <c r="DZ55" s="1187"/>
      <c r="EA55" s="1187"/>
      <c r="EB55" s="1187"/>
      <c r="EC55" s="1187"/>
      <c r="ED55" s="1187"/>
      <c r="EE55" s="1187"/>
      <c r="EF55" s="1187"/>
      <c r="EG55" s="1187"/>
      <c r="EH55" s="1187"/>
      <c r="EI55" s="1187"/>
      <c r="EJ55" s="1187"/>
      <c r="EK55" s="1187"/>
      <c r="EL55" s="1187"/>
      <c r="EM55" s="1187"/>
      <c r="EN55" s="1226"/>
      <c r="EO55" s="1696"/>
      <c r="EP55" s="1698"/>
      <c r="EQ55" s="1699"/>
      <c r="ER55" s="3071" t="s">
        <v>232</v>
      </c>
      <c r="ES55" s="3072"/>
      <c r="ET55" s="3072"/>
      <c r="EU55" s="3072"/>
      <c r="EV55" s="3072"/>
      <c r="EW55" s="3072"/>
      <c r="EX55" s="3072"/>
      <c r="EY55" s="3073"/>
      <c r="FA55" s="4"/>
      <c r="FB55" s="4"/>
      <c r="FC55" s="1226"/>
      <c r="FD55" s="1460"/>
      <c r="FE55" s="1232"/>
      <c r="FF55" s="434"/>
      <c r="FG55" s="434"/>
      <c r="FH55" s="434"/>
      <c r="FI55" s="434"/>
      <c r="FJ55" s="434"/>
      <c r="FK55" s="434"/>
      <c r="FL55" s="434"/>
      <c r="FM55" s="434"/>
      <c r="FN55" s="434"/>
      <c r="FO55" s="434"/>
      <c r="FP55" s="434"/>
      <c r="FQ55" s="434"/>
      <c r="FR55" s="434"/>
      <c r="FS55" s="434"/>
      <c r="FT55" s="434"/>
      <c r="FU55" s="434"/>
      <c r="FV55" s="434"/>
      <c r="FW55" s="434"/>
      <c r="FX55" s="434"/>
      <c r="FY55" s="434"/>
      <c r="FZ55" s="434"/>
      <c r="GA55" s="434"/>
      <c r="GB55" s="434"/>
      <c r="GC55" s="434"/>
      <c r="GD55" s="434"/>
      <c r="GE55" s="434"/>
      <c r="GF55" s="434"/>
      <c r="GG55" s="434"/>
      <c r="GH55" s="434"/>
      <c r="GI55" s="434"/>
      <c r="GJ55" s="434"/>
      <c r="GK55" s="434"/>
      <c r="GL55" s="434"/>
      <c r="GM55" s="434"/>
      <c r="GN55" s="434"/>
      <c r="GO55" s="434"/>
      <c r="GP55" s="434"/>
      <c r="GQ55" s="434"/>
      <c r="GR55" s="434"/>
      <c r="GS55" s="434"/>
      <c r="GT55" s="434"/>
      <c r="GU55" s="434"/>
      <c r="GV55" s="434"/>
      <c r="GW55" s="434"/>
      <c r="GX55" s="434"/>
      <c r="GY55" s="2414"/>
      <c r="GZ55" s="2415"/>
      <c r="HA55" s="2417"/>
      <c r="HB55" s="2417"/>
      <c r="HC55" s="434"/>
      <c r="HD55" s="2420"/>
      <c r="HE55" s="2421"/>
      <c r="HF55" s="2423"/>
      <c r="HG55" s="2423"/>
      <c r="HH55" s="434"/>
      <c r="HI55" s="2433"/>
      <c r="HJ55" s="2434"/>
      <c r="HK55" s="2436"/>
      <c r="HL55" s="2436"/>
      <c r="HM55" s="434"/>
      <c r="HN55" s="1232"/>
      <c r="HO55" s="2414"/>
      <c r="HP55" s="2415"/>
      <c r="HQ55" s="2417"/>
      <c r="HR55" s="2417"/>
      <c r="HS55" s="434"/>
      <c r="HT55" s="2420"/>
      <c r="HU55" s="2421"/>
      <c r="HV55" s="2423"/>
      <c r="HW55" s="2423"/>
      <c r="HX55" s="434"/>
      <c r="HY55" s="2433"/>
      <c r="HZ55" s="2434"/>
      <c r="IA55" s="2436"/>
      <c r="IB55" s="2436"/>
      <c r="IC55" s="434"/>
      <c r="ID55" s="434"/>
      <c r="IE55" s="434"/>
      <c r="IF55" s="434"/>
      <c r="IG55" s="434"/>
      <c r="IH55" s="434"/>
      <c r="II55" s="434"/>
      <c r="IJ55" s="434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4"/>
      <c r="JH55" s="434"/>
      <c r="JI55" s="434"/>
      <c r="JJ55" s="434"/>
      <c r="JK55" s="434"/>
      <c r="JL55" s="434"/>
      <c r="JM55" s="434"/>
      <c r="JN55" s="434"/>
      <c r="JO55" s="434"/>
      <c r="JP55" s="434"/>
      <c r="JQ55" s="434"/>
      <c r="JR55" s="434"/>
      <c r="JS55" s="434"/>
      <c r="JT55" s="434"/>
      <c r="JU55" s="434"/>
      <c r="JV55" s="434"/>
      <c r="JW55" s="434"/>
      <c r="JX55" s="434"/>
      <c r="JY55" s="434"/>
      <c r="JZ55" s="434"/>
      <c r="KA55" s="434"/>
      <c r="KB55" s="434"/>
      <c r="KC55" s="434"/>
      <c r="KD55" s="434"/>
      <c r="KE55" s="434"/>
      <c r="KF55" s="434"/>
      <c r="KG55" s="434"/>
      <c r="KH55" s="434"/>
      <c r="KI55" s="434"/>
      <c r="KJ55" s="434"/>
      <c r="KK55" s="434"/>
      <c r="KL55" s="434"/>
      <c r="KM55" s="434"/>
      <c r="KN55" s="434"/>
      <c r="KO55" s="434"/>
      <c r="KP55" s="434"/>
      <c r="KQ55" s="434"/>
      <c r="KR55" s="434"/>
      <c r="KS55" s="434"/>
      <c r="KT55" s="434"/>
      <c r="KU55" s="434"/>
      <c r="KV55" s="434"/>
      <c r="KW55" s="434"/>
      <c r="KX55" s="434"/>
      <c r="KY55" s="434"/>
      <c r="KZ55" s="434"/>
      <c r="LA55" s="434"/>
      <c r="LB55" s="434"/>
      <c r="LC55" s="434"/>
      <c r="LD55" s="434"/>
      <c r="LE55" s="434"/>
      <c r="LF55" s="434"/>
      <c r="LG55" s="434"/>
      <c r="LH55" s="434"/>
      <c r="LI55" s="434"/>
      <c r="LJ55" s="434"/>
      <c r="LK55" s="434"/>
      <c r="LL55" s="434"/>
      <c r="LM55" s="434"/>
      <c r="LN55" s="434"/>
      <c r="LO55" s="2400"/>
      <c r="LP55" s="2411"/>
      <c r="LQ55" s="2411"/>
      <c r="LR55" s="2411"/>
      <c r="LS55" s="2401"/>
      <c r="LT55" s="2425"/>
      <c r="LU55" s="2427"/>
      <c r="LV55" s="981"/>
      <c r="LW55" s="2440"/>
      <c r="LX55" s="2441"/>
      <c r="LY55" s="2442"/>
      <c r="LZ55" s="2444"/>
      <c r="MA55" s="841"/>
      <c r="MB55" s="1333"/>
      <c r="MC55" s="1333"/>
      <c r="MD55" s="2257"/>
      <c r="ME55" s="2258"/>
      <c r="MF55" s="797"/>
      <c r="MG55" s="842"/>
      <c r="MH55" s="981"/>
      <c r="MI55" s="2249"/>
      <c r="MJ55" s="2250"/>
      <c r="MK55" s="843"/>
      <c r="ML55" s="844"/>
      <c r="MM55" s="981"/>
      <c r="MN55" s="2253"/>
      <c r="MO55" s="2254"/>
      <c r="MP55" s="984"/>
      <c r="MQ55" s="845"/>
      <c r="MR55" s="1233"/>
      <c r="MS55" s="1250"/>
      <c r="MT55" s="434"/>
      <c r="MU55" s="2400"/>
      <c r="MV55" s="2401"/>
      <c r="MW55" s="2239"/>
      <c r="MX55" s="2403"/>
      <c r="MY55" s="614"/>
      <c r="MZ55" s="2289"/>
      <c r="NA55" s="2290"/>
      <c r="NB55" s="2405"/>
      <c r="NC55" s="2407"/>
      <c r="ND55" s="526"/>
      <c r="NE55" s="2384"/>
      <c r="NF55" s="2385"/>
      <c r="NG55" s="2387"/>
      <c r="NH55" s="2409"/>
      <c r="NI55" s="526"/>
      <c r="NJ55" s="2245"/>
      <c r="NK55" s="2246"/>
      <c r="NL55" s="2284"/>
      <c r="NM55" s="2286"/>
      <c r="NN55" s="526"/>
      <c r="NO55" s="2289"/>
      <c r="NP55" s="2290"/>
      <c r="NQ55" s="2405"/>
      <c r="NR55" s="2391"/>
      <c r="NS55" s="434"/>
    </row>
    <row r="56" spans="1:384" ht="24.75" customHeight="1" thickBot="1" x14ac:dyDescent="0.4">
      <c r="A56" s="1224"/>
      <c r="B56" s="1221"/>
      <c r="C56" s="4"/>
      <c r="D56" s="1226"/>
      <c r="E56" s="1223"/>
      <c r="F56" s="4"/>
      <c r="G56" s="1221"/>
      <c r="H56" s="1520"/>
      <c r="I56" s="4"/>
      <c r="J56" s="4"/>
      <c r="K56" s="4"/>
      <c r="L56" s="1221"/>
      <c r="M56" s="1226"/>
      <c r="N56" s="4"/>
      <c r="O56" s="2719" t="s">
        <v>109</v>
      </c>
      <c r="P56" s="2720"/>
      <c r="Q56" s="2720"/>
      <c r="R56" s="2720"/>
      <c r="S56" s="2720"/>
      <c r="T56" s="2720"/>
      <c r="U56" s="2720"/>
      <c r="V56" s="2720"/>
      <c r="W56" s="2720"/>
      <c r="X56" s="2720"/>
      <c r="Y56" s="2720"/>
      <c r="Z56" s="2720"/>
      <c r="AA56" s="2720"/>
      <c r="AB56" s="2720"/>
      <c r="AC56" s="2720"/>
      <c r="AD56" s="2721"/>
      <c r="AE56" s="1226"/>
      <c r="AF56" s="1223"/>
      <c r="AG56" s="13"/>
      <c r="AH56" s="1237"/>
      <c r="AI56" s="12"/>
      <c r="AJ56" s="12"/>
      <c r="AK56" s="12"/>
      <c r="AL56" s="1312"/>
      <c r="AM56" s="1312"/>
      <c r="AN56" s="1312"/>
      <c r="AO56" s="4"/>
      <c r="AP56" s="4"/>
      <c r="AQ56" s="4"/>
      <c r="AR56" s="12"/>
      <c r="AS56" s="12"/>
      <c r="AT56" s="1328"/>
      <c r="AU56" s="1328"/>
      <c r="AV56" s="1227"/>
      <c r="AW56" s="1227"/>
      <c r="AX56" s="1227"/>
      <c r="AY56" s="1327"/>
      <c r="AZ56" s="2595" t="s">
        <v>37</v>
      </c>
      <c r="BA56" s="2596"/>
      <c r="BB56" s="2596"/>
      <c r="BC56" s="2596"/>
      <c r="BD56" s="2596"/>
      <c r="BE56" s="2596"/>
      <c r="BF56" s="2596"/>
      <c r="BG56" s="2596"/>
      <c r="BH56" s="2596"/>
      <c r="BI56" s="2596"/>
      <c r="BJ56" s="2596"/>
      <c r="BK56" s="2596"/>
      <c r="BL56" s="2597"/>
      <c r="BM56" s="4"/>
      <c r="BN56" s="1223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3114" t="s">
        <v>154</v>
      </c>
      <c r="DJ56" s="3115"/>
      <c r="DK56" s="3115"/>
      <c r="DL56" s="3115"/>
      <c r="DM56" s="3116"/>
      <c r="DN56" s="1338">
        <f>COUNTIF(DV13:DV45,1)</f>
        <v>0</v>
      </c>
      <c r="DO56" s="1339" t="e">
        <f>DN56*100/DN61</f>
        <v>#DIV/0!</v>
      </c>
      <c r="DP56" s="4"/>
      <c r="DQ56" s="3117" t="s">
        <v>159</v>
      </c>
      <c r="DR56" s="3118"/>
      <c r="DS56" s="3118"/>
      <c r="DT56" s="3118"/>
      <c r="DU56" s="3119"/>
      <c r="DV56" s="1340">
        <f>COUNTIF(DW13:DW45,1)</f>
        <v>0</v>
      </c>
      <c r="DW56" s="1341" t="e">
        <f>DV56*100/DV68</f>
        <v>#DIV/0!</v>
      </c>
      <c r="DY56" s="1223"/>
      <c r="DZ56" s="2663" t="s">
        <v>69</v>
      </c>
      <c r="EA56" s="2664"/>
      <c r="EB56" s="2664"/>
      <c r="EC56" s="2665"/>
      <c r="ED56" s="1187"/>
      <c r="EE56" s="2663" t="s">
        <v>80</v>
      </c>
      <c r="EF56" s="2664"/>
      <c r="EG56" s="2664"/>
      <c r="EH56" s="2665"/>
      <c r="EI56" s="1187"/>
      <c r="EJ56" s="2663" t="s">
        <v>71</v>
      </c>
      <c r="EK56" s="2664"/>
      <c r="EL56" s="2664"/>
      <c r="EM56" s="2665"/>
      <c r="EN56" s="1226"/>
      <c r="EO56" s="1696"/>
      <c r="EP56" s="1700"/>
      <c r="EQ56" s="1701"/>
      <c r="ER56" s="3074" t="s">
        <v>220</v>
      </c>
      <c r="ES56" s="3075"/>
      <c r="ET56" s="3074" t="s">
        <v>221</v>
      </c>
      <c r="EU56" s="3075"/>
      <c r="EV56" s="3074" t="s">
        <v>222</v>
      </c>
      <c r="EW56" s="3075"/>
      <c r="EX56" s="3074" t="s">
        <v>223</v>
      </c>
      <c r="EY56" s="3075"/>
      <c r="FA56" s="4"/>
      <c r="FB56" s="4"/>
      <c r="FC56" s="1226"/>
      <c r="FD56" s="1460"/>
      <c r="FE56" s="1232"/>
      <c r="FF56" s="434"/>
      <c r="FG56" s="434"/>
      <c r="FH56" s="434"/>
      <c r="FI56" s="434"/>
      <c r="FJ56" s="434"/>
      <c r="FK56" s="434"/>
      <c r="FL56" s="434"/>
      <c r="FM56" s="434"/>
      <c r="FN56" s="434"/>
      <c r="FO56" s="434"/>
      <c r="FP56" s="434"/>
      <c r="FQ56" s="434"/>
      <c r="FR56" s="434"/>
      <c r="FS56" s="434"/>
      <c r="FT56" s="434"/>
      <c r="FU56" s="434"/>
      <c r="FV56" s="434"/>
      <c r="FW56" s="434"/>
      <c r="FX56" s="434"/>
      <c r="FY56" s="434"/>
      <c r="FZ56" s="434"/>
      <c r="GA56" s="434"/>
      <c r="GB56" s="434"/>
      <c r="GC56" s="434"/>
      <c r="GD56" s="434"/>
      <c r="GE56" s="434"/>
      <c r="GF56" s="434"/>
      <c r="GG56" s="434"/>
      <c r="GH56" s="434"/>
      <c r="GI56" s="434"/>
      <c r="GJ56" s="434"/>
      <c r="GK56" s="434"/>
      <c r="GL56" s="434"/>
      <c r="GM56" s="434"/>
      <c r="GN56" s="434"/>
      <c r="GO56" s="434"/>
      <c r="GP56" s="434"/>
      <c r="GQ56" s="434"/>
      <c r="GR56" s="434"/>
      <c r="GS56" s="434"/>
      <c r="GT56" s="434"/>
      <c r="GU56" s="434"/>
      <c r="GV56" s="434"/>
      <c r="GW56" s="434"/>
      <c r="GX56" s="434"/>
      <c r="GY56" s="2392" t="s">
        <v>324</v>
      </c>
      <c r="GZ56" s="2393"/>
      <c r="HA56" s="404">
        <f>COUNTIFS(HF13:HF45,"ВЫСОКИЙ")</f>
        <v>0</v>
      </c>
      <c r="HB56" s="405" t="e">
        <f>HA56*100/HA59</f>
        <v>#DIV/0!</v>
      </c>
      <c r="HC56" s="434"/>
      <c r="HD56" s="2394" t="s">
        <v>324</v>
      </c>
      <c r="HE56" s="2395"/>
      <c r="HF56" s="412">
        <f>COUNTIFS(HH13:HH45,"ВЫСОКИЙ")</f>
        <v>0</v>
      </c>
      <c r="HG56" s="413" t="e">
        <f>HF56*100/HF59</f>
        <v>#DIV/0!</v>
      </c>
      <c r="HH56" s="434"/>
      <c r="HI56" s="2396" t="s">
        <v>324</v>
      </c>
      <c r="HJ56" s="2397"/>
      <c r="HK56" s="420">
        <f>COUNTIFS(HJ13:HJ45,"ВЫСОКИЙ")</f>
        <v>0</v>
      </c>
      <c r="HL56" s="421" t="e">
        <f>HK56*100/HK59</f>
        <v>#DIV/0!</v>
      </c>
      <c r="HM56" s="434"/>
      <c r="HN56" s="1232"/>
      <c r="HO56" s="2392" t="s">
        <v>324</v>
      </c>
      <c r="HP56" s="2393"/>
      <c r="HQ56" s="404">
        <f>COUNTIFS(HY13:HY45,"ВЫСОКИЙ")</f>
        <v>0</v>
      </c>
      <c r="HR56" s="405" t="e">
        <f>HQ56*100/HQ59</f>
        <v>#DIV/0!</v>
      </c>
      <c r="HS56" s="434"/>
      <c r="HT56" s="2394" t="s">
        <v>324</v>
      </c>
      <c r="HU56" s="2395"/>
      <c r="HV56" s="412">
        <f>COUNTIFS(HZ13:HZ45,"ВЫСОКИЙ")</f>
        <v>0</v>
      </c>
      <c r="HW56" s="413" t="e">
        <f>HV56*100/HV59</f>
        <v>#DIV/0!</v>
      </c>
      <c r="HX56" s="434"/>
      <c r="HY56" s="2396" t="s">
        <v>324</v>
      </c>
      <c r="HZ56" s="2397"/>
      <c r="IA56" s="420">
        <f>COUNTIFS(IA13:IA45,"ВЫСОКИЙ")</f>
        <v>0</v>
      </c>
      <c r="IB56" s="421" t="e">
        <f>IA56*100/IA59</f>
        <v>#DIV/0!</v>
      </c>
      <c r="IC56" s="434"/>
      <c r="ID56" s="434"/>
      <c r="IE56" s="434"/>
      <c r="IF56" s="434"/>
      <c r="IG56" s="434"/>
      <c r="IH56" s="434"/>
      <c r="II56" s="434"/>
      <c r="IJ56" s="434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4"/>
      <c r="JH56" s="434"/>
      <c r="JI56" s="434"/>
      <c r="JJ56" s="434"/>
      <c r="JK56" s="434"/>
      <c r="JL56" s="434"/>
      <c r="JM56" s="434"/>
      <c r="JN56" s="434"/>
      <c r="JO56" s="434"/>
      <c r="JP56" s="434"/>
      <c r="JQ56" s="434"/>
      <c r="JR56" s="434"/>
      <c r="JS56" s="434"/>
      <c r="JT56" s="434"/>
      <c r="JU56" s="434"/>
      <c r="JV56" s="434"/>
      <c r="JW56" s="434"/>
      <c r="JX56" s="434"/>
      <c r="JY56" s="434"/>
      <c r="JZ56" s="434"/>
      <c r="KA56" s="434"/>
      <c r="KB56" s="434"/>
      <c r="KC56" s="434"/>
      <c r="KD56" s="434"/>
      <c r="KE56" s="434"/>
      <c r="KF56" s="434"/>
      <c r="KG56" s="434"/>
      <c r="KH56" s="434"/>
      <c r="KI56" s="434"/>
      <c r="KJ56" s="434"/>
      <c r="KK56" s="434"/>
      <c r="KL56" s="434"/>
      <c r="KM56" s="434"/>
      <c r="KN56" s="434"/>
      <c r="KO56" s="434"/>
      <c r="KP56" s="434"/>
      <c r="KQ56" s="434"/>
      <c r="KR56" s="434"/>
      <c r="KS56" s="434"/>
      <c r="KT56" s="434"/>
      <c r="KU56" s="434"/>
      <c r="KV56" s="434"/>
      <c r="KW56" s="434"/>
      <c r="KX56" s="434"/>
      <c r="KY56" s="434"/>
      <c r="KZ56" s="434"/>
      <c r="LA56" s="434"/>
      <c r="LB56" s="434"/>
      <c r="LC56" s="434"/>
      <c r="LD56" s="434"/>
      <c r="LE56" s="434"/>
      <c r="LF56" s="434"/>
      <c r="LG56" s="434"/>
      <c r="LH56" s="434"/>
      <c r="LI56" s="434"/>
      <c r="LJ56" s="434"/>
      <c r="LK56" s="434"/>
      <c r="LL56" s="434"/>
      <c r="LM56" s="434"/>
      <c r="LN56" s="434"/>
      <c r="LO56" s="856" t="s">
        <v>342</v>
      </c>
      <c r="LP56" s="1346"/>
      <c r="LQ56" s="1346"/>
      <c r="LR56" s="1346"/>
      <c r="LS56" s="857"/>
      <c r="LT56" s="847">
        <f>COUNTIFS(LU13:LU45,"У-П")</f>
        <v>0</v>
      </c>
      <c r="LU56" s="848" t="e">
        <f>LT56*100/LT60</f>
        <v>#DIV/0!</v>
      </c>
      <c r="LV56" s="466"/>
      <c r="LW56" s="3088" t="s">
        <v>342</v>
      </c>
      <c r="LX56" s="3089"/>
      <c r="LY56" s="3090"/>
      <c r="LZ56" s="933">
        <f>COUNTIFS(LY13:LY45,"У-П")</f>
        <v>0</v>
      </c>
      <c r="MA56" s="850" t="e">
        <f>LZ56*100/LZ60</f>
        <v>#DIV/0!</v>
      </c>
      <c r="MB56" s="434"/>
      <c r="MC56" s="434"/>
      <c r="MD56" s="807" t="s">
        <v>342</v>
      </c>
      <c r="ME56" s="808"/>
      <c r="MF56" s="809">
        <f>COUNTIFS(MC13:MC45,"У-П")</f>
        <v>0</v>
      </c>
      <c r="MG56" s="810" t="e">
        <f>MF56*100/MF60</f>
        <v>#DIV/0!</v>
      </c>
      <c r="MH56" s="466"/>
      <c r="MI56" s="851" t="s">
        <v>342</v>
      </c>
      <c r="MJ56" s="852"/>
      <c r="MK56" s="853">
        <f>COUNTIFS(MG13:MG45,"У-П")</f>
        <v>0</v>
      </c>
      <c r="ML56" s="854" t="e">
        <f>MK56*100/MK60</f>
        <v>#DIV/0!</v>
      </c>
      <c r="MM56" s="466"/>
      <c r="MN56" s="1075" t="s">
        <v>342</v>
      </c>
      <c r="MO56" s="1076"/>
      <c r="MP56" s="849">
        <f>COUNTIFS(MK13:MK45,"У-П")</f>
        <v>0</v>
      </c>
      <c r="MQ56" s="855" t="e">
        <f>MP56*100/MP60</f>
        <v>#DIV/0!</v>
      </c>
      <c r="MR56" s="1233"/>
      <c r="MS56" s="1288"/>
      <c r="MT56" s="434"/>
      <c r="MU56" s="621" t="s">
        <v>342</v>
      </c>
      <c r="MV56" s="622"/>
      <c r="MW56" s="530">
        <f>COUNTIFS(NH13:NH45,"У-П")</f>
        <v>0</v>
      </c>
      <c r="MX56" s="531" t="e">
        <f>MW56*100/MW60</f>
        <v>#DIV/0!</v>
      </c>
      <c r="MY56" s="506"/>
      <c r="MZ56" s="532" t="s">
        <v>342</v>
      </c>
      <c r="NA56" s="533"/>
      <c r="NB56" s="527">
        <f>COUNTIFS(NJ13:NJ45,"У-П")</f>
        <v>0</v>
      </c>
      <c r="NC56" s="534" t="e">
        <f>NB56*100/NB60</f>
        <v>#DIV/0!</v>
      </c>
      <c r="ND56" s="526"/>
      <c r="NE56" s="483" t="s">
        <v>342</v>
      </c>
      <c r="NF56" s="484"/>
      <c r="NG56" s="471">
        <f>COUNTIFS(NL13:NL45,"У-П")</f>
        <v>0</v>
      </c>
      <c r="NH56" s="485" t="e">
        <f>NG56*100/NG60</f>
        <v>#DIV/0!</v>
      </c>
      <c r="NI56" s="526"/>
      <c r="NJ56" s="535" t="s">
        <v>342</v>
      </c>
      <c r="NK56" s="536"/>
      <c r="NL56" s="528">
        <f>COUNTIFS(NN13:NN45,"У-П")</f>
        <v>0</v>
      </c>
      <c r="NM56" s="584" t="e">
        <f>NL56*100/NL60</f>
        <v>#DIV/0!</v>
      </c>
      <c r="NN56" s="526"/>
      <c r="NO56" s="532" t="s">
        <v>342</v>
      </c>
      <c r="NP56" s="533"/>
      <c r="NQ56" s="527">
        <f>COUNTIFS(NP13:NP45,"У-П")</f>
        <v>0</v>
      </c>
      <c r="NR56" s="537" t="e">
        <f>NQ56*100/NQ60</f>
        <v>#DIV/0!</v>
      </c>
      <c r="NS56" s="434"/>
    </row>
    <row r="57" spans="1:384" ht="24.75" customHeight="1" thickBot="1" x14ac:dyDescent="0.4">
      <c r="A57" s="1224"/>
      <c r="B57" s="2977" t="s">
        <v>184</v>
      </c>
      <c r="C57" s="2978"/>
      <c r="D57" s="2978"/>
      <c r="E57" s="2978"/>
      <c r="F57" s="2978"/>
      <c r="G57" s="2978"/>
      <c r="H57" s="2978"/>
      <c r="I57" s="2978"/>
      <c r="J57" s="2978"/>
      <c r="K57" s="2979"/>
      <c r="L57" s="4"/>
      <c r="M57" s="1226"/>
      <c r="N57" s="4"/>
      <c r="O57" s="2722"/>
      <c r="P57" s="2723"/>
      <c r="Q57" s="2723"/>
      <c r="R57" s="2723"/>
      <c r="S57" s="2723"/>
      <c r="T57" s="2723"/>
      <c r="U57" s="2723"/>
      <c r="V57" s="2723"/>
      <c r="W57" s="2723"/>
      <c r="X57" s="2723"/>
      <c r="Y57" s="2723"/>
      <c r="Z57" s="2723"/>
      <c r="AA57" s="2723"/>
      <c r="AB57" s="2723"/>
      <c r="AC57" s="2723"/>
      <c r="AD57" s="2724"/>
      <c r="AE57" s="1226"/>
      <c r="AF57" s="1223"/>
      <c r="AG57" s="1347"/>
      <c r="AH57" s="1348"/>
      <c r="AI57" s="1349"/>
      <c r="AJ57" s="1349"/>
      <c r="AK57" s="1349"/>
      <c r="AL57" s="1350"/>
      <c r="AM57" s="1350"/>
      <c r="AN57" s="1350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2598"/>
      <c r="BA57" s="2599"/>
      <c r="BB57" s="2599"/>
      <c r="BC57" s="2599"/>
      <c r="BD57" s="2599"/>
      <c r="BE57" s="2599"/>
      <c r="BF57" s="2599"/>
      <c r="BG57" s="2599"/>
      <c r="BH57" s="2599"/>
      <c r="BI57" s="2599"/>
      <c r="BJ57" s="2599"/>
      <c r="BK57" s="2599"/>
      <c r="BL57" s="2600"/>
      <c r="BM57" s="4"/>
      <c r="BN57" s="1223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3103" t="s">
        <v>155</v>
      </c>
      <c r="DJ57" s="3104"/>
      <c r="DK57" s="3104"/>
      <c r="DL57" s="3104"/>
      <c r="DM57" s="3105"/>
      <c r="DN57" s="1351">
        <f>COUNTIF(DV13:DV45,2)</f>
        <v>0</v>
      </c>
      <c r="DO57" s="1352" t="e">
        <f>DN57*100/DN61</f>
        <v>#DIV/0!</v>
      </c>
      <c r="DP57" s="4"/>
      <c r="DQ57" s="3106" t="s">
        <v>160</v>
      </c>
      <c r="DR57" s="3107"/>
      <c r="DS57" s="3107"/>
      <c r="DT57" s="3107"/>
      <c r="DU57" s="3108"/>
      <c r="DV57" s="1351">
        <f>COUNTIF(DW13:DW45,2)</f>
        <v>0</v>
      </c>
      <c r="DW57" s="1352" t="e">
        <f>DV57*100/DV68</f>
        <v>#DIV/0!</v>
      </c>
      <c r="DY57" s="1223"/>
      <c r="DZ57" s="2622" t="s">
        <v>21</v>
      </c>
      <c r="EA57" s="2623"/>
      <c r="EB57" s="1353" t="s">
        <v>11</v>
      </c>
      <c r="EC57" s="1354" t="s">
        <v>12</v>
      </c>
      <c r="ED57" s="1187"/>
      <c r="EE57" s="2622" t="s">
        <v>21</v>
      </c>
      <c r="EF57" s="2623"/>
      <c r="EG57" s="1353" t="s">
        <v>11</v>
      </c>
      <c r="EH57" s="1354" t="s">
        <v>12</v>
      </c>
      <c r="EI57" s="1187"/>
      <c r="EJ57" s="2622" t="s">
        <v>21</v>
      </c>
      <c r="EK57" s="2623"/>
      <c r="EL57" s="1353" t="s">
        <v>11</v>
      </c>
      <c r="EM57" s="1354" t="s">
        <v>12</v>
      </c>
      <c r="EN57" s="1226"/>
      <c r="EO57" s="1696"/>
      <c r="EP57" s="1702"/>
      <c r="EQ57" s="1703"/>
      <c r="ER57" s="1342" t="s">
        <v>11</v>
      </c>
      <c r="ES57" s="1343" t="s">
        <v>12</v>
      </c>
      <c r="ET57" s="1344" t="s">
        <v>11</v>
      </c>
      <c r="EU57" s="1345" t="s">
        <v>12</v>
      </c>
      <c r="EV57" s="1342" t="s">
        <v>11</v>
      </c>
      <c r="EW57" s="1343" t="s">
        <v>12</v>
      </c>
      <c r="EX57" s="1344" t="s">
        <v>11</v>
      </c>
      <c r="EY57" s="1345" t="s">
        <v>12</v>
      </c>
      <c r="FA57" s="4"/>
      <c r="FB57" s="4"/>
      <c r="FC57" s="1226"/>
      <c r="FD57" s="1460"/>
      <c r="FE57" s="1232"/>
      <c r="FF57" s="434"/>
      <c r="FG57" s="434"/>
      <c r="FH57" s="434"/>
      <c r="FI57" s="434"/>
      <c r="FJ57" s="434"/>
      <c r="FK57" s="434"/>
      <c r="FL57" s="434"/>
      <c r="FM57" s="434"/>
      <c r="FN57" s="434"/>
      <c r="FO57" s="434"/>
      <c r="FP57" s="434"/>
      <c r="FQ57" s="434"/>
      <c r="FR57" s="434"/>
      <c r="FS57" s="434"/>
      <c r="FT57" s="434"/>
      <c r="FU57" s="434"/>
      <c r="FV57" s="434"/>
      <c r="FW57" s="434"/>
      <c r="FX57" s="434"/>
      <c r="FY57" s="434"/>
      <c r="FZ57" s="434"/>
      <c r="GA57" s="434"/>
      <c r="GB57" s="434"/>
      <c r="GC57" s="434"/>
      <c r="GD57" s="434"/>
      <c r="GE57" s="434"/>
      <c r="GF57" s="434"/>
      <c r="GG57" s="434"/>
      <c r="GH57" s="434"/>
      <c r="GI57" s="434"/>
      <c r="GJ57" s="434"/>
      <c r="GK57" s="434"/>
      <c r="GL57" s="434"/>
      <c r="GM57" s="434"/>
      <c r="GN57" s="434"/>
      <c r="GO57" s="434"/>
      <c r="GP57" s="434"/>
      <c r="GQ57" s="434"/>
      <c r="GR57" s="434"/>
      <c r="GS57" s="434"/>
      <c r="GT57" s="434"/>
      <c r="GU57" s="434"/>
      <c r="GV57" s="434"/>
      <c r="GW57" s="434"/>
      <c r="GX57" s="434"/>
      <c r="GY57" s="2366" t="s">
        <v>325</v>
      </c>
      <c r="GZ57" s="2367"/>
      <c r="HA57" s="407">
        <f>COUNTIFS(HF13:HF45,"СРЕДНИЙ")</f>
        <v>0</v>
      </c>
      <c r="HB57" s="408" t="e">
        <f>HA57*100/HA59</f>
        <v>#DIV/0!</v>
      </c>
      <c r="HC57" s="434"/>
      <c r="HD57" s="2358" t="s">
        <v>325</v>
      </c>
      <c r="HE57" s="2359"/>
      <c r="HF57" s="415">
        <f>COUNTIFS(HH13:HH45,"СРЕДНИЙ")</f>
        <v>0</v>
      </c>
      <c r="HG57" s="416" t="e">
        <f>HF57*100/HF59</f>
        <v>#DIV/0!</v>
      </c>
      <c r="HH57" s="434"/>
      <c r="HI57" s="2364" t="s">
        <v>325</v>
      </c>
      <c r="HJ57" s="2365"/>
      <c r="HK57" s="423">
        <f>COUNTIFS(HJ13:HJ45,"СРЕДНИЙ")</f>
        <v>0</v>
      </c>
      <c r="HL57" s="424" t="e">
        <f>HK57*100/HK59</f>
        <v>#DIV/0!</v>
      </c>
      <c r="HM57" s="434"/>
      <c r="HN57" s="1232"/>
      <c r="HO57" s="2366" t="s">
        <v>325</v>
      </c>
      <c r="HP57" s="2367"/>
      <c r="HQ57" s="407">
        <f>COUNTIFS(HY13:HY45,"СРЕДНИЙ")</f>
        <v>0</v>
      </c>
      <c r="HR57" s="408" t="e">
        <f>HQ57*100/HQ59</f>
        <v>#DIV/0!</v>
      </c>
      <c r="HS57" s="434"/>
      <c r="HT57" s="2358" t="s">
        <v>325</v>
      </c>
      <c r="HU57" s="2359"/>
      <c r="HV57" s="415">
        <f>COUNTIFS(HZ13:HZ45,"СРЕДНИЙ")</f>
        <v>0</v>
      </c>
      <c r="HW57" s="416" t="e">
        <f>HV57*100/HV59</f>
        <v>#DIV/0!</v>
      </c>
      <c r="HX57" s="434"/>
      <c r="HY57" s="2364" t="s">
        <v>325</v>
      </c>
      <c r="HZ57" s="2365"/>
      <c r="IA57" s="423">
        <f>COUNTIFS(IA13:IA45,"СРЕДНИЙ")</f>
        <v>0</v>
      </c>
      <c r="IB57" s="424" t="e">
        <f>IA57*100/IA59</f>
        <v>#DIV/0!</v>
      </c>
      <c r="IC57" s="434"/>
      <c r="ID57" s="434"/>
      <c r="IE57" s="434"/>
      <c r="IF57" s="434"/>
      <c r="IG57" s="434"/>
      <c r="IH57" s="434"/>
      <c r="II57" s="434"/>
      <c r="IJ57" s="434"/>
      <c r="IK57" s="434"/>
      <c r="IL57" s="434"/>
      <c r="IM57" s="434"/>
      <c r="IN57" s="434"/>
      <c r="IO57" s="434"/>
      <c r="IP57" s="434"/>
      <c r="IQ57" s="434"/>
      <c r="IR57" s="434"/>
      <c r="IS57" s="434"/>
      <c r="IT57" s="434"/>
      <c r="IU57" s="434"/>
      <c r="IV57" s="434"/>
      <c r="IW57" s="434"/>
      <c r="IX57" s="434"/>
      <c r="IY57" s="434"/>
      <c r="IZ57" s="434"/>
      <c r="JA57" s="434"/>
      <c r="JB57" s="434"/>
      <c r="JC57" s="434"/>
      <c r="JD57" s="434"/>
      <c r="JE57" s="434"/>
      <c r="JF57" s="434"/>
      <c r="JG57" s="434"/>
      <c r="JH57" s="434"/>
      <c r="JI57" s="434"/>
      <c r="JJ57" s="434"/>
      <c r="JK57" s="434"/>
      <c r="JL57" s="434"/>
      <c r="JM57" s="434"/>
      <c r="JN57" s="434"/>
      <c r="JO57" s="434"/>
      <c r="JP57" s="434"/>
      <c r="JQ57" s="434"/>
      <c r="JR57" s="434"/>
      <c r="JS57" s="434"/>
      <c r="JT57" s="434"/>
      <c r="JU57" s="434"/>
      <c r="JV57" s="434"/>
      <c r="JW57" s="434"/>
      <c r="JX57" s="434"/>
      <c r="JY57" s="434"/>
      <c r="JZ57" s="434"/>
      <c r="KA57" s="434"/>
      <c r="KB57" s="434"/>
      <c r="KC57" s="434"/>
      <c r="KD57" s="434"/>
      <c r="KE57" s="434"/>
      <c r="KF57" s="434"/>
      <c r="KG57" s="434"/>
      <c r="KH57" s="434"/>
      <c r="KI57" s="434"/>
      <c r="KJ57" s="434"/>
      <c r="KK57" s="434"/>
      <c r="KL57" s="434"/>
      <c r="KM57" s="434"/>
      <c r="KN57" s="434"/>
      <c r="KO57" s="434"/>
      <c r="KP57" s="434"/>
      <c r="KQ57" s="434"/>
      <c r="KR57" s="434"/>
      <c r="KS57" s="434"/>
      <c r="KT57" s="434"/>
      <c r="KU57" s="434"/>
      <c r="KV57" s="434"/>
      <c r="KW57" s="434"/>
      <c r="KX57" s="434"/>
      <c r="KY57" s="434"/>
      <c r="KZ57" s="434"/>
      <c r="LA57" s="434"/>
      <c r="LB57" s="434"/>
      <c r="LC57" s="434"/>
      <c r="LD57" s="434"/>
      <c r="LE57" s="434"/>
      <c r="LF57" s="434"/>
      <c r="LG57" s="434"/>
      <c r="LH57" s="434"/>
      <c r="LI57" s="434"/>
      <c r="LJ57" s="434"/>
      <c r="LK57" s="434"/>
      <c r="LL57" s="434"/>
      <c r="LM57" s="434"/>
      <c r="LN57" s="434"/>
      <c r="LO57" s="869" t="s">
        <v>343</v>
      </c>
      <c r="LP57" s="1355"/>
      <c r="LQ57" s="1355"/>
      <c r="LR57" s="1355"/>
      <c r="LS57" s="870"/>
      <c r="LT57" s="860">
        <f>COUNTIFS(LU13:LU45,"С-П")</f>
        <v>0</v>
      </c>
      <c r="LU57" s="861" t="e">
        <f>LT57*100/LT60</f>
        <v>#DIV/0!</v>
      </c>
      <c r="LV57" s="466"/>
      <c r="LW57" s="3082" t="s">
        <v>343</v>
      </c>
      <c r="LX57" s="3083"/>
      <c r="LY57" s="3084"/>
      <c r="LZ57" s="934">
        <f>COUNTIFS(LY13:LY45,"С-П")</f>
        <v>0</v>
      </c>
      <c r="MA57" s="863" t="e">
        <f>LZ57*100/LZ60</f>
        <v>#DIV/0!</v>
      </c>
      <c r="MB57" s="434"/>
      <c r="MC57" s="434"/>
      <c r="MD57" s="818" t="s">
        <v>343</v>
      </c>
      <c r="ME57" s="819"/>
      <c r="MF57" s="820">
        <f>COUNTIFS(MC13:MC45,"С-П")</f>
        <v>0</v>
      </c>
      <c r="MG57" s="821" t="e">
        <f>MF57*100/MF60</f>
        <v>#DIV/0!</v>
      </c>
      <c r="MH57" s="466"/>
      <c r="MI57" s="864" t="s">
        <v>343</v>
      </c>
      <c r="MJ57" s="865"/>
      <c r="MK57" s="866">
        <f>COUNTIFS(MG13:MG45,"С-П")</f>
        <v>0</v>
      </c>
      <c r="ML57" s="867" t="e">
        <f>MK57*100/MK60</f>
        <v>#DIV/0!</v>
      </c>
      <c r="MM57" s="466"/>
      <c r="MN57" s="1077" t="s">
        <v>343</v>
      </c>
      <c r="MO57" s="1078"/>
      <c r="MP57" s="862">
        <f>COUNTIFS(MK13:MK45,"С-П")</f>
        <v>0</v>
      </c>
      <c r="MQ57" s="868" t="e">
        <f>MP57*100/MP60</f>
        <v>#DIV/0!</v>
      </c>
      <c r="MR57" s="1233"/>
      <c r="MS57" s="1288"/>
      <c r="MT57" s="434"/>
      <c r="MU57" s="551" t="s">
        <v>343</v>
      </c>
      <c r="MV57" s="623"/>
      <c r="MW57" s="541">
        <f>COUNTIFS(NH13:NH45,"С-П")</f>
        <v>0</v>
      </c>
      <c r="MX57" s="542" t="e">
        <f>MW57*100/MW60</f>
        <v>#DIV/0!</v>
      </c>
      <c r="MY57" s="506"/>
      <c r="MZ57" s="543" t="s">
        <v>343</v>
      </c>
      <c r="NA57" s="544"/>
      <c r="NB57" s="545">
        <f>COUNTIFS(NJ13:NJ45,"С-П")</f>
        <v>0</v>
      </c>
      <c r="NC57" s="546" t="e">
        <f>NB57*100/NB60</f>
        <v>#DIV/0!</v>
      </c>
      <c r="ND57" s="526"/>
      <c r="NE57" s="501" t="s">
        <v>343</v>
      </c>
      <c r="NF57" s="502"/>
      <c r="NG57" s="503">
        <f>COUNTIFS(NL13:NL45,"С-П")</f>
        <v>0</v>
      </c>
      <c r="NH57" s="504" t="e">
        <f>NG57*100/NG60</f>
        <v>#DIV/0!</v>
      </c>
      <c r="NI57" s="526"/>
      <c r="NJ57" s="547" t="s">
        <v>343</v>
      </c>
      <c r="NK57" s="548"/>
      <c r="NL57" s="549">
        <f>COUNTIFS(NN13:NN45,"С-П")</f>
        <v>0</v>
      </c>
      <c r="NM57" s="585" t="e">
        <f>NL57*100/NL60</f>
        <v>#DIV/0!</v>
      </c>
      <c r="NN57" s="526"/>
      <c r="NO57" s="543" t="s">
        <v>343</v>
      </c>
      <c r="NP57" s="544"/>
      <c r="NQ57" s="545">
        <f>COUNTIFS(NP13:NP45,"С-П")</f>
        <v>0</v>
      </c>
      <c r="NR57" s="550" t="e">
        <f>NQ57*100/NQ60</f>
        <v>#DIV/0!</v>
      </c>
      <c r="NS57" s="434"/>
    </row>
    <row r="58" spans="1:384" ht="24.75" customHeight="1" thickBot="1" x14ac:dyDescent="0.35">
      <c r="A58" s="1224"/>
      <c r="B58" s="2968" t="s">
        <v>20</v>
      </c>
      <c r="C58" s="2969"/>
      <c r="D58" s="2970"/>
      <c r="E58" s="1521" t="s">
        <v>183</v>
      </c>
      <c r="F58" s="1356" t="s">
        <v>173</v>
      </c>
      <c r="G58" s="1357" t="s">
        <v>174</v>
      </c>
      <c r="H58" s="1358" t="s">
        <v>299</v>
      </c>
      <c r="I58" s="1359" t="s">
        <v>300</v>
      </c>
      <c r="J58" s="1360" t="s">
        <v>301</v>
      </c>
      <c r="K58" s="1361" t="s">
        <v>21</v>
      </c>
      <c r="L58" s="4"/>
      <c r="M58" s="1226"/>
      <c r="N58" s="4"/>
      <c r="O58" s="2722"/>
      <c r="P58" s="2723"/>
      <c r="Q58" s="2723"/>
      <c r="R58" s="2723"/>
      <c r="S58" s="2723"/>
      <c r="T58" s="2723"/>
      <c r="U58" s="2723"/>
      <c r="V58" s="2723"/>
      <c r="W58" s="2723"/>
      <c r="X58" s="2723"/>
      <c r="Y58" s="2723"/>
      <c r="Z58" s="2723"/>
      <c r="AA58" s="2723"/>
      <c r="AB58" s="2723"/>
      <c r="AC58" s="2723"/>
      <c r="AD58" s="2724"/>
      <c r="AE58" s="1226"/>
      <c r="AF58" s="1223"/>
      <c r="AG58" s="1362"/>
      <c r="AH58" s="13"/>
      <c r="AI58" s="1349"/>
      <c r="AJ58" s="1349"/>
      <c r="AK58" s="1349"/>
      <c r="AL58" s="1350"/>
      <c r="AM58" s="1350"/>
      <c r="AN58" s="1350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2601"/>
      <c r="BA58" s="2602"/>
      <c r="BB58" s="2602"/>
      <c r="BC58" s="2602"/>
      <c r="BD58" s="2602"/>
      <c r="BE58" s="2602"/>
      <c r="BF58" s="2602"/>
      <c r="BG58" s="2602"/>
      <c r="BH58" s="2602"/>
      <c r="BI58" s="2602"/>
      <c r="BJ58" s="2602"/>
      <c r="BK58" s="2602"/>
      <c r="BL58" s="2603"/>
      <c r="BM58" s="4"/>
      <c r="BN58" s="1223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3103" t="s">
        <v>156</v>
      </c>
      <c r="DJ58" s="3104"/>
      <c r="DK58" s="3104"/>
      <c r="DL58" s="3104"/>
      <c r="DM58" s="3105"/>
      <c r="DN58" s="1351">
        <f>COUNTIF(DV13:DV45,3)</f>
        <v>0</v>
      </c>
      <c r="DO58" s="1352" t="e">
        <f>DN58*100/DN61</f>
        <v>#DIV/0!</v>
      </c>
      <c r="DP58" s="4"/>
      <c r="DQ58" s="3106" t="s">
        <v>161</v>
      </c>
      <c r="DR58" s="3107"/>
      <c r="DS58" s="3107"/>
      <c r="DT58" s="3107"/>
      <c r="DU58" s="3108"/>
      <c r="DV58" s="1351">
        <f>COUNTIF(DW13:DW45,3)</f>
        <v>0</v>
      </c>
      <c r="DW58" s="1352" t="e">
        <f>DV58*100/DV68</f>
        <v>#DIV/0!</v>
      </c>
      <c r="DY58" s="1223"/>
      <c r="DZ58" s="2666" t="s">
        <v>77</v>
      </c>
      <c r="EA58" s="3113"/>
      <c r="EB58" s="1275">
        <f>COUNTIF(EI13:EI45,1)</f>
        <v>0</v>
      </c>
      <c r="EC58" s="1363" t="e">
        <f>EB58*100/EB61</f>
        <v>#DIV/0!</v>
      </c>
      <c r="ED58" s="1187"/>
      <c r="EE58" s="2630" t="s">
        <v>77</v>
      </c>
      <c r="EF58" s="2631"/>
      <c r="EG58" s="1275">
        <f>COUNTIF(EJ13:EJ45,1)</f>
        <v>0</v>
      </c>
      <c r="EH58" s="1364" t="e">
        <f>EG58*100/EG61</f>
        <v>#DIV/0!</v>
      </c>
      <c r="EI58" s="1187"/>
      <c r="EJ58" s="2612" t="s">
        <v>77</v>
      </c>
      <c r="EK58" s="2613"/>
      <c r="EL58" s="1365">
        <f>COUNTIF(EK13:EK45,1)</f>
        <v>0</v>
      </c>
      <c r="EM58" s="1364" t="e">
        <f>EL58*100/EL61</f>
        <v>#DIV/0!</v>
      </c>
      <c r="EN58" s="1226"/>
      <c r="EO58" s="1696"/>
      <c r="EP58" s="3080" t="s">
        <v>231</v>
      </c>
      <c r="EQ58" s="3081"/>
      <c r="ER58" s="1265">
        <f>COUNTIF(EU13:EU45,1)</f>
        <v>0</v>
      </c>
      <c r="ES58" s="1267" t="e">
        <f>ER58*100/ER61</f>
        <v>#DIV/0!</v>
      </c>
      <c r="ET58" s="1268">
        <f>COUNTIF(EV13:EV45,1)</f>
        <v>0</v>
      </c>
      <c r="EU58" s="1269" t="e">
        <f>ET58*100/ET61</f>
        <v>#DIV/0!</v>
      </c>
      <c r="EV58" s="1265">
        <f>COUNTIF(EW13:EW45,1)</f>
        <v>0</v>
      </c>
      <c r="EW58" s="1267" t="e">
        <f>EV58*100/EV61</f>
        <v>#DIV/0!</v>
      </c>
      <c r="EX58" s="1265">
        <f>COUNTIF(EX13:EX45,1)</f>
        <v>0</v>
      </c>
      <c r="EY58" s="1267" t="e">
        <f>EX58*100/EX61</f>
        <v>#DIV/0!</v>
      </c>
      <c r="FA58" s="4"/>
      <c r="FB58" s="4"/>
      <c r="FC58" s="1226"/>
      <c r="FD58" s="1460"/>
      <c r="FE58" s="1232"/>
      <c r="FF58" s="434"/>
      <c r="FG58" s="434"/>
      <c r="FH58" s="434"/>
      <c r="FI58" s="434"/>
      <c r="FJ58" s="434"/>
      <c r="FK58" s="434"/>
      <c r="FL58" s="434"/>
      <c r="FM58" s="434"/>
      <c r="FN58" s="434"/>
      <c r="FO58" s="434"/>
      <c r="FP58" s="434"/>
      <c r="FQ58" s="434"/>
      <c r="FR58" s="434"/>
      <c r="FS58" s="434"/>
      <c r="FT58" s="434"/>
      <c r="FU58" s="434"/>
      <c r="FV58" s="434"/>
      <c r="FW58" s="434"/>
      <c r="FX58" s="434"/>
      <c r="FY58" s="434"/>
      <c r="FZ58" s="434"/>
      <c r="GA58" s="434"/>
      <c r="GB58" s="434"/>
      <c r="GC58" s="434"/>
      <c r="GD58" s="434"/>
      <c r="GE58" s="434"/>
      <c r="GF58" s="434"/>
      <c r="GG58" s="434"/>
      <c r="GH58" s="434"/>
      <c r="GI58" s="434"/>
      <c r="GJ58" s="434"/>
      <c r="GK58" s="434"/>
      <c r="GL58" s="434"/>
      <c r="GM58" s="434"/>
      <c r="GN58" s="434"/>
      <c r="GO58" s="434"/>
      <c r="GP58" s="434"/>
      <c r="GQ58" s="434"/>
      <c r="GR58" s="434"/>
      <c r="GS58" s="434"/>
      <c r="GT58" s="434"/>
      <c r="GU58" s="434"/>
      <c r="GV58" s="434"/>
      <c r="GW58" s="434"/>
      <c r="GX58" s="434"/>
      <c r="GY58" s="2360" t="s">
        <v>209</v>
      </c>
      <c r="GZ58" s="2361"/>
      <c r="HA58" s="927">
        <f>COUNTIFS(HF13:HF45,"НИЗКИЙ")</f>
        <v>0</v>
      </c>
      <c r="HB58" s="409" t="e">
        <f>HA58*100/HA59</f>
        <v>#DIV/0!</v>
      </c>
      <c r="HC58" s="434"/>
      <c r="HD58" s="2343" t="s">
        <v>209</v>
      </c>
      <c r="HE58" s="2344"/>
      <c r="HF58" s="928">
        <f>COUNTIFS(HH13:HH45,"НИЗКИЙ")</f>
        <v>0</v>
      </c>
      <c r="HG58" s="417" t="e">
        <f>HF58*100/HF59</f>
        <v>#DIV/0!</v>
      </c>
      <c r="HH58" s="434"/>
      <c r="HI58" s="2345" t="s">
        <v>209</v>
      </c>
      <c r="HJ58" s="2346"/>
      <c r="HK58" s="929">
        <f>COUNTIFS(HJ13:HJ45,"НИЗКИЙ")</f>
        <v>0</v>
      </c>
      <c r="HL58" s="425" t="e">
        <f>HK58*100/HK59</f>
        <v>#DIV/0!</v>
      </c>
      <c r="HM58" s="434"/>
      <c r="HN58" s="1232"/>
      <c r="HO58" s="2360" t="s">
        <v>209</v>
      </c>
      <c r="HP58" s="2361"/>
      <c r="HQ58" s="927">
        <f>COUNTIFS(HY13:HY45,"НИЗКИЙ")</f>
        <v>0</v>
      </c>
      <c r="HR58" s="409" t="e">
        <f>HQ58*100/HQ59</f>
        <v>#DIV/0!</v>
      </c>
      <c r="HS58" s="434"/>
      <c r="HT58" s="2343" t="s">
        <v>209</v>
      </c>
      <c r="HU58" s="2344"/>
      <c r="HV58" s="928">
        <f>COUNTIFS(HZ13:HZ45,"НИЗКИЙ")</f>
        <v>0</v>
      </c>
      <c r="HW58" s="417" t="e">
        <f>HV58*100/HV59</f>
        <v>#DIV/0!</v>
      </c>
      <c r="HX58" s="434"/>
      <c r="HY58" s="2345" t="s">
        <v>209</v>
      </c>
      <c r="HZ58" s="2346"/>
      <c r="IA58" s="929">
        <f>COUNTIFS(IA13:IA45,"НИЗКИЙ")</f>
        <v>0</v>
      </c>
      <c r="IB58" s="425" t="e">
        <f>IA58*100/IA59</f>
        <v>#DIV/0!</v>
      </c>
      <c r="IC58" s="434"/>
      <c r="ID58" s="434"/>
      <c r="IE58" s="434"/>
      <c r="IF58" s="434"/>
      <c r="IG58" s="434"/>
      <c r="IH58" s="434"/>
      <c r="II58" s="434"/>
      <c r="IJ58" s="434"/>
      <c r="IK58" s="434"/>
      <c r="IL58" s="434"/>
      <c r="IM58" s="434"/>
      <c r="IN58" s="434"/>
      <c r="IO58" s="434"/>
      <c r="IP58" s="434"/>
      <c r="IQ58" s="434"/>
      <c r="IR58" s="434"/>
      <c r="IS58" s="434"/>
      <c r="IT58" s="434"/>
      <c r="IU58" s="434"/>
      <c r="IV58" s="434"/>
      <c r="IW58" s="434"/>
      <c r="IX58" s="434"/>
      <c r="IY58" s="434"/>
      <c r="IZ58" s="434"/>
      <c r="JA58" s="434"/>
      <c r="JB58" s="434"/>
      <c r="JC58" s="434"/>
      <c r="JD58" s="434"/>
      <c r="JE58" s="434"/>
      <c r="JF58" s="434"/>
      <c r="JG58" s="434"/>
      <c r="JH58" s="434"/>
      <c r="JI58" s="434"/>
      <c r="JJ58" s="434"/>
      <c r="JK58" s="434"/>
      <c r="JL58" s="434"/>
      <c r="JM58" s="434"/>
      <c r="JN58" s="434"/>
      <c r="JO58" s="434"/>
      <c r="JP58" s="434"/>
      <c r="JQ58" s="434"/>
      <c r="JR58" s="434"/>
      <c r="JS58" s="434"/>
      <c r="JT58" s="434"/>
      <c r="JU58" s="434"/>
      <c r="JV58" s="434"/>
      <c r="JW58" s="434"/>
      <c r="JX58" s="434"/>
      <c r="JY58" s="434"/>
      <c r="JZ58" s="434"/>
      <c r="KA58" s="434"/>
      <c r="KB58" s="434"/>
      <c r="KC58" s="434"/>
      <c r="KD58" s="434"/>
      <c r="KE58" s="434"/>
      <c r="KF58" s="434"/>
      <c r="KG58" s="434"/>
      <c r="KH58" s="434"/>
      <c r="KI58" s="434"/>
      <c r="KJ58" s="434"/>
      <c r="KK58" s="434"/>
      <c r="KL58" s="434"/>
      <c r="KM58" s="434"/>
      <c r="KN58" s="434"/>
      <c r="KO58" s="434"/>
      <c r="KP58" s="434"/>
      <c r="KQ58" s="434"/>
      <c r="KR58" s="434"/>
      <c r="KS58" s="434"/>
      <c r="KT58" s="434"/>
      <c r="KU58" s="434"/>
      <c r="KV58" s="434"/>
      <c r="KW58" s="434"/>
      <c r="KX58" s="434"/>
      <c r="KY58" s="434"/>
      <c r="KZ58" s="434"/>
      <c r="LA58" s="434"/>
      <c r="LB58" s="434"/>
      <c r="LC58" s="434"/>
      <c r="LD58" s="434"/>
      <c r="LE58" s="434"/>
      <c r="LF58" s="434"/>
      <c r="LG58" s="434"/>
      <c r="LH58" s="434"/>
      <c r="LI58" s="434"/>
      <c r="LJ58" s="434"/>
      <c r="LK58" s="434"/>
      <c r="LL58" s="434"/>
      <c r="LM58" s="434"/>
      <c r="LN58" s="434"/>
      <c r="LO58" s="2539" t="s">
        <v>344</v>
      </c>
      <c r="LP58" s="2540"/>
      <c r="LQ58" s="2540"/>
      <c r="LR58" s="2540"/>
      <c r="LS58" s="2541"/>
      <c r="LT58" s="860">
        <f>COUNTIFS(LU13:LU45,"С-Н")</f>
        <v>0</v>
      </c>
      <c r="LU58" s="861" t="e">
        <f>LT58*100/LT60</f>
        <v>#DIV/0!</v>
      </c>
      <c r="LV58" s="466"/>
      <c r="LW58" s="3082" t="s">
        <v>344</v>
      </c>
      <c r="LX58" s="3083"/>
      <c r="LY58" s="3084"/>
      <c r="LZ58" s="934">
        <f>COUNTIFS(LY13:LY45,"С-Н")</f>
        <v>0</v>
      </c>
      <c r="MA58" s="863" t="e">
        <f>LZ58*100/LZ60</f>
        <v>#DIV/0!</v>
      </c>
      <c r="MB58" s="434"/>
      <c r="MC58" s="434"/>
      <c r="MD58" s="818" t="s">
        <v>344</v>
      </c>
      <c r="ME58" s="819"/>
      <c r="MF58" s="820">
        <f>COUNTIFS(MC13:MC45,"С-Н")</f>
        <v>0</v>
      </c>
      <c r="MG58" s="821" t="e">
        <f>MF58*100/MF60</f>
        <v>#DIV/0!</v>
      </c>
      <c r="MH58" s="466"/>
      <c r="MI58" s="864" t="s">
        <v>344</v>
      </c>
      <c r="MJ58" s="865"/>
      <c r="MK58" s="866">
        <f>COUNTIFS(MG13:MG45,"С-Н")</f>
        <v>0</v>
      </c>
      <c r="ML58" s="867" t="e">
        <f>MK58*100/MK60</f>
        <v>#DIV/0!</v>
      </c>
      <c r="MM58" s="466"/>
      <c r="MN58" s="1077" t="s">
        <v>344</v>
      </c>
      <c r="MO58" s="1078"/>
      <c r="MP58" s="862">
        <f>COUNTIFS(MK13:MK45,"С-Н")</f>
        <v>0</v>
      </c>
      <c r="MQ58" s="868" t="e">
        <f>MP58*100/MP60</f>
        <v>#DIV/0!</v>
      </c>
      <c r="MR58" s="1233"/>
      <c r="MS58" s="1288"/>
      <c r="MT58" s="434"/>
      <c r="MU58" s="551" t="s">
        <v>344</v>
      </c>
      <c r="MV58" s="623"/>
      <c r="MW58" s="541">
        <f>COUNTIFS(NH13:NH45,"С-Н")</f>
        <v>0</v>
      </c>
      <c r="MX58" s="542" t="e">
        <f>MW58*100/MW60</f>
        <v>#DIV/0!</v>
      </c>
      <c r="MY58" s="506"/>
      <c r="MZ58" s="543" t="s">
        <v>344</v>
      </c>
      <c r="NA58" s="544"/>
      <c r="NB58" s="545">
        <f>COUNTIFS(NJ13:NJ45,"С-Н")</f>
        <v>0</v>
      </c>
      <c r="NC58" s="546" t="e">
        <f>NB58*100/NB60</f>
        <v>#DIV/0!</v>
      </c>
      <c r="ND58" s="526"/>
      <c r="NE58" s="501" t="s">
        <v>344</v>
      </c>
      <c r="NF58" s="502"/>
      <c r="NG58" s="503">
        <f>COUNTIFS(NL13:NL45,"С-Н")</f>
        <v>0</v>
      </c>
      <c r="NH58" s="504" t="e">
        <f>NG58*100/NG60</f>
        <v>#DIV/0!</v>
      </c>
      <c r="NI58" s="526"/>
      <c r="NJ58" s="547" t="s">
        <v>344</v>
      </c>
      <c r="NK58" s="548"/>
      <c r="NL58" s="549">
        <f>COUNTIFS(NN13:NN45,"С-Н")</f>
        <v>0</v>
      </c>
      <c r="NM58" s="585" t="e">
        <f>NL58*100/NL60</f>
        <v>#DIV/0!</v>
      </c>
      <c r="NN58" s="526"/>
      <c r="NO58" s="543" t="s">
        <v>344</v>
      </c>
      <c r="NP58" s="544"/>
      <c r="NQ58" s="545">
        <f>COUNTIFS(NP13:NP45,"С-Н")</f>
        <v>0</v>
      </c>
      <c r="NR58" s="550" t="e">
        <f>NQ58*100/NQ60</f>
        <v>#DIV/0!</v>
      </c>
      <c r="NS58" s="434"/>
    </row>
    <row r="59" spans="1:384" s="39" customFormat="1" ht="24.75" customHeight="1" thickBot="1" x14ac:dyDescent="0.35">
      <c r="A59" s="1224"/>
      <c r="B59" s="2974" t="s">
        <v>198</v>
      </c>
      <c r="C59" s="2975"/>
      <c r="D59" s="2976"/>
      <c r="E59" s="1522" t="s">
        <v>177</v>
      </c>
      <c r="F59" s="1366" t="s">
        <v>175</v>
      </c>
      <c r="G59" s="1367" t="s">
        <v>176</v>
      </c>
      <c r="H59" s="1368" t="s">
        <v>302</v>
      </c>
      <c r="I59" s="1369" t="s">
        <v>303</v>
      </c>
      <c r="J59" s="1370" t="s">
        <v>303</v>
      </c>
      <c r="K59" s="1371">
        <v>1</v>
      </c>
      <c r="L59" s="4"/>
      <c r="M59" s="1226"/>
      <c r="N59" s="4"/>
      <c r="O59" s="2725"/>
      <c r="P59" s="2726"/>
      <c r="Q59" s="2726"/>
      <c r="R59" s="2726"/>
      <c r="S59" s="2726"/>
      <c r="T59" s="2726"/>
      <c r="U59" s="2726"/>
      <c r="V59" s="2726"/>
      <c r="W59" s="2726"/>
      <c r="X59" s="2726"/>
      <c r="Y59" s="2726"/>
      <c r="Z59" s="2726"/>
      <c r="AA59" s="2726"/>
      <c r="AB59" s="2726"/>
      <c r="AC59" s="2726"/>
      <c r="AD59" s="2727"/>
      <c r="AE59" s="1226"/>
      <c r="AF59" s="1223"/>
      <c r="AG59" s="1362"/>
      <c r="AH59" s="13"/>
      <c r="AI59" s="1349"/>
      <c r="AJ59" s="1349"/>
      <c r="AK59" s="1349"/>
      <c r="AL59" s="1350"/>
      <c r="AM59" s="1350"/>
      <c r="AN59" s="1350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1330"/>
      <c r="BA59" s="1330"/>
      <c r="BB59" s="1330"/>
      <c r="BC59" s="1330"/>
      <c r="BD59" s="1330"/>
      <c r="BE59" s="1330"/>
      <c r="BF59" s="1330"/>
      <c r="BG59" s="1330"/>
      <c r="BH59" s="1330"/>
      <c r="BI59" s="1330"/>
      <c r="BJ59" s="1330"/>
      <c r="BK59" s="1330"/>
      <c r="BL59" s="1228"/>
      <c r="BM59" s="1227"/>
      <c r="BN59" s="1223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3103" t="s">
        <v>157</v>
      </c>
      <c r="DJ59" s="3104"/>
      <c r="DK59" s="3104"/>
      <c r="DL59" s="3104"/>
      <c r="DM59" s="3105"/>
      <c r="DN59" s="1351">
        <f>COUNTIF(DV13:DV45,4)</f>
        <v>0</v>
      </c>
      <c r="DO59" s="1352" t="e">
        <f>DN59*100/DN61</f>
        <v>#DIV/0!</v>
      </c>
      <c r="DP59" s="4"/>
      <c r="DQ59" s="3106" t="s">
        <v>162</v>
      </c>
      <c r="DR59" s="3107"/>
      <c r="DS59" s="3107"/>
      <c r="DT59" s="3107"/>
      <c r="DU59" s="3108"/>
      <c r="DV59" s="1351">
        <f>COUNTIF(DW13:DW45,4)</f>
        <v>0</v>
      </c>
      <c r="DW59" s="1352" t="e">
        <f>DV59*100/DV68</f>
        <v>#DIV/0!</v>
      </c>
      <c r="DY59" s="1223"/>
      <c r="DZ59" s="2604" t="s">
        <v>78</v>
      </c>
      <c r="EA59" s="3122"/>
      <c r="EB59" s="1294">
        <f>COUNTIF(EI13:EI45,2)</f>
        <v>0</v>
      </c>
      <c r="EC59" s="1372" t="e">
        <f>EB59*100/EB61</f>
        <v>#DIV/0!</v>
      </c>
      <c r="ED59" s="1187"/>
      <c r="EE59" s="2632" t="s">
        <v>78</v>
      </c>
      <c r="EF59" s="2633"/>
      <c r="EG59" s="1294">
        <f>COUNTIF(EJ13:EJ45,2)</f>
        <v>0</v>
      </c>
      <c r="EH59" s="1373" t="e">
        <f>EG59*100/EG61</f>
        <v>#DIV/0!</v>
      </c>
      <c r="EI59" s="1187"/>
      <c r="EJ59" s="2614" t="s">
        <v>78</v>
      </c>
      <c r="EK59" s="2615"/>
      <c r="EL59" s="1374">
        <f>COUNTIF(EK13:EK45,2)</f>
        <v>0</v>
      </c>
      <c r="EM59" s="1373" t="e">
        <f>EL59*100/EL61</f>
        <v>#DIV/0!</v>
      </c>
      <c r="EN59" s="1226"/>
      <c r="EO59" s="1695"/>
      <c r="EP59" s="3060" t="s">
        <v>239</v>
      </c>
      <c r="EQ59" s="3061"/>
      <c r="ER59" s="1303">
        <f>COUNTIF(EU13:EU45,2)</f>
        <v>0</v>
      </c>
      <c r="ES59" s="1305" t="e">
        <f>ER59*100/ER61</f>
        <v>#DIV/0!</v>
      </c>
      <c r="ET59" s="1306">
        <f>COUNTIF(EV13:EV45,2)</f>
        <v>0</v>
      </c>
      <c r="EU59" s="1304" t="e">
        <f>ET59*100/ET61</f>
        <v>#DIV/0!</v>
      </c>
      <c r="EV59" s="1303">
        <f>COUNTIF(EW13:EW45,2)</f>
        <v>0</v>
      </c>
      <c r="EW59" s="1305" t="e">
        <f>EV59*100/EV61</f>
        <v>#DIV/0!</v>
      </c>
      <c r="EX59" s="1303">
        <f>COUNTIF(EX13:EX45,2)</f>
        <v>0</v>
      </c>
      <c r="EY59" s="1305" t="e">
        <f>EX59*100/EX61</f>
        <v>#DIV/0!</v>
      </c>
      <c r="EZ59" s="14"/>
      <c r="FA59" s="4"/>
      <c r="FB59" s="4"/>
      <c r="FC59" s="1226"/>
      <c r="FD59" s="1332"/>
      <c r="FE59" s="1223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49" t="s">
        <v>19</v>
      </c>
      <c r="GZ59" s="449"/>
      <c r="HA59" s="437">
        <f>SUM(HA56:HA58)</f>
        <v>0</v>
      </c>
      <c r="HB59" s="438"/>
      <c r="HC59" s="4"/>
      <c r="HD59" s="454" t="s">
        <v>19</v>
      </c>
      <c r="HE59" s="454"/>
      <c r="HF59" s="442">
        <f>SUM(HF56:HF58)</f>
        <v>0</v>
      </c>
      <c r="HG59" s="443"/>
      <c r="HH59" s="4"/>
      <c r="HI59" s="456" t="s">
        <v>19</v>
      </c>
      <c r="HJ59" s="456"/>
      <c r="HK59" s="446">
        <f>SUM(HK56:HK58)</f>
        <v>0</v>
      </c>
      <c r="HL59" s="447"/>
      <c r="HM59" s="4"/>
      <c r="HN59" s="1223"/>
      <c r="HO59" s="449" t="s">
        <v>19</v>
      </c>
      <c r="HP59" s="449"/>
      <c r="HQ59" s="437">
        <f>SUM(HQ56:HQ58)</f>
        <v>0</v>
      </c>
      <c r="HR59" s="438"/>
      <c r="HS59" s="4"/>
      <c r="HT59" s="454" t="s">
        <v>19</v>
      </c>
      <c r="HU59" s="454"/>
      <c r="HV59" s="442">
        <f>SUM(HV56:HV58)</f>
        <v>0</v>
      </c>
      <c r="HW59" s="443"/>
      <c r="HX59" s="4"/>
      <c r="HY59" s="456" t="s">
        <v>19</v>
      </c>
      <c r="HZ59" s="456"/>
      <c r="IA59" s="446">
        <f>SUM(IA56:IA58)</f>
        <v>0</v>
      </c>
      <c r="IB59" s="447"/>
      <c r="IC59" s="4"/>
      <c r="ID59" s="4"/>
      <c r="IE59" s="434"/>
      <c r="IF59" s="434"/>
      <c r="IG59" s="434"/>
      <c r="IH59" s="434"/>
      <c r="II59" s="434"/>
      <c r="IJ59" s="434"/>
      <c r="IK59" s="434"/>
      <c r="IL59" s="434"/>
      <c r="IM59" s="434"/>
      <c r="IN59" s="434"/>
      <c r="IO59" s="434"/>
      <c r="IP59" s="434"/>
      <c r="IQ59" s="434"/>
      <c r="IR59" s="434"/>
      <c r="IS59" s="434"/>
      <c r="IT59" s="434"/>
      <c r="IU59" s="434"/>
      <c r="IV59" s="434"/>
      <c r="IW59" s="434"/>
      <c r="IX59" s="434"/>
      <c r="IY59" s="434"/>
      <c r="IZ59" s="434"/>
      <c r="JA59" s="434"/>
      <c r="JB59" s="434"/>
      <c r="JC59" s="434"/>
      <c r="JD59" s="434"/>
      <c r="JE59" s="434"/>
      <c r="JF59" s="434"/>
      <c r="JG59" s="434"/>
      <c r="JH59" s="434"/>
      <c r="JI59" s="434"/>
      <c r="JJ59" s="434"/>
      <c r="JK59" s="434"/>
      <c r="JL59" s="434"/>
      <c r="JM59" s="434"/>
      <c r="JN59" s="434"/>
      <c r="JO59" s="434"/>
      <c r="JP59" s="434"/>
      <c r="JQ59" s="434"/>
      <c r="JR59" s="434"/>
      <c r="JS59" s="434"/>
      <c r="JT59" s="434"/>
      <c r="JU59" s="434"/>
      <c r="JV59" s="434"/>
      <c r="JW59" s="434"/>
      <c r="JX59" s="434"/>
      <c r="JY59" s="434"/>
      <c r="JZ59" s="434"/>
      <c r="KA59" s="434"/>
      <c r="KB59" s="434"/>
      <c r="KC59" s="434"/>
      <c r="KD59" s="434"/>
      <c r="KE59" s="434"/>
      <c r="KF59" s="434"/>
      <c r="KG59" s="434"/>
      <c r="KH59" s="434"/>
      <c r="KI59" s="434"/>
      <c r="KJ59" s="434"/>
      <c r="KK59" s="434"/>
      <c r="KL59" s="434"/>
      <c r="KM59" s="434"/>
      <c r="KN59" s="434"/>
      <c r="KO59" s="434"/>
      <c r="KP59" s="434"/>
      <c r="KQ59" s="434"/>
      <c r="KR59" s="434"/>
      <c r="KS59" s="434"/>
      <c r="KT59" s="434"/>
      <c r="KU59" s="434"/>
      <c r="KV59" s="434"/>
      <c r="KW59" s="434"/>
      <c r="KX59" s="434"/>
      <c r="KY59" s="434"/>
      <c r="KZ59" s="434"/>
      <c r="LA59" s="434"/>
      <c r="LB59" s="434"/>
      <c r="LC59" s="1225"/>
      <c r="LD59" s="1225"/>
      <c r="LE59" s="1225"/>
      <c r="LF59" s="1225"/>
      <c r="LG59" s="1225"/>
      <c r="LH59" s="1225"/>
      <c r="LI59" s="1225"/>
      <c r="LJ59" s="1225"/>
      <c r="LK59" s="1225"/>
      <c r="LL59" s="1225"/>
      <c r="LM59" s="1225"/>
      <c r="LN59" s="1225"/>
      <c r="LO59" s="881" t="s">
        <v>345</v>
      </c>
      <c r="LP59" s="1376"/>
      <c r="LQ59" s="1376"/>
      <c r="LR59" s="1376"/>
      <c r="LS59" s="882"/>
      <c r="LT59" s="872">
        <f>COUNTIFS(LU13:LU45,"У-Н")</f>
        <v>0</v>
      </c>
      <c r="LU59" s="873" t="e">
        <f>LT59*100/LT60</f>
        <v>#DIV/0!</v>
      </c>
      <c r="LV59" s="466"/>
      <c r="LW59" s="3085" t="s">
        <v>345</v>
      </c>
      <c r="LX59" s="3086"/>
      <c r="LY59" s="3087"/>
      <c r="LZ59" s="935">
        <f>COUNTIFS(LY13:LY45,"У-Н")</f>
        <v>0</v>
      </c>
      <c r="MA59" s="875" t="e">
        <f>LZ59*100/LZ60</f>
        <v>#DIV/0!</v>
      </c>
      <c r="MB59" s="4"/>
      <c r="MC59" s="4"/>
      <c r="MD59" s="829" t="s">
        <v>345</v>
      </c>
      <c r="ME59" s="830"/>
      <c r="MF59" s="831">
        <f>COUNTIFS(MC13:MC45,"У-Н")</f>
        <v>0</v>
      </c>
      <c r="MG59" s="832" t="e">
        <f>MF59*100/MF60</f>
        <v>#DIV/0!</v>
      </c>
      <c r="MH59" s="466"/>
      <c r="MI59" s="876" t="s">
        <v>345</v>
      </c>
      <c r="MJ59" s="877"/>
      <c r="MK59" s="878">
        <f>COUNTIFS(MG13:MG45,"У-Н")</f>
        <v>0</v>
      </c>
      <c r="ML59" s="879" t="e">
        <f>MK59*100/MK60</f>
        <v>#DIV/0!</v>
      </c>
      <c r="MM59" s="466"/>
      <c r="MN59" s="1079" t="s">
        <v>345</v>
      </c>
      <c r="MO59" s="1080"/>
      <c r="MP59" s="874">
        <f>COUNTIFS(MK13:MK45,"У-Н")</f>
        <v>0</v>
      </c>
      <c r="MQ59" s="880" t="e">
        <f>MP59*100/MP60</f>
        <v>#DIV/0!</v>
      </c>
      <c r="MR59" s="1233"/>
      <c r="MS59" s="1288"/>
      <c r="MT59" s="4"/>
      <c r="MU59" s="624" t="s">
        <v>345</v>
      </c>
      <c r="MV59" s="625"/>
      <c r="MW59" s="554">
        <f>COUNTIFS(NH13:NH45,"У-Н")</f>
        <v>0</v>
      </c>
      <c r="MX59" s="555" t="e">
        <f>MW59*100/MW60</f>
        <v>#DIV/0!</v>
      </c>
      <c r="MY59" s="506"/>
      <c r="MZ59" s="556" t="s">
        <v>345</v>
      </c>
      <c r="NA59" s="557"/>
      <c r="NB59" s="558">
        <f>COUNTIFS(NJ13:NJ45,"У-Н")</f>
        <v>0</v>
      </c>
      <c r="NC59" s="559" t="e">
        <f>NB59*100/NB60</f>
        <v>#DIV/0!</v>
      </c>
      <c r="ND59" s="526"/>
      <c r="NE59" s="521" t="s">
        <v>345</v>
      </c>
      <c r="NF59" s="522"/>
      <c r="NG59" s="523">
        <f>COUNTIFS(NL13:NL45,"У-Н")</f>
        <v>0</v>
      </c>
      <c r="NH59" s="524" t="e">
        <f>NG59*100/NG60</f>
        <v>#DIV/0!</v>
      </c>
      <c r="NI59" s="526"/>
      <c r="NJ59" s="560" t="s">
        <v>345</v>
      </c>
      <c r="NK59" s="561"/>
      <c r="NL59" s="562">
        <f>COUNTIFS(NN13:NN45,"У-Н")</f>
        <v>0</v>
      </c>
      <c r="NM59" s="586" t="e">
        <f>NL59*100/NL60</f>
        <v>#DIV/0!</v>
      </c>
      <c r="NN59" s="526"/>
      <c r="NO59" s="556" t="s">
        <v>345</v>
      </c>
      <c r="NP59" s="557"/>
      <c r="NQ59" s="558">
        <f>COUNTIFS(NP13:NP45,"У-Н")</f>
        <v>0</v>
      </c>
      <c r="NR59" s="563" t="e">
        <f>NQ59*100/NQ60</f>
        <v>#DIV/0!</v>
      </c>
      <c r="NS59" s="4"/>
      <c r="NT59" s="608"/>
    </row>
    <row r="60" spans="1:384" s="39" customFormat="1" ht="24.75" customHeight="1" thickBot="1" x14ac:dyDescent="0.4">
      <c r="A60" s="1224"/>
      <c r="B60" s="2971" t="s">
        <v>199</v>
      </c>
      <c r="C60" s="2972"/>
      <c r="D60" s="2973"/>
      <c r="E60" s="1523" t="s">
        <v>178</v>
      </c>
      <c r="F60" s="1377" t="s">
        <v>186</v>
      </c>
      <c r="G60" s="1378" t="s">
        <v>187</v>
      </c>
      <c r="H60" s="1379" t="s">
        <v>304</v>
      </c>
      <c r="I60" s="1380" t="s">
        <v>305</v>
      </c>
      <c r="J60" s="1381" t="s">
        <v>305</v>
      </c>
      <c r="K60" s="1382">
        <v>2</v>
      </c>
      <c r="L60" s="4"/>
      <c r="M60" s="1226"/>
      <c r="N60" s="4"/>
      <c r="O60" s="4"/>
      <c r="P60" s="1383"/>
      <c r="Q60" s="1383"/>
      <c r="R60" s="1383"/>
      <c r="S60" s="1383"/>
      <c r="T60" s="1383"/>
      <c r="U60" s="1383"/>
      <c r="V60" s="1383"/>
      <c r="W60" s="1383"/>
      <c r="X60" s="1383"/>
      <c r="Y60" s="1383"/>
      <c r="Z60" s="1383"/>
      <c r="AA60" s="1383"/>
      <c r="AB60" s="1383"/>
      <c r="AC60" s="1383"/>
      <c r="AD60" s="1383"/>
      <c r="AE60" s="1226"/>
      <c r="AF60" s="1223"/>
      <c r="AG60" s="1227"/>
      <c r="AH60" s="1227"/>
      <c r="AI60" s="1227"/>
      <c r="AJ60" s="1384"/>
      <c r="AK60" s="1384"/>
      <c r="AL60" s="1227"/>
      <c r="AM60" s="1227"/>
      <c r="AN60" s="1227"/>
      <c r="AO60" s="1227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1330"/>
      <c r="BA60" s="1330"/>
      <c r="BB60" s="1330"/>
      <c r="BC60" s="1330"/>
      <c r="BD60" s="1330"/>
      <c r="BE60" s="1330"/>
      <c r="BF60" s="1330"/>
      <c r="BG60" s="1330"/>
      <c r="BH60" s="1330"/>
      <c r="BI60" s="1330"/>
      <c r="BJ60" s="1330"/>
      <c r="BK60" s="1330"/>
      <c r="BL60" s="1228"/>
      <c r="BM60" s="1227"/>
      <c r="BN60" s="1223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3100" t="s">
        <v>158</v>
      </c>
      <c r="DJ60" s="3101"/>
      <c r="DK60" s="3101"/>
      <c r="DL60" s="3101"/>
      <c r="DM60" s="3102"/>
      <c r="DN60" s="1385">
        <f>COUNTIF(DV13:DV45,5)</f>
        <v>0</v>
      </c>
      <c r="DO60" s="1386" t="e">
        <f>DN60*100/DN61</f>
        <v>#DIV/0!</v>
      </c>
      <c r="DP60" s="4"/>
      <c r="DQ60" s="3106" t="s">
        <v>163</v>
      </c>
      <c r="DR60" s="3107"/>
      <c r="DS60" s="3107"/>
      <c r="DT60" s="3107"/>
      <c r="DU60" s="3108"/>
      <c r="DV60" s="1351">
        <f>COUNTIF(DW13:DW45,5)</f>
        <v>0</v>
      </c>
      <c r="DW60" s="1352" t="e">
        <f>DV60*100/DV68</f>
        <v>#DIV/0!</v>
      </c>
      <c r="DY60" s="1223"/>
      <c r="DZ60" s="2673" t="s">
        <v>79</v>
      </c>
      <c r="EA60" s="3109"/>
      <c r="EB60" s="1313">
        <f>COUNTIF(EI13:EI45,3)</f>
        <v>0</v>
      </c>
      <c r="EC60" s="1387" t="e">
        <f>EB60*100/EB61</f>
        <v>#DIV/0!</v>
      </c>
      <c r="ED60" s="1187"/>
      <c r="EE60" s="2620" t="s">
        <v>79</v>
      </c>
      <c r="EF60" s="2621"/>
      <c r="EG60" s="1313">
        <f>COUNTIF(EJ13:EJ45,3)</f>
        <v>0</v>
      </c>
      <c r="EH60" s="1388" t="e">
        <f>EG60*100/EG61</f>
        <v>#DIV/0!</v>
      </c>
      <c r="EI60" s="1187"/>
      <c r="EJ60" s="2618" t="s">
        <v>79</v>
      </c>
      <c r="EK60" s="2619"/>
      <c r="EL60" s="1389">
        <f>COUNTIF(EK13:EK45,3)</f>
        <v>0</v>
      </c>
      <c r="EM60" s="1388" t="e">
        <f>EL60*100/EL61</f>
        <v>#DIV/0!</v>
      </c>
      <c r="EN60" s="1226"/>
      <c r="EO60" s="1695"/>
      <c r="EP60" s="3062" t="s">
        <v>401</v>
      </c>
      <c r="EQ60" s="3063"/>
      <c r="ER60" s="1705">
        <f>ER52</f>
        <v>0</v>
      </c>
      <c r="ES60" s="1706" t="e">
        <f>ER60*100/ER61</f>
        <v>#DIV/0!</v>
      </c>
      <c r="ET60" s="1705">
        <f>ER52</f>
        <v>0</v>
      </c>
      <c r="EU60" s="1707" t="e">
        <f>ET60*100/ET61</f>
        <v>#DIV/0!</v>
      </c>
      <c r="EV60" s="1705">
        <f>ER52</f>
        <v>0</v>
      </c>
      <c r="EW60" s="1707" t="e">
        <f>EV60*100/EV61</f>
        <v>#DIV/0!</v>
      </c>
      <c r="EX60" s="1705">
        <f>ER52</f>
        <v>0</v>
      </c>
      <c r="EY60" s="1707" t="e">
        <f>EX60*100/EX61</f>
        <v>#DIV/0!</v>
      </c>
      <c r="EZ60" s="14"/>
      <c r="FA60" s="1230"/>
      <c r="FB60" s="1230"/>
      <c r="FC60" s="1238"/>
      <c r="FD60" s="1332"/>
      <c r="FE60" s="1223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34"/>
      <c r="GU60" s="434"/>
      <c r="GV60" s="434"/>
      <c r="GW60" s="434"/>
      <c r="GX60" s="434"/>
      <c r="GY60" s="434"/>
      <c r="GZ60" s="434"/>
      <c r="HA60" s="434"/>
      <c r="HB60" s="434"/>
      <c r="HC60" s="434"/>
      <c r="HD60" s="434"/>
      <c r="HE60" s="434"/>
      <c r="HF60" s="434"/>
      <c r="HG60" s="434"/>
      <c r="HH60" s="434"/>
      <c r="HI60" s="434"/>
      <c r="HJ60" s="434"/>
      <c r="HK60" s="4"/>
      <c r="HL60" s="4"/>
      <c r="HM60" s="4"/>
      <c r="HN60" s="1223"/>
      <c r="HO60" s="434"/>
      <c r="HP60" s="434"/>
      <c r="HQ60" s="434"/>
      <c r="HR60" s="434"/>
      <c r="HS60" s="434"/>
      <c r="HT60" s="434"/>
      <c r="HU60" s="434"/>
      <c r="HV60" s="434"/>
      <c r="HW60" s="434"/>
      <c r="HX60" s="434"/>
      <c r="HY60" s="434"/>
      <c r="HZ60" s="434"/>
      <c r="IA60" s="4"/>
      <c r="IB60" s="4"/>
      <c r="IC60" s="4"/>
      <c r="ID60" s="4"/>
      <c r="IE60" s="434"/>
      <c r="IF60" s="434"/>
      <c r="IG60" s="434"/>
      <c r="IH60" s="434"/>
      <c r="II60" s="434"/>
      <c r="IJ60" s="434"/>
      <c r="IK60" s="434"/>
      <c r="IL60" s="434"/>
      <c r="IM60" s="434"/>
      <c r="IN60" s="434"/>
      <c r="IO60" s="434"/>
      <c r="IP60" s="434"/>
      <c r="IQ60" s="434"/>
      <c r="IR60" s="434"/>
      <c r="IS60" s="434"/>
      <c r="IT60" s="434"/>
      <c r="IU60" s="434"/>
      <c r="IV60" s="434"/>
      <c r="IW60" s="434"/>
      <c r="IX60" s="434"/>
      <c r="IY60" s="434"/>
      <c r="IZ60" s="434"/>
      <c r="JA60" s="434"/>
      <c r="JB60" s="434"/>
      <c r="JC60" s="434"/>
      <c r="JD60" s="434"/>
      <c r="JE60" s="434"/>
      <c r="JF60" s="434"/>
      <c r="JG60" s="434"/>
      <c r="JH60" s="434"/>
      <c r="JI60" s="434"/>
      <c r="JJ60" s="434"/>
      <c r="JK60" s="434"/>
      <c r="JL60" s="434"/>
      <c r="JM60" s="434"/>
      <c r="JN60" s="434"/>
      <c r="JO60" s="434"/>
      <c r="JP60" s="434"/>
      <c r="JQ60" s="434"/>
      <c r="JR60" s="434"/>
      <c r="JS60" s="434"/>
      <c r="JT60" s="434"/>
      <c r="JU60" s="434"/>
      <c r="JV60" s="434"/>
      <c r="JW60" s="434"/>
      <c r="JX60" s="434"/>
      <c r="JY60" s="434"/>
      <c r="JZ60" s="434"/>
      <c r="KA60" s="434"/>
      <c r="KB60" s="434"/>
      <c r="KC60" s="434"/>
      <c r="KD60" s="434"/>
      <c r="KE60" s="434"/>
      <c r="KF60" s="434"/>
      <c r="KG60" s="434"/>
      <c r="KH60" s="434"/>
      <c r="KI60" s="434"/>
      <c r="KJ60" s="434"/>
      <c r="KK60" s="434"/>
      <c r="KL60" s="434"/>
      <c r="KM60" s="434"/>
      <c r="KN60" s="434"/>
      <c r="KO60" s="434"/>
      <c r="KP60" s="434"/>
      <c r="KQ60" s="434"/>
      <c r="KR60" s="434"/>
      <c r="KS60" s="434"/>
      <c r="KT60" s="434"/>
      <c r="KU60" s="434"/>
      <c r="KV60" s="434"/>
      <c r="KW60" s="434"/>
      <c r="KX60" s="434"/>
      <c r="KY60" s="434"/>
      <c r="KZ60" s="434"/>
      <c r="LA60" s="434"/>
      <c r="LB60" s="434"/>
      <c r="LC60" s="1225"/>
      <c r="LD60" s="1225"/>
      <c r="LE60" s="1225"/>
      <c r="LF60" s="1225"/>
      <c r="LG60" s="1225"/>
      <c r="LH60" s="1225"/>
      <c r="LI60" s="1225"/>
      <c r="LJ60" s="1225"/>
      <c r="LK60" s="1225"/>
      <c r="LL60" s="1225"/>
      <c r="LM60" s="1225"/>
      <c r="LN60" s="1225"/>
      <c r="LO60" s="466"/>
      <c r="LP60" s="466"/>
      <c r="LQ60" s="466"/>
      <c r="LR60" s="466"/>
      <c r="LS60" s="466"/>
      <c r="LT60" s="613">
        <f>SUM(LT56:LT59)</f>
        <v>0</v>
      </c>
      <c r="LU60" s="466"/>
      <c r="LV60" s="466"/>
      <c r="LW60" s="466"/>
      <c r="LX60" s="466"/>
      <c r="LY60" s="4"/>
      <c r="LZ60" s="613">
        <f>SUM(LZ56:LZ59)</f>
        <v>0</v>
      </c>
      <c r="MA60" s="466"/>
      <c r="MB60" s="466"/>
      <c r="MC60" s="466"/>
      <c r="MD60" s="1225"/>
      <c r="ME60" s="466"/>
      <c r="MF60" s="613">
        <f>SUM(MF56:MF59)</f>
        <v>0</v>
      </c>
      <c r="MG60" s="466"/>
      <c r="MH60" s="466"/>
      <c r="MI60" s="1225"/>
      <c r="MJ60" s="466"/>
      <c r="MK60" s="613">
        <f>SUM(MK56:MK59)</f>
        <v>0</v>
      </c>
      <c r="ML60" s="466"/>
      <c r="MM60" s="466"/>
      <c r="MN60" s="1225"/>
      <c r="MO60" s="466"/>
      <c r="MP60" s="613">
        <f>SUM(MP56:MP59)</f>
        <v>0</v>
      </c>
      <c r="MQ60" s="466"/>
      <c r="MR60" s="1233"/>
      <c r="MS60" s="1234"/>
      <c r="MT60" s="4"/>
      <c r="MU60" s="466"/>
      <c r="MV60" s="466"/>
      <c r="MW60" s="613">
        <f>SUM(MW56:MW59)</f>
        <v>0</v>
      </c>
      <c r="MX60" s="466"/>
      <c r="MY60" s="466"/>
      <c r="MZ60" s="466"/>
      <c r="NA60" s="466"/>
      <c r="NB60" s="610">
        <f>SUM(NB56:NB59)</f>
        <v>0</v>
      </c>
      <c r="NC60" s="526"/>
      <c r="ND60" s="526"/>
      <c r="NE60" s="526"/>
      <c r="NF60" s="526"/>
      <c r="NG60" s="610">
        <f>SUM(NG56:NG59)</f>
        <v>0</v>
      </c>
      <c r="NH60" s="526"/>
      <c r="NI60" s="526"/>
      <c r="NJ60" s="526"/>
      <c r="NK60" s="526"/>
      <c r="NL60" s="610">
        <f>SUM(NL56:NL59)</f>
        <v>0</v>
      </c>
      <c r="NM60" s="526"/>
      <c r="NN60" s="526"/>
      <c r="NO60" s="526"/>
      <c r="NP60" s="526"/>
      <c r="NQ60" s="610">
        <f>SUM(NQ56:NQ59)</f>
        <v>0</v>
      </c>
      <c r="NR60" s="526"/>
      <c r="NS60" s="4"/>
      <c r="NT60" s="608"/>
    </row>
    <row r="61" spans="1:384" s="39" customFormat="1" ht="24.75" customHeight="1" thickBot="1" x14ac:dyDescent="0.4">
      <c r="A61" s="1224"/>
      <c r="B61" s="2971" t="s">
        <v>200</v>
      </c>
      <c r="C61" s="2972"/>
      <c r="D61" s="2973"/>
      <c r="E61" s="1523" t="s">
        <v>179</v>
      </c>
      <c r="F61" s="1377" t="s">
        <v>190</v>
      </c>
      <c r="G61" s="1378" t="s">
        <v>191</v>
      </c>
      <c r="H61" s="1379" t="s">
        <v>22</v>
      </c>
      <c r="I61" s="1380" t="s">
        <v>185</v>
      </c>
      <c r="J61" s="1381" t="s">
        <v>306</v>
      </c>
      <c r="K61" s="1382">
        <v>3</v>
      </c>
      <c r="L61" s="4"/>
      <c r="M61" s="1226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1226"/>
      <c r="AF61" s="1223"/>
      <c r="AG61" s="1227"/>
      <c r="AH61" s="1227"/>
      <c r="AI61" s="1227"/>
      <c r="AJ61" s="1384"/>
      <c r="AK61" s="1384"/>
      <c r="AL61" s="1227"/>
      <c r="AM61" s="1227"/>
      <c r="AN61" s="1227"/>
      <c r="AO61" s="1227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1390"/>
      <c r="BD61" s="1390"/>
      <c r="BE61" s="1390"/>
      <c r="BF61" s="4"/>
      <c r="BG61" s="1227"/>
      <c r="BH61" s="1227"/>
      <c r="BI61" s="1227"/>
      <c r="BJ61" s="1227"/>
      <c r="BK61" s="1227"/>
      <c r="BL61" s="1228"/>
      <c r="BM61" s="1227"/>
      <c r="BN61" s="1223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1227"/>
      <c r="DJ61" s="1227"/>
      <c r="DK61" s="1227"/>
      <c r="DL61" s="2671" t="s">
        <v>19</v>
      </c>
      <c r="DM61" s="2672"/>
      <c r="DN61" s="1391">
        <f>SUM(DN56:DN60)</f>
        <v>0</v>
      </c>
      <c r="DO61" s="1312"/>
      <c r="DP61" s="4"/>
      <c r="DQ61" s="3106" t="s">
        <v>164</v>
      </c>
      <c r="DR61" s="3107"/>
      <c r="DS61" s="3107"/>
      <c r="DT61" s="3107"/>
      <c r="DU61" s="3108"/>
      <c r="DV61" s="1351">
        <f>COUNTIF(DW13:DW45,6)</f>
        <v>0</v>
      </c>
      <c r="DW61" s="1352" t="e">
        <f>DV61*100/DV68</f>
        <v>#DIV/0!</v>
      </c>
      <c r="DY61" s="1223"/>
      <c r="DZ61" s="2624" t="s">
        <v>19</v>
      </c>
      <c r="EA61" s="2625"/>
      <c r="EB61" s="1392">
        <f>SUM(EB58:EB60)</f>
        <v>0</v>
      </c>
      <c r="EC61" s="1187"/>
      <c r="ED61" s="1187"/>
      <c r="EE61" s="2616" t="s">
        <v>19</v>
      </c>
      <c r="EF61" s="2617"/>
      <c r="EG61" s="1392">
        <f>SUM(EG58:EG60)</f>
        <v>0</v>
      </c>
      <c r="EH61" s="1187"/>
      <c r="EI61" s="1187"/>
      <c r="EJ61" s="2624" t="s">
        <v>19</v>
      </c>
      <c r="EK61" s="2625"/>
      <c r="EL61" s="1393">
        <f>SUM(EL58:EL60)</f>
        <v>0</v>
      </c>
      <c r="EM61" s="1187"/>
      <c r="EN61" s="1226"/>
      <c r="EO61" s="1695"/>
      <c r="EP61" s="1704"/>
      <c r="EQ61" s="1704"/>
      <c r="ER61" s="1375">
        <f>SUM(ER58:ER60)</f>
        <v>0</v>
      </c>
      <c r="ES61" s="1375"/>
      <c r="ET61" s="1375">
        <f>SUM(ET58:ET60)</f>
        <v>0</v>
      </c>
      <c r="EU61" s="1375"/>
      <c r="EV61" s="1375">
        <f>SUM(EV58:EV60)</f>
        <v>0</v>
      </c>
      <c r="EW61" s="1375"/>
      <c r="EX61" s="1375">
        <f>SUM(EX58:EX60)</f>
        <v>0</v>
      </c>
      <c r="EY61" s="1375"/>
      <c r="EZ61" s="14"/>
      <c r="FA61" s="1230"/>
      <c r="FB61" s="1230"/>
      <c r="FC61" s="1238"/>
      <c r="FD61" s="1332"/>
      <c r="FE61" s="1223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34"/>
      <c r="GZ61" s="4"/>
      <c r="HA61" s="4"/>
      <c r="HB61" s="4"/>
      <c r="HC61" s="4"/>
      <c r="HD61" s="4"/>
      <c r="HE61" s="434"/>
      <c r="HF61" s="434"/>
      <c r="HG61" s="434"/>
      <c r="HH61" s="434"/>
      <c r="HI61" s="2376" t="s">
        <v>372</v>
      </c>
      <c r="HJ61" s="2377"/>
      <c r="HK61" s="2380" t="s">
        <v>11</v>
      </c>
      <c r="HL61" s="2380" t="s">
        <v>12</v>
      </c>
      <c r="HM61" s="4"/>
      <c r="HN61" s="1223"/>
      <c r="HO61" s="434"/>
      <c r="HP61" s="4"/>
      <c r="HQ61" s="4"/>
      <c r="HR61" s="4"/>
      <c r="HS61" s="4"/>
      <c r="HT61" s="4"/>
      <c r="HU61" s="434"/>
      <c r="HV61" s="434"/>
      <c r="HW61" s="434"/>
      <c r="HX61" s="434"/>
      <c r="HY61" s="2376" t="s">
        <v>372</v>
      </c>
      <c r="HZ61" s="2377"/>
      <c r="IA61" s="2380" t="s">
        <v>11</v>
      </c>
      <c r="IB61" s="2380" t="s">
        <v>12</v>
      </c>
      <c r="IC61" s="4"/>
      <c r="ID61" s="4"/>
      <c r="IE61" s="434"/>
      <c r="IF61" s="434"/>
      <c r="IG61" s="434"/>
      <c r="IH61" s="434"/>
      <c r="II61" s="434"/>
      <c r="IJ61" s="434"/>
      <c r="IK61" s="434"/>
      <c r="IL61" s="434"/>
      <c r="IM61" s="434"/>
      <c r="IN61" s="434"/>
      <c r="IO61" s="434"/>
      <c r="IP61" s="434"/>
      <c r="IQ61" s="434"/>
      <c r="IR61" s="434"/>
      <c r="IS61" s="434"/>
      <c r="IT61" s="434"/>
      <c r="IU61" s="434"/>
      <c r="IV61" s="434"/>
      <c r="IW61" s="434"/>
      <c r="IX61" s="434"/>
      <c r="IY61" s="434"/>
      <c r="IZ61" s="434"/>
      <c r="JA61" s="434"/>
      <c r="JB61" s="434"/>
      <c r="JC61" s="434"/>
      <c r="JD61" s="434"/>
      <c r="JE61" s="434"/>
      <c r="JF61" s="434"/>
      <c r="JG61" s="434"/>
      <c r="JH61" s="434"/>
      <c r="JI61" s="434"/>
      <c r="JJ61" s="434"/>
      <c r="JK61" s="434"/>
      <c r="JL61" s="434"/>
      <c r="JM61" s="434"/>
      <c r="JN61" s="434"/>
      <c r="JO61" s="434"/>
      <c r="JP61" s="434"/>
      <c r="JQ61" s="434"/>
      <c r="JR61" s="434"/>
      <c r="JS61" s="434"/>
      <c r="JT61" s="434"/>
      <c r="JU61" s="434"/>
      <c r="JV61" s="434"/>
      <c r="JW61" s="434"/>
      <c r="JX61" s="434"/>
      <c r="JY61" s="434"/>
      <c r="JZ61" s="434"/>
      <c r="KA61" s="434"/>
      <c r="KB61" s="434"/>
      <c r="KC61" s="434"/>
      <c r="KD61" s="434"/>
      <c r="KE61" s="434"/>
      <c r="KF61" s="434"/>
      <c r="KG61" s="434"/>
      <c r="KH61" s="434"/>
      <c r="KI61" s="434"/>
      <c r="KJ61" s="434"/>
      <c r="KK61" s="434"/>
      <c r="KL61" s="434"/>
      <c r="KM61" s="434"/>
      <c r="KN61" s="434"/>
      <c r="KO61" s="434"/>
      <c r="KP61" s="434"/>
      <c r="KQ61" s="434"/>
      <c r="KR61" s="434"/>
      <c r="KS61" s="434"/>
      <c r="KT61" s="434"/>
      <c r="KU61" s="434"/>
      <c r="KV61" s="434"/>
      <c r="KW61" s="434"/>
      <c r="KX61" s="434"/>
      <c r="KY61" s="434"/>
      <c r="KZ61" s="434"/>
      <c r="LA61" s="434"/>
      <c r="LB61" s="434"/>
      <c r="LC61" s="1225"/>
      <c r="LD61" s="1225"/>
      <c r="LE61" s="1225"/>
      <c r="LF61" s="1225"/>
      <c r="LG61" s="1225"/>
      <c r="LH61" s="1225"/>
      <c r="LI61" s="1225"/>
      <c r="LJ61" s="1225"/>
      <c r="LK61" s="1225"/>
      <c r="LL61" s="1225"/>
      <c r="LM61" s="1225"/>
      <c r="LN61" s="1225"/>
      <c r="LO61" s="434"/>
      <c r="LP61" s="434"/>
      <c r="LQ61" s="434"/>
      <c r="LR61" s="434"/>
      <c r="LS61" s="434"/>
      <c r="LT61" s="434"/>
      <c r="LU61" s="434"/>
      <c r="LV61" s="434"/>
      <c r="LW61" s="434"/>
      <c r="LX61" s="434"/>
      <c r="LY61" s="434"/>
      <c r="LZ61" s="434"/>
      <c r="MA61" s="434"/>
      <c r="MB61" s="434"/>
      <c r="MC61" s="434"/>
      <c r="MD61" s="2255" t="s">
        <v>340</v>
      </c>
      <c r="ME61" s="2256"/>
      <c r="MF61" s="787" t="s">
        <v>11</v>
      </c>
      <c r="MG61" s="788" t="s">
        <v>12</v>
      </c>
      <c r="MH61" s="434"/>
      <c r="MI61" s="2259" t="s">
        <v>348</v>
      </c>
      <c r="MJ61" s="2260"/>
      <c r="MK61" s="985" t="s">
        <v>11</v>
      </c>
      <c r="ML61" s="840" t="s">
        <v>12</v>
      </c>
      <c r="MM61" s="434"/>
      <c r="MN61" s="2263" t="s">
        <v>341</v>
      </c>
      <c r="MO61" s="2264"/>
      <c r="MP61" s="789" t="s">
        <v>11</v>
      </c>
      <c r="MQ61" s="790" t="s">
        <v>12</v>
      </c>
      <c r="MR61" s="1233"/>
      <c r="MS61" s="139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2382" t="s">
        <v>340</v>
      </c>
      <c r="NF61" s="2383"/>
      <c r="NG61" s="2386" t="s">
        <v>11</v>
      </c>
      <c r="NH61" s="2388" t="s">
        <v>12</v>
      </c>
      <c r="NI61" s="4"/>
      <c r="NJ61" s="2237" t="s">
        <v>348</v>
      </c>
      <c r="NK61" s="2238"/>
      <c r="NL61" s="2275" t="s">
        <v>11</v>
      </c>
      <c r="NM61" s="2277" t="s">
        <v>12</v>
      </c>
      <c r="NN61" s="4"/>
      <c r="NO61" s="2279" t="s">
        <v>341</v>
      </c>
      <c r="NP61" s="2280"/>
      <c r="NQ61" s="2368" t="s">
        <v>11</v>
      </c>
      <c r="NR61" s="2370" t="s">
        <v>12</v>
      </c>
      <c r="NS61" s="4"/>
      <c r="NT61" s="608"/>
    </row>
    <row r="62" spans="1:384" s="39" customFormat="1" ht="50.25" customHeight="1" thickBot="1" x14ac:dyDescent="0.4">
      <c r="A62" s="1224"/>
      <c r="B62" s="2971" t="s">
        <v>201</v>
      </c>
      <c r="C62" s="2972"/>
      <c r="D62" s="2973"/>
      <c r="E62" s="1523" t="s">
        <v>180</v>
      </c>
      <c r="F62" s="1377" t="s">
        <v>192</v>
      </c>
      <c r="G62" s="1378" t="s">
        <v>193</v>
      </c>
      <c r="H62" s="1379" t="s">
        <v>188</v>
      </c>
      <c r="I62" s="1380" t="s">
        <v>189</v>
      </c>
      <c r="J62" s="1381" t="s">
        <v>307</v>
      </c>
      <c r="K62" s="1382">
        <v>4</v>
      </c>
      <c r="L62" s="4"/>
      <c r="M62" s="1226"/>
      <c r="N62" s="4"/>
      <c r="O62" s="4"/>
      <c r="P62" s="4"/>
      <c r="Q62" s="2730" t="s">
        <v>110</v>
      </c>
      <c r="R62" s="2731"/>
      <c r="S62" s="2731"/>
      <c r="T62" s="2731"/>
      <c r="U62" s="2731"/>
      <c r="V62" s="2731"/>
      <c r="W62" s="2731"/>
      <c r="X62" s="2731"/>
      <c r="Y62" s="2731"/>
      <c r="Z62" s="2731"/>
      <c r="AA62" s="2732"/>
      <c r="AB62" s="4"/>
      <c r="AC62" s="4"/>
      <c r="AD62" s="4"/>
      <c r="AE62" s="1226"/>
      <c r="AF62" s="1223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1223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3106" t="s">
        <v>165</v>
      </c>
      <c r="DR62" s="3107"/>
      <c r="DS62" s="3107"/>
      <c r="DT62" s="3107"/>
      <c r="DU62" s="3108"/>
      <c r="DV62" s="1351">
        <f>COUNTIF(DW13:DW45,7)</f>
        <v>0</v>
      </c>
      <c r="DW62" s="1352" t="e">
        <f>DV62*100/DV68</f>
        <v>#DIV/0!</v>
      </c>
      <c r="DY62" s="1223"/>
      <c r="DZ62" s="1187"/>
      <c r="EA62" s="1187"/>
      <c r="EB62" s="1187"/>
      <c r="EC62" s="1187"/>
      <c r="ED62" s="1187"/>
      <c r="EE62" s="1187"/>
      <c r="EF62" s="1187"/>
      <c r="EG62" s="1187"/>
      <c r="EH62" s="1187"/>
      <c r="EI62" s="1187"/>
      <c r="EJ62" s="1187"/>
      <c r="EK62" s="1187"/>
      <c r="EL62" s="1187"/>
      <c r="EM62" s="1187"/>
      <c r="EN62" s="1226"/>
      <c r="EO62" s="1695"/>
      <c r="EP62" s="1704"/>
      <c r="EQ62" s="1704"/>
      <c r="ER62" s="14"/>
      <c r="ES62" s="14"/>
      <c r="ET62" s="14"/>
      <c r="EU62" s="14"/>
      <c r="EV62" s="14"/>
      <c r="EW62" s="14"/>
      <c r="EX62" s="14"/>
      <c r="EY62" s="14"/>
      <c r="EZ62" s="14"/>
      <c r="FA62" s="1230"/>
      <c r="FB62" s="1230"/>
      <c r="FC62" s="1238"/>
      <c r="FD62" s="1332"/>
      <c r="FE62" s="1223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34"/>
      <c r="GZ62" s="4"/>
      <c r="HA62" s="4"/>
      <c r="HB62" s="4"/>
      <c r="HC62" s="4"/>
      <c r="HD62" s="4"/>
      <c r="HE62" s="434"/>
      <c r="HF62" s="434"/>
      <c r="HG62" s="434"/>
      <c r="HH62" s="434"/>
      <c r="HI62" s="2378"/>
      <c r="HJ62" s="2379"/>
      <c r="HK62" s="2381"/>
      <c r="HL62" s="2381"/>
      <c r="HM62" s="4"/>
      <c r="HN62" s="1223"/>
      <c r="HO62" s="434"/>
      <c r="HP62" s="4"/>
      <c r="HQ62" s="4"/>
      <c r="HR62" s="4"/>
      <c r="HS62" s="4"/>
      <c r="HT62" s="4"/>
      <c r="HU62" s="434"/>
      <c r="HV62" s="434"/>
      <c r="HW62" s="434"/>
      <c r="HX62" s="434"/>
      <c r="HY62" s="2378"/>
      <c r="HZ62" s="2379"/>
      <c r="IA62" s="2381"/>
      <c r="IB62" s="2381"/>
      <c r="IC62" s="4"/>
      <c r="ID62" s="4"/>
      <c r="IE62" s="434"/>
      <c r="IF62" s="434"/>
      <c r="IG62" s="434"/>
      <c r="IH62" s="434"/>
      <c r="II62" s="434"/>
      <c r="IJ62" s="434"/>
      <c r="IK62" s="434"/>
      <c r="IL62" s="434"/>
      <c r="IM62" s="434"/>
      <c r="IN62" s="434"/>
      <c r="IO62" s="434"/>
      <c r="IP62" s="434"/>
      <c r="IQ62" s="434"/>
      <c r="IR62" s="434"/>
      <c r="IS62" s="434"/>
      <c r="IT62" s="434"/>
      <c r="IU62" s="434"/>
      <c r="IV62" s="434"/>
      <c r="IW62" s="434"/>
      <c r="IX62" s="434"/>
      <c r="IY62" s="434"/>
      <c r="IZ62" s="434"/>
      <c r="JA62" s="434"/>
      <c r="JB62" s="434"/>
      <c r="JC62" s="434"/>
      <c r="JD62" s="434"/>
      <c r="JE62" s="434"/>
      <c r="JF62" s="434"/>
      <c r="JG62" s="434"/>
      <c r="JH62" s="434"/>
      <c r="JI62" s="434"/>
      <c r="JJ62" s="434"/>
      <c r="JK62" s="434"/>
      <c r="JL62" s="434"/>
      <c r="JM62" s="434"/>
      <c r="JN62" s="434"/>
      <c r="JO62" s="434"/>
      <c r="JP62" s="434"/>
      <c r="JQ62" s="434"/>
      <c r="JR62" s="434"/>
      <c r="JS62" s="434"/>
      <c r="JT62" s="434"/>
      <c r="JU62" s="434"/>
      <c r="JV62" s="434"/>
      <c r="JW62" s="434"/>
      <c r="JX62" s="434"/>
      <c r="JY62" s="434"/>
      <c r="JZ62" s="434"/>
      <c r="KA62" s="434"/>
      <c r="KB62" s="434"/>
      <c r="KC62" s="434"/>
      <c r="KD62" s="434"/>
      <c r="KE62" s="434"/>
      <c r="KF62" s="434"/>
      <c r="KG62" s="434"/>
      <c r="KH62" s="434"/>
      <c r="KI62" s="434"/>
      <c r="KJ62" s="434"/>
      <c r="KK62" s="434"/>
      <c r="KL62" s="434"/>
      <c r="KM62" s="434"/>
      <c r="KN62" s="434"/>
      <c r="KO62" s="434"/>
      <c r="KP62" s="434"/>
      <c r="KQ62" s="434"/>
      <c r="KR62" s="434"/>
      <c r="KS62" s="434"/>
      <c r="KT62" s="434"/>
      <c r="KU62" s="434"/>
      <c r="KV62" s="434"/>
      <c r="KW62" s="434"/>
      <c r="KX62" s="434"/>
      <c r="KY62" s="434"/>
      <c r="KZ62" s="434"/>
      <c r="LA62" s="434"/>
      <c r="LB62" s="434"/>
      <c r="LC62" s="1225"/>
      <c r="LD62" s="1225"/>
      <c r="LE62" s="1225"/>
      <c r="LF62" s="1225"/>
      <c r="LG62" s="1225"/>
      <c r="LH62" s="1225"/>
      <c r="LI62" s="1225"/>
      <c r="LJ62" s="1225"/>
      <c r="LK62" s="1225"/>
      <c r="LL62" s="1225"/>
      <c r="LM62" s="1225"/>
      <c r="LN62" s="1225"/>
      <c r="LO62" s="434"/>
      <c r="LP62" s="434"/>
      <c r="LQ62" s="434"/>
      <c r="LR62" s="434"/>
      <c r="LS62" s="434"/>
      <c r="LT62" s="434"/>
      <c r="LU62" s="434"/>
      <c r="LV62" s="434"/>
      <c r="LW62" s="434"/>
      <c r="LX62" s="434"/>
      <c r="LY62" s="434"/>
      <c r="LZ62" s="434"/>
      <c r="MA62" s="434"/>
      <c r="MB62" s="434"/>
      <c r="MC62" s="434"/>
      <c r="MD62" s="2257"/>
      <c r="ME62" s="2258"/>
      <c r="MF62" s="797"/>
      <c r="MG62" s="798"/>
      <c r="MH62" s="434"/>
      <c r="MI62" s="2261"/>
      <c r="MJ62" s="2262"/>
      <c r="MK62" s="986"/>
      <c r="ML62" s="846"/>
      <c r="MM62" s="434"/>
      <c r="MN62" s="2265"/>
      <c r="MO62" s="2266"/>
      <c r="MP62" s="799"/>
      <c r="MQ62" s="800"/>
      <c r="MR62" s="1233"/>
      <c r="MS62" s="139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2384"/>
      <c r="NF62" s="2385"/>
      <c r="NG62" s="2387"/>
      <c r="NH62" s="2389"/>
      <c r="NI62" s="4"/>
      <c r="NJ62" s="2239"/>
      <c r="NK62" s="2240"/>
      <c r="NL62" s="2276"/>
      <c r="NM62" s="2278"/>
      <c r="NN62" s="4"/>
      <c r="NO62" s="2281"/>
      <c r="NP62" s="2282"/>
      <c r="NQ62" s="2369"/>
      <c r="NR62" s="2371"/>
      <c r="NS62" s="4"/>
      <c r="NT62" s="608"/>
    </row>
    <row r="63" spans="1:384" s="39" customFormat="1" ht="50.25" customHeight="1" thickBot="1" x14ac:dyDescent="0.4">
      <c r="A63" s="1224"/>
      <c r="B63" s="2971" t="s">
        <v>202</v>
      </c>
      <c r="C63" s="2972"/>
      <c r="D63" s="2973"/>
      <c r="E63" s="1523" t="s">
        <v>181</v>
      </c>
      <c r="F63" s="1377" t="s">
        <v>194</v>
      </c>
      <c r="G63" s="1378" t="s">
        <v>195</v>
      </c>
      <c r="H63" s="1379" t="s">
        <v>308</v>
      </c>
      <c r="I63" s="1380" t="s">
        <v>309</v>
      </c>
      <c r="J63" s="1381" t="s">
        <v>310</v>
      </c>
      <c r="K63" s="1382">
        <v>5</v>
      </c>
      <c r="L63" s="4"/>
      <c r="M63" s="1226"/>
      <c r="N63" s="4"/>
      <c r="O63" s="4"/>
      <c r="P63" s="4"/>
      <c r="Q63" s="2735" t="s">
        <v>21</v>
      </c>
      <c r="R63" s="2736"/>
      <c r="S63" s="1395" t="s">
        <v>102</v>
      </c>
      <c r="T63" s="1396" t="s">
        <v>103</v>
      </c>
      <c r="U63" s="1396" t="s">
        <v>104</v>
      </c>
      <c r="V63" s="1396" t="s">
        <v>105</v>
      </c>
      <c r="W63" s="1396" t="s">
        <v>106</v>
      </c>
      <c r="X63" s="1397" t="s">
        <v>107</v>
      </c>
      <c r="Y63" s="1396" t="s">
        <v>108</v>
      </c>
      <c r="Z63" s="1398" t="s">
        <v>93</v>
      </c>
      <c r="AA63" s="1399" t="s">
        <v>21</v>
      </c>
      <c r="AB63" s="1400"/>
      <c r="AC63" s="11"/>
      <c r="AD63" s="1400"/>
      <c r="AE63" s="1226"/>
      <c r="AF63" s="1223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1223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P63" s="4"/>
      <c r="DQ63" s="3106" t="s">
        <v>166</v>
      </c>
      <c r="DR63" s="3107"/>
      <c r="DS63" s="3107"/>
      <c r="DT63" s="3107"/>
      <c r="DU63" s="3108"/>
      <c r="DV63" s="1351">
        <f>COUNTIF(DW13:DW45,8)</f>
        <v>0</v>
      </c>
      <c r="DW63" s="1352" t="e">
        <f>DV63*100/DV68</f>
        <v>#DIV/0!</v>
      </c>
      <c r="DY63" s="1223"/>
      <c r="DZ63" s="1187"/>
      <c r="EA63" s="1187"/>
      <c r="EB63" s="1187"/>
      <c r="EC63" s="1187"/>
      <c r="ED63" s="1187"/>
      <c r="EE63" s="1187"/>
      <c r="EF63" s="1187"/>
      <c r="EG63" s="1187"/>
      <c r="EH63" s="1187"/>
      <c r="EI63" s="1187"/>
      <c r="EJ63" s="1187"/>
      <c r="EK63" s="1187"/>
      <c r="EL63" s="1187"/>
      <c r="EM63" s="1187"/>
      <c r="EN63" s="1226"/>
      <c r="EO63" s="1695"/>
      <c r="EP63" s="1698"/>
      <c r="EQ63" s="1699"/>
      <c r="ER63" s="3071" t="s">
        <v>232</v>
      </c>
      <c r="ES63" s="3072"/>
      <c r="ET63" s="3072"/>
      <c r="EU63" s="3072"/>
      <c r="EV63" s="3072"/>
      <c r="EW63" s="3072"/>
      <c r="EX63" s="3072"/>
      <c r="EY63" s="3073"/>
      <c r="EZ63" s="14"/>
      <c r="FA63" s="1230"/>
      <c r="FB63" s="1230"/>
      <c r="FC63" s="1238"/>
      <c r="FD63" s="1332"/>
      <c r="FE63" s="1223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34"/>
      <c r="GZ63" s="4"/>
      <c r="HA63" s="4"/>
      <c r="HB63" s="4"/>
      <c r="HC63" s="4"/>
      <c r="HD63" s="4"/>
      <c r="HE63" s="434"/>
      <c r="HF63" s="434"/>
      <c r="HG63" s="434"/>
      <c r="HH63" s="434"/>
      <c r="HI63" s="2372" t="s">
        <v>324</v>
      </c>
      <c r="HJ63" s="2373"/>
      <c r="HK63" s="723">
        <f>COUNTIFS(HL13:HL45,"ВЫСОКИЙ")</f>
        <v>0</v>
      </c>
      <c r="HL63" s="724" t="e">
        <f>HK63*100/HK66</f>
        <v>#DIV/0!</v>
      </c>
      <c r="HM63" s="4"/>
      <c r="HN63" s="1223"/>
      <c r="HO63" s="434"/>
      <c r="HP63" s="4"/>
      <c r="HQ63" s="4"/>
      <c r="HR63" s="4"/>
      <c r="HS63" s="4"/>
      <c r="HT63" s="4"/>
      <c r="HU63" s="434"/>
      <c r="HV63" s="434"/>
      <c r="HW63" s="434"/>
      <c r="HX63" s="434"/>
      <c r="HY63" s="2372" t="s">
        <v>324</v>
      </c>
      <c r="HZ63" s="2373"/>
      <c r="IA63" s="723">
        <f>COUNTIFS(IB13:IB45,"ВЫСОКИЙ")</f>
        <v>0</v>
      </c>
      <c r="IB63" s="724" t="e">
        <f>IA63*100/IA66</f>
        <v>#DIV/0!</v>
      </c>
      <c r="IC63" s="4"/>
      <c r="ID63" s="4"/>
      <c r="IE63" s="434"/>
      <c r="IF63" s="434"/>
      <c r="IG63" s="434"/>
      <c r="IH63" s="434"/>
      <c r="II63" s="434"/>
      <c r="IJ63" s="434"/>
      <c r="IK63" s="434"/>
      <c r="IL63" s="434"/>
      <c r="IM63" s="434"/>
      <c r="IN63" s="434"/>
      <c r="IO63" s="434"/>
      <c r="IP63" s="434"/>
      <c r="IQ63" s="434"/>
      <c r="IR63" s="434"/>
      <c r="IS63" s="434"/>
      <c r="IT63" s="434"/>
      <c r="IU63" s="434"/>
      <c r="IV63" s="434"/>
      <c r="IW63" s="434"/>
      <c r="IX63" s="434"/>
      <c r="IY63" s="434"/>
      <c r="IZ63" s="434"/>
      <c r="JA63" s="434"/>
      <c r="JB63" s="434"/>
      <c r="JC63" s="434"/>
      <c r="JD63" s="434"/>
      <c r="JE63" s="434"/>
      <c r="JF63" s="434"/>
      <c r="JG63" s="434"/>
      <c r="JH63" s="434"/>
      <c r="JI63" s="434"/>
      <c r="JJ63" s="434"/>
      <c r="JK63" s="434"/>
      <c r="JL63" s="434"/>
      <c r="JM63" s="434"/>
      <c r="JN63" s="434"/>
      <c r="JO63" s="434"/>
      <c r="JP63" s="434"/>
      <c r="JQ63" s="434"/>
      <c r="JR63" s="434"/>
      <c r="JS63" s="434"/>
      <c r="JT63" s="434"/>
      <c r="JU63" s="434"/>
      <c r="JV63" s="434"/>
      <c r="JW63" s="434"/>
      <c r="JX63" s="434"/>
      <c r="JY63" s="434"/>
      <c r="JZ63" s="434"/>
      <c r="KA63" s="434"/>
      <c r="KB63" s="434"/>
      <c r="KC63" s="434"/>
      <c r="KD63" s="434"/>
      <c r="KE63" s="434"/>
      <c r="KF63" s="434"/>
      <c r="KG63" s="434"/>
      <c r="KH63" s="434"/>
      <c r="KI63" s="434"/>
      <c r="KJ63" s="434"/>
      <c r="KK63" s="434"/>
      <c r="KL63" s="434"/>
      <c r="KM63" s="434"/>
      <c r="KN63" s="434"/>
      <c r="KO63" s="434"/>
      <c r="KP63" s="434"/>
      <c r="KQ63" s="434"/>
      <c r="KR63" s="434"/>
      <c r="KS63" s="434"/>
      <c r="KT63" s="434"/>
      <c r="KU63" s="434"/>
      <c r="KV63" s="434"/>
      <c r="KW63" s="434"/>
      <c r="KX63" s="434"/>
      <c r="KY63" s="434"/>
      <c r="KZ63" s="434"/>
      <c r="LA63" s="434"/>
      <c r="LB63" s="434"/>
      <c r="LC63" s="1225"/>
      <c r="LD63" s="1225"/>
      <c r="LE63" s="1225"/>
      <c r="LF63" s="1225"/>
      <c r="LG63" s="1225"/>
      <c r="LH63" s="1225"/>
      <c r="LI63" s="1225"/>
      <c r="LJ63" s="1225"/>
      <c r="LK63" s="1225"/>
      <c r="LL63" s="1225"/>
      <c r="LM63" s="1225"/>
      <c r="LN63" s="1225"/>
      <c r="LO63" s="434"/>
      <c r="LP63" s="434"/>
      <c r="LQ63" s="434"/>
      <c r="LR63" s="434"/>
      <c r="LS63" s="434"/>
      <c r="LT63" s="434"/>
      <c r="LU63" s="434"/>
      <c r="LV63" s="434"/>
      <c r="LW63" s="434"/>
      <c r="LX63" s="434"/>
      <c r="LY63" s="434"/>
      <c r="LZ63" s="434"/>
      <c r="MA63" s="434"/>
      <c r="MB63" s="434"/>
      <c r="MC63" s="434"/>
      <c r="MD63" s="949" t="s">
        <v>342</v>
      </c>
      <c r="ME63" s="950"/>
      <c r="MF63" s="809">
        <f>COUNTIFS(MM13:MM45,"У-П")</f>
        <v>0</v>
      </c>
      <c r="MG63" s="951" t="e">
        <f>MF63*100/MF67</f>
        <v>#DIV/0!</v>
      </c>
      <c r="MH63" s="434"/>
      <c r="MI63" s="856" t="s">
        <v>342</v>
      </c>
      <c r="MJ63" s="857"/>
      <c r="MK63" s="858">
        <f>COUNTIFS(MO13:MO45,"У-П")</f>
        <v>0</v>
      </c>
      <c r="ML63" s="859" t="e">
        <f>MK63*100/MK67</f>
        <v>#DIV/0!</v>
      </c>
      <c r="MM63" s="434"/>
      <c r="MN63" s="2267" t="s">
        <v>342</v>
      </c>
      <c r="MO63" s="2268"/>
      <c r="MP63" s="811">
        <f>COUNTIFS(MQ13:MQ45,"У-П")</f>
        <v>0</v>
      </c>
      <c r="MQ63" s="952" t="e">
        <f>MP63*100/MP67</f>
        <v>#DIV/0!</v>
      </c>
      <c r="MR63" s="1233"/>
      <c r="MS63" s="139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83" t="s">
        <v>342</v>
      </c>
      <c r="NF63" s="484"/>
      <c r="NG63" s="471">
        <f>COUNTIFS(NQ13:NQ45,"У-П")</f>
        <v>0</v>
      </c>
      <c r="NH63" s="485" t="e">
        <f>NG63*100/NG67</f>
        <v>#DIV/0!</v>
      </c>
      <c r="NI63" s="4"/>
      <c r="NJ63" s="538" t="s">
        <v>342</v>
      </c>
      <c r="NK63" s="539"/>
      <c r="NL63" s="529">
        <f>COUNTIFS(NR13:NR45,"У-П")</f>
        <v>0</v>
      </c>
      <c r="NM63" s="540" t="e">
        <f>NL63*100/NL67</f>
        <v>#DIV/0!</v>
      </c>
      <c r="NN63" s="4"/>
      <c r="NO63" s="2374" t="s">
        <v>342</v>
      </c>
      <c r="NP63" s="2375"/>
      <c r="NQ63" s="587">
        <f>COUNTIFS(NS13:NS45,"У-П")</f>
        <v>0</v>
      </c>
      <c r="NR63" s="486" t="e">
        <f>NQ63*100/NQ67</f>
        <v>#DIV/0!</v>
      </c>
      <c r="NS63" s="4"/>
      <c r="NT63" s="608"/>
    </row>
    <row r="64" spans="1:384" s="39" customFormat="1" ht="24.75" customHeight="1" thickBot="1" x14ac:dyDescent="0.4">
      <c r="A64" s="1224"/>
      <c r="B64" s="2965" t="s">
        <v>203</v>
      </c>
      <c r="C64" s="2966"/>
      <c r="D64" s="2967"/>
      <c r="E64" s="1524" t="s">
        <v>182</v>
      </c>
      <c r="F64" s="1401" t="s">
        <v>196</v>
      </c>
      <c r="G64" s="1402" t="s">
        <v>197</v>
      </c>
      <c r="H64" s="1403" t="s">
        <v>311</v>
      </c>
      <c r="I64" s="1404" t="s">
        <v>312</v>
      </c>
      <c r="J64" s="1405" t="s">
        <v>313</v>
      </c>
      <c r="K64" s="1406">
        <v>6</v>
      </c>
      <c r="L64" s="4"/>
      <c r="M64" s="1226"/>
      <c r="N64" s="4"/>
      <c r="O64" s="4"/>
      <c r="P64" s="4"/>
      <c r="Q64" s="2728" t="s">
        <v>111</v>
      </c>
      <c r="R64" s="2729"/>
      <c r="S64" s="1407" t="s">
        <v>116</v>
      </c>
      <c r="T64" s="1408" t="s">
        <v>117</v>
      </c>
      <c r="U64" s="1408" t="s">
        <v>118</v>
      </c>
      <c r="V64" s="1408" t="s">
        <v>119</v>
      </c>
      <c r="W64" s="1408" t="s">
        <v>116</v>
      </c>
      <c r="X64" s="1408" t="s">
        <v>120</v>
      </c>
      <c r="Y64" s="1408" t="s">
        <v>121</v>
      </c>
      <c r="Z64" s="1409" t="s">
        <v>122</v>
      </c>
      <c r="AA64" s="1410">
        <v>1</v>
      </c>
      <c r="AB64" s="11"/>
      <c r="AC64" s="11"/>
      <c r="AD64" s="11"/>
      <c r="AE64" s="1226"/>
      <c r="AF64" s="1223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1411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1223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P64" s="4"/>
      <c r="DQ64" s="3103" t="s">
        <v>167</v>
      </c>
      <c r="DR64" s="3104"/>
      <c r="DS64" s="3104"/>
      <c r="DT64" s="3104"/>
      <c r="DU64" s="3105"/>
      <c r="DV64" s="1351">
        <f>COUNTIF(DW13:DW45,9)</f>
        <v>0</v>
      </c>
      <c r="DW64" s="1352" t="e">
        <f>DV64*100/DV68</f>
        <v>#DIV/0!</v>
      </c>
      <c r="DY64" s="1223"/>
      <c r="DZ64" s="2660" t="s">
        <v>82</v>
      </c>
      <c r="EA64" s="2661"/>
      <c r="EB64" s="2661"/>
      <c r="EC64" s="2661"/>
      <c r="ED64" s="2661"/>
      <c r="EE64" s="2662"/>
      <c r="EF64" s="1187"/>
      <c r="EG64" s="1187"/>
      <c r="EH64" s="1187"/>
      <c r="EI64" s="1187"/>
      <c r="EJ64" s="1187"/>
      <c r="EK64" s="1187"/>
      <c r="EL64" s="1187"/>
      <c r="EM64" s="1187"/>
      <c r="EN64" s="1226"/>
      <c r="EO64" s="1695"/>
      <c r="EP64" s="1700"/>
      <c r="EQ64" s="1701"/>
      <c r="ER64" s="3074" t="s">
        <v>224</v>
      </c>
      <c r="ES64" s="3075"/>
      <c r="ET64" s="3074" t="s">
        <v>225</v>
      </c>
      <c r="EU64" s="3075"/>
      <c r="EV64" s="3074" t="s">
        <v>226</v>
      </c>
      <c r="EW64" s="3075"/>
      <c r="EX64" s="3076" t="s">
        <v>227</v>
      </c>
      <c r="EY64" s="3077"/>
      <c r="EZ64" s="14"/>
      <c r="FA64" s="1230"/>
      <c r="FB64" s="1230"/>
      <c r="FC64" s="1238"/>
      <c r="FD64" s="1332"/>
      <c r="FE64" s="1223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34"/>
      <c r="GZ64" s="4"/>
      <c r="HA64" s="4"/>
      <c r="HB64" s="4"/>
      <c r="HC64" s="4"/>
      <c r="HD64" s="4"/>
      <c r="HE64" s="434"/>
      <c r="HF64" s="434"/>
      <c r="HG64" s="434"/>
      <c r="HH64" s="434"/>
      <c r="HI64" s="2362" t="s">
        <v>325</v>
      </c>
      <c r="HJ64" s="2363"/>
      <c r="HK64" s="725">
        <f>COUNTIFS(HL13:HL45,"СРЕДНИЙ")</f>
        <v>0</v>
      </c>
      <c r="HL64" s="726" t="e">
        <f>HK64*100/HK66</f>
        <v>#DIV/0!</v>
      </c>
      <c r="HM64" s="4"/>
      <c r="HN64" s="1223"/>
      <c r="HO64" s="434"/>
      <c r="HP64" s="4"/>
      <c r="HQ64" s="4"/>
      <c r="HR64" s="4"/>
      <c r="HS64" s="4"/>
      <c r="HT64" s="4"/>
      <c r="HU64" s="434"/>
      <c r="HV64" s="434"/>
      <c r="HW64" s="434"/>
      <c r="HX64" s="434"/>
      <c r="HY64" s="2362" t="s">
        <v>325</v>
      </c>
      <c r="HZ64" s="2363"/>
      <c r="IA64" s="725">
        <f>COUNTIFS(IB13:IB45,"СРЕДНИЙ")</f>
        <v>0</v>
      </c>
      <c r="IB64" s="726" t="e">
        <f>IA64*100/IA66</f>
        <v>#DIV/0!</v>
      </c>
      <c r="IC64" s="4"/>
      <c r="ID64" s="4"/>
      <c r="IE64" s="434"/>
      <c r="IF64" s="434"/>
      <c r="IG64" s="434"/>
      <c r="IH64" s="434"/>
      <c r="II64" s="434"/>
      <c r="IJ64" s="434"/>
      <c r="IK64" s="434"/>
      <c r="IL64" s="434"/>
      <c r="IM64" s="434"/>
      <c r="IN64" s="434"/>
      <c r="IO64" s="434"/>
      <c r="IP64" s="434"/>
      <c r="IQ64" s="434"/>
      <c r="IR64" s="434"/>
      <c r="IS64" s="434"/>
      <c r="IT64" s="434"/>
      <c r="IU64" s="434"/>
      <c r="IV64" s="434"/>
      <c r="IW64" s="434"/>
      <c r="IX64" s="434"/>
      <c r="IY64" s="434"/>
      <c r="IZ64" s="434"/>
      <c r="JA64" s="434"/>
      <c r="JB64" s="434"/>
      <c r="JC64" s="434"/>
      <c r="JD64" s="434"/>
      <c r="JE64" s="434"/>
      <c r="JF64" s="434"/>
      <c r="JG64" s="434"/>
      <c r="JH64" s="434"/>
      <c r="JI64" s="434"/>
      <c r="JJ64" s="434"/>
      <c r="JK64" s="434"/>
      <c r="JL64" s="434"/>
      <c r="JM64" s="434"/>
      <c r="JN64" s="434"/>
      <c r="JO64" s="434"/>
      <c r="JP64" s="434"/>
      <c r="JQ64" s="434"/>
      <c r="JR64" s="434"/>
      <c r="JS64" s="434"/>
      <c r="JT64" s="434"/>
      <c r="JU64" s="434"/>
      <c r="JV64" s="434"/>
      <c r="JW64" s="434"/>
      <c r="JX64" s="434"/>
      <c r="JY64" s="434"/>
      <c r="JZ64" s="434"/>
      <c r="KA64" s="434"/>
      <c r="KB64" s="434"/>
      <c r="KC64" s="434"/>
      <c r="KD64" s="434"/>
      <c r="KE64" s="434"/>
      <c r="KF64" s="434"/>
      <c r="KG64" s="434"/>
      <c r="KH64" s="434"/>
      <c r="KI64" s="434"/>
      <c r="KJ64" s="434"/>
      <c r="KK64" s="434"/>
      <c r="KL64" s="434"/>
      <c r="KM64" s="434"/>
      <c r="KN64" s="434"/>
      <c r="KO64" s="434"/>
      <c r="KP64" s="434"/>
      <c r="KQ64" s="434"/>
      <c r="KR64" s="434"/>
      <c r="KS64" s="434"/>
      <c r="KT64" s="434"/>
      <c r="KU64" s="434"/>
      <c r="KV64" s="434"/>
      <c r="KW64" s="434"/>
      <c r="KX64" s="434"/>
      <c r="KY64" s="434"/>
      <c r="KZ64" s="434"/>
      <c r="LA64" s="434"/>
      <c r="LB64" s="434"/>
      <c r="LC64" s="1225"/>
      <c r="LD64" s="1225"/>
      <c r="LE64" s="1225"/>
      <c r="LF64" s="1225"/>
      <c r="LG64" s="1225"/>
      <c r="LH64" s="1225"/>
      <c r="LI64" s="1225"/>
      <c r="LJ64" s="1225"/>
      <c r="LK64" s="1225"/>
      <c r="LL64" s="1225"/>
      <c r="LM64" s="1225"/>
      <c r="LN64" s="1225"/>
      <c r="LO64" s="434"/>
      <c r="LP64" s="434"/>
      <c r="LQ64" s="434"/>
      <c r="LR64" s="434"/>
      <c r="LS64" s="434"/>
      <c r="LT64" s="434"/>
      <c r="LU64" s="434"/>
      <c r="LV64" s="434"/>
      <c r="LW64" s="434"/>
      <c r="LX64" s="434"/>
      <c r="LY64" s="434"/>
      <c r="LZ64" s="434"/>
      <c r="MA64" s="434"/>
      <c r="MB64" s="434"/>
      <c r="MC64" s="434"/>
      <c r="MD64" s="963" t="s">
        <v>343</v>
      </c>
      <c r="ME64" s="964"/>
      <c r="MF64" s="820">
        <f>COUNTIFS(MM13:MM45,"С-П")</f>
        <v>0</v>
      </c>
      <c r="MG64" s="965" t="e">
        <f>MF64*100/MF67</f>
        <v>#DIV/0!</v>
      </c>
      <c r="MH64" s="434"/>
      <c r="MI64" s="869" t="s">
        <v>343</v>
      </c>
      <c r="MJ64" s="870"/>
      <c r="MK64" s="860">
        <f>COUNTIFS(MO13:MO45,"С-П")</f>
        <v>0</v>
      </c>
      <c r="ML64" s="871" t="e">
        <f>MK64*100/MK67</f>
        <v>#DIV/0!</v>
      </c>
      <c r="MM64" s="434"/>
      <c r="MN64" s="2269" t="s">
        <v>343</v>
      </c>
      <c r="MO64" s="2270"/>
      <c r="MP64" s="822">
        <f>COUNTIFS(MQ13:MQ45,"С-П")</f>
        <v>0</v>
      </c>
      <c r="MQ64" s="966" t="e">
        <f>MP64*100/MP67</f>
        <v>#DIV/0!</v>
      </c>
      <c r="MR64" s="1233"/>
      <c r="MS64" s="139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501" t="s">
        <v>343</v>
      </c>
      <c r="NF64" s="502"/>
      <c r="NG64" s="503">
        <f>COUNTIFS(NQ13:NQ45,"С-П")</f>
        <v>0</v>
      </c>
      <c r="NH64" s="504" t="e">
        <f>NG64*100/NG67</f>
        <v>#DIV/0!</v>
      </c>
      <c r="NI64" s="4"/>
      <c r="NJ64" s="551" t="s">
        <v>343</v>
      </c>
      <c r="NK64" s="552"/>
      <c r="NL64" s="541">
        <f>COUNTIFS(NR13:NR45,"С-П")</f>
        <v>0</v>
      </c>
      <c r="NM64" s="553" t="e">
        <f>NL64*100/NL67</f>
        <v>#DIV/0!</v>
      </c>
      <c r="NN64" s="4"/>
      <c r="NO64" s="2271" t="s">
        <v>343</v>
      </c>
      <c r="NP64" s="2272"/>
      <c r="NQ64" s="588">
        <f>COUNTIFS(NS13:NS45,"С-П")</f>
        <v>0</v>
      </c>
      <c r="NR64" s="505" t="e">
        <f>NQ64*100/NQ67</f>
        <v>#DIV/0!</v>
      </c>
      <c r="NS64" s="4"/>
      <c r="NT64" s="608"/>
    </row>
    <row r="65" spans="1:384" s="39" customFormat="1" ht="24.75" customHeight="1" thickBot="1" x14ac:dyDescent="0.4">
      <c r="A65" s="1224"/>
      <c r="B65" s="4"/>
      <c r="C65" s="4"/>
      <c r="D65" s="1226"/>
      <c r="E65" s="1223"/>
      <c r="F65" s="4"/>
      <c r="G65" s="4"/>
      <c r="H65" s="4"/>
      <c r="I65" s="4"/>
      <c r="J65" s="4"/>
      <c r="K65" s="4"/>
      <c r="L65" s="4"/>
      <c r="M65" s="1226"/>
      <c r="N65" s="4"/>
      <c r="O65" s="4"/>
      <c r="P65" s="4"/>
      <c r="Q65" s="2711" t="s">
        <v>112</v>
      </c>
      <c r="R65" s="2712"/>
      <c r="S65" s="1412" t="s">
        <v>123</v>
      </c>
      <c r="T65" s="1413" t="s">
        <v>124</v>
      </c>
      <c r="U65" s="1413" t="s">
        <v>125</v>
      </c>
      <c r="V65" s="1413" t="s">
        <v>126</v>
      </c>
      <c r="W65" s="1413" t="s">
        <v>127</v>
      </c>
      <c r="X65" s="1413" t="s">
        <v>128</v>
      </c>
      <c r="Y65" s="1413" t="s">
        <v>129</v>
      </c>
      <c r="Z65" s="1414" t="s">
        <v>130</v>
      </c>
      <c r="AA65" s="1415">
        <v>2</v>
      </c>
      <c r="AB65" s="11"/>
      <c r="AC65" s="11"/>
      <c r="AD65" s="11"/>
      <c r="AE65" s="1226"/>
      <c r="AF65" s="1223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1416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1223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P65" s="4"/>
      <c r="DQ65" s="3103" t="s">
        <v>168</v>
      </c>
      <c r="DR65" s="3104"/>
      <c r="DS65" s="3104"/>
      <c r="DT65" s="3104"/>
      <c r="DU65" s="3105"/>
      <c r="DV65" s="1351">
        <f>COUNTIF(DW13:DW45,10)</f>
        <v>0</v>
      </c>
      <c r="DW65" s="1352" t="e">
        <f>DV65*100/DV68</f>
        <v>#DIV/0!</v>
      </c>
      <c r="DY65" s="1223"/>
      <c r="DZ65" s="2648" t="s">
        <v>21</v>
      </c>
      <c r="EA65" s="2649"/>
      <c r="EB65" s="2649"/>
      <c r="EC65" s="2649"/>
      <c r="ED65" s="1417" t="s">
        <v>11</v>
      </c>
      <c r="EE65" s="1353" t="s">
        <v>12</v>
      </c>
      <c r="EF65" s="1187"/>
      <c r="EG65" s="1187"/>
      <c r="EH65" s="1187"/>
      <c r="EI65" s="1187"/>
      <c r="EJ65" s="1187"/>
      <c r="EK65" s="1187"/>
      <c r="EL65" s="1187"/>
      <c r="EM65" s="1187"/>
      <c r="EN65" s="1226"/>
      <c r="EO65" s="1695"/>
      <c r="EP65" s="1702"/>
      <c r="EQ65" s="1703"/>
      <c r="ER65" s="1342" t="s">
        <v>11</v>
      </c>
      <c r="ES65" s="1343" t="s">
        <v>12</v>
      </c>
      <c r="ET65" s="1344" t="s">
        <v>11</v>
      </c>
      <c r="EU65" s="1345" t="s">
        <v>12</v>
      </c>
      <c r="EV65" s="1342" t="s">
        <v>11</v>
      </c>
      <c r="EW65" s="1343" t="s">
        <v>12</v>
      </c>
      <c r="EX65" s="1344" t="s">
        <v>11</v>
      </c>
      <c r="EY65" s="1345" t="s">
        <v>12</v>
      </c>
      <c r="EZ65" s="14"/>
      <c r="FA65" s="1230"/>
      <c r="FB65" s="1230"/>
      <c r="FC65" s="1238"/>
      <c r="FD65" s="1332"/>
      <c r="FE65" s="1223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34"/>
      <c r="GZ65" s="4"/>
      <c r="HA65" s="4"/>
      <c r="HB65" s="4"/>
      <c r="HC65" s="4"/>
      <c r="HD65" s="4"/>
      <c r="HE65" s="434"/>
      <c r="HF65" s="434"/>
      <c r="HG65" s="434"/>
      <c r="HH65" s="434"/>
      <c r="HI65" s="2356" t="s">
        <v>209</v>
      </c>
      <c r="HJ65" s="2357"/>
      <c r="HK65" s="930">
        <f>COUNTIFS(HL13:HL45,"НИЗКИЙ")</f>
        <v>0</v>
      </c>
      <c r="HL65" s="727" t="e">
        <f>HK65*100/HK66</f>
        <v>#DIV/0!</v>
      </c>
      <c r="HM65" s="4"/>
      <c r="HN65" s="1223"/>
      <c r="HO65" s="434"/>
      <c r="HP65" s="4"/>
      <c r="HQ65" s="4"/>
      <c r="HR65" s="4"/>
      <c r="HS65" s="4"/>
      <c r="HT65" s="4"/>
      <c r="HU65" s="434"/>
      <c r="HV65" s="434"/>
      <c r="HW65" s="434"/>
      <c r="HX65" s="434"/>
      <c r="HY65" s="2356" t="s">
        <v>209</v>
      </c>
      <c r="HZ65" s="2357"/>
      <c r="IA65" s="930">
        <f>COUNTIFS(IB13:IB45,"НИЗКИЙ")</f>
        <v>0</v>
      </c>
      <c r="IB65" s="727" t="e">
        <f>IA65*100/IA66</f>
        <v>#DIV/0!</v>
      </c>
      <c r="IC65" s="4"/>
      <c r="ID65" s="4"/>
      <c r="IE65" s="434"/>
      <c r="IF65" s="434"/>
      <c r="IG65" s="434"/>
      <c r="IH65" s="434"/>
      <c r="II65" s="434"/>
      <c r="IJ65" s="434"/>
      <c r="IK65" s="434"/>
      <c r="IL65" s="434"/>
      <c r="IM65" s="434"/>
      <c r="IN65" s="434"/>
      <c r="IO65" s="434"/>
      <c r="IP65" s="434"/>
      <c r="IQ65" s="434"/>
      <c r="IR65" s="434"/>
      <c r="IS65" s="434"/>
      <c r="IT65" s="434"/>
      <c r="IU65" s="434"/>
      <c r="IV65" s="434"/>
      <c r="IW65" s="434"/>
      <c r="IX65" s="434"/>
      <c r="IY65" s="434"/>
      <c r="IZ65" s="434"/>
      <c r="JA65" s="434"/>
      <c r="JB65" s="434"/>
      <c r="JC65" s="434"/>
      <c r="JD65" s="434"/>
      <c r="JE65" s="434"/>
      <c r="JF65" s="434"/>
      <c r="JG65" s="434"/>
      <c r="JH65" s="434"/>
      <c r="JI65" s="434"/>
      <c r="JJ65" s="434"/>
      <c r="JK65" s="434"/>
      <c r="JL65" s="434"/>
      <c r="JM65" s="434"/>
      <c r="JN65" s="434"/>
      <c r="JO65" s="434"/>
      <c r="JP65" s="434"/>
      <c r="JQ65" s="434"/>
      <c r="JR65" s="434"/>
      <c r="JS65" s="434"/>
      <c r="JT65" s="434"/>
      <c r="JU65" s="434"/>
      <c r="JV65" s="434"/>
      <c r="JW65" s="434"/>
      <c r="JX65" s="434"/>
      <c r="JY65" s="434"/>
      <c r="JZ65" s="434"/>
      <c r="KA65" s="434"/>
      <c r="KB65" s="434"/>
      <c r="KC65" s="434"/>
      <c r="KD65" s="434"/>
      <c r="KE65" s="434"/>
      <c r="KF65" s="434"/>
      <c r="KG65" s="434"/>
      <c r="KH65" s="434"/>
      <c r="KI65" s="434"/>
      <c r="KJ65" s="434"/>
      <c r="KK65" s="434"/>
      <c r="KL65" s="434"/>
      <c r="KM65" s="434"/>
      <c r="KN65" s="434"/>
      <c r="KO65" s="434"/>
      <c r="KP65" s="434"/>
      <c r="KQ65" s="434"/>
      <c r="KR65" s="434"/>
      <c r="KS65" s="434"/>
      <c r="KT65" s="434"/>
      <c r="KU65" s="434"/>
      <c r="KV65" s="434"/>
      <c r="KW65" s="434"/>
      <c r="KX65" s="434"/>
      <c r="KY65" s="434"/>
      <c r="KZ65" s="434"/>
      <c r="LA65" s="434"/>
      <c r="LB65" s="434"/>
      <c r="LC65" s="1225"/>
      <c r="LD65" s="1225"/>
      <c r="LE65" s="1225"/>
      <c r="LF65" s="1225"/>
      <c r="LG65" s="1225"/>
      <c r="LH65" s="1225"/>
      <c r="LI65" s="1225"/>
      <c r="LJ65" s="1225"/>
      <c r="LK65" s="1225"/>
      <c r="LL65" s="1225"/>
      <c r="LM65" s="1225"/>
      <c r="LN65" s="1225"/>
      <c r="LO65" s="434"/>
      <c r="LP65" s="434"/>
      <c r="LQ65" s="434"/>
      <c r="LR65" s="434"/>
      <c r="LS65" s="434"/>
      <c r="LT65" s="434"/>
      <c r="LU65" s="434"/>
      <c r="LV65" s="434"/>
      <c r="LW65" s="434"/>
      <c r="LX65" s="434"/>
      <c r="LY65" s="434"/>
      <c r="LZ65" s="434"/>
      <c r="MA65" s="434"/>
      <c r="MB65" s="434"/>
      <c r="MC65" s="434"/>
      <c r="MD65" s="963" t="s">
        <v>344</v>
      </c>
      <c r="ME65" s="964"/>
      <c r="MF65" s="820">
        <f>COUNTIFS(MM13:MM45,"С-Н")</f>
        <v>0</v>
      </c>
      <c r="MG65" s="965" t="e">
        <f>MF65*100/MF67</f>
        <v>#DIV/0!</v>
      </c>
      <c r="MH65" s="434"/>
      <c r="MI65" s="869" t="s">
        <v>344</v>
      </c>
      <c r="MJ65" s="870"/>
      <c r="MK65" s="860">
        <f>COUNTIFS(MO13:MO45,"С-Н")</f>
        <v>0</v>
      </c>
      <c r="ML65" s="871" t="e">
        <f>MK65*100/MK67</f>
        <v>#DIV/0!</v>
      </c>
      <c r="MM65" s="434"/>
      <c r="MN65" s="2269" t="s">
        <v>344</v>
      </c>
      <c r="MO65" s="2270"/>
      <c r="MP65" s="822">
        <f>COUNTIFS(MQ13:MQ45,"С-Н")</f>
        <v>0</v>
      </c>
      <c r="MQ65" s="966" t="e">
        <f>MP65*100/MP67</f>
        <v>#DIV/0!</v>
      </c>
      <c r="MR65" s="1233"/>
      <c r="MS65" s="139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501" t="s">
        <v>344</v>
      </c>
      <c r="NF65" s="502"/>
      <c r="NG65" s="503">
        <f>COUNTIFS(NQ13:NQ45,"С-Н")</f>
        <v>0</v>
      </c>
      <c r="NH65" s="504" t="e">
        <f>NG65*100/NG67</f>
        <v>#DIV/0!</v>
      </c>
      <c r="NI65" s="4"/>
      <c r="NJ65" s="551" t="s">
        <v>344</v>
      </c>
      <c r="NK65" s="552"/>
      <c r="NL65" s="541">
        <f>COUNTIFS(NR13:NR45,"С-Н")</f>
        <v>0</v>
      </c>
      <c r="NM65" s="553" t="e">
        <f>NL65*100/NL67</f>
        <v>#DIV/0!</v>
      </c>
      <c r="NN65" s="4"/>
      <c r="NO65" s="2271" t="s">
        <v>344</v>
      </c>
      <c r="NP65" s="2272"/>
      <c r="NQ65" s="588">
        <f>COUNTIFS(NS13:NS45,"С-Н")</f>
        <v>0</v>
      </c>
      <c r="NR65" s="505" t="e">
        <f>NQ65*100/NQ67</f>
        <v>#DIV/0!</v>
      </c>
      <c r="NS65" s="4"/>
      <c r="NT65" s="608"/>
    </row>
    <row r="66" spans="1:384" s="39" customFormat="1" ht="24.75" customHeight="1" thickBot="1" x14ac:dyDescent="0.35">
      <c r="A66" s="1224"/>
      <c r="B66" s="1390"/>
      <c r="C66" s="1390"/>
      <c r="D66" s="1542"/>
      <c r="E66" s="1525"/>
      <c r="F66" s="1390"/>
      <c r="G66" s="1390"/>
      <c r="H66" s="1390"/>
      <c r="I66" s="1390"/>
      <c r="J66" s="1390"/>
      <c r="K66" s="1390"/>
      <c r="L66" s="1418"/>
      <c r="M66" s="1226"/>
      <c r="N66" s="4"/>
      <c r="O66" s="4"/>
      <c r="P66" s="4"/>
      <c r="Q66" s="2711" t="s">
        <v>114</v>
      </c>
      <c r="R66" s="2712"/>
      <c r="S66" s="1412" t="s">
        <v>131</v>
      </c>
      <c r="T66" s="1413" t="s">
        <v>132</v>
      </c>
      <c r="U66" s="1413" t="s">
        <v>133</v>
      </c>
      <c r="V66" s="1413" t="s">
        <v>117</v>
      </c>
      <c r="W66" s="1413" t="s">
        <v>124</v>
      </c>
      <c r="X66" s="1413" t="s">
        <v>134</v>
      </c>
      <c r="Y66" s="1413" t="s">
        <v>135</v>
      </c>
      <c r="Z66" s="1414" t="s">
        <v>136</v>
      </c>
      <c r="AA66" s="1415">
        <v>3</v>
      </c>
      <c r="AB66" s="11"/>
      <c r="AC66" s="11"/>
      <c r="AD66" s="11"/>
      <c r="AE66" s="1226"/>
      <c r="AF66" s="1223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1416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1223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P66" s="4"/>
      <c r="DQ66" s="3103" t="s">
        <v>169</v>
      </c>
      <c r="DR66" s="3104"/>
      <c r="DS66" s="3104"/>
      <c r="DT66" s="3104"/>
      <c r="DU66" s="3105"/>
      <c r="DV66" s="1351">
        <f>COUNTIF(DW13:DW45,11)</f>
        <v>0</v>
      </c>
      <c r="DW66" s="1352" t="e">
        <f>DV66*100/DV68</f>
        <v>#DIV/0!</v>
      </c>
      <c r="DY66" s="1223"/>
      <c r="DZ66" s="3097" t="s">
        <v>83</v>
      </c>
      <c r="EA66" s="3098"/>
      <c r="EB66" s="3098"/>
      <c r="EC66" s="3099"/>
      <c r="ED66" s="1419">
        <f>COUNTIF(EL13:EL45,1)</f>
        <v>0</v>
      </c>
      <c r="EE66" s="1420" t="e">
        <f>ED66*100/ED76</f>
        <v>#DIV/0!</v>
      </c>
      <c r="EF66" s="1187"/>
      <c r="EG66" s="1187"/>
      <c r="EH66" s="1187"/>
      <c r="EI66" s="1187"/>
      <c r="EJ66" s="1187"/>
      <c r="EK66" s="1187"/>
      <c r="EL66" s="1187"/>
      <c r="EM66" s="1187"/>
      <c r="EN66" s="1226"/>
      <c r="EO66" s="1695"/>
      <c r="EP66" s="3080" t="s">
        <v>231</v>
      </c>
      <c r="EQ66" s="3081"/>
      <c r="ER66" s="1265">
        <f>COUNTIF(EY13:EY45,1)</f>
        <v>0</v>
      </c>
      <c r="ES66" s="1267" t="e">
        <f>ER66*100/ER69</f>
        <v>#DIV/0!</v>
      </c>
      <c r="ET66" s="1268">
        <f>COUNTIF(EZ13:EZ45,1)</f>
        <v>0</v>
      </c>
      <c r="EU66" s="1269" t="e">
        <f>ET66*100/ET69</f>
        <v>#DIV/0!</v>
      </c>
      <c r="EV66" s="1265">
        <f>COUNTIF(FA13:FA45,1)</f>
        <v>0</v>
      </c>
      <c r="EW66" s="1274" t="e">
        <f>EV66*100/EV69</f>
        <v>#DIV/0!</v>
      </c>
      <c r="EX66" s="1268">
        <f>COUNTIF(FB13:FB45,1)</f>
        <v>0</v>
      </c>
      <c r="EY66" s="1267" t="e">
        <f>EX66*100/EX69</f>
        <v>#DIV/0!</v>
      </c>
      <c r="EZ66" s="14"/>
      <c r="FA66" s="1230"/>
      <c r="FB66" s="1230"/>
      <c r="FC66" s="1238"/>
      <c r="FD66" s="1332"/>
      <c r="FE66" s="1223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34"/>
      <c r="GZ66" s="4"/>
      <c r="HA66" s="4"/>
      <c r="HB66" s="4"/>
      <c r="HC66" s="4"/>
      <c r="HD66" s="4"/>
      <c r="HE66" s="434"/>
      <c r="HF66" s="434"/>
      <c r="HG66" s="434"/>
      <c r="HH66" s="434"/>
      <c r="HI66" s="728" t="s">
        <v>19</v>
      </c>
      <c r="HJ66" s="728"/>
      <c r="HK66" s="729">
        <f>SUM(HK63:HK65)</f>
        <v>0</v>
      </c>
      <c r="HL66" s="730"/>
      <c r="HM66" s="4"/>
      <c r="HN66" s="1223"/>
      <c r="HO66" s="434"/>
      <c r="HP66" s="4"/>
      <c r="HQ66" s="4"/>
      <c r="HR66" s="4"/>
      <c r="HS66" s="4"/>
      <c r="HT66" s="4"/>
      <c r="HU66" s="434"/>
      <c r="HV66" s="434"/>
      <c r="HW66" s="434"/>
      <c r="HX66" s="434"/>
      <c r="HY66" s="728" t="s">
        <v>19</v>
      </c>
      <c r="HZ66" s="728"/>
      <c r="IA66" s="729">
        <f>SUM(IA63:IA65)</f>
        <v>0</v>
      </c>
      <c r="IB66" s="730"/>
      <c r="IC66" s="4"/>
      <c r="ID66" s="4"/>
      <c r="IE66" s="434"/>
      <c r="IF66" s="434"/>
      <c r="IG66" s="434"/>
      <c r="IH66" s="434"/>
      <c r="II66" s="434"/>
      <c r="IJ66" s="434"/>
      <c r="IK66" s="434"/>
      <c r="IL66" s="434"/>
      <c r="IM66" s="434"/>
      <c r="IN66" s="434"/>
      <c r="IO66" s="434"/>
      <c r="IP66" s="434"/>
      <c r="IQ66" s="434"/>
      <c r="IR66" s="434"/>
      <c r="IS66" s="434"/>
      <c r="IT66" s="434"/>
      <c r="IU66" s="434"/>
      <c r="IV66" s="434"/>
      <c r="IW66" s="434"/>
      <c r="IX66" s="434"/>
      <c r="IY66" s="434"/>
      <c r="IZ66" s="434"/>
      <c r="JA66" s="434"/>
      <c r="JB66" s="434"/>
      <c r="JC66" s="434"/>
      <c r="JD66" s="434"/>
      <c r="JE66" s="434"/>
      <c r="JF66" s="434"/>
      <c r="JG66" s="434"/>
      <c r="JH66" s="434"/>
      <c r="JI66" s="434"/>
      <c r="JJ66" s="434"/>
      <c r="JK66" s="434"/>
      <c r="JL66" s="434"/>
      <c r="JM66" s="434"/>
      <c r="JN66" s="434"/>
      <c r="JO66" s="434"/>
      <c r="JP66" s="434"/>
      <c r="JQ66" s="434"/>
      <c r="JR66" s="434"/>
      <c r="JS66" s="434"/>
      <c r="JT66" s="434"/>
      <c r="JU66" s="434"/>
      <c r="JV66" s="434"/>
      <c r="JW66" s="434"/>
      <c r="JX66" s="434"/>
      <c r="JY66" s="434"/>
      <c r="JZ66" s="434"/>
      <c r="KA66" s="434"/>
      <c r="KB66" s="434"/>
      <c r="KC66" s="434"/>
      <c r="KD66" s="434"/>
      <c r="KE66" s="434"/>
      <c r="KF66" s="434"/>
      <c r="KG66" s="434"/>
      <c r="KH66" s="434"/>
      <c r="KI66" s="434"/>
      <c r="KJ66" s="434"/>
      <c r="KK66" s="434"/>
      <c r="KL66" s="434"/>
      <c r="KM66" s="434"/>
      <c r="KN66" s="434"/>
      <c r="KO66" s="434"/>
      <c r="KP66" s="434"/>
      <c r="KQ66" s="434"/>
      <c r="KR66" s="434"/>
      <c r="KS66" s="434"/>
      <c r="KT66" s="434"/>
      <c r="KU66" s="434"/>
      <c r="KV66" s="434"/>
      <c r="KW66" s="434"/>
      <c r="KX66" s="434"/>
      <c r="KY66" s="434"/>
      <c r="KZ66" s="434"/>
      <c r="LA66" s="434"/>
      <c r="LB66" s="434"/>
      <c r="LC66" s="1225"/>
      <c r="LD66" s="1225"/>
      <c r="LE66" s="1225"/>
      <c r="LF66" s="1225"/>
      <c r="LG66" s="1225"/>
      <c r="LH66" s="1225"/>
      <c r="LI66" s="1225"/>
      <c r="LJ66" s="1225"/>
      <c r="LK66" s="1225"/>
      <c r="LL66" s="1225"/>
      <c r="LM66" s="1225"/>
      <c r="LN66" s="1225"/>
      <c r="LO66" s="434"/>
      <c r="LP66" s="434"/>
      <c r="LQ66" s="434"/>
      <c r="LR66" s="434"/>
      <c r="LS66" s="434"/>
      <c r="LT66" s="434"/>
      <c r="LU66" s="434"/>
      <c r="LV66" s="434"/>
      <c r="LW66" s="434"/>
      <c r="LX66" s="434"/>
      <c r="LY66" s="434"/>
      <c r="LZ66" s="434"/>
      <c r="MA66" s="434"/>
      <c r="MB66" s="434"/>
      <c r="MC66" s="434"/>
      <c r="MD66" s="978" t="s">
        <v>345</v>
      </c>
      <c r="ME66" s="979"/>
      <c r="MF66" s="831">
        <f>COUNTIFS(MM13:MM45,"У-Н")</f>
        <v>0</v>
      </c>
      <c r="MG66" s="980" t="e">
        <f>MF66*100/MF67</f>
        <v>#DIV/0!</v>
      </c>
      <c r="MH66" s="434"/>
      <c r="MI66" s="881" t="s">
        <v>345</v>
      </c>
      <c r="MJ66" s="882"/>
      <c r="MK66" s="872">
        <f>COUNTIFS(MO12:MO45,"У-Н")</f>
        <v>0</v>
      </c>
      <c r="ML66" s="883" t="e">
        <f>MK66*100/MK67</f>
        <v>#DIV/0!</v>
      </c>
      <c r="MM66" s="434"/>
      <c r="MN66" s="2241" t="s">
        <v>345</v>
      </c>
      <c r="MO66" s="2242"/>
      <c r="MP66" s="834">
        <f>COUNTIFS(MQ13:MQ45,"У-Н")</f>
        <v>0</v>
      </c>
      <c r="MQ66" s="982" t="e">
        <f>MP66*100/MP67</f>
        <v>#DIV/0!</v>
      </c>
      <c r="MR66" s="1233"/>
      <c r="MS66" s="139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521" t="s">
        <v>345</v>
      </c>
      <c r="NF66" s="522"/>
      <c r="NG66" s="523">
        <f>COUNTIFS(NQ13:NQ45,"У-Н")</f>
        <v>0</v>
      </c>
      <c r="NH66" s="524" t="e">
        <f>NG66*100/NG67</f>
        <v>#DIV/0!</v>
      </c>
      <c r="NI66" s="4"/>
      <c r="NJ66" s="564" t="s">
        <v>345</v>
      </c>
      <c r="NK66" s="565"/>
      <c r="NL66" s="554">
        <f>COUNTIFS(NR12:NR45,"У-Н")</f>
        <v>0</v>
      </c>
      <c r="NM66" s="566" t="e">
        <f>NL66*100/NL67</f>
        <v>#DIV/0!</v>
      </c>
      <c r="NN66" s="4"/>
      <c r="NO66" s="2273" t="s">
        <v>345</v>
      </c>
      <c r="NP66" s="2274"/>
      <c r="NQ66" s="589">
        <f>COUNTIFS(NS13:NS45,"У-Н")</f>
        <v>0</v>
      </c>
      <c r="NR66" s="525" t="e">
        <f>NQ66*100/NQ67</f>
        <v>#DIV/0!</v>
      </c>
      <c r="NS66" s="4"/>
      <c r="NT66" s="608"/>
    </row>
    <row r="67" spans="1:384" s="39" customFormat="1" ht="24.75" customHeight="1" thickBot="1" x14ac:dyDescent="0.35">
      <c r="A67" s="1224"/>
      <c r="B67" s="1390"/>
      <c r="C67" s="1390"/>
      <c r="D67" s="1542"/>
      <c r="E67" s="1525"/>
      <c r="F67" s="2702" t="s">
        <v>172</v>
      </c>
      <c r="G67" s="2703"/>
      <c r="H67" s="2703"/>
      <c r="I67" s="2703"/>
      <c r="J67" s="2703"/>
      <c r="K67" s="2703"/>
      <c r="L67" s="2704"/>
      <c r="M67" s="1431"/>
      <c r="N67" s="4"/>
      <c r="O67" s="4"/>
      <c r="P67" s="4"/>
      <c r="Q67" s="2711" t="s">
        <v>113</v>
      </c>
      <c r="R67" s="2712"/>
      <c r="S67" s="1412" t="s">
        <v>137</v>
      </c>
      <c r="T67" s="1413" t="s">
        <v>138</v>
      </c>
      <c r="U67" s="1413" t="s">
        <v>137</v>
      </c>
      <c r="V67" s="1413" t="s">
        <v>139</v>
      </c>
      <c r="W67" s="1413" t="s">
        <v>140</v>
      </c>
      <c r="X67" s="1413" t="s">
        <v>141</v>
      </c>
      <c r="Y67" s="1413" t="s">
        <v>142</v>
      </c>
      <c r="Z67" s="1414" t="s">
        <v>143</v>
      </c>
      <c r="AA67" s="1415">
        <v>4</v>
      </c>
      <c r="AB67" s="11"/>
      <c r="AC67" s="11"/>
      <c r="AD67" s="11"/>
      <c r="AE67" s="1226"/>
      <c r="AF67" s="1223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1416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1223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P67" s="4"/>
      <c r="DQ67" s="3100" t="s">
        <v>170</v>
      </c>
      <c r="DR67" s="3101"/>
      <c r="DS67" s="3101"/>
      <c r="DT67" s="3101"/>
      <c r="DU67" s="3102"/>
      <c r="DV67" s="1385">
        <f>COUNTIF(DW13:DW45,12)</f>
        <v>0</v>
      </c>
      <c r="DW67" s="1386" t="e">
        <f>DV67*100/DV68</f>
        <v>#DIV/0!</v>
      </c>
      <c r="DY67" s="1223"/>
      <c r="DZ67" s="3091" t="s">
        <v>84</v>
      </c>
      <c r="EA67" s="3092"/>
      <c r="EB67" s="3092"/>
      <c r="EC67" s="3093"/>
      <c r="ED67" s="1419">
        <f>COUNTIF(EL13:EL45,2)</f>
        <v>0</v>
      </c>
      <c r="EE67" s="1420" t="e">
        <f>ED67*100/ED76</f>
        <v>#DIV/0!</v>
      </c>
      <c r="EF67" s="1187"/>
      <c r="EG67" s="1187"/>
      <c r="EH67" s="1187"/>
      <c r="EI67" s="1187"/>
      <c r="EJ67" s="1187"/>
      <c r="EK67" s="1187"/>
      <c r="EL67" s="1187"/>
      <c r="EM67" s="1187"/>
      <c r="EN67" s="1226"/>
      <c r="EO67" s="1695"/>
      <c r="EP67" s="3060" t="s">
        <v>239</v>
      </c>
      <c r="EQ67" s="3061"/>
      <c r="ER67" s="1303">
        <f>COUNTIF(EY13:EY45,2)</f>
        <v>0</v>
      </c>
      <c r="ES67" s="1305" t="e">
        <f>ER67*100/ER69</f>
        <v>#DIV/0!</v>
      </c>
      <c r="ET67" s="1306">
        <f>COUNTIF(EZ13:EZ45,2)</f>
        <v>0</v>
      </c>
      <c r="EU67" s="1304" t="e">
        <f>ET67*100/ET69</f>
        <v>#DIV/0!</v>
      </c>
      <c r="EV67" s="1303">
        <f>COUNTIF(FA13:FA45,2)</f>
        <v>0</v>
      </c>
      <c r="EW67" s="1186" t="e">
        <f>EV67*100/EV69</f>
        <v>#DIV/0!</v>
      </c>
      <c r="EX67" s="1306">
        <f>COUNTIF(FB13:FB45,2)</f>
        <v>0</v>
      </c>
      <c r="EY67" s="1305" t="e">
        <f>EX67*100/EX69</f>
        <v>#DIV/0!</v>
      </c>
      <c r="EZ67" s="14"/>
      <c r="FA67" s="1230"/>
      <c r="FB67" s="1230"/>
      <c r="FC67" s="1238"/>
      <c r="FD67" s="1332"/>
      <c r="FE67" s="1223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1223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34"/>
      <c r="IF67" s="434"/>
      <c r="IG67" s="434"/>
      <c r="IH67" s="434"/>
      <c r="II67" s="434"/>
      <c r="IJ67" s="434"/>
      <c r="IK67" s="434"/>
      <c r="IL67" s="434"/>
      <c r="IM67" s="434"/>
      <c r="IN67" s="434"/>
      <c r="IO67" s="434"/>
      <c r="IP67" s="434"/>
      <c r="IQ67" s="434"/>
      <c r="IR67" s="434"/>
      <c r="IS67" s="434"/>
      <c r="IT67" s="434"/>
      <c r="IU67" s="434"/>
      <c r="IV67" s="434"/>
      <c r="IW67" s="434"/>
      <c r="IX67" s="434"/>
      <c r="IY67" s="434"/>
      <c r="IZ67" s="434"/>
      <c r="JA67" s="434"/>
      <c r="JB67" s="434"/>
      <c r="JC67" s="434"/>
      <c r="JD67" s="434"/>
      <c r="JE67" s="434"/>
      <c r="JF67" s="434"/>
      <c r="JG67" s="434"/>
      <c r="JH67" s="434"/>
      <c r="JI67" s="434"/>
      <c r="JJ67" s="434"/>
      <c r="JK67" s="434"/>
      <c r="JL67" s="434"/>
      <c r="JM67" s="434"/>
      <c r="JN67" s="434"/>
      <c r="JO67" s="434"/>
      <c r="JP67" s="434"/>
      <c r="JQ67" s="434"/>
      <c r="JR67" s="434"/>
      <c r="JS67" s="434"/>
      <c r="JT67" s="434"/>
      <c r="JU67" s="434"/>
      <c r="JV67" s="434"/>
      <c r="JW67" s="434"/>
      <c r="JX67" s="434"/>
      <c r="JY67" s="434"/>
      <c r="JZ67" s="434"/>
      <c r="KA67" s="434"/>
      <c r="KB67" s="434"/>
      <c r="KC67" s="434"/>
      <c r="KD67" s="434"/>
      <c r="KE67" s="434"/>
      <c r="KF67" s="434"/>
      <c r="KG67" s="434"/>
      <c r="KH67" s="434"/>
      <c r="KI67" s="434"/>
      <c r="KJ67" s="434"/>
      <c r="KK67" s="434"/>
      <c r="KL67" s="434"/>
      <c r="KM67" s="434"/>
      <c r="KN67" s="434"/>
      <c r="KO67" s="434"/>
      <c r="KP67" s="434"/>
      <c r="KQ67" s="434"/>
      <c r="KR67" s="434"/>
      <c r="KS67" s="434"/>
      <c r="KT67" s="434"/>
      <c r="KU67" s="434"/>
      <c r="KV67" s="434"/>
      <c r="KW67" s="434"/>
      <c r="KX67" s="434"/>
      <c r="KY67" s="434"/>
      <c r="KZ67" s="434"/>
      <c r="LA67" s="434"/>
      <c r="LB67" s="434"/>
      <c r="LC67" s="1225"/>
      <c r="LD67" s="1225"/>
      <c r="LE67" s="1225"/>
      <c r="LF67" s="1225"/>
      <c r="LG67" s="1225"/>
      <c r="LH67" s="1225"/>
      <c r="LI67" s="1225"/>
      <c r="LJ67" s="1225"/>
      <c r="LK67" s="1225"/>
      <c r="LL67" s="1225"/>
      <c r="LM67" s="1225"/>
      <c r="LN67" s="1225"/>
      <c r="LO67" s="434"/>
      <c r="LP67" s="434"/>
      <c r="LQ67" s="434"/>
      <c r="LR67" s="434"/>
      <c r="LS67" s="434"/>
      <c r="LT67" s="434"/>
      <c r="LU67" s="434"/>
      <c r="LV67" s="434"/>
      <c r="LW67" s="434"/>
      <c r="LX67" s="434"/>
      <c r="LY67" s="434"/>
      <c r="LZ67" s="434"/>
      <c r="MA67" s="434"/>
      <c r="MB67" s="434"/>
      <c r="MC67" s="434"/>
      <c r="MD67" s="466"/>
      <c r="ME67" s="466"/>
      <c r="MF67" s="613">
        <f>SUM(MF63:MF66)</f>
        <v>0</v>
      </c>
      <c r="MG67" s="992"/>
      <c r="MH67" s="434"/>
      <c r="MI67" s="1225"/>
      <c r="MJ67" s="466"/>
      <c r="MK67" s="613">
        <f>SUM(MK63:MK66)</f>
        <v>0</v>
      </c>
      <c r="ML67" s="466"/>
      <c r="MM67" s="434"/>
      <c r="MN67" s="466"/>
      <c r="MO67" s="434"/>
      <c r="MP67" s="613">
        <f>SUM(MP63:MP66)</f>
        <v>0</v>
      </c>
      <c r="MQ67" s="992"/>
      <c r="MR67" s="1233"/>
      <c r="MS67" s="139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526"/>
      <c r="NF67" s="526"/>
      <c r="NG67" s="610">
        <f>SUM(NG63:NG66)</f>
        <v>0</v>
      </c>
      <c r="NH67" s="611"/>
      <c r="NI67" s="4"/>
      <c r="NJ67" s="526"/>
      <c r="NK67" s="526"/>
      <c r="NL67" s="610">
        <f>SUM(NL63:NL66)</f>
        <v>0</v>
      </c>
      <c r="NM67" s="526"/>
      <c r="NN67" s="4"/>
      <c r="NO67" s="526"/>
      <c r="NP67" s="4"/>
      <c r="NQ67" s="610">
        <f>SUM(NQ63:NQ66)</f>
        <v>0</v>
      </c>
      <c r="NR67" s="611"/>
      <c r="NS67" s="4"/>
      <c r="NT67" s="608"/>
    </row>
    <row r="68" spans="1:384" s="39" customFormat="1" ht="24.75" customHeight="1" thickBot="1" x14ac:dyDescent="0.4">
      <c r="A68" s="1224"/>
      <c r="B68" s="1418"/>
      <c r="C68" s="1418"/>
      <c r="D68" s="1543"/>
      <c r="E68" s="1526"/>
      <c r="F68" s="2705"/>
      <c r="G68" s="2706"/>
      <c r="H68" s="2706"/>
      <c r="I68" s="2706"/>
      <c r="J68" s="2706"/>
      <c r="K68" s="2706"/>
      <c r="L68" s="2707"/>
      <c r="M68" s="1431"/>
      <c r="N68" s="4"/>
      <c r="O68" s="4"/>
      <c r="P68" s="4"/>
      <c r="Q68" s="2741" t="s">
        <v>115</v>
      </c>
      <c r="R68" s="2742"/>
      <c r="S68" s="1423" t="s">
        <v>144</v>
      </c>
      <c r="T68" s="1424" t="s">
        <v>144</v>
      </c>
      <c r="U68" s="1424" t="s">
        <v>144</v>
      </c>
      <c r="V68" s="1424" t="s">
        <v>145</v>
      </c>
      <c r="W68" s="1424" t="s">
        <v>145</v>
      </c>
      <c r="X68" s="1424" t="s">
        <v>145</v>
      </c>
      <c r="Y68" s="1424" t="s">
        <v>146</v>
      </c>
      <c r="Z68" s="1425" t="s">
        <v>147</v>
      </c>
      <c r="AA68" s="1426">
        <v>5</v>
      </c>
      <c r="AB68" s="11"/>
      <c r="AC68" s="11"/>
      <c r="AD68" s="11"/>
      <c r="AE68" s="1226"/>
      <c r="AF68" s="1223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1416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1223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P68" s="4"/>
      <c r="DQ68" s="4"/>
      <c r="DR68" s="4"/>
      <c r="DS68" s="4"/>
      <c r="DT68" s="2643" t="s">
        <v>19</v>
      </c>
      <c r="DU68" s="2644"/>
      <c r="DV68" s="1391">
        <f>SUM(DV56:DV67)</f>
        <v>0</v>
      </c>
      <c r="DW68" s="1312"/>
      <c r="DY68" s="1223"/>
      <c r="DZ68" s="3091" t="s">
        <v>85</v>
      </c>
      <c r="EA68" s="3092"/>
      <c r="EB68" s="3092"/>
      <c r="EC68" s="3093"/>
      <c r="ED68" s="1419">
        <f>COUNTIF(EL13:EL45,3)</f>
        <v>0</v>
      </c>
      <c r="EE68" s="1420" t="e">
        <f>ED68*100/ED76</f>
        <v>#DIV/0!</v>
      </c>
      <c r="EF68" s="1187"/>
      <c r="EG68" s="1187"/>
      <c r="EH68" s="1187"/>
      <c r="EI68" s="1187"/>
      <c r="EJ68" s="1187"/>
      <c r="EK68" s="1187"/>
      <c r="EL68" s="1187"/>
      <c r="EM68" s="1187"/>
      <c r="EN68" s="1226"/>
      <c r="EO68" s="1695"/>
      <c r="EP68" s="3062" t="s">
        <v>401</v>
      </c>
      <c r="EQ68" s="3063"/>
      <c r="ER68" s="1705">
        <f>ER52</f>
        <v>0</v>
      </c>
      <c r="ES68" s="1706" t="e">
        <f>ER68*100/ER69</f>
        <v>#DIV/0!</v>
      </c>
      <c r="ET68" s="1705">
        <f>ER52</f>
        <v>0</v>
      </c>
      <c r="EU68" s="1707" t="e">
        <f>ET68*100/ET69</f>
        <v>#DIV/0!</v>
      </c>
      <c r="EV68" s="1705">
        <f>ER52</f>
        <v>0</v>
      </c>
      <c r="EW68" s="1707" t="e">
        <f>EV68*100/EV69</f>
        <v>#DIV/0!</v>
      </c>
      <c r="EX68" s="1705">
        <f>ER52</f>
        <v>0</v>
      </c>
      <c r="EY68" s="1707" t="e">
        <f>EX68*100/EX69</f>
        <v>#DIV/0!</v>
      </c>
      <c r="EZ68" s="14"/>
      <c r="FA68" s="1230"/>
      <c r="FB68" s="1230"/>
      <c r="FC68" s="1238"/>
      <c r="FD68" s="1332"/>
      <c r="FE68" s="1223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1223"/>
      <c r="HO68" s="4"/>
      <c r="HP68" s="4"/>
      <c r="HQ68" s="4"/>
      <c r="HR68" s="4"/>
      <c r="HS68" s="11"/>
      <c r="HT68" s="4"/>
      <c r="HU68" s="4"/>
      <c r="HV68" s="4"/>
      <c r="HW68" s="4"/>
      <c r="HX68" s="11"/>
      <c r="HY68" s="4"/>
      <c r="HZ68" s="4"/>
      <c r="IA68" s="4"/>
      <c r="IB68" s="4"/>
      <c r="IC68" s="4"/>
      <c r="ID68" s="4"/>
      <c r="IE68" s="434"/>
      <c r="IF68" s="434"/>
      <c r="IG68" s="434"/>
      <c r="IH68" s="434"/>
      <c r="II68" s="434"/>
      <c r="IJ68" s="434"/>
      <c r="IK68" s="434"/>
      <c r="IL68" s="434"/>
      <c r="IM68" s="434"/>
      <c r="IN68" s="434"/>
      <c r="IO68" s="434"/>
      <c r="IP68" s="434"/>
      <c r="IQ68" s="434"/>
      <c r="IR68" s="434"/>
      <c r="IS68" s="434"/>
      <c r="IT68" s="434"/>
      <c r="IU68" s="434"/>
      <c r="IV68" s="434"/>
      <c r="IW68" s="434"/>
      <c r="IX68" s="434"/>
      <c r="IY68" s="434"/>
      <c r="IZ68" s="434"/>
      <c r="JA68" s="434"/>
      <c r="JB68" s="434"/>
      <c r="JC68" s="434"/>
      <c r="JD68" s="434"/>
      <c r="JE68" s="434"/>
      <c r="JF68" s="434"/>
      <c r="JG68" s="434"/>
      <c r="JH68" s="434"/>
      <c r="JI68" s="434"/>
      <c r="JJ68" s="434"/>
      <c r="JK68" s="434"/>
      <c r="JL68" s="434"/>
      <c r="JM68" s="434"/>
      <c r="JN68" s="434"/>
      <c r="JO68" s="434"/>
      <c r="JP68" s="434"/>
      <c r="JQ68" s="434"/>
      <c r="JR68" s="434"/>
      <c r="JS68" s="434"/>
      <c r="JT68" s="434"/>
      <c r="JU68" s="434"/>
      <c r="JV68" s="434"/>
      <c r="JW68" s="434"/>
      <c r="JX68" s="434"/>
      <c r="JY68" s="434"/>
      <c r="JZ68" s="434"/>
      <c r="KA68" s="434"/>
      <c r="KB68" s="434"/>
      <c r="KC68" s="434"/>
      <c r="KD68" s="434"/>
      <c r="KE68" s="434"/>
      <c r="KF68" s="434"/>
      <c r="KG68" s="434"/>
      <c r="KH68" s="434"/>
      <c r="KI68" s="434"/>
      <c r="KJ68" s="434"/>
      <c r="KK68" s="434"/>
      <c r="KL68" s="434"/>
      <c r="KM68" s="434"/>
      <c r="KN68" s="434"/>
      <c r="KO68" s="434"/>
      <c r="KP68" s="434"/>
      <c r="KQ68" s="434"/>
      <c r="KR68" s="434"/>
      <c r="KS68" s="434"/>
      <c r="KT68" s="434"/>
      <c r="KU68" s="434"/>
      <c r="KV68" s="434"/>
      <c r="KW68" s="434"/>
      <c r="KX68" s="434"/>
      <c r="KY68" s="434"/>
      <c r="KZ68" s="434"/>
      <c r="LA68" s="434"/>
      <c r="LB68" s="434"/>
      <c r="LC68" s="434"/>
      <c r="LD68" s="434"/>
      <c r="LE68" s="434"/>
      <c r="LF68" s="434"/>
      <c r="LG68" s="434"/>
      <c r="LH68" s="434"/>
      <c r="LI68" s="434"/>
      <c r="LJ68" s="434"/>
      <c r="LK68" s="434"/>
      <c r="LL68" s="434"/>
      <c r="LM68" s="434"/>
      <c r="LN68" s="434"/>
      <c r="LO68" s="434"/>
      <c r="LP68" s="434"/>
      <c r="LQ68" s="434"/>
      <c r="LR68" s="434"/>
      <c r="LS68" s="434"/>
      <c r="LT68" s="434"/>
      <c r="LU68" s="434"/>
      <c r="LV68" s="434"/>
      <c r="LW68" s="434"/>
      <c r="LX68" s="434"/>
      <c r="LY68" s="434"/>
      <c r="LZ68" s="434"/>
      <c r="MA68" s="434"/>
      <c r="MB68" s="434"/>
      <c r="MC68" s="434"/>
      <c r="MD68" s="434"/>
      <c r="ME68" s="434"/>
      <c r="MF68" s="434"/>
      <c r="MG68" s="434"/>
      <c r="MH68" s="434"/>
      <c r="MI68" s="434"/>
      <c r="MJ68" s="434"/>
      <c r="MK68" s="434"/>
      <c r="ML68" s="434"/>
      <c r="MM68" s="434"/>
      <c r="MN68" s="434"/>
      <c r="MO68" s="434"/>
      <c r="MP68" s="434"/>
      <c r="MQ68" s="434"/>
      <c r="MR68" s="1233"/>
      <c r="MS68" s="139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608"/>
    </row>
    <row r="69" spans="1:384" s="39" customFormat="1" ht="24.75" customHeight="1" thickBot="1" x14ac:dyDescent="0.35">
      <c r="A69" s="1224"/>
      <c r="B69" s="1221"/>
      <c r="C69" s="4"/>
      <c r="D69" s="1226"/>
      <c r="E69" s="1223"/>
      <c r="F69" s="2708"/>
      <c r="G69" s="2709"/>
      <c r="H69" s="2709"/>
      <c r="I69" s="2709"/>
      <c r="J69" s="2709"/>
      <c r="K69" s="2709"/>
      <c r="L69" s="2710"/>
      <c r="M69" s="1226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1226"/>
      <c r="AF69" s="1223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1416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1223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P69" s="4"/>
      <c r="DQ69" s="4"/>
      <c r="DR69" s="4"/>
      <c r="DS69" s="1427"/>
      <c r="DT69" s="1427"/>
      <c r="DU69" s="1427"/>
      <c r="DV69" s="1427"/>
      <c r="DW69" s="1427"/>
      <c r="DX69" s="1427"/>
      <c r="DY69" s="1223"/>
      <c r="DZ69" s="3091" t="s">
        <v>86</v>
      </c>
      <c r="EA69" s="3092"/>
      <c r="EB69" s="3092"/>
      <c r="EC69" s="3093"/>
      <c r="ED69" s="1419">
        <f>COUNTIF(EL13:EL45,4)</f>
        <v>0</v>
      </c>
      <c r="EE69" s="1420" t="e">
        <f>ED69*100/ED76</f>
        <v>#DIV/0!</v>
      </c>
      <c r="EF69" s="1187"/>
      <c r="EG69" s="1187"/>
      <c r="EH69" s="1187"/>
      <c r="EI69" s="1187"/>
      <c r="EJ69" s="1187"/>
      <c r="EK69" s="1187"/>
      <c r="EL69" s="1187"/>
      <c r="EM69" s="1187"/>
      <c r="EN69" s="1226"/>
      <c r="EO69" s="1695"/>
      <c r="EP69" s="1227"/>
      <c r="EQ69" s="14"/>
      <c r="ER69" s="1375">
        <f>SUM(ER66:ER68)</f>
        <v>0</v>
      </c>
      <c r="ES69" s="1375"/>
      <c r="ET69" s="1375">
        <f>SUM(ET66:ET68)</f>
        <v>0</v>
      </c>
      <c r="EU69" s="1375"/>
      <c r="EV69" s="1375">
        <f>SUM(EV66:EV68)</f>
        <v>0</v>
      </c>
      <c r="EW69" s="1375"/>
      <c r="EX69" s="1375">
        <f>SUM(EX66:EX68)</f>
        <v>0</v>
      </c>
      <c r="EY69" s="1375"/>
      <c r="EZ69" s="14"/>
      <c r="FA69" s="1230"/>
      <c r="FB69" s="1230"/>
      <c r="FC69" s="1238"/>
      <c r="FD69" s="1332"/>
      <c r="FE69" s="1223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1223"/>
      <c r="HO69" s="2310" t="s">
        <v>376</v>
      </c>
      <c r="HP69" s="2311"/>
      <c r="HQ69" s="2314" t="s">
        <v>11</v>
      </c>
      <c r="HR69" s="2314" t="s">
        <v>12</v>
      </c>
      <c r="HS69" s="1087"/>
      <c r="HT69" s="2310" t="s">
        <v>377</v>
      </c>
      <c r="HU69" s="2311"/>
      <c r="HV69" s="2314" t="s">
        <v>11</v>
      </c>
      <c r="HW69" s="2314" t="s">
        <v>12</v>
      </c>
      <c r="HX69" s="1087"/>
      <c r="HY69" s="2310" t="s">
        <v>378</v>
      </c>
      <c r="HZ69" s="2311"/>
      <c r="IA69" s="2314" t="s">
        <v>11</v>
      </c>
      <c r="IB69" s="2314" t="s">
        <v>12</v>
      </c>
      <c r="IC69" s="4"/>
      <c r="ID69" s="4"/>
      <c r="IE69" s="434"/>
      <c r="IF69" s="434"/>
      <c r="IG69" s="434"/>
      <c r="IH69" s="434"/>
      <c r="II69" s="434"/>
      <c r="IJ69" s="434"/>
      <c r="IK69" s="434"/>
      <c r="IL69" s="434"/>
      <c r="IM69" s="434"/>
      <c r="IN69" s="434"/>
      <c r="IO69" s="434"/>
      <c r="IP69" s="434"/>
      <c r="IQ69" s="434"/>
      <c r="IR69" s="434"/>
      <c r="IS69" s="434"/>
      <c r="IT69" s="434"/>
      <c r="IU69" s="434"/>
      <c r="IV69" s="434"/>
      <c r="IW69" s="434"/>
      <c r="IX69" s="434"/>
      <c r="IY69" s="434"/>
      <c r="IZ69" s="434"/>
      <c r="JA69" s="434"/>
      <c r="JB69" s="434"/>
      <c r="JC69" s="434"/>
      <c r="JD69" s="434"/>
      <c r="JE69" s="434"/>
      <c r="JF69" s="434"/>
      <c r="JG69" s="434"/>
      <c r="JH69" s="434"/>
      <c r="JI69" s="434"/>
      <c r="JJ69" s="434"/>
      <c r="JK69" s="434"/>
      <c r="JL69" s="434"/>
      <c r="JM69" s="434"/>
      <c r="JN69" s="434"/>
      <c r="JO69" s="434"/>
      <c r="JP69" s="434"/>
      <c r="JQ69" s="434"/>
      <c r="JR69" s="434"/>
      <c r="JS69" s="434"/>
      <c r="JT69" s="434"/>
      <c r="JU69" s="434"/>
      <c r="JV69" s="434"/>
      <c r="JW69" s="434"/>
      <c r="JX69" s="434"/>
      <c r="JY69" s="434"/>
      <c r="JZ69" s="434"/>
      <c r="KA69" s="434"/>
      <c r="KB69" s="434"/>
      <c r="KC69" s="434"/>
      <c r="KD69" s="434"/>
      <c r="KE69" s="434"/>
      <c r="KF69" s="434"/>
      <c r="KG69" s="434"/>
      <c r="KH69" s="434"/>
      <c r="KI69" s="434"/>
      <c r="KJ69" s="434"/>
      <c r="KK69" s="434"/>
      <c r="KL69" s="434"/>
      <c r="KM69" s="434"/>
      <c r="KN69" s="434"/>
      <c r="KO69" s="434"/>
      <c r="KP69" s="434"/>
      <c r="KQ69" s="434"/>
      <c r="KR69" s="434"/>
      <c r="KS69" s="434"/>
      <c r="KT69" s="434"/>
      <c r="KU69" s="434"/>
      <c r="KV69" s="434"/>
      <c r="KW69" s="434"/>
      <c r="KX69" s="434"/>
      <c r="KY69" s="434"/>
      <c r="KZ69" s="434"/>
      <c r="LA69" s="434"/>
      <c r="LB69" s="434"/>
      <c r="LC69" s="434"/>
      <c r="LD69" s="434"/>
      <c r="LE69" s="434"/>
      <c r="LF69" s="434"/>
      <c r="LG69" s="434"/>
      <c r="LH69" s="434"/>
      <c r="LI69" s="434"/>
      <c r="LJ69" s="434"/>
      <c r="LK69" s="434"/>
      <c r="LL69" s="434"/>
      <c r="LM69" s="434"/>
      <c r="LN69" s="434"/>
      <c r="LO69" s="434"/>
      <c r="LP69" s="434"/>
      <c r="LQ69" s="434"/>
      <c r="LR69" s="434"/>
      <c r="LS69" s="434"/>
      <c r="LT69" s="434"/>
      <c r="LU69" s="434"/>
      <c r="LV69" s="434"/>
      <c r="LW69" s="434"/>
      <c r="LX69" s="434"/>
      <c r="LY69" s="434"/>
      <c r="LZ69" s="434"/>
      <c r="MA69" s="434"/>
      <c r="MB69" s="434"/>
      <c r="MC69" s="434"/>
      <c r="MD69" s="434"/>
      <c r="ME69" s="434"/>
      <c r="MF69" s="434"/>
      <c r="MG69" s="434"/>
      <c r="MH69" s="434"/>
      <c r="MI69" s="434"/>
      <c r="MJ69" s="434"/>
      <c r="MK69" s="434"/>
      <c r="ML69" s="434"/>
      <c r="MM69" s="434"/>
      <c r="MN69" s="434"/>
      <c r="MO69" s="434"/>
      <c r="MP69" s="434"/>
      <c r="MQ69" s="434"/>
      <c r="MR69" s="1233"/>
      <c r="MS69" s="1394"/>
      <c r="MT69" s="4"/>
      <c r="MU69" s="2329" t="s">
        <v>327</v>
      </c>
      <c r="MV69" s="2330"/>
      <c r="MW69" s="2333" t="s">
        <v>11</v>
      </c>
      <c r="MX69" s="2335" t="s">
        <v>12</v>
      </c>
      <c r="MY69" s="1082"/>
      <c r="MZ69" s="2301" t="s">
        <v>338</v>
      </c>
      <c r="NA69" s="2302"/>
      <c r="NB69" s="2297" t="s">
        <v>11</v>
      </c>
      <c r="NC69" s="2306" t="s">
        <v>12</v>
      </c>
      <c r="ND69" s="1084"/>
      <c r="NE69" s="2301" t="s">
        <v>331</v>
      </c>
      <c r="NF69" s="2302"/>
      <c r="NG69" s="2297" t="s">
        <v>11</v>
      </c>
      <c r="NH69" s="2306" t="s">
        <v>12</v>
      </c>
      <c r="NI69" s="1084"/>
      <c r="NJ69" s="2301" t="s">
        <v>333</v>
      </c>
      <c r="NK69" s="2302"/>
      <c r="NL69" s="2297" t="s">
        <v>11</v>
      </c>
      <c r="NM69" s="2306" t="s">
        <v>12</v>
      </c>
      <c r="NN69" s="1084"/>
      <c r="NO69" s="2301" t="s">
        <v>339</v>
      </c>
      <c r="NP69" s="2302"/>
      <c r="NQ69" s="2297" t="s">
        <v>11</v>
      </c>
      <c r="NR69" s="2306" t="s">
        <v>12</v>
      </c>
      <c r="NS69" s="4"/>
      <c r="NT69" s="608"/>
    </row>
    <row r="70" spans="1:384" ht="24.75" customHeight="1" thickBot="1" x14ac:dyDescent="0.35">
      <c r="A70" s="1224"/>
      <c r="B70" s="1221"/>
      <c r="C70" s="4"/>
      <c r="D70" s="1226"/>
      <c r="E70" s="1223"/>
      <c r="F70" s="4"/>
      <c r="G70" s="4"/>
      <c r="H70" s="4"/>
      <c r="I70" s="4"/>
      <c r="J70" s="4"/>
      <c r="K70" s="1429"/>
      <c r="L70" s="1221"/>
      <c r="M70" s="1226"/>
      <c r="N70" s="4"/>
      <c r="O70" s="4"/>
      <c r="P70" s="4"/>
      <c r="Q70" s="1114"/>
      <c r="R70" s="111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1226"/>
      <c r="AF70" s="1223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12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1223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P70" s="4"/>
      <c r="DQ70" s="4"/>
      <c r="DR70" s="1430"/>
      <c r="DS70" s="1430"/>
      <c r="DT70" s="1430"/>
      <c r="DU70" s="1430"/>
      <c r="DV70" s="1430"/>
      <c r="DW70" s="1430"/>
      <c r="DX70" s="12"/>
      <c r="DY70" s="1223"/>
      <c r="DZ70" s="3091" t="s">
        <v>87</v>
      </c>
      <c r="EA70" s="3092"/>
      <c r="EB70" s="3092"/>
      <c r="EC70" s="3093"/>
      <c r="ED70" s="1419">
        <f>COUNTIF(EL13:EL45,5)</f>
        <v>0</v>
      </c>
      <c r="EE70" s="1420" t="e">
        <f>ED70*100/ED76</f>
        <v>#DIV/0!</v>
      </c>
      <c r="EF70" s="1187"/>
      <c r="EG70" s="1187"/>
      <c r="EH70" s="1187"/>
      <c r="EI70" s="1187"/>
      <c r="EJ70" s="1187"/>
      <c r="EK70" s="1187"/>
      <c r="EL70" s="1187"/>
      <c r="EM70" s="1187"/>
      <c r="EN70" s="1226"/>
      <c r="EO70" s="1695"/>
      <c r="EP70" s="639"/>
      <c r="FA70" s="1230"/>
      <c r="FB70" s="1230"/>
      <c r="FC70" s="1238"/>
      <c r="FD70" s="1460"/>
      <c r="FE70" s="1232"/>
      <c r="FF70" s="434"/>
      <c r="FG70" s="434"/>
      <c r="FH70" s="434"/>
      <c r="FI70" s="434"/>
      <c r="FJ70" s="434"/>
      <c r="FK70" s="434"/>
      <c r="FL70" s="434"/>
      <c r="FM70" s="434"/>
      <c r="FN70" s="434"/>
      <c r="FO70" s="434"/>
      <c r="FP70" s="434"/>
      <c r="FQ70" s="434"/>
      <c r="FR70" s="434"/>
      <c r="FS70" s="434"/>
      <c r="FT70" s="434"/>
      <c r="FU70" s="434"/>
      <c r="FV70" s="434"/>
      <c r="FW70" s="434"/>
      <c r="FX70" s="434"/>
      <c r="FY70" s="434"/>
      <c r="FZ70" s="434"/>
      <c r="GA70" s="434"/>
      <c r="GB70" s="434"/>
      <c r="GC70" s="434"/>
      <c r="GD70" s="434"/>
      <c r="GE70" s="434"/>
      <c r="GF70" s="434"/>
      <c r="GG70" s="434"/>
      <c r="GH70" s="434"/>
      <c r="GI70" s="434"/>
      <c r="GJ70" s="434"/>
      <c r="GK70" s="434"/>
      <c r="GL70" s="434"/>
      <c r="GM70" s="434"/>
      <c r="GN70" s="434"/>
      <c r="GO70" s="434"/>
      <c r="GP70" s="434"/>
      <c r="GQ70" s="434"/>
      <c r="GR70" s="434"/>
      <c r="GS70" s="434"/>
      <c r="GT70" s="434"/>
      <c r="GU70" s="434"/>
      <c r="GV70" s="434"/>
      <c r="GW70" s="434"/>
      <c r="GX70" s="434"/>
      <c r="GY70" s="434"/>
      <c r="GZ70" s="434"/>
      <c r="HA70" s="434"/>
      <c r="HB70" s="434"/>
      <c r="HC70" s="434"/>
      <c r="HD70" s="434"/>
      <c r="HE70" s="434"/>
      <c r="HF70" s="434"/>
      <c r="HG70" s="434"/>
      <c r="HH70" s="434"/>
      <c r="HI70" s="434"/>
      <c r="HJ70" s="434"/>
      <c r="HK70" s="434"/>
      <c r="HL70" s="434"/>
      <c r="HM70" s="434"/>
      <c r="HN70" s="1232"/>
      <c r="HO70" s="2312"/>
      <c r="HP70" s="2313"/>
      <c r="HQ70" s="2315"/>
      <c r="HR70" s="2316"/>
      <c r="HS70" s="466"/>
      <c r="HT70" s="2312"/>
      <c r="HU70" s="2313"/>
      <c r="HV70" s="2315"/>
      <c r="HW70" s="2316"/>
      <c r="HX70" s="466"/>
      <c r="HY70" s="2312"/>
      <c r="HZ70" s="2313"/>
      <c r="IA70" s="2315"/>
      <c r="IB70" s="2316"/>
      <c r="IC70" s="434"/>
      <c r="ID70" s="434"/>
      <c r="IE70" s="434"/>
      <c r="IF70" s="434"/>
      <c r="IG70" s="434"/>
      <c r="IH70" s="434"/>
      <c r="II70" s="434"/>
      <c r="IJ70" s="434"/>
      <c r="IK70" s="434"/>
      <c r="IL70" s="434"/>
      <c r="IM70" s="434"/>
      <c r="IN70" s="434"/>
      <c r="IO70" s="434"/>
      <c r="IP70" s="434"/>
      <c r="IQ70" s="434"/>
      <c r="IR70" s="434"/>
      <c r="IS70" s="434"/>
      <c r="IT70" s="434"/>
      <c r="IU70" s="434"/>
      <c r="IV70" s="434"/>
      <c r="IW70" s="434"/>
      <c r="IX70" s="434"/>
      <c r="IY70" s="434"/>
      <c r="IZ70" s="434"/>
      <c r="JA70" s="434"/>
      <c r="JB70" s="434"/>
      <c r="JC70" s="434"/>
      <c r="JD70" s="434"/>
      <c r="JE70" s="434"/>
      <c r="JF70" s="434"/>
      <c r="JG70" s="434"/>
      <c r="JH70" s="434"/>
      <c r="JI70" s="434"/>
      <c r="JJ70" s="434"/>
      <c r="JK70" s="434"/>
      <c r="JL70" s="434"/>
      <c r="JM70" s="434"/>
      <c r="JN70" s="434"/>
      <c r="JO70" s="434"/>
      <c r="JP70" s="434"/>
      <c r="JQ70" s="434"/>
      <c r="JR70" s="434"/>
      <c r="JS70" s="434"/>
      <c r="JT70" s="434"/>
      <c r="JU70" s="434"/>
      <c r="JV70" s="434"/>
      <c r="JW70" s="434"/>
      <c r="JX70" s="434"/>
      <c r="JY70" s="434"/>
      <c r="JZ70" s="434"/>
      <c r="KA70" s="434"/>
      <c r="KB70" s="434"/>
      <c r="KC70" s="434"/>
      <c r="KD70" s="434"/>
      <c r="KE70" s="434"/>
      <c r="KF70" s="434"/>
      <c r="KG70" s="434"/>
      <c r="KH70" s="434"/>
      <c r="KI70" s="434"/>
      <c r="KJ70" s="434"/>
      <c r="KK70" s="434"/>
      <c r="KL70" s="434"/>
      <c r="KM70" s="434"/>
      <c r="KN70" s="434"/>
      <c r="KO70" s="434"/>
      <c r="KP70" s="434"/>
      <c r="KQ70" s="434"/>
      <c r="KR70" s="434"/>
      <c r="KS70" s="434"/>
      <c r="KT70" s="434"/>
      <c r="KU70" s="434"/>
      <c r="KV70" s="434"/>
      <c r="KW70" s="434"/>
      <c r="KX70" s="434"/>
      <c r="KY70" s="434"/>
      <c r="KZ70" s="434"/>
      <c r="LA70" s="434"/>
      <c r="LB70" s="434"/>
      <c r="LC70" s="434"/>
      <c r="LD70" s="434"/>
      <c r="LE70" s="434"/>
      <c r="LF70" s="434"/>
      <c r="LG70" s="434"/>
      <c r="LH70" s="434"/>
      <c r="LI70" s="434"/>
      <c r="LJ70" s="434"/>
      <c r="LK70" s="434"/>
      <c r="LL70" s="434"/>
      <c r="LM70" s="434"/>
      <c r="LN70" s="434"/>
      <c r="LO70" s="434"/>
      <c r="LP70" s="434"/>
      <c r="LQ70" s="434"/>
      <c r="LR70" s="434"/>
      <c r="LS70" s="434"/>
      <c r="LT70" s="434"/>
      <c r="LU70" s="434"/>
      <c r="LV70" s="434"/>
      <c r="LW70" s="434"/>
      <c r="LX70" s="434"/>
      <c r="LY70" s="434"/>
      <c r="LZ70" s="434"/>
      <c r="MA70" s="434"/>
      <c r="MB70" s="434"/>
      <c r="MC70" s="434"/>
      <c r="MD70" s="434"/>
      <c r="ME70" s="434"/>
      <c r="MF70" s="434"/>
      <c r="MG70" s="434"/>
      <c r="MH70" s="434"/>
      <c r="MI70" s="434"/>
      <c r="MJ70" s="434"/>
      <c r="MK70" s="434"/>
      <c r="ML70" s="434"/>
      <c r="MM70" s="434"/>
      <c r="MN70" s="434"/>
      <c r="MO70" s="434"/>
      <c r="MP70" s="434"/>
      <c r="MQ70" s="434"/>
      <c r="MR70" s="1233"/>
      <c r="MS70" s="1234"/>
      <c r="MT70" s="434"/>
      <c r="MU70" s="2331"/>
      <c r="MV70" s="2332"/>
      <c r="MW70" s="2334"/>
      <c r="MX70" s="2336"/>
      <c r="MY70" s="1082"/>
      <c r="MZ70" s="2308"/>
      <c r="NA70" s="2309"/>
      <c r="NB70" s="2305"/>
      <c r="NC70" s="2307"/>
      <c r="ND70" s="1084"/>
      <c r="NE70" s="2308"/>
      <c r="NF70" s="2309"/>
      <c r="NG70" s="2305"/>
      <c r="NH70" s="2307"/>
      <c r="NI70" s="1084"/>
      <c r="NJ70" s="2308"/>
      <c r="NK70" s="2309"/>
      <c r="NL70" s="2305"/>
      <c r="NM70" s="2307"/>
      <c r="NN70" s="1084"/>
      <c r="NO70" s="2308"/>
      <c r="NP70" s="2309"/>
      <c r="NQ70" s="2305"/>
      <c r="NR70" s="2307"/>
      <c r="NS70" s="434"/>
    </row>
    <row r="71" spans="1:384" ht="24.75" customHeight="1" x14ac:dyDescent="0.3">
      <c r="A71" s="1224"/>
      <c r="B71" s="1221"/>
      <c r="C71" s="1421"/>
      <c r="D71" s="1431"/>
      <c r="E71" s="1422"/>
      <c r="F71" s="1421"/>
      <c r="G71" s="1421"/>
      <c r="H71" s="1421"/>
      <c r="I71" s="4"/>
      <c r="J71" s="1221"/>
      <c r="K71" s="1429"/>
      <c r="L71" s="1221"/>
      <c r="M71" s="1226"/>
      <c r="N71" s="4"/>
      <c r="O71" s="4"/>
      <c r="P71" s="4"/>
      <c r="Q71" s="1114"/>
      <c r="R71" s="111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1226"/>
      <c r="AF71" s="1223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1223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P71" s="4"/>
      <c r="DQ71" s="4"/>
      <c r="DR71" s="1817"/>
      <c r="DS71" s="1817"/>
      <c r="DT71" s="1817"/>
      <c r="DU71" s="1817"/>
      <c r="DV71" s="1817"/>
      <c r="DW71" s="1817"/>
      <c r="DX71" s="1817"/>
      <c r="DY71" s="1223"/>
      <c r="DZ71" s="3091" t="s">
        <v>88</v>
      </c>
      <c r="EA71" s="3092"/>
      <c r="EB71" s="3092"/>
      <c r="EC71" s="3093"/>
      <c r="ED71" s="1419">
        <f>COUNTIF(EL13:EL45,6)</f>
        <v>0</v>
      </c>
      <c r="EE71" s="1420" t="e">
        <f>ED71*100/ED76</f>
        <v>#DIV/0!</v>
      </c>
      <c r="EF71" s="1187"/>
      <c r="EG71" s="1187"/>
      <c r="EH71" s="1187"/>
      <c r="EI71" s="1187"/>
      <c r="EJ71" s="1187"/>
      <c r="EK71" s="1187"/>
      <c r="EL71" s="1187"/>
      <c r="EM71" s="1187"/>
      <c r="EN71" s="1226"/>
      <c r="EO71" s="1695"/>
      <c r="EP71" s="639"/>
      <c r="FA71" s="1230"/>
      <c r="FB71" s="1230"/>
      <c r="FC71" s="1238"/>
      <c r="FD71" s="1460"/>
      <c r="FE71" s="1232"/>
      <c r="FF71" s="434"/>
      <c r="FG71" s="434"/>
      <c r="FH71" s="434"/>
      <c r="FI71" s="434"/>
      <c r="FJ71" s="434"/>
      <c r="FK71" s="434"/>
      <c r="FL71" s="434"/>
      <c r="FM71" s="434"/>
      <c r="FN71" s="434"/>
      <c r="FO71" s="434"/>
      <c r="FP71" s="434"/>
      <c r="FQ71" s="434"/>
      <c r="FR71" s="434"/>
      <c r="FS71" s="434"/>
      <c r="FT71" s="434"/>
      <c r="FU71" s="434"/>
      <c r="FV71" s="434"/>
      <c r="FW71" s="434"/>
      <c r="FX71" s="434"/>
      <c r="FY71" s="434"/>
      <c r="FZ71" s="434"/>
      <c r="GA71" s="434"/>
      <c r="GB71" s="434"/>
      <c r="GC71" s="434"/>
      <c r="GD71" s="434"/>
      <c r="GE71" s="434"/>
      <c r="GF71" s="434"/>
      <c r="GG71" s="434"/>
      <c r="GH71" s="434"/>
      <c r="GI71" s="434"/>
      <c r="GJ71" s="434"/>
      <c r="GK71" s="434"/>
      <c r="GL71" s="434"/>
      <c r="GM71" s="434"/>
      <c r="GN71" s="434"/>
      <c r="GO71" s="434"/>
      <c r="GP71" s="434"/>
      <c r="GQ71" s="434"/>
      <c r="GR71" s="434"/>
      <c r="GS71" s="434"/>
      <c r="GT71" s="434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1232"/>
      <c r="HO71" s="2317" t="s">
        <v>324</v>
      </c>
      <c r="HP71" s="2318"/>
      <c r="HQ71" s="410">
        <f>HA49+HQ49</f>
        <v>0</v>
      </c>
      <c r="HR71" s="997" t="e">
        <f>HQ71*100/HQ74</f>
        <v>#DIV/0!</v>
      </c>
      <c r="HS71" s="466"/>
      <c r="HT71" s="2317" t="s">
        <v>324</v>
      </c>
      <c r="HU71" s="2318"/>
      <c r="HV71" s="410">
        <f>HF49+HV49</f>
        <v>0</v>
      </c>
      <c r="HW71" s="997" t="e">
        <f>HV71*100/HV74</f>
        <v>#DIV/0!</v>
      </c>
      <c r="HX71" s="466"/>
      <c r="HY71" s="2317" t="s">
        <v>324</v>
      </c>
      <c r="HZ71" s="2318"/>
      <c r="IA71" s="410">
        <f>HK49+IA49</f>
        <v>0</v>
      </c>
      <c r="IB71" s="997" t="e">
        <f>IA71*100/IA74</f>
        <v>#DIV/0!</v>
      </c>
      <c r="IC71" s="434"/>
      <c r="ID71" s="434"/>
      <c r="IE71" s="434"/>
      <c r="IF71" s="434"/>
      <c r="IG71" s="434"/>
      <c r="IH71" s="434"/>
      <c r="II71" s="434"/>
      <c r="IJ71" s="434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4"/>
      <c r="JH71" s="434"/>
      <c r="JI71" s="434"/>
      <c r="JJ71" s="434"/>
      <c r="JK71" s="434"/>
      <c r="JL71" s="434"/>
      <c r="JM71" s="434"/>
      <c r="JN71" s="434"/>
      <c r="JO71" s="434"/>
      <c r="JP71" s="434"/>
      <c r="JQ71" s="434"/>
      <c r="JR71" s="434"/>
      <c r="JS71" s="434"/>
      <c r="JT71" s="434"/>
      <c r="JU71" s="434"/>
      <c r="JV71" s="434"/>
      <c r="JW71" s="434"/>
      <c r="JX71" s="434"/>
      <c r="JY71" s="434"/>
      <c r="JZ71" s="434"/>
      <c r="KA71" s="434"/>
      <c r="KB71" s="434"/>
      <c r="KC71" s="434"/>
      <c r="KD71" s="434"/>
      <c r="KE71" s="434"/>
      <c r="KF71" s="434"/>
      <c r="KG71" s="434"/>
      <c r="KH71" s="434"/>
      <c r="KI71" s="434"/>
      <c r="KJ71" s="434"/>
      <c r="KK71" s="434"/>
      <c r="KL71" s="434"/>
      <c r="KM71" s="434"/>
      <c r="KN71" s="434"/>
      <c r="KO71" s="434"/>
      <c r="KP71" s="434"/>
      <c r="KQ71" s="434"/>
      <c r="KR71" s="434"/>
      <c r="KS71" s="434"/>
      <c r="KT71" s="434"/>
      <c r="KU71" s="434"/>
      <c r="KV71" s="434"/>
      <c r="KW71" s="434"/>
      <c r="KX71" s="434"/>
      <c r="KY71" s="434"/>
      <c r="KZ71" s="434"/>
      <c r="LA71" s="434"/>
      <c r="LB71" s="434"/>
      <c r="LC71" s="434"/>
      <c r="LD71" s="434"/>
      <c r="LE71" s="434"/>
      <c r="LF71" s="434"/>
      <c r="LG71" s="434"/>
      <c r="LH71" s="434"/>
      <c r="LI71" s="434"/>
      <c r="LJ71" s="434"/>
      <c r="LK71" s="434"/>
      <c r="LL71" s="434"/>
      <c r="LM71" s="434"/>
      <c r="LN71" s="434"/>
      <c r="LO71" s="434"/>
      <c r="LP71" s="434"/>
      <c r="LQ71" s="434"/>
      <c r="LR71" s="434"/>
      <c r="LS71" s="434"/>
      <c r="LT71" s="434"/>
      <c r="LU71" s="434"/>
      <c r="LV71" s="434"/>
      <c r="LW71" s="434"/>
      <c r="LX71" s="434"/>
      <c r="LY71" s="434"/>
      <c r="LZ71" s="434"/>
      <c r="MA71" s="434"/>
      <c r="MB71" s="434"/>
      <c r="MC71" s="434"/>
      <c r="MD71" s="434"/>
      <c r="ME71" s="434"/>
      <c r="MF71" s="434"/>
      <c r="MG71" s="434"/>
      <c r="MH71" s="434"/>
      <c r="MI71" s="434"/>
      <c r="MJ71" s="434"/>
      <c r="MK71" s="434"/>
      <c r="ML71" s="434"/>
      <c r="MM71" s="434"/>
      <c r="MN71" s="434"/>
      <c r="MO71" s="434"/>
      <c r="MP71" s="434"/>
      <c r="MQ71" s="434"/>
      <c r="MR71" s="1233"/>
      <c r="MS71" s="1234"/>
      <c r="MT71" s="434"/>
      <c r="MU71" s="1009" t="s">
        <v>342</v>
      </c>
      <c r="MV71" s="1025"/>
      <c r="MW71" s="1030">
        <f>LT49+MW49</f>
        <v>0</v>
      </c>
      <c r="MX71" s="1027" t="e">
        <f>MW71*100/MW75</f>
        <v>#DIV/0!</v>
      </c>
      <c r="MY71" s="1083"/>
      <c r="MZ71" s="1010" t="s">
        <v>342</v>
      </c>
      <c r="NA71" s="1033"/>
      <c r="NB71" s="1039">
        <f>LZ49+NB49</f>
        <v>0</v>
      </c>
      <c r="NC71" s="1036" t="e">
        <f>NB71*100/NB75</f>
        <v>#DIV/0!</v>
      </c>
      <c r="ND71" s="1086"/>
      <c r="NE71" s="1010" t="s">
        <v>342</v>
      </c>
      <c r="NF71" s="1033"/>
      <c r="NG71" s="1039">
        <f>MF49+NG49</f>
        <v>0</v>
      </c>
      <c r="NH71" s="1036" t="e">
        <f>NG71*100/NG75</f>
        <v>#DIV/0!</v>
      </c>
      <c r="NI71" s="1084"/>
      <c r="NJ71" s="1010" t="s">
        <v>342</v>
      </c>
      <c r="NK71" s="1033"/>
      <c r="NL71" s="1039">
        <f>MK49+NL49</f>
        <v>0</v>
      </c>
      <c r="NM71" s="1036" t="e">
        <f>NL71*100/NL75</f>
        <v>#DIV/0!</v>
      </c>
      <c r="NN71" s="1084"/>
      <c r="NO71" s="1010" t="s">
        <v>342</v>
      </c>
      <c r="NP71" s="1033"/>
      <c r="NQ71" s="1039">
        <f>MP49+NQ49</f>
        <v>0</v>
      </c>
      <c r="NR71" s="1036" t="e">
        <f>NQ71*100/NQ75</f>
        <v>#DIV/0!</v>
      </c>
      <c r="NS71" s="434"/>
    </row>
    <row r="72" spans="1:384" ht="24.75" customHeight="1" x14ac:dyDescent="0.3">
      <c r="A72" s="1224"/>
      <c r="B72" s="1221"/>
      <c r="C72" s="1421"/>
      <c r="D72" s="1431"/>
      <c r="E72" s="1422"/>
      <c r="F72" s="1421"/>
      <c r="G72" s="1421"/>
      <c r="H72" s="1421"/>
      <c r="I72" s="4"/>
      <c r="J72" s="1221"/>
      <c r="K72" s="1429"/>
      <c r="L72" s="1221"/>
      <c r="M72" s="1226"/>
      <c r="N72" s="4"/>
      <c r="O72" s="4"/>
      <c r="P72" s="4"/>
      <c r="Q72" s="1114"/>
      <c r="R72" s="111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1226"/>
      <c r="AF72" s="1223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1223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P72" s="4"/>
      <c r="DQ72" s="4"/>
      <c r="DR72" s="1817"/>
      <c r="DS72" s="1817"/>
      <c r="DT72" s="1817"/>
      <c r="DU72" s="1817"/>
      <c r="DV72" s="1817"/>
      <c r="DW72" s="1817"/>
      <c r="DX72" s="1817"/>
      <c r="DY72" s="1223"/>
      <c r="DZ72" s="3091" t="s">
        <v>89</v>
      </c>
      <c r="EA72" s="3092"/>
      <c r="EB72" s="3092"/>
      <c r="EC72" s="3093"/>
      <c r="ED72" s="1419">
        <f>COUNTIF(EL13:EL45,7)</f>
        <v>0</v>
      </c>
      <c r="EE72" s="1420" t="e">
        <f>ED72*100/ED76</f>
        <v>#DIV/0!</v>
      </c>
      <c r="EF72" s="1187"/>
      <c r="EG72" s="1187"/>
      <c r="EH72" s="1187"/>
      <c r="EI72" s="1187"/>
      <c r="EJ72" s="1187"/>
      <c r="EK72" s="1187"/>
      <c r="EL72" s="1187"/>
      <c r="EM72" s="1187"/>
      <c r="EN72" s="1226"/>
      <c r="EO72" s="1695"/>
      <c r="EP72" s="639"/>
      <c r="FA72" s="1230"/>
      <c r="FB72" s="1230"/>
      <c r="FC72" s="1238"/>
      <c r="FD72" s="1460"/>
      <c r="FE72" s="1232"/>
      <c r="FF72" s="434"/>
      <c r="FG72" s="434"/>
      <c r="FH72" s="434"/>
      <c r="FI72" s="434"/>
      <c r="FJ72" s="434"/>
      <c r="FK72" s="434"/>
      <c r="FL72" s="434"/>
      <c r="FM72" s="434"/>
      <c r="FN72" s="434"/>
      <c r="FO72" s="434"/>
      <c r="FP72" s="434"/>
      <c r="FQ72" s="434"/>
      <c r="FR72" s="434"/>
      <c r="FS72" s="434"/>
      <c r="FT72" s="434"/>
      <c r="FU72" s="434"/>
      <c r="FV72" s="434"/>
      <c r="FW72" s="434"/>
      <c r="FX72" s="434"/>
      <c r="FY72" s="434"/>
      <c r="FZ72" s="434"/>
      <c r="GA72" s="434"/>
      <c r="GB72" s="434"/>
      <c r="GC72" s="434"/>
      <c r="GD72" s="434"/>
      <c r="GE72" s="434"/>
      <c r="GF72" s="434"/>
      <c r="GG72" s="434"/>
      <c r="GH72" s="434"/>
      <c r="GI72" s="434"/>
      <c r="GJ72" s="434"/>
      <c r="GK72" s="434"/>
      <c r="GL72" s="434"/>
      <c r="GM72" s="434"/>
      <c r="GN72" s="434"/>
      <c r="GO72" s="434"/>
      <c r="GP72" s="434"/>
      <c r="GQ72" s="434"/>
      <c r="GR72" s="434"/>
      <c r="GS72" s="434"/>
      <c r="GT72" s="434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1232"/>
      <c r="HO72" s="2319" t="s">
        <v>325</v>
      </c>
      <c r="HP72" s="2320"/>
      <c r="HQ72" s="998">
        <f>HA50+HQ50</f>
        <v>0</v>
      </c>
      <c r="HR72" s="999" t="e">
        <f>HQ72*100/HQ74</f>
        <v>#DIV/0!</v>
      </c>
      <c r="HS72" s="466"/>
      <c r="HT72" s="2319" t="s">
        <v>325</v>
      </c>
      <c r="HU72" s="2320"/>
      <c r="HV72" s="998">
        <f t="shared" ref="HV72:HV73" si="94">HF50+HV50</f>
        <v>0</v>
      </c>
      <c r="HW72" s="999" t="e">
        <f>HV72*100/HV74</f>
        <v>#DIV/0!</v>
      </c>
      <c r="HX72" s="466"/>
      <c r="HY72" s="2319" t="s">
        <v>325</v>
      </c>
      <c r="HZ72" s="2320"/>
      <c r="IA72" s="998">
        <f t="shared" ref="IA72:IA73" si="95">HK50+IA50</f>
        <v>0</v>
      </c>
      <c r="IB72" s="999" t="e">
        <f>IA72*100/IA74</f>
        <v>#DIV/0!</v>
      </c>
      <c r="IC72" s="434"/>
      <c r="ID72" s="434"/>
      <c r="IE72" s="434"/>
      <c r="IF72" s="434"/>
      <c r="IG72" s="434"/>
      <c r="IH72" s="434"/>
      <c r="II72" s="434"/>
      <c r="IJ72" s="434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4"/>
      <c r="JH72" s="434"/>
      <c r="JI72" s="434"/>
      <c r="JJ72" s="434"/>
      <c r="JK72" s="434"/>
      <c r="JL72" s="434"/>
      <c r="JM72" s="434"/>
      <c r="JN72" s="434"/>
      <c r="JO72" s="434"/>
      <c r="JP72" s="434"/>
      <c r="JQ72" s="434"/>
      <c r="JR72" s="434"/>
      <c r="JS72" s="434"/>
      <c r="JT72" s="434"/>
      <c r="JU72" s="434"/>
      <c r="JV72" s="434"/>
      <c r="JW72" s="434"/>
      <c r="JX72" s="434"/>
      <c r="JY72" s="434"/>
      <c r="JZ72" s="434"/>
      <c r="KA72" s="434"/>
      <c r="KB72" s="434"/>
      <c r="KC72" s="434"/>
      <c r="KD72" s="434"/>
      <c r="KE72" s="434"/>
      <c r="KF72" s="434"/>
      <c r="KG72" s="434"/>
      <c r="KH72" s="434"/>
      <c r="KI72" s="434"/>
      <c r="KJ72" s="434"/>
      <c r="KK72" s="434"/>
      <c r="KL72" s="434"/>
      <c r="KM72" s="434"/>
      <c r="KN72" s="434"/>
      <c r="KO72" s="434"/>
      <c r="KP72" s="434"/>
      <c r="KQ72" s="434"/>
      <c r="KR72" s="434"/>
      <c r="KS72" s="434"/>
      <c r="KT72" s="434"/>
      <c r="KU72" s="434"/>
      <c r="KV72" s="434"/>
      <c r="KW72" s="434"/>
      <c r="KX72" s="434"/>
      <c r="KY72" s="434"/>
      <c r="KZ72" s="434"/>
      <c r="LA72" s="434"/>
      <c r="LB72" s="434"/>
      <c r="LC72" s="434"/>
      <c r="LD72" s="434"/>
      <c r="LE72" s="434"/>
      <c r="LF72" s="434"/>
      <c r="LG72" s="434"/>
      <c r="LH72" s="434"/>
      <c r="LI72" s="434"/>
      <c r="LJ72" s="434"/>
      <c r="LK72" s="434"/>
      <c r="LL72" s="434"/>
      <c r="LM72" s="434"/>
      <c r="LN72" s="434"/>
      <c r="LO72" s="434"/>
      <c r="LP72" s="434"/>
      <c r="LQ72" s="434"/>
      <c r="LR72" s="434"/>
      <c r="LS72" s="434"/>
      <c r="LT72" s="434"/>
      <c r="LU72" s="434"/>
      <c r="LV72" s="434"/>
      <c r="LW72" s="434"/>
      <c r="LX72" s="434"/>
      <c r="LY72" s="434"/>
      <c r="LZ72" s="434"/>
      <c r="MA72" s="434"/>
      <c r="MB72" s="434"/>
      <c r="MC72" s="434"/>
      <c r="MD72" s="434"/>
      <c r="ME72" s="434"/>
      <c r="MF72" s="434"/>
      <c r="MG72" s="434"/>
      <c r="MH72" s="434"/>
      <c r="MI72" s="434"/>
      <c r="MJ72" s="434"/>
      <c r="MK72" s="434"/>
      <c r="ML72" s="434"/>
      <c r="MM72" s="434"/>
      <c r="MN72" s="434"/>
      <c r="MO72" s="434"/>
      <c r="MP72" s="434"/>
      <c r="MQ72" s="434"/>
      <c r="MR72" s="1233"/>
      <c r="MS72" s="1234"/>
      <c r="MT72" s="434"/>
      <c r="MU72" s="1012" t="s">
        <v>343</v>
      </c>
      <c r="MV72" s="1026"/>
      <c r="MW72" s="1031">
        <f>LT50+MW50</f>
        <v>0</v>
      </c>
      <c r="MX72" s="1028" t="e">
        <f>MW72*100/MW75</f>
        <v>#DIV/0!</v>
      </c>
      <c r="MY72" s="1083"/>
      <c r="MZ72" s="1013" t="s">
        <v>343</v>
      </c>
      <c r="NA72" s="1034"/>
      <c r="NB72" s="1040">
        <f>LZ50+NB50</f>
        <v>0</v>
      </c>
      <c r="NC72" s="1037" t="e">
        <f>NB72*100/NB75</f>
        <v>#DIV/0!</v>
      </c>
      <c r="ND72" s="1086"/>
      <c r="NE72" s="1013" t="s">
        <v>343</v>
      </c>
      <c r="NF72" s="1034"/>
      <c r="NG72" s="1040">
        <f>MF50+NG50</f>
        <v>0</v>
      </c>
      <c r="NH72" s="1037" t="e">
        <f>NG72*100/NG75</f>
        <v>#DIV/0!</v>
      </c>
      <c r="NI72" s="1084"/>
      <c r="NJ72" s="1013" t="s">
        <v>343</v>
      </c>
      <c r="NK72" s="1034"/>
      <c r="NL72" s="1040">
        <f>MK50+NL50</f>
        <v>0</v>
      </c>
      <c r="NM72" s="1037" t="e">
        <f>NL72*100/NL75</f>
        <v>#DIV/0!</v>
      </c>
      <c r="NN72" s="1084"/>
      <c r="NO72" s="1013" t="s">
        <v>343</v>
      </c>
      <c r="NP72" s="1034"/>
      <c r="NQ72" s="1040">
        <f>MP50+NQ50</f>
        <v>0</v>
      </c>
      <c r="NR72" s="1037" t="e">
        <f>NQ72*100/NQ75</f>
        <v>#DIV/0!</v>
      </c>
      <c r="NS72" s="434"/>
    </row>
    <row r="73" spans="1:384" ht="24.75" customHeight="1" thickBot="1" x14ac:dyDescent="0.35">
      <c r="A73" s="1224"/>
      <c r="B73" s="1224"/>
      <c r="C73" s="1421"/>
      <c r="D73" s="1431"/>
      <c r="E73" s="1422"/>
      <c r="F73" s="1421"/>
      <c r="G73" s="1421"/>
      <c r="H73" s="1421"/>
      <c r="I73" s="1221"/>
      <c r="J73" s="4"/>
      <c r="K73" s="1221"/>
      <c r="L73" s="1429"/>
      <c r="M73" s="1226"/>
      <c r="N73" s="4"/>
      <c r="O73" s="4"/>
      <c r="P73" s="4"/>
      <c r="Q73" s="1114"/>
      <c r="R73" s="111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1226"/>
      <c r="AF73" s="1223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1223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P73" s="4"/>
      <c r="DQ73" s="4"/>
      <c r="DR73" s="1817"/>
      <c r="DS73" s="1817"/>
      <c r="DT73" s="1817"/>
      <c r="DU73" s="1817"/>
      <c r="DV73" s="1817"/>
      <c r="DW73" s="1817"/>
      <c r="DX73" s="1817"/>
      <c r="DY73" s="1223"/>
      <c r="DZ73" s="3091" t="s">
        <v>92</v>
      </c>
      <c r="EA73" s="3092"/>
      <c r="EB73" s="3092"/>
      <c r="EC73" s="3093"/>
      <c r="ED73" s="1419">
        <f>COUNTIF(EL13:EL45,8)</f>
        <v>0</v>
      </c>
      <c r="EE73" s="1420" t="e">
        <f>ED73*100/ED76</f>
        <v>#DIV/0!</v>
      </c>
      <c r="EF73" s="1187"/>
      <c r="EG73" s="1187"/>
      <c r="EH73" s="1187"/>
      <c r="EI73" s="1187"/>
      <c r="EJ73" s="1187"/>
      <c r="EK73" s="1187"/>
      <c r="EL73" s="1187"/>
      <c r="EM73" s="1187"/>
      <c r="EN73" s="1226"/>
      <c r="EO73" s="1695"/>
      <c r="EP73" s="639"/>
      <c r="FA73" s="1230"/>
      <c r="FB73" s="1230"/>
      <c r="FC73" s="1238"/>
      <c r="FD73" s="1460"/>
      <c r="FE73" s="1232"/>
      <c r="FF73" s="434"/>
      <c r="FG73" s="434"/>
      <c r="FH73" s="434"/>
      <c r="FI73" s="434"/>
      <c r="FJ73" s="434"/>
      <c r="FK73" s="434"/>
      <c r="FL73" s="434"/>
      <c r="FM73" s="434"/>
      <c r="FN73" s="434"/>
      <c r="FO73" s="434"/>
      <c r="FP73" s="434"/>
      <c r="FQ73" s="434"/>
      <c r="FR73" s="434"/>
      <c r="FS73" s="434"/>
      <c r="FT73" s="434"/>
      <c r="FU73" s="434"/>
      <c r="FV73" s="434"/>
      <c r="FW73" s="434"/>
      <c r="FX73" s="434"/>
      <c r="FY73" s="434"/>
      <c r="FZ73" s="434"/>
      <c r="GA73" s="434"/>
      <c r="GB73" s="434"/>
      <c r="GC73" s="434"/>
      <c r="GD73" s="434"/>
      <c r="GE73" s="434"/>
      <c r="GF73" s="434"/>
      <c r="GG73" s="434"/>
      <c r="GH73" s="434"/>
      <c r="GI73" s="434"/>
      <c r="GJ73" s="434"/>
      <c r="GK73" s="434"/>
      <c r="GL73" s="434"/>
      <c r="GM73" s="434"/>
      <c r="GN73" s="434"/>
      <c r="GO73" s="434"/>
      <c r="GP73" s="434"/>
      <c r="GQ73" s="434"/>
      <c r="GR73" s="434"/>
      <c r="GS73" s="434"/>
      <c r="GT73" s="434"/>
      <c r="GU73" s="434"/>
      <c r="GV73" s="434"/>
      <c r="GW73" s="434"/>
      <c r="GX73" s="434"/>
      <c r="GY73" s="434"/>
      <c r="GZ73" s="434"/>
      <c r="HA73" s="434"/>
      <c r="HB73" s="434"/>
      <c r="HC73" s="434"/>
      <c r="HD73" s="434"/>
      <c r="HE73" s="434"/>
      <c r="HF73" s="434"/>
      <c r="HG73" s="434"/>
      <c r="HH73" s="434"/>
      <c r="HI73" s="434"/>
      <c r="HJ73" s="434"/>
      <c r="HK73" s="434"/>
      <c r="HL73" s="434"/>
      <c r="HM73" s="434"/>
      <c r="HN73" s="1232"/>
      <c r="HO73" s="2327" t="s">
        <v>209</v>
      </c>
      <c r="HP73" s="2328"/>
      <c r="HQ73" s="1000">
        <f>HA51+HQ51</f>
        <v>0</v>
      </c>
      <c r="HR73" s="1001" t="e">
        <f>HQ73*100/HQ74</f>
        <v>#DIV/0!</v>
      </c>
      <c r="HS73" s="466"/>
      <c r="HT73" s="2327" t="s">
        <v>209</v>
      </c>
      <c r="HU73" s="2328"/>
      <c r="HV73" s="1000">
        <f t="shared" si="94"/>
        <v>0</v>
      </c>
      <c r="HW73" s="1001" t="e">
        <f>HV73*100/HV74</f>
        <v>#DIV/0!</v>
      </c>
      <c r="HX73" s="466"/>
      <c r="HY73" s="2327" t="s">
        <v>209</v>
      </c>
      <c r="HZ73" s="2328"/>
      <c r="IA73" s="1000">
        <f t="shared" si="95"/>
        <v>0</v>
      </c>
      <c r="IB73" s="1001" t="e">
        <f>IA73*100/IA74</f>
        <v>#DIV/0!</v>
      </c>
      <c r="IC73" s="434"/>
      <c r="ID73" s="434"/>
      <c r="IE73" s="434"/>
      <c r="IF73" s="434"/>
      <c r="IG73" s="434"/>
      <c r="IH73" s="434"/>
      <c r="II73" s="434"/>
      <c r="IJ73" s="434"/>
      <c r="IK73" s="434"/>
      <c r="IL73" s="434"/>
      <c r="IM73" s="434"/>
      <c r="IN73" s="434"/>
      <c r="IO73" s="434"/>
      <c r="IP73" s="434"/>
      <c r="IQ73" s="434"/>
      <c r="IR73" s="434"/>
      <c r="IS73" s="434"/>
      <c r="IT73" s="434"/>
      <c r="IU73" s="434"/>
      <c r="IV73" s="434"/>
      <c r="IW73" s="434"/>
      <c r="IX73" s="434"/>
      <c r="IY73" s="434"/>
      <c r="IZ73" s="434"/>
      <c r="JA73" s="434"/>
      <c r="JB73" s="434"/>
      <c r="JC73" s="434"/>
      <c r="JD73" s="434"/>
      <c r="JE73" s="434"/>
      <c r="JF73" s="434"/>
      <c r="JG73" s="434"/>
      <c r="JH73" s="434"/>
      <c r="JI73" s="434"/>
      <c r="JJ73" s="434"/>
      <c r="JK73" s="434"/>
      <c r="JL73" s="434"/>
      <c r="JM73" s="434"/>
      <c r="JN73" s="434"/>
      <c r="JO73" s="434"/>
      <c r="JP73" s="434"/>
      <c r="JQ73" s="434"/>
      <c r="JR73" s="434"/>
      <c r="JS73" s="434"/>
      <c r="JT73" s="434"/>
      <c r="JU73" s="434"/>
      <c r="JV73" s="434"/>
      <c r="JW73" s="434"/>
      <c r="JX73" s="434"/>
      <c r="JY73" s="434"/>
      <c r="JZ73" s="434"/>
      <c r="KA73" s="434"/>
      <c r="KB73" s="434"/>
      <c r="KC73" s="434"/>
      <c r="KD73" s="434"/>
      <c r="KE73" s="434"/>
      <c r="KF73" s="434"/>
      <c r="KG73" s="434"/>
      <c r="KH73" s="434"/>
      <c r="KI73" s="434"/>
      <c r="KJ73" s="434"/>
      <c r="KK73" s="434"/>
      <c r="KL73" s="434"/>
      <c r="KM73" s="434"/>
      <c r="KN73" s="434"/>
      <c r="KO73" s="434"/>
      <c r="KP73" s="434"/>
      <c r="KQ73" s="434"/>
      <c r="KR73" s="434"/>
      <c r="KS73" s="434"/>
      <c r="KT73" s="434"/>
      <c r="KU73" s="434"/>
      <c r="KV73" s="434"/>
      <c r="KW73" s="434"/>
      <c r="KX73" s="434"/>
      <c r="KY73" s="434"/>
      <c r="KZ73" s="434"/>
      <c r="LA73" s="434"/>
      <c r="LB73" s="434"/>
      <c r="LC73" s="434"/>
      <c r="LD73" s="434"/>
      <c r="LE73" s="434"/>
      <c r="LF73" s="434"/>
      <c r="LG73" s="434"/>
      <c r="LH73" s="434"/>
      <c r="LI73" s="434"/>
      <c r="LJ73" s="434"/>
      <c r="LK73" s="434"/>
      <c r="LL73" s="434"/>
      <c r="LM73" s="434"/>
      <c r="LN73" s="434"/>
      <c r="LO73" s="434"/>
      <c r="LP73" s="434"/>
      <c r="LQ73" s="434"/>
      <c r="LR73" s="434"/>
      <c r="LS73" s="434"/>
      <c r="LT73" s="434"/>
      <c r="LU73" s="434"/>
      <c r="LV73" s="434"/>
      <c r="LW73" s="434"/>
      <c r="LX73" s="434"/>
      <c r="LY73" s="434"/>
      <c r="LZ73" s="434"/>
      <c r="MA73" s="434"/>
      <c r="MB73" s="434"/>
      <c r="MC73" s="434"/>
      <c r="MD73" s="434"/>
      <c r="ME73" s="434"/>
      <c r="MF73" s="434"/>
      <c r="MG73" s="434"/>
      <c r="MH73" s="434"/>
      <c r="MI73" s="434"/>
      <c r="MJ73" s="434"/>
      <c r="MK73" s="434"/>
      <c r="ML73" s="434"/>
      <c r="MM73" s="434"/>
      <c r="MN73" s="434"/>
      <c r="MO73" s="434"/>
      <c r="MP73" s="434"/>
      <c r="MQ73" s="434"/>
      <c r="MR73" s="1233"/>
      <c r="MS73" s="1234"/>
      <c r="MT73" s="434"/>
      <c r="MU73" s="1012" t="s">
        <v>344</v>
      </c>
      <c r="MV73" s="1026"/>
      <c r="MW73" s="1031">
        <f>LT51+MW51</f>
        <v>0</v>
      </c>
      <c r="MX73" s="1028" t="e">
        <f>MW73*100/MW75</f>
        <v>#DIV/0!</v>
      </c>
      <c r="MY73" s="1083"/>
      <c r="MZ73" s="1013" t="s">
        <v>344</v>
      </c>
      <c r="NA73" s="1034"/>
      <c r="NB73" s="1040">
        <f>LZ51+NB51</f>
        <v>0</v>
      </c>
      <c r="NC73" s="1037" t="e">
        <f>NB73*100/NB75</f>
        <v>#DIV/0!</v>
      </c>
      <c r="ND73" s="1083"/>
      <c r="NE73" s="1013" t="s">
        <v>344</v>
      </c>
      <c r="NF73" s="1034"/>
      <c r="NG73" s="1040">
        <f>MF51+NG51</f>
        <v>0</v>
      </c>
      <c r="NH73" s="1037" t="e">
        <f>NG73*100/NG75</f>
        <v>#DIV/0!</v>
      </c>
      <c r="NI73" s="1084"/>
      <c r="NJ73" s="1013" t="s">
        <v>344</v>
      </c>
      <c r="NK73" s="1034"/>
      <c r="NL73" s="1040">
        <f>MK51+NL51</f>
        <v>0</v>
      </c>
      <c r="NM73" s="1037" t="e">
        <f>NL73*100/NL75</f>
        <v>#DIV/0!</v>
      </c>
      <c r="NN73" s="1084"/>
      <c r="NO73" s="1013" t="s">
        <v>344</v>
      </c>
      <c r="NP73" s="1034"/>
      <c r="NQ73" s="1040">
        <f>MP51+NQ51</f>
        <v>0</v>
      </c>
      <c r="NR73" s="1037" t="e">
        <f>NQ73*100/NQ75</f>
        <v>#DIV/0!</v>
      </c>
      <c r="NS73" s="434"/>
    </row>
    <row r="74" spans="1:384" ht="24.75" customHeight="1" thickBot="1" x14ac:dyDescent="0.35">
      <c r="A74" s="4"/>
      <c r="B74" s="4"/>
      <c r="C74" s="4"/>
      <c r="D74" s="1226"/>
      <c r="E74" s="1223"/>
      <c r="F74" s="4"/>
      <c r="G74" s="4"/>
      <c r="H74" s="4"/>
      <c r="I74" s="4"/>
      <c r="J74" s="4"/>
      <c r="K74" s="4"/>
      <c r="L74" s="4"/>
      <c r="M74" s="1226"/>
      <c r="N74" s="4"/>
      <c r="O74" s="4"/>
      <c r="P74" s="4"/>
      <c r="Q74" s="1114"/>
      <c r="R74" s="111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1226"/>
      <c r="AF74" s="1223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1223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P74" s="4"/>
      <c r="DQ74" s="4"/>
      <c r="DR74" s="1430"/>
      <c r="DS74" s="1430"/>
      <c r="DT74" s="1430"/>
      <c r="DU74" s="1430"/>
      <c r="DV74" s="12"/>
      <c r="DW74" s="12"/>
      <c r="DX74" s="12"/>
      <c r="DY74" s="1223"/>
      <c r="DZ74" s="3091" t="s">
        <v>90</v>
      </c>
      <c r="EA74" s="3092"/>
      <c r="EB74" s="3092"/>
      <c r="EC74" s="3093"/>
      <c r="ED74" s="1419">
        <f>COUNTIF(EL13:EL45,9)</f>
        <v>0</v>
      </c>
      <c r="EE74" s="1420" t="e">
        <f>ED74*100/ED76</f>
        <v>#DIV/0!</v>
      </c>
      <c r="EF74" s="1187"/>
      <c r="EG74" s="1187"/>
      <c r="EH74" s="1187"/>
      <c r="EI74" s="1187"/>
      <c r="EJ74" s="1187"/>
      <c r="EK74" s="1187"/>
      <c r="EL74" s="1187"/>
      <c r="EM74" s="1187"/>
      <c r="EN74" s="1226"/>
      <c r="EO74" s="1695"/>
      <c r="EP74" s="639"/>
      <c r="FA74" s="1230"/>
      <c r="FB74" s="1230"/>
      <c r="FC74" s="1238"/>
      <c r="FD74" s="1460"/>
      <c r="FE74" s="1232"/>
      <c r="FF74" s="434"/>
      <c r="FG74" s="434"/>
      <c r="FH74" s="434"/>
      <c r="FI74" s="434"/>
      <c r="FJ74" s="434"/>
      <c r="FK74" s="434"/>
      <c r="FL74" s="434"/>
      <c r="FM74" s="434"/>
      <c r="FN74" s="434"/>
      <c r="FO74" s="434"/>
      <c r="FP74" s="434"/>
      <c r="FQ74" s="434"/>
      <c r="FR74" s="434"/>
      <c r="FS74" s="434"/>
      <c r="FT74" s="434"/>
      <c r="FU74" s="434"/>
      <c r="FV74" s="434"/>
      <c r="FW74" s="434"/>
      <c r="FX74" s="434"/>
      <c r="FY74" s="434"/>
      <c r="FZ74" s="434"/>
      <c r="GA74" s="434"/>
      <c r="GB74" s="434"/>
      <c r="GC74" s="434"/>
      <c r="GD74" s="434"/>
      <c r="GE74" s="434"/>
      <c r="GF74" s="434"/>
      <c r="GG74" s="434"/>
      <c r="GH74" s="434"/>
      <c r="GI74" s="434"/>
      <c r="GJ74" s="434"/>
      <c r="GK74" s="434"/>
      <c r="GL74" s="434"/>
      <c r="GM74" s="434"/>
      <c r="GN74" s="434"/>
      <c r="GO74" s="434"/>
      <c r="GP74" s="434"/>
      <c r="GQ74" s="434"/>
      <c r="GR74" s="434"/>
      <c r="GS74" s="434"/>
      <c r="GT74" s="434"/>
      <c r="GU74" s="434"/>
      <c r="GV74" s="434"/>
      <c r="GW74" s="434"/>
      <c r="GX74" s="434"/>
      <c r="GY74" s="434"/>
      <c r="GZ74" s="434"/>
      <c r="HA74" s="434"/>
      <c r="HB74" s="434"/>
      <c r="HC74" s="434"/>
      <c r="HD74" s="434"/>
      <c r="HE74" s="434"/>
      <c r="HF74" s="434"/>
      <c r="HG74" s="434"/>
      <c r="HH74" s="434"/>
      <c r="HI74" s="434"/>
      <c r="HJ74" s="434"/>
      <c r="HK74" s="434"/>
      <c r="HL74" s="434"/>
      <c r="HM74" s="434"/>
      <c r="HN74" s="1232"/>
      <c r="HO74" s="453" t="s">
        <v>19</v>
      </c>
      <c r="HP74" s="453"/>
      <c r="HQ74" s="440">
        <f>SUM(HQ71:HQ73)</f>
        <v>0</v>
      </c>
      <c r="HR74" s="441"/>
      <c r="HS74" s="466"/>
      <c r="HT74" s="453" t="s">
        <v>19</v>
      </c>
      <c r="HU74" s="453"/>
      <c r="HV74" s="440">
        <f>SUM(HV71:HV73)</f>
        <v>0</v>
      </c>
      <c r="HW74" s="441"/>
      <c r="HX74" s="466"/>
      <c r="HY74" s="453" t="s">
        <v>19</v>
      </c>
      <c r="HZ74" s="453"/>
      <c r="IA74" s="440">
        <f>SUM(IA71:IA73)</f>
        <v>0</v>
      </c>
      <c r="IB74" s="441"/>
      <c r="IC74" s="434"/>
      <c r="ID74" s="434"/>
      <c r="IE74" s="434"/>
      <c r="IF74" s="434"/>
      <c r="IG74" s="434"/>
      <c r="IH74" s="434"/>
      <c r="II74" s="434"/>
      <c r="IJ74" s="434"/>
      <c r="IK74" s="434"/>
      <c r="IL74" s="434"/>
      <c r="IM74" s="434"/>
      <c r="IN74" s="434"/>
      <c r="IO74" s="434"/>
      <c r="IP74" s="434"/>
      <c r="IQ74" s="434"/>
      <c r="IR74" s="434"/>
      <c r="IS74" s="434"/>
      <c r="IT74" s="434"/>
      <c r="IU74" s="434"/>
      <c r="IV74" s="434"/>
      <c r="IW74" s="434"/>
      <c r="IX74" s="434"/>
      <c r="IY74" s="434"/>
      <c r="IZ74" s="434"/>
      <c r="JA74" s="434"/>
      <c r="JB74" s="434"/>
      <c r="JC74" s="434"/>
      <c r="JD74" s="434"/>
      <c r="JE74" s="434"/>
      <c r="JF74" s="434"/>
      <c r="JG74" s="434"/>
      <c r="JH74" s="434"/>
      <c r="JI74" s="434"/>
      <c r="JJ74" s="434"/>
      <c r="JK74" s="434"/>
      <c r="JL74" s="434"/>
      <c r="JM74" s="434"/>
      <c r="JN74" s="434"/>
      <c r="JO74" s="434"/>
      <c r="JP74" s="434"/>
      <c r="JQ74" s="434"/>
      <c r="JR74" s="434"/>
      <c r="JS74" s="434"/>
      <c r="JT74" s="434"/>
      <c r="JU74" s="434"/>
      <c r="JV74" s="434"/>
      <c r="JW74" s="434"/>
      <c r="JX74" s="434"/>
      <c r="JY74" s="434"/>
      <c r="JZ74" s="434"/>
      <c r="KA74" s="434"/>
      <c r="KB74" s="434"/>
      <c r="KC74" s="434"/>
      <c r="KD74" s="434"/>
      <c r="KE74" s="434"/>
      <c r="KF74" s="434"/>
      <c r="KG74" s="434"/>
      <c r="KH74" s="434"/>
      <c r="KI74" s="434"/>
      <c r="KJ74" s="434"/>
      <c r="KK74" s="434"/>
      <c r="KL74" s="434"/>
      <c r="KM74" s="434"/>
      <c r="KN74" s="434"/>
      <c r="KO74" s="434"/>
      <c r="KP74" s="434"/>
      <c r="KQ74" s="434"/>
      <c r="KR74" s="434"/>
      <c r="KS74" s="434"/>
      <c r="KT74" s="434"/>
      <c r="KU74" s="434"/>
      <c r="KV74" s="434"/>
      <c r="KW74" s="434"/>
      <c r="KX74" s="434"/>
      <c r="KY74" s="434"/>
      <c r="KZ74" s="434"/>
      <c r="LA74" s="434"/>
      <c r="LB74" s="434"/>
      <c r="LC74" s="434"/>
      <c r="LD74" s="434"/>
      <c r="LE74" s="434"/>
      <c r="LF74" s="434"/>
      <c r="LG74" s="434"/>
      <c r="LH74" s="434"/>
      <c r="LI74" s="434"/>
      <c r="LJ74" s="434"/>
      <c r="LK74" s="434"/>
      <c r="LL74" s="434"/>
      <c r="LM74" s="434"/>
      <c r="LN74" s="434"/>
      <c r="LO74" s="434"/>
      <c r="LP74" s="434"/>
      <c r="LQ74" s="434"/>
      <c r="LR74" s="434"/>
      <c r="LS74" s="434"/>
      <c r="LT74" s="434"/>
      <c r="LU74" s="434"/>
      <c r="LV74" s="434"/>
      <c r="LW74" s="434"/>
      <c r="LX74" s="434"/>
      <c r="LY74" s="434"/>
      <c r="LZ74" s="434"/>
      <c r="MA74" s="434"/>
      <c r="MB74" s="434"/>
      <c r="MC74" s="434"/>
      <c r="MD74" s="434"/>
      <c r="ME74" s="434"/>
      <c r="MF74" s="434"/>
      <c r="MG74" s="434"/>
      <c r="MH74" s="434"/>
      <c r="MI74" s="434"/>
      <c r="MJ74" s="434"/>
      <c r="MK74" s="434"/>
      <c r="ML74" s="434"/>
      <c r="MM74" s="434"/>
      <c r="MN74" s="434"/>
      <c r="MO74" s="434"/>
      <c r="MP74" s="434"/>
      <c r="MQ74" s="434"/>
      <c r="MR74" s="1233"/>
      <c r="MS74" s="1234"/>
      <c r="MT74" s="434"/>
      <c r="MU74" s="1015" t="s">
        <v>345</v>
      </c>
      <c r="MV74" s="1016"/>
      <c r="MW74" s="1032">
        <f>LT52+MW52</f>
        <v>0</v>
      </c>
      <c r="MX74" s="1029" t="e">
        <f>MW74*100/MW75</f>
        <v>#DIV/0!</v>
      </c>
      <c r="MY74" s="1083"/>
      <c r="MZ74" s="1017" t="s">
        <v>345</v>
      </c>
      <c r="NA74" s="1035"/>
      <c r="NB74" s="1041">
        <f>LZ52+NB52</f>
        <v>0</v>
      </c>
      <c r="NC74" s="1038" t="e">
        <f>NB74*100/NB75</f>
        <v>#DIV/0!</v>
      </c>
      <c r="ND74" s="1086"/>
      <c r="NE74" s="1017" t="s">
        <v>345</v>
      </c>
      <c r="NF74" s="1035"/>
      <c r="NG74" s="1041">
        <f>MF52+NG52</f>
        <v>0</v>
      </c>
      <c r="NH74" s="1038" t="e">
        <f>NG74*100/NG75</f>
        <v>#DIV/0!</v>
      </c>
      <c r="NI74" s="1084"/>
      <c r="NJ74" s="1017" t="s">
        <v>345</v>
      </c>
      <c r="NK74" s="1035"/>
      <c r="NL74" s="1041">
        <f>MK52+NL52</f>
        <v>0</v>
      </c>
      <c r="NM74" s="1038" t="e">
        <f>NL74*100/NL75</f>
        <v>#DIV/0!</v>
      </c>
      <c r="NN74" s="1084"/>
      <c r="NO74" s="1017" t="s">
        <v>345</v>
      </c>
      <c r="NP74" s="1035"/>
      <c r="NQ74" s="1041">
        <f>MP52+NQ52</f>
        <v>0</v>
      </c>
      <c r="NR74" s="1038" t="e">
        <f>NQ74*100/NQ75</f>
        <v>#DIV/0!</v>
      </c>
      <c r="NS74" s="434"/>
    </row>
    <row r="75" spans="1:384" ht="24.75" customHeight="1" thickBot="1" x14ac:dyDescent="0.35">
      <c r="A75" s="4"/>
      <c r="B75" s="4"/>
      <c r="C75" s="4"/>
      <c r="D75" s="1226"/>
      <c r="E75" s="1223"/>
      <c r="F75" s="4"/>
      <c r="G75" s="4"/>
      <c r="H75" s="4"/>
      <c r="I75" s="4"/>
      <c r="J75" s="4"/>
      <c r="K75" s="4"/>
      <c r="L75" s="4"/>
      <c r="M75" s="1226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1226"/>
      <c r="AF75" s="1223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1223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P75" s="4"/>
      <c r="DQ75" s="4"/>
      <c r="DR75" s="1432"/>
      <c r="DS75" s="1432"/>
      <c r="DX75" s="12"/>
      <c r="DY75" s="1223"/>
      <c r="DZ75" s="3094" t="s">
        <v>91</v>
      </c>
      <c r="EA75" s="3095"/>
      <c r="EB75" s="3095"/>
      <c r="EC75" s="3096"/>
      <c r="ED75" s="1433">
        <f>COUNTIF(EL13:EL45,10)</f>
        <v>0</v>
      </c>
      <c r="EE75" s="1434" t="e">
        <f>ED75*100/ED76</f>
        <v>#DIV/0!</v>
      </c>
      <c r="EF75" s="1187"/>
      <c r="EG75" s="1187"/>
      <c r="EH75" s="1187"/>
      <c r="EI75" s="1187"/>
      <c r="EJ75" s="1187"/>
      <c r="EK75" s="1187"/>
      <c r="EL75" s="1187"/>
      <c r="EM75" s="1187"/>
      <c r="EN75" s="1226"/>
      <c r="EO75" s="1695"/>
      <c r="EP75" s="639"/>
      <c r="FA75" s="1230"/>
      <c r="FB75" s="1230"/>
      <c r="FC75" s="1238"/>
      <c r="FD75" s="1460"/>
      <c r="FE75" s="1232"/>
      <c r="FF75" s="434"/>
      <c r="FG75" s="434"/>
      <c r="FH75" s="434"/>
      <c r="FI75" s="434"/>
      <c r="FJ75" s="434"/>
      <c r="FK75" s="434"/>
      <c r="FL75" s="434"/>
      <c r="FM75" s="434"/>
      <c r="FN75" s="434"/>
      <c r="FO75" s="434"/>
      <c r="FP75" s="434"/>
      <c r="FQ75" s="434"/>
      <c r="FR75" s="434"/>
      <c r="FS75" s="434"/>
      <c r="FT75" s="434"/>
      <c r="FU75" s="434"/>
      <c r="FV75" s="434"/>
      <c r="FW75" s="434"/>
      <c r="FX75" s="434"/>
      <c r="FY75" s="434"/>
      <c r="FZ75" s="434"/>
      <c r="GA75" s="434"/>
      <c r="GB75" s="434"/>
      <c r="GC75" s="434"/>
      <c r="GD75" s="434"/>
      <c r="GE75" s="434"/>
      <c r="GF75" s="434"/>
      <c r="GG75" s="434"/>
      <c r="GH75" s="434"/>
      <c r="GI75" s="434"/>
      <c r="GJ75" s="434"/>
      <c r="GK75" s="434"/>
      <c r="GL75" s="434"/>
      <c r="GM75" s="434"/>
      <c r="GN75" s="434"/>
      <c r="GO75" s="434"/>
      <c r="GP75" s="434"/>
      <c r="GQ75" s="434"/>
      <c r="GR75" s="434"/>
      <c r="GS75" s="434"/>
      <c r="GT75" s="434"/>
      <c r="GU75" s="434"/>
      <c r="GV75" s="434"/>
      <c r="GW75" s="434"/>
      <c r="GX75" s="434"/>
      <c r="GY75" s="434"/>
      <c r="GZ75" s="434"/>
      <c r="HA75" s="434"/>
      <c r="HB75" s="434"/>
      <c r="HC75" s="434"/>
      <c r="HD75" s="434"/>
      <c r="HE75" s="434"/>
      <c r="HF75" s="434"/>
      <c r="HG75" s="434"/>
      <c r="HH75" s="434"/>
      <c r="HI75" s="434"/>
      <c r="HJ75" s="434"/>
      <c r="HK75" s="434"/>
      <c r="HL75" s="434"/>
      <c r="HM75" s="434"/>
      <c r="HN75" s="1232"/>
      <c r="HO75" s="466"/>
      <c r="HP75" s="466"/>
      <c r="HQ75" s="466"/>
      <c r="HR75" s="466"/>
      <c r="HS75" s="466"/>
      <c r="HT75" s="466"/>
      <c r="HU75" s="466"/>
      <c r="HV75" s="466"/>
      <c r="HW75" s="466"/>
      <c r="HX75" s="466"/>
      <c r="HY75" s="466"/>
      <c r="HZ75" s="466"/>
      <c r="IA75" s="466"/>
      <c r="IB75" s="466"/>
      <c r="IC75" s="466"/>
      <c r="ID75" s="434"/>
      <c r="IE75" s="434"/>
      <c r="IF75" s="434"/>
      <c r="IG75" s="434"/>
      <c r="IH75" s="434"/>
      <c r="II75" s="434"/>
      <c r="IJ75" s="434"/>
      <c r="IK75" s="434"/>
      <c r="IL75" s="434"/>
      <c r="IM75" s="434"/>
      <c r="IN75" s="434"/>
      <c r="IO75" s="434"/>
      <c r="IP75" s="434"/>
      <c r="IQ75" s="434"/>
      <c r="IR75" s="434"/>
      <c r="IS75" s="434"/>
      <c r="IT75" s="434"/>
      <c r="IU75" s="434"/>
      <c r="IV75" s="434"/>
      <c r="IW75" s="434"/>
      <c r="IX75" s="434"/>
      <c r="IY75" s="434"/>
      <c r="IZ75" s="434"/>
      <c r="JA75" s="434"/>
      <c r="JB75" s="434"/>
      <c r="JC75" s="434"/>
      <c r="JD75" s="434"/>
      <c r="JE75" s="434"/>
      <c r="JF75" s="434"/>
      <c r="JG75" s="434"/>
      <c r="JH75" s="434"/>
      <c r="JI75" s="434"/>
      <c r="JJ75" s="434"/>
      <c r="JK75" s="434"/>
      <c r="JL75" s="434"/>
      <c r="JM75" s="434"/>
      <c r="JN75" s="434"/>
      <c r="JO75" s="434"/>
      <c r="JP75" s="434"/>
      <c r="JQ75" s="434"/>
      <c r="JR75" s="434"/>
      <c r="JS75" s="434"/>
      <c r="JT75" s="434"/>
      <c r="JU75" s="434"/>
      <c r="JV75" s="434"/>
      <c r="JW75" s="434"/>
      <c r="JX75" s="434"/>
      <c r="JY75" s="434"/>
      <c r="JZ75" s="434"/>
      <c r="KA75" s="434"/>
      <c r="KB75" s="434"/>
      <c r="KC75" s="434"/>
      <c r="KD75" s="434"/>
      <c r="KE75" s="434"/>
      <c r="KF75" s="434"/>
      <c r="KG75" s="434"/>
      <c r="KH75" s="434"/>
      <c r="KI75" s="434"/>
      <c r="KJ75" s="434"/>
      <c r="KK75" s="434"/>
      <c r="KL75" s="434"/>
      <c r="KM75" s="434"/>
      <c r="KN75" s="434"/>
      <c r="KO75" s="434"/>
      <c r="KP75" s="434"/>
      <c r="KQ75" s="434"/>
      <c r="KR75" s="434"/>
      <c r="KS75" s="434"/>
      <c r="KT75" s="434"/>
      <c r="KU75" s="434"/>
      <c r="KV75" s="434"/>
      <c r="KW75" s="434"/>
      <c r="KX75" s="434"/>
      <c r="KY75" s="434"/>
      <c r="KZ75" s="434"/>
      <c r="LA75" s="434"/>
      <c r="LB75" s="434"/>
      <c r="LC75" s="434"/>
      <c r="LD75" s="434"/>
      <c r="LE75" s="434"/>
      <c r="LF75" s="434"/>
      <c r="LG75" s="434"/>
      <c r="LH75" s="434"/>
      <c r="LI75" s="434"/>
      <c r="LJ75" s="434"/>
      <c r="LK75" s="434"/>
      <c r="LL75" s="434"/>
      <c r="LM75" s="434"/>
      <c r="LN75" s="434"/>
      <c r="LO75" s="434"/>
      <c r="LP75" s="434"/>
      <c r="LQ75" s="434"/>
      <c r="LR75" s="434"/>
      <c r="LS75" s="434"/>
      <c r="LT75" s="434"/>
      <c r="LU75" s="434"/>
      <c r="LV75" s="434"/>
      <c r="LW75" s="434"/>
      <c r="LX75" s="434"/>
      <c r="LY75" s="434"/>
      <c r="LZ75" s="434"/>
      <c r="MA75" s="434"/>
      <c r="MB75" s="434"/>
      <c r="MC75" s="434"/>
      <c r="MD75" s="434"/>
      <c r="ME75" s="434"/>
      <c r="MF75" s="434"/>
      <c r="MG75" s="434"/>
      <c r="MH75" s="434"/>
      <c r="MI75" s="434"/>
      <c r="MJ75" s="434"/>
      <c r="MK75" s="434"/>
      <c r="ML75" s="434"/>
      <c r="MM75" s="434"/>
      <c r="MN75" s="434"/>
      <c r="MO75" s="434"/>
      <c r="MP75" s="434"/>
      <c r="MQ75" s="434"/>
      <c r="MR75" s="1233"/>
      <c r="MS75" s="1234"/>
      <c r="MT75" s="434"/>
      <c r="MU75" s="1008"/>
      <c r="MV75" s="1008"/>
      <c r="MW75" s="1019">
        <f>SUM(MW71:MW74)</f>
        <v>0</v>
      </c>
      <c r="MX75" s="1008"/>
      <c r="MY75" s="1084"/>
      <c r="MZ75" s="1008"/>
      <c r="NA75" s="1008"/>
      <c r="NB75" s="1019">
        <f>SUM(NB71:NB74)</f>
        <v>0</v>
      </c>
      <c r="NC75" s="1008"/>
      <c r="ND75" s="1084"/>
      <c r="NE75" s="1008"/>
      <c r="NF75" s="1008"/>
      <c r="NG75" s="1019">
        <f>SUM(NG71:NG74)</f>
        <v>0</v>
      </c>
      <c r="NH75" s="1020"/>
      <c r="NI75" s="1084"/>
      <c r="NJ75" s="1008"/>
      <c r="NK75" s="1008"/>
      <c r="NL75" s="1019">
        <f>SUM(NL71:NL74)</f>
        <v>0</v>
      </c>
      <c r="NM75" s="1008"/>
      <c r="NN75" s="1084"/>
      <c r="NO75" s="1008"/>
      <c r="NP75" s="1008"/>
      <c r="NQ75" s="1019">
        <f>SUM(NQ71:NQ74)</f>
        <v>0</v>
      </c>
      <c r="NR75" s="1020"/>
      <c r="NS75" s="434"/>
    </row>
    <row r="76" spans="1:384" ht="24.75" customHeight="1" thickBot="1" x14ac:dyDescent="0.35">
      <c r="A76" s="4"/>
      <c r="B76" s="4"/>
      <c r="C76" s="4"/>
      <c r="D76" s="1226"/>
      <c r="E76" s="1223"/>
      <c r="F76" s="4"/>
      <c r="G76" s="4"/>
      <c r="H76" s="4"/>
      <c r="I76" s="4"/>
      <c r="J76" s="4"/>
      <c r="K76" s="4"/>
      <c r="L76" s="4"/>
      <c r="M76" s="1226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1226"/>
      <c r="AF76" s="1223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1223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P76" s="4"/>
      <c r="DQ76" s="4"/>
      <c r="DR76" s="1432"/>
      <c r="DS76" s="1432"/>
      <c r="DX76" s="11"/>
      <c r="DY76" s="1223"/>
      <c r="DZ76" s="1187"/>
      <c r="EA76" s="2609" t="s">
        <v>19</v>
      </c>
      <c r="EB76" s="2610"/>
      <c r="EC76" s="2611"/>
      <c r="ED76" s="1435">
        <f>SUM(ED66:ED75)</f>
        <v>0</v>
      </c>
      <c r="EE76" s="1187"/>
      <c r="EF76" s="1187"/>
      <c r="EG76" s="1187"/>
      <c r="EH76" s="1187"/>
      <c r="EI76" s="1187"/>
      <c r="EJ76" s="1187"/>
      <c r="EK76" s="1187"/>
      <c r="EL76" s="1187"/>
      <c r="EM76" s="1187"/>
      <c r="EN76" s="1226"/>
      <c r="EO76" s="1695"/>
      <c r="EP76" s="639"/>
      <c r="FA76" s="1230"/>
      <c r="FB76" s="1230"/>
      <c r="FC76" s="1238"/>
      <c r="FD76" s="1460"/>
      <c r="FE76" s="1232"/>
      <c r="FF76" s="434"/>
      <c r="FG76" s="434"/>
      <c r="FH76" s="434"/>
      <c r="FI76" s="434"/>
      <c r="FJ76" s="434"/>
      <c r="FK76" s="434"/>
      <c r="FL76" s="434"/>
      <c r="FM76" s="434"/>
      <c r="FN76" s="434"/>
      <c r="FO76" s="434"/>
      <c r="FP76" s="434"/>
      <c r="FQ76" s="434"/>
      <c r="FR76" s="434"/>
      <c r="FS76" s="434"/>
      <c r="FT76" s="434"/>
      <c r="FU76" s="434"/>
      <c r="FV76" s="434"/>
      <c r="FW76" s="434"/>
      <c r="FX76" s="434"/>
      <c r="FY76" s="434"/>
      <c r="FZ76" s="434"/>
      <c r="GA76" s="434"/>
      <c r="GB76" s="434"/>
      <c r="GC76" s="434"/>
      <c r="GD76" s="434"/>
      <c r="GE76" s="434"/>
      <c r="GF76" s="434"/>
      <c r="GG76" s="434"/>
      <c r="GH76" s="434"/>
      <c r="GI76" s="434"/>
      <c r="GJ76" s="434"/>
      <c r="GK76" s="434"/>
      <c r="GL76" s="434"/>
      <c r="GM76" s="434"/>
      <c r="GN76" s="434"/>
      <c r="GO76" s="434"/>
      <c r="GP76" s="434"/>
      <c r="GQ76" s="434"/>
      <c r="GR76" s="434"/>
      <c r="GS76" s="434"/>
      <c r="GT76" s="434"/>
      <c r="GU76" s="434"/>
      <c r="GV76" s="434"/>
      <c r="GW76" s="434"/>
      <c r="GX76" s="434"/>
      <c r="GY76" s="434"/>
      <c r="GZ76" s="434"/>
      <c r="HA76" s="434"/>
      <c r="HB76" s="434"/>
      <c r="HC76" s="434"/>
      <c r="HD76" s="434"/>
      <c r="HE76" s="434"/>
      <c r="HF76" s="434"/>
      <c r="HG76" s="434"/>
      <c r="HH76" s="434"/>
      <c r="HI76" s="434"/>
      <c r="HJ76" s="434"/>
      <c r="HK76" s="434"/>
      <c r="HL76" s="434"/>
      <c r="HM76" s="434"/>
      <c r="HN76" s="1232"/>
      <c r="HO76" s="2310" t="s">
        <v>379</v>
      </c>
      <c r="HP76" s="2311"/>
      <c r="HQ76" s="2314" t="s">
        <v>11</v>
      </c>
      <c r="HR76" s="2314" t="s">
        <v>12</v>
      </c>
      <c r="HS76" s="466"/>
      <c r="HT76" s="2310" t="s">
        <v>380</v>
      </c>
      <c r="HU76" s="2311"/>
      <c r="HV76" s="2314" t="s">
        <v>11</v>
      </c>
      <c r="HW76" s="2314" t="s">
        <v>12</v>
      </c>
      <c r="HX76" s="466"/>
      <c r="HY76" s="2310" t="s">
        <v>381</v>
      </c>
      <c r="HZ76" s="2311"/>
      <c r="IA76" s="2314" t="s">
        <v>11</v>
      </c>
      <c r="IB76" s="2314" t="s">
        <v>12</v>
      </c>
      <c r="IC76" s="434"/>
      <c r="ID76" s="434"/>
      <c r="IE76" s="434"/>
      <c r="IF76" s="434"/>
      <c r="IG76" s="434"/>
      <c r="IH76" s="434"/>
      <c r="II76" s="434"/>
      <c r="IJ76" s="434"/>
      <c r="IK76" s="434"/>
      <c r="IL76" s="434"/>
      <c r="IM76" s="434"/>
      <c r="IN76" s="434"/>
      <c r="IO76" s="434"/>
      <c r="IP76" s="434"/>
      <c r="IQ76" s="434"/>
      <c r="IR76" s="434"/>
      <c r="IS76" s="434"/>
      <c r="IT76" s="434"/>
      <c r="IU76" s="434"/>
      <c r="IV76" s="434"/>
      <c r="IW76" s="434"/>
      <c r="IX76" s="434"/>
      <c r="IY76" s="434"/>
      <c r="IZ76" s="434"/>
      <c r="JA76" s="434"/>
      <c r="JB76" s="434"/>
      <c r="JC76" s="434"/>
      <c r="JD76" s="434"/>
      <c r="JE76" s="434"/>
      <c r="JF76" s="434"/>
      <c r="JG76" s="434"/>
      <c r="JH76" s="434"/>
      <c r="JI76" s="434"/>
      <c r="JJ76" s="434"/>
      <c r="JK76" s="434"/>
      <c r="JL76" s="434"/>
      <c r="JM76" s="434"/>
      <c r="JN76" s="434"/>
      <c r="JO76" s="434"/>
      <c r="JP76" s="434"/>
      <c r="JQ76" s="434"/>
      <c r="JR76" s="434"/>
      <c r="JS76" s="434"/>
      <c r="JT76" s="434"/>
      <c r="JU76" s="434"/>
      <c r="JV76" s="434"/>
      <c r="JW76" s="434"/>
      <c r="JX76" s="434"/>
      <c r="JY76" s="434"/>
      <c r="JZ76" s="434"/>
      <c r="KA76" s="434"/>
      <c r="KB76" s="434"/>
      <c r="KC76" s="434"/>
      <c r="KD76" s="434"/>
      <c r="KE76" s="434"/>
      <c r="KF76" s="434"/>
      <c r="KG76" s="434"/>
      <c r="KH76" s="434"/>
      <c r="KI76" s="434"/>
      <c r="KJ76" s="434"/>
      <c r="KK76" s="434"/>
      <c r="KL76" s="434"/>
      <c r="KM76" s="434"/>
      <c r="KN76" s="434"/>
      <c r="KO76" s="434"/>
      <c r="KP76" s="434"/>
      <c r="KQ76" s="434"/>
      <c r="KR76" s="434"/>
      <c r="KS76" s="434"/>
      <c r="KT76" s="434"/>
      <c r="KU76" s="434"/>
      <c r="KV76" s="434"/>
      <c r="KW76" s="434"/>
      <c r="KX76" s="434"/>
      <c r="KY76" s="434"/>
      <c r="KZ76" s="434"/>
      <c r="LA76" s="434"/>
      <c r="LB76" s="434"/>
      <c r="LC76" s="434"/>
      <c r="LD76" s="434"/>
      <c r="LE76" s="434"/>
      <c r="LF76" s="434"/>
      <c r="LG76" s="434"/>
      <c r="LH76" s="434"/>
      <c r="LI76" s="434"/>
      <c r="LJ76" s="434"/>
      <c r="LK76" s="434"/>
      <c r="LL76" s="434"/>
      <c r="LM76" s="434"/>
      <c r="LN76" s="434"/>
      <c r="LO76" s="434"/>
      <c r="LP76" s="434"/>
      <c r="LQ76" s="434"/>
      <c r="LR76" s="434"/>
      <c r="LS76" s="434"/>
      <c r="LT76" s="434"/>
      <c r="LU76" s="434"/>
      <c r="LV76" s="434"/>
      <c r="LW76" s="434"/>
      <c r="LX76" s="434"/>
      <c r="LY76" s="434"/>
      <c r="LZ76" s="434"/>
      <c r="MA76" s="434"/>
      <c r="MB76" s="434"/>
      <c r="MC76" s="434"/>
      <c r="MD76" s="434"/>
      <c r="ME76" s="434"/>
      <c r="MF76" s="434"/>
      <c r="MG76" s="434"/>
      <c r="MH76" s="434"/>
      <c r="MI76" s="434"/>
      <c r="MJ76" s="434"/>
      <c r="MK76" s="434"/>
      <c r="ML76" s="434"/>
      <c r="MM76" s="434"/>
      <c r="MN76" s="434"/>
      <c r="MO76" s="434"/>
      <c r="MP76" s="434"/>
      <c r="MQ76" s="434"/>
      <c r="MR76" s="1233"/>
      <c r="MS76" s="1234"/>
      <c r="MT76" s="434"/>
      <c r="MU76" s="2321" t="s">
        <v>328</v>
      </c>
      <c r="MV76" s="2322"/>
      <c r="MW76" s="2301" t="s">
        <v>11</v>
      </c>
      <c r="MX76" s="2325" t="s">
        <v>12</v>
      </c>
      <c r="MY76" s="1082"/>
      <c r="MZ76" s="2301" t="s">
        <v>330</v>
      </c>
      <c r="NA76" s="2302"/>
      <c r="NB76" s="2297" t="s">
        <v>11</v>
      </c>
      <c r="NC76" s="2306" t="s">
        <v>12</v>
      </c>
      <c r="ND76" s="1084"/>
      <c r="NE76" s="2301" t="s">
        <v>332</v>
      </c>
      <c r="NF76" s="2302"/>
      <c r="NG76" s="2297" t="s">
        <v>11</v>
      </c>
      <c r="NH76" s="2299" t="s">
        <v>12</v>
      </c>
      <c r="NI76" s="1084"/>
      <c r="NJ76" s="2301" t="s">
        <v>346</v>
      </c>
      <c r="NK76" s="2302"/>
      <c r="NL76" s="2297" t="s">
        <v>11</v>
      </c>
      <c r="NM76" s="2306" t="s">
        <v>12</v>
      </c>
      <c r="NN76" s="1084"/>
      <c r="NO76" s="2301" t="s">
        <v>347</v>
      </c>
      <c r="NP76" s="2302"/>
      <c r="NQ76" s="2297" t="s">
        <v>11</v>
      </c>
      <c r="NR76" s="2299" t="s">
        <v>12</v>
      </c>
      <c r="NS76" s="434"/>
    </row>
    <row r="77" spans="1:384" ht="24.75" customHeight="1" thickBot="1" x14ac:dyDescent="0.35">
      <c r="A77" s="4"/>
      <c r="B77" s="4"/>
      <c r="C77" s="4"/>
      <c r="D77" s="1226"/>
      <c r="E77" s="1223"/>
      <c r="F77" s="4"/>
      <c r="G77" s="4"/>
      <c r="H77" s="4"/>
      <c r="I77" s="4"/>
      <c r="J77" s="4"/>
      <c r="K77" s="4"/>
      <c r="L77" s="4"/>
      <c r="M77" s="1226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1226"/>
      <c r="AF77" s="1223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1223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P77" s="4"/>
      <c r="DQ77" s="4"/>
      <c r="DR77" s="1432"/>
      <c r="DS77" s="1432"/>
      <c r="DX77" s="1436"/>
      <c r="DY77" s="1223"/>
      <c r="DZ77" s="1187"/>
      <c r="EA77" s="1187"/>
      <c r="EB77" s="1187"/>
      <c r="EC77" s="1187"/>
      <c r="ED77" s="1187"/>
      <c r="EE77" s="1187"/>
      <c r="EF77" s="1187"/>
      <c r="EG77" s="1187"/>
      <c r="EH77" s="1187"/>
      <c r="EI77" s="1187"/>
      <c r="EJ77" s="1187"/>
      <c r="EK77" s="1187"/>
      <c r="EL77" s="1187"/>
      <c r="EM77" s="1187"/>
      <c r="EN77" s="1226"/>
      <c r="EO77" s="1695"/>
      <c r="EP77" s="639"/>
      <c r="FA77" s="1230"/>
      <c r="FB77" s="1230"/>
      <c r="FC77" s="1238"/>
      <c r="FD77" s="1460"/>
      <c r="FE77" s="1232"/>
      <c r="FF77" s="434"/>
      <c r="FG77" s="434"/>
      <c r="FH77" s="434"/>
      <c r="FI77" s="434"/>
      <c r="FJ77" s="434"/>
      <c r="FK77" s="434"/>
      <c r="FL77" s="434"/>
      <c r="FM77" s="434"/>
      <c r="FN77" s="434"/>
      <c r="FO77" s="434"/>
      <c r="FP77" s="434"/>
      <c r="FQ77" s="434"/>
      <c r="FR77" s="434"/>
      <c r="FS77" s="434"/>
      <c r="FT77" s="434"/>
      <c r="FU77" s="434"/>
      <c r="FV77" s="434"/>
      <c r="FW77" s="434"/>
      <c r="FX77" s="434"/>
      <c r="FY77" s="434"/>
      <c r="FZ77" s="434"/>
      <c r="GA77" s="434"/>
      <c r="GB77" s="434"/>
      <c r="GC77" s="434"/>
      <c r="GD77" s="434"/>
      <c r="GE77" s="434"/>
      <c r="GF77" s="434"/>
      <c r="GG77" s="434"/>
      <c r="GH77" s="434"/>
      <c r="GI77" s="434"/>
      <c r="GJ77" s="434"/>
      <c r="GK77" s="434"/>
      <c r="GL77" s="434"/>
      <c r="GM77" s="434"/>
      <c r="GN77" s="434"/>
      <c r="GO77" s="434"/>
      <c r="GP77" s="434"/>
      <c r="GQ77" s="434"/>
      <c r="GR77" s="434"/>
      <c r="GS77" s="434"/>
      <c r="GT77" s="434"/>
      <c r="GU77" s="434"/>
      <c r="GV77" s="434"/>
      <c r="GW77" s="434"/>
      <c r="GX77" s="434"/>
      <c r="GY77" s="434"/>
      <c r="GZ77" s="434"/>
      <c r="HA77" s="434"/>
      <c r="HB77" s="434"/>
      <c r="HC77" s="434"/>
      <c r="HD77" s="434"/>
      <c r="HE77" s="434"/>
      <c r="HF77" s="434"/>
      <c r="HG77" s="434"/>
      <c r="HH77" s="434"/>
      <c r="HI77" s="434"/>
      <c r="HJ77" s="434"/>
      <c r="HK77" s="434"/>
      <c r="HL77" s="434"/>
      <c r="HM77" s="434"/>
      <c r="HN77" s="1232"/>
      <c r="HO77" s="2312"/>
      <c r="HP77" s="2313"/>
      <c r="HQ77" s="2315"/>
      <c r="HR77" s="2316"/>
      <c r="HS77" s="466"/>
      <c r="HT77" s="2312"/>
      <c r="HU77" s="2313"/>
      <c r="HV77" s="2315"/>
      <c r="HW77" s="2316"/>
      <c r="HX77" s="466"/>
      <c r="HY77" s="2312"/>
      <c r="HZ77" s="2313"/>
      <c r="IA77" s="2315"/>
      <c r="IB77" s="2316"/>
      <c r="IC77" s="434"/>
      <c r="ID77" s="434"/>
      <c r="IE77" s="434"/>
      <c r="IF77" s="434"/>
      <c r="IG77" s="434"/>
      <c r="IH77" s="434"/>
      <c r="II77" s="434"/>
      <c r="IJ77" s="434"/>
      <c r="IK77" s="434"/>
      <c r="IL77" s="434"/>
      <c r="IM77" s="434"/>
      <c r="IN77" s="434"/>
      <c r="IO77" s="434"/>
      <c r="IP77" s="434"/>
      <c r="IQ77" s="434"/>
      <c r="IR77" s="434"/>
      <c r="IS77" s="434"/>
      <c r="IT77" s="434"/>
      <c r="IU77" s="434"/>
      <c r="IV77" s="434"/>
      <c r="IW77" s="434"/>
      <c r="IX77" s="434"/>
      <c r="IY77" s="434"/>
      <c r="IZ77" s="434"/>
      <c r="JA77" s="434"/>
      <c r="JB77" s="434"/>
      <c r="JC77" s="434"/>
      <c r="JD77" s="434"/>
      <c r="JE77" s="434"/>
      <c r="JF77" s="434"/>
      <c r="JG77" s="434"/>
      <c r="JH77" s="434"/>
      <c r="JI77" s="434"/>
      <c r="JJ77" s="434"/>
      <c r="JK77" s="434"/>
      <c r="JL77" s="434"/>
      <c r="JM77" s="434"/>
      <c r="JN77" s="434"/>
      <c r="JO77" s="434"/>
      <c r="JP77" s="434"/>
      <c r="JQ77" s="434"/>
      <c r="JR77" s="434"/>
      <c r="JS77" s="434"/>
      <c r="JT77" s="434"/>
      <c r="JU77" s="434"/>
      <c r="JV77" s="434"/>
      <c r="JW77" s="434"/>
      <c r="JX77" s="434"/>
      <c r="JY77" s="434"/>
      <c r="JZ77" s="434"/>
      <c r="KA77" s="434"/>
      <c r="KB77" s="434"/>
      <c r="KC77" s="434"/>
      <c r="KD77" s="434"/>
      <c r="KE77" s="434"/>
      <c r="KF77" s="434"/>
      <c r="KG77" s="434"/>
      <c r="KH77" s="434"/>
      <c r="KI77" s="434"/>
      <c r="KJ77" s="434"/>
      <c r="KK77" s="434"/>
      <c r="KL77" s="434"/>
      <c r="KM77" s="434"/>
      <c r="KN77" s="434"/>
      <c r="KO77" s="434"/>
      <c r="KP77" s="434"/>
      <c r="KQ77" s="434"/>
      <c r="KR77" s="434"/>
      <c r="KS77" s="434"/>
      <c r="KT77" s="434"/>
      <c r="KU77" s="434"/>
      <c r="KV77" s="434"/>
      <c r="KW77" s="434"/>
      <c r="KX77" s="434"/>
      <c r="KY77" s="434"/>
      <c r="KZ77" s="434"/>
      <c r="LA77" s="434"/>
      <c r="LB77" s="434"/>
      <c r="LC77" s="434"/>
      <c r="LD77" s="434"/>
      <c r="LE77" s="434"/>
      <c r="LF77" s="434"/>
      <c r="LG77" s="434"/>
      <c r="LH77" s="434"/>
      <c r="LI77" s="434"/>
      <c r="LJ77" s="434"/>
      <c r="LK77" s="434"/>
      <c r="LL77" s="434"/>
      <c r="LM77" s="434"/>
      <c r="LN77" s="434"/>
      <c r="LO77" s="434"/>
      <c r="LP77" s="434"/>
      <c r="LQ77" s="434"/>
      <c r="LR77" s="434"/>
      <c r="LS77" s="434"/>
      <c r="LT77" s="434"/>
      <c r="LU77" s="434"/>
      <c r="LV77" s="434"/>
      <c r="LW77" s="434"/>
      <c r="LX77" s="434"/>
      <c r="LY77" s="434"/>
      <c r="LZ77" s="434"/>
      <c r="MA77" s="434"/>
      <c r="MB77" s="434"/>
      <c r="MC77" s="434"/>
      <c r="MD77" s="434"/>
      <c r="ME77" s="434"/>
      <c r="MF77" s="434"/>
      <c r="MG77" s="434"/>
      <c r="MH77" s="434"/>
      <c r="MI77" s="434"/>
      <c r="MJ77" s="434"/>
      <c r="MK77" s="434"/>
      <c r="ML77" s="434"/>
      <c r="MM77" s="434"/>
      <c r="MN77" s="434"/>
      <c r="MO77" s="434"/>
      <c r="MP77" s="434"/>
      <c r="MQ77" s="434"/>
      <c r="MR77" s="1233"/>
      <c r="MS77" s="1234"/>
      <c r="MT77" s="434"/>
      <c r="MU77" s="2323"/>
      <c r="MV77" s="2324"/>
      <c r="MW77" s="2303"/>
      <c r="MX77" s="2326"/>
      <c r="MY77" s="1082"/>
      <c r="MZ77" s="2308"/>
      <c r="NA77" s="2309"/>
      <c r="NB77" s="2305"/>
      <c r="NC77" s="2307"/>
      <c r="ND77" s="1084"/>
      <c r="NE77" s="2308"/>
      <c r="NF77" s="2309"/>
      <c r="NG77" s="2305"/>
      <c r="NH77" s="2300"/>
      <c r="NI77" s="1084"/>
      <c r="NJ77" s="2308"/>
      <c r="NK77" s="2309"/>
      <c r="NL77" s="2305"/>
      <c r="NM77" s="2307"/>
      <c r="NN77" s="1084"/>
      <c r="NO77" s="2308"/>
      <c r="NP77" s="2309"/>
      <c r="NQ77" s="2305"/>
      <c r="NR77" s="2300"/>
      <c r="NS77" s="434"/>
    </row>
    <row r="78" spans="1:384" ht="24.75" customHeight="1" thickBot="1" x14ac:dyDescent="0.35">
      <c r="A78" s="4"/>
      <c r="B78" s="4"/>
      <c r="C78" s="4"/>
      <c r="D78" s="1226"/>
      <c r="E78" s="1223"/>
      <c r="F78" s="4"/>
      <c r="G78" s="4"/>
      <c r="H78" s="4"/>
      <c r="I78" s="4"/>
      <c r="J78" s="4"/>
      <c r="K78" s="4"/>
      <c r="L78" s="4"/>
      <c r="M78" s="1226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1226"/>
      <c r="AF78" s="1223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1223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1432"/>
      <c r="DS78" s="1432"/>
      <c r="DX78" s="1437"/>
      <c r="DY78" s="1223"/>
      <c r="DZ78" s="1187"/>
      <c r="EA78" s="1187"/>
      <c r="EB78" s="1187"/>
      <c r="EC78" s="1187"/>
      <c r="ED78" s="1187"/>
      <c r="EE78" s="1187"/>
      <c r="EF78" s="1187"/>
      <c r="EG78" s="1187"/>
      <c r="EH78" s="1187"/>
      <c r="EI78" s="1187"/>
      <c r="EJ78" s="1187"/>
      <c r="EK78" s="1187"/>
      <c r="EL78" s="1187"/>
      <c r="EM78" s="1187"/>
      <c r="EN78" s="1226"/>
      <c r="EO78" s="1695"/>
      <c r="EP78" s="639"/>
      <c r="FA78" s="1230"/>
      <c r="FB78" s="1230"/>
      <c r="FC78" s="1238"/>
      <c r="FD78" s="1460"/>
      <c r="FE78" s="1232"/>
      <c r="FF78" s="434"/>
      <c r="FG78" s="434"/>
      <c r="FH78" s="434"/>
      <c r="FI78" s="434"/>
      <c r="FJ78" s="434"/>
      <c r="FK78" s="434"/>
      <c r="FL78" s="434"/>
      <c r="FM78" s="434"/>
      <c r="FN78" s="434"/>
      <c r="FO78" s="434"/>
      <c r="FP78" s="434"/>
      <c r="FQ78" s="434"/>
      <c r="FR78" s="434"/>
      <c r="FS78" s="434"/>
      <c r="FT78" s="434"/>
      <c r="FU78" s="434"/>
      <c r="FV78" s="434"/>
      <c r="FW78" s="434"/>
      <c r="FX78" s="434"/>
      <c r="FY78" s="434"/>
      <c r="FZ78" s="434"/>
      <c r="GA78" s="434"/>
      <c r="GB78" s="434"/>
      <c r="GC78" s="434"/>
      <c r="GD78" s="434"/>
      <c r="GE78" s="434"/>
      <c r="GF78" s="434"/>
      <c r="GG78" s="434"/>
      <c r="GH78" s="434"/>
      <c r="GI78" s="434"/>
      <c r="GJ78" s="434"/>
      <c r="GK78" s="434"/>
      <c r="GL78" s="434"/>
      <c r="GM78" s="434"/>
      <c r="GN78" s="434"/>
      <c r="GO78" s="434"/>
      <c r="GP78" s="434"/>
      <c r="GQ78" s="434"/>
      <c r="GR78" s="434"/>
      <c r="GS78" s="434"/>
      <c r="GT78" s="434"/>
      <c r="GU78" s="434"/>
      <c r="GV78" s="434"/>
      <c r="GW78" s="434"/>
      <c r="GX78" s="434"/>
      <c r="GY78" s="434"/>
      <c r="GZ78" s="434"/>
      <c r="HA78" s="434"/>
      <c r="HB78" s="434"/>
      <c r="HC78" s="434"/>
      <c r="HD78" s="434"/>
      <c r="HE78" s="434"/>
      <c r="HF78" s="434"/>
      <c r="HG78" s="434"/>
      <c r="HH78" s="434"/>
      <c r="HI78" s="434"/>
      <c r="HJ78" s="434"/>
      <c r="HK78" s="434"/>
      <c r="HL78" s="434"/>
      <c r="HM78" s="434"/>
      <c r="HN78" s="1232"/>
      <c r="HO78" s="2317" t="s">
        <v>324</v>
      </c>
      <c r="HP78" s="2318"/>
      <c r="HQ78" s="410">
        <f>HA56+HQ56</f>
        <v>0</v>
      </c>
      <c r="HR78" s="997" t="e">
        <f>HQ78*100/HQ81</f>
        <v>#DIV/0!</v>
      </c>
      <c r="HS78" s="466"/>
      <c r="HT78" s="2317" t="s">
        <v>324</v>
      </c>
      <c r="HU78" s="2318"/>
      <c r="HV78" s="410">
        <f>HF56+HV56</f>
        <v>0</v>
      </c>
      <c r="HW78" s="997" t="e">
        <f>HV78*100/HV81</f>
        <v>#DIV/0!</v>
      </c>
      <c r="HX78" s="466"/>
      <c r="HY78" s="2317" t="s">
        <v>324</v>
      </c>
      <c r="HZ78" s="2318"/>
      <c r="IA78" s="410">
        <f>HK56+IA56</f>
        <v>0</v>
      </c>
      <c r="IB78" s="997" t="e">
        <f>IA78*100/IA81</f>
        <v>#DIV/0!</v>
      </c>
      <c r="IC78" s="434"/>
      <c r="ID78" s="434"/>
      <c r="IE78" s="434"/>
      <c r="IF78" s="434"/>
      <c r="IG78" s="434"/>
      <c r="IH78" s="434"/>
      <c r="II78" s="434"/>
      <c r="IJ78" s="434"/>
      <c r="IK78" s="434"/>
      <c r="IL78" s="434"/>
      <c r="IM78" s="434"/>
      <c r="IN78" s="434"/>
      <c r="IO78" s="434"/>
      <c r="IP78" s="434"/>
      <c r="IQ78" s="434"/>
      <c r="IR78" s="434"/>
      <c r="IS78" s="434"/>
      <c r="IT78" s="434"/>
      <c r="IU78" s="434"/>
      <c r="IV78" s="434"/>
      <c r="IW78" s="434"/>
      <c r="IX78" s="434"/>
      <c r="IY78" s="434"/>
      <c r="IZ78" s="434"/>
      <c r="JA78" s="434"/>
      <c r="JB78" s="434"/>
      <c r="JC78" s="434"/>
      <c r="JD78" s="434"/>
      <c r="JE78" s="434"/>
      <c r="JF78" s="434"/>
      <c r="JG78" s="434"/>
      <c r="JH78" s="434"/>
      <c r="JI78" s="434"/>
      <c r="JJ78" s="434"/>
      <c r="JK78" s="434"/>
      <c r="JL78" s="434"/>
      <c r="JM78" s="434"/>
      <c r="JN78" s="434"/>
      <c r="JO78" s="434"/>
      <c r="JP78" s="434"/>
      <c r="JQ78" s="434"/>
      <c r="JR78" s="434"/>
      <c r="JS78" s="434"/>
      <c r="JT78" s="434"/>
      <c r="JU78" s="434"/>
      <c r="JV78" s="434"/>
      <c r="JW78" s="434"/>
      <c r="JX78" s="434"/>
      <c r="JY78" s="434"/>
      <c r="JZ78" s="434"/>
      <c r="KA78" s="434"/>
      <c r="KB78" s="434"/>
      <c r="KC78" s="434"/>
      <c r="KD78" s="434"/>
      <c r="KE78" s="434"/>
      <c r="KF78" s="434"/>
      <c r="KG78" s="434"/>
      <c r="KH78" s="434"/>
      <c r="KI78" s="434"/>
      <c r="KJ78" s="434"/>
      <c r="KK78" s="434"/>
      <c r="KL78" s="434"/>
      <c r="KM78" s="434"/>
      <c r="KN78" s="434"/>
      <c r="KO78" s="434"/>
      <c r="KP78" s="434"/>
      <c r="KQ78" s="434"/>
      <c r="KR78" s="434"/>
      <c r="KS78" s="434"/>
      <c r="KT78" s="434"/>
      <c r="KU78" s="434"/>
      <c r="KV78" s="434"/>
      <c r="KW78" s="434"/>
      <c r="KX78" s="434"/>
      <c r="KY78" s="434"/>
      <c r="KZ78" s="434"/>
      <c r="LA78" s="434"/>
      <c r="LB78" s="434"/>
      <c r="LC78" s="434"/>
      <c r="LD78" s="434"/>
      <c r="LE78" s="434"/>
      <c r="LF78" s="434"/>
      <c r="LG78" s="434"/>
      <c r="LH78" s="434"/>
      <c r="LI78" s="434"/>
      <c r="LJ78" s="434"/>
      <c r="LK78" s="434"/>
      <c r="LL78" s="434"/>
      <c r="LM78" s="434"/>
      <c r="LN78" s="434"/>
      <c r="LO78" s="434"/>
      <c r="LP78" s="434"/>
      <c r="LQ78" s="434"/>
      <c r="LR78" s="434"/>
      <c r="LS78" s="434"/>
      <c r="LT78" s="434"/>
      <c r="LU78" s="434"/>
      <c r="LV78" s="434"/>
      <c r="LW78" s="434"/>
      <c r="LX78" s="434"/>
      <c r="LY78" s="434"/>
      <c r="LZ78" s="434"/>
      <c r="MA78" s="434"/>
      <c r="MB78" s="434"/>
      <c r="MC78" s="434"/>
      <c r="MD78" s="434"/>
      <c r="ME78" s="434"/>
      <c r="MF78" s="434"/>
      <c r="MG78" s="434"/>
      <c r="MH78" s="434"/>
      <c r="MI78" s="434"/>
      <c r="MJ78" s="434"/>
      <c r="MK78" s="434"/>
      <c r="ML78" s="434"/>
      <c r="MM78" s="434"/>
      <c r="MN78" s="434"/>
      <c r="MO78" s="434"/>
      <c r="MP78" s="434"/>
      <c r="MQ78" s="434"/>
      <c r="MR78" s="1233"/>
      <c r="MS78" s="1234"/>
      <c r="MT78" s="434"/>
      <c r="MU78" s="1021" t="s">
        <v>342</v>
      </c>
      <c r="MV78" s="1042"/>
      <c r="MW78" s="1039">
        <f>LT56+MW56</f>
        <v>0</v>
      </c>
      <c r="MX78" s="1043" t="e">
        <f>MW78*100/MW82</f>
        <v>#DIV/0!</v>
      </c>
      <c r="MY78" s="1083"/>
      <c r="MZ78" s="1010" t="s">
        <v>342</v>
      </c>
      <c r="NA78" s="1033"/>
      <c r="NB78" s="1039">
        <f>LZ56+NB56</f>
        <v>0</v>
      </c>
      <c r="NC78" s="1046" t="e">
        <f>NB78*100/NB82</f>
        <v>#DIV/0!</v>
      </c>
      <c r="ND78" s="1084"/>
      <c r="NE78" s="1010" t="s">
        <v>342</v>
      </c>
      <c r="NF78" s="1033"/>
      <c r="NG78" s="1039">
        <f>MF56+NG56</f>
        <v>0</v>
      </c>
      <c r="NH78" s="1036" t="e">
        <f>NG78*100/NG82</f>
        <v>#DIV/0!</v>
      </c>
      <c r="NI78" s="1084"/>
      <c r="NJ78" s="1010" t="s">
        <v>342</v>
      </c>
      <c r="NK78" s="1033"/>
      <c r="NL78" s="1039">
        <f>MK56+NL56</f>
        <v>0</v>
      </c>
      <c r="NM78" s="1036" t="e">
        <f>NL78*100/NL82</f>
        <v>#DIV/0!</v>
      </c>
      <c r="NN78" s="1084"/>
      <c r="NO78" s="1010" t="s">
        <v>342</v>
      </c>
      <c r="NP78" s="1033"/>
      <c r="NQ78" s="1039">
        <f>MP56+NQ56</f>
        <v>0</v>
      </c>
      <c r="NR78" s="1036" t="e">
        <f>NQ78*100/NQ82</f>
        <v>#DIV/0!</v>
      </c>
      <c r="NS78" s="434"/>
    </row>
    <row r="79" spans="1:384" ht="24.75" customHeight="1" x14ac:dyDescent="0.3">
      <c r="A79" s="4"/>
      <c r="B79" s="4"/>
      <c r="C79" s="4"/>
      <c r="D79" s="1226"/>
      <c r="E79" s="1223"/>
      <c r="F79" s="4"/>
      <c r="G79" s="4"/>
      <c r="H79" s="4"/>
      <c r="I79" s="4"/>
      <c r="J79" s="4"/>
      <c r="K79" s="4"/>
      <c r="L79" s="4"/>
      <c r="M79" s="1226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1226"/>
      <c r="AF79" s="1223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1223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1432"/>
      <c r="DS79" s="1432"/>
      <c r="DX79" s="1438"/>
      <c r="DY79" s="1223"/>
      <c r="DZ79" s="2595" t="s">
        <v>37</v>
      </c>
      <c r="EA79" s="2596"/>
      <c r="EB79" s="2596"/>
      <c r="EC79" s="2596"/>
      <c r="ED79" s="2596"/>
      <c r="EE79" s="2596"/>
      <c r="EF79" s="2596"/>
      <c r="EG79" s="2596"/>
      <c r="EH79" s="2596"/>
      <c r="EI79" s="2596"/>
      <c r="EJ79" s="2596"/>
      <c r="EK79" s="2596"/>
      <c r="EL79" s="2597"/>
      <c r="EM79" s="1187"/>
      <c r="EN79" s="1226"/>
      <c r="EO79" s="1695"/>
      <c r="EP79" s="639"/>
      <c r="FA79" s="1230"/>
      <c r="FB79" s="1230"/>
      <c r="FC79" s="1238"/>
      <c r="FD79" s="1460"/>
      <c r="FE79" s="1232"/>
      <c r="FF79" s="434"/>
      <c r="FG79" s="434"/>
      <c r="FH79" s="434"/>
      <c r="FI79" s="434"/>
      <c r="FJ79" s="434"/>
      <c r="FK79" s="434"/>
      <c r="FL79" s="434"/>
      <c r="FM79" s="434"/>
      <c r="FN79" s="434"/>
      <c r="FO79" s="434"/>
      <c r="FP79" s="434"/>
      <c r="FQ79" s="434"/>
      <c r="FR79" s="434"/>
      <c r="FS79" s="434"/>
      <c r="FT79" s="434"/>
      <c r="FU79" s="434"/>
      <c r="FV79" s="434"/>
      <c r="FW79" s="434"/>
      <c r="FX79" s="434"/>
      <c r="FY79" s="434"/>
      <c r="FZ79" s="434"/>
      <c r="GA79" s="434"/>
      <c r="GB79" s="434"/>
      <c r="GC79" s="434"/>
      <c r="GD79" s="434"/>
      <c r="GE79" s="434"/>
      <c r="GF79" s="434"/>
      <c r="GG79" s="434"/>
      <c r="GH79" s="434"/>
      <c r="GI79" s="434"/>
      <c r="GJ79" s="434"/>
      <c r="GK79" s="434"/>
      <c r="GL79" s="434"/>
      <c r="GM79" s="434"/>
      <c r="GN79" s="434"/>
      <c r="GO79" s="434"/>
      <c r="GP79" s="434"/>
      <c r="GQ79" s="434"/>
      <c r="GR79" s="434"/>
      <c r="GS79" s="434"/>
      <c r="GT79" s="434"/>
      <c r="GU79" s="434"/>
      <c r="GV79" s="434"/>
      <c r="GW79" s="434"/>
      <c r="GX79" s="434"/>
      <c r="GY79" s="434"/>
      <c r="GZ79" s="434"/>
      <c r="HA79" s="434"/>
      <c r="HB79" s="434"/>
      <c r="HC79" s="434"/>
      <c r="HD79" s="434"/>
      <c r="HE79" s="434"/>
      <c r="HF79" s="434"/>
      <c r="HG79" s="434"/>
      <c r="HH79" s="434"/>
      <c r="HI79" s="434"/>
      <c r="HJ79" s="434"/>
      <c r="HK79" s="434"/>
      <c r="HL79" s="434"/>
      <c r="HM79" s="434"/>
      <c r="HN79" s="1232"/>
      <c r="HO79" s="2319" t="s">
        <v>325</v>
      </c>
      <c r="HP79" s="2320"/>
      <c r="HQ79" s="998">
        <f t="shared" ref="HQ79:HQ80" si="96">HA57+HQ57</f>
        <v>0</v>
      </c>
      <c r="HR79" s="999" t="e">
        <f>HQ79*100/HQ81</f>
        <v>#DIV/0!</v>
      </c>
      <c r="HS79" s="466"/>
      <c r="HT79" s="2319" t="s">
        <v>325</v>
      </c>
      <c r="HU79" s="2320"/>
      <c r="HV79" s="998">
        <f t="shared" ref="HV79:HV80" si="97">HF57+HV57</f>
        <v>0</v>
      </c>
      <c r="HW79" s="999" t="e">
        <f>HV79*100/HV81</f>
        <v>#DIV/0!</v>
      </c>
      <c r="HX79" s="466"/>
      <c r="HY79" s="2319" t="s">
        <v>325</v>
      </c>
      <c r="HZ79" s="2320"/>
      <c r="IA79" s="998">
        <f>HK57+IA57</f>
        <v>0</v>
      </c>
      <c r="IB79" s="999" t="e">
        <f>IA79*100/IA81</f>
        <v>#DIV/0!</v>
      </c>
      <c r="IC79" s="434"/>
      <c r="ID79" s="434"/>
      <c r="IE79" s="434"/>
      <c r="IF79" s="434"/>
      <c r="IG79" s="434"/>
      <c r="IH79" s="434"/>
      <c r="II79" s="434"/>
      <c r="IJ79" s="434"/>
      <c r="IK79" s="434"/>
      <c r="IL79" s="434"/>
      <c r="IM79" s="434"/>
      <c r="IN79" s="434"/>
      <c r="IO79" s="434"/>
      <c r="IP79" s="434"/>
      <c r="IQ79" s="434"/>
      <c r="IR79" s="434"/>
      <c r="IS79" s="434"/>
      <c r="IT79" s="434"/>
      <c r="IU79" s="434"/>
      <c r="IV79" s="434"/>
      <c r="IW79" s="434"/>
      <c r="IX79" s="434"/>
      <c r="IY79" s="434"/>
      <c r="IZ79" s="434"/>
      <c r="JA79" s="434"/>
      <c r="JB79" s="434"/>
      <c r="JC79" s="434"/>
      <c r="JD79" s="434"/>
      <c r="JE79" s="434"/>
      <c r="JF79" s="434"/>
      <c r="JG79" s="434"/>
      <c r="JH79" s="434"/>
      <c r="JI79" s="434"/>
      <c r="JJ79" s="434"/>
      <c r="JK79" s="434"/>
      <c r="JL79" s="434"/>
      <c r="JM79" s="434"/>
      <c r="JN79" s="434"/>
      <c r="JO79" s="434"/>
      <c r="JP79" s="434"/>
      <c r="JQ79" s="434"/>
      <c r="JR79" s="434"/>
      <c r="JS79" s="434"/>
      <c r="JT79" s="434"/>
      <c r="JU79" s="434"/>
      <c r="JV79" s="434"/>
      <c r="JW79" s="434"/>
      <c r="JX79" s="434"/>
      <c r="JY79" s="434"/>
      <c r="JZ79" s="434"/>
      <c r="KA79" s="434"/>
      <c r="KB79" s="434"/>
      <c r="KC79" s="434"/>
      <c r="KD79" s="434"/>
      <c r="KE79" s="434"/>
      <c r="KF79" s="434"/>
      <c r="KG79" s="434"/>
      <c r="KH79" s="434"/>
      <c r="KI79" s="434"/>
      <c r="KJ79" s="434"/>
      <c r="KK79" s="434"/>
      <c r="KL79" s="434"/>
      <c r="KM79" s="434"/>
      <c r="KN79" s="434"/>
      <c r="KO79" s="434"/>
      <c r="KP79" s="434"/>
      <c r="KQ79" s="434"/>
      <c r="KR79" s="434"/>
      <c r="KS79" s="434"/>
      <c r="KT79" s="434"/>
      <c r="KU79" s="434"/>
      <c r="KV79" s="434"/>
      <c r="KW79" s="434"/>
      <c r="KX79" s="434"/>
      <c r="KY79" s="434"/>
      <c r="KZ79" s="434"/>
      <c r="LA79" s="434"/>
      <c r="LB79" s="434"/>
      <c r="LC79" s="434"/>
      <c r="LD79" s="434"/>
      <c r="LE79" s="434"/>
      <c r="LF79" s="434"/>
      <c r="LG79" s="434"/>
      <c r="LH79" s="434"/>
      <c r="LI79" s="434"/>
      <c r="LJ79" s="434"/>
      <c r="LK79" s="434"/>
      <c r="LL79" s="434"/>
      <c r="LM79" s="434"/>
      <c r="LN79" s="434"/>
      <c r="LO79" s="434"/>
      <c r="LP79" s="434"/>
      <c r="LQ79" s="434"/>
      <c r="LR79" s="434"/>
      <c r="LS79" s="434"/>
      <c r="LT79" s="434"/>
      <c r="LU79" s="434"/>
      <c r="LV79" s="434"/>
      <c r="LW79" s="434"/>
      <c r="LX79" s="434"/>
      <c r="LY79" s="434"/>
      <c r="LZ79" s="434"/>
      <c r="MA79" s="434"/>
      <c r="MB79" s="434"/>
      <c r="MC79" s="434"/>
      <c r="MD79" s="434"/>
      <c r="ME79" s="434"/>
      <c r="MF79" s="434"/>
      <c r="MG79" s="434"/>
      <c r="MH79" s="434"/>
      <c r="MI79" s="434"/>
      <c r="MJ79" s="434"/>
      <c r="MK79" s="434"/>
      <c r="ML79" s="434"/>
      <c r="MM79" s="434"/>
      <c r="MN79" s="434"/>
      <c r="MO79" s="434"/>
      <c r="MP79" s="434"/>
      <c r="MQ79" s="434"/>
      <c r="MR79" s="1233"/>
      <c r="MS79" s="1234"/>
      <c r="MT79" s="434"/>
      <c r="MU79" s="1013" t="s">
        <v>343</v>
      </c>
      <c r="MV79" s="1034"/>
      <c r="MW79" s="1040">
        <f>LT57+MW57</f>
        <v>0</v>
      </c>
      <c r="MX79" s="1044" t="e">
        <f>MW79*100/MW82</f>
        <v>#DIV/0!</v>
      </c>
      <c r="MY79" s="1083"/>
      <c r="MZ79" s="1013" t="s">
        <v>343</v>
      </c>
      <c r="NA79" s="1034"/>
      <c r="NB79" s="1040">
        <f>LZ57+NB57</f>
        <v>0</v>
      </c>
      <c r="NC79" s="1047" t="e">
        <f>NB79*100/NB82</f>
        <v>#DIV/0!</v>
      </c>
      <c r="ND79" s="1084"/>
      <c r="NE79" s="1013" t="s">
        <v>343</v>
      </c>
      <c r="NF79" s="1034"/>
      <c r="NG79" s="1040">
        <f>MF57+NG57</f>
        <v>0</v>
      </c>
      <c r="NH79" s="1037" t="e">
        <f>NG79*100/NG82</f>
        <v>#DIV/0!</v>
      </c>
      <c r="NI79" s="1084"/>
      <c r="NJ79" s="1013" t="s">
        <v>343</v>
      </c>
      <c r="NK79" s="1034"/>
      <c r="NL79" s="1040">
        <f>MK57+NL57</f>
        <v>0</v>
      </c>
      <c r="NM79" s="1037" t="e">
        <f>NL79*100/NL82</f>
        <v>#DIV/0!</v>
      </c>
      <c r="NN79" s="1084"/>
      <c r="NO79" s="1013" t="s">
        <v>343</v>
      </c>
      <c r="NP79" s="1034"/>
      <c r="NQ79" s="1040">
        <f>MP57+NQ57</f>
        <v>0</v>
      </c>
      <c r="NR79" s="1037" t="e">
        <f>NQ79*100/NQ82</f>
        <v>#DIV/0!</v>
      </c>
      <c r="NS79" s="434"/>
    </row>
    <row r="80" spans="1:384" ht="21" customHeight="1" thickBot="1" x14ac:dyDescent="0.35">
      <c r="A80" s="4"/>
      <c r="B80" s="4"/>
      <c r="C80" s="4"/>
      <c r="D80" s="1226"/>
      <c r="E80" s="1223"/>
      <c r="F80" s="4"/>
      <c r="G80" s="4"/>
      <c r="H80" s="4"/>
      <c r="I80" s="4"/>
      <c r="J80" s="4"/>
      <c r="K80" s="4"/>
      <c r="L80" s="4"/>
      <c r="M80" s="1226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1226"/>
      <c r="AF80" s="1223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1223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1432"/>
      <c r="DS80" s="1432"/>
      <c r="DX80" s="1438"/>
      <c r="DY80" s="1223"/>
      <c r="DZ80" s="2598"/>
      <c r="EA80" s="2599"/>
      <c r="EB80" s="2599"/>
      <c r="EC80" s="2599"/>
      <c r="ED80" s="2599"/>
      <c r="EE80" s="2599"/>
      <c r="EF80" s="2599"/>
      <c r="EG80" s="2599"/>
      <c r="EH80" s="2599"/>
      <c r="EI80" s="2599"/>
      <c r="EJ80" s="2599"/>
      <c r="EK80" s="2599"/>
      <c r="EL80" s="2600"/>
      <c r="EM80" s="1187"/>
      <c r="EN80" s="1226"/>
      <c r="EO80" s="1695"/>
      <c r="EP80" s="639"/>
      <c r="FA80" s="1230"/>
      <c r="FB80" s="1230"/>
      <c r="FC80" s="1238"/>
      <c r="FD80" s="1460"/>
      <c r="FE80" s="1232"/>
      <c r="FF80" s="434"/>
      <c r="FG80" s="434"/>
      <c r="FH80" s="434"/>
      <c r="FI80" s="434"/>
      <c r="FJ80" s="434"/>
      <c r="FK80" s="434"/>
      <c r="FL80" s="434"/>
      <c r="FM80" s="434"/>
      <c r="FN80" s="434"/>
      <c r="FO80" s="434"/>
      <c r="FP80" s="434"/>
      <c r="FQ80" s="434"/>
      <c r="FR80" s="434"/>
      <c r="FS80" s="434"/>
      <c r="FT80" s="434"/>
      <c r="FU80" s="434"/>
      <c r="FV80" s="434"/>
      <c r="FW80" s="434"/>
      <c r="FX80" s="434"/>
      <c r="FY80" s="434"/>
      <c r="FZ80" s="434"/>
      <c r="GA80" s="434"/>
      <c r="GB80" s="434"/>
      <c r="GC80" s="434"/>
      <c r="GD80" s="434"/>
      <c r="GE80" s="434"/>
      <c r="GF80" s="434"/>
      <c r="GG80" s="434"/>
      <c r="GH80" s="434"/>
      <c r="GI80" s="434"/>
      <c r="GJ80" s="434"/>
      <c r="GK80" s="434"/>
      <c r="GL80" s="434"/>
      <c r="GM80" s="434"/>
      <c r="GN80" s="434"/>
      <c r="GO80" s="434"/>
      <c r="GP80" s="434"/>
      <c r="GQ80" s="434"/>
      <c r="GR80" s="434"/>
      <c r="GS80" s="434"/>
      <c r="GT80" s="434"/>
      <c r="GU80" s="434"/>
      <c r="GV80" s="434"/>
      <c r="GW80" s="434"/>
      <c r="GX80" s="434"/>
      <c r="GY80" s="434"/>
      <c r="GZ80" s="434"/>
      <c r="HA80" s="434"/>
      <c r="HB80" s="434"/>
      <c r="HC80" s="434"/>
      <c r="HD80" s="434"/>
      <c r="HE80" s="434"/>
      <c r="HF80" s="434"/>
      <c r="HG80" s="434"/>
      <c r="HH80" s="434"/>
      <c r="HI80" s="434"/>
      <c r="HJ80" s="434"/>
      <c r="HK80" s="434"/>
      <c r="HL80" s="434"/>
      <c r="HM80" s="434"/>
      <c r="HN80" s="1232"/>
      <c r="HO80" s="2327" t="s">
        <v>209</v>
      </c>
      <c r="HP80" s="2328"/>
      <c r="HQ80" s="1000">
        <f t="shared" si="96"/>
        <v>0</v>
      </c>
      <c r="HR80" s="1001" t="e">
        <f>HQ80*100/HQ81</f>
        <v>#DIV/0!</v>
      </c>
      <c r="HS80" s="466"/>
      <c r="HT80" s="2327" t="s">
        <v>209</v>
      </c>
      <c r="HU80" s="2328"/>
      <c r="HV80" s="1000">
        <f t="shared" si="97"/>
        <v>0</v>
      </c>
      <c r="HW80" s="1001" t="e">
        <f>HV80*100/HV81</f>
        <v>#DIV/0!</v>
      </c>
      <c r="HX80" s="466"/>
      <c r="HY80" s="2327" t="s">
        <v>209</v>
      </c>
      <c r="HZ80" s="2328"/>
      <c r="IA80" s="1000">
        <f>HK58+IA58</f>
        <v>0</v>
      </c>
      <c r="IB80" s="1001" t="e">
        <f>IA80*100/IA81</f>
        <v>#DIV/0!</v>
      </c>
      <c r="IC80" s="434"/>
      <c r="ID80" s="434"/>
      <c r="IE80" s="434"/>
      <c r="IF80" s="434"/>
      <c r="IG80" s="434"/>
      <c r="IH80" s="434"/>
      <c r="II80" s="434"/>
      <c r="IJ80" s="434"/>
      <c r="IK80" s="434"/>
      <c r="IL80" s="434"/>
      <c r="IM80" s="434"/>
      <c r="IN80" s="434"/>
      <c r="IO80" s="434"/>
      <c r="IP80" s="434"/>
      <c r="IQ80" s="434"/>
      <c r="IR80" s="434"/>
      <c r="IS80" s="434"/>
      <c r="IT80" s="434"/>
      <c r="IU80" s="434"/>
      <c r="IV80" s="434"/>
      <c r="IW80" s="434"/>
      <c r="IX80" s="434"/>
      <c r="IY80" s="434"/>
      <c r="IZ80" s="434"/>
      <c r="JA80" s="434"/>
      <c r="JB80" s="434"/>
      <c r="JC80" s="434"/>
      <c r="JD80" s="434"/>
      <c r="JE80" s="434"/>
      <c r="JF80" s="434"/>
      <c r="JG80" s="434"/>
      <c r="JH80" s="434"/>
      <c r="JI80" s="434"/>
      <c r="JJ80" s="434"/>
      <c r="JK80" s="434"/>
      <c r="JL80" s="434"/>
      <c r="JM80" s="434"/>
      <c r="JN80" s="434"/>
      <c r="JO80" s="434"/>
      <c r="JP80" s="434"/>
      <c r="JQ80" s="434"/>
      <c r="JR80" s="434"/>
      <c r="JS80" s="434"/>
      <c r="JT80" s="434"/>
      <c r="JU80" s="434"/>
      <c r="JV80" s="434"/>
      <c r="JW80" s="434"/>
      <c r="JX80" s="434"/>
      <c r="JY80" s="434"/>
      <c r="JZ80" s="434"/>
      <c r="KA80" s="434"/>
      <c r="KB80" s="434"/>
      <c r="KC80" s="434"/>
      <c r="KD80" s="434"/>
      <c r="KE80" s="434"/>
      <c r="KF80" s="434"/>
      <c r="KG80" s="434"/>
      <c r="KH80" s="434"/>
      <c r="KI80" s="434"/>
      <c r="KJ80" s="434"/>
      <c r="KK80" s="434"/>
      <c r="KL80" s="434"/>
      <c r="KM80" s="434"/>
      <c r="KN80" s="434"/>
      <c r="KO80" s="434"/>
      <c r="KP80" s="434"/>
      <c r="KQ80" s="434"/>
      <c r="KR80" s="434"/>
      <c r="KS80" s="434"/>
      <c r="KT80" s="434"/>
      <c r="KU80" s="434"/>
      <c r="KV80" s="434"/>
      <c r="KW80" s="434"/>
      <c r="KX80" s="434"/>
      <c r="KY80" s="434"/>
      <c r="KZ80" s="434"/>
      <c r="LA80" s="434"/>
      <c r="LB80" s="434"/>
      <c r="LC80" s="434"/>
      <c r="LD80" s="434"/>
      <c r="LE80" s="434"/>
      <c r="LF80" s="434"/>
      <c r="LG80" s="434"/>
      <c r="LH80" s="434"/>
      <c r="LI80" s="434"/>
      <c r="LJ80" s="434"/>
      <c r="LK80" s="434"/>
      <c r="LL80" s="434"/>
      <c r="LM80" s="434"/>
      <c r="LN80" s="434"/>
      <c r="LO80" s="434"/>
      <c r="LP80" s="434"/>
      <c r="LQ80" s="434"/>
      <c r="LR80" s="434"/>
      <c r="LS80" s="434"/>
      <c r="LT80" s="434"/>
      <c r="LU80" s="434"/>
      <c r="LV80" s="434"/>
      <c r="LW80" s="434"/>
      <c r="LX80" s="434"/>
      <c r="LY80" s="434"/>
      <c r="LZ80" s="434"/>
      <c r="MA80" s="434"/>
      <c r="MB80" s="434"/>
      <c r="MC80" s="434"/>
      <c r="MD80" s="434"/>
      <c r="ME80" s="434"/>
      <c r="MF80" s="434"/>
      <c r="MG80" s="434"/>
      <c r="MH80" s="434"/>
      <c r="MI80" s="434"/>
      <c r="MJ80" s="434"/>
      <c r="MK80" s="434"/>
      <c r="ML80" s="434"/>
      <c r="MM80" s="434"/>
      <c r="MN80" s="434"/>
      <c r="MO80" s="434"/>
      <c r="MP80" s="434"/>
      <c r="MQ80" s="434"/>
      <c r="MR80" s="1233"/>
      <c r="MS80" s="1234"/>
      <c r="MT80" s="434"/>
      <c r="MU80" s="1013" t="s">
        <v>344</v>
      </c>
      <c r="MV80" s="1034"/>
      <c r="MW80" s="1040">
        <f>LT58+MW58</f>
        <v>0</v>
      </c>
      <c r="MX80" s="1044" t="e">
        <f>MW80*100/MW82</f>
        <v>#DIV/0!</v>
      </c>
      <c r="MY80" s="1083"/>
      <c r="MZ80" s="1013" t="s">
        <v>344</v>
      </c>
      <c r="NA80" s="1034"/>
      <c r="NB80" s="1040">
        <f>LZ58+NB58</f>
        <v>0</v>
      </c>
      <c r="NC80" s="1047" t="e">
        <f>NB80*100/NB82</f>
        <v>#DIV/0!</v>
      </c>
      <c r="ND80" s="1084"/>
      <c r="NE80" s="1013" t="s">
        <v>344</v>
      </c>
      <c r="NF80" s="1034"/>
      <c r="NG80" s="1040">
        <f>MF58+NG58</f>
        <v>0</v>
      </c>
      <c r="NH80" s="1037" t="e">
        <f>NG80*100/NG82</f>
        <v>#DIV/0!</v>
      </c>
      <c r="NI80" s="1084"/>
      <c r="NJ80" s="1013" t="s">
        <v>344</v>
      </c>
      <c r="NK80" s="1034"/>
      <c r="NL80" s="1040">
        <f>MK58+NL58</f>
        <v>0</v>
      </c>
      <c r="NM80" s="1037" t="e">
        <f>NL80*100/NL82</f>
        <v>#DIV/0!</v>
      </c>
      <c r="NN80" s="1084"/>
      <c r="NO80" s="1013" t="s">
        <v>344</v>
      </c>
      <c r="NP80" s="1034"/>
      <c r="NQ80" s="1040">
        <f>MP58+NQ58</f>
        <v>0</v>
      </c>
      <c r="NR80" s="1037" t="e">
        <f>NQ80*100/NQ82</f>
        <v>#DIV/0!</v>
      </c>
      <c r="NS80" s="434"/>
    </row>
    <row r="81" spans="1:383" ht="20.25" customHeight="1" thickBot="1" x14ac:dyDescent="0.35">
      <c r="A81" s="4"/>
      <c r="B81" s="4"/>
      <c r="C81" s="4"/>
      <c r="D81" s="1226"/>
      <c r="E81" s="1223"/>
      <c r="F81" s="4"/>
      <c r="G81" s="4"/>
      <c r="H81" s="4"/>
      <c r="I81" s="4"/>
      <c r="J81" s="4"/>
      <c r="K81" s="4"/>
      <c r="L81" s="4"/>
      <c r="M81" s="1226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1226"/>
      <c r="AF81" s="1223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1223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1432"/>
      <c r="DS81" s="1432"/>
      <c r="DT81" s="1432"/>
      <c r="DU81" s="1432"/>
      <c r="DV81" s="1432"/>
      <c r="DW81" s="1432"/>
      <c r="DX81" s="1438"/>
      <c r="DY81" s="1223"/>
      <c r="DZ81" s="2601"/>
      <c r="EA81" s="2602"/>
      <c r="EB81" s="2602"/>
      <c r="EC81" s="2602"/>
      <c r="ED81" s="2602"/>
      <c r="EE81" s="2602"/>
      <c r="EF81" s="2602"/>
      <c r="EG81" s="2602"/>
      <c r="EH81" s="2602"/>
      <c r="EI81" s="2602"/>
      <c r="EJ81" s="2602"/>
      <c r="EK81" s="2602"/>
      <c r="EL81" s="2603"/>
      <c r="EM81" s="1187"/>
      <c r="EN81" s="1226"/>
      <c r="EO81" s="1695"/>
      <c r="EP81" s="639"/>
      <c r="EQ81" s="1230"/>
      <c r="ER81" s="1230"/>
      <c r="ES81" s="1230"/>
      <c r="ET81" s="1230"/>
      <c r="EU81" s="1230"/>
      <c r="EV81" s="1230"/>
      <c r="EW81" s="1230"/>
      <c r="EX81" s="1230"/>
      <c r="EY81" s="1230"/>
      <c r="EZ81" s="1230"/>
      <c r="FA81" s="1230"/>
      <c r="FB81" s="1230"/>
      <c r="FC81" s="1238"/>
      <c r="FD81" s="1460"/>
      <c r="FE81" s="1232"/>
      <c r="FF81" s="434"/>
      <c r="FG81" s="434"/>
      <c r="FH81" s="434"/>
      <c r="FI81" s="434"/>
      <c r="FJ81" s="434"/>
      <c r="FK81" s="434"/>
      <c r="FL81" s="434"/>
      <c r="FM81" s="434"/>
      <c r="FN81" s="434"/>
      <c r="FO81" s="434"/>
      <c r="FP81" s="434"/>
      <c r="FQ81" s="434"/>
      <c r="FR81" s="434"/>
      <c r="FS81" s="434"/>
      <c r="FT81" s="434"/>
      <c r="FU81" s="434"/>
      <c r="FV81" s="434"/>
      <c r="FW81" s="434"/>
      <c r="FX81" s="434"/>
      <c r="FY81" s="434"/>
      <c r="FZ81" s="434"/>
      <c r="GA81" s="434"/>
      <c r="GB81" s="434"/>
      <c r="GC81" s="434"/>
      <c r="GD81" s="434"/>
      <c r="GE81" s="434"/>
      <c r="GF81" s="434"/>
      <c r="GG81" s="434"/>
      <c r="GH81" s="434"/>
      <c r="GI81" s="434"/>
      <c r="GJ81" s="434"/>
      <c r="GK81" s="434"/>
      <c r="GL81" s="434"/>
      <c r="GM81" s="434"/>
      <c r="GN81" s="434"/>
      <c r="GO81" s="434"/>
      <c r="GP81" s="434"/>
      <c r="GQ81" s="434"/>
      <c r="GR81" s="434"/>
      <c r="GS81" s="434"/>
      <c r="GT81" s="434"/>
      <c r="GU81" s="434"/>
      <c r="GV81" s="434"/>
      <c r="GW81" s="434"/>
      <c r="GX81" s="434"/>
      <c r="GY81" s="434"/>
      <c r="GZ81" s="434"/>
      <c r="HA81" s="434"/>
      <c r="HB81" s="434"/>
      <c r="HC81" s="434"/>
      <c r="HD81" s="434"/>
      <c r="HE81" s="434"/>
      <c r="HF81" s="434"/>
      <c r="HG81" s="434"/>
      <c r="HH81" s="434"/>
      <c r="HI81" s="434"/>
      <c r="HJ81" s="434"/>
      <c r="HK81" s="434"/>
      <c r="HL81" s="434"/>
      <c r="HM81" s="434"/>
      <c r="HN81" s="1232"/>
      <c r="HO81" s="453" t="s">
        <v>19</v>
      </c>
      <c r="HP81" s="453"/>
      <c r="HQ81" s="440">
        <f>SUM(HQ78:HQ80)</f>
        <v>0</v>
      </c>
      <c r="HR81" s="441"/>
      <c r="HS81" s="11"/>
      <c r="HT81" s="453" t="s">
        <v>19</v>
      </c>
      <c r="HU81" s="453"/>
      <c r="HV81" s="440">
        <f>SUM(HV78:HV80)</f>
        <v>0</v>
      </c>
      <c r="HW81" s="441"/>
      <c r="HX81" s="11"/>
      <c r="HY81" s="453" t="s">
        <v>19</v>
      </c>
      <c r="HZ81" s="453"/>
      <c r="IA81" s="440">
        <f>SUM(IA78:IA80)</f>
        <v>0</v>
      </c>
      <c r="IB81" s="441"/>
      <c r="IC81" s="434"/>
      <c r="ID81" s="434"/>
      <c r="IE81" s="434"/>
      <c r="IF81" s="434"/>
      <c r="IG81" s="434"/>
      <c r="IH81" s="434"/>
      <c r="II81" s="434"/>
      <c r="IJ81" s="434"/>
      <c r="IK81" s="434"/>
      <c r="IL81" s="434"/>
      <c r="IM81" s="434"/>
      <c r="IN81" s="434"/>
      <c r="IO81" s="434"/>
      <c r="IP81" s="434"/>
      <c r="IQ81" s="434"/>
      <c r="IR81" s="434"/>
      <c r="IS81" s="434"/>
      <c r="IT81" s="434"/>
      <c r="IU81" s="434"/>
      <c r="IV81" s="434"/>
      <c r="IW81" s="434"/>
      <c r="IX81" s="434"/>
      <c r="IY81" s="434"/>
      <c r="IZ81" s="434"/>
      <c r="JA81" s="434"/>
      <c r="JB81" s="434"/>
      <c r="JC81" s="434"/>
      <c r="JD81" s="434"/>
      <c r="JE81" s="434"/>
      <c r="JF81" s="434"/>
      <c r="JG81" s="434"/>
      <c r="JH81" s="434"/>
      <c r="JI81" s="434"/>
      <c r="JJ81" s="434"/>
      <c r="JK81" s="434"/>
      <c r="JL81" s="434"/>
      <c r="JM81" s="434"/>
      <c r="JN81" s="434"/>
      <c r="JO81" s="434"/>
      <c r="JP81" s="434"/>
      <c r="JQ81" s="434"/>
      <c r="JR81" s="434"/>
      <c r="JS81" s="434"/>
      <c r="JT81" s="434"/>
      <c r="JU81" s="434"/>
      <c r="JV81" s="434"/>
      <c r="JW81" s="434"/>
      <c r="JX81" s="434"/>
      <c r="JY81" s="434"/>
      <c r="JZ81" s="434"/>
      <c r="KA81" s="434"/>
      <c r="KB81" s="434"/>
      <c r="KC81" s="434"/>
      <c r="KD81" s="434"/>
      <c r="KE81" s="434"/>
      <c r="KF81" s="434"/>
      <c r="KG81" s="434"/>
      <c r="KH81" s="434"/>
      <c r="KI81" s="434"/>
      <c r="KJ81" s="434"/>
      <c r="KK81" s="434"/>
      <c r="KL81" s="434"/>
      <c r="KM81" s="434"/>
      <c r="KN81" s="434"/>
      <c r="KO81" s="434"/>
      <c r="KP81" s="434"/>
      <c r="KQ81" s="434"/>
      <c r="KR81" s="434"/>
      <c r="KS81" s="434"/>
      <c r="KT81" s="434"/>
      <c r="KU81" s="434"/>
      <c r="KV81" s="434"/>
      <c r="KW81" s="434"/>
      <c r="KX81" s="434"/>
      <c r="KY81" s="434"/>
      <c r="KZ81" s="434"/>
      <c r="LA81" s="434"/>
      <c r="LB81" s="434"/>
      <c r="LC81" s="434"/>
      <c r="LD81" s="434"/>
      <c r="LE81" s="434"/>
      <c r="LF81" s="434"/>
      <c r="LG81" s="434"/>
      <c r="LH81" s="434"/>
      <c r="LI81" s="434"/>
      <c r="LJ81" s="434"/>
      <c r="LK81" s="434"/>
      <c r="LL81" s="434"/>
      <c r="LM81" s="434"/>
      <c r="LN81" s="434"/>
      <c r="LO81" s="434"/>
      <c r="LP81" s="434"/>
      <c r="LQ81" s="434"/>
      <c r="LR81" s="434"/>
      <c r="LS81" s="434"/>
      <c r="LT81" s="434"/>
      <c r="LU81" s="434"/>
      <c r="LV81" s="434"/>
      <c r="LW81" s="434"/>
      <c r="LX81" s="434"/>
      <c r="LY81" s="434"/>
      <c r="LZ81" s="434"/>
      <c r="MA81" s="434"/>
      <c r="MB81" s="434"/>
      <c r="MC81" s="434"/>
      <c r="MD81" s="434"/>
      <c r="ME81" s="434"/>
      <c r="MF81" s="434"/>
      <c r="MG81" s="434"/>
      <c r="MH81" s="434"/>
      <c r="MI81" s="434"/>
      <c r="MJ81" s="434"/>
      <c r="MK81" s="434"/>
      <c r="ML81" s="434"/>
      <c r="MM81" s="434"/>
      <c r="MN81" s="434"/>
      <c r="MO81" s="434"/>
      <c r="MP81" s="434"/>
      <c r="MQ81" s="434"/>
      <c r="MR81" s="1233"/>
      <c r="MS81" s="1234"/>
      <c r="MT81" s="434"/>
      <c r="MU81" s="1022" t="s">
        <v>345</v>
      </c>
      <c r="MV81" s="1023"/>
      <c r="MW81" s="1041">
        <f>LT59+MW59</f>
        <v>0</v>
      </c>
      <c r="MX81" s="1045" t="e">
        <f>MW81*100/MW82</f>
        <v>#DIV/0!</v>
      </c>
      <c r="MY81" s="1083"/>
      <c r="MZ81" s="1017" t="s">
        <v>345</v>
      </c>
      <c r="NA81" s="1035"/>
      <c r="NB81" s="1041">
        <f>LZ59+NB59</f>
        <v>0</v>
      </c>
      <c r="NC81" s="1048" t="e">
        <f>NB81*100/NB82</f>
        <v>#DIV/0!</v>
      </c>
      <c r="ND81" s="1084"/>
      <c r="NE81" s="1017" t="s">
        <v>345</v>
      </c>
      <c r="NF81" s="1035"/>
      <c r="NG81" s="1041">
        <f>MF59+NG59</f>
        <v>0</v>
      </c>
      <c r="NH81" s="1038" t="e">
        <f>NG81*100/NG82</f>
        <v>#DIV/0!</v>
      </c>
      <c r="NI81" s="1084"/>
      <c r="NJ81" s="1017" t="s">
        <v>345</v>
      </c>
      <c r="NK81" s="1035"/>
      <c r="NL81" s="1041">
        <f>MK59+NL59</f>
        <v>0</v>
      </c>
      <c r="NM81" s="1038" t="e">
        <f>NL81*100/NL82</f>
        <v>#DIV/0!</v>
      </c>
      <c r="NN81" s="1084"/>
      <c r="NO81" s="1017" t="s">
        <v>345</v>
      </c>
      <c r="NP81" s="1035"/>
      <c r="NQ81" s="1041">
        <f>MP59+NQ59</f>
        <v>0</v>
      </c>
      <c r="NR81" s="1038" t="e">
        <f>NQ81*100/NQ82</f>
        <v>#DIV/0!</v>
      </c>
      <c r="NS81" s="434"/>
    </row>
    <row r="82" spans="1:383" ht="21" customHeight="1" thickBot="1" x14ac:dyDescent="0.35">
      <c r="A82" s="4"/>
      <c r="B82" s="4"/>
      <c r="C82" s="4"/>
      <c r="D82" s="1226"/>
      <c r="E82" s="1223"/>
      <c r="F82" s="4"/>
      <c r="G82" s="4"/>
      <c r="H82" s="4"/>
      <c r="I82" s="4"/>
      <c r="J82" s="4"/>
      <c r="K82" s="4"/>
      <c r="L82" s="4"/>
      <c r="M82" s="1226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1226"/>
      <c r="AF82" s="1223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1223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1432"/>
      <c r="DS82" s="1432"/>
      <c r="DY82" s="1223"/>
      <c r="DZ82" s="1187"/>
      <c r="EA82" s="1187"/>
      <c r="EB82" s="1187"/>
      <c r="EC82" s="1187"/>
      <c r="ED82" s="1187"/>
      <c r="EE82" s="1187"/>
      <c r="EF82" s="1187"/>
      <c r="EG82" s="1187"/>
      <c r="EH82" s="1187"/>
      <c r="EI82" s="1187"/>
      <c r="EJ82" s="1187"/>
      <c r="EK82" s="1187"/>
      <c r="EL82" s="1187"/>
      <c r="EM82" s="1187"/>
      <c r="EN82" s="1226"/>
      <c r="EO82" s="1695"/>
      <c r="EP82" s="639"/>
      <c r="EQ82" s="1230"/>
      <c r="ER82" s="1230"/>
      <c r="ES82" s="1230"/>
      <c r="ET82" s="1230"/>
      <c r="EU82" s="1230"/>
      <c r="EV82" s="1230"/>
      <c r="EW82" s="1230"/>
      <c r="EX82" s="1230"/>
      <c r="EY82" s="1230"/>
      <c r="EZ82" s="1230"/>
      <c r="FA82" s="1230"/>
      <c r="FB82" s="1230"/>
      <c r="FC82" s="1238"/>
      <c r="FD82" s="1460"/>
      <c r="FE82" s="1232"/>
      <c r="FF82" s="434"/>
      <c r="FG82" s="434"/>
      <c r="FH82" s="434"/>
      <c r="FI82" s="434"/>
      <c r="FJ82" s="434"/>
      <c r="FK82" s="434"/>
      <c r="FL82" s="434"/>
      <c r="FM82" s="434"/>
      <c r="FN82" s="434"/>
      <c r="FO82" s="434"/>
      <c r="FP82" s="434"/>
      <c r="FQ82" s="434"/>
      <c r="FR82" s="434"/>
      <c r="FS82" s="434"/>
      <c r="FT82" s="434"/>
      <c r="FU82" s="434"/>
      <c r="FV82" s="434"/>
      <c r="FW82" s="434"/>
      <c r="FX82" s="434"/>
      <c r="FY82" s="434"/>
      <c r="FZ82" s="434"/>
      <c r="GA82" s="434"/>
      <c r="GB82" s="434"/>
      <c r="GC82" s="434"/>
      <c r="GD82" s="434"/>
      <c r="GE82" s="434"/>
      <c r="GF82" s="434"/>
      <c r="GG82" s="434"/>
      <c r="GH82" s="434"/>
      <c r="GI82" s="434"/>
      <c r="GJ82" s="434"/>
      <c r="GK82" s="434"/>
      <c r="GL82" s="434"/>
      <c r="GM82" s="434"/>
      <c r="GN82" s="434"/>
      <c r="GO82" s="434"/>
      <c r="GP82" s="434"/>
      <c r="GQ82" s="434"/>
      <c r="GR82" s="434"/>
      <c r="GS82" s="434"/>
      <c r="GT82" s="434"/>
      <c r="GU82" s="434"/>
      <c r="GV82" s="434"/>
      <c r="GW82" s="434"/>
      <c r="GX82" s="434"/>
      <c r="GY82" s="434"/>
      <c r="GZ82" s="434"/>
      <c r="HA82" s="434"/>
      <c r="HB82" s="434"/>
      <c r="HC82" s="434"/>
      <c r="HD82" s="434"/>
      <c r="HE82" s="434"/>
      <c r="HF82" s="434"/>
      <c r="HG82" s="434"/>
      <c r="HH82" s="434"/>
      <c r="HI82" s="434"/>
      <c r="HJ82" s="434"/>
      <c r="HK82" s="434"/>
      <c r="HL82" s="434"/>
      <c r="HM82" s="434"/>
      <c r="HN82" s="1232"/>
      <c r="HO82" s="466"/>
      <c r="HP82" s="466"/>
      <c r="HQ82" s="466"/>
      <c r="HR82" s="466"/>
      <c r="HS82" s="466"/>
      <c r="HT82" s="466"/>
      <c r="HU82" s="466"/>
      <c r="HV82" s="466"/>
      <c r="HW82" s="466"/>
      <c r="HX82" s="466"/>
      <c r="HY82" s="466"/>
      <c r="HZ82" s="466"/>
      <c r="IA82" s="11"/>
      <c r="IB82" s="11"/>
      <c r="IC82" s="434"/>
      <c r="ID82" s="434"/>
      <c r="IE82" s="434"/>
      <c r="IF82" s="434"/>
      <c r="IG82" s="434"/>
      <c r="IH82" s="434"/>
      <c r="II82" s="434"/>
      <c r="IJ82" s="434"/>
      <c r="IK82" s="434"/>
      <c r="IL82" s="434"/>
      <c r="IM82" s="434"/>
      <c r="IN82" s="434"/>
      <c r="IO82" s="434"/>
      <c r="IP82" s="434"/>
      <c r="IQ82" s="434"/>
      <c r="IR82" s="434"/>
      <c r="IS82" s="434"/>
      <c r="IT82" s="434"/>
      <c r="IU82" s="434"/>
      <c r="IV82" s="434"/>
      <c r="IW82" s="434"/>
      <c r="IX82" s="434"/>
      <c r="IY82" s="434"/>
      <c r="IZ82" s="434"/>
      <c r="JA82" s="434"/>
      <c r="JB82" s="434"/>
      <c r="JC82" s="434"/>
      <c r="JD82" s="434"/>
      <c r="JE82" s="434"/>
      <c r="JF82" s="434"/>
      <c r="JG82" s="434"/>
      <c r="JH82" s="434"/>
      <c r="JI82" s="434"/>
      <c r="JJ82" s="434"/>
      <c r="JK82" s="434"/>
      <c r="JL82" s="434"/>
      <c r="JM82" s="434"/>
      <c r="JN82" s="434"/>
      <c r="JO82" s="434"/>
      <c r="JP82" s="434"/>
      <c r="JQ82" s="434"/>
      <c r="JR82" s="434"/>
      <c r="JS82" s="434"/>
      <c r="JT82" s="434"/>
      <c r="JU82" s="434"/>
      <c r="JV82" s="434"/>
      <c r="JW82" s="434"/>
      <c r="JX82" s="434"/>
      <c r="JY82" s="434"/>
      <c r="JZ82" s="434"/>
      <c r="KA82" s="434"/>
      <c r="KB82" s="434"/>
      <c r="KC82" s="434"/>
      <c r="KD82" s="434"/>
      <c r="KE82" s="434"/>
      <c r="KF82" s="434"/>
      <c r="KG82" s="434"/>
      <c r="KH82" s="434"/>
      <c r="KI82" s="434"/>
      <c r="KJ82" s="434"/>
      <c r="KK82" s="434"/>
      <c r="KL82" s="434"/>
      <c r="KM82" s="434"/>
      <c r="KN82" s="434"/>
      <c r="KO82" s="434"/>
      <c r="KP82" s="434"/>
      <c r="KQ82" s="434"/>
      <c r="KR82" s="434"/>
      <c r="KS82" s="434"/>
      <c r="KT82" s="434"/>
      <c r="KU82" s="434"/>
      <c r="KV82" s="434"/>
      <c r="KW82" s="434"/>
      <c r="KX82" s="434"/>
      <c r="KY82" s="434"/>
      <c r="KZ82" s="434"/>
      <c r="LA82" s="434"/>
      <c r="LB82" s="434"/>
      <c r="LC82" s="434"/>
      <c r="LD82" s="434"/>
      <c r="LE82" s="434"/>
      <c r="LF82" s="434"/>
      <c r="LG82" s="434"/>
      <c r="LH82" s="434"/>
      <c r="LI82" s="434"/>
      <c r="LJ82" s="434"/>
      <c r="LK82" s="434"/>
      <c r="LL82" s="434"/>
      <c r="LM82" s="434"/>
      <c r="LN82" s="434"/>
      <c r="LO82" s="434"/>
      <c r="LP82" s="434"/>
      <c r="LQ82" s="434"/>
      <c r="LR82" s="434"/>
      <c r="LS82" s="434"/>
      <c r="LT82" s="434"/>
      <c r="LU82" s="434"/>
      <c r="LV82" s="434"/>
      <c r="LW82" s="434"/>
      <c r="LX82" s="434"/>
      <c r="LY82" s="434"/>
      <c r="LZ82" s="434"/>
      <c r="MA82" s="434"/>
      <c r="MB82" s="434"/>
      <c r="MC82" s="434"/>
      <c r="MD82" s="434"/>
      <c r="ME82" s="434"/>
      <c r="MF82" s="434"/>
      <c r="MG82" s="434"/>
      <c r="MH82" s="434"/>
      <c r="MI82" s="434"/>
      <c r="MJ82" s="434"/>
      <c r="MK82" s="434"/>
      <c r="ML82" s="434"/>
      <c r="MM82" s="434"/>
      <c r="MN82" s="434"/>
      <c r="MO82" s="434"/>
      <c r="MP82" s="434"/>
      <c r="MQ82" s="434"/>
      <c r="MR82" s="1233"/>
      <c r="MS82" s="1234"/>
      <c r="MT82" s="434"/>
      <c r="MU82" s="1008"/>
      <c r="MV82" s="1008"/>
      <c r="MW82" s="1019">
        <f>SUM(MW78:MW81)</f>
        <v>0</v>
      </c>
      <c r="MX82" s="1008"/>
      <c r="MY82" s="1084"/>
      <c r="MZ82" s="1008"/>
      <c r="NA82" s="1008"/>
      <c r="NB82" s="1019">
        <f>SUM(NB78:NB81)</f>
        <v>0</v>
      </c>
      <c r="NC82" s="1008"/>
      <c r="ND82" s="1084"/>
      <c r="NE82" s="1008"/>
      <c r="NF82" s="1008"/>
      <c r="NG82" s="1019">
        <f>SUM(NG78:NG81)</f>
        <v>0</v>
      </c>
      <c r="NH82" s="1008"/>
      <c r="NI82" s="1084"/>
      <c r="NJ82" s="1008"/>
      <c r="NK82" s="1008"/>
      <c r="NL82" s="1019">
        <f>SUM(NL78:NL81)</f>
        <v>0</v>
      </c>
      <c r="NM82" s="1008"/>
      <c r="NN82" s="1084"/>
      <c r="NO82" s="1008"/>
      <c r="NP82" s="1008"/>
      <c r="NQ82" s="1019">
        <f>SUM(NQ78:NQ81)</f>
        <v>0</v>
      </c>
      <c r="NR82" s="1008"/>
      <c r="NS82" s="434"/>
    </row>
    <row r="83" spans="1:383" ht="44.25" customHeight="1" x14ac:dyDescent="0.3">
      <c r="A83" s="4"/>
      <c r="B83" s="4"/>
      <c r="C83" s="4"/>
      <c r="D83" s="1226"/>
      <c r="E83" s="1223"/>
      <c r="F83" s="4"/>
      <c r="G83" s="4"/>
      <c r="H83" s="4"/>
      <c r="I83" s="4"/>
      <c r="J83" s="4"/>
      <c r="K83" s="4"/>
      <c r="L83" s="4"/>
      <c r="M83" s="1226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1226"/>
      <c r="AF83" s="1223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1223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1439"/>
      <c r="DS83" s="1439"/>
      <c r="DY83" s="1223"/>
      <c r="DZ83" s="1187"/>
      <c r="EA83" s="1187"/>
      <c r="EB83" s="1187"/>
      <c r="EC83" s="1187"/>
      <c r="ED83" s="1187"/>
      <c r="EE83" s="1187"/>
      <c r="EF83" s="1187"/>
      <c r="EG83" s="1187"/>
      <c r="EH83" s="1187"/>
      <c r="EI83" s="1187"/>
      <c r="EJ83" s="1187"/>
      <c r="EK83" s="1187"/>
      <c r="EL83" s="1187"/>
      <c r="EM83" s="1187"/>
      <c r="EN83" s="1226"/>
      <c r="EO83" s="1695"/>
      <c r="EP83" s="639"/>
      <c r="EQ83" s="1230"/>
      <c r="ER83" s="1230"/>
      <c r="ES83" s="1230"/>
      <c r="ET83" s="1230"/>
      <c r="EU83" s="1230"/>
      <c r="EV83" s="1230"/>
      <c r="EW83" s="1230"/>
      <c r="EX83" s="1230"/>
      <c r="EY83" s="1230"/>
      <c r="EZ83" s="1230"/>
      <c r="FA83" s="1230"/>
      <c r="FB83" s="1230"/>
      <c r="FC83" s="1238"/>
      <c r="FD83" s="1460"/>
      <c r="FE83" s="1232"/>
      <c r="FF83" s="434"/>
      <c r="FG83" s="434"/>
      <c r="FH83" s="434"/>
      <c r="FI83" s="434"/>
      <c r="FJ83" s="434"/>
      <c r="FK83" s="434"/>
      <c r="FL83" s="434"/>
      <c r="FM83" s="434"/>
      <c r="FN83" s="434"/>
      <c r="FO83" s="434"/>
      <c r="FP83" s="434"/>
      <c r="FQ83" s="434"/>
      <c r="FR83" s="434"/>
      <c r="FS83" s="434"/>
      <c r="FT83" s="434"/>
      <c r="FU83" s="434"/>
      <c r="FV83" s="434"/>
      <c r="FW83" s="434"/>
      <c r="FX83" s="434"/>
      <c r="FY83" s="434"/>
      <c r="FZ83" s="434"/>
      <c r="GA83" s="434"/>
      <c r="GB83" s="434"/>
      <c r="GC83" s="434"/>
      <c r="GD83" s="434"/>
      <c r="GE83" s="434"/>
      <c r="GF83" s="434"/>
      <c r="GG83" s="434"/>
      <c r="GH83" s="434"/>
      <c r="GI83" s="434"/>
      <c r="GJ83" s="434"/>
      <c r="GK83" s="434"/>
      <c r="GL83" s="434"/>
      <c r="GM83" s="434"/>
      <c r="GN83" s="434"/>
      <c r="GO83" s="434"/>
      <c r="GP83" s="434"/>
      <c r="GQ83" s="434"/>
      <c r="GR83" s="434"/>
      <c r="GS83" s="434"/>
      <c r="GT83" s="434"/>
      <c r="GU83" s="434"/>
      <c r="GV83" s="434"/>
      <c r="GW83" s="434"/>
      <c r="GX83" s="434"/>
      <c r="GY83" s="434"/>
      <c r="GZ83" s="434"/>
      <c r="HA83" s="434"/>
      <c r="HB83" s="434"/>
      <c r="HC83" s="434"/>
      <c r="HD83" s="434"/>
      <c r="HE83" s="434"/>
      <c r="HF83" s="434"/>
      <c r="HG83" s="434"/>
      <c r="HH83" s="434"/>
      <c r="HI83" s="434"/>
      <c r="HJ83" s="434"/>
      <c r="HK83" s="434"/>
      <c r="HL83" s="434"/>
      <c r="HM83" s="434"/>
      <c r="HN83" s="1232"/>
      <c r="HO83" s="466"/>
      <c r="HP83" s="11"/>
      <c r="HQ83" s="11"/>
      <c r="HR83" s="11"/>
      <c r="HS83" s="11"/>
      <c r="HT83" s="11"/>
      <c r="HU83" s="466"/>
      <c r="HV83" s="466"/>
      <c r="HW83" s="466"/>
      <c r="HX83" s="466"/>
      <c r="HY83" s="2310" t="s">
        <v>372</v>
      </c>
      <c r="HZ83" s="2311"/>
      <c r="IA83" s="2314" t="s">
        <v>11</v>
      </c>
      <c r="IB83" s="2314" t="s">
        <v>12</v>
      </c>
      <c r="IC83" s="434"/>
      <c r="ID83" s="434"/>
      <c r="IE83" s="434"/>
      <c r="IF83" s="434"/>
      <c r="IG83" s="434"/>
      <c r="IH83" s="434"/>
      <c r="II83" s="434"/>
      <c r="IJ83" s="434"/>
      <c r="IK83" s="434"/>
      <c r="IL83" s="434"/>
      <c r="IM83" s="434"/>
      <c r="IN83" s="434"/>
      <c r="IO83" s="434"/>
      <c r="IP83" s="434"/>
      <c r="IQ83" s="434"/>
      <c r="IR83" s="434"/>
      <c r="IS83" s="434"/>
      <c r="IT83" s="434"/>
      <c r="IU83" s="434"/>
      <c r="IV83" s="434"/>
      <c r="IW83" s="434"/>
      <c r="IX83" s="434"/>
      <c r="IY83" s="434"/>
      <c r="IZ83" s="434"/>
      <c r="JA83" s="434"/>
      <c r="JB83" s="434"/>
      <c r="JC83" s="434"/>
      <c r="JD83" s="434"/>
      <c r="JE83" s="434"/>
      <c r="JF83" s="434"/>
      <c r="JG83" s="434"/>
      <c r="JH83" s="434"/>
      <c r="JI83" s="434"/>
      <c r="JJ83" s="434"/>
      <c r="JK83" s="434"/>
      <c r="JL83" s="434"/>
      <c r="JM83" s="434"/>
      <c r="JN83" s="434"/>
      <c r="JO83" s="434"/>
      <c r="JP83" s="434"/>
      <c r="JQ83" s="434"/>
      <c r="JR83" s="434"/>
      <c r="JS83" s="434"/>
      <c r="JT83" s="434"/>
      <c r="JU83" s="434"/>
      <c r="JV83" s="434"/>
      <c r="JW83" s="434"/>
      <c r="JX83" s="434"/>
      <c r="JY83" s="434"/>
      <c r="JZ83" s="434"/>
      <c r="KA83" s="434"/>
      <c r="KB83" s="434"/>
      <c r="KC83" s="434"/>
      <c r="KD83" s="434"/>
      <c r="KE83" s="434"/>
      <c r="KF83" s="434"/>
      <c r="KG83" s="434"/>
      <c r="KH83" s="434"/>
      <c r="KI83" s="434"/>
      <c r="KJ83" s="434"/>
      <c r="KK83" s="434"/>
      <c r="KL83" s="434"/>
      <c r="KM83" s="434"/>
      <c r="KN83" s="434"/>
      <c r="KO83" s="434"/>
      <c r="KP83" s="434"/>
      <c r="KQ83" s="434"/>
      <c r="KR83" s="434"/>
      <c r="KS83" s="434"/>
      <c r="KT83" s="434"/>
      <c r="KU83" s="434"/>
      <c r="KV83" s="434"/>
      <c r="KW83" s="434"/>
      <c r="KX83" s="434"/>
      <c r="KY83" s="434"/>
      <c r="KZ83" s="434"/>
      <c r="LA83" s="434"/>
      <c r="LB83" s="434"/>
      <c r="LC83" s="434"/>
      <c r="LD83" s="434"/>
      <c r="LE83" s="434"/>
      <c r="LF83" s="434"/>
      <c r="LG83" s="434"/>
      <c r="LH83" s="434"/>
      <c r="LI83" s="434"/>
      <c r="LJ83" s="434"/>
      <c r="LK83" s="434"/>
      <c r="LL83" s="434"/>
      <c r="LM83" s="434"/>
      <c r="LN83" s="434"/>
      <c r="LO83" s="434"/>
      <c r="LP83" s="434"/>
      <c r="LQ83" s="434"/>
      <c r="LR83" s="434"/>
      <c r="LS83" s="434"/>
      <c r="LT83" s="434"/>
      <c r="LU83" s="434"/>
      <c r="LV83" s="434"/>
      <c r="LW83" s="434"/>
      <c r="LX83" s="434"/>
      <c r="LY83" s="434"/>
      <c r="LZ83" s="434"/>
      <c r="MA83" s="434"/>
      <c r="MB83" s="434"/>
      <c r="MC83" s="434"/>
      <c r="MD83" s="434"/>
      <c r="ME83" s="434"/>
      <c r="MF83" s="434"/>
      <c r="MG83" s="434"/>
      <c r="MH83" s="434"/>
      <c r="MI83" s="434"/>
      <c r="MJ83" s="434"/>
      <c r="MK83" s="434"/>
      <c r="ML83" s="434"/>
      <c r="MM83" s="434"/>
      <c r="MN83" s="434"/>
      <c r="MO83" s="434"/>
      <c r="MP83" s="434"/>
      <c r="MQ83" s="434"/>
      <c r="MR83" s="1233"/>
      <c r="MS83" s="1234"/>
      <c r="MT83" s="434"/>
      <c r="MU83" s="1085"/>
      <c r="MV83" s="1085"/>
      <c r="MW83" s="1085"/>
      <c r="MX83" s="1085"/>
      <c r="MY83" s="1085"/>
      <c r="MZ83" s="1085"/>
      <c r="NA83" s="1085"/>
      <c r="NB83" s="1085"/>
      <c r="NC83" s="1085"/>
      <c r="ND83" s="1085"/>
      <c r="NE83" s="2301" t="s">
        <v>340</v>
      </c>
      <c r="NF83" s="2302"/>
      <c r="NG83" s="2297" t="s">
        <v>11</v>
      </c>
      <c r="NH83" s="2306" t="s">
        <v>12</v>
      </c>
      <c r="NI83" s="1085"/>
      <c r="NJ83" s="2301" t="s">
        <v>348</v>
      </c>
      <c r="NK83" s="2302"/>
      <c r="NL83" s="2297" t="s">
        <v>11</v>
      </c>
      <c r="NM83" s="2299" t="s">
        <v>12</v>
      </c>
      <c r="NN83" s="1085"/>
      <c r="NO83" s="2301" t="s">
        <v>341</v>
      </c>
      <c r="NP83" s="2302"/>
      <c r="NQ83" s="2297" t="s">
        <v>11</v>
      </c>
      <c r="NR83" s="2306" t="s">
        <v>12</v>
      </c>
      <c r="NS83" s="434"/>
    </row>
    <row r="84" spans="1:383" ht="25.5" customHeight="1" thickBot="1" x14ac:dyDescent="0.35">
      <c r="A84" s="4"/>
      <c r="B84" s="4"/>
      <c r="C84" s="4"/>
      <c r="D84" s="1226"/>
      <c r="E84" s="1223"/>
      <c r="F84" s="4"/>
      <c r="G84" s="4"/>
      <c r="H84" s="4"/>
      <c r="I84" s="4"/>
      <c r="J84" s="4"/>
      <c r="K84" s="4"/>
      <c r="L84" s="4"/>
      <c r="M84" s="1226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1226"/>
      <c r="AF84" s="1223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1223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1439"/>
      <c r="DS84" s="1439"/>
      <c r="DY84" s="1223"/>
      <c r="DZ84" s="1187"/>
      <c r="EA84" s="1187"/>
      <c r="EB84" s="1187"/>
      <c r="EC84" s="1187"/>
      <c r="ED84" s="1187"/>
      <c r="EE84" s="1187"/>
      <c r="EF84" s="1187"/>
      <c r="EG84" s="1187"/>
      <c r="EH84" s="1187"/>
      <c r="EI84" s="1187"/>
      <c r="EJ84" s="1187"/>
      <c r="EK84" s="1187"/>
      <c r="EL84" s="1187"/>
      <c r="EM84" s="1187"/>
      <c r="EN84" s="1226"/>
      <c r="EO84" s="1695"/>
      <c r="EP84" s="639"/>
      <c r="EQ84" s="1230"/>
      <c r="ER84" s="1230"/>
      <c r="ES84" s="1230"/>
      <c r="ET84" s="1230"/>
      <c r="EU84" s="1230"/>
      <c r="EV84" s="1230"/>
      <c r="EW84" s="1230"/>
      <c r="EX84" s="1230"/>
      <c r="EY84" s="1230"/>
      <c r="EZ84" s="1230"/>
      <c r="FA84" s="1230"/>
      <c r="FB84" s="1230"/>
      <c r="FC84" s="1238"/>
      <c r="FD84" s="1460"/>
      <c r="FE84" s="1232"/>
      <c r="FF84" s="434"/>
      <c r="FG84" s="434"/>
      <c r="FH84" s="434"/>
      <c r="FI84" s="434"/>
      <c r="FJ84" s="434"/>
      <c r="FK84" s="434"/>
      <c r="FL84" s="434"/>
      <c r="FM84" s="434"/>
      <c r="FN84" s="434"/>
      <c r="FO84" s="434"/>
      <c r="FP84" s="434"/>
      <c r="FQ84" s="434"/>
      <c r="FR84" s="434"/>
      <c r="FS84" s="434"/>
      <c r="FT84" s="434"/>
      <c r="FU84" s="434"/>
      <c r="FV84" s="434"/>
      <c r="FW84" s="434"/>
      <c r="FX84" s="434"/>
      <c r="FY84" s="434"/>
      <c r="FZ84" s="434"/>
      <c r="GA84" s="434"/>
      <c r="GB84" s="434"/>
      <c r="GC84" s="434"/>
      <c r="GD84" s="434"/>
      <c r="GE84" s="434"/>
      <c r="GF84" s="434"/>
      <c r="GG84" s="434"/>
      <c r="GH84" s="434"/>
      <c r="GI84" s="434"/>
      <c r="GJ84" s="434"/>
      <c r="GK84" s="434"/>
      <c r="GL84" s="434"/>
      <c r="GM84" s="434"/>
      <c r="GN84" s="434"/>
      <c r="GO84" s="434"/>
      <c r="GP84" s="434"/>
      <c r="GQ84" s="434"/>
      <c r="GR84" s="434"/>
      <c r="GS84" s="434"/>
      <c r="GT84" s="434"/>
      <c r="GU84" s="434"/>
      <c r="GV84" s="434"/>
      <c r="GW84" s="434"/>
      <c r="GX84" s="434"/>
      <c r="GY84" s="434"/>
      <c r="GZ84" s="434"/>
      <c r="HA84" s="434"/>
      <c r="HB84" s="434"/>
      <c r="HC84" s="434"/>
      <c r="HD84" s="434"/>
      <c r="HE84" s="434"/>
      <c r="HF84" s="434"/>
      <c r="HG84" s="434"/>
      <c r="HH84" s="434"/>
      <c r="HI84" s="434"/>
      <c r="HJ84" s="434"/>
      <c r="HK84" s="434"/>
      <c r="HL84" s="434"/>
      <c r="HM84" s="434"/>
      <c r="HN84" s="1232"/>
      <c r="HO84" s="466"/>
      <c r="HP84" s="11"/>
      <c r="HQ84" s="11"/>
      <c r="HR84" s="11"/>
      <c r="HS84" s="11"/>
      <c r="HT84" s="11"/>
      <c r="HU84" s="466"/>
      <c r="HV84" s="466"/>
      <c r="HW84" s="466"/>
      <c r="HX84" s="466"/>
      <c r="HY84" s="2312"/>
      <c r="HZ84" s="2313"/>
      <c r="IA84" s="2315"/>
      <c r="IB84" s="2316"/>
      <c r="IC84" s="434"/>
      <c r="ID84" s="434"/>
      <c r="IE84" s="434"/>
      <c r="IF84" s="434"/>
      <c r="IG84" s="434"/>
      <c r="IH84" s="434"/>
      <c r="II84" s="434"/>
      <c r="IJ84" s="434"/>
      <c r="IK84" s="434"/>
      <c r="IL84" s="434"/>
      <c r="IM84" s="434"/>
      <c r="IN84" s="434"/>
      <c r="IO84" s="434"/>
      <c r="IP84" s="434"/>
      <c r="IQ84" s="434"/>
      <c r="IR84" s="434"/>
      <c r="IS84" s="434"/>
      <c r="IT84" s="434"/>
      <c r="IU84" s="434"/>
      <c r="IV84" s="434"/>
      <c r="IW84" s="434"/>
      <c r="IX84" s="434"/>
      <c r="IY84" s="434"/>
      <c r="IZ84" s="434"/>
      <c r="JA84" s="434"/>
      <c r="JB84" s="434"/>
      <c r="JC84" s="434"/>
      <c r="JD84" s="434"/>
      <c r="JE84" s="434"/>
      <c r="JF84" s="434"/>
      <c r="JG84" s="434"/>
      <c r="JH84" s="434"/>
      <c r="JI84" s="434"/>
      <c r="JJ84" s="434"/>
      <c r="JK84" s="434"/>
      <c r="JL84" s="434"/>
      <c r="JM84" s="434"/>
      <c r="JN84" s="434"/>
      <c r="JO84" s="434"/>
      <c r="JP84" s="434"/>
      <c r="JQ84" s="434"/>
      <c r="JR84" s="434"/>
      <c r="JS84" s="434"/>
      <c r="JT84" s="434"/>
      <c r="JU84" s="434"/>
      <c r="JV84" s="434"/>
      <c r="JW84" s="434"/>
      <c r="JX84" s="434"/>
      <c r="JY84" s="434"/>
      <c r="JZ84" s="434"/>
      <c r="KA84" s="434"/>
      <c r="KB84" s="434"/>
      <c r="KC84" s="434"/>
      <c r="KD84" s="434"/>
      <c r="KE84" s="434"/>
      <c r="KF84" s="434"/>
      <c r="KG84" s="434"/>
      <c r="KH84" s="434"/>
      <c r="KI84" s="434"/>
      <c r="KJ84" s="434"/>
      <c r="KK84" s="434"/>
      <c r="KL84" s="434"/>
      <c r="KM84" s="434"/>
      <c r="KN84" s="434"/>
      <c r="KO84" s="434"/>
      <c r="KP84" s="434"/>
      <c r="KQ84" s="434"/>
      <c r="KR84" s="434"/>
      <c r="KS84" s="434"/>
      <c r="KT84" s="434"/>
      <c r="KU84" s="434"/>
      <c r="KV84" s="434"/>
      <c r="KW84" s="434"/>
      <c r="KX84" s="434"/>
      <c r="KY84" s="434"/>
      <c r="KZ84" s="434"/>
      <c r="LA84" s="434"/>
      <c r="LB84" s="434"/>
      <c r="LC84" s="434"/>
      <c r="LD84" s="434"/>
      <c r="LE84" s="434"/>
      <c r="LF84" s="434"/>
      <c r="LG84" s="434"/>
      <c r="LH84" s="434"/>
      <c r="LI84" s="434"/>
      <c r="LJ84" s="434"/>
      <c r="LK84" s="434"/>
      <c r="LL84" s="434"/>
      <c r="LM84" s="434"/>
      <c r="LN84" s="434"/>
      <c r="LO84" s="434"/>
      <c r="LP84" s="434"/>
      <c r="LQ84" s="434"/>
      <c r="LR84" s="434"/>
      <c r="LS84" s="434"/>
      <c r="LT84" s="434"/>
      <c r="LU84" s="434"/>
      <c r="LV84" s="434"/>
      <c r="LW84" s="434"/>
      <c r="LX84" s="434"/>
      <c r="LY84" s="434"/>
      <c r="LZ84" s="434"/>
      <c r="MA84" s="434"/>
      <c r="MB84" s="434"/>
      <c r="MC84" s="434"/>
      <c r="MD84" s="434"/>
      <c r="ME84" s="434"/>
      <c r="MF84" s="434"/>
      <c r="MG84" s="434"/>
      <c r="MH84" s="434"/>
      <c r="MI84" s="434"/>
      <c r="MJ84" s="434"/>
      <c r="MK84" s="434"/>
      <c r="ML84" s="434"/>
      <c r="MM84" s="434"/>
      <c r="MN84" s="434"/>
      <c r="MO84" s="434"/>
      <c r="MP84" s="434"/>
      <c r="MQ84" s="434"/>
      <c r="MR84" s="1233"/>
      <c r="MS84" s="1234"/>
      <c r="MT84" s="434"/>
      <c r="MU84" s="1085"/>
      <c r="MV84" s="1085"/>
      <c r="MW84" s="1085"/>
      <c r="MX84" s="1085"/>
      <c r="MY84" s="1085"/>
      <c r="MZ84" s="1085"/>
      <c r="NA84" s="1085"/>
      <c r="NB84" s="1085"/>
      <c r="NC84" s="1085"/>
      <c r="ND84" s="1085"/>
      <c r="NE84" s="2308"/>
      <c r="NF84" s="2309"/>
      <c r="NG84" s="2298"/>
      <c r="NH84" s="2307"/>
      <c r="NI84" s="1085"/>
      <c r="NJ84" s="2308"/>
      <c r="NK84" s="2309"/>
      <c r="NL84" s="2298"/>
      <c r="NM84" s="2300"/>
      <c r="NN84" s="1085"/>
      <c r="NO84" s="2303"/>
      <c r="NP84" s="2304"/>
      <c r="NQ84" s="2298"/>
      <c r="NR84" s="2307"/>
      <c r="NS84" s="434"/>
    </row>
    <row r="85" spans="1:383" ht="30" customHeight="1" x14ac:dyDescent="0.3">
      <c r="A85" s="4"/>
      <c r="B85" s="4"/>
      <c r="C85" s="4"/>
      <c r="D85" s="1226"/>
      <c r="E85" s="1223"/>
      <c r="F85" s="4"/>
      <c r="G85" s="4"/>
      <c r="H85" s="4"/>
      <c r="I85" s="4"/>
      <c r="J85" s="4"/>
      <c r="K85" s="4"/>
      <c r="L85" s="4"/>
      <c r="M85" s="1226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1226"/>
      <c r="AF85" s="1223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1223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1439"/>
      <c r="DS85" s="1439"/>
      <c r="DY85" s="1223"/>
      <c r="DZ85" s="1187"/>
      <c r="EA85" s="1440"/>
      <c r="EB85" s="1440"/>
      <c r="EC85" s="1440"/>
      <c r="ED85" s="1440"/>
      <c r="EE85" s="1440"/>
      <c r="EF85" s="1440"/>
      <c r="EG85" s="1440"/>
      <c r="EH85" s="1440"/>
      <c r="EI85" s="1187"/>
      <c r="EJ85" s="1187"/>
      <c r="EK85" s="1187"/>
      <c r="EL85" s="1187"/>
      <c r="EM85" s="1187"/>
      <c r="EN85" s="1226"/>
      <c r="EO85" s="1695"/>
      <c r="EP85" s="639"/>
      <c r="EQ85" s="1230"/>
      <c r="ER85" s="1230"/>
      <c r="ES85" s="1230"/>
      <c r="ET85" s="1230"/>
      <c r="EU85" s="1230"/>
      <c r="EV85" s="1230"/>
      <c r="EW85" s="1230"/>
      <c r="EX85" s="1230"/>
      <c r="EY85" s="1230"/>
      <c r="EZ85" s="1230"/>
      <c r="FA85" s="1230"/>
      <c r="FB85" s="1230"/>
      <c r="FC85" s="1238"/>
      <c r="FD85" s="1460"/>
      <c r="FE85" s="1232"/>
      <c r="FF85" s="434"/>
      <c r="FG85" s="434"/>
      <c r="FH85" s="434"/>
      <c r="FI85" s="434"/>
      <c r="FJ85" s="434"/>
      <c r="FK85" s="434"/>
      <c r="FL85" s="434"/>
      <c r="FM85" s="434"/>
      <c r="FN85" s="434"/>
      <c r="FO85" s="434"/>
      <c r="FP85" s="434"/>
      <c r="FQ85" s="434"/>
      <c r="FR85" s="434"/>
      <c r="FS85" s="434"/>
      <c r="FT85" s="434"/>
      <c r="FU85" s="434"/>
      <c r="FV85" s="434"/>
      <c r="FW85" s="434"/>
      <c r="FX85" s="434"/>
      <c r="FY85" s="434"/>
      <c r="FZ85" s="434"/>
      <c r="GA85" s="434"/>
      <c r="GB85" s="434"/>
      <c r="GC85" s="434"/>
      <c r="GD85" s="434"/>
      <c r="GE85" s="434"/>
      <c r="GF85" s="434"/>
      <c r="GG85" s="434"/>
      <c r="GH85" s="434"/>
      <c r="GI85" s="434"/>
      <c r="GJ85" s="434"/>
      <c r="GK85" s="434"/>
      <c r="GL85" s="434"/>
      <c r="GM85" s="434"/>
      <c r="GN85" s="434"/>
      <c r="GO85" s="434"/>
      <c r="GP85" s="434"/>
      <c r="GQ85" s="434"/>
      <c r="GR85" s="434"/>
      <c r="GS85" s="434"/>
      <c r="GT85" s="434"/>
      <c r="GU85" s="434"/>
      <c r="GV85" s="434"/>
      <c r="GW85" s="434"/>
      <c r="GX85" s="434"/>
      <c r="GY85" s="434"/>
      <c r="GZ85" s="434"/>
      <c r="HA85" s="434"/>
      <c r="HB85" s="434"/>
      <c r="HC85" s="434"/>
      <c r="HD85" s="434"/>
      <c r="HE85" s="434"/>
      <c r="HF85" s="434"/>
      <c r="HG85" s="434"/>
      <c r="HH85" s="434"/>
      <c r="HI85" s="434"/>
      <c r="HJ85" s="434"/>
      <c r="HK85" s="434"/>
      <c r="HL85" s="434"/>
      <c r="HM85" s="434"/>
      <c r="HN85" s="1232"/>
      <c r="HO85" s="466"/>
      <c r="HP85" s="11"/>
      <c r="HQ85" s="11"/>
      <c r="HR85" s="11"/>
      <c r="HS85" s="11"/>
      <c r="HT85" s="11"/>
      <c r="HU85" s="466"/>
      <c r="HV85" s="466"/>
      <c r="HW85" s="466"/>
      <c r="HX85" s="466"/>
      <c r="HY85" s="2317" t="s">
        <v>324</v>
      </c>
      <c r="HZ85" s="2318"/>
      <c r="IA85" s="410">
        <f>HK63+IA63</f>
        <v>0</v>
      </c>
      <c r="IB85" s="997" t="e">
        <f>IA85*100/IA88</f>
        <v>#DIV/0!</v>
      </c>
      <c r="IC85" s="434"/>
      <c r="ID85" s="434"/>
      <c r="IE85" s="434"/>
      <c r="IF85" s="434"/>
      <c r="IG85" s="434"/>
      <c r="IH85" s="434"/>
      <c r="II85" s="434"/>
      <c r="IJ85" s="434"/>
      <c r="IK85" s="434"/>
      <c r="IL85" s="434"/>
      <c r="IM85" s="434"/>
      <c r="IN85" s="434"/>
      <c r="IO85" s="434"/>
      <c r="IP85" s="434"/>
      <c r="IQ85" s="434"/>
      <c r="IR85" s="434"/>
      <c r="IS85" s="434"/>
      <c r="IT85" s="434"/>
      <c r="IU85" s="434"/>
      <c r="IV85" s="434"/>
      <c r="IW85" s="434"/>
      <c r="IX85" s="434"/>
      <c r="IY85" s="434"/>
      <c r="IZ85" s="434"/>
      <c r="JA85" s="434"/>
      <c r="JB85" s="434"/>
      <c r="JC85" s="434"/>
      <c r="JD85" s="434"/>
      <c r="JE85" s="434"/>
      <c r="JF85" s="434"/>
      <c r="JG85" s="434"/>
      <c r="JH85" s="434"/>
      <c r="JI85" s="434"/>
      <c r="JJ85" s="434"/>
      <c r="JK85" s="434"/>
      <c r="JL85" s="434"/>
      <c r="JM85" s="434"/>
      <c r="JN85" s="434"/>
      <c r="JO85" s="434"/>
      <c r="JP85" s="434"/>
      <c r="JQ85" s="434"/>
      <c r="JR85" s="434"/>
      <c r="JS85" s="434"/>
      <c r="JT85" s="434"/>
      <c r="JU85" s="434"/>
      <c r="JV85" s="434"/>
      <c r="JW85" s="434"/>
      <c r="JX85" s="434"/>
      <c r="JY85" s="434"/>
      <c r="JZ85" s="434"/>
      <c r="KA85" s="434"/>
      <c r="KB85" s="434"/>
      <c r="KC85" s="434"/>
      <c r="KD85" s="434"/>
      <c r="KE85" s="434"/>
      <c r="KF85" s="434"/>
      <c r="KG85" s="434"/>
      <c r="KH85" s="434"/>
      <c r="KI85" s="434"/>
      <c r="KJ85" s="434"/>
      <c r="KK85" s="434"/>
      <c r="KL85" s="434"/>
      <c r="KM85" s="434"/>
      <c r="KN85" s="434"/>
      <c r="KO85" s="434"/>
      <c r="KP85" s="434"/>
      <c r="KQ85" s="434"/>
      <c r="KR85" s="434"/>
      <c r="KS85" s="434"/>
      <c r="KT85" s="434"/>
      <c r="KU85" s="434"/>
      <c r="KV85" s="434"/>
      <c r="KW85" s="434"/>
      <c r="KX85" s="434"/>
      <c r="KY85" s="434"/>
      <c r="KZ85" s="434"/>
      <c r="LA85" s="434"/>
      <c r="LB85" s="434"/>
      <c r="LC85" s="434"/>
      <c r="LD85" s="434"/>
      <c r="LE85" s="434"/>
      <c r="LF85" s="434"/>
      <c r="LG85" s="434"/>
      <c r="LH85" s="434"/>
      <c r="LI85" s="434"/>
      <c r="LJ85" s="434"/>
      <c r="LK85" s="434"/>
      <c r="LL85" s="434"/>
      <c r="LM85" s="434"/>
      <c r="LN85" s="434"/>
      <c r="LO85" s="434"/>
      <c r="LP85" s="434"/>
      <c r="LQ85" s="434"/>
      <c r="LR85" s="434"/>
      <c r="LS85" s="434"/>
      <c r="LT85" s="434"/>
      <c r="LU85" s="434"/>
      <c r="LV85" s="434"/>
      <c r="LW85" s="434"/>
      <c r="LX85" s="434"/>
      <c r="LY85" s="434"/>
      <c r="LZ85" s="434"/>
      <c r="MA85" s="434"/>
      <c r="MB85" s="434"/>
      <c r="MC85" s="434"/>
      <c r="MD85" s="434"/>
      <c r="ME85" s="434"/>
      <c r="MF85" s="434"/>
      <c r="MG85" s="434"/>
      <c r="MH85" s="434"/>
      <c r="MI85" s="434"/>
      <c r="MJ85" s="434"/>
      <c r="MK85" s="434"/>
      <c r="ML85" s="434"/>
      <c r="MM85" s="434"/>
      <c r="MN85" s="434"/>
      <c r="MO85" s="434"/>
      <c r="MP85" s="434"/>
      <c r="MQ85" s="434"/>
      <c r="MR85" s="1233"/>
      <c r="MS85" s="1234"/>
      <c r="MT85" s="434"/>
      <c r="MU85" s="1085"/>
      <c r="MV85" s="1085"/>
      <c r="MW85" s="1085"/>
      <c r="MX85" s="1085"/>
      <c r="MY85" s="1085"/>
      <c r="MZ85" s="1085"/>
      <c r="NA85" s="1085"/>
      <c r="NB85" s="1085"/>
      <c r="NC85" s="1085"/>
      <c r="ND85" s="1085"/>
      <c r="NE85" s="1010" t="s">
        <v>342</v>
      </c>
      <c r="NF85" s="1011"/>
      <c r="NG85" s="1039">
        <f>MF63+NG63</f>
        <v>0</v>
      </c>
      <c r="NH85" s="1036" t="e">
        <f>NG85*100/NG89</f>
        <v>#DIV/0!</v>
      </c>
      <c r="NI85" s="1085"/>
      <c r="NJ85" s="1010" t="s">
        <v>342</v>
      </c>
      <c r="NK85" s="1011"/>
      <c r="NL85" s="1039">
        <f>MK63+NL63</f>
        <v>0</v>
      </c>
      <c r="NM85" s="1036" t="e">
        <f>NL85*100/NL89</f>
        <v>#DIV/0!</v>
      </c>
      <c r="NN85" s="1085"/>
      <c r="NO85" s="2291" t="s">
        <v>342</v>
      </c>
      <c r="NP85" s="2292"/>
      <c r="NQ85" s="1039">
        <f>MP63+NQ63</f>
        <v>0</v>
      </c>
      <c r="NR85" s="1036" t="e">
        <f>NQ85*100/NQ89</f>
        <v>#DIV/0!</v>
      </c>
      <c r="NS85" s="434"/>
    </row>
    <row r="86" spans="1:383" ht="45" customHeight="1" x14ac:dyDescent="0.3">
      <c r="A86" s="4"/>
      <c r="B86" s="4"/>
      <c r="C86" s="4"/>
      <c r="D86" s="1226"/>
      <c r="E86" s="1223"/>
      <c r="F86" s="4"/>
      <c r="G86" s="4"/>
      <c r="H86" s="4"/>
      <c r="I86" s="4"/>
      <c r="J86" s="4"/>
      <c r="K86" s="4"/>
      <c r="L86" s="4"/>
      <c r="M86" s="1226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1226"/>
      <c r="AF86" s="1223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1223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1439"/>
      <c r="DS86" s="1439"/>
      <c r="DY86" s="1223"/>
      <c r="DZ86" s="1187"/>
      <c r="EA86" s="1441"/>
      <c r="EB86" s="1441"/>
      <c r="EC86" s="1441"/>
      <c r="ED86" s="1441"/>
      <c r="EE86" s="1441"/>
      <c r="EF86" s="1441"/>
      <c r="EG86" s="1441"/>
      <c r="EH86" s="1441"/>
      <c r="EI86" s="1187"/>
      <c r="EJ86" s="1187"/>
      <c r="EK86" s="1187"/>
      <c r="EL86" s="1187"/>
      <c r="EM86" s="1187"/>
      <c r="EN86" s="1226"/>
      <c r="EO86" s="1695"/>
      <c r="EP86" s="639"/>
      <c r="EQ86" s="1230"/>
      <c r="ER86" s="1230"/>
      <c r="ES86" s="1230"/>
      <c r="ET86" s="1230"/>
      <c r="EU86" s="1230"/>
      <c r="EV86" s="1230"/>
      <c r="EW86" s="1230"/>
      <c r="EX86" s="1230"/>
      <c r="EY86" s="1230"/>
      <c r="EZ86" s="1230"/>
      <c r="FA86" s="1230"/>
      <c r="FB86" s="1230"/>
      <c r="FC86" s="1238"/>
      <c r="FD86" s="1460"/>
      <c r="FE86" s="1232"/>
      <c r="FF86" s="434"/>
      <c r="FG86" s="434"/>
      <c r="FH86" s="434"/>
      <c r="FI86" s="434"/>
      <c r="FJ86" s="434"/>
      <c r="FK86" s="434"/>
      <c r="FL86" s="434"/>
      <c r="FM86" s="434"/>
      <c r="FN86" s="434"/>
      <c r="FO86" s="434"/>
      <c r="FP86" s="434"/>
      <c r="FQ86" s="434"/>
      <c r="FR86" s="434"/>
      <c r="FS86" s="434"/>
      <c r="FT86" s="434"/>
      <c r="FU86" s="434"/>
      <c r="FV86" s="434"/>
      <c r="FW86" s="434"/>
      <c r="FX86" s="434"/>
      <c r="FY86" s="434"/>
      <c r="FZ86" s="434"/>
      <c r="GA86" s="434"/>
      <c r="GB86" s="434"/>
      <c r="GC86" s="434"/>
      <c r="GD86" s="434"/>
      <c r="GE86" s="434"/>
      <c r="GF86" s="434"/>
      <c r="GG86" s="434"/>
      <c r="GH86" s="434"/>
      <c r="GI86" s="434"/>
      <c r="GJ86" s="434"/>
      <c r="GK86" s="434"/>
      <c r="GL86" s="434"/>
      <c r="GM86" s="434"/>
      <c r="GN86" s="434"/>
      <c r="GO86" s="434"/>
      <c r="GP86" s="434"/>
      <c r="GQ86" s="434"/>
      <c r="GR86" s="434"/>
      <c r="GS86" s="434"/>
      <c r="GT86" s="434"/>
      <c r="GU86" s="434"/>
      <c r="GV86" s="434"/>
      <c r="GW86" s="434"/>
      <c r="GX86" s="434"/>
      <c r="GY86" s="434"/>
      <c r="GZ86" s="434"/>
      <c r="HA86" s="434"/>
      <c r="HB86" s="434"/>
      <c r="HC86" s="434"/>
      <c r="HD86" s="434"/>
      <c r="HE86" s="434"/>
      <c r="HF86" s="434"/>
      <c r="HG86" s="434"/>
      <c r="HH86" s="434"/>
      <c r="HI86" s="434"/>
      <c r="HJ86" s="434"/>
      <c r="HK86" s="434"/>
      <c r="HL86" s="434"/>
      <c r="HM86" s="434"/>
      <c r="HN86" s="1232"/>
      <c r="HO86" s="466"/>
      <c r="HP86" s="11"/>
      <c r="HQ86" s="11"/>
      <c r="HR86" s="11"/>
      <c r="HS86" s="11"/>
      <c r="HT86" s="11"/>
      <c r="HU86" s="466"/>
      <c r="HV86" s="466"/>
      <c r="HW86" s="466"/>
      <c r="HX86" s="466"/>
      <c r="HY86" s="2319" t="s">
        <v>325</v>
      </c>
      <c r="HZ86" s="2320"/>
      <c r="IA86" s="998">
        <f t="shared" ref="IA86:IA87" si="98">HK64+IA64</f>
        <v>0</v>
      </c>
      <c r="IB86" s="999" t="e">
        <f>IA86*100/IA88</f>
        <v>#DIV/0!</v>
      </c>
      <c r="IC86" s="434"/>
      <c r="ID86" s="434"/>
      <c r="IE86" s="434"/>
      <c r="IF86" s="434"/>
      <c r="IG86" s="434"/>
      <c r="IH86" s="434"/>
      <c r="II86" s="434"/>
      <c r="IJ86" s="434"/>
      <c r="IK86" s="434"/>
      <c r="IL86" s="434"/>
      <c r="IM86" s="434"/>
      <c r="IN86" s="434"/>
      <c r="IO86" s="434"/>
      <c r="IP86" s="434"/>
      <c r="IQ86" s="434"/>
      <c r="IR86" s="434"/>
      <c r="IS86" s="434"/>
      <c r="IT86" s="434"/>
      <c r="IU86" s="434"/>
      <c r="IV86" s="434"/>
      <c r="IW86" s="434"/>
      <c r="IX86" s="434"/>
      <c r="IY86" s="434"/>
      <c r="IZ86" s="434"/>
      <c r="JA86" s="434"/>
      <c r="JB86" s="434"/>
      <c r="JC86" s="434"/>
      <c r="JD86" s="434"/>
      <c r="JE86" s="434"/>
      <c r="JF86" s="434"/>
      <c r="JG86" s="434"/>
      <c r="JH86" s="434"/>
      <c r="JI86" s="434"/>
      <c r="JJ86" s="434"/>
      <c r="JK86" s="434"/>
      <c r="JL86" s="434"/>
      <c r="JM86" s="434"/>
      <c r="JN86" s="434"/>
      <c r="JO86" s="434"/>
      <c r="JP86" s="434"/>
      <c r="JQ86" s="434"/>
      <c r="JR86" s="434"/>
      <c r="JS86" s="434"/>
      <c r="JT86" s="434"/>
      <c r="JU86" s="434"/>
      <c r="JV86" s="434"/>
      <c r="JW86" s="434"/>
      <c r="JX86" s="434"/>
      <c r="JY86" s="434"/>
      <c r="JZ86" s="434"/>
      <c r="KA86" s="434"/>
      <c r="KB86" s="434"/>
      <c r="KC86" s="434"/>
      <c r="KD86" s="434"/>
      <c r="KE86" s="434"/>
      <c r="KF86" s="434"/>
      <c r="KG86" s="434"/>
      <c r="KH86" s="434"/>
      <c r="KI86" s="434"/>
      <c r="KJ86" s="434"/>
      <c r="KK86" s="434"/>
      <c r="KL86" s="434"/>
      <c r="KM86" s="434"/>
      <c r="KN86" s="434"/>
      <c r="KO86" s="434"/>
      <c r="KP86" s="434"/>
      <c r="KQ86" s="434"/>
      <c r="KR86" s="434"/>
      <c r="KS86" s="434"/>
      <c r="KT86" s="434"/>
      <c r="KU86" s="434"/>
      <c r="KV86" s="434"/>
      <c r="KW86" s="434"/>
      <c r="KX86" s="434"/>
      <c r="KY86" s="434"/>
      <c r="KZ86" s="434"/>
      <c r="LA86" s="434"/>
      <c r="LB86" s="434"/>
      <c r="LC86" s="434"/>
      <c r="LD86" s="434"/>
      <c r="LE86" s="434"/>
      <c r="LF86" s="434"/>
      <c r="LG86" s="434"/>
      <c r="LH86" s="434"/>
      <c r="LI86" s="434"/>
      <c r="LJ86" s="434"/>
      <c r="LK86" s="434"/>
      <c r="LL86" s="434"/>
      <c r="LM86" s="434"/>
      <c r="LN86" s="434"/>
      <c r="LO86" s="434"/>
      <c r="LP86" s="434"/>
      <c r="LQ86" s="434"/>
      <c r="LR86" s="434"/>
      <c r="LS86" s="434"/>
      <c r="LT86" s="434"/>
      <c r="LU86" s="434"/>
      <c r="LV86" s="434"/>
      <c r="LW86" s="434"/>
      <c r="LX86" s="434"/>
      <c r="LY86" s="434"/>
      <c r="LZ86" s="434"/>
      <c r="MA86" s="434"/>
      <c r="MB86" s="434"/>
      <c r="MC86" s="434"/>
      <c r="MD86" s="434"/>
      <c r="ME86" s="434"/>
      <c r="MF86" s="434"/>
      <c r="MG86" s="434"/>
      <c r="MH86" s="434"/>
      <c r="MI86" s="434"/>
      <c r="MJ86" s="434"/>
      <c r="MK86" s="434"/>
      <c r="ML86" s="434"/>
      <c r="MM86" s="434"/>
      <c r="MN86" s="434"/>
      <c r="MO86" s="434"/>
      <c r="MP86" s="434"/>
      <c r="MQ86" s="434"/>
      <c r="MR86" s="1233"/>
      <c r="MS86" s="1234"/>
      <c r="MT86" s="434"/>
      <c r="MU86" s="1085"/>
      <c r="MV86" s="1085"/>
      <c r="MW86" s="1085"/>
      <c r="MX86" s="1085"/>
      <c r="MY86" s="1085"/>
      <c r="MZ86" s="1085"/>
      <c r="NA86" s="1085"/>
      <c r="NB86" s="1085"/>
      <c r="NC86" s="1085"/>
      <c r="ND86" s="1085"/>
      <c r="NE86" s="1013" t="s">
        <v>343</v>
      </c>
      <c r="NF86" s="1014"/>
      <c r="NG86" s="1040">
        <f>MF64+NG64</f>
        <v>0</v>
      </c>
      <c r="NH86" s="1037" t="e">
        <f>NG86*100/NG89</f>
        <v>#DIV/0!</v>
      </c>
      <c r="NI86" s="1085"/>
      <c r="NJ86" s="1013" t="s">
        <v>343</v>
      </c>
      <c r="NK86" s="1014"/>
      <c r="NL86" s="1040">
        <f>MK64+NL64</f>
        <v>0</v>
      </c>
      <c r="NM86" s="1037" t="e">
        <f>NL86*100/NL89</f>
        <v>#DIV/0!</v>
      </c>
      <c r="NN86" s="1085"/>
      <c r="NO86" s="2293" t="s">
        <v>343</v>
      </c>
      <c r="NP86" s="2294"/>
      <c r="NQ86" s="1040">
        <f>MP64+NQ64</f>
        <v>0</v>
      </c>
      <c r="NR86" s="1037" t="e">
        <f>NQ86*100/NQ89</f>
        <v>#DIV/0!</v>
      </c>
      <c r="NS86" s="434"/>
    </row>
    <row r="87" spans="1:383" ht="24.75" customHeight="1" thickBot="1" x14ac:dyDescent="0.4">
      <c r="A87" s="4"/>
      <c r="B87" s="4"/>
      <c r="C87" s="4"/>
      <c r="D87" s="1226"/>
      <c r="E87" s="1223"/>
      <c r="F87" s="4"/>
      <c r="G87" s="4"/>
      <c r="H87" s="4"/>
      <c r="I87" s="4"/>
      <c r="J87" s="4"/>
      <c r="K87" s="4"/>
      <c r="L87" s="4"/>
      <c r="M87" s="1226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1226"/>
      <c r="AF87" s="1223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1223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1442"/>
      <c r="DS87" s="1442"/>
      <c r="DY87" s="1223"/>
      <c r="DZ87" s="1187"/>
      <c r="EA87" s="1441"/>
      <c r="EB87" s="1441"/>
      <c r="EC87" s="1441"/>
      <c r="ED87" s="1441"/>
      <c r="EE87" s="1441"/>
      <c r="EF87" s="1441"/>
      <c r="EG87" s="1441"/>
      <c r="EH87" s="1441"/>
      <c r="EI87" s="1187"/>
      <c r="EJ87" s="1187"/>
      <c r="EK87" s="1187"/>
      <c r="EL87" s="1187"/>
      <c r="EM87" s="1187"/>
      <c r="EN87" s="1226"/>
      <c r="EO87" s="1695"/>
      <c r="EP87" s="639"/>
      <c r="EQ87" s="1230"/>
      <c r="ER87" s="1230"/>
      <c r="ES87" s="1230"/>
      <c r="ET87" s="1230"/>
      <c r="EU87" s="1230"/>
      <c r="EV87" s="1230"/>
      <c r="EW87" s="1230"/>
      <c r="EX87" s="1230"/>
      <c r="EY87" s="1230"/>
      <c r="EZ87" s="1230"/>
      <c r="FA87" s="1230"/>
      <c r="FB87" s="1230"/>
      <c r="FC87" s="1238"/>
      <c r="FD87" s="1460"/>
      <c r="FE87" s="1232"/>
      <c r="FF87" s="434"/>
      <c r="FG87" s="434"/>
      <c r="FH87" s="434"/>
      <c r="FI87" s="434"/>
      <c r="FJ87" s="434"/>
      <c r="FK87" s="434"/>
      <c r="FL87" s="434"/>
      <c r="FM87" s="434"/>
      <c r="FN87" s="434"/>
      <c r="FO87" s="434"/>
      <c r="FP87" s="434"/>
      <c r="FQ87" s="434"/>
      <c r="FR87" s="434"/>
      <c r="FS87" s="434"/>
      <c r="FT87" s="434"/>
      <c r="FU87" s="434"/>
      <c r="FV87" s="434"/>
      <c r="FW87" s="434"/>
      <c r="FX87" s="434"/>
      <c r="FY87" s="434"/>
      <c r="FZ87" s="434"/>
      <c r="GA87" s="434"/>
      <c r="GB87" s="434"/>
      <c r="GC87" s="434"/>
      <c r="GD87" s="434"/>
      <c r="GE87" s="434"/>
      <c r="GF87" s="434"/>
      <c r="GG87" s="434"/>
      <c r="GH87" s="434"/>
      <c r="GI87" s="434"/>
      <c r="GJ87" s="434"/>
      <c r="GK87" s="434"/>
      <c r="GL87" s="434"/>
      <c r="GM87" s="434"/>
      <c r="GN87" s="434"/>
      <c r="GO87" s="434"/>
      <c r="GP87" s="434"/>
      <c r="GQ87" s="434"/>
      <c r="GR87" s="434"/>
      <c r="GS87" s="434"/>
      <c r="GT87" s="434"/>
      <c r="GU87" s="434"/>
      <c r="GV87" s="434"/>
      <c r="GW87" s="434"/>
      <c r="GX87" s="434"/>
      <c r="GY87" s="434"/>
      <c r="GZ87" s="434"/>
      <c r="HA87" s="434"/>
      <c r="HB87" s="434"/>
      <c r="HC87" s="434"/>
      <c r="HD87" s="434"/>
      <c r="HE87" s="434"/>
      <c r="HF87" s="434"/>
      <c r="HG87" s="434"/>
      <c r="HH87" s="434"/>
      <c r="HI87" s="434"/>
      <c r="HJ87" s="434"/>
      <c r="HK87" s="434"/>
      <c r="HL87" s="434"/>
      <c r="HM87" s="434"/>
      <c r="HN87" s="1232"/>
      <c r="HO87" s="466"/>
      <c r="HP87" s="11"/>
      <c r="HQ87" s="11"/>
      <c r="HR87" s="11"/>
      <c r="HS87" s="11"/>
      <c r="HT87" s="11"/>
      <c r="HU87" s="466"/>
      <c r="HV87" s="466"/>
      <c r="HW87" s="466"/>
      <c r="HX87" s="466"/>
      <c r="HY87" s="2327" t="s">
        <v>209</v>
      </c>
      <c r="HZ87" s="2328"/>
      <c r="IA87" s="1000">
        <f t="shared" si="98"/>
        <v>0</v>
      </c>
      <c r="IB87" s="1001" t="e">
        <f>IA87*100/IA88</f>
        <v>#DIV/0!</v>
      </c>
      <c r="IC87" s="434"/>
      <c r="ID87" s="434"/>
      <c r="IE87" s="434"/>
      <c r="IF87" s="434"/>
      <c r="IG87" s="434"/>
      <c r="IH87" s="434"/>
      <c r="II87" s="434"/>
      <c r="IJ87" s="434"/>
      <c r="IK87" s="434"/>
      <c r="IL87" s="434"/>
      <c r="IM87" s="434"/>
      <c r="IN87" s="434"/>
      <c r="IO87" s="434"/>
      <c r="IP87" s="434"/>
      <c r="IQ87" s="434"/>
      <c r="IR87" s="434"/>
      <c r="IS87" s="434"/>
      <c r="IT87" s="434"/>
      <c r="IU87" s="434"/>
      <c r="IV87" s="434"/>
      <c r="IW87" s="434"/>
      <c r="IX87" s="434"/>
      <c r="IY87" s="434"/>
      <c r="IZ87" s="434"/>
      <c r="JA87" s="434"/>
      <c r="JB87" s="434"/>
      <c r="JC87" s="434"/>
      <c r="JD87" s="434"/>
      <c r="JE87" s="434"/>
      <c r="JF87" s="434"/>
      <c r="JG87" s="434"/>
      <c r="JH87" s="434"/>
      <c r="JI87" s="434"/>
      <c r="JJ87" s="434"/>
      <c r="JK87" s="434"/>
      <c r="JL87" s="434"/>
      <c r="JM87" s="434"/>
      <c r="JN87" s="434"/>
      <c r="JO87" s="434"/>
      <c r="JP87" s="434"/>
      <c r="JQ87" s="434"/>
      <c r="JR87" s="434"/>
      <c r="JS87" s="434"/>
      <c r="JT87" s="434"/>
      <c r="JU87" s="434"/>
      <c r="JV87" s="434"/>
      <c r="JW87" s="434"/>
      <c r="JX87" s="434"/>
      <c r="JY87" s="434"/>
      <c r="JZ87" s="434"/>
      <c r="KA87" s="434"/>
      <c r="KB87" s="434"/>
      <c r="KC87" s="434"/>
      <c r="KD87" s="434"/>
      <c r="KE87" s="434"/>
      <c r="KF87" s="434"/>
      <c r="KG87" s="434"/>
      <c r="KH87" s="434"/>
      <c r="KI87" s="434"/>
      <c r="KJ87" s="434"/>
      <c r="KK87" s="434"/>
      <c r="KL87" s="434"/>
      <c r="KM87" s="434"/>
      <c r="KN87" s="434"/>
      <c r="KO87" s="434"/>
      <c r="KP87" s="434"/>
      <c r="KQ87" s="434"/>
      <c r="KR87" s="434"/>
      <c r="KS87" s="434"/>
      <c r="KT87" s="434"/>
      <c r="KU87" s="434"/>
      <c r="KV87" s="434"/>
      <c r="KW87" s="434"/>
      <c r="KX87" s="434"/>
      <c r="KY87" s="434"/>
      <c r="KZ87" s="434"/>
      <c r="LA87" s="434"/>
      <c r="LB87" s="434"/>
      <c r="LC87" s="434"/>
      <c r="LD87" s="434"/>
      <c r="LE87" s="434"/>
      <c r="LF87" s="434"/>
      <c r="LG87" s="434"/>
      <c r="LH87" s="434"/>
      <c r="LI87" s="434"/>
      <c r="LJ87" s="434"/>
      <c r="LK87" s="434"/>
      <c r="LL87" s="434"/>
      <c r="LM87" s="434"/>
      <c r="LN87" s="434"/>
      <c r="LO87" s="434"/>
      <c r="LP87" s="434"/>
      <c r="LQ87" s="434"/>
      <c r="LR87" s="434"/>
      <c r="LS87" s="434"/>
      <c r="LT87" s="434"/>
      <c r="LU87" s="434"/>
      <c r="LV87" s="434"/>
      <c r="LW87" s="434"/>
      <c r="LX87" s="434"/>
      <c r="LY87" s="434"/>
      <c r="LZ87" s="434"/>
      <c r="MA87" s="434"/>
      <c r="MB87" s="434"/>
      <c r="MC87" s="434"/>
      <c r="MD87" s="434"/>
      <c r="ME87" s="434"/>
      <c r="MF87" s="434"/>
      <c r="MG87" s="434"/>
      <c r="MH87" s="434"/>
      <c r="MI87" s="434"/>
      <c r="MJ87" s="434"/>
      <c r="MK87" s="434"/>
      <c r="ML87" s="434"/>
      <c r="MM87" s="434"/>
      <c r="MN87" s="434"/>
      <c r="MO87" s="434"/>
      <c r="MP87" s="434"/>
      <c r="MQ87" s="434"/>
      <c r="MR87" s="1233"/>
      <c r="MS87" s="1234"/>
      <c r="MT87" s="434"/>
      <c r="MU87" s="1085"/>
      <c r="MV87" s="1085"/>
      <c r="MW87" s="1085"/>
      <c r="MX87" s="1085"/>
      <c r="MY87" s="1085"/>
      <c r="MZ87" s="1085"/>
      <c r="NA87" s="1085"/>
      <c r="NB87" s="1085"/>
      <c r="NC87" s="1085"/>
      <c r="ND87" s="1085"/>
      <c r="NE87" s="1013" t="s">
        <v>344</v>
      </c>
      <c r="NF87" s="1014"/>
      <c r="NG87" s="1040">
        <f>MF65+NG65</f>
        <v>0</v>
      </c>
      <c r="NH87" s="1037" t="e">
        <f>NG87*100/NG89</f>
        <v>#DIV/0!</v>
      </c>
      <c r="NI87" s="1085"/>
      <c r="NJ87" s="1013" t="s">
        <v>344</v>
      </c>
      <c r="NK87" s="1014"/>
      <c r="NL87" s="1040">
        <f>MK65+NL65</f>
        <v>0</v>
      </c>
      <c r="NM87" s="1037" t="e">
        <f>NL87*100/NL89</f>
        <v>#DIV/0!</v>
      </c>
      <c r="NN87" s="1085"/>
      <c r="NO87" s="2293" t="s">
        <v>344</v>
      </c>
      <c r="NP87" s="2294"/>
      <c r="NQ87" s="1040">
        <f>MP65+NQ65</f>
        <v>0</v>
      </c>
      <c r="NR87" s="1037" t="e">
        <f>NQ87*100/NQ89</f>
        <v>#DIV/0!</v>
      </c>
      <c r="NS87" s="434"/>
    </row>
    <row r="88" spans="1:383" ht="27" customHeight="1" thickBot="1" x14ac:dyDescent="0.4">
      <c r="A88" s="4"/>
      <c r="B88" s="4"/>
      <c r="C88" s="4"/>
      <c r="D88" s="1226"/>
      <c r="E88" s="1223"/>
      <c r="F88" s="4"/>
      <c r="G88" s="4"/>
      <c r="H88" s="4"/>
      <c r="I88" s="4"/>
      <c r="J88" s="4"/>
      <c r="K88" s="4"/>
      <c r="L88" s="4"/>
      <c r="M88" s="1226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1226"/>
      <c r="AF88" s="1223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1223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1442"/>
      <c r="DS88" s="1442"/>
      <c r="DY88" s="1223"/>
      <c r="DZ88" s="1187"/>
      <c r="EA88" s="1441"/>
      <c r="EB88" s="1441"/>
      <c r="EC88" s="1441"/>
      <c r="ED88" s="1441"/>
      <c r="EE88" s="1441"/>
      <c r="EF88" s="1441"/>
      <c r="EG88" s="1441"/>
      <c r="EH88" s="1441"/>
      <c r="EI88" s="1187"/>
      <c r="EJ88" s="1187"/>
      <c r="EK88" s="1187"/>
      <c r="EL88" s="1187"/>
      <c r="EM88" s="1187"/>
      <c r="EN88" s="1226"/>
      <c r="EO88" s="1695"/>
      <c r="EP88" s="639"/>
      <c r="EQ88" s="1230"/>
      <c r="ER88" s="1230"/>
      <c r="ES88" s="1230"/>
      <c r="ET88" s="1230"/>
      <c r="EU88" s="1230"/>
      <c r="EV88" s="1230"/>
      <c r="EW88" s="1230"/>
      <c r="EX88" s="1230"/>
      <c r="EY88" s="1230"/>
      <c r="EZ88" s="1230"/>
      <c r="FA88" s="1230"/>
      <c r="FB88" s="1230"/>
      <c r="FC88" s="1238"/>
      <c r="FD88" s="1460"/>
      <c r="FE88" s="1232"/>
      <c r="FF88" s="434"/>
      <c r="FG88" s="434"/>
      <c r="FH88" s="434"/>
      <c r="FI88" s="434"/>
      <c r="FJ88" s="434"/>
      <c r="FK88" s="434"/>
      <c r="FL88" s="434"/>
      <c r="FM88" s="434"/>
      <c r="FN88" s="434"/>
      <c r="FO88" s="434"/>
      <c r="FP88" s="434"/>
      <c r="FQ88" s="434"/>
      <c r="FR88" s="434"/>
      <c r="FS88" s="434"/>
      <c r="FT88" s="434"/>
      <c r="FU88" s="434"/>
      <c r="FV88" s="434"/>
      <c r="FW88" s="434"/>
      <c r="FX88" s="434"/>
      <c r="FY88" s="434"/>
      <c r="FZ88" s="434"/>
      <c r="GA88" s="434"/>
      <c r="GB88" s="434"/>
      <c r="GC88" s="434"/>
      <c r="GD88" s="434"/>
      <c r="GE88" s="434"/>
      <c r="GF88" s="434"/>
      <c r="GG88" s="434"/>
      <c r="GH88" s="434"/>
      <c r="GI88" s="434"/>
      <c r="GJ88" s="434"/>
      <c r="GK88" s="434"/>
      <c r="GL88" s="434"/>
      <c r="GM88" s="434"/>
      <c r="GN88" s="434"/>
      <c r="GO88" s="434"/>
      <c r="GP88" s="434"/>
      <c r="GQ88" s="434"/>
      <c r="GR88" s="434"/>
      <c r="GS88" s="434"/>
      <c r="GT88" s="434"/>
      <c r="GU88" s="434"/>
      <c r="GV88" s="434"/>
      <c r="GW88" s="434"/>
      <c r="GX88" s="434"/>
      <c r="GY88" s="434"/>
      <c r="GZ88" s="434"/>
      <c r="HA88" s="434"/>
      <c r="HB88" s="434"/>
      <c r="HC88" s="434"/>
      <c r="HD88" s="434"/>
      <c r="HE88" s="434"/>
      <c r="HF88" s="434"/>
      <c r="HG88" s="434"/>
      <c r="HH88" s="434"/>
      <c r="HI88" s="434"/>
      <c r="HJ88" s="434"/>
      <c r="HK88" s="434"/>
      <c r="HL88" s="434"/>
      <c r="HM88" s="434"/>
      <c r="HN88" s="1232"/>
      <c r="HO88" s="466"/>
      <c r="HP88" s="11"/>
      <c r="HQ88" s="11"/>
      <c r="HR88" s="11"/>
      <c r="HS88" s="11"/>
      <c r="HT88" s="11"/>
      <c r="HU88" s="466"/>
      <c r="HV88" s="466"/>
      <c r="HW88" s="466"/>
      <c r="HX88" s="466"/>
      <c r="HY88" s="453" t="s">
        <v>19</v>
      </c>
      <c r="HZ88" s="453"/>
      <c r="IA88" s="440">
        <f>SUM(IA85:IA87)</f>
        <v>0</v>
      </c>
      <c r="IB88" s="441"/>
      <c r="IC88" s="434"/>
      <c r="ID88" s="434"/>
      <c r="IE88" s="434"/>
      <c r="IF88" s="434"/>
      <c r="IG88" s="434"/>
      <c r="IH88" s="434"/>
      <c r="II88" s="434"/>
      <c r="IJ88" s="434"/>
      <c r="IK88" s="434"/>
      <c r="IL88" s="434"/>
      <c r="IM88" s="434"/>
      <c r="IN88" s="434"/>
      <c r="IO88" s="434"/>
      <c r="IP88" s="434"/>
      <c r="IQ88" s="434"/>
      <c r="IR88" s="434"/>
      <c r="IS88" s="434"/>
      <c r="IT88" s="434"/>
      <c r="IU88" s="434"/>
      <c r="IV88" s="434"/>
      <c r="IW88" s="434"/>
      <c r="IX88" s="434"/>
      <c r="IY88" s="434"/>
      <c r="IZ88" s="434"/>
      <c r="JA88" s="434"/>
      <c r="JB88" s="434"/>
      <c r="JC88" s="434"/>
      <c r="JD88" s="434"/>
      <c r="JE88" s="434"/>
      <c r="JF88" s="434"/>
      <c r="JG88" s="434"/>
      <c r="JH88" s="434"/>
      <c r="JI88" s="434"/>
      <c r="JJ88" s="434"/>
      <c r="JK88" s="434"/>
      <c r="JL88" s="434"/>
      <c r="JM88" s="434"/>
      <c r="JN88" s="434"/>
      <c r="JO88" s="434"/>
      <c r="JP88" s="434"/>
      <c r="JQ88" s="434"/>
      <c r="JR88" s="434"/>
      <c r="JS88" s="434"/>
      <c r="JT88" s="434"/>
      <c r="JU88" s="434"/>
      <c r="JV88" s="434"/>
      <c r="JW88" s="434"/>
      <c r="JX88" s="434"/>
      <c r="JY88" s="434"/>
      <c r="JZ88" s="434"/>
      <c r="KA88" s="434"/>
      <c r="KB88" s="434"/>
      <c r="KC88" s="434"/>
      <c r="KD88" s="434"/>
      <c r="KE88" s="434"/>
      <c r="KF88" s="434"/>
      <c r="KG88" s="434"/>
      <c r="KH88" s="434"/>
      <c r="KI88" s="434"/>
      <c r="KJ88" s="434"/>
      <c r="KK88" s="434"/>
      <c r="KL88" s="434"/>
      <c r="KM88" s="434"/>
      <c r="KN88" s="434"/>
      <c r="KO88" s="434"/>
      <c r="KP88" s="434"/>
      <c r="KQ88" s="434"/>
      <c r="KR88" s="434"/>
      <c r="KS88" s="434"/>
      <c r="KT88" s="434"/>
      <c r="KU88" s="434"/>
      <c r="KV88" s="434"/>
      <c r="KW88" s="434"/>
      <c r="KX88" s="434"/>
      <c r="KY88" s="434"/>
      <c r="KZ88" s="434"/>
      <c r="LA88" s="434"/>
      <c r="LB88" s="434"/>
      <c r="LC88" s="434"/>
      <c r="LD88" s="434"/>
      <c r="LE88" s="434"/>
      <c r="LF88" s="434"/>
      <c r="LG88" s="434"/>
      <c r="LH88" s="434"/>
      <c r="LI88" s="434"/>
      <c r="LJ88" s="434"/>
      <c r="LK88" s="434"/>
      <c r="LL88" s="434"/>
      <c r="LM88" s="434"/>
      <c r="LN88" s="434"/>
      <c r="LO88" s="434"/>
      <c r="LP88" s="434"/>
      <c r="LQ88" s="434"/>
      <c r="LR88" s="434"/>
      <c r="LS88" s="434"/>
      <c r="LT88" s="434"/>
      <c r="LU88" s="434"/>
      <c r="LV88" s="434"/>
      <c r="LW88" s="434"/>
      <c r="LX88" s="434"/>
      <c r="LY88" s="434"/>
      <c r="LZ88" s="434"/>
      <c r="MA88" s="434"/>
      <c r="MB88" s="434"/>
      <c r="MC88" s="434"/>
      <c r="MD88" s="434"/>
      <c r="ME88" s="434"/>
      <c r="MF88" s="434"/>
      <c r="MG88" s="434"/>
      <c r="MH88" s="434"/>
      <c r="MI88" s="434"/>
      <c r="MJ88" s="434"/>
      <c r="MK88" s="434"/>
      <c r="ML88" s="434"/>
      <c r="MM88" s="434"/>
      <c r="MN88" s="434"/>
      <c r="MO88" s="434"/>
      <c r="MP88" s="434"/>
      <c r="MQ88" s="434"/>
      <c r="MR88" s="1233"/>
      <c r="MS88" s="1234"/>
      <c r="MT88" s="434"/>
      <c r="MU88" s="1085"/>
      <c r="MV88" s="1085"/>
      <c r="MW88" s="1085"/>
      <c r="MX88" s="1085"/>
      <c r="MY88" s="1085"/>
      <c r="MZ88" s="1085"/>
      <c r="NA88" s="1085"/>
      <c r="NB88" s="1085"/>
      <c r="NC88" s="1085"/>
      <c r="ND88" s="1085"/>
      <c r="NE88" s="1017" t="s">
        <v>345</v>
      </c>
      <c r="NF88" s="1018"/>
      <c r="NG88" s="1041">
        <f>MF66+NG66</f>
        <v>0</v>
      </c>
      <c r="NH88" s="1038" t="e">
        <f>NG88*100/NG89</f>
        <v>#DIV/0!</v>
      </c>
      <c r="NI88" s="1085"/>
      <c r="NJ88" s="1017" t="s">
        <v>345</v>
      </c>
      <c r="NK88" s="1018"/>
      <c r="NL88" s="1041">
        <f>MK66+NL66</f>
        <v>0</v>
      </c>
      <c r="NM88" s="1038" t="e">
        <f>NL88*100/NL89</f>
        <v>#DIV/0!</v>
      </c>
      <c r="NN88" s="1085"/>
      <c r="NO88" s="2295" t="s">
        <v>345</v>
      </c>
      <c r="NP88" s="2296"/>
      <c r="NQ88" s="1041">
        <f>MP66+NQ66</f>
        <v>0</v>
      </c>
      <c r="NR88" s="1038" t="e">
        <f>NQ88*100/NQ89</f>
        <v>#DIV/0!</v>
      </c>
      <c r="NS88" s="434"/>
    </row>
    <row r="89" spans="1:383" ht="18.75" x14ac:dyDescent="0.3">
      <c r="A89" s="4"/>
      <c r="B89" s="4"/>
      <c r="C89" s="4"/>
      <c r="D89" s="1226"/>
      <c r="E89" s="1232"/>
      <c r="F89" s="434"/>
      <c r="G89" s="434"/>
      <c r="H89" s="434"/>
      <c r="I89" s="434"/>
      <c r="J89" s="434"/>
      <c r="K89" s="434"/>
      <c r="L89" s="434"/>
      <c r="M89" s="1233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1226"/>
      <c r="AF89" s="1459"/>
      <c r="AG89" s="1459"/>
      <c r="AH89" s="1459"/>
      <c r="AI89" s="1459"/>
      <c r="AJ89" s="1459"/>
      <c r="AK89" s="1459"/>
      <c r="AL89" s="1459"/>
      <c r="AM89" s="1459"/>
      <c r="AN89" s="1459"/>
      <c r="AO89" s="1459"/>
      <c r="AP89" s="1459"/>
      <c r="AQ89" s="1459"/>
      <c r="AR89" s="1459"/>
      <c r="AS89" s="1459"/>
      <c r="AT89" s="1459"/>
      <c r="AU89" s="1459"/>
      <c r="AV89" s="1459"/>
      <c r="AW89" s="1459"/>
      <c r="AX89" s="1459"/>
      <c r="AY89" s="1459"/>
      <c r="AZ89" s="1459"/>
      <c r="BA89" s="1459"/>
      <c r="BB89" s="1459"/>
      <c r="BC89" s="1459"/>
      <c r="BD89" s="1459"/>
      <c r="BE89" s="1459"/>
      <c r="BF89" s="1459"/>
      <c r="BG89" s="1459"/>
      <c r="BH89" s="1459"/>
      <c r="BI89" s="1459"/>
      <c r="BJ89" s="1459"/>
      <c r="BK89" s="1459"/>
      <c r="BL89" s="1459"/>
      <c r="BM89" s="1459"/>
      <c r="BN89" s="1459"/>
      <c r="BO89" s="1459"/>
      <c r="BP89" s="1459"/>
      <c r="BQ89" s="1459"/>
      <c r="BR89" s="1459"/>
      <c r="BS89" s="1459"/>
      <c r="BT89" s="1459"/>
      <c r="BU89" s="1459"/>
      <c r="BV89" s="1459"/>
      <c r="BW89" s="1459"/>
      <c r="BX89" s="1459"/>
      <c r="BY89" s="1459"/>
      <c r="BZ89" s="1459"/>
      <c r="CA89" s="1459"/>
      <c r="CB89" s="1459"/>
      <c r="CC89" s="1459"/>
      <c r="CD89" s="1459"/>
      <c r="CE89" s="1459"/>
      <c r="CF89" s="1459"/>
      <c r="CG89" s="1459"/>
      <c r="CH89" s="1459"/>
      <c r="CI89" s="1459"/>
      <c r="CJ89" s="1459"/>
      <c r="CK89" s="1459"/>
      <c r="CL89" s="1459"/>
      <c r="CM89" s="1459"/>
      <c r="CN89" s="1459"/>
      <c r="CO89" s="1459"/>
      <c r="CP89" s="1459"/>
      <c r="CQ89" s="1459"/>
      <c r="CR89" s="1459"/>
      <c r="CS89" s="1459"/>
      <c r="CT89" s="1459"/>
      <c r="CU89" s="1459"/>
      <c r="CV89" s="1459"/>
      <c r="CW89" s="1459"/>
      <c r="CX89" s="1459"/>
      <c r="CY89" s="1459"/>
      <c r="CZ89" s="1459"/>
      <c r="DA89" s="1459"/>
      <c r="DB89" s="1459"/>
      <c r="DC89" s="1459"/>
      <c r="DD89" s="1459"/>
      <c r="DE89" s="1459"/>
      <c r="DF89" s="1459"/>
      <c r="DG89" s="1459"/>
      <c r="DH89" s="1459"/>
      <c r="DI89" s="1459"/>
      <c r="DJ89" s="1459"/>
      <c r="DK89" s="1459"/>
      <c r="DL89" s="1459"/>
      <c r="DM89" s="1459"/>
      <c r="DN89" s="1459"/>
      <c r="DO89" s="1459"/>
      <c r="DP89" s="1459"/>
      <c r="DQ89" s="1459"/>
      <c r="DR89" s="1459"/>
      <c r="DS89" s="1459"/>
      <c r="DY89" s="1459"/>
      <c r="DZ89" s="1459"/>
      <c r="EA89" s="1459"/>
      <c r="EB89" s="1459"/>
      <c r="EC89" s="1459"/>
      <c r="ED89" s="1459"/>
      <c r="EE89" s="1459"/>
      <c r="EF89" s="1459"/>
      <c r="EG89" s="1459"/>
      <c r="EH89" s="1459"/>
      <c r="EI89" s="1459"/>
      <c r="EJ89" s="1459"/>
      <c r="EK89" s="1459"/>
      <c r="EL89" s="1459"/>
      <c r="EM89" s="1459"/>
      <c r="EN89" s="1459"/>
      <c r="EO89" s="1695"/>
      <c r="EP89" s="639"/>
      <c r="EQ89" s="1230"/>
      <c r="ER89" s="1230"/>
      <c r="ES89" s="1230"/>
      <c r="ET89" s="1230"/>
      <c r="EU89" s="1230"/>
      <c r="EV89" s="1230"/>
      <c r="EW89" s="1230"/>
      <c r="EX89" s="1230"/>
      <c r="EY89" s="1230"/>
      <c r="EZ89" s="1230"/>
      <c r="FA89" s="1230"/>
      <c r="FB89" s="1230"/>
      <c r="FC89" s="1238"/>
      <c r="FD89" s="1460"/>
      <c r="FE89" s="1232"/>
      <c r="FF89" s="434"/>
      <c r="FG89" s="434"/>
      <c r="FH89" s="434"/>
      <c r="FI89" s="434"/>
      <c r="FJ89" s="434"/>
      <c r="FK89" s="434"/>
      <c r="FL89" s="434"/>
      <c r="FM89" s="434"/>
      <c r="FN89" s="434"/>
      <c r="FO89" s="434"/>
      <c r="FP89" s="434"/>
      <c r="FQ89" s="434"/>
      <c r="FR89" s="434"/>
      <c r="FS89" s="434"/>
      <c r="FT89" s="434"/>
      <c r="FU89" s="434"/>
      <c r="FV89" s="434"/>
      <c r="FW89" s="434"/>
      <c r="FX89" s="434"/>
      <c r="FY89" s="434"/>
      <c r="FZ89" s="434"/>
      <c r="GA89" s="434"/>
      <c r="GB89" s="434"/>
      <c r="GC89" s="434"/>
      <c r="GD89" s="434"/>
      <c r="GE89" s="434"/>
      <c r="GF89" s="434"/>
      <c r="GG89" s="434"/>
      <c r="GH89" s="434"/>
      <c r="GI89" s="434"/>
      <c r="GJ89" s="434"/>
      <c r="GK89" s="434"/>
      <c r="GL89" s="434"/>
      <c r="GM89" s="434"/>
      <c r="GN89" s="434"/>
      <c r="GO89" s="434"/>
      <c r="GP89" s="434"/>
      <c r="GQ89" s="434"/>
      <c r="GR89" s="434"/>
      <c r="GS89" s="434"/>
      <c r="GT89" s="434"/>
      <c r="GU89" s="434"/>
      <c r="GV89" s="434"/>
      <c r="GW89" s="434"/>
      <c r="GX89" s="434"/>
      <c r="GY89" s="434"/>
      <c r="GZ89" s="434"/>
      <c r="HA89" s="434"/>
      <c r="HB89" s="434"/>
      <c r="HC89" s="434"/>
      <c r="HD89" s="434"/>
      <c r="HE89" s="434"/>
      <c r="HF89" s="434"/>
      <c r="HG89" s="434"/>
      <c r="HH89" s="434"/>
      <c r="HI89" s="434"/>
      <c r="HJ89" s="434"/>
      <c r="HK89" s="434"/>
      <c r="HL89" s="434"/>
      <c r="HM89" s="434"/>
      <c r="HN89" s="1232"/>
      <c r="HO89" s="434"/>
      <c r="HP89" s="434"/>
      <c r="HQ89" s="434"/>
      <c r="HR89" s="434"/>
      <c r="HS89" s="434"/>
      <c r="HT89" s="434"/>
      <c r="HU89" s="434"/>
      <c r="HV89" s="434"/>
      <c r="HW89" s="434"/>
      <c r="HX89" s="434"/>
      <c r="HY89" s="434"/>
      <c r="HZ89" s="434"/>
      <c r="IA89" s="434"/>
      <c r="IB89" s="434"/>
      <c r="IC89" s="434"/>
      <c r="ID89" s="434"/>
      <c r="IE89" s="434"/>
      <c r="IF89" s="434"/>
      <c r="IG89" s="434"/>
      <c r="IH89" s="434"/>
      <c r="II89" s="434"/>
      <c r="IJ89" s="434"/>
      <c r="IK89" s="434"/>
      <c r="IL89" s="434"/>
      <c r="IM89" s="434"/>
      <c r="IN89" s="434"/>
      <c r="IO89" s="434"/>
      <c r="IP89" s="434"/>
      <c r="IQ89" s="434"/>
      <c r="IR89" s="434"/>
      <c r="IS89" s="434"/>
      <c r="IT89" s="434"/>
      <c r="IU89" s="434"/>
      <c r="IV89" s="434"/>
      <c r="IW89" s="434"/>
      <c r="IX89" s="434"/>
      <c r="IY89" s="434"/>
      <c r="IZ89" s="434"/>
      <c r="JA89" s="434"/>
      <c r="JB89" s="434"/>
      <c r="JC89" s="434"/>
      <c r="JD89" s="434"/>
      <c r="JE89" s="434"/>
      <c r="JF89" s="434"/>
      <c r="JG89" s="434"/>
      <c r="JH89" s="434"/>
      <c r="JI89" s="434"/>
      <c r="JJ89" s="434"/>
      <c r="JK89" s="434"/>
      <c r="JL89" s="434"/>
      <c r="JM89" s="434"/>
      <c r="JN89" s="434"/>
      <c r="JO89" s="434"/>
      <c r="JP89" s="434"/>
      <c r="JQ89" s="434"/>
      <c r="JR89" s="434"/>
      <c r="JS89" s="434"/>
      <c r="JT89" s="434"/>
      <c r="JU89" s="434"/>
      <c r="JV89" s="434"/>
      <c r="JW89" s="434"/>
      <c r="JX89" s="434"/>
      <c r="JY89" s="434"/>
      <c r="JZ89" s="434"/>
      <c r="KA89" s="434"/>
      <c r="KB89" s="434"/>
      <c r="KC89" s="434"/>
      <c r="KD89" s="434"/>
      <c r="KE89" s="434"/>
      <c r="KF89" s="434"/>
      <c r="KG89" s="434"/>
      <c r="KH89" s="434"/>
      <c r="KI89" s="434"/>
      <c r="KJ89" s="434"/>
      <c r="KK89" s="434"/>
      <c r="KL89" s="434"/>
      <c r="KM89" s="434"/>
      <c r="KN89" s="434"/>
      <c r="KO89" s="434"/>
      <c r="KP89" s="434"/>
      <c r="KQ89" s="434"/>
      <c r="KR89" s="434"/>
      <c r="KS89" s="434"/>
      <c r="KT89" s="434"/>
      <c r="KU89" s="434"/>
      <c r="KV89" s="434"/>
      <c r="KW89" s="434"/>
      <c r="KX89" s="434"/>
      <c r="KY89" s="434"/>
      <c r="KZ89" s="434"/>
      <c r="LA89" s="434"/>
      <c r="LB89" s="434"/>
      <c r="LC89" s="434"/>
      <c r="LD89" s="434"/>
      <c r="LE89" s="434"/>
      <c r="LF89" s="434"/>
      <c r="LG89" s="434"/>
      <c r="LH89" s="434"/>
      <c r="LI89" s="434"/>
      <c r="LJ89" s="434"/>
      <c r="LK89" s="434"/>
      <c r="LL89" s="434"/>
      <c r="LM89" s="434"/>
      <c r="LN89" s="434"/>
      <c r="LO89" s="434"/>
      <c r="LP89" s="434"/>
      <c r="LQ89" s="434"/>
      <c r="LR89" s="434"/>
      <c r="LS89" s="434"/>
      <c r="LT89" s="434"/>
      <c r="LU89" s="434"/>
      <c r="LV89" s="434"/>
      <c r="LW89" s="434"/>
      <c r="LX89" s="434"/>
      <c r="LY89" s="434"/>
      <c r="LZ89" s="434"/>
      <c r="MA89" s="434"/>
      <c r="MB89" s="434"/>
      <c r="MC89" s="434"/>
      <c r="MD89" s="434"/>
      <c r="ME89" s="434"/>
      <c r="MF89" s="434"/>
      <c r="MG89" s="434"/>
      <c r="MH89" s="434"/>
      <c r="MI89" s="434"/>
      <c r="MJ89" s="434"/>
      <c r="MK89" s="434"/>
      <c r="ML89" s="434"/>
      <c r="MM89" s="434"/>
      <c r="MN89" s="434"/>
      <c r="MO89" s="434"/>
      <c r="MP89" s="434"/>
      <c r="MQ89" s="434"/>
      <c r="MR89" s="1233"/>
      <c r="MS89" s="1234"/>
      <c r="MT89" s="434"/>
      <c r="MU89" s="1085"/>
      <c r="MV89" s="1085"/>
      <c r="MW89" s="1085"/>
      <c r="MX89" s="1085"/>
      <c r="MY89" s="1085"/>
      <c r="MZ89" s="1085"/>
      <c r="NA89" s="1085"/>
      <c r="NB89" s="1085"/>
      <c r="NC89" s="1085"/>
      <c r="ND89" s="1085"/>
      <c r="NE89" s="1008"/>
      <c r="NF89" s="1008"/>
      <c r="NG89" s="1019">
        <f>SUM(NG85:NG88)</f>
        <v>0</v>
      </c>
      <c r="NH89" s="1020"/>
      <c r="NI89" s="1085"/>
      <c r="NJ89" s="1008"/>
      <c r="NK89" s="1008"/>
      <c r="NL89" s="1019">
        <f>SUM(NL85:NL88)</f>
        <v>0</v>
      </c>
      <c r="NM89" s="1008"/>
      <c r="NN89" s="1085"/>
      <c r="NO89" s="1008"/>
      <c r="NP89" s="1024"/>
      <c r="NQ89" s="1019">
        <f>SUM(NQ85:NQ88)</f>
        <v>0</v>
      </c>
      <c r="NR89" s="1020"/>
      <c r="NS89" s="434"/>
    </row>
    <row r="90" spans="1:383" ht="18.75" x14ac:dyDescent="0.3">
      <c r="A90" s="4"/>
      <c r="B90" s="4"/>
      <c r="C90" s="4"/>
      <c r="D90" s="1226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1226"/>
      <c r="EO90" s="1695"/>
      <c r="EP90" s="639"/>
      <c r="EQ90" s="1230"/>
      <c r="ER90" s="1230"/>
      <c r="ES90" s="1230"/>
      <c r="ET90" s="1230"/>
      <c r="EU90" s="1230"/>
      <c r="EV90" s="1230"/>
      <c r="EW90" s="1230"/>
      <c r="EX90" s="1230"/>
      <c r="EY90" s="1230"/>
      <c r="EZ90" s="1230"/>
      <c r="FA90" s="1230"/>
      <c r="FB90" s="1230"/>
      <c r="FC90" s="1238"/>
    </row>
    <row r="91" spans="1:383" ht="18.75" x14ac:dyDescent="0.3">
      <c r="EO91" s="1687"/>
      <c r="EP91" s="167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77"/>
    </row>
    <row r="92" spans="1:383" ht="18.75" x14ac:dyDescent="0.3">
      <c r="EO92" s="1687"/>
      <c r="EP92" s="1671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77"/>
    </row>
    <row r="93" spans="1:383" ht="18.75" x14ac:dyDescent="0.3">
      <c r="EO93" s="1687"/>
      <c r="EP93" s="1671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77"/>
    </row>
    <row r="94" spans="1:383" ht="18.75" x14ac:dyDescent="0.3">
      <c r="EO94" s="1687"/>
      <c r="EP94" s="1671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77"/>
    </row>
    <row r="95" spans="1:383" ht="18.75" x14ac:dyDescent="0.3">
      <c r="EO95" s="1687"/>
      <c r="EP95" s="1671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77"/>
    </row>
    <row r="96" spans="1:383" ht="18.75" x14ac:dyDescent="0.3">
      <c r="EO96" s="1687"/>
      <c r="EP96" s="1671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77"/>
    </row>
    <row r="97" spans="145:159" ht="18.75" x14ac:dyDescent="0.3">
      <c r="EO97" s="1687"/>
      <c r="EP97" s="1671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77"/>
    </row>
    <row r="98" spans="145:159" ht="18.75" x14ac:dyDescent="0.3">
      <c r="EO98" s="1687"/>
      <c r="EP98" s="1671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77"/>
    </row>
    <row r="99" spans="145:159" ht="18.75" x14ac:dyDescent="0.3">
      <c r="EO99" s="1687"/>
      <c r="EP99" s="1671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77"/>
    </row>
    <row r="100" spans="145:159" ht="18.75" x14ac:dyDescent="0.3">
      <c r="EO100" s="1687"/>
      <c r="EP100" s="1671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77"/>
    </row>
    <row r="101" spans="145:159" ht="18.75" x14ac:dyDescent="0.3">
      <c r="EO101" s="1687"/>
      <c r="EP101" s="1671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77"/>
    </row>
    <row r="102" spans="145:159" ht="18.75" x14ac:dyDescent="0.3">
      <c r="EO102" s="1687"/>
      <c r="EP102" s="1671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77"/>
    </row>
    <row r="103" spans="145:159" ht="18.75" x14ac:dyDescent="0.3">
      <c r="EO103" s="1687"/>
      <c r="EP103" s="1671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77"/>
    </row>
    <row r="104" spans="145:159" ht="18.75" x14ac:dyDescent="0.3">
      <c r="EO104" s="1687"/>
      <c r="EP104" s="1671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77"/>
    </row>
    <row r="105" spans="145:159" ht="18.75" x14ac:dyDescent="0.3">
      <c r="EO105" s="1687"/>
      <c r="EP105" s="1671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77"/>
    </row>
    <row r="106" spans="145:159" ht="18.75" x14ac:dyDescent="0.3">
      <c r="EO106" s="1687"/>
      <c r="EP106" s="1671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77"/>
    </row>
    <row r="107" spans="145:159" ht="18.75" x14ac:dyDescent="0.3">
      <c r="EO107" s="1687"/>
      <c r="EP107" s="1671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77"/>
    </row>
    <row r="108" spans="145:159" ht="18.75" x14ac:dyDescent="0.3">
      <c r="EO108" s="1687"/>
      <c r="EP108" s="1671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77"/>
    </row>
    <row r="109" spans="145:159" ht="18.75" x14ac:dyDescent="0.3">
      <c r="EO109" s="1687"/>
      <c r="EP109" s="1671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77"/>
    </row>
    <row r="110" spans="145:159" ht="18.75" x14ac:dyDescent="0.3">
      <c r="EO110" s="1687"/>
      <c r="EP110" s="1671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77"/>
    </row>
    <row r="111" spans="145:159" ht="18.75" x14ac:dyDescent="0.3">
      <c r="EO111" s="1687"/>
      <c r="EP111" s="1671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77"/>
    </row>
    <row r="112" spans="145:159" ht="18.75" x14ac:dyDescent="0.3">
      <c r="EO112" s="1687"/>
      <c r="EP112" s="1671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77"/>
    </row>
    <row r="113" spans="145:159" x14ac:dyDescent="0.2">
      <c r="EO113" s="1509"/>
      <c r="EP113" s="1671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77"/>
    </row>
    <row r="114" spans="145:159" x14ac:dyDescent="0.2">
      <c r="EO114" s="1509"/>
      <c r="EP114" s="1671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77"/>
    </row>
    <row r="115" spans="145:159" x14ac:dyDescent="0.2">
      <c r="EO115" s="1509"/>
      <c r="EP115" s="1671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77"/>
    </row>
    <row r="116" spans="145:159" x14ac:dyDescent="0.2">
      <c r="EO116" s="1509"/>
      <c r="EP116" s="1671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77"/>
    </row>
    <row r="117" spans="145:159" x14ac:dyDescent="0.2">
      <c r="EO117" s="1509"/>
      <c r="EP117" s="1671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77"/>
    </row>
    <row r="118" spans="145:159" x14ac:dyDescent="0.2">
      <c r="EO118" s="1509"/>
      <c r="EP118" s="1671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77"/>
    </row>
    <row r="119" spans="145:159" x14ac:dyDescent="0.2">
      <c r="EO119" s="1509"/>
      <c r="EP119" s="1671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77"/>
    </row>
    <row r="120" spans="145:159" x14ac:dyDescent="0.2">
      <c r="EO120" s="1509"/>
      <c r="EP120" s="1671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77"/>
    </row>
    <row r="121" spans="145:159" x14ac:dyDescent="0.2">
      <c r="EO121" s="1509"/>
      <c r="EP121" s="1671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77"/>
    </row>
    <row r="122" spans="145:159" x14ac:dyDescent="0.2">
      <c r="EO122" s="1509"/>
      <c r="EP122" s="1671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77"/>
    </row>
    <row r="123" spans="145:159" x14ac:dyDescent="0.2">
      <c r="EO123" s="1509"/>
      <c r="EP123" s="1671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77"/>
    </row>
    <row r="124" spans="145:159" x14ac:dyDescent="0.2">
      <c r="EO124" s="1509"/>
      <c r="EP124" s="1671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77"/>
    </row>
    <row r="125" spans="145:159" x14ac:dyDescent="0.2">
      <c r="EO125" s="1509"/>
      <c r="EP125" s="1671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77"/>
    </row>
    <row r="126" spans="145:159" x14ac:dyDescent="0.2">
      <c r="EO126" s="1509"/>
      <c r="EP126" s="1671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77"/>
    </row>
    <row r="127" spans="145:159" x14ac:dyDescent="0.2">
      <c r="EO127" s="1509"/>
      <c r="EP127" s="1671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77"/>
    </row>
    <row r="128" spans="145:159" x14ac:dyDescent="0.2">
      <c r="EO128" s="1509"/>
      <c r="EP128" s="1671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77"/>
    </row>
    <row r="129" spans="145:159" x14ac:dyDescent="0.2">
      <c r="EO129" s="1509"/>
      <c r="EP129" s="1671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77"/>
    </row>
    <row r="130" spans="145:159" x14ac:dyDescent="0.2">
      <c r="EO130" s="1509"/>
      <c r="EP130" s="1671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77"/>
    </row>
    <row r="131" spans="145:159" x14ac:dyDescent="0.2">
      <c r="EO131" s="1509"/>
      <c r="EP131" s="1671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77"/>
    </row>
    <row r="132" spans="145:159" x14ac:dyDescent="0.2">
      <c r="EO132" s="1509"/>
      <c r="EP132" s="1671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77"/>
    </row>
    <row r="133" spans="145:159" x14ac:dyDescent="0.2">
      <c r="EO133" s="1509"/>
      <c r="EP133" s="1671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77"/>
    </row>
    <row r="134" spans="145:159" x14ac:dyDescent="0.2">
      <c r="EO134" s="1509"/>
      <c r="EP134" s="1671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77"/>
    </row>
    <row r="135" spans="145:159" x14ac:dyDescent="0.2">
      <c r="EO135" s="1509"/>
      <c r="EP135" s="1671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77"/>
    </row>
    <row r="136" spans="145:159" x14ac:dyDescent="0.2">
      <c r="EO136" s="1509"/>
      <c r="EP136" s="1671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77"/>
    </row>
    <row r="137" spans="145:159" x14ac:dyDescent="0.2">
      <c r="EO137" s="1509"/>
      <c r="EP137" s="1671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77"/>
    </row>
    <row r="138" spans="145:159" x14ac:dyDescent="0.2">
      <c r="EO138" s="1509"/>
      <c r="EP138" s="1671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77"/>
    </row>
    <row r="139" spans="145:159" x14ac:dyDescent="0.2">
      <c r="EO139" s="1509"/>
      <c r="EP139" s="1671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77"/>
    </row>
    <row r="140" spans="145:159" x14ac:dyDescent="0.2">
      <c r="EO140" s="1509"/>
      <c r="EP140" s="1671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77"/>
    </row>
    <row r="141" spans="145:159" x14ac:dyDescent="0.2">
      <c r="EO141" s="1509"/>
      <c r="EP141" s="1671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77"/>
    </row>
    <row r="142" spans="145:159" x14ac:dyDescent="0.2">
      <c r="EO142" s="1509"/>
      <c r="EP142" s="1671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77"/>
    </row>
    <row r="143" spans="145:159" x14ac:dyDescent="0.2">
      <c r="EO143" s="1509"/>
      <c r="EP143" s="1671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77"/>
    </row>
    <row r="144" spans="145:159" x14ac:dyDescent="0.2">
      <c r="EO144" s="1509"/>
      <c r="EP144" s="1671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77"/>
    </row>
    <row r="145" spans="145:159" x14ac:dyDescent="0.2">
      <c r="EO145" s="1509"/>
      <c r="EP145" s="1671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77"/>
    </row>
    <row r="146" spans="145:159" x14ac:dyDescent="0.2">
      <c r="EO146" s="1509"/>
      <c r="EP146" s="1671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77"/>
    </row>
    <row r="147" spans="145:159" x14ac:dyDescent="0.2">
      <c r="EO147" s="1509"/>
      <c r="EP147" s="1671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77"/>
    </row>
    <row r="148" spans="145:159" x14ac:dyDescent="0.2">
      <c r="EO148" s="1509"/>
      <c r="EP148" s="1671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77"/>
    </row>
    <row r="149" spans="145:159" x14ac:dyDescent="0.2">
      <c r="EO149" s="1509"/>
      <c r="EP149" s="1671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77"/>
    </row>
    <row r="150" spans="145:159" x14ac:dyDescent="0.2">
      <c r="EO150" s="1509"/>
      <c r="EP150" s="1671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77"/>
    </row>
    <row r="151" spans="145:159" x14ac:dyDescent="0.2">
      <c r="EO151" s="1509"/>
      <c r="EP151" s="1671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77"/>
    </row>
    <row r="152" spans="145:159" x14ac:dyDescent="0.2">
      <c r="EO152" s="1509"/>
      <c r="EP152" s="1671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77"/>
    </row>
    <row r="153" spans="145:159" x14ac:dyDescent="0.2">
      <c r="EO153" s="1509"/>
      <c r="EP153" s="1671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77"/>
    </row>
    <row r="154" spans="145:159" x14ac:dyDescent="0.2">
      <c r="EO154" s="1509"/>
      <c r="EP154" s="1671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77"/>
    </row>
    <row r="155" spans="145:159" x14ac:dyDescent="0.2">
      <c r="EO155" s="1509"/>
      <c r="EP155" s="1671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77"/>
    </row>
    <row r="156" spans="145:159" x14ac:dyDescent="0.2">
      <c r="EO156" s="1509"/>
      <c r="EP156" s="1671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77"/>
    </row>
    <row r="157" spans="145:159" x14ac:dyDescent="0.2">
      <c r="EO157" s="1509"/>
      <c r="EP157" s="1671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77"/>
    </row>
    <row r="158" spans="145:159" x14ac:dyDescent="0.2">
      <c r="EO158" s="1509"/>
      <c r="EP158" s="1671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77"/>
    </row>
    <row r="159" spans="145:159" x14ac:dyDescent="0.2">
      <c r="EO159" s="1509"/>
      <c r="EP159" s="1671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77"/>
    </row>
    <row r="160" spans="145:159" x14ac:dyDescent="0.2">
      <c r="EO160" s="1509"/>
      <c r="EP160" s="1671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77"/>
    </row>
    <row r="161" spans="145:159" x14ac:dyDescent="0.2">
      <c r="EO161" s="1509"/>
      <c r="EP161" s="1671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77"/>
    </row>
    <row r="162" spans="145:159" x14ac:dyDescent="0.2">
      <c r="EO162" s="1509"/>
      <c r="EP162" s="1671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77"/>
    </row>
    <row r="163" spans="145:159" x14ac:dyDescent="0.2">
      <c r="EO163" s="1509"/>
      <c r="EP163" s="1671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77"/>
    </row>
    <row r="164" spans="145:159" x14ac:dyDescent="0.2">
      <c r="EO164" s="1509"/>
      <c r="EP164" s="1671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77"/>
    </row>
    <row r="165" spans="145:159" x14ac:dyDescent="0.2">
      <c r="EO165" s="1509"/>
      <c r="EP165" s="1671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77"/>
    </row>
    <row r="166" spans="145:159" x14ac:dyDescent="0.2">
      <c r="EO166" s="1509"/>
      <c r="EP166" s="1671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77"/>
    </row>
    <row r="167" spans="145:159" x14ac:dyDescent="0.2">
      <c r="EO167" s="1509"/>
      <c r="EP167" s="1671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77"/>
    </row>
    <row r="168" spans="145:159" x14ac:dyDescent="0.2">
      <c r="EO168" s="1509"/>
      <c r="EP168" s="1671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77"/>
    </row>
    <row r="169" spans="145:159" x14ac:dyDescent="0.2">
      <c r="EO169" s="1509"/>
      <c r="EP169" s="1671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77"/>
    </row>
    <row r="170" spans="145:159" x14ac:dyDescent="0.2">
      <c r="EO170" s="1509"/>
      <c r="EP170" s="1671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77"/>
    </row>
    <row r="171" spans="145:159" x14ac:dyDescent="0.2">
      <c r="EO171" s="1509"/>
      <c r="EP171" s="1671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77"/>
    </row>
    <row r="172" spans="145:159" x14ac:dyDescent="0.2">
      <c r="EO172" s="1509"/>
      <c r="EP172" s="1671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77"/>
    </row>
    <row r="173" spans="145:159" x14ac:dyDescent="0.2">
      <c r="EO173" s="1509"/>
      <c r="EP173" s="1671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77"/>
    </row>
    <row r="174" spans="145:159" x14ac:dyDescent="0.2">
      <c r="EO174" s="1509"/>
      <c r="EP174" s="1671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77"/>
    </row>
    <row r="175" spans="145:159" x14ac:dyDescent="0.2">
      <c r="EO175" s="1509"/>
      <c r="EP175" s="1671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77"/>
    </row>
    <row r="176" spans="145:159" x14ac:dyDescent="0.2">
      <c r="EO176" s="1509"/>
      <c r="EP176" s="1671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77"/>
    </row>
    <row r="177" spans="145:159" x14ac:dyDescent="0.2">
      <c r="EO177" s="1509"/>
      <c r="EP177" s="1671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77"/>
    </row>
    <row r="178" spans="145:159" x14ac:dyDescent="0.2">
      <c r="EO178" s="1509"/>
      <c r="EP178" s="1671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77"/>
    </row>
    <row r="179" spans="145:159" x14ac:dyDescent="0.2">
      <c r="EO179" s="1509"/>
      <c r="EP179" s="1671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77"/>
    </row>
    <row r="180" spans="145:159" x14ac:dyDescent="0.2">
      <c r="EO180" s="1509"/>
      <c r="EP180" s="1671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77"/>
    </row>
    <row r="181" spans="145:159" x14ac:dyDescent="0.2">
      <c r="EO181" s="1509"/>
      <c r="EP181" s="1671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77"/>
    </row>
    <row r="182" spans="145:159" x14ac:dyDescent="0.2">
      <c r="EO182" s="1509"/>
      <c r="EP182" s="1671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77"/>
    </row>
    <row r="183" spans="145:159" x14ac:dyDescent="0.2">
      <c r="EO183" s="1509"/>
      <c r="EP183" s="1671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77"/>
    </row>
    <row r="184" spans="145:159" x14ac:dyDescent="0.2">
      <c r="EO184" s="1509"/>
      <c r="EP184" s="1671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77"/>
    </row>
    <row r="185" spans="145:159" x14ac:dyDescent="0.2">
      <c r="EO185" s="1509"/>
      <c r="EP185" s="1671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77"/>
    </row>
    <row r="186" spans="145:159" x14ac:dyDescent="0.2">
      <c r="EO186" s="1509"/>
      <c r="EP186" s="1671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77"/>
    </row>
    <row r="187" spans="145:159" x14ac:dyDescent="0.2">
      <c r="EO187" s="1509"/>
      <c r="EP187" s="1671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77"/>
    </row>
    <row r="188" spans="145:159" x14ac:dyDescent="0.2">
      <c r="EO188" s="1509"/>
      <c r="EP188" s="1671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77"/>
    </row>
    <row r="189" spans="145:159" x14ac:dyDescent="0.2">
      <c r="EO189" s="1509"/>
      <c r="EP189" s="1671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77"/>
    </row>
    <row r="190" spans="145:159" x14ac:dyDescent="0.2">
      <c r="EO190" s="1509"/>
      <c r="EP190" s="1671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77"/>
    </row>
    <row r="191" spans="145:159" x14ac:dyDescent="0.2">
      <c r="EO191" s="1509"/>
      <c r="EP191" s="1671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77"/>
    </row>
    <row r="192" spans="145:159" x14ac:dyDescent="0.2">
      <c r="EO192" s="1509"/>
      <c r="EP192" s="1671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77"/>
    </row>
    <row r="193" spans="145:159" x14ac:dyDescent="0.2">
      <c r="EO193" s="1509"/>
      <c r="EP193" s="1671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77"/>
    </row>
    <row r="194" spans="145:159" x14ac:dyDescent="0.2">
      <c r="EO194" s="1509"/>
      <c r="EP194" s="1671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77"/>
    </row>
    <row r="195" spans="145:159" x14ac:dyDescent="0.2">
      <c r="EO195" s="1509"/>
      <c r="EP195" s="1671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77"/>
    </row>
    <row r="196" spans="145:159" x14ac:dyDescent="0.2">
      <c r="EO196" s="1509"/>
      <c r="EP196" s="1671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77"/>
    </row>
    <row r="197" spans="145:159" x14ac:dyDescent="0.2">
      <c r="EO197" s="1509"/>
      <c r="EP197" s="1671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77"/>
    </row>
    <row r="198" spans="145:159" x14ac:dyDescent="0.2">
      <c r="EO198" s="1509"/>
      <c r="EP198" s="1671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77"/>
    </row>
    <row r="199" spans="145:159" x14ac:dyDescent="0.2">
      <c r="EO199" s="1509"/>
      <c r="EP199" s="1671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77"/>
    </row>
    <row r="200" spans="145:159" x14ac:dyDescent="0.2">
      <c r="EO200" s="1509"/>
      <c r="EP200" s="1671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77"/>
    </row>
    <row r="201" spans="145:159" x14ac:dyDescent="0.2">
      <c r="EO201" s="1509"/>
      <c r="EP201" s="1671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77"/>
    </row>
    <row r="202" spans="145:159" x14ac:dyDescent="0.2">
      <c r="EO202" s="1509"/>
      <c r="EP202" s="1671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77"/>
    </row>
    <row r="203" spans="145:159" x14ac:dyDescent="0.2">
      <c r="EO203" s="1509"/>
      <c r="EP203" s="1671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77"/>
    </row>
    <row r="204" spans="145:159" x14ac:dyDescent="0.2">
      <c r="EO204" s="1509"/>
      <c r="EP204" s="1671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77"/>
    </row>
    <row r="205" spans="145:159" x14ac:dyDescent="0.2">
      <c r="EO205" s="1509"/>
      <c r="EP205" s="1671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77"/>
    </row>
    <row r="206" spans="145:159" x14ac:dyDescent="0.2">
      <c r="EO206" s="1509"/>
      <c r="EP206" s="1671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77"/>
    </row>
    <row r="207" spans="145:159" x14ac:dyDescent="0.2">
      <c r="EO207" s="1509"/>
      <c r="EP207" s="1671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77"/>
    </row>
    <row r="208" spans="145:159" x14ac:dyDescent="0.2">
      <c r="EO208" s="1509"/>
      <c r="EP208" s="1671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77"/>
    </row>
    <row r="209" spans="145:159" x14ac:dyDescent="0.2">
      <c r="EO209" s="1509"/>
      <c r="EP209" s="1671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77"/>
    </row>
    <row r="210" spans="145:159" x14ac:dyDescent="0.2">
      <c r="EO210" s="1509"/>
      <c r="EP210" s="1671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77"/>
    </row>
    <row r="211" spans="145:159" x14ac:dyDescent="0.2">
      <c r="EO211" s="1509"/>
      <c r="EP211" s="1671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77"/>
    </row>
    <row r="212" spans="145:159" x14ac:dyDescent="0.2">
      <c r="EO212" s="1509"/>
      <c r="EP212" s="1671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77"/>
    </row>
    <row r="213" spans="145:159" x14ac:dyDescent="0.2">
      <c r="EO213" s="1509"/>
      <c r="EP213" s="1671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77"/>
    </row>
    <row r="214" spans="145:159" x14ac:dyDescent="0.2">
      <c r="EO214" s="1509"/>
      <c r="EP214" s="1671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77"/>
    </row>
    <row r="215" spans="145:159" x14ac:dyDescent="0.2">
      <c r="EO215" s="1509"/>
      <c r="EP215" s="1671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77"/>
    </row>
    <row r="216" spans="145:159" x14ac:dyDescent="0.2">
      <c r="EO216" s="1509"/>
      <c r="EP216" s="1671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77"/>
    </row>
    <row r="217" spans="145:159" x14ac:dyDescent="0.2">
      <c r="EO217" s="1509"/>
      <c r="EP217" s="1671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77"/>
    </row>
    <row r="218" spans="145:159" x14ac:dyDescent="0.2">
      <c r="EO218" s="1509"/>
      <c r="EP218" s="1671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77"/>
    </row>
    <row r="219" spans="145:159" x14ac:dyDescent="0.2">
      <c r="EO219" s="1509"/>
      <c r="EP219" s="1671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77"/>
    </row>
    <row r="220" spans="145:159" x14ac:dyDescent="0.2">
      <c r="EO220" s="1509"/>
      <c r="EP220" s="1671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77"/>
    </row>
    <row r="221" spans="145:159" x14ac:dyDescent="0.2">
      <c r="EO221" s="1509"/>
      <c r="EP221" s="1671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77"/>
    </row>
    <row r="222" spans="145:159" x14ac:dyDescent="0.2">
      <c r="EO222" s="1509"/>
      <c r="EP222" s="1671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77"/>
    </row>
    <row r="223" spans="145:159" x14ac:dyDescent="0.2">
      <c r="EO223" s="1509"/>
      <c r="EP223" s="1671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77"/>
    </row>
    <row r="224" spans="145:159" x14ac:dyDescent="0.2">
      <c r="EO224" s="1509"/>
      <c r="EP224" s="1671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77"/>
    </row>
    <row r="225" spans="145:159" x14ac:dyDescent="0.2">
      <c r="EO225" s="1509"/>
      <c r="EP225" s="1671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77"/>
    </row>
    <row r="226" spans="145:159" x14ac:dyDescent="0.2">
      <c r="EO226" s="1509"/>
      <c r="EP226" s="1671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77"/>
    </row>
    <row r="227" spans="145:159" x14ac:dyDescent="0.2">
      <c r="EO227" s="1509"/>
      <c r="EP227" s="1671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77"/>
    </row>
    <row r="228" spans="145:159" x14ac:dyDescent="0.2">
      <c r="EO228" s="1509"/>
      <c r="EP228" s="1671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77"/>
    </row>
    <row r="229" spans="145:159" x14ac:dyDescent="0.2">
      <c r="EO229" s="1509"/>
      <c r="EP229" s="1671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77"/>
    </row>
    <row r="230" spans="145:159" x14ac:dyDescent="0.2">
      <c r="EO230" s="1509"/>
      <c r="EP230" s="1671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77"/>
    </row>
    <row r="231" spans="145:159" x14ac:dyDescent="0.2">
      <c r="EO231" s="1509"/>
      <c r="EP231" s="1671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77"/>
    </row>
    <row r="232" spans="145:159" x14ac:dyDescent="0.2">
      <c r="EO232" s="1509"/>
      <c r="EP232" s="1671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77"/>
    </row>
    <row r="233" spans="145:159" x14ac:dyDescent="0.2">
      <c r="EO233" s="1509"/>
      <c r="EP233" s="1671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77"/>
    </row>
    <row r="234" spans="145:159" x14ac:dyDescent="0.2">
      <c r="EO234" s="1509"/>
      <c r="EP234" s="1671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77"/>
    </row>
    <row r="235" spans="145:159" x14ac:dyDescent="0.2">
      <c r="EO235" s="1509"/>
      <c r="EP235" s="1671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77"/>
    </row>
    <row r="236" spans="145:159" x14ac:dyDescent="0.2">
      <c r="EO236" s="1509"/>
      <c r="EP236" s="1671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77"/>
    </row>
    <row r="237" spans="145:159" x14ac:dyDescent="0.2">
      <c r="EO237" s="1509"/>
      <c r="EP237" s="1671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77"/>
    </row>
    <row r="238" spans="145:159" x14ac:dyDescent="0.2">
      <c r="EO238" s="1509"/>
      <c r="EP238" s="1671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77"/>
    </row>
    <row r="239" spans="145:159" x14ac:dyDescent="0.2">
      <c r="EO239" s="1509"/>
      <c r="EP239" s="1671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77"/>
    </row>
    <row r="240" spans="145:159" x14ac:dyDescent="0.2">
      <c r="EO240" s="1509"/>
      <c r="EP240" s="1671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77"/>
    </row>
    <row r="241" spans="145:159" x14ac:dyDescent="0.2">
      <c r="EO241" s="1509"/>
      <c r="EP241" s="1671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77"/>
    </row>
    <row r="242" spans="145:159" x14ac:dyDescent="0.2">
      <c r="EO242" s="1509"/>
      <c r="EP242" s="1671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77"/>
    </row>
    <row r="243" spans="145:159" x14ac:dyDescent="0.2">
      <c r="EO243" s="1509"/>
      <c r="EP243" s="1671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77"/>
    </row>
    <row r="244" spans="145:159" x14ac:dyDescent="0.2">
      <c r="EO244" s="1509"/>
      <c r="EP244" s="1671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77"/>
    </row>
    <row r="245" spans="145:159" x14ac:dyDescent="0.2">
      <c r="EO245" s="1509"/>
      <c r="EP245" s="1671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77"/>
    </row>
    <row r="246" spans="145:159" x14ac:dyDescent="0.2">
      <c r="EO246" s="1509"/>
      <c r="EP246" s="1671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77"/>
    </row>
    <row r="247" spans="145:159" x14ac:dyDescent="0.2">
      <c r="EO247" s="1509"/>
      <c r="EP247" s="1671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77"/>
    </row>
    <row r="248" spans="145:159" x14ac:dyDescent="0.2">
      <c r="EO248" s="1509"/>
      <c r="EP248" s="1671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77"/>
    </row>
    <row r="249" spans="145:159" x14ac:dyDescent="0.2">
      <c r="EO249" s="1509"/>
      <c r="EP249" s="1671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77"/>
    </row>
    <row r="250" spans="145:159" x14ac:dyDescent="0.2">
      <c r="EO250" s="1509"/>
      <c r="EP250" s="1671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77"/>
    </row>
    <row r="251" spans="145:159" x14ac:dyDescent="0.2">
      <c r="EO251" s="1509"/>
      <c r="EP251" s="1671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77"/>
    </row>
    <row r="252" spans="145:159" x14ac:dyDescent="0.2">
      <c r="EO252" s="1509"/>
      <c r="EP252" s="1671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77"/>
    </row>
    <row r="253" spans="145:159" x14ac:dyDescent="0.2">
      <c r="EO253" s="1509"/>
      <c r="EP253" s="1671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77"/>
    </row>
    <row r="254" spans="145:159" x14ac:dyDescent="0.2">
      <c r="EO254" s="1509"/>
      <c r="EP254" s="1671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77"/>
    </row>
    <row r="255" spans="145:159" x14ac:dyDescent="0.2">
      <c r="EO255" s="1509"/>
      <c r="EP255" s="1671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77"/>
    </row>
    <row r="256" spans="145:159" x14ac:dyDescent="0.2">
      <c r="EO256" s="1509"/>
      <c r="EP256" s="1671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77"/>
    </row>
    <row r="257" spans="145:159" x14ac:dyDescent="0.2">
      <c r="EO257" s="1509"/>
      <c r="EP257" s="1671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77"/>
    </row>
    <row r="258" spans="145:159" x14ac:dyDescent="0.2">
      <c r="EO258" s="1509"/>
      <c r="EP258" s="1671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77"/>
    </row>
    <row r="259" spans="145:159" x14ac:dyDescent="0.2">
      <c r="EO259" s="1509"/>
      <c r="EP259" s="1671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77"/>
    </row>
    <row r="260" spans="145:159" x14ac:dyDescent="0.2">
      <c r="EO260" s="1509"/>
      <c r="EP260" s="1671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77"/>
    </row>
    <row r="261" spans="145:159" x14ac:dyDescent="0.2">
      <c r="EO261" s="1509"/>
      <c r="EP261" s="1671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77"/>
    </row>
    <row r="262" spans="145:159" x14ac:dyDescent="0.2">
      <c r="EO262" s="1509"/>
      <c r="EP262" s="1671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77"/>
    </row>
    <row r="263" spans="145:159" x14ac:dyDescent="0.2">
      <c r="EO263" s="1509"/>
      <c r="EP263" s="1671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77"/>
    </row>
    <row r="264" spans="145:159" x14ac:dyDescent="0.2">
      <c r="EO264" s="1509"/>
      <c r="EP264" s="1671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77"/>
    </row>
    <row r="265" spans="145:159" x14ac:dyDescent="0.2">
      <c r="EO265" s="1509"/>
      <c r="EP265" s="1671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77"/>
    </row>
    <row r="266" spans="145:159" x14ac:dyDescent="0.2">
      <c r="EO266" s="1509"/>
      <c r="EP266" s="1671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77"/>
    </row>
    <row r="267" spans="145:159" x14ac:dyDescent="0.2">
      <c r="EO267" s="1509"/>
      <c r="EP267" s="1671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77"/>
    </row>
    <row r="268" spans="145:159" x14ac:dyDescent="0.2">
      <c r="EO268" s="1509"/>
      <c r="EP268" s="1671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77"/>
    </row>
    <row r="269" spans="145:159" x14ac:dyDescent="0.2">
      <c r="EO269" s="1509"/>
      <c r="EP269" s="1671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77"/>
    </row>
    <row r="270" spans="145:159" x14ac:dyDescent="0.2">
      <c r="EO270" s="1509"/>
      <c r="EP270" s="1671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77"/>
    </row>
    <row r="271" spans="145:159" x14ac:dyDescent="0.2">
      <c r="EO271" s="1509"/>
      <c r="EP271" s="1671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77"/>
    </row>
    <row r="272" spans="145:159" x14ac:dyDescent="0.2">
      <c r="EO272" s="1509"/>
      <c r="EP272" s="1671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77"/>
    </row>
    <row r="273" spans="145:159" x14ac:dyDescent="0.2">
      <c r="EO273" s="1509"/>
      <c r="EP273" s="1671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77"/>
    </row>
    <row r="274" spans="145:159" x14ac:dyDescent="0.2">
      <c r="EO274" s="1509"/>
      <c r="EP274" s="1671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77"/>
    </row>
    <row r="275" spans="145:159" x14ac:dyDescent="0.2">
      <c r="EO275" s="1509"/>
      <c r="EP275" s="1671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77"/>
    </row>
    <row r="276" spans="145:159" x14ac:dyDescent="0.2">
      <c r="EO276" s="1509"/>
      <c r="EP276" s="1671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77"/>
    </row>
    <row r="277" spans="145:159" x14ac:dyDescent="0.2">
      <c r="EO277" s="1509"/>
      <c r="EP277" s="1671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77"/>
    </row>
    <row r="278" spans="145:159" x14ac:dyDescent="0.2">
      <c r="EO278" s="1509"/>
      <c r="EP278" s="1671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77"/>
    </row>
    <row r="279" spans="145:159" x14ac:dyDescent="0.2">
      <c r="EO279" s="1509"/>
      <c r="EP279" s="1671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77"/>
    </row>
    <row r="280" spans="145:159" x14ac:dyDescent="0.2">
      <c r="EO280" s="1509"/>
      <c r="EP280" s="1671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77"/>
    </row>
    <row r="281" spans="145:159" x14ac:dyDescent="0.2">
      <c r="EO281" s="1509"/>
      <c r="EP281" s="1671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77"/>
    </row>
    <row r="282" spans="145:159" x14ac:dyDescent="0.2">
      <c r="EO282" s="1509"/>
      <c r="EP282" s="1671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77"/>
    </row>
    <row r="283" spans="145:159" x14ac:dyDescent="0.2">
      <c r="EO283" s="1509"/>
      <c r="EP283" s="1671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77"/>
    </row>
    <row r="284" spans="145:159" x14ac:dyDescent="0.2">
      <c r="EO284" s="1509"/>
      <c r="EP284" s="1671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77"/>
    </row>
    <row r="285" spans="145:159" x14ac:dyDescent="0.2">
      <c r="EO285" s="1509"/>
      <c r="EP285" s="1671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77"/>
    </row>
    <row r="286" spans="145:159" x14ac:dyDescent="0.2">
      <c r="EO286" s="1509"/>
      <c r="EP286" s="1671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77"/>
    </row>
    <row r="287" spans="145:159" x14ac:dyDescent="0.2">
      <c r="EO287" s="1509"/>
      <c r="EP287" s="1671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77"/>
    </row>
    <row r="288" spans="145:159" x14ac:dyDescent="0.2">
      <c r="EO288" s="1509"/>
      <c r="EP288" s="1671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77"/>
    </row>
    <row r="289" spans="145:159" x14ac:dyDescent="0.2">
      <c r="EO289" s="1509"/>
      <c r="EP289" s="1671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77"/>
    </row>
    <row r="290" spans="145:159" x14ac:dyDescent="0.2">
      <c r="EO290" s="1509"/>
      <c r="EP290" s="1671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77"/>
    </row>
    <row r="291" spans="145:159" x14ac:dyDescent="0.2">
      <c r="EO291" s="1509"/>
      <c r="EP291" s="1671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77"/>
    </row>
    <row r="292" spans="145:159" x14ac:dyDescent="0.2">
      <c r="EO292" s="1509"/>
      <c r="EP292" s="1671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77"/>
    </row>
    <row r="293" spans="145:159" x14ac:dyDescent="0.2">
      <c r="EO293" s="1509"/>
      <c r="EP293" s="1671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77"/>
    </row>
    <row r="294" spans="145:159" x14ac:dyDescent="0.2">
      <c r="EO294" s="1509"/>
      <c r="EP294" s="1671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77"/>
    </row>
    <row r="295" spans="145:159" x14ac:dyDescent="0.2">
      <c r="EO295" s="1509"/>
      <c r="EP295" s="1671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77"/>
    </row>
    <row r="296" spans="145:159" x14ac:dyDescent="0.2">
      <c r="EO296" s="1509"/>
      <c r="EP296" s="1671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77"/>
    </row>
    <row r="297" spans="145:159" x14ac:dyDescent="0.2">
      <c r="EO297" s="1509"/>
      <c r="EP297" s="1671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77"/>
    </row>
    <row r="298" spans="145:159" x14ac:dyDescent="0.2">
      <c r="EO298" s="1509"/>
      <c r="EP298" s="1671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77"/>
    </row>
    <row r="299" spans="145:159" x14ac:dyDescent="0.2">
      <c r="EO299" s="1509"/>
      <c r="EP299" s="1671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77"/>
    </row>
    <row r="300" spans="145:159" x14ac:dyDescent="0.2">
      <c r="EO300" s="1509"/>
      <c r="EP300" s="1671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77"/>
    </row>
    <row r="301" spans="145:159" x14ac:dyDescent="0.2">
      <c r="EO301" s="1509"/>
      <c r="EP301" s="1671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77"/>
    </row>
    <row r="302" spans="145:159" x14ac:dyDescent="0.2">
      <c r="EO302" s="1509"/>
      <c r="EP302" s="1671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77"/>
    </row>
    <row r="303" spans="145:159" x14ac:dyDescent="0.2">
      <c r="EO303" s="1509"/>
      <c r="EP303" s="1671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77"/>
    </row>
    <row r="304" spans="145:159" x14ac:dyDescent="0.2">
      <c r="EO304" s="1509"/>
      <c r="EP304" s="1671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77"/>
    </row>
    <row r="305" spans="145:159" x14ac:dyDescent="0.2">
      <c r="EO305" s="1509"/>
      <c r="EP305" s="1671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77"/>
    </row>
    <row r="306" spans="145:159" x14ac:dyDescent="0.2">
      <c r="EO306" s="1509"/>
      <c r="EP306" s="1671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77"/>
    </row>
    <row r="307" spans="145:159" x14ac:dyDescent="0.2">
      <c r="EO307" s="1509"/>
      <c r="EP307" s="1671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77"/>
    </row>
    <row r="308" spans="145:159" x14ac:dyDescent="0.2">
      <c r="EO308" s="1509"/>
      <c r="EP308" s="1671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77"/>
    </row>
    <row r="309" spans="145:159" x14ac:dyDescent="0.2">
      <c r="EO309" s="1509"/>
      <c r="EP309" s="1671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77"/>
    </row>
    <row r="310" spans="145:159" x14ac:dyDescent="0.2">
      <c r="EO310" s="1509"/>
      <c r="EP310" s="1671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77"/>
    </row>
    <row r="311" spans="145:159" x14ac:dyDescent="0.2">
      <c r="EO311" s="1509"/>
      <c r="EP311" s="1671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77"/>
    </row>
    <row r="312" spans="145:159" x14ac:dyDescent="0.2">
      <c r="EO312" s="1509"/>
      <c r="EP312" s="1671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77"/>
    </row>
    <row r="313" spans="145:159" x14ac:dyDescent="0.2">
      <c r="EO313" s="1509"/>
      <c r="EP313" s="1671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77"/>
    </row>
    <row r="314" spans="145:159" x14ac:dyDescent="0.2">
      <c r="EO314" s="1509"/>
      <c r="EP314" s="1671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77"/>
    </row>
    <row r="315" spans="145:159" x14ac:dyDescent="0.2">
      <c r="EO315" s="1509"/>
      <c r="EP315" s="1671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77"/>
    </row>
    <row r="316" spans="145:159" x14ac:dyDescent="0.2">
      <c r="EO316" s="1509"/>
      <c r="EP316" s="1671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77"/>
    </row>
    <row r="317" spans="145:159" x14ac:dyDescent="0.2">
      <c r="EO317" s="1509"/>
      <c r="EP317" s="1671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77"/>
    </row>
    <row r="318" spans="145:159" x14ac:dyDescent="0.2">
      <c r="EO318" s="1509"/>
      <c r="EP318" s="1671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77"/>
    </row>
    <row r="319" spans="145:159" x14ac:dyDescent="0.2">
      <c r="EO319" s="1509"/>
      <c r="EP319" s="1671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77"/>
    </row>
    <row r="320" spans="145:159" x14ac:dyDescent="0.2">
      <c r="EO320" s="1509"/>
      <c r="EP320" s="1671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77"/>
    </row>
    <row r="321" spans="145:159" x14ac:dyDescent="0.2">
      <c r="EO321" s="1509"/>
      <c r="EP321" s="1671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77"/>
    </row>
    <row r="322" spans="145:159" x14ac:dyDescent="0.2">
      <c r="EO322" s="1509"/>
      <c r="EP322" s="1671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77"/>
    </row>
    <row r="323" spans="145:159" x14ac:dyDescent="0.2">
      <c r="EO323" s="1509"/>
      <c r="EP323" s="1671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77"/>
    </row>
    <row r="324" spans="145:159" x14ac:dyDescent="0.2">
      <c r="EO324" s="1509"/>
      <c r="EP324" s="1671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77"/>
    </row>
    <row r="325" spans="145:159" x14ac:dyDescent="0.2">
      <c r="EO325" s="1509"/>
      <c r="EP325" s="1671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77"/>
    </row>
    <row r="326" spans="145:159" x14ac:dyDescent="0.2">
      <c r="EO326" s="1509"/>
      <c r="EP326" s="1671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77"/>
    </row>
    <row r="327" spans="145:159" x14ac:dyDescent="0.2">
      <c r="EO327" s="1509"/>
      <c r="EP327" s="1671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77"/>
    </row>
    <row r="328" spans="145:159" x14ac:dyDescent="0.2">
      <c r="EO328" s="1509"/>
      <c r="EP328" s="1671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77"/>
    </row>
    <row r="329" spans="145:159" x14ac:dyDescent="0.2">
      <c r="EO329" s="1509"/>
      <c r="EP329" s="1671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77"/>
    </row>
    <row r="330" spans="145:159" x14ac:dyDescent="0.2">
      <c r="EO330" s="1509"/>
      <c r="EP330" s="1671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77"/>
    </row>
    <row r="331" spans="145:159" x14ac:dyDescent="0.2">
      <c r="EO331" s="1509"/>
      <c r="EP331" s="1671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77"/>
    </row>
    <row r="332" spans="145:159" x14ac:dyDescent="0.2">
      <c r="EO332" s="1509"/>
      <c r="EP332" s="1671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77"/>
    </row>
    <row r="333" spans="145:159" x14ac:dyDescent="0.2">
      <c r="EO333" s="1509"/>
      <c r="EP333" s="1671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77"/>
    </row>
    <row r="334" spans="145:159" x14ac:dyDescent="0.2">
      <c r="EO334" s="1509"/>
      <c r="EP334" s="1671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77"/>
    </row>
    <row r="335" spans="145:159" x14ac:dyDescent="0.2">
      <c r="EO335" s="1509"/>
      <c r="EP335" s="1671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77"/>
    </row>
    <row r="336" spans="145:159" x14ac:dyDescent="0.2">
      <c r="EO336" s="1509"/>
      <c r="EP336" s="1671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77"/>
    </row>
    <row r="337" spans="145:159" x14ac:dyDescent="0.2">
      <c r="EO337" s="1509"/>
      <c r="EP337" s="1671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77"/>
    </row>
    <row r="338" spans="145:159" x14ac:dyDescent="0.2">
      <c r="EO338" s="1509"/>
      <c r="EP338" s="1671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77"/>
    </row>
    <row r="339" spans="145:159" x14ac:dyDescent="0.2">
      <c r="EO339" s="1509"/>
      <c r="EP339" s="1671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77"/>
    </row>
    <row r="340" spans="145:159" x14ac:dyDescent="0.2">
      <c r="EO340" s="1509"/>
      <c r="EP340" s="1671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77"/>
    </row>
    <row r="341" spans="145:159" x14ac:dyDescent="0.2">
      <c r="EO341" s="1509"/>
      <c r="EP341" s="1671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77"/>
    </row>
    <row r="342" spans="145:159" x14ac:dyDescent="0.2">
      <c r="EO342" s="1509"/>
      <c r="EP342" s="1671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77"/>
    </row>
    <row r="343" spans="145:159" x14ac:dyDescent="0.2">
      <c r="EO343" s="1509"/>
      <c r="EP343" s="1671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77"/>
    </row>
    <row r="344" spans="145:159" x14ac:dyDescent="0.2">
      <c r="EO344" s="1509"/>
      <c r="EP344" s="1671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77"/>
    </row>
    <row r="345" spans="145:159" x14ac:dyDescent="0.2">
      <c r="EO345" s="1509"/>
      <c r="EP345" s="1671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77"/>
    </row>
    <row r="346" spans="145:159" x14ac:dyDescent="0.2">
      <c r="EO346" s="1509"/>
      <c r="EP346" s="1671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77"/>
    </row>
    <row r="347" spans="145:159" x14ac:dyDescent="0.2">
      <c r="EO347" s="1509"/>
      <c r="EP347" s="1671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77"/>
    </row>
    <row r="348" spans="145:159" x14ac:dyDescent="0.2">
      <c r="EO348" s="1509"/>
      <c r="EP348" s="1671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77"/>
    </row>
    <row r="349" spans="145:159" x14ac:dyDescent="0.2">
      <c r="EO349" s="1509"/>
      <c r="EP349" s="1671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77"/>
    </row>
    <row r="350" spans="145:159" x14ac:dyDescent="0.2">
      <c r="EO350" s="1509"/>
      <c r="EP350" s="1671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77"/>
    </row>
    <row r="351" spans="145:159" x14ac:dyDescent="0.2">
      <c r="EO351" s="1509"/>
      <c r="EP351" s="1671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77"/>
    </row>
    <row r="352" spans="145:159" x14ac:dyDescent="0.2">
      <c r="EO352" s="1509"/>
      <c r="EP352" s="1671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77"/>
    </row>
    <row r="353" spans="145:159" x14ac:dyDescent="0.2">
      <c r="EO353" s="1509"/>
      <c r="EP353" s="1671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77"/>
    </row>
    <row r="354" spans="145:159" x14ac:dyDescent="0.2">
      <c r="EO354" s="1509"/>
      <c r="EP354" s="1671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77"/>
    </row>
    <row r="355" spans="145:159" x14ac:dyDescent="0.2">
      <c r="EO355" s="1509"/>
      <c r="EP355" s="1671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77"/>
    </row>
    <row r="356" spans="145:159" x14ac:dyDescent="0.2">
      <c r="EO356" s="1509"/>
      <c r="EP356" s="1671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77"/>
    </row>
    <row r="357" spans="145:159" x14ac:dyDescent="0.2">
      <c r="EO357" s="1509"/>
      <c r="EP357" s="1671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77"/>
    </row>
    <row r="358" spans="145:159" x14ac:dyDescent="0.2">
      <c r="EO358" s="1509"/>
      <c r="EP358" s="1671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77"/>
    </row>
    <row r="359" spans="145:159" x14ac:dyDescent="0.2">
      <c r="EO359" s="1509"/>
      <c r="EP359" s="1671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77"/>
    </row>
    <row r="360" spans="145:159" x14ac:dyDescent="0.2">
      <c r="EO360" s="1509"/>
      <c r="EP360" s="1671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77"/>
    </row>
    <row r="361" spans="145:159" x14ac:dyDescent="0.2">
      <c r="EO361" s="1509"/>
      <c r="EP361" s="1671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77"/>
    </row>
    <row r="362" spans="145:159" x14ac:dyDescent="0.2">
      <c r="EO362" s="1509"/>
      <c r="EP362" s="1671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77"/>
    </row>
    <row r="363" spans="145:159" x14ac:dyDescent="0.2">
      <c r="EO363" s="1509"/>
      <c r="EP363" s="1671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77"/>
    </row>
    <row r="364" spans="145:159" x14ac:dyDescent="0.2">
      <c r="EO364" s="1509"/>
      <c r="EP364" s="1671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77"/>
    </row>
    <row r="365" spans="145:159" x14ac:dyDescent="0.2">
      <c r="EO365" s="1509"/>
      <c r="EP365" s="1671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77"/>
    </row>
    <row r="366" spans="145:159" x14ac:dyDescent="0.2">
      <c r="EO366" s="1509"/>
      <c r="EP366" s="1671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77"/>
    </row>
    <row r="367" spans="145:159" x14ac:dyDescent="0.2">
      <c r="EO367" s="1509"/>
      <c r="EP367" s="1671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77"/>
    </row>
    <row r="368" spans="145:159" x14ac:dyDescent="0.2">
      <c r="EO368" s="1509"/>
      <c r="EP368" s="1671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77"/>
    </row>
    <row r="369" spans="145:159" x14ac:dyDescent="0.2">
      <c r="EO369" s="1509"/>
      <c r="EP369" s="1671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77"/>
    </row>
    <row r="370" spans="145:159" x14ac:dyDescent="0.2">
      <c r="EO370" s="1509"/>
      <c r="EP370" s="1671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77"/>
    </row>
    <row r="371" spans="145:159" x14ac:dyDescent="0.2">
      <c r="EO371" s="1509"/>
      <c r="EP371" s="1671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77"/>
    </row>
    <row r="372" spans="145:159" x14ac:dyDescent="0.2">
      <c r="EO372" s="1509"/>
      <c r="EP372" s="1671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77"/>
    </row>
    <row r="373" spans="145:159" x14ac:dyDescent="0.2">
      <c r="EO373" s="1509"/>
      <c r="EP373" s="1671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77"/>
    </row>
    <row r="374" spans="145:159" x14ac:dyDescent="0.2">
      <c r="EO374" s="1509"/>
      <c r="EP374" s="1671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77"/>
    </row>
    <row r="375" spans="145:159" x14ac:dyDescent="0.2">
      <c r="EO375" s="1509"/>
      <c r="EP375" s="1671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77"/>
    </row>
    <row r="376" spans="145:159" x14ac:dyDescent="0.2">
      <c r="EO376" s="1509"/>
      <c r="EP376" s="1671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77"/>
    </row>
    <row r="377" spans="145:159" x14ac:dyDescent="0.2">
      <c r="EO377" s="1509"/>
      <c r="EP377" s="1671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77"/>
    </row>
    <row r="378" spans="145:159" x14ac:dyDescent="0.2">
      <c r="EO378" s="1509"/>
      <c r="EP378" s="1671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77"/>
    </row>
    <row r="379" spans="145:159" x14ac:dyDescent="0.2">
      <c r="EO379" s="1509"/>
      <c r="EP379" s="1671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77"/>
    </row>
    <row r="380" spans="145:159" x14ac:dyDescent="0.2">
      <c r="EO380" s="1509"/>
      <c r="EP380" s="1671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77"/>
    </row>
    <row r="381" spans="145:159" x14ac:dyDescent="0.2">
      <c r="EO381" s="1509"/>
      <c r="EP381" s="1671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77"/>
    </row>
    <row r="382" spans="145:159" x14ac:dyDescent="0.2">
      <c r="EO382" s="1509"/>
      <c r="EP382" s="1671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77"/>
    </row>
    <row r="383" spans="145:159" x14ac:dyDescent="0.2">
      <c r="EO383" s="1509"/>
      <c r="EP383" s="1671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77"/>
    </row>
    <row r="384" spans="145:159" x14ac:dyDescent="0.2">
      <c r="EO384" s="1509"/>
      <c r="EP384" s="1671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77"/>
    </row>
    <row r="385" spans="145:159" x14ac:dyDescent="0.2">
      <c r="EO385" s="1509"/>
      <c r="EP385" s="1671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77"/>
    </row>
    <row r="386" spans="145:159" x14ac:dyDescent="0.2">
      <c r="EO386" s="1509"/>
      <c r="EP386" s="1671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77"/>
    </row>
    <row r="387" spans="145:159" x14ac:dyDescent="0.2">
      <c r="EO387" s="1509"/>
      <c r="EP387" s="1671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77"/>
    </row>
    <row r="388" spans="145:159" x14ac:dyDescent="0.2">
      <c r="EO388" s="1509"/>
      <c r="EP388" s="1671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77"/>
    </row>
    <row r="389" spans="145:159" x14ac:dyDescent="0.2">
      <c r="EO389" s="1509"/>
      <c r="EP389" s="1671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77"/>
    </row>
    <row r="390" spans="145:159" x14ac:dyDescent="0.2">
      <c r="EO390" s="1509"/>
      <c r="EP390" s="1671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77"/>
    </row>
    <row r="391" spans="145:159" x14ac:dyDescent="0.2">
      <c r="EO391" s="1509"/>
      <c r="EP391" s="1671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77"/>
    </row>
    <row r="392" spans="145:159" x14ac:dyDescent="0.2">
      <c r="EO392" s="1509"/>
      <c r="EP392" s="1671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77"/>
    </row>
    <row r="393" spans="145:159" x14ac:dyDescent="0.2">
      <c r="EO393" s="1509"/>
      <c r="EP393" s="1671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77"/>
    </row>
    <row r="394" spans="145:159" x14ac:dyDescent="0.2">
      <c r="EO394" s="1509"/>
      <c r="EP394" s="1671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77"/>
    </row>
    <row r="395" spans="145:159" x14ac:dyDescent="0.2">
      <c r="EO395" s="1509"/>
      <c r="EP395" s="1671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77"/>
    </row>
    <row r="396" spans="145:159" x14ac:dyDescent="0.2">
      <c r="EO396" s="1509"/>
      <c r="EP396" s="1671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77"/>
    </row>
    <row r="397" spans="145:159" x14ac:dyDescent="0.2">
      <c r="EO397" s="1509"/>
      <c r="EP397" s="1671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77"/>
    </row>
    <row r="398" spans="145:159" x14ac:dyDescent="0.2">
      <c r="EO398" s="1509"/>
      <c r="EP398" s="1671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77"/>
    </row>
    <row r="399" spans="145:159" x14ac:dyDescent="0.2">
      <c r="EO399" s="1509"/>
      <c r="EP399" s="1671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77"/>
    </row>
    <row r="400" spans="145:159" x14ac:dyDescent="0.2">
      <c r="EO400" s="1509"/>
      <c r="EP400" s="1671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77"/>
    </row>
    <row r="401" spans="145:159" x14ac:dyDescent="0.2">
      <c r="EO401" s="1509"/>
      <c r="EP401" s="1671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77"/>
    </row>
    <row r="402" spans="145:159" x14ac:dyDescent="0.2">
      <c r="EO402" s="1509"/>
      <c r="EP402" s="1671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77"/>
    </row>
    <row r="403" spans="145:159" x14ac:dyDescent="0.2">
      <c r="EO403" s="1509"/>
      <c r="EP403" s="1671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77"/>
    </row>
    <row r="404" spans="145:159" x14ac:dyDescent="0.2">
      <c r="EO404" s="1509"/>
      <c r="EP404" s="1671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77"/>
    </row>
    <row r="405" spans="145:159" x14ac:dyDescent="0.2">
      <c r="EO405" s="1509"/>
      <c r="EP405" s="1671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77"/>
    </row>
    <row r="406" spans="145:159" x14ac:dyDescent="0.2">
      <c r="EO406" s="1509"/>
      <c r="EP406" s="1671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77"/>
    </row>
    <row r="407" spans="145:159" x14ac:dyDescent="0.2">
      <c r="EO407" s="1509"/>
      <c r="EP407" s="1671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77"/>
    </row>
    <row r="408" spans="145:159" x14ac:dyDescent="0.2">
      <c r="EO408" s="1509"/>
      <c r="EP408" s="1671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77"/>
    </row>
    <row r="409" spans="145:159" x14ac:dyDescent="0.2">
      <c r="EO409" s="1509"/>
      <c r="EP409" s="1671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77"/>
    </row>
    <row r="410" spans="145:159" x14ac:dyDescent="0.2">
      <c r="EO410" s="1509"/>
      <c r="EP410" s="1671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77"/>
    </row>
    <row r="411" spans="145:159" x14ac:dyDescent="0.2">
      <c r="EO411" s="1509"/>
      <c r="EP411" s="1671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77"/>
    </row>
    <row r="412" spans="145:159" x14ac:dyDescent="0.2">
      <c r="EO412" s="1509"/>
      <c r="EP412" s="1671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77"/>
    </row>
    <row r="413" spans="145:159" x14ac:dyDescent="0.2">
      <c r="EO413" s="1509"/>
      <c r="EP413" s="1671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77"/>
    </row>
    <row r="414" spans="145:159" x14ac:dyDescent="0.2">
      <c r="EO414" s="1509"/>
      <c r="EP414" s="1671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77"/>
    </row>
    <row r="415" spans="145:159" x14ac:dyDescent="0.2">
      <c r="EO415" s="1509"/>
      <c r="EP415" s="1671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77"/>
    </row>
    <row r="416" spans="145:159" x14ac:dyDescent="0.2">
      <c r="EO416" s="1509"/>
      <c r="EP416" s="1671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77"/>
    </row>
    <row r="417" spans="145:159" x14ac:dyDescent="0.2">
      <c r="EO417" s="1509"/>
      <c r="EP417" s="1671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77"/>
    </row>
    <row r="418" spans="145:159" x14ac:dyDescent="0.2">
      <c r="EO418" s="1509"/>
      <c r="EP418" s="1671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77"/>
    </row>
    <row r="419" spans="145:159" x14ac:dyDescent="0.2">
      <c r="EO419" s="1509"/>
      <c r="EP419" s="1671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77"/>
    </row>
    <row r="420" spans="145:159" x14ac:dyDescent="0.2">
      <c r="EO420" s="1509"/>
      <c r="EP420" s="1671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77"/>
    </row>
    <row r="421" spans="145:159" x14ac:dyDescent="0.2">
      <c r="EO421" s="1509"/>
      <c r="EP421" s="1671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77"/>
    </row>
    <row r="422" spans="145:159" x14ac:dyDescent="0.2">
      <c r="EO422" s="1509"/>
      <c r="EP422" s="1671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77"/>
    </row>
    <row r="423" spans="145:159" x14ac:dyDescent="0.2">
      <c r="EO423" s="1509"/>
      <c r="EP423" s="1671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77"/>
    </row>
    <row r="424" spans="145:159" x14ac:dyDescent="0.2">
      <c r="EO424" s="1509"/>
      <c r="EP424" s="1671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77"/>
    </row>
    <row r="425" spans="145:159" x14ac:dyDescent="0.2">
      <c r="EO425" s="1509"/>
      <c r="EP425" s="1671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77"/>
    </row>
    <row r="426" spans="145:159" x14ac:dyDescent="0.2">
      <c r="EO426" s="1509"/>
      <c r="EP426" s="1671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77"/>
    </row>
    <row r="427" spans="145:159" x14ac:dyDescent="0.2">
      <c r="EO427" s="1509"/>
      <c r="EP427" s="1671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77"/>
    </row>
    <row r="428" spans="145:159" x14ac:dyDescent="0.2">
      <c r="EO428" s="1509"/>
      <c r="EP428" s="1671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77"/>
    </row>
    <row r="429" spans="145:159" x14ac:dyDescent="0.2">
      <c r="EO429" s="1509"/>
      <c r="EP429" s="1671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77"/>
    </row>
    <row r="430" spans="145:159" x14ac:dyDescent="0.2">
      <c r="EO430" s="1509"/>
      <c r="EP430" s="1671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77"/>
    </row>
    <row r="431" spans="145:159" x14ac:dyDescent="0.2">
      <c r="EO431" s="1509"/>
      <c r="EP431" s="1671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77"/>
    </row>
    <row r="432" spans="145:159" x14ac:dyDescent="0.2">
      <c r="EO432" s="1509"/>
      <c r="EP432" s="1671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77"/>
    </row>
    <row r="433" spans="145:159" x14ac:dyDescent="0.2">
      <c r="EO433" s="1509"/>
      <c r="EP433" s="1671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77"/>
    </row>
    <row r="434" spans="145:159" x14ac:dyDescent="0.2">
      <c r="EO434" s="1509"/>
      <c r="EP434" s="1671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77"/>
    </row>
    <row r="435" spans="145:159" x14ac:dyDescent="0.2">
      <c r="EO435" s="1509"/>
      <c r="EP435" s="1671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77"/>
    </row>
    <row r="436" spans="145:159" x14ac:dyDescent="0.2">
      <c r="EO436" s="1509"/>
      <c r="EP436" s="1671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77"/>
    </row>
    <row r="437" spans="145:159" x14ac:dyDescent="0.2">
      <c r="EO437" s="1509"/>
      <c r="EP437" s="1671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77"/>
    </row>
    <row r="438" spans="145:159" x14ac:dyDescent="0.2">
      <c r="EO438" s="1509"/>
      <c r="EP438" s="1671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77"/>
    </row>
    <row r="439" spans="145:159" x14ac:dyDescent="0.2">
      <c r="EO439" s="1509"/>
      <c r="EP439" s="1671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77"/>
    </row>
    <row r="440" spans="145:159" x14ac:dyDescent="0.2">
      <c r="EO440" s="1509"/>
      <c r="EP440" s="1671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77"/>
    </row>
    <row r="441" spans="145:159" x14ac:dyDescent="0.2">
      <c r="EO441" s="1509"/>
      <c r="EP441" s="1671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77"/>
    </row>
    <row r="442" spans="145:159" x14ac:dyDescent="0.2">
      <c r="EO442" s="1509"/>
      <c r="EP442" s="1671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77"/>
    </row>
    <row r="443" spans="145:159" x14ac:dyDescent="0.2">
      <c r="EO443" s="1509"/>
      <c r="EP443" s="1671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77"/>
    </row>
    <row r="444" spans="145:159" x14ac:dyDescent="0.2">
      <c r="EO444" s="1509"/>
      <c r="EP444" s="1671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77"/>
    </row>
    <row r="445" spans="145:159" x14ac:dyDescent="0.2">
      <c r="EO445" s="1509"/>
      <c r="EP445" s="1671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77"/>
    </row>
    <row r="446" spans="145:159" x14ac:dyDescent="0.2">
      <c r="EO446" s="1509"/>
      <c r="EP446" s="1671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77"/>
    </row>
    <row r="447" spans="145:159" x14ac:dyDescent="0.2">
      <c r="EO447" s="1509"/>
      <c r="EP447" s="1671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77"/>
    </row>
    <row r="448" spans="145:159" x14ac:dyDescent="0.2">
      <c r="EO448" s="1509"/>
      <c r="EP448" s="1671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77"/>
    </row>
    <row r="449" spans="145:159" x14ac:dyDescent="0.2">
      <c r="EO449" s="1509"/>
      <c r="EP449" s="1671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77"/>
    </row>
    <row r="450" spans="145:159" x14ac:dyDescent="0.2">
      <c r="EO450" s="1509"/>
      <c r="EP450" s="1671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77"/>
    </row>
    <row r="451" spans="145:159" x14ac:dyDescent="0.2">
      <c r="EO451" s="1509"/>
      <c r="EP451" s="1671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77"/>
    </row>
    <row r="452" spans="145:159" x14ac:dyDescent="0.2">
      <c r="EO452" s="1509"/>
      <c r="EP452" s="1671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77"/>
    </row>
    <row r="453" spans="145:159" x14ac:dyDescent="0.2">
      <c r="EO453" s="1509"/>
      <c r="EP453" s="1671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77"/>
    </row>
    <row r="454" spans="145:159" x14ac:dyDescent="0.2">
      <c r="EO454" s="1509"/>
      <c r="EP454" s="1671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77"/>
    </row>
    <row r="455" spans="145:159" x14ac:dyDescent="0.2">
      <c r="EO455" s="1509"/>
      <c r="EP455" s="1671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77"/>
    </row>
    <row r="456" spans="145:159" x14ac:dyDescent="0.2">
      <c r="EO456" s="1509"/>
      <c r="EP456" s="1671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77"/>
    </row>
    <row r="457" spans="145:159" x14ac:dyDescent="0.2">
      <c r="EO457" s="1509"/>
      <c r="EP457" s="1671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77"/>
    </row>
    <row r="458" spans="145:159" x14ac:dyDescent="0.2">
      <c r="EO458" s="1509"/>
      <c r="EP458" s="1671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77"/>
    </row>
    <row r="459" spans="145:159" x14ac:dyDescent="0.2">
      <c r="EO459" s="1509"/>
      <c r="EP459" s="1671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77"/>
    </row>
    <row r="460" spans="145:159" x14ac:dyDescent="0.2">
      <c r="EO460" s="1509"/>
      <c r="EP460" s="1671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77"/>
    </row>
    <row r="461" spans="145:159" x14ac:dyDescent="0.2">
      <c r="EO461" s="1509"/>
      <c r="EP461" s="1671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77"/>
    </row>
    <row r="462" spans="145:159" x14ac:dyDescent="0.2">
      <c r="EO462" s="1509"/>
      <c r="EP462" s="1671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77"/>
    </row>
    <row r="463" spans="145:159" x14ac:dyDescent="0.2">
      <c r="EO463" s="1509"/>
      <c r="EP463" s="1671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77"/>
    </row>
    <row r="464" spans="145:159" x14ac:dyDescent="0.2">
      <c r="EO464" s="1509"/>
      <c r="EP464" s="1671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77"/>
    </row>
    <row r="465" spans="145:159" x14ac:dyDescent="0.2">
      <c r="EO465" s="1509"/>
      <c r="EP465" s="1671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77"/>
    </row>
    <row r="466" spans="145:159" x14ac:dyDescent="0.2">
      <c r="EO466" s="1509"/>
      <c r="EP466" s="1671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77"/>
    </row>
    <row r="467" spans="145:159" x14ac:dyDescent="0.2">
      <c r="EO467" s="1509"/>
      <c r="EP467" s="1671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77"/>
    </row>
    <row r="468" spans="145:159" x14ac:dyDescent="0.2">
      <c r="EO468" s="1509"/>
      <c r="EP468" s="1671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77"/>
    </row>
    <row r="469" spans="145:159" x14ac:dyDescent="0.2">
      <c r="EO469" s="1509"/>
      <c r="EP469" s="1671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77"/>
    </row>
    <row r="470" spans="145:159" x14ac:dyDescent="0.2">
      <c r="EO470" s="1509"/>
      <c r="EP470" s="1671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77"/>
    </row>
    <row r="471" spans="145:159" x14ac:dyDescent="0.2">
      <c r="EO471" s="1509"/>
      <c r="EP471" s="1671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77"/>
    </row>
    <row r="472" spans="145:159" x14ac:dyDescent="0.2">
      <c r="EO472" s="1509"/>
      <c r="EP472" s="1671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77"/>
    </row>
    <row r="473" spans="145:159" x14ac:dyDescent="0.2">
      <c r="EO473" s="1509"/>
      <c r="EP473" s="1671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77"/>
    </row>
    <row r="474" spans="145:159" x14ac:dyDescent="0.2">
      <c r="EO474" s="1509"/>
      <c r="EP474" s="1671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77"/>
    </row>
    <row r="475" spans="145:159" x14ac:dyDescent="0.2">
      <c r="EO475" s="1509"/>
      <c r="EP475" s="1671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77"/>
    </row>
    <row r="476" spans="145:159" x14ac:dyDescent="0.2">
      <c r="EO476" s="1509"/>
      <c r="EP476" s="1671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77"/>
    </row>
    <row r="477" spans="145:159" x14ac:dyDescent="0.2">
      <c r="EO477" s="1509"/>
      <c r="EP477" s="1671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77"/>
    </row>
    <row r="478" spans="145:159" x14ac:dyDescent="0.2">
      <c r="EO478" s="1509"/>
      <c r="EP478" s="1671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77"/>
    </row>
    <row r="479" spans="145:159" x14ac:dyDescent="0.2">
      <c r="EO479" s="1509"/>
      <c r="EP479" s="1671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77"/>
    </row>
    <row r="480" spans="145:159" x14ac:dyDescent="0.2">
      <c r="EO480" s="1509"/>
      <c r="EP480" s="1671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77"/>
    </row>
    <row r="481" spans="145:159" x14ac:dyDescent="0.2">
      <c r="EO481" s="1509"/>
      <c r="EP481" s="1671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77"/>
    </row>
    <row r="482" spans="145:159" x14ac:dyDescent="0.2">
      <c r="EO482" s="1509"/>
      <c r="EP482" s="1671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77"/>
    </row>
    <row r="483" spans="145:159" x14ac:dyDescent="0.2">
      <c r="EO483" s="1509"/>
      <c r="EP483" s="1671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77"/>
    </row>
    <row r="484" spans="145:159" x14ac:dyDescent="0.2">
      <c r="EO484" s="1509"/>
      <c r="EP484" s="1671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77"/>
    </row>
    <row r="485" spans="145:159" x14ac:dyDescent="0.2">
      <c r="EO485" s="1509"/>
      <c r="EP485" s="1671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77"/>
    </row>
    <row r="486" spans="145:159" x14ac:dyDescent="0.2">
      <c r="EO486" s="1509"/>
      <c r="EP486" s="1671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77"/>
    </row>
    <row r="487" spans="145:159" x14ac:dyDescent="0.2">
      <c r="EO487" s="1509"/>
      <c r="EP487" s="1671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77"/>
    </row>
    <row r="488" spans="145:159" x14ac:dyDescent="0.2">
      <c r="EO488" s="1509"/>
      <c r="EP488" s="1671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77"/>
    </row>
    <row r="489" spans="145:159" x14ac:dyDescent="0.2">
      <c r="EO489" s="1509"/>
      <c r="EP489" s="1671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77"/>
    </row>
    <row r="490" spans="145:159" x14ac:dyDescent="0.2">
      <c r="EO490" s="1509"/>
      <c r="EP490" s="1671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77"/>
    </row>
    <row r="491" spans="145:159" x14ac:dyDescent="0.2">
      <c r="EO491" s="1509"/>
      <c r="EP491" s="1671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77"/>
    </row>
    <row r="492" spans="145:159" x14ac:dyDescent="0.2">
      <c r="EO492" s="1509"/>
      <c r="EP492" s="1671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77"/>
    </row>
    <row r="493" spans="145:159" x14ac:dyDescent="0.2">
      <c r="EO493" s="1509"/>
      <c r="EP493" s="1671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77"/>
    </row>
    <row r="494" spans="145:159" x14ac:dyDescent="0.2">
      <c r="EO494" s="1509"/>
      <c r="EP494" s="1671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77"/>
    </row>
    <row r="495" spans="145:159" x14ac:dyDescent="0.2">
      <c r="EO495" s="1509"/>
      <c r="EP495" s="1671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77"/>
    </row>
    <row r="496" spans="145:159" x14ac:dyDescent="0.2">
      <c r="EO496" s="1509"/>
      <c r="EP496" s="1671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77"/>
    </row>
    <row r="497" spans="145:159" x14ac:dyDescent="0.2">
      <c r="EO497" s="1509"/>
      <c r="EP497" s="1671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77"/>
    </row>
    <row r="498" spans="145:159" x14ac:dyDescent="0.2">
      <c r="EO498" s="1509"/>
      <c r="EP498" s="1671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77"/>
    </row>
    <row r="499" spans="145:159" x14ac:dyDescent="0.2">
      <c r="EO499" s="1509"/>
      <c r="EP499" s="1671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77"/>
    </row>
    <row r="500" spans="145:159" x14ac:dyDescent="0.2">
      <c r="EO500" s="1509"/>
      <c r="EP500" s="1671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77"/>
    </row>
    <row r="501" spans="145:159" x14ac:dyDescent="0.2">
      <c r="EO501" s="1509"/>
      <c r="EP501" s="1671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77"/>
    </row>
    <row r="502" spans="145:159" x14ac:dyDescent="0.2">
      <c r="EO502" s="1509"/>
      <c r="EP502" s="1671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77"/>
    </row>
    <row r="503" spans="145:159" x14ac:dyDescent="0.2">
      <c r="EO503" s="1509"/>
      <c r="EP503" s="1671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77"/>
    </row>
    <row r="504" spans="145:159" x14ac:dyDescent="0.2">
      <c r="EO504" s="1509"/>
      <c r="EP504" s="1671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77"/>
    </row>
    <row r="505" spans="145:159" x14ac:dyDescent="0.2">
      <c r="EO505" s="1509"/>
      <c r="EP505" s="1671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77"/>
    </row>
    <row r="506" spans="145:159" x14ac:dyDescent="0.2">
      <c r="EO506" s="1509"/>
      <c r="EP506" s="1671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77"/>
    </row>
    <row r="507" spans="145:159" x14ac:dyDescent="0.2">
      <c r="EO507" s="1509"/>
      <c r="EP507" s="1671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77"/>
    </row>
    <row r="508" spans="145:159" x14ac:dyDescent="0.2">
      <c r="EO508" s="1509"/>
      <c r="EP508" s="1671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77"/>
    </row>
    <row r="509" spans="145:159" x14ac:dyDescent="0.2">
      <c r="EO509" s="1509"/>
      <c r="EP509" s="1671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77"/>
    </row>
    <row r="510" spans="145:159" x14ac:dyDescent="0.2">
      <c r="EO510" s="1509"/>
      <c r="EP510" s="1671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77"/>
    </row>
    <row r="511" spans="145:159" x14ac:dyDescent="0.2">
      <c r="EO511" s="1509"/>
      <c r="EP511" s="1671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77"/>
    </row>
    <row r="512" spans="145:159" x14ac:dyDescent="0.2">
      <c r="EO512" s="1509"/>
      <c r="EP512" s="1671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77"/>
    </row>
    <row r="513" spans="145:159" x14ac:dyDescent="0.2">
      <c r="EO513" s="1509"/>
      <c r="EP513" s="1671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77"/>
    </row>
    <row r="514" spans="145:159" x14ac:dyDescent="0.2">
      <c r="EO514" s="1509"/>
      <c r="EP514" s="1671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77"/>
    </row>
    <row r="515" spans="145:159" x14ac:dyDescent="0.2">
      <c r="EO515" s="1509"/>
      <c r="EP515" s="1671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77"/>
    </row>
    <row r="516" spans="145:159" x14ac:dyDescent="0.2">
      <c r="EO516" s="1509"/>
      <c r="EP516" s="1671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77"/>
    </row>
    <row r="517" spans="145:159" x14ac:dyDescent="0.2">
      <c r="EO517" s="1509"/>
      <c r="EP517" s="1671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77"/>
    </row>
    <row r="518" spans="145:159" x14ac:dyDescent="0.2">
      <c r="EO518" s="1509"/>
      <c r="EP518" s="1671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77"/>
    </row>
    <row r="519" spans="145:159" x14ac:dyDescent="0.2">
      <c r="EO519" s="1509"/>
      <c r="EP519" s="1671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77"/>
    </row>
    <row r="520" spans="145:159" x14ac:dyDescent="0.2">
      <c r="EO520" s="1509"/>
      <c r="EP520" s="1671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77"/>
    </row>
    <row r="521" spans="145:159" x14ac:dyDescent="0.2">
      <c r="EO521" s="1509"/>
      <c r="EP521" s="1671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77"/>
    </row>
    <row r="522" spans="145:159" x14ac:dyDescent="0.2">
      <c r="EO522" s="1509"/>
      <c r="EP522" s="1671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77"/>
    </row>
    <row r="523" spans="145:159" x14ac:dyDescent="0.2">
      <c r="EO523" s="1509"/>
      <c r="EP523" s="1671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77"/>
    </row>
    <row r="524" spans="145:159" x14ac:dyDescent="0.2">
      <c r="EO524" s="1509"/>
      <c r="EP524" s="1671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77"/>
    </row>
    <row r="525" spans="145:159" x14ac:dyDescent="0.2">
      <c r="EO525" s="1509"/>
      <c r="EP525" s="1671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77"/>
    </row>
    <row r="526" spans="145:159" x14ac:dyDescent="0.2">
      <c r="EO526" s="1509"/>
      <c r="EP526" s="1671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77"/>
    </row>
    <row r="527" spans="145:159" x14ac:dyDescent="0.2">
      <c r="EO527" s="1509"/>
      <c r="EP527" s="1671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77"/>
    </row>
    <row r="528" spans="145:159" x14ac:dyDescent="0.2">
      <c r="EO528" s="1509"/>
      <c r="EP528" s="1671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77"/>
    </row>
    <row r="529" spans="145:159" x14ac:dyDescent="0.2">
      <c r="EO529" s="1509"/>
      <c r="EP529" s="1671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77"/>
    </row>
    <row r="530" spans="145:159" x14ac:dyDescent="0.2">
      <c r="EO530" s="1509"/>
      <c r="EP530" s="1671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77"/>
    </row>
    <row r="531" spans="145:159" x14ac:dyDescent="0.2">
      <c r="EO531" s="1509"/>
      <c r="EP531" s="1671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77"/>
    </row>
    <row r="532" spans="145:159" x14ac:dyDescent="0.2">
      <c r="EO532" s="1509"/>
      <c r="EP532" s="1671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77"/>
    </row>
    <row r="533" spans="145:159" x14ac:dyDescent="0.2">
      <c r="EO533" s="1509"/>
      <c r="EP533" s="1671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77"/>
    </row>
    <row r="534" spans="145:159" x14ac:dyDescent="0.2">
      <c r="EO534" s="1509"/>
      <c r="EP534" s="1671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77"/>
    </row>
    <row r="535" spans="145:159" x14ac:dyDescent="0.2">
      <c r="EO535" s="1509"/>
      <c r="EP535" s="1671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77"/>
    </row>
    <row r="536" spans="145:159" x14ac:dyDescent="0.2">
      <c r="EO536" s="1509"/>
      <c r="EP536" s="1671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77"/>
    </row>
    <row r="537" spans="145:159" x14ac:dyDescent="0.2">
      <c r="EO537" s="1509"/>
      <c r="EP537" s="1671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77"/>
    </row>
    <row r="538" spans="145:159" x14ac:dyDescent="0.2">
      <c r="EO538" s="1509"/>
      <c r="EP538" s="1671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77"/>
    </row>
    <row r="539" spans="145:159" x14ac:dyDescent="0.2">
      <c r="EO539" s="1509"/>
      <c r="EP539" s="1671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77"/>
    </row>
    <row r="540" spans="145:159" x14ac:dyDescent="0.2">
      <c r="EO540" s="1509"/>
      <c r="EP540" s="1671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77"/>
    </row>
    <row r="541" spans="145:159" x14ac:dyDescent="0.2">
      <c r="EO541" s="1509"/>
      <c r="EP541" s="1671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77"/>
    </row>
    <row r="542" spans="145:159" x14ac:dyDescent="0.2">
      <c r="EO542" s="1509"/>
      <c r="EP542" s="1671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77"/>
    </row>
    <row r="543" spans="145:159" x14ac:dyDescent="0.2">
      <c r="EO543" s="1509"/>
      <c r="EP543" s="1671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77"/>
    </row>
    <row r="544" spans="145:159" x14ac:dyDescent="0.2">
      <c r="EO544" s="1509"/>
      <c r="EP544" s="1671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77"/>
    </row>
    <row r="545" spans="145:159" x14ac:dyDescent="0.2">
      <c r="EO545" s="1509"/>
      <c r="EP545" s="1671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77"/>
    </row>
    <row r="546" spans="145:159" x14ac:dyDescent="0.2">
      <c r="EO546" s="1509"/>
      <c r="EP546" s="1671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77"/>
    </row>
    <row r="547" spans="145:159" x14ac:dyDescent="0.2">
      <c r="EO547" s="1509"/>
      <c r="EP547" s="1671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77"/>
    </row>
    <row r="548" spans="145:159" x14ac:dyDescent="0.2">
      <c r="EO548" s="1509"/>
      <c r="EP548" s="1671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77"/>
    </row>
    <row r="549" spans="145:159" x14ac:dyDescent="0.2">
      <c r="EO549" s="1509"/>
      <c r="EP549" s="1671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77"/>
    </row>
    <row r="550" spans="145:159" x14ac:dyDescent="0.2">
      <c r="EO550" s="1509"/>
      <c r="EP550" s="1671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77"/>
    </row>
    <row r="551" spans="145:159" x14ac:dyDescent="0.2">
      <c r="EO551" s="1509"/>
      <c r="EP551" s="1671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77"/>
    </row>
    <row r="552" spans="145:159" x14ac:dyDescent="0.2">
      <c r="EO552" s="1509"/>
      <c r="EP552" s="1671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77"/>
    </row>
  </sheetData>
  <sheetProtection sheet="1" formatCells="0" formatColumns="0" formatRows="0" insertColumns="0" insertRows="0" insertHyperlinks="0" sort="0" autoFilter="0" pivotTables="0"/>
  <mergeCells count="507">
    <mergeCell ref="EP2:FB4"/>
    <mergeCell ref="EP6:FB6"/>
    <mergeCell ref="EP8:FB8"/>
    <mergeCell ref="EP10:EP12"/>
    <mergeCell ref="EQ10:FB10"/>
    <mergeCell ref="EQ11:ET11"/>
    <mergeCell ref="EU11:FB11"/>
    <mergeCell ref="EG10:EH11"/>
    <mergeCell ref="DW11:DW12"/>
    <mergeCell ref="EP52:EQ52"/>
    <mergeCell ref="ER55:EY55"/>
    <mergeCell ref="FA49:FC49"/>
    <mergeCell ref="FA50:FA51"/>
    <mergeCell ref="FB50:FC50"/>
    <mergeCell ref="A2:D3"/>
    <mergeCell ref="B4:D4"/>
    <mergeCell ref="B5:D5"/>
    <mergeCell ref="B7:D7"/>
    <mergeCell ref="B8:D8"/>
    <mergeCell ref="DZ2:EM4"/>
    <mergeCell ref="DZ8:EM8"/>
    <mergeCell ref="F2:L4"/>
    <mergeCell ref="R2:Z4"/>
    <mergeCell ref="AR2:BH4"/>
    <mergeCell ref="R6:Z6"/>
    <mergeCell ref="O8:AD8"/>
    <mergeCell ref="AG8:BL8"/>
    <mergeCell ref="BO2:DW4"/>
    <mergeCell ref="BO6:DW6"/>
    <mergeCell ref="BO8:DW8"/>
    <mergeCell ref="AR6:BH6"/>
    <mergeCell ref="DZ6:EM6"/>
    <mergeCell ref="DZ49:EA49"/>
    <mergeCell ref="BI47:BJ47"/>
    <mergeCell ref="DO47:DR47"/>
    <mergeCell ref="BO10:DB11"/>
    <mergeCell ref="DM10:DQ11"/>
    <mergeCell ref="DI47:DL47"/>
    <mergeCell ref="P47:Q47"/>
    <mergeCell ref="R47:S47"/>
    <mergeCell ref="V47:W47"/>
    <mergeCell ref="EE49:EF49"/>
    <mergeCell ref="DT47:DW47"/>
    <mergeCell ref="DZ47:EC47"/>
    <mergeCell ref="AB47:AC47"/>
    <mergeCell ref="AY47:AZ47"/>
    <mergeCell ref="N46:AD46"/>
    <mergeCell ref="EE48:EF48"/>
    <mergeCell ref="EE47:EH47"/>
    <mergeCell ref="DI49:DJ49"/>
    <mergeCell ref="DO49:DP49"/>
    <mergeCell ref="DV11:DV12"/>
    <mergeCell ref="A11:D11"/>
    <mergeCell ref="DS11:DU11"/>
    <mergeCell ref="EI10:EK11"/>
    <mergeCell ref="EL10:EL12"/>
    <mergeCell ref="O10:V11"/>
    <mergeCell ref="W10:AD10"/>
    <mergeCell ref="A10:D10"/>
    <mergeCell ref="F8:L8"/>
    <mergeCell ref="F10:L10"/>
    <mergeCell ref="DS10:DW10"/>
    <mergeCell ref="DZ10:ED11"/>
    <mergeCell ref="DC10:DL11"/>
    <mergeCell ref="W11:AD11"/>
    <mergeCell ref="AG11:AP11"/>
    <mergeCell ref="AR11:BA11"/>
    <mergeCell ref="BB10:BL11"/>
    <mergeCell ref="AG10:BA10"/>
    <mergeCell ref="H47:K47"/>
    <mergeCell ref="N47:O48"/>
    <mergeCell ref="T47:U47"/>
    <mergeCell ref="X47:Y47"/>
    <mergeCell ref="Z47:AA47"/>
    <mergeCell ref="AD47:AE47"/>
    <mergeCell ref="BD47:BE47"/>
    <mergeCell ref="H49:I49"/>
    <mergeCell ref="N49:O49"/>
    <mergeCell ref="AY49:AZ49"/>
    <mergeCell ref="BD49:BE49"/>
    <mergeCell ref="DT50:DU50"/>
    <mergeCell ref="DZ50:EA50"/>
    <mergeCell ref="H48:I48"/>
    <mergeCell ref="AY48:AZ48"/>
    <mergeCell ref="BD48:BE48"/>
    <mergeCell ref="BI48:BJ48"/>
    <mergeCell ref="DI48:DJ48"/>
    <mergeCell ref="DO48:DP48"/>
    <mergeCell ref="DT48:DU48"/>
    <mergeCell ref="DZ48:EA48"/>
    <mergeCell ref="DT49:DU49"/>
    <mergeCell ref="H50:I50"/>
    <mergeCell ref="N50:O50"/>
    <mergeCell ref="AY50:AZ50"/>
    <mergeCell ref="BD50:BE50"/>
    <mergeCell ref="BI50:BJ50"/>
    <mergeCell ref="DI50:DJ50"/>
    <mergeCell ref="DO50:DP50"/>
    <mergeCell ref="BI49:BJ49"/>
    <mergeCell ref="H51:I51"/>
    <mergeCell ref="N51:O51"/>
    <mergeCell ref="AY51:AZ51"/>
    <mergeCell ref="BD51:BE51"/>
    <mergeCell ref="BI51:BJ51"/>
    <mergeCell ref="DI51:DJ51"/>
    <mergeCell ref="DO51:DP51"/>
    <mergeCell ref="DT51:DU51"/>
    <mergeCell ref="DZ51:EA51"/>
    <mergeCell ref="H53:I53"/>
    <mergeCell ref="N53:O53"/>
    <mergeCell ref="AY53:AZ53"/>
    <mergeCell ref="BD53:BE53"/>
    <mergeCell ref="DI52:DJ52"/>
    <mergeCell ref="DO52:DP52"/>
    <mergeCell ref="DT52:DU52"/>
    <mergeCell ref="DZ52:EA52"/>
    <mergeCell ref="H52:I52"/>
    <mergeCell ref="N52:O52"/>
    <mergeCell ref="AY52:AZ52"/>
    <mergeCell ref="BD52:BE52"/>
    <mergeCell ref="DI54:DO54"/>
    <mergeCell ref="DQ54:DW54"/>
    <mergeCell ref="DI55:DM55"/>
    <mergeCell ref="DQ55:DU55"/>
    <mergeCell ref="B57:K57"/>
    <mergeCell ref="DI57:DM57"/>
    <mergeCell ref="DQ57:DU57"/>
    <mergeCell ref="AZ56:BL58"/>
    <mergeCell ref="B59:D59"/>
    <mergeCell ref="DI59:DM59"/>
    <mergeCell ref="H54:I54"/>
    <mergeCell ref="N54:O54"/>
    <mergeCell ref="B62:D62"/>
    <mergeCell ref="Q62:AA62"/>
    <mergeCell ref="DQ62:DU62"/>
    <mergeCell ref="EE61:EF61"/>
    <mergeCell ref="EJ61:EK61"/>
    <mergeCell ref="B58:D58"/>
    <mergeCell ref="B61:D61"/>
    <mergeCell ref="DL61:DM61"/>
    <mergeCell ref="DQ61:DU61"/>
    <mergeCell ref="DZ61:EA61"/>
    <mergeCell ref="B60:D60"/>
    <mergeCell ref="DI60:DM60"/>
    <mergeCell ref="DQ60:DU60"/>
    <mergeCell ref="DZ60:EA60"/>
    <mergeCell ref="EE60:EF60"/>
    <mergeCell ref="O56:AD59"/>
    <mergeCell ref="DZ56:EC56"/>
    <mergeCell ref="EE56:EH56"/>
    <mergeCell ref="EJ56:EM56"/>
    <mergeCell ref="DZ58:EA58"/>
    <mergeCell ref="DI56:DM56"/>
    <mergeCell ref="DQ56:DU56"/>
    <mergeCell ref="DZ57:EA57"/>
    <mergeCell ref="EE57:EF57"/>
    <mergeCell ref="Q68:R68"/>
    <mergeCell ref="DT68:DU68"/>
    <mergeCell ref="DZ68:EC68"/>
    <mergeCell ref="B64:D64"/>
    <mergeCell ref="Q64:R64"/>
    <mergeCell ref="DQ64:DU64"/>
    <mergeCell ref="DZ64:EE64"/>
    <mergeCell ref="B63:D63"/>
    <mergeCell ref="Q63:R63"/>
    <mergeCell ref="DQ63:DU63"/>
    <mergeCell ref="F67:L69"/>
    <mergeCell ref="Q67:R67"/>
    <mergeCell ref="DQ67:DU67"/>
    <mergeCell ref="DZ67:EC67"/>
    <mergeCell ref="DZ69:EC69"/>
    <mergeCell ref="Q66:R66"/>
    <mergeCell ref="DQ66:DU66"/>
    <mergeCell ref="DZ66:EC66"/>
    <mergeCell ref="Q65:R65"/>
    <mergeCell ref="EJ57:EK57"/>
    <mergeCell ref="DZ71:EC71"/>
    <mergeCell ref="DZ72:EC72"/>
    <mergeCell ref="DZ73:EC73"/>
    <mergeCell ref="DI58:DM58"/>
    <mergeCell ref="DQ58:DU58"/>
    <mergeCell ref="EE59:EF59"/>
    <mergeCell ref="EJ59:EK59"/>
    <mergeCell ref="DQ59:DU59"/>
    <mergeCell ref="DZ59:EA59"/>
    <mergeCell ref="EJ58:EK58"/>
    <mergeCell ref="EE58:EF58"/>
    <mergeCell ref="DQ65:DU65"/>
    <mergeCell ref="DZ65:EC65"/>
    <mergeCell ref="EJ60:EK60"/>
    <mergeCell ref="HK54:HK55"/>
    <mergeCell ref="HL54:HL55"/>
    <mergeCell ref="EP50:EQ50"/>
    <mergeCell ref="DZ79:EL81"/>
    <mergeCell ref="DZ74:EC74"/>
    <mergeCell ref="DZ75:EC75"/>
    <mergeCell ref="DZ70:EC70"/>
    <mergeCell ref="EA76:EC76"/>
    <mergeCell ref="EE52:EF52"/>
    <mergeCell ref="DZ53:EA53"/>
    <mergeCell ref="EE53:EF53"/>
    <mergeCell ref="EE51:EF51"/>
    <mergeCell ref="EE50:EF50"/>
    <mergeCell ref="HI50:HJ50"/>
    <mergeCell ref="EP51:EQ51"/>
    <mergeCell ref="FB51:FC51"/>
    <mergeCell ref="GY51:GZ51"/>
    <mergeCell ref="HD51:HE51"/>
    <mergeCell ref="HI51:HJ51"/>
    <mergeCell ref="HI61:HJ62"/>
    <mergeCell ref="EP67:EQ67"/>
    <mergeCell ref="EP68:EQ68"/>
    <mergeCell ref="HF54:HF55"/>
    <mergeCell ref="HG54:HG55"/>
    <mergeCell ref="HL47:HL48"/>
    <mergeCell ref="ER48:ES48"/>
    <mergeCell ref="ET48:EU48"/>
    <mergeCell ref="EV48:EW48"/>
    <mergeCell ref="EX48:EY48"/>
    <mergeCell ref="FA48:FC48"/>
    <mergeCell ref="HK47:HK48"/>
    <mergeCell ref="HA47:HA48"/>
    <mergeCell ref="HF47:HF48"/>
    <mergeCell ref="HG47:HG48"/>
    <mergeCell ref="ER47:EY47"/>
    <mergeCell ref="FA47:FC47"/>
    <mergeCell ref="EP66:EQ66"/>
    <mergeCell ref="ER56:ES56"/>
    <mergeCell ref="ET56:EU56"/>
    <mergeCell ref="EV56:EW56"/>
    <mergeCell ref="HK61:HK62"/>
    <mergeCell ref="HL61:HL62"/>
    <mergeCell ref="HI63:HJ63"/>
    <mergeCell ref="HI64:HJ64"/>
    <mergeCell ref="HI65:HJ65"/>
    <mergeCell ref="EX56:EY56"/>
    <mergeCell ref="EP59:EQ59"/>
    <mergeCell ref="EP60:EQ60"/>
    <mergeCell ref="ER63:EY63"/>
    <mergeCell ref="ER64:ES64"/>
    <mergeCell ref="ET64:EU64"/>
    <mergeCell ref="EV64:EW64"/>
    <mergeCell ref="EX64:EY64"/>
    <mergeCell ref="EP58:EQ58"/>
    <mergeCell ref="HR47:HR48"/>
    <mergeCell ref="GY56:GZ56"/>
    <mergeCell ref="HD56:HE56"/>
    <mergeCell ref="HI56:HJ56"/>
    <mergeCell ref="GY57:GZ57"/>
    <mergeCell ref="HD57:HE57"/>
    <mergeCell ref="HI57:HJ57"/>
    <mergeCell ref="GY58:GZ58"/>
    <mergeCell ref="HD58:HE58"/>
    <mergeCell ref="HI58:HJ58"/>
    <mergeCell ref="GY54:GZ55"/>
    <mergeCell ref="HA54:HA55"/>
    <mergeCell ref="HB54:HB55"/>
    <mergeCell ref="HD54:HE55"/>
    <mergeCell ref="HD49:HE49"/>
    <mergeCell ref="HI49:HJ49"/>
    <mergeCell ref="GY49:GZ49"/>
    <mergeCell ref="GY50:GZ50"/>
    <mergeCell ref="HD50:HE50"/>
    <mergeCell ref="HI54:HJ55"/>
    <mergeCell ref="GY47:GZ48"/>
    <mergeCell ref="HB47:HB48"/>
    <mergeCell ref="HD47:HE48"/>
    <mergeCell ref="HI47:HJ48"/>
    <mergeCell ref="MN47:MO48"/>
    <mergeCell ref="IB61:IB62"/>
    <mergeCell ref="HO50:HP50"/>
    <mergeCell ref="HT50:HU50"/>
    <mergeCell ref="HY50:HZ50"/>
    <mergeCell ref="HO58:HP58"/>
    <mergeCell ref="HT58:HU58"/>
    <mergeCell ref="HY58:HZ58"/>
    <mergeCell ref="HY64:HZ64"/>
    <mergeCell ref="HR54:HR55"/>
    <mergeCell ref="HW54:HW55"/>
    <mergeCell ref="IB54:IB55"/>
    <mergeCell ref="HY47:HZ48"/>
    <mergeCell ref="IA47:IA48"/>
    <mergeCell ref="LO47:LS48"/>
    <mergeCell ref="LT47:LT48"/>
    <mergeCell ref="LU47:LU48"/>
    <mergeCell ref="LW47:LY48"/>
    <mergeCell ref="LZ47:LZ48"/>
    <mergeCell ref="MD47:ME48"/>
    <mergeCell ref="MI47:MJ48"/>
    <mergeCell ref="LO58:LS58"/>
    <mergeCell ref="LW58:LY58"/>
    <mergeCell ref="LW59:LY59"/>
    <mergeCell ref="MT9:NF9"/>
    <mergeCell ref="NG9:NS9"/>
    <mergeCell ref="HO10:HU11"/>
    <mergeCell ref="HV10:IB11"/>
    <mergeCell ref="LR10:MQ11"/>
    <mergeCell ref="MT10:NF11"/>
    <mergeCell ref="NG10:NS11"/>
    <mergeCell ref="IE11:LQ11"/>
    <mergeCell ref="HO9:IB9"/>
    <mergeCell ref="FE3:GX5"/>
    <mergeCell ref="HO3:IB7"/>
    <mergeCell ref="IE3:KL4"/>
    <mergeCell ref="MT5:NS7"/>
    <mergeCell ref="FE6:GX7"/>
    <mergeCell ref="IE6:KL7"/>
    <mergeCell ref="HO8:IB8"/>
    <mergeCell ref="IE8:MQ8"/>
    <mergeCell ref="MT8:NS8"/>
    <mergeCell ref="FE8:HL8"/>
    <mergeCell ref="GY10:HL10"/>
    <mergeCell ref="FE11:GX11"/>
    <mergeCell ref="GY11:HL11"/>
    <mergeCell ref="LX12:LY12"/>
    <mergeCell ref="LZ12:MA12"/>
    <mergeCell ref="MB12:MC12"/>
    <mergeCell ref="MD12:ME12"/>
    <mergeCell ref="MF12:MG12"/>
    <mergeCell ref="MH12:MI12"/>
    <mergeCell ref="IE9:LQ10"/>
    <mergeCell ref="LR9:MQ9"/>
    <mergeCell ref="MJ12:MK12"/>
    <mergeCell ref="ML12:MM12"/>
    <mergeCell ref="MN12:MO12"/>
    <mergeCell ref="MP12:MQ12"/>
    <mergeCell ref="LR12:LS12"/>
    <mergeCell ref="LT12:LU12"/>
    <mergeCell ref="LV12:LW12"/>
    <mergeCell ref="FE9:GX10"/>
    <mergeCell ref="NJ47:NK48"/>
    <mergeCell ref="NL47:NL48"/>
    <mergeCell ref="NM47:NM48"/>
    <mergeCell ref="NO47:NP48"/>
    <mergeCell ref="NQ47:NQ48"/>
    <mergeCell ref="NR47:NR48"/>
    <mergeCell ref="HO49:HP49"/>
    <mergeCell ref="HT49:HU49"/>
    <mergeCell ref="HY49:HZ49"/>
    <mergeCell ref="LW49:LY49"/>
    <mergeCell ref="MU47:MV48"/>
    <mergeCell ref="MW47:MW48"/>
    <mergeCell ref="MX47:MX48"/>
    <mergeCell ref="MZ47:NA48"/>
    <mergeCell ref="NB47:NB48"/>
    <mergeCell ref="NC47:NC48"/>
    <mergeCell ref="NE47:NF48"/>
    <mergeCell ref="NG47:NG48"/>
    <mergeCell ref="NH47:NH48"/>
    <mergeCell ref="IB47:IB48"/>
    <mergeCell ref="HO47:HP48"/>
    <mergeCell ref="HQ47:HQ48"/>
    <mergeCell ref="HT47:HU48"/>
    <mergeCell ref="HV47:HV48"/>
    <mergeCell ref="MX54:MX55"/>
    <mergeCell ref="MZ54:NA55"/>
    <mergeCell ref="NB54:NB55"/>
    <mergeCell ref="LW50:LY50"/>
    <mergeCell ref="HO51:HP51"/>
    <mergeCell ref="HT51:HU51"/>
    <mergeCell ref="HY51:HZ51"/>
    <mergeCell ref="LO51:LS51"/>
    <mergeCell ref="LW51:LY51"/>
    <mergeCell ref="LW52:LY52"/>
    <mergeCell ref="HO54:HP55"/>
    <mergeCell ref="HQ54:HQ55"/>
    <mergeCell ref="HT54:HU55"/>
    <mergeCell ref="HV54:HV55"/>
    <mergeCell ref="HY54:HZ55"/>
    <mergeCell ref="IA54:IA55"/>
    <mergeCell ref="LO54:LS55"/>
    <mergeCell ref="LT54:LT55"/>
    <mergeCell ref="LU54:LU55"/>
    <mergeCell ref="LW54:LY55"/>
    <mergeCell ref="NR54:NR55"/>
    <mergeCell ref="HO56:HP56"/>
    <mergeCell ref="HT56:HU56"/>
    <mergeCell ref="HY56:HZ56"/>
    <mergeCell ref="LW56:LY56"/>
    <mergeCell ref="HO57:HP57"/>
    <mergeCell ref="HT57:HU57"/>
    <mergeCell ref="HY57:HZ57"/>
    <mergeCell ref="LW57:LY57"/>
    <mergeCell ref="NC54:NC55"/>
    <mergeCell ref="NE54:NF55"/>
    <mergeCell ref="NG54:NG55"/>
    <mergeCell ref="NH54:NH55"/>
    <mergeCell ref="NJ54:NK55"/>
    <mergeCell ref="NL54:NL55"/>
    <mergeCell ref="NM54:NM55"/>
    <mergeCell ref="NO54:NP55"/>
    <mergeCell ref="NQ54:NQ55"/>
    <mergeCell ref="LZ54:LZ55"/>
    <mergeCell ref="MD54:ME55"/>
    <mergeCell ref="MI54:MJ55"/>
    <mergeCell ref="MN54:MO55"/>
    <mergeCell ref="MU54:MV55"/>
    <mergeCell ref="MW54:MW55"/>
    <mergeCell ref="NL61:NL62"/>
    <mergeCell ref="NM61:NM62"/>
    <mergeCell ref="NO61:NP62"/>
    <mergeCell ref="NQ61:NQ62"/>
    <mergeCell ref="NR61:NR62"/>
    <mergeCell ref="HY63:HZ63"/>
    <mergeCell ref="MN63:MO63"/>
    <mergeCell ref="NO63:NP63"/>
    <mergeCell ref="MN64:MO64"/>
    <mergeCell ref="NO64:NP64"/>
    <mergeCell ref="HY61:HZ62"/>
    <mergeCell ref="IA61:IA62"/>
    <mergeCell ref="MD61:ME62"/>
    <mergeCell ref="MI61:MJ62"/>
    <mergeCell ref="MN61:MO62"/>
    <mergeCell ref="NE61:NF62"/>
    <mergeCell ref="NG61:NG62"/>
    <mergeCell ref="NH61:NH62"/>
    <mergeCell ref="NJ61:NK62"/>
    <mergeCell ref="HY65:HZ65"/>
    <mergeCell ref="MN65:MO65"/>
    <mergeCell ref="NO65:NP65"/>
    <mergeCell ref="MN66:MO66"/>
    <mergeCell ref="NO66:NP66"/>
    <mergeCell ref="HO69:HP70"/>
    <mergeCell ref="HQ69:HQ70"/>
    <mergeCell ref="HR69:HR70"/>
    <mergeCell ref="HT69:HU70"/>
    <mergeCell ref="HV69:HV70"/>
    <mergeCell ref="HW69:HW70"/>
    <mergeCell ref="HY69:HZ70"/>
    <mergeCell ref="IA69:IA70"/>
    <mergeCell ref="IB69:IB70"/>
    <mergeCell ref="MU69:MV70"/>
    <mergeCell ref="MW69:MW70"/>
    <mergeCell ref="MX69:MX70"/>
    <mergeCell ref="MZ69:NA70"/>
    <mergeCell ref="NB69:NB70"/>
    <mergeCell ref="NC69:NC70"/>
    <mergeCell ref="NE69:NF70"/>
    <mergeCell ref="NG69:NG70"/>
    <mergeCell ref="NH69:NH70"/>
    <mergeCell ref="NJ69:NK70"/>
    <mergeCell ref="NL69:NL70"/>
    <mergeCell ref="NM69:NM70"/>
    <mergeCell ref="NO69:NP70"/>
    <mergeCell ref="NQ69:NQ70"/>
    <mergeCell ref="NR69:NR70"/>
    <mergeCell ref="HO71:HP71"/>
    <mergeCell ref="HT71:HU71"/>
    <mergeCell ref="HY71:HZ71"/>
    <mergeCell ref="HO72:HP72"/>
    <mergeCell ref="HT72:HU72"/>
    <mergeCell ref="HY72:HZ72"/>
    <mergeCell ref="HO73:HP73"/>
    <mergeCell ref="HT73:HU73"/>
    <mergeCell ref="HY73:HZ73"/>
    <mergeCell ref="HO76:HP77"/>
    <mergeCell ref="HQ76:HQ77"/>
    <mergeCell ref="HR76:HR77"/>
    <mergeCell ref="HT76:HU77"/>
    <mergeCell ref="HV76:HV77"/>
    <mergeCell ref="HW76:HW77"/>
    <mergeCell ref="HY76:HZ77"/>
    <mergeCell ref="NG76:NG77"/>
    <mergeCell ref="NH76:NH77"/>
    <mergeCell ref="NJ76:NK77"/>
    <mergeCell ref="NL76:NL77"/>
    <mergeCell ref="NM76:NM77"/>
    <mergeCell ref="NO76:NP77"/>
    <mergeCell ref="NQ76:NQ77"/>
    <mergeCell ref="NR76:NR77"/>
    <mergeCell ref="HO78:HP78"/>
    <mergeCell ref="HT78:HU78"/>
    <mergeCell ref="HY78:HZ78"/>
    <mergeCell ref="IA76:IA77"/>
    <mergeCell ref="IB76:IB77"/>
    <mergeCell ref="MU76:MV77"/>
    <mergeCell ref="MW76:MW77"/>
    <mergeCell ref="MX76:MX77"/>
    <mergeCell ref="MZ76:NA77"/>
    <mergeCell ref="NB76:NB77"/>
    <mergeCell ref="NC76:NC77"/>
    <mergeCell ref="NE76:NF77"/>
    <mergeCell ref="NQ83:NQ84"/>
    <mergeCell ref="NR83:NR84"/>
    <mergeCell ref="HO79:HP79"/>
    <mergeCell ref="HT79:HU79"/>
    <mergeCell ref="HY79:HZ79"/>
    <mergeCell ref="HO80:HP80"/>
    <mergeCell ref="HT80:HU80"/>
    <mergeCell ref="HY80:HZ80"/>
    <mergeCell ref="HY83:HZ84"/>
    <mergeCell ref="IA83:IA84"/>
    <mergeCell ref="IB83:IB84"/>
    <mergeCell ref="HY85:HZ85"/>
    <mergeCell ref="NO85:NP85"/>
    <mergeCell ref="HY86:HZ86"/>
    <mergeCell ref="NO86:NP86"/>
    <mergeCell ref="HY87:HZ87"/>
    <mergeCell ref="NO87:NP87"/>
    <mergeCell ref="NO88:NP88"/>
    <mergeCell ref="NE83:NF84"/>
    <mergeCell ref="NG83:NG84"/>
    <mergeCell ref="NH83:NH84"/>
    <mergeCell ref="NJ83:NK84"/>
    <mergeCell ref="NL83:NL84"/>
    <mergeCell ref="NM83:NM84"/>
    <mergeCell ref="NO83:NP84"/>
  </mergeCells>
  <phoneticPr fontId="5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T552"/>
  <sheetViews>
    <sheetView zoomScale="67" zoomScaleNormal="67" workbookViewId="0">
      <pane xSplit="4" topLeftCell="FA1" activePane="topRight" state="frozenSplit"/>
      <selection pane="topRight" activeCell="FE11" sqref="FE11:GX11"/>
    </sheetView>
  </sheetViews>
  <sheetFormatPr defaultRowHeight="12.75" x14ac:dyDescent="0.2"/>
  <cols>
    <col min="1" max="1" width="13.140625" style="14" customWidth="1"/>
    <col min="2" max="2" width="32" style="14" customWidth="1"/>
    <col min="3" max="3" width="9.140625" style="14"/>
    <col min="4" max="4" width="11.140625" style="23" customWidth="1"/>
    <col min="5" max="5" width="9.140625" style="1112"/>
    <col min="6" max="10" width="12.7109375" style="136" customWidth="1"/>
    <col min="11" max="11" width="14.28515625" style="136" customWidth="1"/>
    <col min="12" max="12" width="12.7109375" style="136" customWidth="1"/>
    <col min="13" max="13" width="9.140625" style="1113"/>
    <col min="14" max="14" width="15.42578125" style="14" customWidth="1"/>
    <col min="15" max="30" width="11.140625" style="14" customWidth="1"/>
    <col min="31" max="31" width="9.140625" style="23"/>
    <col min="33" max="42" width="5.5703125" customWidth="1"/>
    <col min="43" max="43" width="7.7109375" customWidth="1"/>
    <col min="44" max="53" width="5.5703125" customWidth="1"/>
    <col min="54" max="54" width="11.28515625" customWidth="1"/>
    <col min="56" max="64" width="14.7109375" customWidth="1"/>
    <col min="67" max="116" width="5.28515625" style="1764" customWidth="1"/>
    <col min="117" max="121" width="8.42578125" style="1764" customWidth="1"/>
    <col min="122" max="122" width="9.140625" style="1764"/>
    <col min="123" max="127" width="12.7109375" customWidth="1"/>
    <col min="130" max="134" width="12.7109375" customWidth="1"/>
    <col min="137" max="142" width="12.7109375" customWidth="1"/>
    <col min="145" max="145" width="13.28515625" style="157" customWidth="1"/>
    <col min="146" max="146" width="26.5703125" style="136" customWidth="1"/>
    <col min="147" max="158" width="12.7109375" style="14" customWidth="1"/>
    <col min="159" max="159" width="12.7109375" style="23" customWidth="1"/>
    <col min="160" max="160" width="9.140625" style="600"/>
    <col min="161" max="161" width="4.42578125" style="888" customWidth="1"/>
    <col min="162" max="207" width="4.42578125" style="136" customWidth="1"/>
    <col min="208" max="208" width="11.140625" style="136" customWidth="1"/>
    <col min="209" max="209" width="10.140625" style="136" customWidth="1"/>
    <col min="210" max="212" width="9.140625" style="136"/>
    <col min="213" max="213" width="11.140625" style="136" customWidth="1"/>
    <col min="214" max="214" width="10.7109375" style="136" customWidth="1"/>
    <col min="215" max="217" width="9.140625" style="136"/>
    <col min="218" max="218" width="10.28515625" style="136" customWidth="1"/>
    <col min="219" max="219" width="9.140625" style="136" customWidth="1"/>
    <col min="220" max="220" width="10.7109375" style="136" customWidth="1"/>
    <col min="221" max="221" width="9.140625" style="136"/>
    <col min="222" max="222" width="9.140625" style="888"/>
    <col min="223" max="223" width="9.140625" style="136"/>
    <col min="224" max="224" width="10.140625" style="136" customWidth="1"/>
    <col min="225" max="225" width="9.140625" style="136"/>
    <col min="226" max="226" width="11.140625" style="136" customWidth="1"/>
    <col min="227" max="228" width="9.140625" style="136"/>
    <col min="229" max="229" width="9.140625" style="136" customWidth="1"/>
    <col min="230" max="230" width="11.140625" style="136" customWidth="1"/>
    <col min="231" max="232" width="9.140625" style="136"/>
    <col min="233" max="233" width="10.7109375" style="136" customWidth="1"/>
    <col min="234" max="234" width="9.140625" style="136"/>
    <col min="235" max="235" width="10.28515625" style="136" customWidth="1"/>
    <col min="236" max="236" width="10.7109375" style="136" customWidth="1"/>
    <col min="237" max="238" width="9.140625" style="136"/>
    <col min="239" max="329" width="5.28515625" style="136" customWidth="1"/>
    <col min="330" max="330" width="4.7109375" style="136" customWidth="1"/>
    <col min="331" max="331" width="6.5703125" style="136" customWidth="1"/>
    <col min="332" max="332" width="5.140625" style="136" customWidth="1"/>
    <col min="333" max="333" width="6.5703125" style="136" customWidth="1"/>
    <col min="334" max="334" width="5.140625" style="136" customWidth="1"/>
    <col min="335" max="340" width="5.85546875" style="136" customWidth="1"/>
    <col min="341" max="341" width="6.5703125" style="136" customWidth="1"/>
    <col min="342" max="346" width="5.85546875" style="136" customWidth="1"/>
    <col min="347" max="347" width="6.28515625" style="136" customWidth="1"/>
    <col min="348" max="348" width="6.140625" style="136" customWidth="1"/>
    <col min="349" max="349" width="5.5703125" style="136" customWidth="1"/>
    <col min="350" max="350" width="6.5703125" style="136" customWidth="1"/>
    <col min="351" max="351" width="6.85546875" style="136" customWidth="1"/>
    <col min="352" max="352" width="5" style="136" customWidth="1"/>
    <col min="353" max="353" width="6.85546875" style="136" customWidth="1"/>
    <col min="354" max="354" width="4.42578125" style="136" customWidth="1"/>
    <col min="355" max="355" width="6.85546875" style="136" customWidth="1"/>
    <col min="356" max="356" width="9.140625" style="890"/>
    <col min="357" max="357" width="8.140625" style="612" customWidth="1"/>
    <col min="358" max="383" width="9.140625" style="136"/>
    <col min="384" max="384" width="9.140625" style="608"/>
  </cols>
  <sheetData>
    <row r="1" spans="1:384" ht="13.5" thickBot="1" x14ac:dyDescent="0.25">
      <c r="A1" s="15"/>
      <c r="B1" s="15"/>
      <c r="C1" s="15"/>
      <c r="D1" s="1537"/>
      <c r="E1" s="82"/>
      <c r="F1" s="15"/>
      <c r="G1" s="15"/>
      <c r="H1" s="15"/>
      <c r="I1" s="15"/>
      <c r="J1" s="15"/>
      <c r="K1" s="15"/>
      <c r="L1" s="15"/>
      <c r="M1" s="83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83"/>
      <c r="AF1" s="27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82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5"/>
      <c r="DT1" s="15"/>
      <c r="DU1" s="15"/>
      <c r="DV1" s="15"/>
      <c r="DW1" s="15"/>
      <c r="DX1" s="83"/>
      <c r="DY1" s="82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83"/>
      <c r="EO1" s="1683"/>
      <c r="EP1" s="1670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83"/>
      <c r="FD1" s="599"/>
      <c r="FE1" s="135"/>
      <c r="FF1" s="886"/>
      <c r="FG1" s="886"/>
      <c r="FH1" s="886"/>
      <c r="FI1" s="886"/>
      <c r="FJ1" s="886"/>
      <c r="FK1" s="886"/>
      <c r="FL1" s="886"/>
      <c r="FM1" s="886"/>
      <c r="FN1" s="886"/>
      <c r="FO1" s="886"/>
      <c r="FP1" s="886"/>
      <c r="FQ1" s="886"/>
      <c r="FR1" s="886"/>
      <c r="FS1" s="886"/>
      <c r="FT1" s="886"/>
      <c r="FU1" s="886"/>
      <c r="FV1" s="886"/>
      <c r="FW1" s="886"/>
      <c r="FX1" s="886"/>
      <c r="FY1" s="886"/>
      <c r="FZ1" s="886"/>
      <c r="GA1" s="886"/>
      <c r="GB1" s="886"/>
      <c r="GC1" s="886"/>
      <c r="GD1" s="886"/>
      <c r="GE1" s="886"/>
      <c r="GF1" s="886"/>
      <c r="GG1" s="886"/>
      <c r="GH1" s="886"/>
      <c r="GI1" s="886"/>
      <c r="GJ1" s="886"/>
      <c r="GK1" s="886"/>
      <c r="GL1" s="886"/>
      <c r="GM1" s="886"/>
      <c r="GN1" s="886"/>
      <c r="GO1" s="886"/>
      <c r="GP1" s="886"/>
      <c r="GQ1" s="886"/>
      <c r="GR1" s="886"/>
      <c r="GS1" s="886"/>
      <c r="GT1" s="886"/>
      <c r="GU1" s="886"/>
      <c r="GV1" s="886"/>
      <c r="GW1" s="886"/>
      <c r="GX1" s="886"/>
      <c r="GY1" s="886"/>
      <c r="GZ1" s="886"/>
      <c r="HA1" s="886"/>
      <c r="HB1" s="886"/>
      <c r="HC1" s="886"/>
      <c r="HD1" s="886"/>
      <c r="HE1" s="886"/>
      <c r="HF1" s="886"/>
      <c r="HG1" s="886"/>
      <c r="HH1" s="886"/>
      <c r="HI1" s="886"/>
      <c r="HJ1" s="886"/>
      <c r="HK1" s="886"/>
      <c r="HL1" s="886"/>
      <c r="HM1" s="886"/>
      <c r="HN1" s="135"/>
      <c r="HO1" s="886"/>
      <c r="HP1" s="886"/>
      <c r="HQ1" s="886"/>
      <c r="HR1" s="886"/>
      <c r="HS1" s="886"/>
      <c r="HT1" s="886"/>
      <c r="HU1" s="886"/>
      <c r="HV1" s="886"/>
      <c r="HW1" s="886"/>
      <c r="HX1" s="886"/>
      <c r="HY1" s="886"/>
      <c r="HZ1" s="886"/>
      <c r="IA1" s="886"/>
      <c r="IB1" s="886"/>
      <c r="IC1" s="886"/>
      <c r="ID1" s="886"/>
      <c r="IE1" s="987"/>
      <c r="IF1" s="987"/>
      <c r="IG1" s="987"/>
      <c r="IH1" s="987"/>
      <c r="II1" s="987"/>
      <c r="IJ1" s="987"/>
      <c r="IK1" s="987"/>
      <c r="IL1" s="988"/>
      <c r="IM1" s="988"/>
      <c r="IN1" s="988"/>
      <c r="IO1" s="988"/>
      <c r="IP1" s="988"/>
      <c r="IQ1" s="988"/>
      <c r="IR1" s="988"/>
      <c r="IS1" s="988"/>
      <c r="IT1" s="988"/>
      <c r="IU1" s="988"/>
      <c r="IV1" s="988"/>
      <c r="IW1" s="988"/>
      <c r="IX1" s="988"/>
      <c r="IY1" s="988"/>
      <c r="IZ1" s="988"/>
      <c r="JA1" s="988"/>
      <c r="JB1" s="988"/>
      <c r="JC1" s="988"/>
      <c r="JD1" s="988"/>
      <c r="JE1" s="988"/>
      <c r="JF1" s="988"/>
      <c r="JG1" s="988"/>
      <c r="JH1" s="988"/>
      <c r="JI1" s="988"/>
      <c r="JJ1" s="988"/>
      <c r="JK1" s="988"/>
      <c r="JL1" s="988"/>
      <c r="JM1" s="988"/>
      <c r="JN1" s="988"/>
      <c r="JO1" s="988"/>
      <c r="JP1" s="988"/>
      <c r="JQ1" s="988"/>
      <c r="JR1" s="988"/>
      <c r="JS1" s="988"/>
      <c r="JT1" s="988"/>
      <c r="JU1" s="988"/>
      <c r="JV1" s="988"/>
      <c r="JW1" s="988"/>
      <c r="JX1" s="988"/>
      <c r="JY1" s="988"/>
      <c r="JZ1" s="988"/>
      <c r="KA1" s="988"/>
      <c r="KB1" s="988"/>
      <c r="KC1" s="988"/>
      <c r="KD1" s="988"/>
      <c r="KE1" s="988"/>
      <c r="KF1" s="988"/>
      <c r="KG1" s="988"/>
      <c r="KH1" s="988"/>
      <c r="KI1" s="988"/>
      <c r="KJ1" s="988"/>
      <c r="KK1" s="988"/>
      <c r="KL1" s="988"/>
      <c r="KM1" s="988"/>
      <c r="KN1" s="988"/>
      <c r="KO1" s="988"/>
      <c r="KP1" s="988"/>
      <c r="KQ1" s="988"/>
      <c r="KR1" s="988"/>
      <c r="KS1" s="988"/>
      <c r="KT1" s="988"/>
      <c r="KU1" s="988"/>
      <c r="KV1" s="988"/>
      <c r="KW1" s="988"/>
      <c r="KX1" s="988"/>
      <c r="KY1" s="988"/>
      <c r="KZ1" s="988"/>
      <c r="LA1" s="988"/>
      <c r="LB1" s="988"/>
      <c r="LC1" s="988"/>
      <c r="LD1" s="988"/>
      <c r="LE1" s="988"/>
      <c r="LF1" s="988"/>
      <c r="LG1" s="988"/>
      <c r="LH1" s="988"/>
      <c r="LI1" s="988"/>
      <c r="LJ1" s="988"/>
      <c r="LK1" s="988"/>
      <c r="LL1" s="988"/>
      <c r="LM1" s="988"/>
      <c r="LN1" s="988"/>
      <c r="LO1" s="988"/>
      <c r="LP1" s="988"/>
      <c r="LQ1" s="988"/>
      <c r="LR1" s="988"/>
      <c r="LS1" s="988"/>
      <c r="LT1" s="988"/>
      <c r="LU1" s="988"/>
      <c r="LV1" s="988"/>
      <c r="LW1" s="988"/>
      <c r="LX1" s="988"/>
      <c r="LY1" s="988"/>
      <c r="LZ1" s="988"/>
      <c r="MA1" s="988"/>
      <c r="MB1" s="988"/>
      <c r="MC1" s="988"/>
      <c r="MD1" s="988"/>
      <c r="ME1" s="988"/>
      <c r="MF1" s="988"/>
      <c r="MG1" s="988"/>
      <c r="MH1" s="988"/>
      <c r="MI1" s="988"/>
      <c r="MJ1" s="988"/>
      <c r="MK1" s="988"/>
      <c r="ML1" s="988"/>
      <c r="MM1" s="988"/>
      <c r="MN1" s="988"/>
      <c r="MO1" s="988"/>
      <c r="MP1" s="988"/>
      <c r="MQ1" s="988"/>
      <c r="MR1" s="989"/>
      <c r="MS1" s="640"/>
      <c r="MT1" s="886"/>
      <c r="MU1" s="886"/>
      <c r="MV1" s="886"/>
      <c r="MW1" s="886"/>
      <c r="MX1" s="886"/>
      <c r="MY1" s="886"/>
      <c r="MZ1" s="886"/>
      <c r="NA1" s="886"/>
      <c r="NB1" s="886"/>
      <c r="NC1" s="886"/>
      <c r="ND1" s="886"/>
      <c r="NE1" s="886"/>
      <c r="NF1" s="886"/>
      <c r="NG1" s="886"/>
      <c r="NH1" s="886"/>
      <c r="NI1" s="886"/>
      <c r="NJ1" s="886"/>
      <c r="NK1" s="886"/>
      <c r="NL1" s="886"/>
      <c r="NM1" s="886"/>
      <c r="NN1" s="886"/>
      <c r="NO1" s="886"/>
      <c r="NP1" s="886"/>
      <c r="NQ1" s="886"/>
      <c r="NR1" s="886"/>
      <c r="NS1" s="886"/>
      <c r="NT1" s="607"/>
    </row>
    <row r="2" spans="1:384" ht="43.5" customHeight="1" thickBot="1" x14ac:dyDescent="0.25">
      <c r="A2" s="2781" t="s">
        <v>100</v>
      </c>
      <c r="B2" s="2781"/>
      <c r="C2" s="2781"/>
      <c r="D2" s="2782"/>
      <c r="E2" s="27"/>
      <c r="F2" s="2785" t="s">
        <v>285</v>
      </c>
      <c r="G2" s="2786"/>
      <c r="H2" s="2786"/>
      <c r="I2" s="2786"/>
      <c r="J2" s="2786"/>
      <c r="K2" s="2786"/>
      <c r="L2" s="2787"/>
      <c r="M2" s="23"/>
      <c r="R2" s="2794" t="s">
        <v>286</v>
      </c>
      <c r="S2" s="2795"/>
      <c r="T2" s="2795"/>
      <c r="U2" s="2795"/>
      <c r="V2" s="2795"/>
      <c r="W2" s="2795"/>
      <c r="X2" s="2795"/>
      <c r="Y2" s="2795"/>
      <c r="Z2" s="2796"/>
      <c r="AF2" s="27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2690" t="s">
        <v>285</v>
      </c>
      <c r="AS2" s="2691"/>
      <c r="AT2" s="2691"/>
      <c r="AU2" s="2691"/>
      <c r="AV2" s="2691"/>
      <c r="AW2" s="2691"/>
      <c r="AX2" s="2691"/>
      <c r="AY2" s="2691"/>
      <c r="AZ2" s="2691"/>
      <c r="BA2" s="2691"/>
      <c r="BB2" s="2691"/>
      <c r="BC2" s="2691"/>
      <c r="BD2" s="2691"/>
      <c r="BE2" s="2691"/>
      <c r="BF2" s="2691"/>
      <c r="BG2" s="2691"/>
      <c r="BH2" s="2692"/>
      <c r="BI2" s="14"/>
      <c r="BJ2" s="14"/>
      <c r="BK2" s="14"/>
      <c r="BL2" s="14"/>
      <c r="BM2" s="14"/>
      <c r="BN2" s="27"/>
      <c r="BO2" s="2690" t="s">
        <v>287</v>
      </c>
      <c r="BP2" s="2691"/>
      <c r="BQ2" s="2691"/>
      <c r="BR2" s="2691"/>
      <c r="BS2" s="2691"/>
      <c r="BT2" s="2691"/>
      <c r="BU2" s="2691"/>
      <c r="BV2" s="2691"/>
      <c r="BW2" s="2691"/>
      <c r="BX2" s="2691"/>
      <c r="BY2" s="2691"/>
      <c r="BZ2" s="2691"/>
      <c r="CA2" s="2691"/>
      <c r="CB2" s="2691"/>
      <c r="CC2" s="2691"/>
      <c r="CD2" s="2691"/>
      <c r="CE2" s="2691"/>
      <c r="CF2" s="2691"/>
      <c r="CG2" s="2691"/>
      <c r="CH2" s="2691"/>
      <c r="CI2" s="2691"/>
      <c r="CJ2" s="2691"/>
      <c r="CK2" s="2691"/>
      <c r="CL2" s="2691"/>
      <c r="CM2" s="2691"/>
      <c r="CN2" s="2691"/>
      <c r="CO2" s="2691"/>
      <c r="CP2" s="2691"/>
      <c r="CQ2" s="2691"/>
      <c r="CR2" s="2691"/>
      <c r="CS2" s="2691"/>
      <c r="CT2" s="2691"/>
      <c r="CU2" s="2691"/>
      <c r="CV2" s="2691"/>
      <c r="CW2" s="2691"/>
      <c r="CX2" s="2691"/>
      <c r="CY2" s="2691"/>
      <c r="CZ2" s="2691"/>
      <c r="DA2" s="2691"/>
      <c r="DB2" s="2691"/>
      <c r="DC2" s="2691"/>
      <c r="DD2" s="2691"/>
      <c r="DE2" s="2691"/>
      <c r="DF2" s="2691"/>
      <c r="DG2" s="2691"/>
      <c r="DH2" s="2691"/>
      <c r="DI2" s="2691"/>
      <c r="DJ2" s="2691"/>
      <c r="DK2" s="2691"/>
      <c r="DL2" s="2691"/>
      <c r="DM2" s="2691"/>
      <c r="DN2" s="2691"/>
      <c r="DO2" s="2691"/>
      <c r="DP2" s="2691"/>
      <c r="DQ2" s="2691"/>
      <c r="DR2" s="2691"/>
      <c r="DS2" s="2691"/>
      <c r="DT2" s="2691"/>
      <c r="DU2" s="2691"/>
      <c r="DV2" s="2691"/>
      <c r="DW2" s="2692"/>
      <c r="DX2" s="23"/>
      <c r="DY2" s="27"/>
      <c r="DZ2" s="2690" t="s">
        <v>285</v>
      </c>
      <c r="EA2" s="2691"/>
      <c r="EB2" s="2691"/>
      <c r="EC2" s="2691"/>
      <c r="ED2" s="2691"/>
      <c r="EE2" s="2691"/>
      <c r="EF2" s="2691"/>
      <c r="EG2" s="2691"/>
      <c r="EH2" s="2691"/>
      <c r="EI2" s="2691"/>
      <c r="EJ2" s="2691"/>
      <c r="EK2" s="2691"/>
      <c r="EL2" s="2691"/>
      <c r="EM2" s="2692"/>
      <c r="EN2" s="37"/>
      <c r="EO2" s="1684"/>
      <c r="EP2" s="3032" t="s">
        <v>291</v>
      </c>
      <c r="EQ2" s="3033"/>
      <c r="ER2" s="3033"/>
      <c r="ES2" s="3033"/>
      <c r="ET2" s="3033"/>
      <c r="EU2" s="3033"/>
      <c r="EV2" s="3033"/>
      <c r="EW2" s="3033"/>
      <c r="EX2" s="3033"/>
      <c r="EY2" s="3033"/>
      <c r="EZ2" s="3033"/>
      <c r="FA2" s="3033"/>
      <c r="FB2" s="3034"/>
      <c r="FC2" s="1669"/>
      <c r="IE2" s="432"/>
      <c r="IF2" s="432"/>
      <c r="IG2" s="432"/>
      <c r="IH2" s="432"/>
      <c r="II2" s="432"/>
      <c r="IJ2" s="432"/>
      <c r="IK2" s="432"/>
      <c r="IL2" s="432"/>
      <c r="IM2" s="432"/>
      <c r="IN2" s="432"/>
      <c r="IO2" s="432"/>
      <c r="IP2" s="432"/>
      <c r="IQ2" s="432"/>
      <c r="IR2" s="432"/>
      <c r="IS2" s="432"/>
      <c r="IT2" s="432"/>
      <c r="IU2" s="432"/>
      <c r="IV2" s="432"/>
      <c r="IW2" s="432"/>
      <c r="IX2" s="432"/>
      <c r="IY2" s="432"/>
      <c r="IZ2" s="432"/>
      <c r="JA2" s="432"/>
      <c r="JB2" s="432"/>
      <c r="JC2" s="432"/>
      <c r="JD2" s="432"/>
      <c r="JE2" s="432"/>
      <c r="JF2" s="432"/>
      <c r="JG2" s="432"/>
      <c r="JH2" s="432"/>
      <c r="JI2" s="432"/>
      <c r="JJ2" s="432"/>
      <c r="JK2" s="432"/>
      <c r="JL2" s="432"/>
      <c r="JM2" s="432"/>
      <c r="JN2" s="432"/>
      <c r="JO2" s="432"/>
      <c r="JP2" s="432"/>
      <c r="JQ2" s="432"/>
      <c r="JR2" s="432"/>
      <c r="JS2" s="432"/>
      <c r="JT2" s="432"/>
      <c r="JU2" s="432"/>
      <c r="JV2" s="432"/>
      <c r="JW2" s="432"/>
      <c r="JX2" s="432"/>
      <c r="JY2" s="432"/>
      <c r="JZ2" s="432"/>
      <c r="KA2" s="432"/>
      <c r="KB2" s="432"/>
      <c r="KC2" s="432"/>
      <c r="KD2" s="432"/>
      <c r="KE2" s="432"/>
      <c r="KF2" s="432"/>
      <c r="KG2" s="432"/>
      <c r="KH2" s="432"/>
      <c r="KI2" s="432"/>
      <c r="KJ2" s="432"/>
      <c r="KK2" s="432"/>
      <c r="KL2" s="432"/>
      <c r="KM2" s="432"/>
      <c r="KN2" s="432"/>
      <c r="KO2" s="432"/>
      <c r="KP2" s="432"/>
      <c r="KQ2" s="432"/>
      <c r="KR2" s="432"/>
      <c r="KS2" s="432"/>
      <c r="KT2" s="432"/>
      <c r="KU2" s="432"/>
      <c r="KV2" s="432"/>
      <c r="KW2" s="432"/>
      <c r="KX2" s="432"/>
      <c r="KY2" s="432"/>
      <c r="KZ2" s="432"/>
      <c r="LA2" s="432"/>
      <c r="LB2" s="432"/>
      <c r="LC2" s="432"/>
      <c r="LD2" s="432"/>
      <c r="LE2" s="432"/>
      <c r="LF2" s="432"/>
      <c r="LG2" s="432"/>
      <c r="LH2" s="432"/>
      <c r="LI2" s="432"/>
      <c r="LJ2" s="432"/>
      <c r="LK2" s="432"/>
      <c r="LL2" s="432"/>
      <c r="LM2" s="432"/>
      <c r="LN2" s="432"/>
      <c r="LO2" s="432"/>
      <c r="LP2" s="432"/>
      <c r="LQ2" s="432"/>
      <c r="LR2" s="432"/>
      <c r="LS2" s="432"/>
      <c r="LT2" s="432"/>
      <c r="LU2" s="432"/>
      <c r="LV2" s="432"/>
      <c r="LW2" s="432"/>
      <c r="LX2" s="432"/>
      <c r="LY2" s="432"/>
      <c r="LZ2" s="432"/>
      <c r="MA2" s="432"/>
      <c r="MB2" s="432"/>
      <c r="MC2" s="432"/>
      <c r="MD2" s="432"/>
      <c r="ME2" s="432"/>
      <c r="MF2" s="432"/>
      <c r="MG2" s="432"/>
      <c r="MH2" s="432"/>
      <c r="MI2" s="432"/>
      <c r="MJ2" s="432"/>
      <c r="MK2" s="432"/>
      <c r="ML2" s="432"/>
      <c r="MM2" s="432"/>
      <c r="MN2" s="432"/>
      <c r="MO2" s="432"/>
      <c r="MP2" s="432"/>
      <c r="MQ2" s="432"/>
      <c r="MR2" s="433"/>
    </row>
    <row r="3" spans="1:384" ht="28.5" customHeight="1" thickBot="1" x14ac:dyDescent="0.25">
      <c r="A3" s="2783"/>
      <c r="B3" s="2783"/>
      <c r="C3" s="2783"/>
      <c r="D3" s="2784"/>
      <c r="E3" s="27"/>
      <c r="F3" s="2788"/>
      <c r="G3" s="2789"/>
      <c r="H3" s="2789"/>
      <c r="I3" s="2789"/>
      <c r="J3" s="2789"/>
      <c r="K3" s="2789"/>
      <c r="L3" s="2790"/>
      <c r="M3" s="23"/>
      <c r="R3" s="2797"/>
      <c r="S3" s="2798"/>
      <c r="T3" s="2798"/>
      <c r="U3" s="2798"/>
      <c r="V3" s="2798"/>
      <c r="W3" s="2798"/>
      <c r="X3" s="2798"/>
      <c r="Y3" s="2798"/>
      <c r="Z3" s="2799"/>
      <c r="AF3" s="27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2693"/>
      <c r="AS3" s="2694"/>
      <c r="AT3" s="2694"/>
      <c r="AU3" s="2694"/>
      <c r="AV3" s="2694"/>
      <c r="AW3" s="2694"/>
      <c r="AX3" s="2694"/>
      <c r="AY3" s="2694"/>
      <c r="AZ3" s="2694"/>
      <c r="BA3" s="2694"/>
      <c r="BB3" s="2694"/>
      <c r="BC3" s="2694"/>
      <c r="BD3" s="2694"/>
      <c r="BE3" s="2694"/>
      <c r="BF3" s="2694"/>
      <c r="BG3" s="2694"/>
      <c r="BH3" s="2695"/>
      <c r="BI3" s="14"/>
      <c r="BJ3" s="14"/>
      <c r="BK3" s="14"/>
      <c r="BL3" s="14"/>
      <c r="BM3" s="14"/>
      <c r="BN3" s="27"/>
      <c r="BO3" s="2693"/>
      <c r="BP3" s="2694"/>
      <c r="BQ3" s="2694"/>
      <c r="BR3" s="2694"/>
      <c r="BS3" s="2694"/>
      <c r="BT3" s="2694"/>
      <c r="BU3" s="2694"/>
      <c r="BV3" s="2694"/>
      <c r="BW3" s="2694"/>
      <c r="BX3" s="2694"/>
      <c r="BY3" s="2694"/>
      <c r="BZ3" s="2694"/>
      <c r="CA3" s="2694"/>
      <c r="CB3" s="2694"/>
      <c r="CC3" s="2694"/>
      <c r="CD3" s="2694"/>
      <c r="CE3" s="2694"/>
      <c r="CF3" s="2694"/>
      <c r="CG3" s="2694"/>
      <c r="CH3" s="2694"/>
      <c r="CI3" s="2694"/>
      <c r="CJ3" s="2694"/>
      <c r="CK3" s="2694"/>
      <c r="CL3" s="2694"/>
      <c r="CM3" s="2694"/>
      <c r="CN3" s="2694"/>
      <c r="CO3" s="2694"/>
      <c r="CP3" s="2694"/>
      <c r="CQ3" s="2694"/>
      <c r="CR3" s="2694"/>
      <c r="CS3" s="2694"/>
      <c r="CT3" s="2694"/>
      <c r="CU3" s="2694"/>
      <c r="CV3" s="2694"/>
      <c r="CW3" s="2694"/>
      <c r="CX3" s="2694"/>
      <c r="CY3" s="2694"/>
      <c r="CZ3" s="2694"/>
      <c r="DA3" s="2694"/>
      <c r="DB3" s="2694"/>
      <c r="DC3" s="2694"/>
      <c r="DD3" s="2694"/>
      <c r="DE3" s="2694"/>
      <c r="DF3" s="2694"/>
      <c r="DG3" s="2694"/>
      <c r="DH3" s="2694"/>
      <c r="DI3" s="2694"/>
      <c r="DJ3" s="2694"/>
      <c r="DK3" s="2694"/>
      <c r="DL3" s="2694"/>
      <c r="DM3" s="2694"/>
      <c r="DN3" s="2694"/>
      <c r="DO3" s="2694"/>
      <c r="DP3" s="2694"/>
      <c r="DQ3" s="2694"/>
      <c r="DR3" s="2694"/>
      <c r="DS3" s="2694"/>
      <c r="DT3" s="2694"/>
      <c r="DU3" s="2694"/>
      <c r="DV3" s="2694"/>
      <c r="DW3" s="2695"/>
      <c r="DX3" s="23"/>
      <c r="DY3" s="27"/>
      <c r="DZ3" s="2693"/>
      <c r="EA3" s="2694"/>
      <c r="EB3" s="2694"/>
      <c r="EC3" s="2694"/>
      <c r="ED3" s="2694"/>
      <c r="EE3" s="2694"/>
      <c r="EF3" s="2694"/>
      <c r="EG3" s="2694"/>
      <c r="EH3" s="2694"/>
      <c r="EI3" s="2694"/>
      <c r="EJ3" s="2694"/>
      <c r="EK3" s="2694"/>
      <c r="EL3" s="2694"/>
      <c r="EM3" s="2695"/>
      <c r="EN3" s="37"/>
      <c r="EO3" s="1684"/>
      <c r="EP3" s="3035"/>
      <c r="EQ3" s="3036"/>
      <c r="ER3" s="3036"/>
      <c r="ES3" s="3036"/>
      <c r="ET3" s="3036"/>
      <c r="EU3" s="3036"/>
      <c r="EV3" s="3036"/>
      <c r="EW3" s="3036"/>
      <c r="EX3" s="3036"/>
      <c r="EY3" s="3036"/>
      <c r="EZ3" s="3036"/>
      <c r="FA3" s="3036"/>
      <c r="FB3" s="3037"/>
      <c r="FC3" s="1669"/>
      <c r="FE3" s="3015" t="s">
        <v>393</v>
      </c>
      <c r="FF3" s="3016"/>
      <c r="FG3" s="3016"/>
      <c r="FH3" s="3016"/>
      <c r="FI3" s="3016"/>
      <c r="FJ3" s="3016"/>
      <c r="FK3" s="3016"/>
      <c r="FL3" s="3016"/>
      <c r="FM3" s="3016"/>
      <c r="FN3" s="3016"/>
      <c r="FO3" s="3016"/>
      <c r="FP3" s="3016"/>
      <c r="FQ3" s="3016"/>
      <c r="FR3" s="3016"/>
      <c r="FS3" s="3016"/>
      <c r="FT3" s="3016"/>
      <c r="FU3" s="3016"/>
      <c r="FV3" s="3016"/>
      <c r="FW3" s="3016"/>
      <c r="FX3" s="3016"/>
      <c r="FY3" s="3016"/>
      <c r="FZ3" s="3016"/>
      <c r="GA3" s="3016"/>
      <c r="GB3" s="3016"/>
      <c r="GC3" s="3016"/>
      <c r="GD3" s="3016"/>
      <c r="GE3" s="3016"/>
      <c r="GF3" s="3016"/>
      <c r="GG3" s="3016"/>
      <c r="GH3" s="3016"/>
      <c r="GI3" s="3016"/>
      <c r="GJ3" s="3016"/>
      <c r="GK3" s="3016"/>
      <c r="GL3" s="3016"/>
      <c r="GM3" s="3016"/>
      <c r="GN3" s="3016"/>
      <c r="GO3" s="3016"/>
      <c r="GP3" s="3016"/>
      <c r="GQ3" s="3016"/>
      <c r="GR3" s="3016"/>
      <c r="GS3" s="3016"/>
      <c r="GT3" s="3016"/>
      <c r="GU3" s="3016"/>
      <c r="GV3" s="3016"/>
      <c r="GW3" s="3016"/>
      <c r="GX3" s="3017"/>
      <c r="GY3" s="993"/>
      <c r="GZ3" s="993"/>
      <c r="HA3" s="993"/>
      <c r="HB3" s="993"/>
      <c r="HC3" s="993"/>
      <c r="HD3" s="993"/>
      <c r="HE3" s="993"/>
      <c r="HF3" s="993"/>
      <c r="HG3" s="993"/>
      <c r="HH3" s="993"/>
      <c r="HI3" s="993"/>
      <c r="HJ3" s="993"/>
      <c r="HK3" s="993"/>
      <c r="HL3" s="993"/>
      <c r="HO3" s="2997" t="s">
        <v>389</v>
      </c>
      <c r="HP3" s="2998"/>
      <c r="HQ3" s="2998"/>
      <c r="HR3" s="2998"/>
      <c r="HS3" s="2998"/>
      <c r="HT3" s="2998"/>
      <c r="HU3" s="2998"/>
      <c r="HV3" s="2998"/>
      <c r="HW3" s="2998"/>
      <c r="HX3" s="2998"/>
      <c r="HY3" s="2998"/>
      <c r="HZ3" s="2998"/>
      <c r="IA3" s="2998"/>
      <c r="IB3" s="2999"/>
      <c r="IE3" s="2991" t="s">
        <v>392</v>
      </c>
      <c r="IF3" s="2992"/>
      <c r="IG3" s="2992"/>
      <c r="IH3" s="2992"/>
      <c r="II3" s="2992"/>
      <c r="IJ3" s="2992"/>
      <c r="IK3" s="2992"/>
      <c r="IL3" s="2992"/>
      <c r="IM3" s="2992"/>
      <c r="IN3" s="2992"/>
      <c r="IO3" s="2992"/>
      <c r="IP3" s="2992"/>
      <c r="IQ3" s="2992"/>
      <c r="IR3" s="2992"/>
      <c r="IS3" s="2992"/>
      <c r="IT3" s="2992"/>
      <c r="IU3" s="2992"/>
      <c r="IV3" s="2992"/>
      <c r="IW3" s="2992"/>
      <c r="IX3" s="2992"/>
      <c r="IY3" s="2992"/>
      <c r="IZ3" s="2992"/>
      <c r="JA3" s="2992"/>
      <c r="JB3" s="2992"/>
      <c r="JC3" s="2992"/>
      <c r="JD3" s="2992"/>
      <c r="JE3" s="2992"/>
      <c r="JF3" s="2992"/>
      <c r="JG3" s="2992"/>
      <c r="JH3" s="2992"/>
      <c r="JI3" s="2992"/>
      <c r="JJ3" s="2992"/>
      <c r="JK3" s="2992"/>
      <c r="JL3" s="2992"/>
      <c r="JM3" s="2992"/>
      <c r="JN3" s="2992"/>
      <c r="JO3" s="2992"/>
      <c r="JP3" s="2992"/>
      <c r="JQ3" s="2992"/>
      <c r="JR3" s="2992"/>
      <c r="JS3" s="2992"/>
      <c r="JT3" s="2992"/>
      <c r="JU3" s="2992"/>
      <c r="JV3" s="2992"/>
      <c r="JW3" s="2992"/>
      <c r="JX3" s="2992"/>
      <c r="JY3" s="2992"/>
      <c r="JZ3" s="2992"/>
      <c r="KA3" s="2992"/>
      <c r="KB3" s="2992"/>
      <c r="KC3" s="2992"/>
      <c r="KD3" s="2992"/>
      <c r="KE3" s="2992"/>
      <c r="KF3" s="2992"/>
      <c r="KG3" s="2992"/>
      <c r="KH3" s="2992"/>
      <c r="KI3" s="2992"/>
      <c r="KJ3" s="2992"/>
      <c r="KK3" s="2992"/>
      <c r="KL3" s="2993"/>
      <c r="KM3" s="432"/>
      <c r="KN3" s="432"/>
      <c r="KO3" s="432"/>
      <c r="KP3" s="432"/>
      <c r="KQ3" s="432"/>
      <c r="KR3" s="432"/>
      <c r="KS3" s="432"/>
      <c r="KT3" s="432"/>
      <c r="KU3" s="432"/>
      <c r="KV3" s="432"/>
      <c r="KW3" s="432"/>
      <c r="KX3" s="432"/>
      <c r="KY3" s="432"/>
      <c r="KZ3" s="432"/>
      <c r="LA3" s="432"/>
      <c r="LB3" s="432"/>
      <c r="LC3" s="432"/>
      <c r="LD3" s="432"/>
      <c r="LE3" s="432"/>
      <c r="LF3" s="432"/>
      <c r="LG3" s="432"/>
      <c r="LH3" s="432"/>
      <c r="LI3" s="432"/>
      <c r="LJ3" s="432"/>
      <c r="LK3" s="432"/>
      <c r="LL3" s="432"/>
      <c r="LM3" s="432"/>
      <c r="LN3" s="432"/>
      <c r="LO3" s="432"/>
      <c r="LP3" s="432"/>
      <c r="LQ3" s="432"/>
      <c r="LR3" s="432"/>
      <c r="LS3" s="432"/>
      <c r="LT3" s="432"/>
      <c r="LU3" s="432"/>
      <c r="LV3" s="432"/>
      <c r="LW3" s="432"/>
      <c r="LX3" s="432"/>
      <c r="LY3" s="432"/>
      <c r="LZ3" s="432"/>
      <c r="MA3" s="432"/>
      <c r="MB3" s="432"/>
      <c r="MC3" s="432"/>
      <c r="MD3" s="432"/>
      <c r="ME3" s="432"/>
      <c r="MF3" s="432"/>
      <c r="MG3" s="432"/>
      <c r="MH3" s="432"/>
      <c r="MI3" s="432"/>
      <c r="MJ3" s="432"/>
      <c r="MK3" s="432"/>
      <c r="ML3" s="432"/>
      <c r="MM3" s="432"/>
      <c r="MN3" s="432"/>
      <c r="MO3" s="432"/>
      <c r="MP3" s="432"/>
      <c r="MQ3" s="432"/>
      <c r="MR3" s="433"/>
    </row>
    <row r="4" spans="1:384" ht="42.95" customHeight="1" thickBot="1" x14ac:dyDescent="0.4">
      <c r="A4" s="1619" t="s">
        <v>0</v>
      </c>
      <c r="B4" s="2760"/>
      <c r="C4" s="2761"/>
      <c r="D4" s="2762"/>
      <c r="E4" s="1508"/>
      <c r="F4" s="2791"/>
      <c r="G4" s="2792"/>
      <c r="H4" s="2792"/>
      <c r="I4" s="2792"/>
      <c r="J4" s="2792"/>
      <c r="K4" s="2792"/>
      <c r="L4" s="2793"/>
      <c r="M4" s="23"/>
      <c r="P4" s="30"/>
      <c r="Q4" s="30"/>
      <c r="R4" s="2800"/>
      <c r="S4" s="2801"/>
      <c r="T4" s="2801"/>
      <c r="U4" s="2801"/>
      <c r="V4" s="2801"/>
      <c r="W4" s="2801"/>
      <c r="X4" s="2801"/>
      <c r="Y4" s="2801"/>
      <c r="Z4" s="2802"/>
      <c r="AA4" s="30"/>
      <c r="AB4" s="30"/>
      <c r="AC4" s="30"/>
      <c r="AD4" s="30"/>
      <c r="AF4" s="27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696"/>
      <c r="AS4" s="2697"/>
      <c r="AT4" s="2697"/>
      <c r="AU4" s="2697"/>
      <c r="AV4" s="2697"/>
      <c r="AW4" s="2697"/>
      <c r="AX4" s="2697"/>
      <c r="AY4" s="2697"/>
      <c r="AZ4" s="2697"/>
      <c r="BA4" s="2697"/>
      <c r="BB4" s="2697"/>
      <c r="BC4" s="2697"/>
      <c r="BD4" s="2697"/>
      <c r="BE4" s="2697"/>
      <c r="BF4" s="2697"/>
      <c r="BG4" s="2697"/>
      <c r="BH4" s="2698"/>
      <c r="BI4" s="22"/>
      <c r="BJ4" s="22"/>
      <c r="BK4" s="22"/>
      <c r="BL4" s="22"/>
      <c r="BM4" s="14"/>
      <c r="BN4" s="27"/>
      <c r="BO4" s="2696"/>
      <c r="BP4" s="2697"/>
      <c r="BQ4" s="2697"/>
      <c r="BR4" s="2697"/>
      <c r="BS4" s="2697"/>
      <c r="BT4" s="2697"/>
      <c r="BU4" s="2697"/>
      <c r="BV4" s="2697"/>
      <c r="BW4" s="2697"/>
      <c r="BX4" s="2697"/>
      <c r="BY4" s="2697"/>
      <c r="BZ4" s="2697"/>
      <c r="CA4" s="2697"/>
      <c r="CB4" s="2697"/>
      <c r="CC4" s="2697"/>
      <c r="CD4" s="2697"/>
      <c r="CE4" s="2697"/>
      <c r="CF4" s="2697"/>
      <c r="CG4" s="2697"/>
      <c r="CH4" s="2697"/>
      <c r="CI4" s="2697"/>
      <c r="CJ4" s="2697"/>
      <c r="CK4" s="2697"/>
      <c r="CL4" s="2697"/>
      <c r="CM4" s="2697"/>
      <c r="CN4" s="2697"/>
      <c r="CO4" s="2697"/>
      <c r="CP4" s="2697"/>
      <c r="CQ4" s="2697"/>
      <c r="CR4" s="2697"/>
      <c r="CS4" s="2697"/>
      <c r="CT4" s="2697"/>
      <c r="CU4" s="2697"/>
      <c r="CV4" s="2697"/>
      <c r="CW4" s="2697"/>
      <c r="CX4" s="2697"/>
      <c r="CY4" s="2697"/>
      <c r="CZ4" s="2697"/>
      <c r="DA4" s="2697"/>
      <c r="DB4" s="2697"/>
      <c r="DC4" s="2697"/>
      <c r="DD4" s="2697"/>
      <c r="DE4" s="2697"/>
      <c r="DF4" s="2697"/>
      <c r="DG4" s="2697"/>
      <c r="DH4" s="2697"/>
      <c r="DI4" s="2697"/>
      <c r="DJ4" s="2697"/>
      <c r="DK4" s="2697"/>
      <c r="DL4" s="2697"/>
      <c r="DM4" s="2697"/>
      <c r="DN4" s="2697"/>
      <c r="DO4" s="2697"/>
      <c r="DP4" s="2697"/>
      <c r="DQ4" s="2697"/>
      <c r="DR4" s="2697"/>
      <c r="DS4" s="2697"/>
      <c r="DT4" s="2697"/>
      <c r="DU4" s="2697"/>
      <c r="DV4" s="2697"/>
      <c r="DW4" s="2698"/>
      <c r="DX4" s="23"/>
      <c r="DY4" s="27"/>
      <c r="DZ4" s="2696"/>
      <c r="EA4" s="2697"/>
      <c r="EB4" s="2697"/>
      <c r="EC4" s="2697"/>
      <c r="ED4" s="2697"/>
      <c r="EE4" s="2697"/>
      <c r="EF4" s="2697"/>
      <c r="EG4" s="2697"/>
      <c r="EH4" s="2697"/>
      <c r="EI4" s="2697"/>
      <c r="EJ4" s="2697"/>
      <c r="EK4" s="2697"/>
      <c r="EL4" s="2697"/>
      <c r="EM4" s="2698"/>
      <c r="EN4" s="37"/>
      <c r="EO4" s="1684"/>
      <c r="EP4" s="3038"/>
      <c r="EQ4" s="3039"/>
      <c r="ER4" s="3039"/>
      <c r="ES4" s="3039"/>
      <c r="ET4" s="3039"/>
      <c r="EU4" s="3039"/>
      <c r="EV4" s="3039"/>
      <c r="EW4" s="3039"/>
      <c r="EX4" s="3039"/>
      <c r="EY4" s="3039"/>
      <c r="EZ4" s="3039"/>
      <c r="FA4" s="3039"/>
      <c r="FB4" s="3040"/>
      <c r="FC4" s="1669"/>
      <c r="FE4" s="3018"/>
      <c r="FF4" s="3019"/>
      <c r="FG4" s="3019"/>
      <c r="FH4" s="3019"/>
      <c r="FI4" s="3019"/>
      <c r="FJ4" s="3019"/>
      <c r="FK4" s="3019"/>
      <c r="FL4" s="3019"/>
      <c r="FM4" s="3019"/>
      <c r="FN4" s="3019"/>
      <c r="FO4" s="3019"/>
      <c r="FP4" s="3019"/>
      <c r="FQ4" s="3019"/>
      <c r="FR4" s="3019"/>
      <c r="FS4" s="3019"/>
      <c r="FT4" s="3019"/>
      <c r="FU4" s="3019"/>
      <c r="FV4" s="3019"/>
      <c r="FW4" s="3019"/>
      <c r="FX4" s="3019"/>
      <c r="FY4" s="3019"/>
      <c r="FZ4" s="3019"/>
      <c r="GA4" s="3019"/>
      <c r="GB4" s="3019"/>
      <c r="GC4" s="3019"/>
      <c r="GD4" s="3019"/>
      <c r="GE4" s="3019"/>
      <c r="GF4" s="3019"/>
      <c r="GG4" s="3019"/>
      <c r="GH4" s="3019"/>
      <c r="GI4" s="3019"/>
      <c r="GJ4" s="3019"/>
      <c r="GK4" s="3019"/>
      <c r="GL4" s="3019"/>
      <c r="GM4" s="3019"/>
      <c r="GN4" s="3019"/>
      <c r="GO4" s="3019"/>
      <c r="GP4" s="3019"/>
      <c r="GQ4" s="3019"/>
      <c r="GR4" s="3019"/>
      <c r="GS4" s="3019"/>
      <c r="GT4" s="3019"/>
      <c r="GU4" s="3019"/>
      <c r="GV4" s="3019"/>
      <c r="GW4" s="3019"/>
      <c r="GX4" s="3020"/>
      <c r="GY4" s="993"/>
      <c r="GZ4" s="993"/>
      <c r="HA4" s="993"/>
      <c r="HB4" s="993"/>
      <c r="HC4" s="993"/>
      <c r="HD4" s="993"/>
      <c r="HE4" s="993"/>
      <c r="HF4" s="993"/>
      <c r="HG4" s="993"/>
      <c r="HH4" s="993"/>
      <c r="HI4" s="993"/>
      <c r="HJ4" s="993"/>
      <c r="HK4" s="993"/>
      <c r="HL4" s="993"/>
      <c r="HO4" s="3000"/>
      <c r="HP4" s="3001"/>
      <c r="HQ4" s="3001"/>
      <c r="HR4" s="3001"/>
      <c r="HS4" s="3001"/>
      <c r="HT4" s="3001"/>
      <c r="HU4" s="3001"/>
      <c r="HV4" s="3001"/>
      <c r="HW4" s="3001"/>
      <c r="HX4" s="3001"/>
      <c r="HY4" s="3001"/>
      <c r="HZ4" s="3001"/>
      <c r="IA4" s="3001"/>
      <c r="IB4" s="3002"/>
      <c r="IE4" s="2994"/>
      <c r="IF4" s="2995"/>
      <c r="IG4" s="2995"/>
      <c r="IH4" s="2995"/>
      <c r="II4" s="2995"/>
      <c r="IJ4" s="2995"/>
      <c r="IK4" s="2995"/>
      <c r="IL4" s="2995"/>
      <c r="IM4" s="2995"/>
      <c r="IN4" s="2995"/>
      <c r="IO4" s="2995"/>
      <c r="IP4" s="2995"/>
      <c r="IQ4" s="2995"/>
      <c r="IR4" s="2995"/>
      <c r="IS4" s="2995"/>
      <c r="IT4" s="2995"/>
      <c r="IU4" s="2995"/>
      <c r="IV4" s="2995"/>
      <c r="IW4" s="2995"/>
      <c r="IX4" s="2995"/>
      <c r="IY4" s="2995"/>
      <c r="IZ4" s="2995"/>
      <c r="JA4" s="2995"/>
      <c r="JB4" s="2995"/>
      <c r="JC4" s="2995"/>
      <c r="JD4" s="2995"/>
      <c r="JE4" s="2995"/>
      <c r="JF4" s="2995"/>
      <c r="JG4" s="2995"/>
      <c r="JH4" s="2995"/>
      <c r="JI4" s="2995"/>
      <c r="JJ4" s="2995"/>
      <c r="JK4" s="2995"/>
      <c r="JL4" s="2995"/>
      <c r="JM4" s="2995"/>
      <c r="JN4" s="2995"/>
      <c r="JO4" s="2995"/>
      <c r="JP4" s="2995"/>
      <c r="JQ4" s="2995"/>
      <c r="JR4" s="2995"/>
      <c r="JS4" s="2995"/>
      <c r="JT4" s="2995"/>
      <c r="JU4" s="2995"/>
      <c r="JV4" s="2995"/>
      <c r="JW4" s="2995"/>
      <c r="JX4" s="2995"/>
      <c r="JY4" s="2995"/>
      <c r="JZ4" s="2995"/>
      <c r="KA4" s="2995"/>
      <c r="KB4" s="2995"/>
      <c r="KC4" s="2995"/>
      <c r="KD4" s="2995"/>
      <c r="KE4" s="2995"/>
      <c r="KF4" s="2995"/>
      <c r="KG4" s="2995"/>
      <c r="KH4" s="2995"/>
      <c r="KI4" s="2995"/>
      <c r="KJ4" s="2995"/>
      <c r="KK4" s="2995"/>
      <c r="KL4" s="2996"/>
      <c r="KM4" s="432"/>
      <c r="KN4" s="432"/>
      <c r="KO4" s="432"/>
      <c r="KP4" s="432"/>
      <c r="KQ4" s="432"/>
      <c r="KR4" s="432"/>
      <c r="KS4" s="432"/>
      <c r="KT4" s="432"/>
      <c r="KU4" s="432"/>
      <c r="KV4" s="432"/>
      <c r="KW4" s="432"/>
      <c r="KX4" s="432"/>
      <c r="KY4" s="432"/>
      <c r="KZ4" s="432"/>
      <c r="LA4" s="432"/>
      <c r="LB4" s="432"/>
      <c r="LC4" s="432"/>
      <c r="LD4" s="432"/>
      <c r="LE4" s="432"/>
      <c r="LF4" s="432"/>
      <c r="LG4" s="432"/>
      <c r="LH4" s="432"/>
      <c r="LI4" s="432"/>
      <c r="LJ4" s="432"/>
      <c r="LK4" s="432"/>
      <c r="LL4" s="432"/>
      <c r="LM4" s="432"/>
      <c r="LN4" s="432"/>
      <c r="LO4" s="432"/>
      <c r="LP4" s="432"/>
      <c r="LQ4" s="432"/>
      <c r="LR4" s="432"/>
      <c r="LS4" s="432"/>
      <c r="LT4" s="432"/>
      <c r="LU4" s="432"/>
      <c r="LV4" s="432"/>
      <c r="LW4" s="432"/>
      <c r="LX4" s="432"/>
      <c r="LY4" s="432"/>
      <c r="LZ4" s="432"/>
      <c r="MA4" s="432"/>
      <c r="MB4" s="432"/>
      <c r="MC4" s="432"/>
      <c r="MD4" s="432"/>
      <c r="ME4" s="432"/>
      <c r="MF4" s="432"/>
      <c r="MG4" s="432"/>
      <c r="MH4" s="432"/>
      <c r="MI4" s="432"/>
      <c r="MJ4" s="432"/>
      <c r="MK4" s="432"/>
      <c r="ML4" s="432"/>
      <c r="MM4" s="432"/>
      <c r="MN4" s="432"/>
      <c r="MO4" s="432"/>
      <c r="MP4" s="432"/>
      <c r="MQ4" s="432"/>
      <c r="MR4" s="433"/>
    </row>
    <row r="5" spans="1:384" ht="49.5" customHeight="1" thickBot="1" x14ac:dyDescent="0.25">
      <c r="A5" s="1620" t="s">
        <v>152</v>
      </c>
      <c r="B5" s="2818"/>
      <c r="C5" s="2819"/>
      <c r="D5" s="2820"/>
      <c r="E5" s="27"/>
      <c r="F5" s="3"/>
      <c r="G5" s="3"/>
      <c r="H5" s="3"/>
      <c r="I5" s="3"/>
      <c r="J5" s="3"/>
      <c r="K5" s="3"/>
      <c r="L5" s="3"/>
      <c r="M5" s="23"/>
      <c r="AF5" s="27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2"/>
      <c r="BE5" s="22"/>
      <c r="BF5" s="22"/>
      <c r="BG5" s="22"/>
      <c r="BH5" s="22"/>
      <c r="BI5" s="22"/>
      <c r="BJ5" s="22"/>
      <c r="BK5" s="22"/>
      <c r="BL5" s="22"/>
      <c r="BM5" s="14"/>
      <c r="BN5" s="27"/>
      <c r="BO5" s="82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818"/>
      <c r="DD5" s="1818"/>
      <c r="DE5" s="1818"/>
      <c r="DF5" s="1818"/>
      <c r="DG5" s="1818"/>
      <c r="DH5" s="1818"/>
      <c r="DI5" s="1818"/>
      <c r="DJ5" s="1818"/>
      <c r="DK5" s="1818"/>
      <c r="DL5" s="1818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23"/>
      <c r="DY5" s="27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23"/>
      <c r="EP5" s="14"/>
      <c r="FE5" s="3021"/>
      <c r="FF5" s="3022"/>
      <c r="FG5" s="3022"/>
      <c r="FH5" s="3022"/>
      <c r="FI5" s="3022"/>
      <c r="FJ5" s="3022"/>
      <c r="FK5" s="3022"/>
      <c r="FL5" s="3022"/>
      <c r="FM5" s="3022"/>
      <c r="FN5" s="3022"/>
      <c r="FO5" s="3022"/>
      <c r="FP5" s="3022"/>
      <c r="FQ5" s="3022"/>
      <c r="FR5" s="3022"/>
      <c r="FS5" s="3022"/>
      <c r="FT5" s="3022"/>
      <c r="FU5" s="3022"/>
      <c r="FV5" s="3022"/>
      <c r="FW5" s="3022"/>
      <c r="FX5" s="3022"/>
      <c r="FY5" s="3022"/>
      <c r="FZ5" s="3022"/>
      <c r="GA5" s="3022"/>
      <c r="GB5" s="3022"/>
      <c r="GC5" s="3022"/>
      <c r="GD5" s="3022"/>
      <c r="GE5" s="3022"/>
      <c r="GF5" s="3022"/>
      <c r="GG5" s="3022"/>
      <c r="GH5" s="3022"/>
      <c r="GI5" s="3022"/>
      <c r="GJ5" s="3022"/>
      <c r="GK5" s="3022"/>
      <c r="GL5" s="3022"/>
      <c r="GM5" s="3022"/>
      <c r="GN5" s="3022"/>
      <c r="GO5" s="3022"/>
      <c r="GP5" s="3022"/>
      <c r="GQ5" s="3022"/>
      <c r="GR5" s="3022"/>
      <c r="GS5" s="3022"/>
      <c r="GT5" s="3022"/>
      <c r="GU5" s="3022"/>
      <c r="GV5" s="3022"/>
      <c r="GW5" s="3022"/>
      <c r="GX5" s="3023"/>
      <c r="GY5" s="993"/>
      <c r="GZ5" s="993"/>
      <c r="HA5" s="993"/>
      <c r="HB5" s="993"/>
      <c r="HC5" s="993"/>
      <c r="HD5" s="993"/>
      <c r="HE5" s="993"/>
      <c r="HF5" s="993"/>
      <c r="HG5" s="993"/>
      <c r="HH5" s="993"/>
      <c r="HI5" s="993"/>
      <c r="HJ5" s="993"/>
      <c r="HK5" s="993"/>
      <c r="HL5" s="993"/>
      <c r="HO5" s="3000"/>
      <c r="HP5" s="3001"/>
      <c r="HQ5" s="3001"/>
      <c r="HR5" s="3001"/>
      <c r="HS5" s="3001"/>
      <c r="HT5" s="3001"/>
      <c r="HU5" s="3001"/>
      <c r="HV5" s="3001"/>
      <c r="HW5" s="3001"/>
      <c r="HX5" s="3001"/>
      <c r="HY5" s="3001"/>
      <c r="HZ5" s="3001"/>
      <c r="IA5" s="3001"/>
      <c r="IB5" s="3002"/>
      <c r="IE5" s="432"/>
      <c r="IF5" s="432"/>
      <c r="IG5" s="432"/>
      <c r="IH5" s="432"/>
      <c r="II5" s="432"/>
      <c r="IJ5" s="432"/>
      <c r="IK5" s="432"/>
      <c r="IL5" s="432"/>
      <c r="IM5" s="432"/>
      <c r="IN5" s="432"/>
      <c r="IO5" s="432"/>
      <c r="IP5" s="432"/>
      <c r="IQ5" s="432"/>
      <c r="IR5" s="432"/>
      <c r="IS5" s="432"/>
      <c r="IT5" s="432"/>
      <c r="IU5" s="432"/>
      <c r="IV5" s="432"/>
      <c r="IW5" s="432"/>
      <c r="IX5" s="432"/>
      <c r="IY5" s="432"/>
      <c r="IZ5" s="432"/>
      <c r="JA5" s="432"/>
      <c r="JB5" s="432"/>
      <c r="JC5" s="432"/>
      <c r="JD5" s="432"/>
      <c r="JE5" s="432"/>
      <c r="JF5" s="432"/>
      <c r="JG5" s="432"/>
      <c r="JH5" s="432"/>
      <c r="JI5" s="432"/>
      <c r="JJ5" s="432"/>
      <c r="JK5" s="432"/>
      <c r="JL5" s="432"/>
      <c r="JM5" s="432"/>
      <c r="JN5" s="432"/>
      <c r="JO5" s="432"/>
      <c r="JP5" s="432"/>
      <c r="JQ5" s="432"/>
      <c r="JR5" s="432"/>
      <c r="JS5" s="432"/>
      <c r="JT5" s="432"/>
      <c r="JU5" s="432"/>
      <c r="JV5" s="432"/>
      <c r="JW5" s="432"/>
      <c r="JX5" s="432"/>
      <c r="JY5" s="432"/>
      <c r="JZ5" s="432"/>
      <c r="KA5" s="432"/>
      <c r="KB5" s="432"/>
      <c r="KC5" s="432"/>
      <c r="KD5" s="432"/>
      <c r="KE5" s="432"/>
      <c r="KF5" s="432"/>
      <c r="KG5" s="432"/>
      <c r="KH5" s="432"/>
      <c r="KI5" s="432"/>
      <c r="KJ5" s="432"/>
      <c r="KK5" s="432"/>
      <c r="KL5" s="432"/>
      <c r="KM5" s="432"/>
      <c r="KN5" s="432"/>
      <c r="KO5" s="432"/>
      <c r="KP5" s="432"/>
      <c r="KQ5" s="432"/>
      <c r="KR5" s="432"/>
      <c r="KS5" s="432"/>
      <c r="KT5" s="432"/>
      <c r="KU5" s="432"/>
      <c r="KV5" s="432"/>
      <c r="KW5" s="432"/>
      <c r="KX5" s="432"/>
      <c r="KY5" s="432"/>
      <c r="KZ5" s="432"/>
      <c r="LA5" s="432"/>
      <c r="LB5" s="432"/>
      <c r="LC5" s="432"/>
      <c r="LD5" s="432"/>
      <c r="LE5" s="432"/>
      <c r="LF5" s="432"/>
      <c r="LG5" s="432"/>
      <c r="LH5" s="432"/>
      <c r="LI5" s="432"/>
      <c r="LJ5" s="432"/>
      <c r="LK5" s="432"/>
      <c r="LL5" s="432"/>
      <c r="LM5" s="432"/>
      <c r="LN5" s="432"/>
      <c r="LO5" s="432"/>
      <c r="LP5" s="432"/>
      <c r="LQ5" s="432"/>
      <c r="LR5" s="432"/>
      <c r="LS5" s="432"/>
      <c r="LT5" s="432"/>
      <c r="LU5" s="432"/>
      <c r="LV5" s="432"/>
      <c r="LW5" s="432"/>
      <c r="LX5" s="432"/>
      <c r="LY5" s="432"/>
      <c r="LZ5" s="432"/>
      <c r="MA5" s="432"/>
      <c r="MB5" s="432"/>
      <c r="MC5" s="432"/>
      <c r="MD5" s="432"/>
      <c r="ME5" s="432"/>
      <c r="MF5" s="432"/>
      <c r="MG5" s="432"/>
      <c r="MH5" s="432"/>
      <c r="MI5" s="432"/>
      <c r="MJ5" s="432"/>
      <c r="MK5" s="432"/>
      <c r="ML5" s="432"/>
      <c r="MM5" s="432"/>
      <c r="MN5" s="432"/>
      <c r="MO5" s="432"/>
      <c r="MP5" s="432"/>
      <c r="MQ5" s="432"/>
      <c r="MR5" s="433"/>
      <c r="MT5" s="2337" t="s">
        <v>390</v>
      </c>
      <c r="MU5" s="2338"/>
      <c r="MV5" s="2338"/>
      <c r="MW5" s="2338"/>
      <c r="MX5" s="2338"/>
      <c r="MY5" s="2338"/>
      <c r="MZ5" s="2338"/>
      <c r="NA5" s="2338"/>
      <c r="NB5" s="2338"/>
      <c r="NC5" s="2338"/>
      <c r="ND5" s="2338"/>
      <c r="NE5" s="2338"/>
      <c r="NF5" s="2338"/>
      <c r="NG5" s="2338"/>
      <c r="NH5" s="2338"/>
      <c r="NI5" s="2338"/>
      <c r="NJ5" s="2338"/>
      <c r="NK5" s="2338"/>
      <c r="NL5" s="2338"/>
      <c r="NM5" s="2338"/>
      <c r="NN5" s="2338"/>
      <c r="NO5" s="2338"/>
      <c r="NP5" s="2338"/>
      <c r="NQ5" s="2338"/>
      <c r="NR5" s="2338"/>
      <c r="NS5" s="2339"/>
    </row>
    <row r="6" spans="1:384" ht="56.25" customHeight="1" thickBot="1" x14ac:dyDescent="0.45">
      <c r="A6" s="1620" t="s">
        <v>1</v>
      </c>
      <c r="B6" s="1606"/>
      <c r="C6" s="1607"/>
      <c r="D6" s="1608"/>
      <c r="E6" s="27"/>
      <c r="F6" s="3"/>
      <c r="G6" s="3"/>
      <c r="H6" s="3"/>
      <c r="I6" s="3"/>
      <c r="J6" s="3"/>
      <c r="K6" s="3"/>
      <c r="L6" s="3"/>
      <c r="M6" s="23"/>
      <c r="R6" s="2910" t="s">
        <v>171</v>
      </c>
      <c r="S6" s="2911"/>
      <c r="T6" s="2911"/>
      <c r="U6" s="2911"/>
      <c r="V6" s="2911"/>
      <c r="W6" s="2911"/>
      <c r="X6" s="2911"/>
      <c r="Y6" s="2911"/>
      <c r="Z6" s="2912"/>
      <c r="AF6" s="27"/>
      <c r="AG6" s="22"/>
      <c r="AH6" s="22"/>
      <c r="AI6" s="22"/>
      <c r="AJ6" s="22"/>
      <c r="AK6" s="22"/>
      <c r="AL6" s="14"/>
      <c r="AM6" s="22"/>
      <c r="AN6" s="22"/>
      <c r="AO6" s="22"/>
      <c r="AP6" s="22"/>
      <c r="AQ6" s="22"/>
      <c r="AR6" s="2905" t="s">
        <v>171</v>
      </c>
      <c r="AS6" s="2906"/>
      <c r="AT6" s="2906"/>
      <c r="AU6" s="2906"/>
      <c r="AV6" s="2906"/>
      <c r="AW6" s="2906"/>
      <c r="AX6" s="2906"/>
      <c r="AY6" s="2906"/>
      <c r="AZ6" s="2906"/>
      <c r="BA6" s="2906"/>
      <c r="BB6" s="2906"/>
      <c r="BC6" s="2906"/>
      <c r="BD6" s="2906"/>
      <c r="BE6" s="2906"/>
      <c r="BF6" s="2906"/>
      <c r="BG6" s="2906"/>
      <c r="BH6" s="2907"/>
      <c r="BI6" s="22"/>
      <c r="BJ6" s="22"/>
      <c r="BK6" s="22"/>
      <c r="BL6" s="22"/>
      <c r="BM6" s="14"/>
      <c r="BN6" s="27"/>
      <c r="BO6" s="2803" t="s">
        <v>171</v>
      </c>
      <c r="BP6" s="2804"/>
      <c r="BQ6" s="2804"/>
      <c r="BR6" s="2804"/>
      <c r="BS6" s="2804"/>
      <c r="BT6" s="2804"/>
      <c r="BU6" s="2804"/>
      <c r="BV6" s="2804"/>
      <c r="BW6" s="2804"/>
      <c r="BX6" s="2804"/>
      <c r="BY6" s="2804"/>
      <c r="BZ6" s="2804"/>
      <c r="CA6" s="2804"/>
      <c r="CB6" s="2804"/>
      <c r="CC6" s="2804"/>
      <c r="CD6" s="2804"/>
      <c r="CE6" s="2804"/>
      <c r="CF6" s="2804"/>
      <c r="CG6" s="2804"/>
      <c r="CH6" s="2804"/>
      <c r="CI6" s="2804"/>
      <c r="CJ6" s="2804"/>
      <c r="CK6" s="2804"/>
      <c r="CL6" s="2804"/>
      <c r="CM6" s="2804"/>
      <c r="CN6" s="2804"/>
      <c r="CO6" s="2804"/>
      <c r="CP6" s="2804"/>
      <c r="CQ6" s="2804"/>
      <c r="CR6" s="2804"/>
      <c r="CS6" s="2804"/>
      <c r="CT6" s="2804"/>
      <c r="CU6" s="2804"/>
      <c r="CV6" s="2804"/>
      <c r="CW6" s="2804"/>
      <c r="CX6" s="2804"/>
      <c r="CY6" s="2804"/>
      <c r="CZ6" s="2804"/>
      <c r="DA6" s="2804"/>
      <c r="DB6" s="2804"/>
      <c r="DC6" s="2804"/>
      <c r="DD6" s="2804"/>
      <c r="DE6" s="2804"/>
      <c r="DF6" s="2804"/>
      <c r="DG6" s="2804"/>
      <c r="DH6" s="2804"/>
      <c r="DI6" s="2804"/>
      <c r="DJ6" s="2804"/>
      <c r="DK6" s="2804"/>
      <c r="DL6" s="2804"/>
      <c r="DM6" s="2804"/>
      <c r="DN6" s="2804"/>
      <c r="DO6" s="2804"/>
      <c r="DP6" s="2804"/>
      <c r="DQ6" s="2804"/>
      <c r="DR6" s="2804"/>
      <c r="DS6" s="2804"/>
      <c r="DT6" s="2804"/>
      <c r="DU6" s="2804"/>
      <c r="DV6" s="2804"/>
      <c r="DW6" s="2805"/>
      <c r="DX6" s="68"/>
      <c r="DY6" s="69"/>
      <c r="DZ6" s="2905" t="s">
        <v>171</v>
      </c>
      <c r="EA6" s="2906"/>
      <c r="EB6" s="2906"/>
      <c r="EC6" s="2906"/>
      <c r="ED6" s="2906"/>
      <c r="EE6" s="2906"/>
      <c r="EF6" s="2906"/>
      <c r="EG6" s="2906"/>
      <c r="EH6" s="2906"/>
      <c r="EI6" s="2906"/>
      <c r="EJ6" s="2906"/>
      <c r="EK6" s="2906"/>
      <c r="EL6" s="2906"/>
      <c r="EM6" s="2907"/>
      <c r="EN6" s="68"/>
      <c r="EO6" s="1685"/>
      <c r="EP6" s="2905" t="s">
        <v>171</v>
      </c>
      <c r="EQ6" s="2906"/>
      <c r="ER6" s="2906"/>
      <c r="ES6" s="2906"/>
      <c r="ET6" s="2906"/>
      <c r="EU6" s="2906"/>
      <c r="EV6" s="2906"/>
      <c r="EW6" s="2906"/>
      <c r="EX6" s="2906"/>
      <c r="EY6" s="2906"/>
      <c r="EZ6" s="2906"/>
      <c r="FA6" s="2906"/>
      <c r="FB6" s="2907"/>
      <c r="FC6" s="1708"/>
      <c r="FE6" s="2337" t="s">
        <v>388</v>
      </c>
      <c r="FF6" s="2338"/>
      <c r="FG6" s="2338"/>
      <c r="FH6" s="2338"/>
      <c r="FI6" s="2338"/>
      <c r="FJ6" s="2338"/>
      <c r="FK6" s="2338"/>
      <c r="FL6" s="2338"/>
      <c r="FM6" s="2338"/>
      <c r="FN6" s="2338"/>
      <c r="FO6" s="2338"/>
      <c r="FP6" s="2338"/>
      <c r="FQ6" s="2338"/>
      <c r="FR6" s="2338"/>
      <c r="FS6" s="2338"/>
      <c r="FT6" s="2338"/>
      <c r="FU6" s="2338"/>
      <c r="FV6" s="2338"/>
      <c r="FW6" s="2338"/>
      <c r="FX6" s="2338"/>
      <c r="FY6" s="2338"/>
      <c r="FZ6" s="2338"/>
      <c r="GA6" s="2338"/>
      <c r="GB6" s="2338"/>
      <c r="GC6" s="2338"/>
      <c r="GD6" s="2338"/>
      <c r="GE6" s="2338"/>
      <c r="GF6" s="2338"/>
      <c r="GG6" s="2338"/>
      <c r="GH6" s="2338"/>
      <c r="GI6" s="2338"/>
      <c r="GJ6" s="2338"/>
      <c r="GK6" s="2338"/>
      <c r="GL6" s="2338"/>
      <c r="GM6" s="2338"/>
      <c r="GN6" s="2338"/>
      <c r="GO6" s="2338"/>
      <c r="GP6" s="2338"/>
      <c r="GQ6" s="2338"/>
      <c r="GR6" s="2338"/>
      <c r="GS6" s="2338"/>
      <c r="GT6" s="2338"/>
      <c r="GU6" s="2338"/>
      <c r="GV6" s="2338"/>
      <c r="GW6" s="2338"/>
      <c r="GX6" s="2339"/>
      <c r="GY6" s="920"/>
      <c r="GZ6" s="920"/>
      <c r="HA6" s="920"/>
      <c r="HB6" s="920"/>
      <c r="HC6" s="920"/>
      <c r="HD6" s="920"/>
      <c r="HE6" s="920"/>
      <c r="HF6" s="920"/>
      <c r="HG6" s="920"/>
      <c r="HH6" s="920"/>
      <c r="HI6" s="920"/>
      <c r="HJ6" s="920"/>
      <c r="HK6" s="920"/>
      <c r="HL6" s="920"/>
      <c r="HO6" s="3000"/>
      <c r="HP6" s="3001"/>
      <c r="HQ6" s="3001"/>
      <c r="HR6" s="3001"/>
      <c r="HS6" s="3001"/>
      <c r="HT6" s="3001"/>
      <c r="HU6" s="3001"/>
      <c r="HV6" s="3001"/>
      <c r="HW6" s="3001"/>
      <c r="HX6" s="3001"/>
      <c r="HY6" s="3001"/>
      <c r="HZ6" s="3001"/>
      <c r="IA6" s="3001"/>
      <c r="IB6" s="3002"/>
      <c r="IE6" s="2337" t="s">
        <v>394</v>
      </c>
      <c r="IF6" s="2338"/>
      <c r="IG6" s="2338"/>
      <c r="IH6" s="2338"/>
      <c r="II6" s="2338"/>
      <c r="IJ6" s="2338"/>
      <c r="IK6" s="2338"/>
      <c r="IL6" s="2338"/>
      <c r="IM6" s="2338"/>
      <c r="IN6" s="2338"/>
      <c r="IO6" s="2338"/>
      <c r="IP6" s="2338"/>
      <c r="IQ6" s="2338"/>
      <c r="IR6" s="2338"/>
      <c r="IS6" s="2338"/>
      <c r="IT6" s="2338"/>
      <c r="IU6" s="2338"/>
      <c r="IV6" s="2338"/>
      <c r="IW6" s="2338"/>
      <c r="IX6" s="2338"/>
      <c r="IY6" s="2338"/>
      <c r="IZ6" s="2338"/>
      <c r="JA6" s="2338"/>
      <c r="JB6" s="2338"/>
      <c r="JC6" s="2338"/>
      <c r="JD6" s="2338"/>
      <c r="JE6" s="2338"/>
      <c r="JF6" s="2338"/>
      <c r="JG6" s="2338"/>
      <c r="JH6" s="2338"/>
      <c r="JI6" s="2338"/>
      <c r="JJ6" s="2338"/>
      <c r="JK6" s="2338"/>
      <c r="JL6" s="2338"/>
      <c r="JM6" s="2338"/>
      <c r="JN6" s="2338"/>
      <c r="JO6" s="2338"/>
      <c r="JP6" s="2338"/>
      <c r="JQ6" s="2338"/>
      <c r="JR6" s="2338"/>
      <c r="JS6" s="2338"/>
      <c r="JT6" s="2338"/>
      <c r="JU6" s="2338"/>
      <c r="JV6" s="2338"/>
      <c r="JW6" s="2338"/>
      <c r="JX6" s="2338"/>
      <c r="JY6" s="2338"/>
      <c r="JZ6" s="2338"/>
      <c r="KA6" s="2338"/>
      <c r="KB6" s="2338"/>
      <c r="KC6" s="2338"/>
      <c r="KD6" s="2338"/>
      <c r="KE6" s="2338"/>
      <c r="KF6" s="2338"/>
      <c r="KG6" s="2338"/>
      <c r="KH6" s="2338"/>
      <c r="KI6" s="2338"/>
      <c r="KJ6" s="2338"/>
      <c r="KK6" s="2338"/>
      <c r="KL6" s="2339"/>
      <c r="KM6" s="920"/>
      <c r="KN6" s="920"/>
      <c r="KO6" s="920"/>
      <c r="KP6" s="920"/>
      <c r="KQ6" s="920"/>
      <c r="KR6" s="920"/>
      <c r="KS6" s="920"/>
      <c r="KT6" s="920"/>
      <c r="KU6" s="920"/>
      <c r="KV6" s="920"/>
      <c r="KW6" s="920"/>
      <c r="KX6" s="920"/>
      <c r="KY6" s="920"/>
      <c r="KZ6" s="920"/>
      <c r="LA6" s="920"/>
      <c r="LB6" s="920"/>
      <c r="LC6" s="920"/>
      <c r="LD6" s="920"/>
      <c r="LE6" s="920"/>
      <c r="LF6" s="920"/>
      <c r="LG6" s="920"/>
      <c r="LH6" s="920"/>
      <c r="LI6" s="920"/>
      <c r="LJ6" s="920"/>
      <c r="LK6" s="920"/>
      <c r="LL6" s="920"/>
      <c r="LM6" s="920"/>
      <c r="LN6" s="920"/>
      <c r="LO6" s="920"/>
      <c r="LP6" s="920"/>
      <c r="LQ6" s="920"/>
      <c r="LR6" s="920"/>
      <c r="LS6" s="920"/>
      <c r="LT6" s="920"/>
      <c r="LU6" s="920"/>
      <c r="LV6" s="920"/>
      <c r="LW6" s="920"/>
      <c r="LX6" s="432"/>
      <c r="LY6" s="432"/>
      <c r="LZ6" s="432"/>
      <c r="MA6" s="432"/>
      <c r="MB6" s="432"/>
      <c r="MC6" s="432"/>
      <c r="MD6" s="432"/>
      <c r="ME6" s="432"/>
      <c r="MF6" s="432"/>
      <c r="MG6" s="432"/>
      <c r="MH6" s="432"/>
      <c r="MI6" s="432"/>
      <c r="MJ6" s="432"/>
      <c r="MK6" s="432"/>
      <c r="ML6" s="432"/>
      <c r="MM6" s="432"/>
      <c r="MN6" s="432"/>
      <c r="MO6" s="432"/>
      <c r="MP6" s="432"/>
      <c r="MQ6" s="432"/>
      <c r="MR6" s="433"/>
      <c r="MT6" s="2891"/>
      <c r="MU6" s="2892"/>
      <c r="MV6" s="2892"/>
      <c r="MW6" s="2892"/>
      <c r="MX6" s="2892"/>
      <c r="MY6" s="2892"/>
      <c r="MZ6" s="2892"/>
      <c r="NA6" s="2892"/>
      <c r="NB6" s="2892"/>
      <c r="NC6" s="2892"/>
      <c r="ND6" s="2892"/>
      <c r="NE6" s="2892"/>
      <c r="NF6" s="2892"/>
      <c r="NG6" s="2892"/>
      <c r="NH6" s="2892"/>
      <c r="NI6" s="2892"/>
      <c r="NJ6" s="2892"/>
      <c r="NK6" s="2892"/>
      <c r="NL6" s="2892"/>
      <c r="NM6" s="2892"/>
      <c r="NN6" s="2892"/>
      <c r="NO6" s="2892"/>
      <c r="NP6" s="2892"/>
      <c r="NQ6" s="2892"/>
      <c r="NR6" s="2892"/>
      <c r="NS6" s="2893"/>
      <c r="NT6" s="1081"/>
    </row>
    <row r="7" spans="1:384" ht="42.95" customHeight="1" thickBot="1" x14ac:dyDescent="0.25">
      <c r="A7" s="1620" t="s">
        <v>2</v>
      </c>
      <c r="B7" s="2763"/>
      <c r="C7" s="2764"/>
      <c r="D7" s="2765"/>
      <c r="E7" s="27"/>
      <c r="F7" s="3"/>
      <c r="G7" s="3"/>
      <c r="H7" s="3"/>
      <c r="I7" s="3"/>
      <c r="J7" s="3"/>
      <c r="K7" s="3"/>
      <c r="L7" s="3"/>
      <c r="M7" s="23"/>
      <c r="AF7" s="27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2"/>
      <c r="BE7" s="22"/>
      <c r="BF7" s="22"/>
      <c r="BG7" s="22"/>
      <c r="BH7" s="22"/>
      <c r="BI7" s="22"/>
      <c r="BJ7" s="22"/>
      <c r="BK7" s="22"/>
      <c r="BL7" s="22"/>
      <c r="BM7" s="14"/>
      <c r="BN7" s="27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816"/>
      <c r="DD7" s="1816"/>
      <c r="DE7" s="1816"/>
      <c r="DF7" s="1816"/>
      <c r="DG7" s="1816"/>
      <c r="DH7" s="1816"/>
      <c r="DI7" s="1816"/>
      <c r="DJ7" s="1816"/>
      <c r="DK7" s="1816"/>
      <c r="DL7" s="1816"/>
      <c r="DM7" s="14"/>
      <c r="DN7" s="14"/>
      <c r="DO7" s="14"/>
      <c r="DP7" s="14"/>
      <c r="DQ7" s="14"/>
      <c r="DR7" s="14"/>
      <c r="DS7" s="14"/>
      <c r="DT7" s="14"/>
      <c r="DU7" s="14"/>
      <c r="DV7" s="1816"/>
      <c r="DW7" s="14"/>
      <c r="DX7" s="23"/>
      <c r="DY7" s="27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23"/>
      <c r="EP7" s="14"/>
      <c r="FE7" s="2340"/>
      <c r="FF7" s="2341"/>
      <c r="FG7" s="2341"/>
      <c r="FH7" s="2341"/>
      <c r="FI7" s="2341"/>
      <c r="FJ7" s="2341"/>
      <c r="FK7" s="2341"/>
      <c r="FL7" s="2341"/>
      <c r="FM7" s="2341"/>
      <c r="FN7" s="2341"/>
      <c r="FO7" s="2341"/>
      <c r="FP7" s="2341"/>
      <c r="FQ7" s="2341"/>
      <c r="FR7" s="2341"/>
      <c r="FS7" s="2341"/>
      <c r="FT7" s="2341"/>
      <c r="FU7" s="2341"/>
      <c r="FV7" s="2341"/>
      <c r="FW7" s="2341"/>
      <c r="FX7" s="2341"/>
      <c r="FY7" s="2341"/>
      <c r="FZ7" s="2341"/>
      <c r="GA7" s="2341"/>
      <c r="GB7" s="2341"/>
      <c r="GC7" s="2341"/>
      <c r="GD7" s="2341"/>
      <c r="GE7" s="2341"/>
      <c r="GF7" s="2341"/>
      <c r="GG7" s="2341"/>
      <c r="GH7" s="2341"/>
      <c r="GI7" s="2341"/>
      <c r="GJ7" s="2341"/>
      <c r="GK7" s="2341"/>
      <c r="GL7" s="2341"/>
      <c r="GM7" s="2341"/>
      <c r="GN7" s="2341"/>
      <c r="GO7" s="2341"/>
      <c r="GP7" s="2341"/>
      <c r="GQ7" s="2341"/>
      <c r="GR7" s="2341"/>
      <c r="GS7" s="2341"/>
      <c r="GT7" s="2341"/>
      <c r="GU7" s="2341"/>
      <c r="GV7" s="2341"/>
      <c r="GW7" s="2341"/>
      <c r="GX7" s="2342"/>
      <c r="GY7" s="919"/>
      <c r="GZ7" s="919"/>
      <c r="HA7" s="919"/>
      <c r="HB7" s="919"/>
      <c r="HC7" s="919"/>
      <c r="HD7" s="919"/>
      <c r="HE7" s="919"/>
      <c r="HF7" s="919"/>
      <c r="HG7" s="919"/>
      <c r="HH7" s="919"/>
      <c r="HI7" s="919"/>
      <c r="HJ7" s="919"/>
      <c r="HK7" s="919"/>
      <c r="HL7" s="919"/>
      <c r="HO7" s="3003"/>
      <c r="HP7" s="3004"/>
      <c r="HQ7" s="3004"/>
      <c r="HR7" s="3004"/>
      <c r="HS7" s="3004"/>
      <c r="HT7" s="3004"/>
      <c r="HU7" s="3004"/>
      <c r="HV7" s="3004"/>
      <c r="HW7" s="3004"/>
      <c r="HX7" s="3004"/>
      <c r="HY7" s="3004"/>
      <c r="HZ7" s="3004"/>
      <c r="IA7" s="3004"/>
      <c r="IB7" s="3005"/>
      <c r="IE7" s="2340"/>
      <c r="IF7" s="2341"/>
      <c r="IG7" s="2341"/>
      <c r="IH7" s="2341"/>
      <c r="II7" s="2341"/>
      <c r="IJ7" s="2341"/>
      <c r="IK7" s="2341"/>
      <c r="IL7" s="2341"/>
      <c r="IM7" s="2341"/>
      <c r="IN7" s="2341"/>
      <c r="IO7" s="2341"/>
      <c r="IP7" s="2341"/>
      <c r="IQ7" s="2341"/>
      <c r="IR7" s="2341"/>
      <c r="IS7" s="2341"/>
      <c r="IT7" s="2341"/>
      <c r="IU7" s="2341"/>
      <c r="IV7" s="2341"/>
      <c r="IW7" s="2341"/>
      <c r="IX7" s="2341"/>
      <c r="IY7" s="2341"/>
      <c r="IZ7" s="2341"/>
      <c r="JA7" s="2341"/>
      <c r="JB7" s="2341"/>
      <c r="JC7" s="2341"/>
      <c r="JD7" s="2341"/>
      <c r="JE7" s="2341"/>
      <c r="JF7" s="2341"/>
      <c r="JG7" s="2341"/>
      <c r="JH7" s="2341"/>
      <c r="JI7" s="2341"/>
      <c r="JJ7" s="2341"/>
      <c r="JK7" s="2341"/>
      <c r="JL7" s="2341"/>
      <c r="JM7" s="2341"/>
      <c r="JN7" s="2341"/>
      <c r="JO7" s="2341"/>
      <c r="JP7" s="2341"/>
      <c r="JQ7" s="2341"/>
      <c r="JR7" s="2341"/>
      <c r="JS7" s="2341"/>
      <c r="JT7" s="2341"/>
      <c r="JU7" s="2341"/>
      <c r="JV7" s="2341"/>
      <c r="JW7" s="2341"/>
      <c r="JX7" s="2341"/>
      <c r="JY7" s="2341"/>
      <c r="JZ7" s="2341"/>
      <c r="KA7" s="2341"/>
      <c r="KB7" s="2341"/>
      <c r="KC7" s="2341"/>
      <c r="KD7" s="2341"/>
      <c r="KE7" s="2341"/>
      <c r="KF7" s="2341"/>
      <c r="KG7" s="2341"/>
      <c r="KH7" s="2341"/>
      <c r="KI7" s="2341"/>
      <c r="KJ7" s="2341"/>
      <c r="KK7" s="2341"/>
      <c r="KL7" s="2342"/>
      <c r="KM7" s="919"/>
      <c r="KN7" s="919"/>
      <c r="KO7" s="919"/>
      <c r="KP7" s="919"/>
      <c r="KQ7" s="919"/>
      <c r="KR7" s="919"/>
      <c r="KS7" s="919"/>
      <c r="KT7" s="919"/>
      <c r="KU7" s="919"/>
      <c r="KV7" s="919"/>
      <c r="KW7" s="919"/>
      <c r="KX7" s="919"/>
      <c r="KY7" s="919"/>
      <c r="KZ7" s="919"/>
      <c r="LA7" s="919"/>
      <c r="LB7" s="919"/>
      <c r="LC7" s="919"/>
      <c r="LD7" s="919"/>
      <c r="LE7" s="919"/>
      <c r="LF7" s="919"/>
      <c r="LG7" s="919"/>
      <c r="LH7" s="919"/>
      <c r="LI7" s="919"/>
      <c r="LJ7" s="919"/>
      <c r="LK7" s="919"/>
      <c r="LL7" s="919"/>
      <c r="LM7" s="919"/>
      <c r="LN7" s="919"/>
      <c r="LO7" s="919"/>
      <c r="LP7" s="919"/>
      <c r="LQ7" s="919"/>
      <c r="LR7" s="919"/>
      <c r="LS7" s="919"/>
      <c r="LT7" s="919"/>
      <c r="LU7" s="919"/>
      <c r="LV7" s="919"/>
      <c r="LW7" s="919"/>
      <c r="LX7" s="432"/>
      <c r="LY7" s="432"/>
      <c r="LZ7" s="432"/>
      <c r="MA7" s="432"/>
      <c r="MB7" s="432"/>
      <c r="MC7" s="432"/>
      <c r="MD7" s="432"/>
      <c r="ME7" s="432"/>
      <c r="MF7" s="432"/>
      <c r="MG7" s="432"/>
      <c r="MH7" s="432"/>
      <c r="MI7" s="432"/>
      <c r="MJ7" s="432"/>
      <c r="MK7" s="432"/>
      <c r="ML7" s="432"/>
      <c r="MM7" s="432"/>
      <c r="MN7" s="432"/>
      <c r="MO7" s="432"/>
      <c r="MP7" s="432"/>
      <c r="MQ7" s="432"/>
      <c r="MR7" s="433"/>
      <c r="MT7" s="2340"/>
      <c r="MU7" s="2341"/>
      <c r="MV7" s="2341"/>
      <c r="MW7" s="2341"/>
      <c r="MX7" s="2341"/>
      <c r="MY7" s="2341"/>
      <c r="MZ7" s="2341"/>
      <c r="NA7" s="2341"/>
      <c r="NB7" s="2341"/>
      <c r="NC7" s="2341"/>
      <c r="ND7" s="2341"/>
      <c r="NE7" s="2341"/>
      <c r="NF7" s="2341"/>
      <c r="NG7" s="2341"/>
      <c r="NH7" s="2341"/>
      <c r="NI7" s="2341"/>
      <c r="NJ7" s="2341"/>
      <c r="NK7" s="2341"/>
      <c r="NL7" s="2341"/>
      <c r="NM7" s="2341"/>
      <c r="NN7" s="2341"/>
      <c r="NO7" s="2341"/>
      <c r="NP7" s="2341"/>
      <c r="NQ7" s="2341"/>
      <c r="NR7" s="2341"/>
      <c r="NS7" s="2342"/>
      <c r="NT7" s="1081"/>
    </row>
    <row r="8" spans="1:384" s="76" customFormat="1" ht="48.75" customHeight="1" thickBot="1" x14ac:dyDescent="0.25">
      <c r="A8" s="1621" t="s">
        <v>151</v>
      </c>
      <c r="B8" s="2766"/>
      <c r="C8" s="2767"/>
      <c r="D8" s="2768"/>
      <c r="E8" s="1509"/>
      <c r="F8" s="2769" t="s">
        <v>94</v>
      </c>
      <c r="G8" s="2770"/>
      <c r="H8" s="2770"/>
      <c r="I8" s="2770"/>
      <c r="J8" s="2770"/>
      <c r="K8" s="2770"/>
      <c r="L8" s="2771"/>
      <c r="M8" s="77"/>
      <c r="N8" s="17"/>
      <c r="O8" s="2772" t="s">
        <v>54</v>
      </c>
      <c r="P8" s="2773"/>
      <c r="Q8" s="2773"/>
      <c r="R8" s="2773"/>
      <c r="S8" s="2773"/>
      <c r="T8" s="2773"/>
      <c r="U8" s="2773"/>
      <c r="V8" s="2773"/>
      <c r="W8" s="2773"/>
      <c r="X8" s="2773"/>
      <c r="Y8" s="2773"/>
      <c r="Z8" s="2773"/>
      <c r="AA8" s="2773"/>
      <c r="AB8" s="2773"/>
      <c r="AC8" s="2773"/>
      <c r="AD8" s="2774"/>
      <c r="AE8" s="77"/>
      <c r="AF8" s="78"/>
      <c r="AG8" s="2769" t="s">
        <v>95</v>
      </c>
      <c r="AH8" s="2770"/>
      <c r="AI8" s="2770"/>
      <c r="AJ8" s="2770"/>
      <c r="AK8" s="2770"/>
      <c r="AL8" s="2770"/>
      <c r="AM8" s="2770"/>
      <c r="AN8" s="2770"/>
      <c r="AO8" s="2770"/>
      <c r="AP8" s="2770"/>
      <c r="AQ8" s="2770"/>
      <c r="AR8" s="2770"/>
      <c r="AS8" s="2770"/>
      <c r="AT8" s="2770"/>
      <c r="AU8" s="2770"/>
      <c r="AV8" s="2770"/>
      <c r="AW8" s="2770"/>
      <c r="AX8" s="2770"/>
      <c r="AY8" s="2770"/>
      <c r="AZ8" s="2770"/>
      <c r="BA8" s="2770"/>
      <c r="BB8" s="2770"/>
      <c r="BC8" s="2770"/>
      <c r="BD8" s="2770"/>
      <c r="BE8" s="2770"/>
      <c r="BF8" s="2770"/>
      <c r="BG8" s="2770"/>
      <c r="BH8" s="2770"/>
      <c r="BI8" s="2770"/>
      <c r="BJ8" s="2770"/>
      <c r="BK8" s="2770"/>
      <c r="BL8" s="2771"/>
      <c r="BM8" s="5"/>
      <c r="BN8" s="78"/>
      <c r="BO8" s="2812" t="s">
        <v>55</v>
      </c>
      <c r="BP8" s="2813"/>
      <c r="BQ8" s="2813"/>
      <c r="BR8" s="2813"/>
      <c r="BS8" s="2813"/>
      <c r="BT8" s="2813"/>
      <c r="BU8" s="2813"/>
      <c r="BV8" s="2813"/>
      <c r="BW8" s="2813"/>
      <c r="BX8" s="2813"/>
      <c r="BY8" s="2813"/>
      <c r="BZ8" s="2813"/>
      <c r="CA8" s="2813"/>
      <c r="CB8" s="2813"/>
      <c r="CC8" s="2813"/>
      <c r="CD8" s="2813"/>
      <c r="CE8" s="2813"/>
      <c r="CF8" s="2813"/>
      <c r="CG8" s="2813"/>
      <c r="CH8" s="2813"/>
      <c r="CI8" s="2813"/>
      <c r="CJ8" s="2813"/>
      <c r="CK8" s="2813"/>
      <c r="CL8" s="2813"/>
      <c r="CM8" s="2813"/>
      <c r="CN8" s="2813"/>
      <c r="CO8" s="2813"/>
      <c r="CP8" s="2813"/>
      <c r="CQ8" s="2813"/>
      <c r="CR8" s="2813"/>
      <c r="CS8" s="2813"/>
      <c r="CT8" s="2813"/>
      <c r="CU8" s="2813"/>
      <c r="CV8" s="2813"/>
      <c r="CW8" s="2813"/>
      <c r="CX8" s="2813"/>
      <c r="CY8" s="2813"/>
      <c r="CZ8" s="2813"/>
      <c r="DA8" s="2813"/>
      <c r="DB8" s="2813"/>
      <c r="DC8" s="2813"/>
      <c r="DD8" s="2813"/>
      <c r="DE8" s="2813"/>
      <c r="DF8" s="2813"/>
      <c r="DG8" s="2813"/>
      <c r="DH8" s="2813"/>
      <c r="DI8" s="2813"/>
      <c r="DJ8" s="2813"/>
      <c r="DK8" s="2813"/>
      <c r="DL8" s="2813"/>
      <c r="DM8" s="2813"/>
      <c r="DN8" s="2813"/>
      <c r="DO8" s="2813"/>
      <c r="DP8" s="2813"/>
      <c r="DQ8" s="2813"/>
      <c r="DR8" s="2813"/>
      <c r="DS8" s="2813"/>
      <c r="DT8" s="2813"/>
      <c r="DU8" s="2813"/>
      <c r="DV8" s="2813"/>
      <c r="DW8" s="2814"/>
      <c r="DX8" s="77"/>
      <c r="DY8" s="78"/>
      <c r="DZ8" s="2772" t="s">
        <v>66</v>
      </c>
      <c r="EA8" s="2773"/>
      <c r="EB8" s="2773"/>
      <c r="EC8" s="2773"/>
      <c r="ED8" s="2773"/>
      <c r="EE8" s="2773"/>
      <c r="EF8" s="2773"/>
      <c r="EG8" s="2773"/>
      <c r="EH8" s="2773"/>
      <c r="EI8" s="2773"/>
      <c r="EJ8" s="2773"/>
      <c r="EK8" s="2773"/>
      <c r="EL8" s="2773"/>
      <c r="EM8" s="2774"/>
      <c r="EN8" s="77"/>
      <c r="EO8" s="1686"/>
      <c r="EP8" s="3029" t="s">
        <v>214</v>
      </c>
      <c r="EQ8" s="3030"/>
      <c r="ER8" s="3030"/>
      <c r="ES8" s="3030"/>
      <c r="ET8" s="3030"/>
      <c r="EU8" s="3030"/>
      <c r="EV8" s="3030"/>
      <c r="EW8" s="3030"/>
      <c r="EX8" s="3030"/>
      <c r="EY8" s="3030"/>
      <c r="EZ8" s="3030"/>
      <c r="FA8" s="3030"/>
      <c r="FB8" s="3031"/>
      <c r="FC8" s="77"/>
      <c r="FD8" s="601"/>
      <c r="FE8" s="3012" t="s">
        <v>387</v>
      </c>
      <c r="FF8" s="3013"/>
      <c r="FG8" s="3013"/>
      <c r="FH8" s="3013"/>
      <c r="FI8" s="3013"/>
      <c r="FJ8" s="3013"/>
      <c r="FK8" s="3013"/>
      <c r="FL8" s="3013"/>
      <c r="FM8" s="3013"/>
      <c r="FN8" s="3013"/>
      <c r="FO8" s="3013"/>
      <c r="FP8" s="3013"/>
      <c r="FQ8" s="3013"/>
      <c r="FR8" s="3013"/>
      <c r="FS8" s="3013"/>
      <c r="FT8" s="3013"/>
      <c r="FU8" s="3013"/>
      <c r="FV8" s="3013"/>
      <c r="FW8" s="3013"/>
      <c r="FX8" s="3013"/>
      <c r="FY8" s="3013"/>
      <c r="FZ8" s="3013"/>
      <c r="GA8" s="3013"/>
      <c r="GB8" s="3013"/>
      <c r="GC8" s="3013"/>
      <c r="GD8" s="3013"/>
      <c r="GE8" s="3013"/>
      <c r="GF8" s="3013"/>
      <c r="GG8" s="3013"/>
      <c r="GH8" s="3013"/>
      <c r="GI8" s="3013"/>
      <c r="GJ8" s="3013"/>
      <c r="GK8" s="3013"/>
      <c r="GL8" s="3013"/>
      <c r="GM8" s="3013"/>
      <c r="GN8" s="3013"/>
      <c r="GO8" s="3013"/>
      <c r="GP8" s="3013"/>
      <c r="GQ8" s="3013"/>
      <c r="GR8" s="3013"/>
      <c r="GS8" s="3013"/>
      <c r="GT8" s="3013"/>
      <c r="GU8" s="3013"/>
      <c r="GV8" s="3013"/>
      <c r="GW8" s="3013"/>
      <c r="GX8" s="3013"/>
      <c r="GY8" s="3013"/>
      <c r="GZ8" s="3013"/>
      <c r="HA8" s="3013"/>
      <c r="HB8" s="3013"/>
      <c r="HC8" s="3013"/>
      <c r="HD8" s="3013"/>
      <c r="HE8" s="3013"/>
      <c r="HF8" s="3013"/>
      <c r="HG8" s="3013"/>
      <c r="HH8" s="3013"/>
      <c r="HI8" s="3013"/>
      <c r="HJ8" s="3013"/>
      <c r="HK8" s="3013"/>
      <c r="HL8" s="3014"/>
      <c r="HM8" s="432"/>
      <c r="HN8" s="439"/>
      <c r="HO8" s="2349" t="s">
        <v>351</v>
      </c>
      <c r="HP8" s="2350"/>
      <c r="HQ8" s="2350"/>
      <c r="HR8" s="2350"/>
      <c r="HS8" s="2350"/>
      <c r="HT8" s="2350"/>
      <c r="HU8" s="2350"/>
      <c r="HV8" s="2350"/>
      <c r="HW8" s="2350"/>
      <c r="HX8" s="2350"/>
      <c r="HY8" s="2350"/>
      <c r="HZ8" s="2350"/>
      <c r="IA8" s="2350"/>
      <c r="IB8" s="2351"/>
      <c r="IC8" s="432"/>
      <c r="ID8" s="432"/>
      <c r="IE8" s="2917" t="s">
        <v>350</v>
      </c>
      <c r="IF8" s="2918"/>
      <c r="IG8" s="2918"/>
      <c r="IH8" s="2918"/>
      <c r="II8" s="2918"/>
      <c r="IJ8" s="2918"/>
      <c r="IK8" s="2918"/>
      <c r="IL8" s="2918"/>
      <c r="IM8" s="2918"/>
      <c r="IN8" s="2918"/>
      <c r="IO8" s="2918"/>
      <c r="IP8" s="2918"/>
      <c r="IQ8" s="2918"/>
      <c r="IR8" s="2918"/>
      <c r="IS8" s="2918"/>
      <c r="IT8" s="2918"/>
      <c r="IU8" s="2918"/>
      <c r="IV8" s="2918"/>
      <c r="IW8" s="2918"/>
      <c r="IX8" s="2918"/>
      <c r="IY8" s="2918"/>
      <c r="IZ8" s="2918"/>
      <c r="JA8" s="2918"/>
      <c r="JB8" s="2918"/>
      <c r="JC8" s="2918"/>
      <c r="JD8" s="2918"/>
      <c r="JE8" s="2918"/>
      <c r="JF8" s="2918"/>
      <c r="JG8" s="2918"/>
      <c r="JH8" s="2918"/>
      <c r="JI8" s="2918"/>
      <c r="JJ8" s="2918"/>
      <c r="JK8" s="2918"/>
      <c r="JL8" s="2918"/>
      <c r="JM8" s="2918"/>
      <c r="JN8" s="2918"/>
      <c r="JO8" s="2918"/>
      <c r="JP8" s="2918"/>
      <c r="JQ8" s="2918"/>
      <c r="JR8" s="2918"/>
      <c r="JS8" s="2918"/>
      <c r="JT8" s="2918"/>
      <c r="JU8" s="2918"/>
      <c r="JV8" s="2918"/>
      <c r="JW8" s="2918"/>
      <c r="JX8" s="2918"/>
      <c r="JY8" s="2918"/>
      <c r="JZ8" s="2918"/>
      <c r="KA8" s="2918"/>
      <c r="KB8" s="2918"/>
      <c r="KC8" s="2918"/>
      <c r="KD8" s="2918"/>
      <c r="KE8" s="2918"/>
      <c r="KF8" s="2918"/>
      <c r="KG8" s="2918"/>
      <c r="KH8" s="2918"/>
      <c r="KI8" s="2918"/>
      <c r="KJ8" s="2918"/>
      <c r="KK8" s="2918"/>
      <c r="KL8" s="2918"/>
      <c r="KM8" s="2918"/>
      <c r="KN8" s="2918"/>
      <c r="KO8" s="2918"/>
      <c r="KP8" s="2918"/>
      <c r="KQ8" s="2918"/>
      <c r="KR8" s="2918"/>
      <c r="KS8" s="2918"/>
      <c r="KT8" s="2918"/>
      <c r="KU8" s="2918"/>
      <c r="KV8" s="2918"/>
      <c r="KW8" s="2918"/>
      <c r="KX8" s="2918"/>
      <c r="KY8" s="2918"/>
      <c r="KZ8" s="2918"/>
      <c r="LA8" s="2918"/>
      <c r="LB8" s="2918"/>
      <c r="LC8" s="2918"/>
      <c r="LD8" s="2918"/>
      <c r="LE8" s="2918"/>
      <c r="LF8" s="2918"/>
      <c r="LG8" s="2918"/>
      <c r="LH8" s="2918"/>
      <c r="LI8" s="2918"/>
      <c r="LJ8" s="2918"/>
      <c r="LK8" s="2918"/>
      <c r="LL8" s="2918"/>
      <c r="LM8" s="2918"/>
      <c r="LN8" s="2918"/>
      <c r="LO8" s="2918"/>
      <c r="LP8" s="2918"/>
      <c r="LQ8" s="2918"/>
      <c r="LR8" s="2918"/>
      <c r="LS8" s="2918"/>
      <c r="LT8" s="2918"/>
      <c r="LU8" s="2918"/>
      <c r="LV8" s="2918"/>
      <c r="LW8" s="2918"/>
      <c r="LX8" s="2918"/>
      <c r="LY8" s="2918"/>
      <c r="LZ8" s="2918"/>
      <c r="MA8" s="2918"/>
      <c r="MB8" s="2918"/>
      <c r="MC8" s="2918"/>
      <c r="MD8" s="2918"/>
      <c r="ME8" s="2918"/>
      <c r="MF8" s="2918"/>
      <c r="MG8" s="2918"/>
      <c r="MH8" s="2918"/>
      <c r="MI8" s="2918"/>
      <c r="MJ8" s="2918"/>
      <c r="MK8" s="2918"/>
      <c r="ML8" s="2918"/>
      <c r="MM8" s="2918"/>
      <c r="MN8" s="2918"/>
      <c r="MO8" s="2918"/>
      <c r="MP8" s="2918"/>
      <c r="MQ8" s="2919"/>
      <c r="MR8" s="990"/>
      <c r="MS8" s="609"/>
      <c r="MT8" s="2917" t="s">
        <v>350</v>
      </c>
      <c r="MU8" s="2918"/>
      <c r="MV8" s="2918"/>
      <c r="MW8" s="2918"/>
      <c r="MX8" s="2918"/>
      <c r="MY8" s="2918"/>
      <c r="MZ8" s="2918"/>
      <c r="NA8" s="2918"/>
      <c r="NB8" s="2918"/>
      <c r="NC8" s="2918"/>
      <c r="ND8" s="2918"/>
      <c r="NE8" s="2918"/>
      <c r="NF8" s="2918"/>
      <c r="NG8" s="2918"/>
      <c r="NH8" s="2918"/>
      <c r="NI8" s="2918"/>
      <c r="NJ8" s="2918"/>
      <c r="NK8" s="2918"/>
      <c r="NL8" s="2918"/>
      <c r="NM8" s="2918"/>
      <c r="NN8" s="2918"/>
      <c r="NO8" s="2918"/>
      <c r="NP8" s="2918"/>
      <c r="NQ8" s="2918"/>
      <c r="NR8" s="2918"/>
      <c r="NS8" s="2919"/>
      <c r="NT8" s="608"/>
    </row>
    <row r="9" spans="1:384" ht="36" customHeight="1" thickBot="1" x14ac:dyDescent="0.35">
      <c r="A9" s="31"/>
      <c r="B9" s="32"/>
      <c r="C9" s="32"/>
      <c r="D9" s="1538"/>
      <c r="E9" s="1510"/>
      <c r="F9" s="29"/>
      <c r="G9" s="29"/>
      <c r="H9" s="29"/>
      <c r="I9" s="29"/>
      <c r="J9" s="29"/>
      <c r="K9" s="29"/>
      <c r="L9" s="29"/>
      <c r="M9" s="23"/>
      <c r="O9" s="22"/>
      <c r="P9" s="35"/>
      <c r="Q9" s="35"/>
      <c r="R9" s="35"/>
      <c r="S9" s="35"/>
      <c r="T9" s="35"/>
      <c r="U9" s="35"/>
      <c r="V9" s="35"/>
      <c r="W9" s="16"/>
      <c r="X9" s="16"/>
      <c r="AF9" s="27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27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8"/>
      <c r="DT9" s="18"/>
      <c r="DU9" s="18"/>
      <c r="DV9" s="18"/>
      <c r="DW9" s="18"/>
      <c r="DX9" s="23"/>
      <c r="DY9" s="27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23"/>
      <c r="EO9" s="1686"/>
      <c r="EP9" s="1671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77"/>
      <c r="FE9" s="3006" t="s">
        <v>459</v>
      </c>
      <c r="FF9" s="3007"/>
      <c r="FG9" s="3007"/>
      <c r="FH9" s="3007"/>
      <c r="FI9" s="3007"/>
      <c r="FJ9" s="3007"/>
      <c r="FK9" s="3007"/>
      <c r="FL9" s="3007"/>
      <c r="FM9" s="3007"/>
      <c r="FN9" s="3007"/>
      <c r="FO9" s="3007"/>
      <c r="FP9" s="3007"/>
      <c r="FQ9" s="3007"/>
      <c r="FR9" s="3007"/>
      <c r="FS9" s="3007"/>
      <c r="FT9" s="3007"/>
      <c r="FU9" s="3007"/>
      <c r="FV9" s="3007"/>
      <c r="FW9" s="3007"/>
      <c r="FX9" s="3007"/>
      <c r="FY9" s="3007"/>
      <c r="FZ9" s="3007"/>
      <c r="GA9" s="3007"/>
      <c r="GB9" s="3007"/>
      <c r="GC9" s="3007"/>
      <c r="GD9" s="3007"/>
      <c r="GE9" s="3007"/>
      <c r="GF9" s="3007"/>
      <c r="GG9" s="3007"/>
      <c r="GH9" s="3007"/>
      <c r="GI9" s="3007"/>
      <c r="GJ9" s="3007"/>
      <c r="GK9" s="3007"/>
      <c r="GL9" s="3007"/>
      <c r="GM9" s="3007"/>
      <c r="GN9" s="3007"/>
      <c r="GO9" s="3007"/>
      <c r="GP9" s="3007"/>
      <c r="GQ9" s="3007"/>
      <c r="GR9" s="3007"/>
      <c r="GS9" s="3007"/>
      <c r="GT9" s="3007"/>
      <c r="GU9" s="3007"/>
      <c r="GV9" s="3007"/>
      <c r="GW9" s="3007"/>
      <c r="GX9" s="3008"/>
      <c r="GY9" s="386"/>
      <c r="GZ9" s="386"/>
      <c r="HA9" s="386"/>
      <c r="HB9" s="386"/>
      <c r="HC9" s="386"/>
      <c r="HD9" s="386"/>
      <c r="HE9" s="386"/>
      <c r="HF9" s="386"/>
      <c r="HG9" s="386"/>
      <c r="HH9" s="386"/>
      <c r="HI9" s="386"/>
      <c r="HJ9" s="386"/>
      <c r="HK9" s="386"/>
      <c r="HL9" s="387"/>
      <c r="HM9" s="432"/>
      <c r="HN9" s="439"/>
      <c r="HO9" s="2920" t="s">
        <v>314</v>
      </c>
      <c r="HP9" s="2921"/>
      <c r="HQ9" s="2921"/>
      <c r="HR9" s="2921"/>
      <c r="HS9" s="2921"/>
      <c r="HT9" s="2921"/>
      <c r="HU9" s="2921"/>
      <c r="HV9" s="2921"/>
      <c r="HW9" s="2921"/>
      <c r="HX9" s="2921"/>
      <c r="HY9" s="2921"/>
      <c r="HZ9" s="2921"/>
      <c r="IA9" s="2921"/>
      <c r="IB9" s="2922"/>
      <c r="IC9" s="432"/>
      <c r="ID9" s="432"/>
      <c r="IE9" s="2923" t="s">
        <v>391</v>
      </c>
      <c r="IF9" s="2924"/>
      <c r="IG9" s="2924"/>
      <c r="IH9" s="2924"/>
      <c r="II9" s="2924"/>
      <c r="IJ9" s="2924"/>
      <c r="IK9" s="2924"/>
      <c r="IL9" s="2924"/>
      <c r="IM9" s="2924"/>
      <c r="IN9" s="2924"/>
      <c r="IO9" s="2924"/>
      <c r="IP9" s="2924"/>
      <c r="IQ9" s="2924"/>
      <c r="IR9" s="2924"/>
      <c r="IS9" s="2924"/>
      <c r="IT9" s="2924"/>
      <c r="IU9" s="2924"/>
      <c r="IV9" s="2924"/>
      <c r="IW9" s="2924"/>
      <c r="IX9" s="2924"/>
      <c r="IY9" s="2924"/>
      <c r="IZ9" s="2924"/>
      <c r="JA9" s="2924"/>
      <c r="JB9" s="2924"/>
      <c r="JC9" s="2924"/>
      <c r="JD9" s="2924"/>
      <c r="JE9" s="2924"/>
      <c r="JF9" s="2924"/>
      <c r="JG9" s="2924"/>
      <c r="JH9" s="2924"/>
      <c r="JI9" s="2924"/>
      <c r="JJ9" s="2924"/>
      <c r="JK9" s="2924"/>
      <c r="JL9" s="2924"/>
      <c r="JM9" s="2924"/>
      <c r="JN9" s="2924"/>
      <c r="JO9" s="2924"/>
      <c r="JP9" s="2924"/>
      <c r="JQ9" s="2924"/>
      <c r="JR9" s="2924"/>
      <c r="JS9" s="2924"/>
      <c r="JT9" s="2924"/>
      <c r="JU9" s="2924"/>
      <c r="JV9" s="2924"/>
      <c r="JW9" s="2924"/>
      <c r="JX9" s="2924"/>
      <c r="JY9" s="2924"/>
      <c r="JZ9" s="2924"/>
      <c r="KA9" s="2924"/>
      <c r="KB9" s="2924"/>
      <c r="KC9" s="2924"/>
      <c r="KD9" s="2924"/>
      <c r="KE9" s="2924"/>
      <c r="KF9" s="2924"/>
      <c r="KG9" s="2924"/>
      <c r="KH9" s="2924"/>
      <c r="KI9" s="2924"/>
      <c r="KJ9" s="2924"/>
      <c r="KK9" s="2924"/>
      <c r="KL9" s="2924"/>
      <c r="KM9" s="2924"/>
      <c r="KN9" s="2924"/>
      <c r="KO9" s="2924"/>
      <c r="KP9" s="2924"/>
      <c r="KQ9" s="2924"/>
      <c r="KR9" s="2924"/>
      <c r="KS9" s="2924"/>
      <c r="KT9" s="2924"/>
      <c r="KU9" s="2924"/>
      <c r="KV9" s="2924"/>
      <c r="KW9" s="2924"/>
      <c r="KX9" s="2924"/>
      <c r="KY9" s="2924"/>
      <c r="KZ9" s="2924"/>
      <c r="LA9" s="2924"/>
      <c r="LB9" s="2924"/>
      <c r="LC9" s="2924"/>
      <c r="LD9" s="2924"/>
      <c r="LE9" s="2924"/>
      <c r="LF9" s="2924"/>
      <c r="LG9" s="2924"/>
      <c r="LH9" s="2924"/>
      <c r="LI9" s="2924"/>
      <c r="LJ9" s="2924"/>
      <c r="LK9" s="2924"/>
      <c r="LL9" s="2924"/>
      <c r="LM9" s="2924"/>
      <c r="LN9" s="2924"/>
      <c r="LO9" s="2924"/>
      <c r="LP9" s="2924"/>
      <c r="LQ9" s="2925"/>
      <c r="LR9" s="2929" t="s">
        <v>395</v>
      </c>
      <c r="LS9" s="2930"/>
      <c r="LT9" s="2930"/>
      <c r="LU9" s="2930"/>
      <c r="LV9" s="2930"/>
      <c r="LW9" s="2930"/>
      <c r="LX9" s="2930"/>
      <c r="LY9" s="2930"/>
      <c r="LZ9" s="2930"/>
      <c r="MA9" s="2930"/>
      <c r="MB9" s="2930"/>
      <c r="MC9" s="2930"/>
      <c r="MD9" s="2930"/>
      <c r="ME9" s="2930"/>
      <c r="MF9" s="2930"/>
      <c r="MG9" s="2930"/>
      <c r="MH9" s="2930"/>
      <c r="MI9" s="2930"/>
      <c r="MJ9" s="2930"/>
      <c r="MK9" s="2930"/>
      <c r="ML9" s="2930"/>
      <c r="MM9" s="2930"/>
      <c r="MN9" s="2930"/>
      <c r="MO9" s="2930"/>
      <c r="MP9" s="2930"/>
      <c r="MQ9" s="2931"/>
      <c r="MR9" s="990"/>
      <c r="MS9" s="641"/>
      <c r="MT9" s="2929" t="s">
        <v>326</v>
      </c>
      <c r="MU9" s="2930"/>
      <c r="MV9" s="2930"/>
      <c r="MW9" s="2930"/>
      <c r="MX9" s="2930"/>
      <c r="MY9" s="2930"/>
      <c r="MZ9" s="2930"/>
      <c r="NA9" s="2930"/>
      <c r="NB9" s="2930"/>
      <c r="NC9" s="2930"/>
      <c r="ND9" s="2930"/>
      <c r="NE9" s="2930"/>
      <c r="NF9" s="2931"/>
      <c r="NG9" s="2932" t="s">
        <v>367</v>
      </c>
      <c r="NH9" s="2933"/>
      <c r="NI9" s="2933"/>
      <c r="NJ9" s="2933"/>
      <c r="NK9" s="2933"/>
      <c r="NL9" s="2933"/>
      <c r="NM9" s="2933"/>
      <c r="NN9" s="2933"/>
      <c r="NO9" s="2933"/>
      <c r="NP9" s="2933"/>
      <c r="NQ9" s="2933"/>
      <c r="NR9" s="2933"/>
      <c r="NS9" s="2934"/>
    </row>
    <row r="10" spans="1:384" ht="39" customHeight="1" thickBot="1" x14ac:dyDescent="0.35">
      <c r="A10" s="2699" t="s">
        <v>99</v>
      </c>
      <c r="B10" s="2700"/>
      <c r="C10" s="2700"/>
      <c r="D10" s="2701"/>
      <c r="E10" s="1511"/>
      <c r="F10" s="2806" t="s">
        <v>96</v>
      </c>
      <c r="G10" s="2807"/>
      <c r="H10" s="2807"/>
      <c r="I10" s="2807"/>
      <c r="J10" s="2807"/>
      <c r="K10" s="2807"/>
      <c r="L10" s="2808"/>
      <c r="M10" s="23"/>
      <c r="O10" s="2908" t="s">
        <v>149</v>
      </c>
      <c r="P10" s="2781"/>
      <c r="Q10" s="2781"/>
      <c r="R10" s="2781"/>
      <c r="S10" s="2781"/>
      <c r="T10" s="2781"/>
      <c r="U10" s="2781"/>
      <c r="V10" s="2782"/>
      <c r="W10" s="2743" t="s">
        <v>148</v>
      </c>
      <c r="X10" s="2744"/>
      <c r="Y10" s="2744"/>
      <c r="Z10" s="2744"/>
      <c r="AA10" s="2744"/>
      <c r="AB10" s="2744"/>
      <c r="AC10" s="2744"/>
      <c r="AD10" s="2745"/>
      <c r="AF10" s="27"/>
      <c r="AG10" s="2746" t="s">
        <v>23</v>
      </c>
      <c r="AH10" s="2747"/>
      <c r="AI10" s="2747"/>
      <c r="AJ10" s="2747"/>
      <c r="AK10" s="2747"/>
      <c r="AL10" s="2747"/>
      <c r="AM10" s="2747"/>
      <c r="AN10" s="2747"/>
      <c r="AO10" s="2747"/>
      <c r="AP10" s="2747"/>
      <c r="AQ10" s="2747"/>
      <c r="AR10" s="2747"/>
      <c r="AS10" s="2747"/>
      <c r="AT10" s="2747"/>
      <c r="AU10" s="2747"/>
      <c r="AV10" s="2747"/>
      <c r="AW10" s="2747"/>
      <c r="AX10" s="2747"/>
      <c r="AY10" s="2747"/>
      <c r="AZ10" s="2747"/>
      <c r="BA10" s="2748"/>
      <c r="BB10" s="2858" t="s">
        <v>290</v>
      </c>
      <c r="BC10" s="2859"/>
      <c r="BD10" s="2859"/>
      <c r="BE10" s="2859"/>
      <c r="BF10" s="2859"/>
      <c r="BG10" s="2859"/>
      <c r="BH10" s="2859"/>
      <c r="BI10" s="2859"/>
      <c r="BJ10" s="2859"/>
      <c r="BK10" s="2859"/>
      <c r="BL10" s="2860"/>
      <c r="BM10" s="7"/>
      <c r="BN10" s="27"/>
      <c r="BO10" s="2876" t="s">
        <v>457</v>
      </c>
      <c r="BP10" s="2877"/>
      <c r="BQ10" s="2877"/>
      <c r="BR10" s="2877"/>
      <c r="BS10" s="2877"/>
      <c r="BT10" s="2877"/>
      <c r="BU10" s="2877"/>
      <c r="BV10" s="2877"/>
      <c r="BW10" s="2877"/>
      <c r="BX10" s="2877"/>
      <c r="BY10" s="2877"/>
      <c r="BZ10" s="2877"/>
      <c r="CA10" s="2877"/>
      <c r="CB10" s="2877"/>
      <c r="CC10" s="2877"/>
      <c r="CD10" s="2877"/>
      <c r="CE10" s="2877"/>
      <c r="CF10" s="2877"/>
      <c r="CG10" s="2877"/>
      <c r="CH10" s="2877"/>
      <c r="CI10" s="2877"/>
      <c r="CJ10" s="2877"/>
      <c r="CK10" s="2877"/>
      <c r="CL10" s="2877"/>
      <c r="CM10" s="2877"/>
      <c r="CN10" s="2877"/>
      <c r="CO10" s="2877"/>
      <c r="CP10" s="2877"/>
      <c r="CQ10" s="2877"/>
      <c r="CR10" s="2877"/>
      <c r="CS10" s="2877"/>
      <c r="CT10" s="2877"/>
      <c r="CU10" s="2877"/>
      <c r="CV10" s="2877"/>
      <c r="CW10" s="2877"/>
      <c r="CX10" s="2877"/>
      <c r="CY10" s="2877"/>
      <c r="CZ10" s="2877"/>
      <c r="DA10" s="2877"/>
      <c r="DB10" s="2878"/>
      <c r="DC10" s="2559" t="s">
        <v>456</v>
      </c>
      <c r="DD10" s="2560"/>
      <c r="DE10" s="2560"/>
      <c r="DF10" s="2560"/>
      <c r="DG10" s="2560"/>
      <c r="DH10" s="2560"/>
      <c r="DI10" s="2560"/>
      <c r="DJ10" s="2560"/>
      <c r="DK10" s="2560"/>
      <c r="DL10" s="2561"/>
      <c r="DM10" s="2821" t="s">
        <v>402</v>
      </c>
      <c r="DN10" s="2822"/>
      <c r="DO10" s="2822"/>
      <c r="DP10" s="2822"/>
      <c r="DQ10" s="2823"/>
      <c r="DR10" s="14"/>
      <c r="DS10" s="2778" t="s">
        <v>455</v>
      </c>
      <c r="DT10" s="2779"/>
      <c r="DU10" s="2779"/>
      <c r="DV10" s="2779"/>
      <c r="DW10" s="2780"/>
      <c r="DX10" s="23"/>
      <c r="DY10" s="27"/>
      <c r="DZ10" s="2864" t="s">
        <v>150</v>
      </c>
      <c r="EA10" s="2865"/>
      <c r="EB10" s="2865"/>
      <c r="EC10" s="2865"/>
      <c r="ED10" s="2866"/>
      <c r="EE10" s="75"/>
      <c r="EF10" s="14"/>
      <c r="EG10" s="2913" t="s">
        <v>81</v>
      </c>
      <c r="EH10" s="2914"/>
      <c r="EI10" s="2713" t="s">
        <v>72</v>
      </c>
      <c r="EJ10" s="2714"/>
      <c r="EK10" s="2715"/>
      <c r="EL10" s="2757" t="s">
        <v>210</v>
      </c>
      <c r="EM10" s="14"/>
      <c r="EN10" s="23"/>
      <c r="EO10" s="1687"/>
      <c r="EP10" s="3054" t="s">
        <v>400</v>
      </c>
      <c r="EQ10" s="2905" t="s">
        <v>229</v>
      </c>
      <c r="ER10" s="2906"/>
      <c r="ES10" s="2906"/>
      <c r="ET10" s="2906"/>
      <c r="EU10" s="2906"/>
      <c r="EV10" s="2906"/>
      <c r="EW10" s="2906"/>
      <c r="EX10" s="2906"/>
      <c r="EY10" s="2906"/>
      <c r="EZ10" s="2906"/>
      <c r="FA10" s="2906"/>
      <c r="FB10" s="2907"/>
      <c r="FC10" s="77"/>
      <c r="FE10" s="3009"/>
      <c r="FF10" s="3010"/>
      <c r="FG10" s="3010"/>
      <c r="FH10" s="3010"/>
      <c r="FI10" s="3010"/>
      <c r="FJ10" s="3010"/>
      <c r="FK10" s="3010"/>
      <c r="FL10" s="3010"/>
      <c r="FM10" s="3010"/>
      <c r="FN10" s="3010"/>
      <c r="FO10" s="3010"/>
      <c r="FP10" s="3010"/>
      <c r="FQ10" s="3010"/>
      <c r="FR10" s="3010"/>
      <c r="FS10" s="3010"/>
      <c r="FT10" s="3010"/>
      <c r="FU10" s="3010"/>
      <c r="FV10" s="3010"/>
      <c r="FW10" s="3010"/>
      <c r="FX10" s="3010"/>
      <c r="FY10" s="3010"/>
      <c r="FZ10" s="3010"/>
      <c r="GA10" s="3010"/>
      <c r="GB10" s="3010"/>
      <c r="GC10" s="3010"/>
      <c r="GD10" s="3010"/>
      <c r="GE10" s="3010"/>
      <c r="GF10" s="3010"/>
      <c r="GG10" s="3010"/>
      <c r="GH10" s="3010"/>
      <c r="GI10" s="3010"/>
      <c r="GJ10" s="3010"/>
      <c r="GK10" s="3010"/>
      <c r="GL10" s="3010"/>
      <c r="GM10" s="3010"/>
      <c r="GN10" s="3010"/>
      <c r="GO10" s="3010"/>
      <c r="GP10" s="3010"/>
      <c r="GQ10" s="3010"/>
      <c r="GR10" s="3010"/>
      <c r="GS10" s="3010"/>
      <c r="GT10" s="3010"/>
      <c r="GU10" s="3010"/>
      <c r="GV10" s="3010"/>
      <c r="GW10" s="3010"/>
      <c r="GX10" s="3011"/>
      <c r="GY10" s="2921" t="s">
        <v>314</v>
      </c>
      <c r="GZ10" s="2921"/>
      <c r="HA10" s="2921"/>
      <c r="HB10" s="2921"/>
      <c r="HC10" s="2921"/>
      <c r="HD10" s="2921"/>
      <c r="HE10" s="2921"/>
      <c r="HF10" s="2921"/>
      <c r="HG10" s="2921"/>
      <c r="HH10" s="2921"/>
      <c r="HI10" s="2921"/>
      <c r="HJ10" s="2921"/>
      <c r="HK10" s="2921"/>
      <c r="HL10" s="2922"/>
      <c r="HM10" s="432"/>
      <c r="HN10" s="439"/>
      <c r="HO10" s="2935" t="s">
        <v>383</v>
      </c>
      <c r="HP10" s="2936"/>
      <c r="HQ10" s="2936"/>
      <c r="HR10" s="2936"/>
      <c r="HS10" s="2936"/>
      <c r="HT10" s="2936"/>
      <c r="HU10" s="2937"/>
      <c r="HV10" s="2941" t="s">
        <v>382</v>
      </c>
      <c r="HW10" s="2942"/>
      <c r="HX10" s="2942"/>
      <c r="HY10" s="2942"/>
      <c r="HZ10" s="2942"/>
      <c r="IA10" s="2942"/>
      <c r="IB10" s="2943"/>
      <c r="IC10" s="432"/>
      <c r="ID10" s="432"/>
      <c r="IE10" s="2926"/>
      <c r="IF10" s="2927"/>
      <c r="IG10" s="2927"/>
      <c r="IH10" s="2927"/>
      <c r="II10" s="2927"/>
      <c r="IJ10" s="2927"/>
      <c r="IK10" s="2927"/>
      <c r="IL10" s="2927"/>
      <c r="IM10" s="2927"/>
      <c r="IN10" s="2927"/>
      <c r="IO10" s="2927"/>
      <c r="IP10" s="2927"/>
      <c r="IQ10" s="2927"/>
      <c r="IR10" s="2927"/>
      <c r="IS10" s="2927"/>
      <c r="IT10" s="2927"/>
      <c r="IU10" s="2927"/>
      <c r="IV10" s="2927"/>
      <c r="IW10" s="2927"/>
      <c r="IX10" s="2927"/>
      <c r="IY10" s="2927"/>
      <c r="IZ10" s="2927"/>
      <c r="JA10" s="2927"/>
      <c r="JB10" s="2927"/>
      <c r="JC10" s="2927"/>
      <c r="JD10" s="2927"/>
      <c r="JE10" s="2927"/>
      <c r="JF10" s="2927"/>
      <c r="JG10" s="2927"/>
      <c r="JH10" s="2927"/>
      <c r="JI10" s="2927"/>
      <c r="JJ10" s="2927"/>
      <c r="JK10" s="2927"/>
      <c r="JL10" s="2927"/>
      <c r="JM10" s="2927"/>
      <c r="JN10" s="2927"/>
      <c r="JO10" s="2927"/>
      <c r="JP10" s="2927"/>
      <c r="JQ10" s="2927"/>
      <c r="JR10" s="2927"/>
      <c r="JS10" s="2927"/>
      <c r="JT10" s="2927"/>
      <c r="JU10" s="2927"/>
      <c r="JV10" s="2927"/>
      <c r="JW10" s="2927"/>
      <c r="JX10" s="2927"/>
      <c r="JY10" s="2927"/>
      <c r="JZ10" s="2927"/>
      <c r="KA10" s="2927"/>
      <c r="KB10" s="2927"/>
      <c r="KC10" s="2927"/>
      <c r="KD10" s="2927"/>
      <c r="KE10" s="2927"/>
      <c r="KF10" s="2927"/>
      <c r="KG10" s="2927"/>
      <c r="KH10" s="2927"/>
      <c r="KI10" s="2927"/>
      <c r="KJ10" s="2927"/>
      <c r="KK10" s="2927"/>
      <c r="KL10" s="2927"/>
      <c r="KM10" s="2927"/>
      <c r="KN10" s="2927"/>
      <c r="KO10" s="2927"/>
      <c r="KP10" s="2927"/>
      <c r="KQ10" s="2927"/>
      <c r="KR10" s="2927"/>
      <c r="KS10" s="2927"/>
      <c r="KT10" s="2927"/>
      <c r="KU10" s="2927"/>
      <c r="KV10" s="2927"/>
      <c r="KW10" s="2927"/>
      <c r="KX10" s="2927"/>
      <c r="KY10" s="2927"/>
      <c r="KZ10" s="2927"/>
      <c r="LA10" s="2927"/>
      <c r="LB10" s="2927"/>
      <c r="LC10" s="2927"/>
      <c r="LD10" s="2927"/>
      <c r="LE10" s="2927"/>
      <c r="LF10" s="2927"/>
      <c r="LG10" s="2927"/>
      <c r="LH10" s="2927"/>
      <c r="LI10" s="2927"/>
      <c r="LJ10" s="2927"/>
      <c r="LK10" s="2927"/>
      <c r="LL10" s="2927"/>
      <c r="LM10" s="2927"/>
      <c r="LN10" s="2927"/>
      <c r="LO10" s="2927"/>
      <c r="LP10" s="2927"/>
      <c r="LQ10" s="2928"/>
      <c r="LR10" s="2947" t="s">
        <v>384</v>
      </c>
      <c r="LS10" s="2948"/>
      <c r="LT10" s="2948"/>
      <c r="LU10" s="2948"/>
      <c r="LV10" s="2948"/>
      <c r="LW10" s="2948"/>
      <c r="LX10" s="2948"/>
      <c r="LY10" s="2948"/>
      <c r="LZ10" s="2948"/>
      <c r="MA10" s="2948"/>
      <c r="MB10" s="2948"/>
      <c r="MC10" s="2948"/>
      <c r="MD10" s="2948"/>
      <c r="ME10" s="2948"/>
      <c r="MF10" s="2948"/>
      <c r="MG10" s="2948"/>
      <c r="MH10" s="2948"/>
      <c r="MI10" s="2948"/>
      <c r="MJ10" s="2948"/>
      <c r="MK10" s="2948"/>
      <c r="ML10" s="2948"/>
      <c r="MM10" s="2948"/>
      <c r="MN10" s="2948"/>
      <c r="MO10" s="2948"/>
      <c r="MP10" s="2948"/>
      <c r="MQ10" s="2949"/>
      <c r="MR10" s="990"/>
      <c r="MS10" s="642"/>
      <c r="MT10" s="2953" t="s">
        <v>368</v>
      </c>
      <c r="MU10" s="2954"/>
      <c r="MV10" s="2954"/>
      <c r="MW10" s="2954"/>
      <c r="MX10" s="2954"/>
      <c r="MY10" s="2954"/>
      <c r="MZ10" s="2954"/>
      <c r="NA10" s="2954"/>
      <c r="NB10" s="2954"/>
      <c r="NC10" s="2954"/>
      <c r="ND10" s="2954"/>
      <c r="NE10" s="2954"/>
      <c r="NF10" s="2955"/>
      <c r="NG10" s="2959" t="s">
        <v>349</v>
      </c>
      <c r="NH10" s="2960"/>
      <c r="NI10" s="2960"/>
      <c r="NJ10" s="2960"/>
      <c r="NK10" s="2960"/>
      <c r="NL10" s="2960"/>
      <c r="NM10" s="2960"/>
      <c r="NN10" s="2960"/>
      <c r="NO10" s="2960"/>
      <c r="NP10" s="2960"/>
      <c r="NQ10" s="2960"/>
      <c r="NR10" s="2960"/>
      <c r="NS10" s="2961"/>
    </row>
    <row r="11" spans="1:384" s="76" customFormat="1" ht="36" customHeight="1" thickBot="1" x14ac:dyDescent="0.4">
      <c r="A11" s="2815" t="s">
        <v>396</v>
      </c>
      <c r="B11" s="2816"/>
      <c r="C11" s="2816"/>
      <c r="D11" s="2817"/>
      <c r="E11" s="1510"/>
      <c r="F11" s="29"/>
      <c r="G11" s="29"/>
      <c r="H11" s="29"/>
      <c r="I11" s="29"/>
      <c r="J11" s="29"/>
      <c r="K11" s="33"/>
      <c r="L11" s="34"/>
      <c r="M11" s="77"/>
      <c r="N11" s="17"/>
      <c r="O11" s="2909"/>
      <c r="P11" s="2783"/>
      <c r="Q11" s="2783"/>
      <c r="R11" s="2783"/>
      <c r="S11" s="2783"/>
      <c r="T11" s="2783"/>
      <c r="U11" s="2783"/>
      <c r="V11" s="2784"/>
      <c r="W11" s="2882" t="s">
        <v>290</v>
      </c>
      <c r="X11" s="2783"/>
      <c r="Y11" s="2783"/>
      <c r="Z11" s="2783"/>
      <c r="AA11" s="2783"/>
      <c r="AB11" s="2783"/>
      <c r="AC11" s="2783"/>
      <c r="AD11" s="2784"/>
      <c r="AE11" s="77"/>
      <c r="AF11" s="78"/>
      <c r="AG11" s="2775" t="s">
        <v>24</v>
      </c>
      <c r="AH11" s="2776"/>
      <c r="AI11" s="2776"/>
      <c r="AJ11" s="2776"/>
      <c r="AK11" s="2776"/>
      <c r="AL11" s="2776"/>
      <c r="AM11" s="2776"/>
      <c r="AN11" s="2776"/>
      <c r="AO11" s="2776"/>
      <c r="AP11" s="2777"/>
      <c r="AQ11" s="1666"/>
      <c r="AR11" s="2809" t="s">
        <v>25</v>
      </c>
      <c r="AS11" s="2810"/>
      <c r="AT11" s="2810"/>
      <c r="AU11" s="2810"/>
      <c r="AV11" s="2810"/>
      <c r="AW11" s="2810"/>
      <c r="AX11" s="2810"/>
      <c r="AY11" s="2810"/>
      <c r="AZ11" s="2810"/>
      <c r="BA11" s="2811"/>
      <c r="BB11" s="2861"/>
      <c r="BC11" s="2862"/>
      <c r="BD11" s="2862"/>
      <c r="BE11" s="2862"/>
      <c r="BF11" s="2862"/>
      <c r="BG11" s="2862"/>
      <c r="BH11" s="2862"/>
      <c r="BI11" s="2862"/>
      <c r="BJ11" s="2862"/>
      <c r="BK11" s="2862"/>
      <c r="BL11" s="2863"/>
      <c r="BM11" s="7"/>
      <c r="BN11" s="78"/>
      <c r="BO11" s="2879"/>
      <c r="BP11" s="2880"/>
      <c r="BQ11" s="2880"/>
      <c r="BR11" s="2880"/>
      <c r="BS11" s="2880"/>
      <c r="BT11" s="2880"/>
      <c r="BU11" s="2880"/>
      <c r="BV11" s="2880"/>
      <c r="BW11" s="2880"/>
      <c r="BX11" s="2880"/>
      <c r="BY11" s="2880"/>
      <c r="BZ11" s="2880"/>
      <c r="CA11" s="2880"/>
      <c r="CB11" s="2880"/>
      <c r="CC11" s="2880"/>
      <c r="CD11" s="2880"/>
      <c r="CE11" s="2880"/>
      <c r="CF11" s="2880"/>
      <c r="CG11" s="2880"/>
      <c r="CH11" s="2880"/>
      <c r="CI11" s="2880"/>
      <c r="CJ11" s="2880"/>
      <c r="CK11" s="2880"/>
      <c r="CL11" s="2880"/>
      <c r="CM11" s="2880"/>
      <c r="CN11" s="2880"/>
      <c r="CO11" s="2880"/>
      <c r="CP11" s="2880"/>
      <c r="CQ11" s="2880"/>
      <c r="CR11" s="2880"/>
      <c r="CS11" s="2880"/>
      <c r="CT11" s="2880"/>
      <c r="CU11" s="2880"/>
      <c r="CV11" s="2880"/>
      <c r="CW11" s="2880"/>
      <c r="CX11" s="2880"/>
      <c r="CY11" s="2880"/>
      <c r="CZ11" s="2880"/>
      <c r="DA11" s="2880"/>
      <c r="DB11" s="2881"/>
      <c r="DC11" s="2562"/>
      <c r="DD11" s="2563"/>
      <c r="DE11" s="2563"/>
      <c r="DF11" s="2563"/>
      <c r="DG11" s="2563"/>
      <c r="DH11" s="2563"/>
      <c r="DI11" s="2563"/>
      <c r="DJ11" s="2563"/>
      <c r="DK11" s="2563"/>
      <c r="DL11" s="2564"/>
      <c r="DM11" s="2824"/>
      <c r="DN11" s="2825"/>
      <c r="DO11" s="2825"/>
      <c r="DP11" s="2825"/>
      <c r="DQ11" s="2826"/>
      <c r="DR11" s="17"/>
      <c r="DS11" s="3151" t="s">
        <v>59</v>
      </c>
      <c r="DT11" s="2585"/>
      <c r="DU11" s="2586"/>
      <c r="DV11" s="2753" t="s">
        <v>211</v>
      </c>
      <c r="DW11" s="2753" t="s">
        <v>212</v>
      </c>
      <c r="DX11" s="77"/>
      <c r="DY11" s="78"/>
      <c r="DZ11" s="2867"/>
      <c r="EA11" s="2868"/>
      <c r="EB11" s="2868"/>
      <c r="EC11" s="2868"/>
      <c r="ED11" s="2869"/>
      <c r="EE11" s="72"/>
      <c r="EF11" s="17"/>
      <c r="EG11" s="2915"/>
      <c r="EH11" s="2916"/>
      <c r="EI11" s="2716"/>
      <c r="EJ11" s="2717"/>
      <c r="EK11" s="2718"/>
      <c r="EL11" s="2758"/>
      <c r="EM11" s="17"/>
      <c r="EN11" s="77"/>
      <c r="EO11" s="1687"/>
      <c r="EP11" s="3055"/>
      <c r="EQ11" s="3024" t="s">
        <v>219</v>
      </c>
      <c r="ER11" s="3024"/>
      <c r="ES11" s="3024"/>
      <c r="ET11" s="3025"/>
      <c r="EU11" s="3026" t="s">
        <v>228</v>
      </c>
      <c r="EV11" s="3027"/>
      <c r="EW11" s="3027"/>
      <c r="EX11" s="3027"/>
      <c r="EY11" s="3027"/>
      <c r="EZ11" s="3027"/>
      <c r="FA11" s="3027"/>
      <c r="FB11" s="3028"/>
      <c r="FC11" s="77"/>
      <c r="FD11" s="601"/>
      <c r="FE11" s="3641" t="s">
        <v>315</v>
      </c>
      <c r="FF11" s="3642"/>
      <c r="FG11" s="3642"/>
      <c r="FH11" s="3642"/>
      <c r="FI11" s="3642"/>
      <c r="FJ11" s="3642"/>
      <c r="FK11" s="3642"/>
      <c r="FL11" s="3642"/>
      <c r="FM11" s="3642"/>
      <c r="FN11" s="3642"/>
      <c r="FO11" s="3642"/>
      <c r="FP11" s="3642"/>
      <c r="FQ11" s="3642"/>
      <c r="FR11" s="3642"/>
      <c r="FS11" s="3642"/>
      <c r="FT11" s="3642"/>
      <c r="FU11" s="3642"/>
      <c r="FV11" s="3642"/>
      <c r="FW11" s="3642"/>
      <c r="FX11" s="3642"/>
      <c r="FY11" s="3642"/>
      <c r="FZ11" s="3642"/>
      <c r="GA11" s="3642"/>
      <c r="GB11" s="3642"/>
      <c r="GC11" s="3642"/>
      <c r="GD11" s="3642"/>
      <c r="GE11" s="3642"/>
      <c r="GF11" s="3642"/>
      <c r="GG11" s="3642"/>
      <c r="GH11" s="3642"/>
      <c r="GI11" s="3642"/>
      <c r="GJ11" s="3642"/>
      <c r="GK11" s="3642"/>
      <c r="GL11" s="3642"/>
      <c r="GM11" s="3642"/>
      <c r="GN11" s="3642"/>
      <c r="GO11" s="3642"/>
      <c r="GP11" s="3642"/>
      <c r="GQ11" s="3642"/>
      <c r="GR11" s="3642"/>
      <c r="GS11" s="3642"/>
      <c r="GT11" s="3642"/>
      <c r="GU11" s="3642"/>
      <c r="GV11" s="3642"/>
      <c r="GW11" s="3642"/>
      <c r="GX11" s="3642"/>
      <c r="GY11" s="3051" t="s">
        <v>316</v>
      </c>
      <c r="GZ11" s="3052"/>
      <c r="HA11" s="3052"/>
      <c r="HB11" s="3052"/>
      <c r="HC11" s="3052"/>
      <c r="HD11" s="3052"/>
      <c r="HE11" s="3052"/>
      <c r="HF11" s="3052"/>
      <c r="HG11" s="3052"/>
      <c r="HH11" s="3052"/>
      <c r="HI11" s="3052"/>
      <c r="HJ11" s="3052"/>
      <c r="HK11" s="3052"/>
      <c r="HL11" s="3053"/>
      <c r="HM11" s="432"/>
      <c r="HN11" s="439"/>
      <c r="HO11" s="2938"/>
      <c r="HP11" s="2939"/>
      <c r="HQ11" s="2939"/>
      <c r="HR11" s="2939"/>
      <c r="HS11" s="2939"/>
      <c r="HT11" s="2939"/>
      <c r="HU11" s="2940"/>
      <c r="HV11" s="2944"/>
      <c r="HW11" s="2945"/>
      <c r="HX11" s="2945"/>
      <c r="HY11" s="2945"/>
      <c r="HZ11" s="2945"/>
      <c r="IA11" s="2945"/>
      <c r="IB11" s="2946"/>
      <c r="IC11" s="432"/>
      <c r="ID11" s="432"/>
      <c r="IE11" s="3057" t="s">
        <v>315</v>
      </c>
      <c r="IF11" s="3058"/>
      <c r="IG11" s="3058"/>
      <c r="IH11" s="3058"/>
      <c r="II11" s="3058"/>
      <c r="IJ11" s="3058"/>
      <c r="IK11" s="3058"/>
      <c r="IL11" s="3058"/>
      <c r="IM11" s="3058"/>
      <c r="IN11" s="3058"/>
      <c r="IO11" s="3058"/>
      <c r="IP11" s="3058"/>
      <c r="IQ11" s="3058"/>
      <c r="IR11" s="3058"/>
      <c r="IS11" s="3058"/>
      <c r="IT11" s="3058"/>
      <c r="IU11" s="3058"/>
      <c r="IV11" s="3058"/>
      <c r="IW11" s="3058"/>
      <c r="IX11" s="3058"/>
      <c r="IY11" s="3058"/>
      <c r="IZ11" s="3058"/>
      <c r="JA11" s="3058"/>
      <c r="JB11" s="3058"/>
      <c r="JC11" s="3058"/>
      <c r="JD11" s="3058"/>
      <c r="JE11" s="3058"/>
      <c r="JF11" s="3058"/>
      <c r="JG11" s="3058"/>
      <c r="JH11" s="3058"/>
      <c r="JI11" s="3058"/>
      <c r="JJ11" s="3058"/>
      <c r="JK11" s="3058"/>
      <c r="JL11" s="3058"/>
      <c r="JM11" s="3058"/>
      <c r="JN11" s="3058"/>
      <c r="JO11" s="3058"/>
      <c r="JP11" s="3058"/>
      <c r="JQ11" s="3058"/>
      <c r="JR11" s="3058"/>
      <c r="JS11" s="3058"/>
      <c r="JT11" s="3058"/>
      <c r="JU11" s="3058"/>
      <c r="JV11" s="3058"/>
      <c r="JW11" s="3058"/>
      <c r="JX11" s="3058"/>
      <c r="JY11" s="3058"/>
      <c r="JZ11" s="3058"/>
      <c r="KA11" s="3058"/>
      <c r="KB11" s="3058"/>
      <c r="KC11" s="3058"/>
      <c r="KD11" s="3058"/>
      <c r="KE11" s="3058"/>
      <c r="KF11" s="3058"/>
      <c r="KG11" s="3058"/>
      <c r="KH11" s="3058"/>
      <c r="KI11" s="3058"/>
      <c r="KJ11" s="3058"/>
      <c r="KK11" s="3058"/>
      <c r="KL11" s="3058"/>
      <c r="KM11" s="3058"/>
      <c r="KN11" s="3058"/>
      <c r="KO11" s="3058"/>
      <c r="KP11" s="3058"/>
      <c r="KQ11" s="3058"/>
      <c r="KR11" s="3058"/>
      <c r="KS11" s="3058"/>
      <c r="KT11" s="3058"/>
      <c r="KU11" s="3058"/>
      <c r="KV11" s="3058"/>
      <c r="KW11" s="3058"/>
      <c r="KX11" s="3058"/>
      <c r="KY11" s="3058"/>
      <c r="KZ11" s="3058"/>
      <c r="LA11" s="3058"/>
      <c r="LB11" s="3058"/>
      <c r="LC11" s="3058"/>
      <c r="LD11" s="3058"/>
      <c r="LE11" s="3058"/>
      <c r="LF11" s="3058"/>
      <c r="LG11" s="3058"/>
      <c r="LH11" s="3058"/>
      <c r="LI11" s="3058"/>
      <c r="LJ11" s="3058"/>
      <c r="LK11" s="3058"/>
      <c r="LL11" s="3058"/>
      <c r="LM11" s="3058"/>
      <c r="LN11" s="3058"/>
      <c r="LO11" s="3058"/>
      <c r="LP11" s="3058"/>
      <c r="LQ11" s="3059"/>
      <c r="LR11" s="2950"/>
      <c r="LS11" s="2951"/>
      <c r="LT11" s="2951"/>
      <c r="LU11" s="2951"/>
      <c r="LV11" s="2951"/>
      <c r="LW11" s="2951"/>
      <c r="LX11" s="2951"/>
      <c r="LY11" s="2951"/>
      <c r="LZ11" s="2951"/>
      <c r="MA11" s="2951"/>
      <c r="MB11" s="2951"/>
      <c r="MC11" s="2951"/>
      <c r="MD11" s="2951"/>
      <c r="ME11" s="2951"/>
      <c r="MF11" s="2951"/>
      <c r="MG11" s="2951"/>
      <c r="MH11" s="2951"/>
      <c r="MI11" s="2951"/>
      <c r="MJ11" s="2951"/>
      <c r="MK11" s="2951"/>
      <c r="ML11" s="2951"/>
      <c r="MM11" s="2951"/>
      <c r="MN11" s="2951"/>
      <c r="MO11" s="2951"/>
      <c r="MP11" s="2951"/>
      <c r="MQ11" s="2952"/>
      <c r="MR11" s="990"/>
      <c r="MS11" s="643"/>
      <c r="MT11" s="2956"/>
      <c r="MU11" s="2957"/>
      <c r="MV11" s="2957"/>
      <c r="MW11" s="2957"/>
      <c r="MX11" s="2957"/>
      <c r="MY11" s="2957"/>
      <c r="MZ11" s="2957"/>
      <c r="NA11" s="2957"/>
      <c r="NB11" s="2957"/>
      <c r="NC11" s="2957"/>
      <c r="ND11" s="2957"/>
      <c r="NE11" s="2957"/>
      <c r="NF11" s="2958"/>
      <c r="NG11" s="2962"/>
      <c r="NH11" s="2963"/>
      <c r="NI11" s="2963"/>
      <c r="NJ11" s="2963"/>
      <c r="NK11" s="2963"/>
      <c r="NL11" s="2963"/>
      <c r="NM11" s="2963"/>
      <c r="NN11" s="2963"/>
      <c r="NO11" s="2963"/>
      <c r="NP11" s="2963"/>
      <c r="NQ11" s="2963"/>
      <c r="NR11" s="2963"/>
      <c r="NS11" s="2964"/>
      <c r="NT11" s="608"/>
    </row>
    <row r="12" spans="1:384" ht="152.25" customHeight="1" thickBot="1" x14ac:dyDescent="0.35">
      <c r="A12" s="1591" t="s">
        <v>3</v>
      </c>
      <c r="B12" s="1592" t="s">
        <v>4</v>
      </c>
      <c r="C12" s="1593" t="s">
        <v>5</v>
      </c>
      <c r="D12" s="1592" t="s">
        <v>6</v>
      </c>
      <c r="E12" s="1512"/>
      <c r="F12" s="348" t="s">
        <v>97</v>
      </c>
      <c r="G12" s="1555" t="s">
        <v>7</v>
      </c>
      <c r="H12" s="349" t="s">
        <v>8</v>
      </c>
      <c r="I12" s="349" t="s">
        <v>9</v>
      </c>
      <c r="J12" s="1556" t="s">
        <v>10</v>
      </c>
      <c r="K12" s="1564" t="s">
        <v>98</v>
      </c>
      <c r="L12" s="1560" t="s">
        <v>213</v>
      </c>
      <c r="M12" s="23"/>
      <c r="O12" s="40" t="s">
        <v>38</v>
      </c>
      <c r="P12" s="41" t="s">
        <v>39</v>
      </c>
      <c r="Q12" s="41" t="s">
        <v>40</v>
      </c>
      <c r="R12" s="41" t="s">
        <v>41</v>
      </c>
      <c r="S12" s="41" t="s">
        <v>42</v>
      </c>
      <c r="T12" s="41" t="s">
        <v>43</v>
      </c>
      <c r="U12" s="41" t="s">
        <v>44</v>
      </c>
      <c r="V12" s="42" t="s">
        <v>45</v>
      </c>
      <c r="W12" s="344" t="s">
        <v>38</v>
      </c>
      <c r="X12" s="345" t="s">
        <v>39</v>
      </c>
      <c r="Y12" s="345" t="s">
        <v>40</v>
      </c>
      <c r="Z12" s="345" t="s">
        <v>41</v>
      </c>
      <c r="AA12" s="345" t="s">
        <v>42</v>
      </c>
      <c r="AB12" s="345" t="s">
        <v>43</v>
      </c>
      <c r="AC12" s="345" t="s">
        <v>44</v>
      </c>
      <c r="AD12" s="346" t="s">
        <v>45</v>
      </c>
      <c r="AF12" s="27"/>
      <c r="AG12" s="85">
        <v>1</v>
      </c>
      <c r="AH12" s="86">
        <v>2</v>
      </c>
      <c r="AI12" s="86">
        <v>3</v>
      </c>
      <c r="AJ12" s="86">
        <v>4</v>
      </c>
      <c r="AK12" s="86">
        <v>5</v>
      </c>
      <c r="AL12" s="86">
        <v>6</v>
      </c>
      <c r="AM12" s="86">
        <v>7</v>
      </c>
      <c r="AN12" s="86">
        <v>8</v>
      </c>
      <c r="AO12" s="86">
        <v>9</v>
      </c>
      <c r="AP12" s="87">
        <v>10</v>
      </c>
      <c r="AQ12" s="1856" t="s">
        <v>292</v>
      </c>
      <c r="AR12" s="350">
        <v>1</v>
      </c>
      <c r="AS12" s="86">
        <v>2</v>
      </c>
      <c r="AT12" s="86">
        <v>3</v>
      </c>
      <c r="AU12" s="86">
        <v>4</v>
      </c>
      <c r="AV12" s="86">
        <v>5</v>
      </c>
      <c r="AW12" s="86">
        <v>6</v>
      </c>
      <c r="AX12" s="86">
        <v>7</v>
      </c>
      <c r="AY12" s="86">
        <v>8</v>
      </c>
      <c r="AZ12" s="86">
        <v>9</v>
      </c>
      <c r="BA12" s="87">
        <v>10</v>
      </c>
      <c r="BB12" s="351" t="s">
        <v>26</v>
      </c>
      <c r="BC12" s="381" t="s">
        <v>27</v>
      </c>
      <c r="BD12" s="352" t="s">
        <v>28</v>
      </c>
      <c r="BE12" s="353" t="s">
        <v>29</v>
      </c>
      <c r="BF12" s="354" t="s">
        <v>30</v>
      </c>
      <c r="BG12" s="355" t="s">
        <v>31</v>
      </c>
      <c r="BH12" s="356" t="s">
        <v>32</v>
      </c>
      <c r="BI12" s="357" t="s">
        <v>33</v>
      </c>
      <c r="BJ12" s="358" t="s">
        <v>293</v>
      </c>
      <c r="BK12" s="358" t="s">
        <v>294</v>
      </c>
      <c r="BL12" s="358" t="s">
        <v>295</v>
      </c>
      <c r="BM12" s="8"/>
      <c r="BN12" s="78"/>
      <c r="BO12" s="1819" t="s">
        <v>403</v>
      </c>
      <c r="BP12" s="1820" t="s">
        <v>404</v>
      </c>
      <c r="BQ12" s="1820" t="s">
        <v>405</v>
      </c>
      <c r="BR12" s="1820" t="s">
        <v>406</v>
      </c>
      <c r="BS12" s="1820" t="s">
        <v>407</v>
      </c>
      <c r="BT12" s="1820" t="s">
        <v>408</v>
      </c>
      <c r="BU12" s="1820" t="s">
        <v>409</v>
      </c>
      <c r="BV12" s="1820" t="s">
        <v>410</v>
      </c>
      <c r="BW12" s="1820" t="s">
        <v>411</v>
      </c>
      <c r="BX12" s="1820" t="s">
        <v>412</v>
      </c>
      <c r="BY12" s="1820" t="s">
        <v>413</v>
      </c>
      <c r="BZ12" s="1820" t="s">
        <v>414</v>
      </c>
      <c r="CA12" s="1820" t="s">
        <v>415</v>
      </c>
      <c r="CB12" s="1820" t="s">
        <v>416</v>
      </c>
      <c r="CC12" s="1820" t="s">
        <v>417</v>
      </c>
      <c r="CD12" s="1820" t="s">
        <v>418</v>
      </c>
      <c r="CE12" s="1820" t="s">
        <v>419</v>
      </c>
      <c r="CF12" s="1820" t="s">
        <v>420</v>
      </c>
      <c r="CG12" s="1820" t="s">
        <v>421</v>
      </c>
      <c r="CH12" s="1820" t="s">
        <v>422</v>
      </c>
      <c r="CI12" s="1820" t="s">
        <v>423</v>
      </c>
      <c r="CJ12" s="1820" t="s">
        <v>424</v>
      </c>
      <c r="CK12" s="1820" t="s">
        <v>425</v>
      </c>
      <c r="CL12" s="1820" t="s">
        <v>426</v>
      </c>
      <c r="CM12" s="1820" t="s">
        <v>427</v>
      </c>
      <c r="CN12" s="1820" t="s">
        <v>428</v>
      </c>
      <c r="CO12" s="1820" t="s">
        <v>429</v>
      </c>
      <c r="CP12" s="1820" t="s">
        <v>430</v>
      </c>
      <c r="CQ12" s="1820" t="s">
        <v>431</v>
      </c>
      <c r="CR12" s="1820" t="s">
        <v>432</v>
      </c>
      <c r="CS12" s="1820" t="s">
        <v>433</v>
      </c>
      <c r="CT12" s="1820" t="s">
        <v>434</v>
      </c>
      <c r="CU12" s="1820" t="s">
        <v>435</v>
      </c>
      <c r="CV12" s="1820" t="s">
        <v>436</v>
      </c>
      <c r="CW12" s="1820" t="s">
        <v>437</v>
      </c>
      <c r="CX12" s="1820" t="s">
        <v>438</v>
      </c>
      <c r="CY12" s="1820" t="s">
        <v>439</v>
      </c>
      <c r="CZ12" s="1820" t="s">
        <v>440</v>
      </c>
      <c r="DA12" s="1820" t="s">
        <v>441</v>
      </c>
      <c r="DB12" s="1821" t="s">
        <v>442</v>
      </c>
      <c r="DC12" s="1822" t="s">
        <v>443</v>
      </c>
      <c r="DD12" s="1823" t="s">
        <v>444</v>
      </c>
      <c r="DE12" s="1824" t="s">
        <v>445</v>
      </c>
      <c r="DF12" s="1822" t="s">
        <v>446</v>
      </c>
      <c r="DG12" s="1823" t="s">
        <v>447</v>
      </c>
      <c r="DH12" s="1824" t="s">
        <v>448</v>
      </c>
      <c r="DI12" s="1822" t="s">
        <v>449</v>
      </c>
      <c r="DJ12" s="1823" t="s">
        <v>450</v>
      </c>
      <c r="DK12" s="1823" t="s">
        <v>451</v>
      </c>
      <c r="DL12" s="1824" t="s">
        <v>452</v>
      </c>
      <c r="DM12" s="1825" t="s">
        <v>56</v>
      </c>
      <c r="DN12" s="1455" t="s">
        <v>57</v>
      </c>
      <c r="DO12" s="1456" t="s">
        <v>58</v>
      </c>
      <c r="DP12" s="1826" t="s">
        <v>453</v>
      </c>
      <c r="DQ12" s="1827" t="s">
        <v>454</v>
      </c>
      <c r="DR12" s="17"/>
      <c r="DS12" s="43" t="s">
        <v>56</v>
      </c>
      <c r="DT12" s="44" t="s">
        <v>57</v>
      </c>
      <c r="DU12" s="45" t="s">
        <v>58</v>
      </c>
      <c r="DV12" s="2754"/>
      <c r="DW12" s="2754"/>
      <c r="DX12" s="23"/>
      <c r="DY12" s="27"/>
      <c r="DZ12" s="139" t="s">
        <v>67</v>
      </c>
      <c r="EA12" s="140" t="s">
        <v>68</v>
      </c>
      <c r="EB12" s="139" t="s">
        <v>69</v>
      </c>
      <c r="EC12" s="141" t="s">
        <v>70</v>
      </c>
      <c r="ED12" s="140" t="s">
        <v>71</v>
      </c>
      <c r="EE12" s="74"/>
      <c r="EF12" s="14"/>
      <c r="EG12" s="142" t="s">
        <v>67</v>
      </c>
      <c r="EH12" s="143" t="s">
        <v>68</v>
      </c>
      <c r="EI12" s="142" t="s">
        <v>69</v>
      </c>
      <c r="EJ12" s="144" t="s">
        <v>70</v>
      </c>
      <c r="EK12" s="143" t="s">
        <v>71</v>
      </c>
      <c r="EL12" s="2759"/>
      <c r="EM12" s="14"/>
      <c r="EN12" s="23"/>
      <c r="EO12" s="1687"/>
      <c r="EP12" s="3056"/>
      <c r="EQ12" s="1673" t="s">
        <v>215</v>
      </c>
      <c r="ER12" s="132" t="s">
        <v>216</v>
      </c>
      <c r="ES12" s="132" t="s">
        <v>217</v>
      </c>
      <c r="ET12" s="932" t="s">
        <v>218</v>
      </c>
      <c r="EU12" s="133" t="s">
        <v>220</v>
      </c>
      <c r="EV12" s="134" t="s">
        <v>221</v>
      </c>
      <c r="EW12" s="134" t="s">
        <v>222</v>
      </c>
      <c r="EX12" s="134" t="s">
        <v>223</v>
      </c>
      <c r="EY12" s="134" t="s">
        <v>224</v>
      </c>
      <c r="EZ12" s="134" t="s">
        <v>225</v>
      </c>
      <c r="FA12" s="134" t="s">
        <v>226</v>
      </c>
      <c r="FB12" s="571" t="s">
        <v>227</v>
      </c>
      <c r="FC12" s="77"/>
      <c r="FE12" s="2216">
        <v>1</v>
      </c>
      <c r="FF12" s="2217">
        <v>2</v>
      </c>
      <c r="FG12" s="2217">
        <v>3</v>
      </c>
      <c r="FH12" s="2217">
        <v>4</v>
      </c>
      <c r="FI12" s="2217">
        <v>5</v>
      </c>
      <c r="FJ12" s="2217">
        <v>6</v>
      </c>
      <c r="FK12" s="2217">
        <v>7</v>
      </c>
      <c r="FL12" s="2217">
        <v>8</v>
      </c>
      <c r="FM12" s="2217">
        <v>9</v>
      </c>
      <c r="FN12" s="2217">
        <v>10</v>
      </c>
      <c r="FO12" s="2217">
        <v>11</v>
      </c>
      <c r="FP12" s="2217">
        <v>12</v>
      </c>
      <c r="FQ12" s="2217">
        <v>13</v>
      </c>
      <c r="FR12" s="2217">
        <v>14</v>
      </c>
      <c r="FS12" s="2217">
        <v>15</v>
      </c>
      <c r="FT12" s="2217">
        <v>16</v>
      </c>
      <c r="FU12" s="2217">
        <v>17</v>
      </c>
      <c r="FV12" s="2217">
        <v>18</v>
      </c>
      <c r="FW12" s="2217">
        <v>19</v>
      </c>
      <c r="FX12" s="2217">
        <v>20</v>
      </c>
      <c r="FY12" s="2217">
        <v>21</v>
      </c>
      <c r="FZ12" s="2217">
        <v>22</v>
      </c>
      <c r="GA12" s="2217">
        <v>23</v>
      </c>
      <c r="GB12" s="2217">
        <v>24</v>
      </c>
      <c r="GC12" s="2217">
        <v>25</v>
      </c>
      <c r="GD12" s="2217">
        <v>26</v>
      </c>
      <c r="GE12" s="2217">
        <v>27</v>
      </c>
      <c r="GF12" s="2217">
        <v>28</v>
      </c>
      <c r="GG12" s="2217">
        <v>29</v>
      </c>
      <c r="GH12" s="2217">
        <v>30</v>
      </c>
      <c r="GI12" s="2217">
        <v>31</v>
      </c>
      <c r="GJ12" s="2217">
        <v>32</v>
      </c>
      <c r="GK12" s="2217">
        <v>33</v>
      </c>
      <c r="GL12" s="2217">
        <v>34</v>
      </c>
      <c r="GM12" s="2217">
        <v>35</v>
      </c>
      <c r="GN12" s="2217">
        <v>36</v>
      </c>
      <c r="GO12" s="2217">
        <v>37</v>
      </c>
      <c r="GP12" s="2217">
        <v>38</v>
      </c>
      <c r="GQ12" s="2217">
        <v>39</v>
      </c>
      <c r="GR12" s="2217">
        <v>40</v>
      </c>
      <c r="GS12" s="2217">
        <v>41</v>
      </c>
      <c r="GT12" s="2217">
        <v>42</v>
      </c>
      <c r="GU12" s="2217">
        <v>43</v>
      </c>
      <c r="GV12" s="2217">
        <v>44</v>
      </c>
      <c r="GW12" s="2217">
        <v>45</v>
      </c>
      <c r="GX12" s="2218">
        <v>46</v>
      </c>
      <c r="GY12" s="457" t="s">
        <v>369</v>
      </c>
      <c r="GZ12" s="388" t="s">
        <v>317</v>
      </c>
      <c r="HA12" s="2194" t="s">
        <v>370</v>
      </c>
      <c r="HB12" s="2195" t="s">
        <v>318</v>
      </c>
      <c r="HC12" s="389" t="s">
        <v>371</v>
      </c>
      <c r="HD12" s="390" t="s">
        <v>319</v>
      </c>
      <c r="HE12" s="391" t="s">
        <v>375</v>
      </c>
      <c r="HF12" s="392" t="s">
        <v>320</v>
      </c>
      <c r="HG12" s="2196" t="s">
        <v>374</v>
      </c>
      <c r="HH12" s="2197" t="s">
        <v>321</v>
      </c>
      <c r="HI12" s="393" t="s">
        <v>373</v>
      </c>
      <c r="HJ12" s="394" t="s">
        <v>322</v>
      </c>
      <c r="HK12" s="1005" t="s">
        <v>372</v>
      </c>
      <c r="HL12" s="1006" t="s">
        <v>323</v>
      </c>
      <c r="HM12" s="432"/>
      <c r="HN12" s="439"/>
      <c r="HO12" s="732" t="s">
        <v>369</v>
      </c>
      <c r="HP12" s="733" t="s">
        <v>370</v>
      </c>
      <c r="HQ12" s="734" t="s">
        <v>371</v>
      </c>
      <c r="HR12" s="735" t="s">
        <v>375</v>
      </c>
      <c r="HS12" s="736" t="s">
        <v>374</v>
      </c>
      <c r="HT12" s="737" t="s">
        <v>373</v>
      </c>
      <c r="HU12" s="738" t="s">
        <v>372</v>
      </c>
      <c r="HV12" s="731" t="s">
        <v>317</v>
      </c>
      <c r="HW12" s="705" t="s">
        <v>318</v>
      </c>
      <c r="HX12" s="706" t="s">
        <v>319</v>
      </c>
      <c r="HY12" s="707" t="s">
        <v>320</v>
      </c>
      <c r="HZ12" s="708" t="s">
        <v>321</v>
      </c>
      <c r="IA12" s="709" t="s">
        <v>322</v>
      </c>
      <c r="IB12" s="722" t="s">
        <v>323</v>
      </c>
      <c r="IC12" s="432"/>
      <c r="ID12" s="432"/>
      <c r="IE12" s="1066">
        <v>1</v>
      </c>
      <c r="IF12" s="1067">
        <v>2</v>
      </c>
      <c r="IG12" s="1067">
        <v>3</v>
      </c>
      <c r="IH12" s="1067">
        <v>4</v>
      </c>
      <c r="II12" s="1067">
        <v>5</v>
      </c>
      <c r="IJ12" s="1067">
        <v>6</v>
      </c>
      <c r="IK12" s="1067">
        <v>7</v>
      </c>
      <c r="IL12" s="1067">
        <v>8</v>
      </c>
      <c r="IM12" s="1067">
        <v>9</v>
      </c>
      <c r="IN12" s="1068">
        <v>10</v>
      </c>
      <c r="IO12" s="1069">
        <v>11</v>
      </c>
      <c r="IP12" s="1070">
        <v>12</v>
      </c>
      <c r="IQ12" s="1070">
        <v>13</v>
      </c>
      <c r="IR12" s="1070">
        <v>14</v>
      </c>
      <c r="IS12" s="1070">
        <v>15</v>
      </c>
      <c r="IT12" s="1070">
        <v>16</v>
      </c>
      <c r="IU12" s="1070">
        <v>17</v>
      </c>
      <c r="IV12" s="1070">
        <v>18</v>
      </c>
      <c r="IW12" s="1070">
        <v>19</v>
      </c>
      <c r="IX12" s="1071">
        <v>20</v>
      </c>
      <c r="IY12" s="1066">
        <v>21</v>
      </c>
      <c r="IZ12" s="1067">
        <v>22</v>
      </c>
      <c r="JA12" s="1067">
        <v>23</v>
      </c>
      <c r="JB12" s="1067">
        <v>24</v>
      </c>
      <c r="JC12" s="1067">
        <v>25</v>
      </c>
      <c r="JD12" s="1067">
        <v>26</v>
      </c>
      <c r="JE12" s="1067">
        <v>27</v>
      </c>
      <c r="JF12" s="1067">
        <v>28</v>
      </c>
      <c r="JG12" s="1067">
        <v>29</v>
      </c>
      <c r="JH12" s="1072">
        <v>30</v>
      </c>
      <c r="JI12" s="1069">
        <v>31</v>
      </c>
      <c r="JJ12" s="1070">
        <v>32</v>
      </c>
      <c r="JK12" s="1070">
        <v>33</v>
      </c>
      <c r="JL12" s="1070">
        <v>34</v>
      </c>
      <c r="JM12" s="1070">
        <v>35</v>
      </c>
      <c r="JN12" s="1070">
        <v>36</v>
      </c>
      <c r="JO12" s="1070">
        <v>37</v>
      </c>
      <c r="JP12" s="1070">
        <v>38</v>
      </c>
      <c r="JQ12" s="1070">
        <v>39</v>
      </c>
      <c r="JR12" s="1071">
        <v>40</v>
      </c>
      <c r="JS12" s="1066">
        <v>41</v>
      </c>
      <c r="JT12" s="1067">
        <v>42</v>
      </c>
      <c r="JU12" s="1067">
        <v>43</v>
      </c>
      <c r="JV12" s="1067">
        <v>44</v>
      </c>
      <c r="JW12" s="1067">
        <v>45</v>
      </c>
      <c r="JX12" s="1067">
        <v>46</v>
      </c>
      <c r="JY12" s="1067">
        <v>47</v>
      </c>
      <c r="JZ12" s="1067">
        <v>48</v>
      </c>
      <c r="KA12" s="1067">
        <v>49</v>
      </c>
      <c r="KB12" s="1068">
        <v>50</v>
      </c>
      <c r="KC12" s="1069">
        <v>51</v>
      </c>
      <c r="KD12" s="1070">
        <v>52</v>
      </c>
      <c r="KE12" s="1070">
        <v>53</v>
      </c>
      <c r="KF12" s="1070">
        <v>54</v>
      </c>
      <c r="KG12" s="1070">
        <v>55</v>
      </c>
      <c r="KH12" s="1070">
        <v>56</v>
      </c>
      <c r="KI12" s="1070">
        <v>57</v>
      </c>
      <c r="KJ12" s="1070">
        <v>58</v>
      </c>
      <c r="KK12" s="1070">
        <v>59</v>
      </c>
      <c r="KL12" s="1071">
        <v>60</v>
      </c>
      <c r="KM12" s="1066">
        <v>61</v>
      </c>
      <c r="KN12" s="1067">
        <v>62</v>
      </c>
      <c r="KO12" s="1067">
        <v>63</v>
      </c>
      <c r="KP12" s="1067">
        <v>64</v>
      </c>
      <c r="KQ12" s="1067">
        <v>65</v>
      </c>
      <c r="KR12" s="1067">
        <v>66</v>
      </c>
      <c r="KS12" s="1067">
        <v>67</v>
      </c>
      <c r="KT12" s="1067">
        <v>68</v>
      </c>
      <c r="KU12" s="1067">
        <v>69</v>
      </c>
      <c r="KV12" s="1068">
        <v>70</v>
      </c>
      <c r="KW12" s="1069">
        <v>71</v>
      </c>
      <c r="KX12" s="1070">
        <v>72</v>
      </c>
      <c r="KY12" s="1070">
        <v>73</v>
      </c>
      <c r="KZ12" s="1070">
        <v>74</v>
      </c>
      <c r="LA12" s="1070">
        <v>75</v>
      </c>
      <c r="LB12" s="1070">
        <v>76</v>
      </c>
      <c r="LC12" s="1070">
        <v>77</v>
      </c>
      <c r="LD12" s="1070">
        <v>78</v>
      </c>
      <c r="LE12" s="1070">
        <v>79</v>
      </c>
      <c r="LF12" s="1071">
        <v>80</v>
      </c>
      <c r="LG12" s="1066">
        <v>81</v>
      </c>
      <c r="LH12" s="1067">
        <v>82</v>
      </c>
      <c r="LI12" s="1067">
        <v>83</v>
      </c>
      <c r="LJ12" s="1067">
        <v>84</v>
      </c>
      <c r="LK12" s="1067">
        <v>85</v>
      </c>
      <c r="LL12" s="1067">
        <v>86</v>
      </c>
      <c r="LM12" s="1067">
        <v>87</v>
      </c>
      <c r="LN12" s="1067">
        <v>88</v>
      </c>
      <c r="LO12" s="1067">
        <v>89</v>
      </c>
      <c r="LP12" s="1067">
        <v>90</v>
      </c>
      <c r="LQ12" s="1072">
        <v>91</v>
      </c>
      <c r="LR12" s="2894" t="s">
        <v>327</v>
      </c>
      <c r="LS12" s="2895"/>
      <c r="LT12" s="2896" t="s">
        <v>328</v>
      </c>
      <c r="LU12" s="2897"/>
      <c r="LV12" s="2898" t="s">
        <v>329</v>
      </c>
      <c r="LW12" s="2899"/>
      <c r="LX12" s="2900" t="s">
        <v>330</v>
      </c>
      <c r="LY12" s="2901"/>
      <c r="LZ12" s="2902" t="s">
        <v>331</v>
      </c>
      <c r="MA12" s="2903"/>
      <c r="MB12" s="2533" t="s">
        <v>332</v>
      </c>
      <c r="MC12" s="2534"/>
      <c r="MD12" s="2535" t="s">
        <v>333</v>
      </c>
      <c r="ME12" s="2536"/>
      <c r="MF12" s="2537" t="s">
        <v>334</v>
      </c>
      <c r="MG12" s="2538"/>
      <c r="MH12" s="2521" t="s">
        <v>385</v>
      </c>
      <c r="MI12" s="2522"/>
      <c r="MJ12" s="2523" t="s">
        <v>386</v>
      </c>
      <c r="MK12" s="2524"/>
      <c r="ML12" s="2525" t="s">
        <v>335</v>
      </c>
      <c r="MM12" s="2526"/>
      <c r="MN12" s="2527" t="s">
        <v>336</v>
      </c>
      <c r="MO12" s="2528"/>
      <c r="MP12" s="2529" t="s">
        <v>337</v>
      </c>
      <c r="MQ12" s="2530"/>
      <c r="MR12" s="990"/>
      <c r="MS12" s="644"/>
      <c r="MT12" s="626" t="s">
        <v>327</v>
      </c>
      <c r="MU12" s="627" t="s">
        <v>328</v>
      </c>
      <c r="MV12" s="628" t="s">
        <v>329</v>
      </c>
      <c r="MW12" s="629" t="s">
        <v>330</v>
      </c>
      <c r="MX12" s="630" t="s">
        <v>331</v>
      </c>
      <c r="MY12" s="631" t="s">
        <v>332</v>
      </c>
      <c r="MZ12" s="632" t="s">
        <v>333</v>
      </c>
      <c r="NA12" s="633" t="s">
        <v>334</v>
      </c>
      <c r="NB12" s="634" t="s">
        <v>365</v>
      </c>
      <c r="NC12" s="635" t="s">
        <v>366</v>
      </c>
      <c r="ND12" s="636" t="s">
        <v>335</v>
      </c>
      <c r="NE12" s="637" t="s">
        <v>336</v>
      </c>
      <c r="NF12" s="1544" t="s">
        <v>337</v>
      </c>
      <c r="NG12" s="1545" t="s">
        <v>352</v>
      </c>
      <c r="NH12" s="1545" t="s">
        <v>353</v>
      </c>
      <c r="NI12" s="1545" t="s">
        <v>354</v>
      </c>
      <c r="NJ12" s="1545" t="s">
        <v>355</v>
      </c>
      <c r="NK12" s="1545" t="s">
        <v>356</v>
      </c>
      <c r="NL12" s="1545" t="s">
        <v>357</v>
      </c>
      <c r="NM12" s="1545" t="s">
        <v>358</v>
      </c>
      <c r="NN12" s="1545" t="s">
        <v>359</v>
      </c>
      <c r="NO12" s="1545" t="s">
        <v>360</v>
      </c>
      <c r="NP12" s="1554" t="s">
        <v>361</v>
      </c>
      <c r="NQ12" s="1546" t="s">
        <v>362</v>
      </c>
      <c r="NR12" s="1546" t="s">
        <v>363</v>
      </c>
      <c r="NS12" s="1554" t="s">
        <v>364</v>
      </c>
    </row>
    <row r="13" spans="1:384" s="1446" customFormat="1" ht="21.95" customHeight="1" thickBot="1" x14ac:dyDescent="0.35">
      <c r="A13" s="1594">
        <v>1</v>
      </c>
      <c r="B13" s="1595"/>
      <c r="C13" s="1596"/>
      <c r="D13" s="1595"/>
      <c r="E13" s="1513"/>
      <c r="F13" s="1626"/>
      <c r="G13" s="1627"/>
      <c r="H13" s="1627"/>
      <c r="I13" s="1627"/>
      <c r="J13" s="1628"/>
      <c r="K13" s="1629">
        <f>F13+G13+H13+I13+J13</f>
        <v>0</v>
      </c>
      <c r="L13" s="1630"/>
      <c r="M13" s="1178"/>
      <c r="N13" s="1179"/>
      <c r="O13" s="1631"/>
      <c r="P13" s="1632"/>
      <c r="Q13" s="1632"/>
      <c r="R13" s="1632"/>
      <c r="S13" s="1632"/>
      <c r="T13" s="1632"/>
      <c r="U13" s="1632"/>
      <c r="V13" s="1633"/>
      <c r="W13" s="1461" t="b">
        <f>IF(AND(O13&lt;&gt;""),IF(O13&gt;15,"1",IF(O13&gt;8,"2",IF(O13&gt;5,"3",IF(O13&gt;1,"4","5")))))</f>
        <v>0</v>
      </c>
      <c r="X13" s="1462" t="b">
        <f>IF(AND(P13&lt;&gt;""),IF(P13&gt;9,"1",IF(P13&gt;6,"2",IF(P13&gt;4,"3",IF(P13&gt;1,"4","5")))))</f>
        <v>0</v>
      </c>
      <c r="Y13" s="1462" t="b">
        <f>IF(AND(Q13&lt;&gt;""),IF(Q13&gt;11,"1",IF(Q13&gt;7,"2",IF(Q13&gt;5,"3",IF(Q13&gt;1,"4","5")))))</f>
        <v>0</v>
      </c>
      <c r="Z13" s="1462" t="b">
        <f>IF(AND(R13&lt;&gt;""),IF(R13&gt;31,"1",IF(R13&gt;20,"2",IF(R13&gt;9,"3",IF(R13&gt;0,"4","5")))))</f>
        <v>0</v>
      </c>
      <c r="AA13" s="1462" t="b">
        <f>IF(AND(S13&lt;&gt;""),IF(S13&gt;15,"1",IF(S13&gt;9,"2",IF(S13&gt;6,"3",IF(S13&gt;0,"4","5")))))</f>
        <v>0</v>
      </c>
      <c r="AB13" s="1462" t="b">
        <f>IF(AND(T13&lt;&gt;""),IF(T13&gt;32,"1",IF(T13&gt;17,"2",IF(T13&gt;8,"3",IF(T13&gt;0,"4","5")))))</f>
        <v>0</v>
      </c>
      <c r="AC13" s="1462" t="b">
        <f>IF(AND(U13&lt;&gt;""),IF(U13=40,"1",IF(U13&gt;22,"2",IF(U13&gt;16,"3",IF(U13&gt;5,"4","5")))))</f>
        <v>0</v>
      </c>
      <c r="AD13" s="1463" t="b">
        <f>IF(AND(V13&lt;&gt;""),IF(V13&gt;126,"1",IF(V13&gt;84,"2",IF(V13&gt;58,"3",IF(V13&gt;26,"4","5")))))</f>
        <v>0</v>
      </c>
      <c r="AE13" s="1178"/>
      <c r="AF13" s="1181"/>
      <c r="AG13" s="92"/>
      <c r="AH13" s="93"/>
      <c r="AI13" s="93"/>
      <c r="AJ13" s="93"/>
      <c r="AK13" s="93"/>
      <c r="AL13" s="93"/>
      <c r="AM13" s="93"/>
      <c r="AN13" s="93"/>
      <c r="AO13" s="93"/>
      <c r="AP13" s="94"/>
      <c r="AQ13" s="1667"/>
      <c r="AR13" s="92"/>
      <c r="AS13" s="93"/>
      <c r="AT13" s="93"/>
      <c r="AU13" s="93"/>
      <c r="AV13" s="93"/>
      <c r="AW13" s="93"/>
      <c r="AX13" s="93"/>
      <c r="AY13" s="93"/>
      <c r="AZ13" s="93"/>
      <c r="BA13" s="94"/>
      <c r="BB13" s="1644">
        <f>SUM(AG13:AP13)</f>
        <v>0</v>
      </c>
      <c r="BC13" s="359">
        <f t="shared" ref="BC13:BC18" si="0">COUNT(AG13:AP13)</f>
        <v>0</v>
      </c>
      <c r="BD13" s="359" t="e">
        <f>BB13/BC13</f>
        <v>#DIV/0!</v>
      </c>
      <c r="BE13" s="360" t="e">
        <f>AVERAGE(AR13:BA13)</f>
        <v>#DIV/0!</v>
      </c>
      <c r="BF13" s="361" t="e">
        <f>(BD13-BE13)/BD13</f>
        <v>#DIV/0!</v>
      </c>
      <c r="BG13" s="362" t="e">
        <f>SQRT((POWER(AG13-BD13,2)+POWER(AH13-BD13,2)+POWER(AI13-BD13,2)+POWER(AJ13-BD13,2)+POWER(AK13-BD13,2)+POWER(AL13-BD13,2)+POWER(AM13-BD13,2)+POWER(AN13-BD13,2)+POWER(AO13-BD13,2)+POWER(AP13-BD13,2))/(BC13-1))</f>
        <v>#DIV/0!</v>
      </c>
      <c r="BH13" s="363" t="e">
        <f t="shared" ref="BH13:BH43" si="1">SQRT((POWER(AR13-BE13,2)+POWER(AS13-BE13,2)+POWER(AT13-BE13,2)+POWER(AU13-BE13,2)+POWER(AV13-BE13,2)+POWER(AW13-BE13,2)+POWER(AX13-BE13,2)+POWER(AY13-BE13,2)+POWER(AZ13-BE13,2)+POWER(BA13-BE13,2))/(BC13-1))</f>
        <v>#DIV/0!</v>
      </c>
      <c r="BI13" s="364" t="e">
        <f>SQRT(POWER(((AG13-BD13)*(AR13-BE13)+(AH13-BD13)*(AS13-BE13)+(AI13-BD13)*(AT13-BE13)+(AJ13-BD13)*(AU13-BE13)+(AK13-BD13)*(AV13-BE13)+(AL13-BD13)*(AW13-BE13)+(AM13-BD13)*(AX13-BE13)+(AN13-BD13)*(AY13-BE13)+(AO13-BD13)*(AZ13-BE13)+(AP13-BD13)*(BA13-BE13))/(BG13*BH13*(BC13-1)),2))</f>
        <v>#DIV/0!</v>
      </c>
      <c r="BJ13" s="365" t="e">
        <f>IF(BD13&gt;=56,"ОЧЕНЬ ВЫСОКАЯ",IF(BD13&gt;=42,"ВЫСОКАЯ", IF(BD13&gt;=32,"СРЕДНЯЯ",IF(BD13&gt;=25,"НИЗКАЯ","ОЧЕНЬ НИЗКАЯ"))))</f>
        <v>#DIV/0!</v>
      </c>
      <c r="BK13" s="365" t="e">
        <f>IF(BF13&gt;=0.98,"ОЧЕНЬ ВЫСОКАЯ",IF(BF13&gt;=0.96,"ВЫСОКАЯ", IF(BF13&gt;=0.92,"СРЕДНЯЯ",IF(BF13&gt;=0.91,"НИЗКАЯ","ОЧЕНЬ НИЗКАЯ"))))</f>
        <v>#DIV/0!</v>
      </c>
      <c r="BL13" s="366" t="e">
        <f>IF(AND(BD13&lt;=31,BF13&lt;=0.95),"1.НИЗКИЙ",IF(AND(BD13&gt;=42,BF13&gt;=0.96),"3.ВЫСОКИЙ","2.СРЕДНИЙ"))</f>
        <v>#DIV/0!</v>
      </c>
      <c r="BM13" s="95"/>
      <c r="BN13" s="1181"/>
      <c r="BO13" s="1828"/>
      <c r="BP13" s="1829"/>
      <c r="BQ13" s="1829"/>
      <c r="BR13" s="1829"/>
      <c r="BS13" s="1829"/>
      <c r="BT13" s="1829"/>
      <c r="BU13" s="1829"/>
      <c r="BV13" s="1829"/>
      <c r="BW13" s="1829"/>
      <c r="BX13" s="1829"/>
      <c r="BY13" s="1829"/>
      <c r="BZ13" s="1829"/>
      <c r="CA13" s="1829"/>
      <c r="CB13" s="1829"/>
      <c r="CC13" s="1829"/>
      <c r="CD13" s="1829"/>
      <c r="CE13" s="1829"/>
      <c r="CF13" s="1829"/>
      <c r="CG13" s="1829"/>
      <c r="CH13" s="1829"/>
      <c r="CI13" s="1829"/>
      <c r="CJ13" s="1829"/>
      <c r="CK13" s="1829"/>
      <c r="CL13" s="1829"/>
      <c r="CM13" s="1829"/>
      <c r="CN13" s="1829"/>
      <c r="CO13" s="1829"/>
      <c r="CP13" s="1829"/>
      <c r="CQ13" s="1829"/>
      <c r="CR13" s="1829"/>
      <c r="CS13" s="1829"/>
      <c r="CT13" s="1829"/>
      <c r="CU13" s="1829"/>
      <c r="CV13" s="1829"/>
      <c r="CW13" s="1829"/>
      <c r="CX13" s="1829"/>
      <c r="CY13" s="1829"/>
      <c r="CZ13" s="1829"/>
      <c r="DA13" s="1829"/>
      <c r="DB13" s="1830"/>
      <c r="DC13" s="1831">
        <f>IF(CB13=1,4,IF(CB13=2,3,IF(CB13=3,2,IF(CB13=4,1,0))))</f>
        <v>0</v>
      </c>
      <c r="DD13" s="1832">
        <f>IF(CR13=1,4,IF(CR13=2,3,IF(CR13=3,2,IF(CR13=4,1,0))))</f>
        <v>0</v>
      </c>
      <c r="DE13" s="1833">
        <f>IF(CZ13=1,4,IF(CZ13=2,3,IF(CZ13=3,2,IF(CZ13=4,1,0))))</f>
        <v>0</v>
      </c>
      <c r="DF13" s="1831">
        <f>IF(BO13=1,4,IF(BO13=2,3,IF(BO13=3,2,IF(BO13=4,1,0))))</f>
        <v>0</v>
      </c>
      <c r="DG13" s="1832">
        <f>IF(BW13=1,4,IF(BW13=2,3,IF(BW13=3,2,IF(BW13=4,1,0))))</f>
        <v>0</v>
      </c>
      <c r="DH13" s="1833">
        <f>IF(CM13=1,4,IF(CM13=2,3,IF(CM13=3,2,IF(CM13=4,1,0))))</f>
        <v>0</v>
      </c>
      <c r="DI13" s="1831">
        <f>IF(CU13=1,4,IF(CU13=2,3,IF(CU13=3,2,IF(CU13=4,1,0))))</f>
        <v>0</v>
      </c>
      <c r="DJ13" s="1832">
        <f>IF(BR13=1,4,IF(BR13=2,3,IF(BR13=3,2,IF(BR13=4,1,0))))</f>
        <v>0</v>
      </c>
      <c r="DK13" s="1832">
        <f>IF(CH13=1,4,IF(CH13=2,3,IF(CH13=3,2,IF(CH13=4,1,0))))</f>
        <v>0</v>
      </c>
      <c r="DL13" s="1833">
        <f>IF(CT13=1,4,IF(CT13=2,3,IF(CT13=3,2,IF(CT13=4,1,0))))</f>
        <v>0</v>
      </c>
      <c r="DM13" s="1834">
        <f>BP13+BT13+BX13+DC13+CF13+CJ13+CN13+DD13+CV13+DE13</f>
        <v>0</v>
      </c>
      <c r="DN13" s="1835">
        <f>DF13+BS13+DG13+CA13+CE13+CI13+DH13+CQ13+DI13+CY13</f>
        <v>0</v>
      </c>
      <c r="DO13" s="1836">
        <f>BQ13+BU13+BY13+CC13+CG13+CK13+CO13+CS13+CW13+DA13</f>
        <v>0</v>
      </c>
      <c r="DP13" s="1837">
        <f>DJ13+BV13+BZ13+CD13+DK13+CL13+CP13+DL13+CX13+DB13</f>
        <v>0</v>
      </c>
      <c r="DQ13" s="1837">
        <f>DM13+DP13+(-DN13)+(-DO13)</f>
        <v>0</v>
      </c>
      <c r="DR13" s="1179"/>
      <c r="DS13" s="1205"/>
      <c r="DT13" s="1206"/>
      <c r="DU13" s="1207"/>
      <c r="DV13" s="1208"/>
      <c r="DW13" s="1209"/>
      <c r="DX13" s="1178"/>
      <c r="DY13" s="1181"/>
      <c r="DZ13" s="1188"/>
      <c r="EA13" s="1189"/>
      <c r="EB13" s="1188"/>
      <c r="EC13" s="1190"/>
      <c r="ED13" s="1189"/>
      <c r="EE13" s="1191"/>
      <c r="EF13" s="1192"/>
      <c r="EG13" s="1188"/>
      <c r="EH13" s="1189"/>
      <c r="EI13" s="1188"/>
      <c r="EJ13" s="1190"/>
      <c r="EK13" s="1193"/>
      <c r="EL13" s="1194"/>
      <c r="EM13" s="1179"/>
      <c r="EN13" s="1178"/>
      <c r="EO13" s="1688"/>
      <c r="EP13" s="1679"/>
      <c r="EQ13" s="1674"/>
      <c r="ER13" s="1493"/>
      <c r="ES13" s="1493"/>
      <c r="ET13" s="1494"/>
      <c r="EU13" s="1495"/>
      <c r="EV13" s="1496"/>
      <c r="EW13" s="1496"/>
      <c r="EX13" s="1496"/>
      <c r="EY13" s="1496"/>
      <c r="EZ13" s="1496"/>
      <c r="FA13" s="1496"/>
      <c r="FB13" s="1497"/>
      <c r="FC13" s="1689"/>
      <c r="FD13" s="1448"/>
      <c r="FE13" s="2219"/>
      <c r="FF13" s="2220"/>
      <c r="FG13" s="2220"/>
      <c r="FH13" s="2220"/>
      <c r="FI13" s="2220"/>
      <c r="FJ13" s="2220"/>
      <c r="FK13" s="2220"/>
      <c r="FL13" s="2220"/>
      <c r="FM13" s="2220"/>
      <c r="FN13" s="2220"/>
      <c r="FO13" s="2220"/>
      <c r="FP13" s="2220"/>
      <c r="FQ13" s="2220"/>
      <c r="FR13" s="2220"/>
      <c r="FS13" s="2220"/>
      <c r="FT13" s="2220"/>
      <c r="FU13" s="2220"/>
      <c r="FV13" s="2220"/>
      <c r="FW13" s="2220"/>
      <c r="FX13" s="2220"/>
      <c r="FY13" s="2220"/>
      <c r="FZ13" s="2220"/>
      <c r="GA13" s="2220"/>
      <c r="GB13" s="2220"/>
      <c r="GC13" s="2220"/>
      <c r="GD13" s="2220"/>
      <c r="GE13" s="2220"/>
      <c r="GF13" s="2220"/>
      <c r="GG13" s="2220"/>
      <c r="GH13" s="2220"/>
      <c r="GI13" s="2220"/>
      <c r="GJ13" s="2220"/>
      <c r="GK13" s="2220"/>
      <c r="GL13" s="2220"/>
      <c r="GM13" s="2220"/>
      <c r="GN13" s="2220"/>
      <c r="GO13" s="2220"/>
      <c r="GP13" s="2220"/>
      <c r="GQ13" s="2220"/>
      <c r="GR13" s="2220"/>
      <c r="GS13" s="2220"/>
      <c r="GT13" s="2220"/>
      <c r="GU13" s="2220"/>
      <c r="GV13" s="2220"/>
      <c r="GW13" s="2220"/>
      <c r="GX13" s="2221"/>
      <c r="GY13" s="2198">
        <f>IF(FE13=1,1,0)+IF(FL13=1,1,0)+IF(FU13=1,1,0)+IF(FZ13=1,1,0)+IF(GF13=1,1,0)+IF(GI13=1,1,0)+IF(GN13=1,1,0)+IF(FS13=2,1,0)+IF(GT13=2,1,0)</f>
        <v>0</v>
      </c>
      <c r="GZ13" s="458" t="b">
        <f>IF(AND(FE13&lt;&gt;""),IF(GY13&lt;=3,"НИЗКИЙ",IF(GY13&lt;7,"СРЕДНИЙ",IF(GY13&gt;=7,"ВЫСОКИЙ"))))</f>
        <v>0</v>
      </c>
      <c r="HA13" s="2199">
        <f>IF(FO13=1,1,0)+IF(GO13=1,1,0)+IF(FG13=2,1,0)+IF(FK13=2,1,0)+IF(FW13=2,1,0)+IF(GA13=2,1,0)+IF(GD13=2,1,0)+IF(GK13=2,1,0)+IF(GS13=2,1,0)</f>
        <v>0</v>
      </c>
      <c r="HB13" s="2200" t="b">
        <f>IF(AND(FG13&lt;&gt;""),IF(HA13&lt;=3,"НИЗКИЙ",IF(HA13&lt;7,"СРЕДНИЙ",IF(HA13&gt;=7,"ВЫСОКИЙ"))))</f>
        <v>0</v>
      </c>
      <c r="HC13" s="2201">
        <f>IF(FP13=1,1,0)+IF(FX13=1,1,0)+IF(GC13=1,1,0)+IF(GG13=1,1,0)+IF(GP13=1,1,0)+IF(GU13=1,1,0)+IF(FI13=2,1,0)+IF(FM13=2,1,0)+IF(GJ13=2,1,0)</f>
        <v>0</v>
      </c>
      <c r="HD13" s="459" t="b">
        <f>IF(AND(FI13&lt;&gt;""),IF(HC13&lt;=4,"НИЗКИЙ",IF(HC13&lt;8,"СРЕДНИЙ",IF(HC13&gt;=8,"ВЫСОКИЙ"))))</f>
        <v>0</v>
      </c>
      <c r="HE13" s="2202">
        <f>IF(GH13=1,1,0)+IF(GV13=1,1,0)+IF(FJ13=2,1,0)+IF(FN13=2,1,0)+IF(FQ13=2,1,0)+IF(FT13=2,1,0)+IF(GB13=2,1,0)+IF(GL13=2,1,0)+IF(GQ13=2,1,0)</f>
        <v>0</v>
      </c>
      <c r="HF13" s="460" t="b">
        <f>IF(AND(FK13&lt;&gt;""),IF(HE13&lt;=3,"НИЗКИЙ",IF(HE13&lt;7,"СРЕДНИЙ",IF(HE13&gt;=7,"ВЫСОКИЙ"))))</f>
        <v>0</v>
      </c>
      <c r="HG13" s="2203">
        <f>IF(FF13=1,1,0)+IF(FO13=1,1,0)+IF(GC13=1,1,0)+IF(GM13=1,1,0)+IF(GN13=1,1,0)+IF(GW13=1,1,0)+IF(FT13=2,1,0)+IF(FV13=2,1,0)+IF(GA13=2,1,0)</f>
        <v>0</v>
      </c>
      <c r="HH13" s="2204" t="b">
        <f>IF(AND(FM13&lt;&gt;""),IF(HG13&lt;=4,"НИЗКИЙ",IF(HG13&lt;8,"СРЕДНИЙ",IF(HG13&gt;=8,"ВЫСОКИЙ"))))</f>
        <v>0</v>
      </c>
      <c r="HI13" s="2205">
        <f>IF(FH13=1,1,0)+IF(FP13=1,1,0)+IF(FR13=1,1,0)+IF(FY13=1,1,0)+IF(GE13=1,1,0)+IF(GI13=1,1,0)+IF(GR13=1,1,0)+IF(GX13=1,1,0)+IF(GL13=2,1,0)</f>
        <v>0</v>
      </c>
      <c r="HJ13" s="461" t="b">
        <f>IF(AND(FO13&lt;&gt;""),IF(HI13&lt;=3,"НИЗКИЙ",IF(HI13&lt;7,"СРЕДНИЙ",IF(HI13&gt;=7,"ВЫСОКИЙ"))))</f>
        <v>0</v>
      </c>
      <c r="HK13" s="2206">
        <f>IF(FE13=1,1,0)+IF(FF13=1,1,0)+IF(FH13=1,1,0)+IF(FL13=1,1,0)+IF(FO13=1,1,0)+IF(FP13=1,1,0)+IF(FR13=1,1,0)+IF(FU13=1,1,0)+IF(FX13=1,1,0)+IF(FY13=1,1,0)+IF(FZ13=1,1,0)+IF(GC13=1,1,0)+IF(GE13=1,1,0)+IF(GF13=1,1,0)+IF(GG13=1,1,0)+IF(GH13=1,1,0)+IF(GI13=1,1,0)+IF(GM13=1,1,0)+IF(GN13=1,1,0)+IF(GO13=1,1,0)+IF(GP13=1,1,0)+IF(GR13=1,1,0)+IF(GU13=1,1,0)+IF(GV13=1,1,0)+IF(GW13=1,1,0)+IF(GX13=1,1,0)+IF(FG13=2,1,0)+IF(FI13=2,1,0)+IF(FJ13=2,1,0)+IF(FK13=2,1,0)+IF(FM13=2,1,0)+IF(FN13=2,1,0)+IF(FQ13=2,1,0)+IF(FS13=2,1,0)+IF(FT13=2,1,0)+IF(FV13=2,1,0)+IF(FW13=2,1,0)+IF(GA13=2,1,0)+IF(GB13=2,1,0)+IF(GD13=2,1,0)+IF(GJ13=2,1,0)+IF(GK13=2,1,0)+IF(GL13=2,1,0)+IF(GQ13=2,1,0)+IF(GS13=2,1,0)+IF(GT13=2,1,0)</f>
        <v>0</v>
      </c>
      <c r="HL13" s="2207" t="b">
        <f>IF(AND(FQ13&lt;&gt;""),IF(HK13&lt;=23,"НИЗКИЙ",IF(HK13&lt;33,"СРЕДНИЙ",IF(HK13&gt;=33,"ВЫСОКИЙ"))))</f>
        <v>0</v>
      </c>
      <c r="HM13" s="432"/>
      <c r="HN13" s="991"/>
      <c r="HO13" s="891"/>
      <c r="HP13" s="892"/>
      <c r="HQ13" s="893"/>
      <c r="HR13" s="894"/>
      <c r="HS13" s="895"/>
      <c r="HT13" s="896"/>
      <c r="HU13" s="897"/>
      <c r="HV13" s="710" t="b">
        <f>IF(AND(HO13&lt;&gt;""),IF(HO13&lt;=3,"НИЗКИЙ",IF(HO13&lt;7,"СРЕДНИЙ",IF(HO13&gt;=7,"ВЫСОКИЙ"))))</f>
        <v>0</v>
      </c>
      <c r="HW13" s="711" t="b">
        <f>IF(AND(HP13&lt;&gt;""),IF(HP13&lt;=3,"НИЗКИЙ",IF(HP13&lt;7,"СРЕДНИЙ",IF(HP13&gt;=7,"ВЫСОКИЙ"))))</f>
        <v>0</v>
      </c>
      <c r="HX13" s="711" t="b">
        <f>IF(AND(HQ13&lt;&gt;""),IF(HQ13&lt;=4,"НИЗКИЙ",IF(HQ13&lt;8,"СРЕДНИЙ",IF(HQ13&gt;=8,"ВЫСОКИЙ"))))</f>
        <v>0</v>
      </c>
      <c r="HY13" s="711" t="b">
        <f>IF(AND(HR13&lt;&gt;""),IF(HR13&lt;=3,"НИЗКИЙ",IF(HR13&lt;7,"СРЕДНИЙ",IF(HR13&gt;=7,"ВЫСОКИЙ"))))</f>
        <v>0</v>
      </c>
      <c r="HZ13" s="711" t="b">
        <f>IF(AND(HS13&lt;&gt;""),IF(HS13&lt;=4,"НИЗКИЙ",IF(HS13&lt;8,"СРЕДНИЙ",IF(HS13&gt;=8,"ВЫСОКИЙ"))))</f>
        <v>0</v>
      </c>
      <c r="IA13" s="712" t="b">
        <f>IF(AND(HT13&lt;&gt;""),IF(HT13&lt;=3,"НИЗКИЙ",IF(HT13&lt;7,"СРЕДНИЙ",IF(HT13&gt;=7,"ВЫСОКИЙ"))))</f>
        <v>0</v>
      </c>
      <c r="IB13" s="713" t="b">
        <f>IF(AND(HU13&lt;&gt;""),IF(HU13&lt;=23,"НИЗКИЙ",IF(HU13&lt;33,"СРЕДНИЙ",IF(HU13&gt;=33,"ВЫСОКИЙ"))))</f>
        <v>0</v>
      </c>
      <c r="IC13" s="432"/>
      <c r="ID13" s="432"/>
      <c r="IE13" s="647"/>
      <c r="IF13" s="1049"/>
      <c r="IG13" s="1049"/>
      <c r="IH13" s="1049"/>
      <c r="II13" s="1049"/>
      <c r="IJ13" s="1049"/>
      <c r="IK13" s="1049"/>
      <c r="IL13" s="1049"/>
      <c r="IM13" s="1049"/>
      <c r="IN13" s="1050"/>
      <c r="IO13" s="649"/>
      <c r="IP13" s="1051"/>
      <c r="IQ13" s="1051"/>
      <c r="IR13" s="1051"/>
      <c r="IS13" s="1051"/>
      <c r="IT13" s="1051"/>
      <c r="IU13" s="1051"/>
      <c r="IV13" s="1051"/>
      <c r="IW13" s="1051"/>
      <c r="IX13" s="1052"/>
      <c r="IY13" s="647"/>
      <c r="IZ13" s="1049"/>
      <c r="JA13" s="1049"/>
      <c r="JB13" s="1049"/>
      <c r="JC13" s="1049"/>
      <c r="JD13" s="1049"/>
      <c r="JE13" s="1049"/>
      <c r="JF13" s="1049"/>
      <c r="JG13" s="1049"/>
      <c r="JH13" s="1053"/>
      <c r="JI13" s="649"/>
      <c r="JJ13" s="1051"/>
      <c r="JK13" s="1051"/>
      <c r="JL13" s="1051"/>
      <c r="JM13" s="1051"/>
      <c r="JN13" s="1051"/>
      <c r="JO13" s="1051"/>
      <c r="JP13" s="1051"/>
      <c r="JQ13" s="1051"/>
      <c r="JR13" s="1052"/>
      <c r="JS13" s="647"/>
      <c r="JT13" s="1049"/>
      <c r="JU13" s="1049"/>
      <c r="JV13" s="1049"/>
      <c r="JW13" s="1049"/>
      <c r="JX13" s="1053"/>
      <c r="JY13" s="1049"/>
      <c r="JZ13" s="1049"/>
      <c r="KA13" s="1049"/>
      <c r="KB13" s="1050"/>
      <c r="KC13" s="649"/>
      <c r="KD13" s="1051"/>
      <c r="KE13" s="1051"/>
      <c r="KF13" s="1051"/>
      <c r="KG13" s="1051"/>
      <c r="KH13" s="1051"/>
      <c r="KI13" s="1051"/>
      <c r="KJ13" s="1051"/>
      <c r="KK13" s="1051"/>
      <c r="KL13" s="1052"/>
      <c r="KM13" s="647"/>
      <c r="KN13" s="1049"/>
      <c r="KO13" s="1049"/>
      <c r="KP13" s="1049"/>
      <c r="KQ13" s="1049"/>
      <c r="KR13" s="1049"/>
      <c r="KS13" s="1049"/>
      <c r="KT13" s="1049"/>
      <c r="KU13" s="1049"/>
      <c r="KV13" s="1050"/>
      <c r="KW13" s="649"/>
      <c r="KX13" s="1051"/>
      <c r="KY13" s="1051"/>
      <c r="KZ13" s="1051"/>
      <c r="LA13" s="1051"/>
      <c r="LB13" s="1051"/>
      <c r="LC13" s="1051"/>
      <c r="LD13" s="1051"/>
      <c r="LE13" s="1051"/>
      <c r="LF13" s="1052"/>
      <c r="LG13" s="1054"/>
      <c r="LH13" s="1049"/>
      <c r="LI13" s="1049"/>
      <c r="LJ13" s="1049"/>
      <c r="LK13" s="1049"/>
      <c r="LL13" s="1049"/>
      <c r="LM13" s="1049"/>
      <c r="LN13" s="1049"/>
      <c r="LO13" s="1049"/>
      <c r="LP13" s="1049"/>
      <c r="LQ13" s="1053"/>
      <c r="LR13" s="739">
        <f t="shared" ref="LR13:LR45" si="2">IE13+IR13*(-1)+JE13*(-1)+JR13+KE13*(-1)+KR13*(-1)+LE13</f>
        <v>0</v>
      </c>
      <c r="LS13" s="740" t="b">
        <f>IF(AND(IE13&lt;&gt;""),IF(LR13&gt;=15,"У-П",IF(LR13&gt;=1,"С-П",IF(LR13&gt;=-14,"С-Н",IF(LR13&gt;=-28,"У-Н")))))</f>
        <v>0</v>
      </c>
      <c r="LT13" s="741">
        <f t="shared" ref="LT13:LT45" si="3">IF13*(-1)+IS13+JF13+JS13*(-1)+KF13*(-1)+KS13+LF13</f>
        <v>0</v>
      </c>
      <c r="LU13" s="742" t="b">
        <f>IF(AND(IG13&lt;&gt;""),IF(LT13&gt;=15,"У-П",IF(LT13&gt;=1,"С-П",IF(LT13&gt;=-14,"С-Н",IF(LT13&gt;=-28,"У-Н")))))</f>
        <v>0</v>
      </c>
      <c r="LV13" s="743">
        <f t="shared" ref="LV13:LV19" si="4">IG13*(-1)+IT13*(-1)+JG13+JT13*(-1)+KG13*(-1)+KT13*(-1)+LG13</f>
        <v>0</v>
      </c>
      <c r="LW13" s="744" t="b">
        <f>IF(AND(II13&lt;&gt;""),IF(LV13&gt;=15,"У-П",IF(LV13&gt;=1,"С-П",IF(LV13&gt;=-14,"С-Н",IF(LV13&gt;=-28,"У-Н")))))</f>
        <v>0</v>
      </c>
      <c r="LX13" s="745">
        <f t="shared" ref="LX13:LX45" si="5">IH13+IU13*(-1)+JH13*(-1)+JU13*(-1)+KH13*(-1)+KU13*(-1)+LH13</f>
        <v>0</v>
      </c>
      <c r="LY13" s="746" t="b">
        <f>IF(AND(IK13&lt;&gt;""),IF(LX13&gt;=15,"У-П",IF(LX13&gt;=1,"С-П",IF(LX13&gt;=-14,"С-Н",IF(LX13&gt;=-28,"У-Н")))))</f>
        <v>0</v>
      </c>
      <c r="LZ13" s="747">
        <f t="shared" ref="LZ13:LZ45" si="6">II13+IV13*(-1)+JI13+JV13+KI13+KV13*(-1)+LI13</f>
        <v>0</v>
      </c>
      <c r="MA13" s="748" t="b">
        <f>IF(AND(IM13&lt;&gt;""),IF(LZ13&gt;=15,"У-П",IF(LZ13&gt;=1,"С-П",IF(LZ13&gt;=-14,"С-Н",IF(LZ13&gt;=-28,"У-Н")))))</f>
        <v>0</v>
      </c>
      <c r="MB13" s="749">
        <f t="shared" ref="MB13:MB19" si="7">IJ13*(-1)+IW13+JJ13+JW13*(-1)+KJ13*(-1)+KW13*(-1)+LJ13*(-1)</f>
        <v>0</v>
      </c>
      <c r="MC13" s="750" t="b">
        <f>IF(AND(IO13&lt;&gt;""),IF(MB13&gt;=15,"У-П",IF(MB13&gt;=1,"С-П",IF(MB13&gt;=-14,"С-Н",IF(MB13&gt;=-28,"У-Н")))))</f>
        <v>0</v>
      </c>
      <c r="MD13" s="751">
        <f t="shared" ref="MD13:MD45" si="8">IK13*(-1)+IX13+JK13*(-1)+JX13*(-1)+KK13+KX13*(-1)+LK13*(-1)</f>
        <v>0</v>
      </c>
      <c r="ME13" s="752" t="b">
        <f>IF(AND(IQ13&lt;&gt;""),IF(MD13&gt;=15,"У-П",IF(MD13&gt;=1,"С-П",IF(MD13&gt;=-14,"С-Н",IF(MD13&gt;=-28,"У-Н")))))</f>
        <v>0</v>
      </c>
      <c r="MF13" s="753">
        <f t="shared" ref="MF13:MF19" si="9">IL13*(-1)+IY13*(-1)+JL13*(-1)+JY13+KL13+KY13+LL13*(-1)</f>
        <v>0</v>
      </c>
      <c r="MG13" s="754" t="b">
        <f>IF(AND(IS13&lt;&gt;""),IF(MF13&gt;=15,"У-П",IF(MF13&gt;=1,"С-П",IF(MF13&gt;=-14,"С-Н",IF(MF13&gt;=-28,"У-Н")))))</f>
        <v>0</v>
      </c>
      <c r="MH13" s="755">
        <f t="shared" ref="MH13:MH19" si="10">IM13*(-1)+IZ13+JM13+JZ13*(-1)+KM13+KZ13*(-1)+LM13*(-1)</f>
        <v>0</v>
      </c>
      <c r="MI13" s="756" t="b">
        <f>IF(AND(IU13&lt;&gt;""),IF(MH13&gt;=15,"У-П",IF(MH13&gt;=1,"С-П",IF(MH13&gt;=-14,"С-Н",IF(MH13&gt;=-28,"У-Н")))))</f>
        <v>0</v>
      </c>
      <c r="MJ13" s="745">
        <f t="shared" ref="MJ13:MJ19" si="11">IN13+JA13*(-1)+JN13*(-1)+KA13*(-1)+KN13*(-1)+LA13*(-1)+LN13*(-1)</f>
        <v>0</v>
      </c>
      <c r="MK13" s="757" t="b">
        <f>IF(AND(IW13&lt;&gt;""),IF(MJ13&gt;=15,"У-П",IF(MJ13&gt;=1,"С-П",IF(MJ13&gt;=-14,"С-Н",IF(MJ13&gt;=-28,"У-Н")))))</f>
        <v>0</v>
      </c>
      <c r="ML13" s="758">
        <f t="shared" ref="ML13:ML19" si="12">IO13+JB13*(-1)+JO13*(-1)+KB13+KO13+LB13*(-1)+LO13*(-1)</f>
        <v>0</v>
      </c>
      <c r="MM13" s="759" t="b">
        <f>IF(AND(IY13&lt;&gt;""),IF(ML13&gt;=15,"У-П",IF(ML13&gt;=1,"С-П",IF(ML13&gt;=-14,"С-Н",IF(ML13&gt;=-28,"У-Н")))))</f>
        <v>0</v>
      </c>
      <c r="MN13" s="760">
        <f t="shared" ref="MN13:MN19" si="13">IP13*(-1)+JC13*(-1)+JP13*(-1)+KC13*(-1)+KP13*(-1)+LC13+LP13*(-1)</f>
        <v>0</v>
      </c>
      <c r="MO13" s="761" t="b">
        <f>IF(AND(JA13&lt;&gt;""),IF(MN13&gt;=15,"У-П",IF(MN13&gt;=1,"С-П",IF(MN13&gt;=-14,"С-Н",IF(MN13&gt;=-28,"У-Н")))))</f>
        <v>0</v>
      </c>
      <c r="MP13" s="762">
        <f t="shared" ref="MP13:MP19" si="14">IQ13+JD13+JQ13+KD13+KQ13*(-1)+LD13*(-1)+LQ13</f>
        <v>0</v>
      </c>
      <c r="MQ13" s="763" t="b">
        <f>IF(AND(JC13&lt;&gt;""),IF(MP13&gt;=15,"У-П",IF(MP13&gt;=1,"С-П",IF(MP13&gt;=-14,"С-Н",IF(MP13&gt;=-28,"У-Н")))))</f>
        <v>0</v>
      </c>
      <c r="MR13" s="990"/>
      <c r="MS13" s="645"/>
      <c r="MT13" s="646"/>
      <c r="MU13" s="647"/>
      <c r="MV13" s="648"/>
      <c r="MW13" s="649"/>
      <c r="MX13" s="650"/>
      <c r="MY13" s="651"/>
      <c r="MZ13" s="652"/>
      <c r="NA13" s="653"/>
      <c r="NB13" s="654"/>
      <c r="NC13" s="649"/>
      <c r="ND13" s="655"/>
      <c r="NE13" s="647"/>
      <c r="NF13" s="656"/>
      <c r="NG13" s="604" t="b">
        <f t="shared" ref="NG13:NS32" si="15">IF(AND(MT13&lt;&gt;""),IF(MT13&gt;=15,"У-П",IF(MT13&gt;=1,"С-П",IF(MT13&gt;=-14,"С-Н",IF(MT13&gt;=-28,"У-Н")))))</f>
        <v>0</v>
      </c>
      <c r="NH13" s="602" t="b">
        <f t="shared" si="15"/>
        <v>0</v>
      </c>
      <c r="NI13" s="603" t="b">
        <f t="shared" si="15"/>
        <v>0</v>
      </c>
      <c r="NJ13" s="1547" t="b">
        <f t="shared" si="15"/>
        <v>0</v>
      </c>
      <c r="NK13" s="603" t="b">
        <f t="shared" si="15"/>
        <v>0</v>
      </c>
      <c r="NL13" s="1547" t="b">
        <f t="shared" si="15"/>
        <v>0</v>
      </c>
      <c r="NM13" s="603" t="b">
        <f t="shared" si="15"/>
        <v>0</v>
      </c>
      <c r="NN13" s="1547" t="b">
        <f t="shared" si="15"/>
        <v>0</v>
      </c>
      <c r="NO13" s="603" t="b">
        <f t="shared" si="15"/>
        <v>0</v>
      </c>
      <c r="NP13" s="1549" t="b">
        <f t="shared" si="15"/>
        <v>0</v>
      </c>
      <c r="NQ13" s="1551" t="b">
        <f t="shared" si="15"/>
        <v>0</v>
      </c>
      <c r="NR13" s="1549" t="b">
        <f t="shared" si="15"/>
        <v>0</v>
      </c>
      <c r="NS13" s="603" t="b">
        <f t="shared" si="15"/>
        <v>0</v>
      </c>
      <c r="NT13" s="1445"/>
    </row>
    <row r="14" spans="1:384" s="1446" customFormat="1" ht="21.95" customHeight="1" thickBot="1" x14ac:dyDescent="0.35">
      <c r="A14" s="1597">
        <v>2</v>
      </c>
      <c r="B14" s="1598"/>
      <c r="C14" s="1599"/>
      <c r="D14" s="1598"/>
      <c r="E14" s="1514"/>
      <c r="F14" s="89"/>
      <c r="G14" s="90"/>
      <c r="H14" s="90"/>
      <c r="I14" s="90"/>
      <c r="J14" s="1557"/>
      <c r="K14" s="1565">
        <f>F14+G14+H14+I14+J14</f>
        <v>0</v>
      </c>
      <c r="L14" s="1561"/>
      <c r="M14" s="1178"/>
      <c r="N14" s="1179"/>
      <c r="O14" s="1195"/>
      <c r="P14" s="1197"/>
      <c r="Q14" s="1197"/>
      <c r="R14" s="1197"/>
      <c r="S14" s="1190"/>
      <c r="T14" s="1197"/>
      <c r="U14" s="1197"/>
      <c r="V14" s="1198"/>
      <c r="W14" s="1532" t="b">
        <f>IF(AND(O14&lt;&gt;""),IF(O14&gt;15,"1",IF(O14&gt;8,"2",IF(O14&gt;5,"3",IF(O14&gt;1,"4","5")))))</f>
        <v>0</v>
      </c>
      <c r="X14" s="1531" t="b">
        <f t="shared" ref="X14:X43" si="16">IF(AND(P14&lt;&gt;""),IF(P14&gt;9,"1",IF(P14&gt;6,"2",IF(P14&gt;4,"3",IF(P14&gt;1,"4","5")))))</f>
        <v>0</v>
      </c>
      <c r="Y14" s="1531" t="b">
        <f t="shared" ref="Y14:Y43" si="17">IF(AND(Q14&lt;&gt;""),IF(Q14&gt;11,"1",IF(Q14&gt;7,"2",IF(Q14&gt;5,"3",IF(Q14&gt;1,"4","5")))))</f>
        <v>0</v>
      </c>
      <c r="Z14" s="1531" t="b">
        <f t="shared" ref="Z14:Z43" si="18">IF(AND(R14&lt;&gt;""),IF(R14&gt;31,"1",IF(R14&gt;20,"2",IF(R14&gt;9,"3",IF(R14&gt;0,"4","5")))))</f>
        <v>0</v>
      </c>
      <c r="AA14" s="1531" t="b">
        <f t="shared" ref="AA14:AA43" si="19">IF(AND(S14&lt;&gt;""),IF(S14&gt;15,"1",IF(S14&gt;9,"2",IF(S14&gt;6,"3",IF(S14&gt;0,"4","5")))))</f>
        <v>0</v>
      </c>
      <c r="AB14" s="1531" t="b">
        <f t="shared" ref="AB14:AB43" si="20">IF(AND(T14&lt;&gt;""),IF(T14&gt;32,"1",IF(T14&gt;17,"2",IF(T14&gt;8,"3",IF(T14&gt;0,"4","5")))))</f>
        <v>0</v>
      </c>
      <c r="AC14" s="1531" t="b">
        <f t="shared" ref="AC14:AC43" si="21">IF(AND(U14&lt;&gt;""),IF(U14=40,"1",IF(U14&gt;22,"2",IF(U14&gt;16,"3",IF(U14&gt;5,"4","5")))))</f>
        <v>0</v>
      </c>
      <c r="AD14" s="1533" t="b">
        <f t="shared" ref="AD14:AD43" si="22">IF(AND(V14&lt;&gt;""),IF(V14&gt;126,"1",IF(V14&gt;84,"2",IF(V14&gt;58,"3",IF(V14&gt;26,"4","5")))))</f>
        <v>0</v>
      </c>
      <c r="AE14" s="1178"/>
      <c r="AF14" s="1181"/>
      <c r="AG14" s="96"/>
      <c r="AH14" s="97"/>
      <c r="AI14" s="97"/>
      <c r="AJ14" s="97"/>
      <c r="AK14" s="97"/>
      <c r="AL14" s="97"/>
      <c r="AM14" s="97"/>
      <c r="AN14" s="97"/>
      <c r="AO14" s="97"/>
      <c r="AP14" s="98"/>
      <c r="AQ14" s="1667"/>
      <c r="AR14" s="96"/>
      <c r="AS14" s="97"/>
      <c r="AT14" s="97"/>
      <c r="AU14" s="97"/>
      <c r="AV14" s="97"/>
      <c r="AW14" s="97"/>
      <c r="AX14" s="97"/>
      <c r="AY14" s="97"/>
      <c r="AZ14" s="97"/>
      <c r="BA14" s="98"/>
      <c r="BB14" s="1645">
        <f>SUM(AG14:AP14)</f>
        <v>0</v>
      </c>
      <c r="BC14" s="382">
        <f t="shared" si="0"/>
        <v>0</v>
      </c>
      <c r="BD14" s="1647" t="e">
        <f t="shared" ref="BD14:BD43" si="23">BB14/BC14</f>
        <v>#DIV/0!</v>
      </c>
      <c r="BE14" s="367" t="e">
        <f t="shared" ref="BE14:BE43" si="24">AVERAGE(AR14:BA14)</f>
        <v>#DIV/0!</v>
      </c>
      <c r="BF14" s="368" t="e">
        <f t="shared" ref="BF14:BF43" si="25">(BD14-BE14)/BD14</f>
        <v>#DIV/0!</v>
      </c>
      <c r="BG14" s="369" t="e">
        <f t="shared" ref="BG14:BG43" si="26">SQRT((POWER(AG14-BD14,2)+POWER(AH14-BD14,2)+POWER(AI14-BD14,2)+POWER(AJ14-BD14,2)+POWER(AK14-BD14,2)+POWER(AL14-BD14,2)+POWER(AM14-BD14,2)+POWER(AN14-BD14,2)+POWER(AO14-BD14,2)+POWER(AP14-BD14,2))/(BC14-1))</f>
        <v>#DIV/0!</v>
      </c>
      <c r="BH14" s="370" t="e">
        <f t="shared" si="1"/>
        <v>#DIV/0!</v>
      </c>
      <c r="BI14" s="371" t="e">
        <f t="shared" ref="BI14:BI43" si="27">SQRT(POWER(((AG14-BD14)*(AR14-BE14)+(AH14-BD14)*(AS14-BE14)+(AI14-BD14)*(AT14-BE14)+(AJ14-BD14)*(AU14-BE14)+(AK14-BD14)*(AV14-BE14)+(AL14-BD14)*(AW14-BE14)+(AM14-BD14)*(AX14-BE14)+(AN14-BD14)*(AY14-BE14)+(AO14-BD14)*(AZ14-BE14)+(AP14-BD14)*(BA14-BE14))/(BG14*BH14*(BC14-1)),2))</f>
        <v>#DIV/0!</v>
      </c>
      <c r="BJ14" s="372" t="e">
        <f t="shared" ref="BJ14:BJ43" si="28">IF(BD14&gt;=56,"ОЧЕНЬ ВЫСОКАЯ",IF(BD14&gt;=42,"ВЫСОКАЯ", IF(BD14&gt;=32,"СРЕДНЯЯ",IF(BD14&gt;=25,"НИЗКАЯ","ОЧЕНЬ НИЗКАЯ"))))</f>
        <v>#DIV/0!</v>
      </c>
      <c r="BK14" s="372" t="e">
        <f t="shared" ref="BK14:BK43" si="29">IF(BF14&gt;=0.98,"ОЧЕНЬ ВЫСОКАЯ",IF(BF14&gt;=0.96,"ВЫСОКАЯ", IF(BF14&gt;=0.92,"СРЕДНЯЯ",IF(BF14&gt;=0.91,"НИЗКАЯ","ОЧЕНЬ НИЗКАЯ"))))</f>
        <v>#DIV/0!</v>
      </c>
      <c r="BL14" s="379" t="e">
        <f t="shared" ref="BL14:BL43" si="30">IF(AND(BD14&lt;=31,BF14&lt;=0.95),"1.НИЗКИЙ",IF(AND(BD14&gt;=42,BF14&gt;=0.96),"3.ВЫСОКИЙ","2.СРЕДНИЙ"))</f>
        <v>#DIV/0!</v>
      </c>
      <c r="BM14" s="99"/>
      <c r="BN14" s="1181"/>
      <c r="BO14" s="1838"/>
      <c r="BP14" s="1839"/>
      <c r="BQ14" s="1839"/>
      <c r="BR14" s="1839"/>
      <c r="BS14" s="1839"/>
      <c r="BT14" s="1839"/>
      <c r="BU14" s="1839"/>
      <c r="BV14" s="1839"/>
      <c r="BW14" s="1839"/>
      <c r="BX14" s="1839"/>
      <c r="BY14" s="1839"/>
      <c r="BZ14" s="1839"/>
      <c r="CA14" s="1839"/>
      <c r="CB14" s="1839"/>
      <c r="CC14" s="1839"/>
      <c r="CD14" s="1839"/>
      <c r="CE14" s="1839"/>
      <c r="CF14" s="1839"/>
      <c r="CG14" s="1839"/>
      <c r="CH14" s="1839"/>
      <c r="CI14" s="1839"/>
      <c r="CJ14" s="1839"/>
      <c r="CK14" s="1839"/>
      <c r="CL14" s="1839"/>
      <c r="CM14" s="1839"/>
      <c r="CN14" s="1839"/>
      <c r="CO14" s="1839"/>
      <c r="CP14" s="1839"/>
      <c r="CQ14" s="1839"/>
      <c r="CR14" s="1839"/>
      <c r="CS14" s="1839"/>
      <c r="CT14" s="1839"/>
      <c r="CU14" s="1839"/>
      <c r="CV14" s="1839"/>
      <c r="CW14" s="1839"/>
      <c r="CX14" s="1839"/>
      <c r="CY14" s="1839"/>
      <c r="CZ14" s="1839"/>
      <c r="DA14" s="1839"/>
      <c r="DB14" s="1840"/>
      <c r="DC14" s="1831">
        <f t="shared" ref="DC14:DC45" si="31">IF(CB14=1,4,IF(CB14=2,3,IF(CB14=3,2,IF(CB14=4,1,0))))</f>
        <v>0</v>
      </c>
      <c r="DD14" s="1832">
        <f t="shared" ref="DD14:DD45" si="32">IF(CR14=1,4,IF(CR14=2,3,IF(CR14=3,2,IF(CR14=4,1,0))))</f>
        <v>0</v>
      </c>
      <c r="DE14" s="1833">
        <f t="shared" ref="DE14:DE45" si="33">IF(CZ14=1,4,IF(CZ14=2,3,IF(CZ14=3,2,IF(CZ14=4,1,0))))</f>
        <v>0</v>
      </c>
      <c r="DF14" s="1831">
        <f t="shared" ref="DF14:DF45" si="34">IF(BO14=1,4,IF(BO14=2,3,IF(BO14=3,2,IF(BO14=4,1,0))))</f>
        <v>0</v>
      </c>
      <c r="DG14" s="1832">
        <f t="shared" ref="DG14:DG45" si="35">IF(BW14=1,4,IF(BW14=2,3,IF(BW14=3,2,IF(BW14=4,1,0))))</f>
        <v>0</v>
      </c>
      <c r="DH14" s="1833">
        <f t="shared" ref="DH14:DH45" si="36">IF(CM14=1,4,IF(CM14=2,3,IF(CM14=3,2,IF(CM14=4,1,0))))</f>
        <v>0</v>
      </c>
      <c r="DI14" s="1831">
        <f t="shared" ref="DI14:DI45" si="37">IF(CU14=1,4,IF(CU14=2,3,IF(CU14=3,2,IF(CU14=4,1,0))))</f>
        <v>0</v>
      </c>
      <c r="DJ14" s="1832">
        <f t="shared" ref="DJ14:DJ45" si="38">IF(BR14=1,4,IF(BR14=2,3,IF(BR14=3,2,IF(BR14=4,1,0))))</f>
        <v>0</v>
      </c>
      <c r="DK14" s="1832">
        <f t="shared" ref="DK14:DK45" si="39">IF(CH14=1,4,IF(CH14=2,3,IF(CH14=3,2,IF(CH14=4,1,0))))</f>
        <v>0</v>
      </c>
      <c r="DL14" s="1833">
        <f t="shared" ref="DL14:DL45" si="40">IF(CT14=1,4,IF(CT14=2,3,IF(CT14=3,2,IF(CT14=4,1,0))))</f>
        <v>0</v>
      </c>
      <c r="DM14" s="1834">
        <f t="shared" ref="DM14:DM45" si="41">BP14+BT14+BX14+DC14+CF14+CJ14+CN14+DD14+CV14+DE14</f>
        <v>0</v>
      </c>
      <c r="DN14" s="1835">
        <f t="shared" ref="DN14:DN45" si="42">DF14+BS14+DG14+CA14+CE14+CI14+DH14+CQ14+DI14+CY14</f>
        <v>0</v>
      </c>
      <c r="DO14" s="1836">
        <f t="shared" ref="DO14:DO45" si="43">BQ14+BU14+BY14+CC14+CG14+CK14+CO14+CS14+CW14+DA14</f>
        <v>0</v>
      </c>
      <c r="DP14" s="1837">
        <f t="shared" ref="DP14:DP45" si="44">DJ14+BV14+BZ14+CD14+DK14+CL14+CP14+DL14+CX14+DB14</f>
        <v>0</v>
      </c>
      <c r="DQ14" s="1837">
        <f t="shared" ref="DQ14:DQ45" si="45">DM14+DP14+(-DN14)+(-DO14)</f>
        <v>0</v>
      </c>
      <c r="DR14" s="1179"/>
      <c r="DS14" s="1210"/>
      <c r="DT14" s="1211"/>
      <c r="DU14" s="1212"/>
      <c r="DV14" s="1213"/>
      <c r="DW14" s="1180"/>
      <c r="DX14" s="1178"/>
      <c r="DY14" s="1181"/>
      <c r="DZ14" s="1195"/>
      <c r="EA14" s="1196"/>
      <c r="EB14" s="1195"/>
      <c r="EC14" s="1197"/>
      <c r="ED14" s="1196"/>
      <c r="EE14" s="1191"/>
      <c r="EF14" s="1192"/>
      <c r="EG14" s="1195"/>
      <c r="EH14" s="1196"/>
      <c r="EI14" s="1195"/>
      <c r="EJ14" s="1197"/>
      <c r="EK14" s="1198"/>
      <c r="EL14" s="1199"/>
      <c r="EM14" s="1179"/>
      <c r="EN14" s="1178"/>
      <c r="EO14" s="1688"/>
      <c r="EP14" s="1680"/>
      <c r="EQ14" s="1675"/>
      <c r="ER14" s="1498"/>
      <c r="ES14" s="1498"/>
      <c r="ET14" s="1499"/>
      <c r="EU14" s="1500"/>
      <c r="EV14" s="1501"/>
      <c r="EW14" s="1501"/>
      <c r="EX14" s="1501"/>
      <c r="EY14" s="1501"/>
      <c r="EZ14" s="1501"/>
      <c r="FA14" s="1501"/>
      <c r="FB14" s="1502"/>
      <c r="FC14" s="1689"/>
      <c r="FD14" s="1448"/>
      <c r="FE14" s="2219"/>
      <c r="FF14" s="2220"/>
      <c r="FG14" s="2220"/>
      <c r="FH14" s="2220"/>
      <c r="FI14" s="2220"/>
      <c r="FJ14" s="2220"/>
      <c r="FK14" s="2220"/>
      <c r="FL14" s="2220"/>
      <c r="FM14" s="2220"/>
      <c r="FN14" s="2220"/>
      <c r="FO14" s="2220"/>
      <c r="FP14" s="2220"/>
      <c r="FQ14" s="2220"/>
      <c r="FR14" s="2220"/>
      <c r="FS14" s="2220"/>
      <c r="FT14" s="2220"/>
      <c r="FU14" s="2220"/>
      <c r="FV14" s="2220"/>
      <c r="FW14" s="2220"/>
      <c r="FX14" s="2220"/>
      <c r="FY14" s="2220"/>
      <c r="FZ14" s="2220"/>
      <c r="GA14" s="2220"/>
      <c r="GB14" s="2220"/>
      <c r="GC14" s="2220"/>
      <c r="GD14" s="2220"/>
      <c r="GE14" s="2220"/>
      <c r="GF14" s="2220"/>
      <c r="GG14" s="2220"/>
      <c r="GH14" s="2220"/>
      <c r="GI14" s="2220"/>
      <c r="GJ14" s="2220"/>
      <c r="GK14" s="2220"/>
      <c r="GL14" s="2220"/>
      <c r="GM14" s="2220"/>
      <c r="GN14" s="2220"/>
      <c r="GO14" s="2220"/>
      <c r="GP14" s="2220"/>
      <c r="GQ14" s="2220"/>
      <c r="GR14" s="2220"/>
      <c r="GS14" s="2220"/>
      <c r="GT14" s="2220"/>
      <c r="GU14" s="2220"/>
      <c r="GV14" s="2220"/>
      <c r="GW14" s="2220"/>
      <c r="GX14" s="2221"/>
      <c r="GY14" s="2198">
        <f t="shared" ref="GY14:GY45" si="46">IF(FE14=1,1,0)+IF(FL14=1,1,0)+IF(FU14=1,1,0)+IF(FZ14=1,1,0)+IF(GF14=1,1,0)+IF(GI14=1,1,0)+IF(GN14=1,1,0)+IF(FS14=2,1,0)+IF(GT14=2,1,0)</f>
        <v>0</v>
      </c>
      <c r="GZ14" s="396" t="b">
        <f>IF(AND(FE14&lt;&gt;""),IF(GY14&lt;=3,"НИЗКИЙ",IF(GY14&lt;7,"СРЕДНИЙ",IF(GY14&gt;=7,"ВЫСОКИЙ"))))</f>
        <v>0</v>
      </c>
      <c r="HA14" s="2199">
        <f t="shared" ref="HA14:HA45" si="47">IF(FO14=1,1,0)+IF(GO14=1,1,0)+IF(FG14=2,1,0)+IF(FK14=2,1,0)+IF(FW14=2,1,0)+IF(GA14=2,1,0)+IF(GD14=2,1,0)+IF(GK14=2,1,0)+IF(GS14=2,1,0)</f>
        <v>0</v>
      </c>
      <c r="HB14" s="2208" t="b">
        <f t="shared" ref="HB14:HB45" si="48">IF(AND(FG14&lt;&gt;""),IF(HA14&lt;=3,"НИЗКИЙ",IF(HA14&lt;7,"СРЕДНИЙ",IF(HA14&gt;=7,"ВЫСОКИЙ"))))</f>
        <v>0</v>
      </c>
      <c r="HC14" s="2201">
        <f t="shared" ref="HC14:HC45" si="49">IF(FP14=1,1,0)+IF(FX14=1,1,0)+IF(GC14=1,1,0)+IF(GG14=1,1,0)+IF(GP14=1,1,0)+IF(GU14=1,1,0)+IF(FI14=2,1,0)+IF(FM14=2,1,0)+IF(GJ14=2,1,0)</f>
        <v>0</v>
      </c>
      <c r="HD14" s="397" t="b">
        <f t="shared" ref="HD14:HD45" si="50">IF(AND(FI14&lt;&gt;""),IF(HC14&lt;=4,"НИЗКИЙ",IF(HC14&lt;8,"СРЕДНИЙ",IF(HC14&gt;=8,"ВЫСОКИЙ"))))</f>
        <v>0</v>
      </c>
      <c r="HE14" s="2202">
        <f t="shared" ref="HE14:HE45" si="51">IF(GH14=1,1,0)+IF(GV14=1,1,0)+IF(FJ14=2,1,0)+IF(FN14=2,1,0)+IF(FQ14=2,1,0)+IF(FT14=2,1,0)+IF(GB14=2,1,0)+IF(GL14=2,1,0)+IF(GQ14=2,1,0)</f>
        <v>0</v>
      </c>
      <c r="HF14" s="398" t="b">
        <f t="shared" ref="HF14:HF45" si="52">IF(AND(FK14&lt;&gt;""),IF(HE14&lt;=3,"НИЗКИЙ",IF(HE14&lt;7,"СРЕДНИЙ",IF(HE14&gt;=7,"ВЫСОКИЙ"))))</f>
        <v>0</v>
      </c>
      <c r="HG14" s="2203">
        <f t="shared" ref="HG14:HG45" si="53">IF(FF14=1,1,0)+IF(FO14=1,1,0)+IF(GC14=1,1,0)+IF(GM14=1,1,0)+IF(GN14=1,1,0)+IF(GW14=1,1,0)+IF(FT14=2,1,0)+IF(FV14=2,1,0)+IF(GA14=2,1,0)</f>
        <v>0</v>
      </c>
      <c r="HH14" s="2209" t="b">
        <f t="shared" ref="HH14:HH45" si="54">IF(AND(FM14&lt;&gt;""),IF(HG14&lt;=4,"НИЗКИЙ",IF(HG14&lt;8,"СРЕДНИЙ",IF(HG14&gt;=8,"ВЫСОКИЙ"))))</f>
        <v>0</v>
      </c>
      <c r="HI14" s="2205">
        <f t="shared" ref="HI14:HI45" si="55">IF(FH14=1,1,0)+IF(FP14=1,1,0)+IF(FR14=1,1,0)+IF(FY14=1,1,0)+IF(GE14=1,1,0)+IF(GI14=1,1,0)+IF(GR14=1,1,0)+IF(GX14=1,1,0)+IF(GL14=2,1,0)</f>
        <v>0</v>
      </c>
      <c r="HJ14" s="395" t="b">
        <f t="shared" ref="HJ14:HJ45" si="56">IF(AND(FO14&lt;&gt;""),IF(HI14&lt;=3,"НИЗКИЙ",IF(HI14&lt;7,"СРЕДНИЙ",IF(HI14&gt;=7,"ВЫСОКИЙ"))))</f>
        <v>0</v>
      </c>
      <c r="HK14" s="2206">
        <f t="shared" ref="HK14:HK45" si="57">IF(FE14=1,1,0)+IF(FF14=1,1,0)+IF(FH14=1,1,0)+IF(FL14=1,1,0)+IF(FO14=1,1,0)+IF(FP14=1,1,0)+IF(FR14=1,1,0)+IF(FU14=1,1,0)+IF(FX14=1,1,0)+IF(FY14=1,1,0)+IF(FZ14=1,1,0)+IF(GC14=1,1,0)+IF(GE14=1,1,0)+IF(GF14=1,1,0)+IF(GG14=1,1,0)+IF(GH14=1,1,0)+IF(GI14=1,1,0)+IF(GM14=1,1,0)+IF(GN14=1,1,0)+IF(GO14=1,1,0)+IF(GP14=1,1,0)+IF(GR14=1,1,0)+IF(GU14=1,1,0)+IF(GV14=1,1,0)+IF(GW14=1,1,0)+IF(GX14=1,1,0)+IF(FG14=2,1,0)+IF(FI14=2,1,0)+IF(FJ14=2,1,0)+IF(FK14=2,1,0)+IF(FM14=2,1,0)+IF(FN14=2,1,0)+IF(FQ14=2,1,0)+IF(FS14=2,1,0)+IF(FT14=2,1,0)+IF(FV14=2,1,0)+IF(FW14=2,1,0)+IF(GA14=2,1,0)+IF(GB14=2,1,0)+IF(GD14=2,1,0)+IF(GJ14=2,1,0)+IF(GK14=2,1,0)+IF(GL14=2,1,0)+IF(GQ14=2,1,0)+IF(GS14=2,1,0)+IF(GT14=2,1,0)</f>
        <v>0</v>
      </c>
      <c r="HL14" s="2210" t="b">
        <f t="shared" ref="HL14:HL45" si="58">IF(AND(FQ14&lt;&gt;""),IF(HK14&lt;=23,"НИЗКИЙ",IF(HK14&lt;33,"СРЕДНИЙ",IF(HK14&gt;=33,"ВЫСОКИЙ"))))</f>
        <v>0</v>
      </c>
      <c r="HM14" s="432"/>
      <c r="HN14" s="991"/>
      <c r="HO14" s="898"/>
      <c r="HP14" s="899"/>
      <c r="HQ14" s="900"/>
      <c r="HR14" s="901"/>
      <c r="HS14" s="902"/>
      <c r="HT14" s="903"/>
      <c r="HU14" s="904"/>
      <c r="HV14" s="714" t="b">
        <f t="shared" ref="HV14:HW29" si="59">IF(AND(HO14&lt;&gt;""),IF(HO14&lt;=3,"НИЗКИЙ",IF(HO14&lt;7,"СРЕДНИЙ",IF(HO14&gt;=7,"ВЫСОКИЙ"))))</f>
        <v>0</v>
      </c>
      <c r="HW14" s="715" t="b">
        <f t="shared" si="59"/>
        <v>0</v>
      </c>
      <c r="HX14" s="715" t="b">
        <f t="shared" ref="HX14:HX45" si="60">IF(AND(HQ14&lt;&gt;""),IF(HQ14&lt;=4,"НИЗКИЙ",IF(HQ14&lt;8,"СРЕДНИЙ",IF(HQ14&gt;=8,"ВЫСОКИЙ"))))</f>
        <v>0</v>
      </c>
      <c r="HY14" s="715" t="b">
        <f t="shared" ref="HY14:HY45" si="61">IF(AND(HR14&lt;&gt;""),IF(HR14&lt;=3,"НИЗКИЙ",IF(HR14&lt;7,"СРЕДНИЙ",IF(HR14&gt;=7,"ВЫСОКИЙ"))))</f>
        <v>0</v>
      </c>
      <c r="HZ14" s="715" t="b">
        <f t="shared" ref="HZ14:HZ45" si="62">IF(AND(HS14&lt;&gt;""),IF(HS14&lt;=4,"НИЗКИЙ",IF(HS14&lt;8,"СРЕДНИЙ",IF(HS14&gt;=8,"ВЫСОКИЙ"))))</f>
        <v>0</v>
      </c>
      <c r="IA14" s="716" t="b">
        <f t="shared" ref="IA14:IA45" si="63">IF(AND(HT14&lt;&gt;""),IF(HT14&lt;=3,"НИЗКИЙ",IF(HT14&lt;7,"СРЕДНИЙ",IF(HT14&gt;=7,"ВЫСОКИЙ"))))</f>
        <v>0</v>
      </c>
      <c r="IB14" s="717" t="b">
        <f t="shared" ref="IB14:IB45" si="64">IF(AND(HU14&lt;&gt;""),IF(HU14&lt;=23,"НИЗКИЙ",IF(HU14&lt;33,"СРЕДНИЙ",IF(HU14&gt;=33,"ВЫСОКИЙ"))))</f>
        <v>0</v>
      </c>
      <c r="IC14" s="432"/>
      <c r="ID14" s="432"/>
      <c r="IE14" s="664"/>
      <c r="IF14" s="1055"/>
      <c r="IG14" s="1055"/>
      <c r="IH14" s="1055"/>
      <c r="II14" s="1055"/>
      <c r="IJ14" s="1055"/>
      <c r="IK14" s="1055"/>
      <c r="IL14" s="1055"/>
      <c r="IM14" s="1055"/>
      <c r="IN14" s="1056"/>
      <c r="IO14" s="662"/>
      <c r="IP14" s="1057"/>
      <c r="IQ14" s="1057"/>
      <c r="IR14" s="1057"/>
      <c r="IS14" s="1057"/>
      <c r="IT14" s="1057"/>
      <c r="IU14" s="1057"/>
      <c r="IV14" s="1057"/>
      <c r="IW14" s="1057"/>
      <c r="IX14" s="1058"/>
      <c r="IY14" s="664"/>
      <c r="IZ14" s="1055"/>
      <c r="JA14" s="1055"/>
      <c r="JB14" s="1055"/>
      <c r="JC14" s="1055"/>
      <c r="JD14" s="1055"/>
      <c r="JE14" s="1055"/>
      <c r="JF14" s="1055"/>
      <c r="JG14" s="1055"/>
      <c r="JH14" s="1059"/>
      <c r="JI14" s="662"/>
      <c r="JJ14" s="1057"/>
      <c r="JK14" s="1057"/>
      <c r="JL14" s="1057"/>
      <c r="JM14" s="1057"/>
      <c r="JN14" s="1057"/>
      <c r="JO14" s="1057"/>
      <c r="JP14" s="1057"/>
      <c r="JQ14" s="1057"/>
      <c r="JR14" s="1058"/>
      <c r="JS14" s="664"/>
      <c r="JT14" s="1055"/>
      <c r="JU14" s="1055"/>
      <c r="JV14" s="1055"/>
      <c r="JW14" s="1055"/>
      <c r="JX14" s="1059"/>
      <c r="JY14" s="1055"/>
      <c r="JZ14" s="1055"/>
      <c r="KA14" s="1055"/>
      <c r="KB14" s="1056"/>
      <c r="KC14" s="662"/>
      <c r="KD14" s="1057"/>
      <c r="KE14" s="1057"/>
      <c r="KF14" s="1057"/>
      <c r="KG14" s="1057"/>
      <c r="KH14" s="1057"/>
      <c r="KI14" s="1057"/>
      <c r="KJ14" s="1057"/>
      <c r="KK14" s="1057"/>
      <c r="KL14" s="1058"/>
      <c r="KM14" s="664"/>
      <c r="KN14" s="1055"/>
      <c r="KO14" s="1055"/>
      <c r="KP14" s="1055"/>
      <c r="KQ14" s="1055"/>
      <c r="KR14" s="1055"/>
      <c r="KS14" s="1055"/>
      <c r="KT14" s="1055"/>
      <c r="KU14" s="1055"/>
      <c r="KV14" s="1056"/>
      <c r="KW14" s="662"/>
      <c r="KX14" s="1057"/>
      <c r="KY14" s="1057"/>
      <c r="KZ14" s="1057"/>
      <c r="LA14" s="1057"/>
      <c r="LB14" s="1057"/>
      <c r="LC14" s="1057"/>
      <c r="LD14" s="1057"/>
      <c r="LE14" s="1057"/>
      <c r="LF14" s="1058"/>
      <c r="LG14" s="1060"/>
      <c r="LH14" s="1055"/>
      <c r="LI14" s="1055"/>
      <c r="LJ14" s="1060"/>
      <c r="LK14" s="1055"/>
      <c r="LL14" s="1055"/>
      <c r="LM14" s="1055"/>
      <c r="LN14" s="1055"/>
      <c r="LO14" s="1055"/>
      <c r="LP14" s="1055"/>
      <c r="LQ14" s="1059"/>
      <c r="LR14" s="739">
        <f t="shared" si="2"/>
        <v>0</v>
      </c>
      <c r="LS14" s="740" t="b">
        <f t="shared" ref="LS14:LS45" si="65">IF(AND(IE14&lt;&gt;""),IF(LR14&gt;=15,"У-П",IF(LR14&gt;=1,"С-П",IF(LR14&gt;=-14,"С-Н",IF(LR14&gt;=-28,"У-Н")))))</f>
        <v>0</v>
      </c>
      <c r="LT14" s="741">
        <f t="shared" si="3"/>
        <v>0</v>
      </c>
      <c r="LU14" s="742" t="b">
        <f t="shared" ref="LU14:LU45" si="66">IF(AND(IG14&lt;&gt;""),IF(LT14&gt;=15,"У-П",IF(LT14&gt;=1,"С-П",IF(LT14&gt;=-14,"С-Н",IF(LT14&gt;=-28,"У-Н")))))</f>
        <v>0</v>
      </c>
      <c r="LV14" s="743">
        <f t="shared" si="4"/>
        <v>0</v>
      </c>
      <c r="LW14" s="744" t="b">
        <f t="shared" ref="LW14:LW45" si="67">IF(AND(II14&lt;&gt;""),IF(LV14&gt;=15,"У-П",IF(LV14&gt;=1,"С-П",IF(LV14&gt;=-14,"С-Н",IF(LV14&gt;=-28,"У-Н")))))</f>
        <v>0</v>
      </c>
      <c r="LX14" s="745">
        <f t="shared" si="5"/>
        <v>0</v>
      </c>
      <c r="LY14" s="746" t="b">
        <f t="shared" ref="LY14:LY45" si="68">IF(AND(IK14&lt;&gt;""),IF(LX14&gt;=15,"У-П",IF(LX14&gt;=1,"С-П",IF(LX14&gt;=-14,"С-Н",IF(LX14&gt;=-28,"У-Н")))))</f>
        <v>0</v>
      </c>
      <c r="LZ14" s="764">
        <f t="shared" si="6"/>
        <v>0</v>
      </c>
      <c r="MA14" s="765" t="b">
        <f t="shared" ref="MA14:MA45" si="69">IF(AND(IM14&lt;&gt;""),IF(LZ14&gt;=15,"У-П",IF(LZ14&gt;=1,"С-П",IF(LZ14&gt;=-14,"С-Н",IF(LZ14&gt;=-28,"У-Н")))))</f>
        <v>0</v>
      </c>
      <c r="MB14" s="766">
        <f t="shared" si="7"/>
        <v>0</v>
      </c>
      <c r="MC14" s="767" t="b">
        <f t="shared" ref="MC14:MC45" si="70">IF(AND(IO14&lt;&gt;""),IF(MB14&gt;=15,"У-П",IF(MB14&gt;=1,"С-П",IF(MB14&gt;=-14,"С-Н",IF(MB14&gt;=-28,"У-Н")))))</f>
        <v>0</v>
      </c>
      <c r="MD14" s="768">
        <f t="shared" si="8"/>
        <v>0</v>
      </c>
      <c r="ME14" s="769" t="b">
        <f t="shared" ref="ME14:ME45" si="71">IF(AND(IQ14&lt;&gt;""),IF(MD14&gt;=15,"У-П",IF(MD14&gt;=1,"С-П",IF(MD14&gt;=-14,"С-Н",IF(MD14&gt;=-28,"У-Н")))))</f>
        <v>0</v>
      </c>
      <c r="MF14" s="770">
        <f t="shared" si="9"/>
        <v>0</v>
      </c>
      <c r="MG14" s="771" t="b">
        <f t="shared" ref="MG14:MG45" si="72">IF(AND(IS14&lt;&gt;""),IF(MF14&gt;=15,"У-П",IF(MF14&gt;=1,"С-П",IF(MF14&gt;=-14,"С-Н",IF(MF14&gt;=-28,"У-Н")))))</f>
        <v>0</v>
      </c>
      <c r="MH14" s="772">
        <f t="shared" si="10"/>
        <v>0</v>
      </c>
      <c r="MI14" s="773" t="b">
        <f t="shared" ref="MI14:MI45" si="73">IF(AND(IU14&lt;&gt;""),IF(MH14&gt;=15,"У-П",IF(MH14&gt;=1,"С-П",IF(MH14&gt;=-14,"С-Н",IF(MH14&gt;=-28,"У-Н")))))</f>
        <v>0</v>
      </c>
      <c r="MJ14" s="774">
        <f t="shared" si="11"/>
        <v>0</v>
      </c>
      <c r="MK14" s="775" t="b">
        <f t="shared" ref="MK14:MK45" si="74">IF(AND(IW14&lt;&gt;""),IF(MJ14&gt;=15,"У-П",IF(MJ14&gt;=1,"С-П",IF(MJ14&gt;=-14,"С-Н",IF(MJ14&gt;=-28,"У-Н")))))</f>
        <v>0</v>
      </c>
      <c r="ML14" s="776">
        <f t="shared" si="12"/>
        <v>0</v>
      </c>
      <c r="MM14" s="777" t="b">
        <f t="shared" ref="MM14:MM45" si="75">IF(AND(IY14&lt;&gt;""),IF(ML14&gt;=15,"У-П",IF(ML14&gt;=1,"С-П",IF(ML14&gt;=-14,"С-Н",IF(ML14&gt;=-28,"У-Н")))))</f>
        <v>0</v>
      </c>
      <c r="MN14" s="778">
        <f t="shared" si="13"/>
        <v>0</v>
      </c>
      <c r="MO14" s="779" t="b">
        <f t="shared" ref="MO14:MO45" si="76">IF(AND(JA14&lt;&gt;""),IF(MN14&gt;=15,"У-П",IF(MN14&gt;=1,"С-П",IF(MN14&gt;=-14,"С-Н",IF(MN14&gt;=-28,"У-Н")))))</f>
        <v>0</v>
      </c>
      <c r="MP14" s="884">
        <f t="shared" si="14"/>
        <v>0</v>
      </c>
      <c r="MQ14" s="885" t="b">
        <f t="shared" ref="MQ14:MQ45" si="77">IF(AND(JC14&lt;&gt;""),IF(MP14&gt;=15,"У-П",IF(MP14&gt;=1,"С-П",IF(MP14&gt;=-14,"С-Н",IF(MP14&gt;=-28,"У-Н")))))</f>
        <v>0</v>
      </c>
      <c r="MR14" s="990"/>
      <c r="MS14" s="645"/>
      <c r="MT14" s="646"/>
      <c r="MU14" s="647"/>
      <c r="MV14" s="648"/>
      <c r="MW14" s="649"/>
      <c r="MX14" s="657"/>
      <c r="MY14" s="658"/>
      <c r="MZ14" s="659"/>
      <c r="NA14" s="660"/>
      <c r="NB14" s="661"/>
      <c r="NC14" s="662"/>
      <c r="ND14" s="663"/>
      <c r="NE14" s="664"/>
      <c r="NF14" s="665"/>
      <c r="NG14" s="604" t="b">
        <f t="shared" si="15"/>
        <v>0</v>
      </c>
      <c r="NH14" s="602" t="b">
        <f t="shared" si="15"/>
        <v>0</v>
      </c>
      <c r="NI14" s="604" t="b">
        <f t="shared" si="15"/>
        <v>0</v>
      </c>
      <c r="NJ14" s="1547" t="b">
        <f t="shared" si="15"/>
        <v>0</v>
      </c>
      <c r="NK14" s="604" t="b">
        <f t="shared" si="15"/>
        <v>0</v>
      </c>
      <c r="NL14" s="1547" t="b">
        <f t="shared" si="15"/>
        <v>0</v>
      </c>
      <c r="NM14" s="604" t="b">
        <f t="shared" si="15"/>
        <v>0</v>
      </c>
      <c r="NN14" s="1547" t="b">
        <f t="shared" si="15"/>
        <v>0</v>
      </c>
      <c r="NO14" s="604" t="b">
        <f t="shared" si="15"/>
        <v>0</v>
      </c>
      <c r="NP14" s="1549" t="b">
        <f t="shared" si="15"/>
        <v>0</v>
      </c>
      <c r="NQ14" s="1552" t="b">
        <f t="shared" si="15"/>
        <v>0</v>
      </c>
      <c r="NR14" s="1549" t="b">
        <f t="shared" si="15"/>
        <v>0</v>
      </c>
      <c r="NS14" s="604" t="b">
        <f t="shared" si="15"/>
        <v>0</v>
      </c>
      <c r="NT14" s="1445"/>
    </row>
    <row r="15" spans="1:384" s="1446" customFormat="1" ht="21.95" customHeight="1" thickBot="1" x14ac:dyDescent="0.35">
      <c r="A15" s="1600">
        <v>3</v>
      </c>
      <c r="B15" s="1601"/>
      <c r="C15" s="1602"/>
      <c r="D15" s="1601"/>
      <c r="E15" s="1515"/>
      <c r="F15" s="89"/>
      <c r="G15" s="90"/>
      <c r="H15" s="100"/>
      <c r="I15" s="100"/>
      <c r="J15" s="1558"/>
      <c r="K15" s="1565">
        <f t="shared" ref="K15:K43" si="78">F15+G15+H15+I15+J15</f>
        <v>0</v>
      </c>
      <c r="L15" s="1562"/>
      <c r="M15" s="1178"/>
      <c r="N15" s="1179"/>
      <c r="O15" s="1195"/>
      <c r="P15" s="1197"/>
      <c r="Q15" s="1197"/>
      <c r="R15" s="1197"/>
      <c r="S15" s="1197"/>
      <c r="T15" s="1197"/>
      <c r="U15" s="1197"/>
      <c r="V15" s="1198"/>
      <c r="W15" s="1532" t="b">
        <f>IF(AND(O15&lt;&gt;""),IF(O15&gt;15,"1",IF(O15&gt;8,"2",IF(O15&gt;5,"3",IF(O15&gt;1,"4","5")))))</f>
        <v>0</v>
      </c>
      <c r="X15" s="1531" t="b">
        <f t="shared" si="16"/>
        <v>0</v>
      </c>
      <c r="Y15" s="1531" t="b">
        <f t="shared" si="17"/>
        <v>0</v>
      </c>
      <c r="Z15" s="1531" t="b">
        <f t="shared" si="18"/>
        <v>0</v>
      </c>
      <c r="AA15" s="1531" t="b">
        <f t="shared" si="19"/>
        <v>0</v>
      </c>
      <c r="AB15" s="1531" t="b">
        <f t="shared" si="20"/>
        <v>0</v>
      </c>
      <c r="AC15" s="1531" t="b">
        <f t="shared" si="21"/>
        <v>0</v>
      </c>
      <c r="AD15" s="1533" t="b">
        <f t="shared" si="22"/>
        <v>0</v>
      </c>
      <c r="AE15" s="1178"/>
      <c r="AF15" s="1181"/>
      <c r="AG15" s="96"/>
      <c r="AH15" s="97"/>
      <c r="AI15" s="97"/>
      <c r="AJ15" s="97"/>
      <c r="AK15" s="97"/>
      <c r="AL15" s="97"/>
      <c r="AM15" s="97"/>
      <c r="AN15" s="97"/>
      <c r="AO15" s="97"/>
      <c r="AP15" s="98"/>
      <c r="AQ15" s="1667"/>
      <c r="AR15" s="96"/>
      <c r="AS15" s="97"/>
      <c r="AT15" s="97"/>
      <c r="AU15" s="97"/>
      <c r="AV15" s="97"/>
      <c r="AW15" s="97"/>
      <c r="AX15" s="97"/>
      <c r="AY15" s="97"/>
      <c r="AZ15" s="97"/>
      <c r="BA15" s="98"/>
      <c r="BB15" s="1645">
        <f>SUM(AG15:AP15)</f>
        <v>0</v>
      </c>
      <c r="BC15" s="382">
        <f t="shared" si="0"/>
        <v>0</v>
      </c>
      <c r="BD15" s="1647" t="e">
        <f t="shared" si="23"/>
        <v>#DIV/0!</v>
      </c>
      <c r="BE15" s="367" t="e">
        <f t="shared" si="24"/>
        <v>#DIV/0!</v>
      </c>
      <c r="BF15" s="368" t="e">
        <f t="shared" si="25"/>
        <v>#DIV/0!</v>
      </c>
      <c r="BG15" s="369" t="e">
        <f t="shared" si="26"/>
        <v>#DIV/0!</v>
      </c>
      <c r="BH15" s="370" t="e">
        <f t="shared" si="1"/>
        <v>#DIV/0!</v>
      </c>
      <c r="BI15" s="371" t="e">
        <f t="shared" si="27"/>
        <v>#DIV/0!</v>
      </c>
      <c r="BJ15" s="372" t="e">
        <f t="shared" si="28"/>
        <v>#DIV/0!</v>
      </c>
      <c r="BK15" s="372" t="e">
        <f t="shared" si="29"/>
        <v>#DIV/0!</v>
      </c>
      <c r="BL15" s="379" t="e">
        <f t="shared" si="30"/>
        <v>#DIV/0!</v>
      </c>
      <c r="BM15" s="99"/>
      <c r="BN15" s="1181"/>
      <c r="BO15" s="1838"/>
      <c r="BP15" s="1839"/>
      <c r="BQ15" s="1839"/>
      <c r="BR15" s="1839"/>
      <c r="BS15" s="1839"/>
      <c r="BT15" s="1839"/>
      <c r="BU15" s="1839"/>
      <c r="BV15" s="1839"/>
      <c r="BW15" s="1839"/>
      <c r="BX15" s="1839"/>
      <c r="BY15" s="1839"/>
      <c r="BZ15" s="1839"/>
      <c r="CA15" s="1839"/>
      <c r="CB15" s="1839"/>
      <c r="CC15" s="1839"/>
      <c r="CD15" s="1839"/>
      <c r="CE15" s="1839"/>
      <c r="CF15" s="1839"/>
      <c r="CG15" s="1839"/>
      <c r="CH15" s="1839"/>
      <c r="CI15" s="1839"/>
      <c r="CJ15" s="1839"/>
      <c r="CK15" s="1839"/>
      <c r="CL15" s="1839"/>
      <c r="CM15" s="1839"/>
      <c r="CN15" s="1839"/>
      <c r="CO15" s="1839"/>
      <c r="CP15" s="1839"/>
      <c r="CQ15" s="1839"/>
      <c r="CR15" s="1839"/>
      <c r="CS15" s="1839"/>
      <c r="CT15" s="1839"/>
      <c r="CU15" s="1839"/>
      <c r="CV15" s="1839"/>
      <c r="CW15" s="1839"/>
      <c r="CX15" s="1839"/>
      <c r="CY15" s="1839"/>
      <c r="CZ15" s="1839"/>
      <c r="DA15" s="1839"/>
      <c r="DB15" s="1840"/>
      <c r="DC15" s="1831">
        <f t="shared" si="31"/>
        <v>0</v>
      </c>
      <c r="DD15" s="1832">
        <f t="shared" si="32"/>
        <v>0</v>
      </c>
      <c r="DE15" s="1833">
        <f t="shared" si="33"/>
        <v>0</v>
      </c>
      <c r="DF15" s="1831">
        <f t="shared" si="34"/>
        <v>0</v>
      </c>
      <c r="DG15" s="1832">
        <f t="shared" si="35"/>
        <v>0</v>
      </c>
      <c r="DH15" s="1833">
        <f t="shared" si="36"/>
        <v>0</v>
      </c>
      <c r="DI15" s="1831">
        <f t="shared" si="37"/>
        <v>0</v>
      </c>
      <c r="DJ15" s="1832">
        <f t="shared" si="38"/>
        <v>0</v>
      </c>
      <c r="DK15" s="1832">
        <f t="shared" si="39"/>
        <v>0</v>
      </c>
      <c r="DL15" s="1833">
        <f t="shared" si="40"/>
        <v>0</v>
      </c>
      <c r="DM15" s="1834">
        <f t="shared" si="41"/>
        <v>0</v>
      </c>
      <c r="DN15" s="1835">
        <f t="shared" si="42"/>
        <v>0</v>
      </c>
      <c r="DO15" s="1836">
        <f t="shared" si="43"/>
        <v>0</v>
      </c>
      <c r="DP15" s="1837">
        <f t="shared" si="44"/>
        <v>0</v>
      </c>
      <c r="DQ15" s="1837">
        <f t="shared" si="45"/>
        <v>0</v>
      </c>
      <c r="DR15" s="1179"/>
      <c r="DS15" s="1210"/>
      <c r="DT15" s="1211"/>
      <c r="DU15" s="1212"/>
      <c r="DV15" s="1213"/>
      <c r="DW15" s="1180"/>
      <c r="DX15" s="1178"/>
      <c r="DY15" s="1181"/>
      <c r="DZ15" s="1195"/>
      <c r="EA15" s="1196"/>
      <c r="EB15" s="1195"/>
      <c r="EC15" s="1197"/>
      <c r="ED15" s="1196"/>
      <c r="EE15" s="1191"/>
      <c r="EF15" s="1192"/>
      <c r="EG15" s="1195"/>
      <c r="EH15" s="1196"/>
      <c r="EI15" s="1195"/>
      <c r="EJ15" s="1197"/>
      <c r="EK15" s="1198"/>
      <c r="EL15" s="1199"/>
      <c r="EM15" s="1179"/>
      <c r="EN15" s="1178"/>
      <c r="EO15" s="1688"/>
      <c r="EP15" s="1680"/>
      <c r="EQ15" s="1675"/>
      <c r="ER15" s="1498"/>
      <c r="ES15" s="1498"/>
      <c r="ET15" s="1499"/>
      <c r="EU15" s="1500"/>
      <c r="EV15" s="1501"/>
      <c r="EW15" s="1501"/>
      <c r="EX15" s="1501"/>
      <c r="EY15" s="1501"/>
      <c r="EZ15" s="1501"/>
      <c r="FA15" s="1501"/>
      <c r="FB15" s="1502"/>
      <c r="FC15" s="1689"/>
      <c r="FD15" s="1448"/>
      <c r="FE15" s="2219"/>
      <c r="FF15" s="2220"/>
      <c r="FG15" s="2220"/>
      <c r="FH15" s="2220"/>
      <c r="FI15" s="2220"/>
      <c r="FJ15" s="2220"/>
      <c r="FK15" s="2220"/>
      <c r="FL15" s="2220"/>
      <c r="FM15" s="2220"/>
      <c r="FN15" s="2220"/>
      <c r="FO15" s="2220"/>
      <c r="FP15" s="2220"/>
      <c r="FQ15" s="2220"/>
      <c r="FR15" s="2220"/>
      <c r="FS15" s="2220"/>
      <c r="FT15" s="2220"/>
      <c r="FU15" s="2220"/>
      <c r="FV15" s="2220"/>
      <c r="FW15" s="2220"/>
      <c r="FX15" s="2220"/>
      <c r="FY15" s="2220"/>
      <c r="FZ15" s="2220"/>
      <c r="GA15" s="2220"/>
      <c r="GB15" s="2220"/>
      <c r="GC15" s="2220"/>
      <c r="GD15" s="2220"/>
      <c r="GE15" s="2220"/>
      <c r="GF15" s="2220"/>
      <c r="GG15" s="2220"/>
      <c r="GH15" s="2220"/>
      <c r="GI15" s="2220"/>
      <c r="GJ15" s="2220"/>
      <c r="GK15" s="2220"/>
      <c r="GL15" s="2220"/>
      <c r="GM15" s="2220"/>
      <c r="GN15" s="2220"/>
      <c r="GO15" s="2220"/>
      <c r="GP15" s="2220"/>
      <c r="GQ15" s="2220"/>
      <c r="GR15" s="2220"/>
      <c r="GS15" s="2220"/>
      <c r="GT15" s="2220"/>
      <c r="GU15" s="2220"/>
      <c r="GV15" s="2220"/>
      <c r="GW15" s="2220"/>
      <c r="GX15" s="2221"/>
      <c r="GY15" s="2198">
        <f t="shared" si="46"/>
        <v>0</v>
      </c>
      <c r="GZ15" s="396" t="b">
        <f t="shared" ref="GZ15:GZ18" si="79">IF(AND(FE15&lt;&gt;""),IF(GY15&lt;=3,"НИЗКИЙ",IF(GY15&lt;7,"СРЕДНИЙ",IF(GY15&gt;=7,"ВЫСОКИЙ"))))</f>
        <v>0</v>
      </c>
      <c r="HA15" s="2199">
        <f t="shared" si="47"/>
        <v>0</v>
      </c>
      <c r="HB15" s="2208" t="b">
        <f t="shared" si="48"/>
        <v>0</v>
      </c>
      <c r="HC15" s="2201">
        <f t="shared" si="49"/>
        <v>0</v>
      </c>
      <c r="HD15" s="397" t="b">
        <f t="shared" si="50"/>
        <v>0</v>
      </c>
      <c r="HE15" s="2202">
        <f t="shared" si="51"/>
        <v>0</v>
      </c>
      <c r="HF15" s="398" t="b">
        <f t="shared" si="52"/>
        <v>0</v>
      </c>
      <c r="HG15" s="2203">
        <f t="shared" si="53"/>
        <v>0</v>
      </c>
      <c r="HH15" s="2209" t="b">
        <f t="shared" si="54"/>
        <v>0</v>
      </c>
      <c r="HI15" s="2205">
        <f t="shared" si="55"/>
        <v>0</v>
      </c>
      <c r="HJ15" s="395" t="b">
        <f t="shared" si="56"/>
        <v>0</v>
      </c>
      <c r="HK15" s="2206">
        <f t="shared" si="57"/>
        <v>0</v>
      </c>
      <c r="HL15" s="2210" t="b">
        <f t="shared" si="58"/>
        <v>0</v>
      </c>
      <c r="HM15" s="432"/>
      <c r="HN15" s="991"/>
      <c r="HO15" s="898"/>
      <c r="HP15" s="899"/>
      <c r="HQ15" s="900"/>
      <c r="HR15" s="901"/>
      <c r="HS15" s="902"/>
      <c r="HT15" s="903"/>
      <c r="HU15" s="904"/>
      <c r="HV15" s="714" t="b">
        <f t="shared" si="59"/>
        <v>0</v>
      </c>
      <c r="HW15" s="715" t="b">
        <f t="shared" si="59"/>
        <v>0</v>
      </c>
      <c r="HX15" s="715" t="b">
        <f t="shared" si="60"/>
        <v>0</v>
      </c>
      <c r="HY15" s="715" t="b">
        <f t="shared" si="61"/>
        <v>0</v>
      </c>
      <c r="HZ15" s="715" t="b">
        <f t="shared" si="62"/>
        <v>0</v>
      </c>
      <c r="IA15" s="716" t="b">
        <f t="shared" si="63"/>
        <v>0</v>
      </c>
      <c r="IB15" s="717" t="b">
        <f t="shared" si="64"/>
        <v>0</v>
      </c>
      <c r="IC15" s="432"/>
      <c r="ID15" s="432"/>
      <c r="IE15" s="664"/>
      <c r="IF15" s="1055"/>
      <c r="IG15" s="1055"/>
      <c r="IH15" s="1055"/>
      <c r="II15" s="1055"/>
      <c r="IJ15" s="1055"/>
      <c r="IK15" s="1055"/>
      <c r="IL15" s="1055"/>
      <c r="IM15" s="1055"/>
      <c r="IN15" s="1056"/>
      <c r="IO15" s="662"/>
      <c r="IP15" s="1057"/>
      <c r="IQ15" s="1057"/>
      <c r="IR15" s="1057"/>
      <c r="IS15" s="1057"/>
      <c r="IT15" s="1057"/>
      <c r="IU15" s="1057"/>
      <c r="IV15" s="1057"/>
      <c r="IW15" s="1057"/>
      <c r="IX15" s="1058"/>
      <c r="IY15" s="664"/>
      <c r="IZ15" s="1055"/>
      <c r="JA15" s="1055"/>
      <c r="JB15" s="1055"/>
      <c r="JC15" s="1055"/>
      <c r="JD15" s="1055"/>
      <c r="JE15" s="1055"/>
      <c r="JF15" s="1055"/>
      <c r="JG15" s="1055"/>
      <c r="JH15" s="1059"/>
      <c r="JI15" s="662"/>
      <c r="JJ15" s="1057"/>
      <c r="JK15" s="1057"/>
      <c r="JL15" s="1057"/>
      <c r="JM15" s="1057"/>
      <c r="JN15" s="1057"/>
      <c r="JO15" s="1057"/>
      <c r="JP15" s="1057"/>
      <c r="JQ15" s="1057"/>
      <c r="JR15" s="1058"/>
      <c r="JS15" s="664"/>
      <c r="JT15" s="1055"/>
      <c r="JU15" s="1055"/>
      <c r="JV15" s="1055"/>
      <c r="JW15" s="1055"/>
      <c r="JX15" s="1059"/>
      <c r="JY15" s="1055"/>
      <c r="JZ15" s="1055"/>
      <c r="KA15" s="1055"/>
      <c r="KB15" s="1056"/>
      <c r="KC15" s="662"/>
      <c r="KD15" s="1057"/>
      <c r="KE15" s="1057"/>
      <c r="KF15" s="1057"/>
      <c r="KG15" s="1057"/>
      <c r="KH15" s="1057"/>
      <c r="KI15" s="1057"/>
      <c r="KJ15" s="1057"/>
      <c r="KK15" s="1057"/>
      <c r="KL15" s="1058"/>
      <c r="KM15" s="664"/>
      <c r="KN15" s="1055"/>
      <c r="KO15" s="1055"/>
      <c r="KP15" s="1055"/>
      <c r="KQ15" s="1055"/>
      <c r="KR15" s="1055"/>
      <c r="KS15" s="1055"/>
      <c r="KT15" s="1055"/>
      <c r="KU15" s="1055"/>
      <c r="KV15" s="1056"/>
      <c r="KW15" s="662"/>
      <c r="KX15" s="1057"/>
      <c r="KY15" s="1057"/>
      <c r="KZ15" s="1057"/>
      <c r="LA15" s="1057"/>
      <c r="LB15" s="1057"/>
      <c r="LC15" s="1057"/>
      <c r="LD15" s="1057"/>
      <c r="LE15" s="1057"/>
      <c r="LF15" s="1058"/>
      <c r="LG15" s="1060"/>
      <c r="LH15" s="1055"/>
      <c r="LI15" s="1055"/>
      <c r="LJ15" s="1060"/>
      <c r="LK15" s="1055"/>
      <c r="LL15" s="1055"/>
      <c r="LM15" s="1055"/>
      <c r="LN15" s="1055"/>
      <c r="LO15" s="1055"/>
      <c r="LP15" s="1055"/>
      <c r="LQ15" s="1059"/>
      <c r="LR15" s="739">
        <f t="shared" si="2"/>
        <v>0</v>
      </c>
      <c r="LS15" s="740" t="b">
        <f t="shared" si="65"/>
        <v>0</v>
      </c>
      <c r="LT15" s="741">
        <f t="shared" si="3"/>
        <v>0</v>
      </c>
      <c r="LU15" s="742" t="b">
        <f t="shared" si="66"/>
        <v>0</v>
      </c>
      <c r="LV15" s="743">
        <f t="shared" si="4"/>
        <v>0</v>
      </c>
      <c r="LW15" s="744" t="b">
        <f t="shared" si="67"/>
        <v>0</v>
      </c>
      <c r="LX15" s="745">
        <f t="shared" si="5"/>
        <v>0</v>
      </c>
      <c r="LY15" s="746" t="b">
        <f t="shared" si="68"/>
        <v>0</v>
      </c>
      <c r="LZ15" s="764">
        <f t="shared" si="6"/>
        <v>0</v>
      </c>
      <c r="MA15" s="765" t="b">
        <f t="shared" si="69"/>
        <v>0</v>
      </c>
      <c r="MB15" s="766">
        <f t="shared" si="7"/>
        <v>0</v>
      </c>
      <c r="MC15" s="767" t="b">
        <f t="shared" si="70"/>
        <v>0</v>
      </c>
      <c r="MD15" s="768">
        <f t="shared" si="8"/>
        <v>0</v>
      </c>
      <c r="ME15" s="769" t="b">
        <f t="shared" si="71"/>
        <v>0</v>
      </c>
      <c r="MF15" s="770">
        <f t="shared" si="9"/>
        <v>0</v>
      </c>
      <c r="MG15" s="771" t="b">
        <f t="shared" si="72"/>
        <v>0</v>
      </c>
      <c r="MH15" s="772">
        <f t="shared" si="10"/>
        <v>0</v>
      </c>
      <c r="MI15" s="773" t="b">
        <f t="shared" si="73"/>
        <v>0</v>
      </c>
      <c r="MJ15" s="774">
        <f t="shared" si="11"/>
        <v>0</v>
      </c>
      <c r="MK15" s="775" t="b">
        <f t="shared" si="74"/>
        <v>0</v>
      </c>
      <c r="ML15" s="776">
        <f t="shared" si="12"/>
        <v>0</v>
      </c>
      <c r="MM15" s="777" t="b">
        <f t="shared" si="75"/>
        <v>0</v>
      </c>
      <c r="MN15" s="778">
        <f t="shared" si="13"/>
        <v>0</v>
      </c>
      <c r="MO15" s="779" t="b">
        <f t="shared" si="76"/>
        <v>0</v>
      </c>
      <c r="MP15" s="884">
        <f t="shared" si="14"/>
        <v>0</v>
      </c>
      <c r="MQ15" s="885" t="b">
        <f t="shared" si="77"/>
        <v>0</v>
      </c>
      <c r="MR15" s="990"/>
      <c r="MS15" s="645"/>
      <c r="MT15" s="646"/>
      <c r="MU15" s="647"/>
      <c r="MV15" s="648"/>
      <c r="MW15" s="649"/>
      <c r="MX15" s="657"/>
      <c r="MY15" s="658"/>
      <c r="MZ15" s="659"/>
      <c r="NA15" s="660"/>
      <c r="NB15" s="661"/>
      <c r="NC15" s="662"/>
      <c r="ND15" s="663"/>
      <c r="NE15" s="664"/>
      <c r="NF15" s="665"/>
      <c r="NG15" s="604" t="b">
        <f t="shared" si="15"/>
        <v>0</v>
      </c>
      <c r="NH15" s="602" t="b">
        <f t="shared" si="15"/>
        <v>0</v>
      </c>
      <c r="NI15" s="604" t="b">
        <f t="shared" si="15"/>
        <v>0</v>
      </c>
      <c r="NJ15" s="1547" t="b">
        <f t="shared" si="15"/>
        <v>0</v>
      </c>
      <c r="NK15" s="604" t="b">
        <f t="shared" si="15"/>
        <v>0</v>
      </c>
      <c r="NL15" s="1547" t="b">
        <f t="shared" si="15"/>
        <v>0</v>
      </c>
      <c r="NM15" s="604" t="b">
        <f t="shared" si="15"/>
        <v>0</v>
      </c>
      <c r="NN15" s="1547" t="b">
        <f t="shared" si="15"/>
        <v>0</v>
      </c>
      <c r="NO15" s="604" t="b">
        <f t="shared" si="15"/>
        <v>0</v>
      </c>
      <c r="NP15" s="1549" t="b">
        <f t="shared" si="15"/>
        <v>0</v>
      </c>
      <c r="NQ15" s="1552" t="b">
        <f t="shared" si="15"/>
        <v>0</v>
      </c>
      <c r="NR15" s="1549" t="b">
        <f t="shared" si="15"/>
        <v>0</v>
      </c>
      <c r="NS15" s="604" t="b">
        <f t="shared" si="15"/>
        <v>0</v>
      </c>
      <c r="NT15" s="1445"/>
    </row>
    <row r="16" spans="1:384" s="1446" customFormat="1" ht="21.95" customHeight="1" thickBot="1" x14ac:dyDescent="0.35">
      <c r="A16" s="1600">
        <v>4</v>
      </c>
      <c r="B16" s="1601"/>
      <c r="C16" s="1602"/>
      <c r="D16" s="1601"/>
      <c r="E16" s="1515"/>
      <c r="F16" s="89"/>
      <c r="G16" s="90"/>
      <c r="H16" s="100"/>
      <c r="I16" s="100"/>
      <c r="J16" s="1558"/>
      <c r="K16" s="1565">
        <f t="shared" si="78"/>
        <v>0</v>
      </c>
      <c r="L16" s="1562"/>
      <c r="M16" s="1178"/>
      <c r="N16" s="1179"/>
      <c r="O16" s="1195"/>
      <c r="P16" s="1197"/>
      <c r="Q16" s="1197"/>
      <c r="R16" s="1197"/>
      <c r="S16" s="1197"/>
      <c r="T16" s="1197"/>
      <c r="U16" s="1197"/>
      <c r="V16" s="1198"/>
      <c r="W16" s="1532" t="b">
        <f>IF(AND(O16&lt;&gt;""),IF(O16&gt;15,"1",IF(O16&gt;8,"2",IF(O16&gt;5,"3",IF(O16&gt;1,"4","5")))))</f>
        <v>0</v>
      </c>
      <c r="X16" s="1531" t="b">
        <f t="shared" si="16"/>
        <v>0</v>
      </c>
      <c r="Y16" s="1531" t="b">
        <f t="shared" si="17"/>
        <v>0</v>
      </c>
      <c r="Z16" s="1531" t="b">
        <f t="shared" si="18"/>
        <v>0</v>
      </c>
      <c r="AA16" s="1531" t="b">
        <f t="shared" si="19"/>
        <v>0</v>
      </c>
      <c r="AB16" s="1531" t="b">
        <f t="shared" si="20"/>
        <v>0</v>
      </c>
      <c r="AC16" s="1531" t="b">
        <f t="shared" si="21"/>
        <v>0</v>
      </c>
      <c r="AD16" s="1533" t="b">
        <f t="shared" si="22"/>
        <v>0</v>
      </c>
      <c r="AE16" s="1178"/>
      <c r="AF16" s="1181"/>
      <c r="AG16" s="96"/>
      <c r="AH16" s="97"/>
      <c r="AI16" s="97"/>
      <c r="AJ16" s="97"/>
      <c r="AK16" s="97"/>
      <c r="AL16" s="97"/>
      <c r="AM16" s="97"/>
      <c r="AN16" s="97"/>
      <c r="AO16" s="97"/>
      <c r="AP16" s="98"/>
      <c r="AQ16" s="1667"/>
      <c r="AR16" s="96"/>
      <c r="AS16" s="97"/>
      <c r="AT16" s="97"/>
      <c r="AU16" s="97"/>
      <c r="AV16" s="97"/>
      <c r="AW16" s="97"/>
      <c r="AX16" s="97"/>
      <c r="AY16" s="97"/>
      <c r="AZ16" s="97"/>
      <c r="BA16" s="98"/>
      <c r="BB16" s="1645">
        <f>SUM(AG16:AP16)</f>
        <v>0</v>
      </c>
      <c r="BC16" s="382">
        <f t="shared" si="0"/>
        <v>0</v>
      </c>
      <c r="BD16" s="1647" t="e">
        <f t="shared" si="23"/>
        <v>#DIV/0!</v>
      </c>
      <c r="BE16" s="367" t="e">
        <f t="shared" si="24"/>
        <v>#DIV/0!</v>
      </c>
      <c r="BF16" s="368" t="e">
        <f t="shared" si="25"/>
        <v>#DIV/0!</v>
      </c>
      <c r="BG16" s="369" t="e">
        <f t="shared" si="26"/>
        <v>#DIV/0!</v>
      </c>
      <c r="BH16" s="370" t="e">
        <f t="shared" si="1"/>
        <v>#DIV/0!</v>
      </c>
      <c r="BI16" s="371" t="e">
        <f t="shared" si="27"/>
        <v>#DIV/0!</v>
      </c>
      <c r="BJ16" s="372" t="e">
        <f t="shared" si="28"/>
        <v>#DIV/0!</v>
      </c>
      <c r="BK16" s="372" t="e">
        <f t="shared" si="29"/>
        <v>#DIV/0!</v>
      </c>
      <c r="BL16" s="379" t="e">
        <f t="shared" si="30"/>
        <v>#DIV/0!</v>
      </c>
      <c r="BM16" s="99"/>
      <c r="BN16" s="1181"/>
      <c r="BO16" s="1838"/>
      <c r="BP16" s="1839"/>
      <c r="BQ16" s="1839"/>
      <c r="BR16" s="1839"/>
      <c r="BS16" s="1839"/>
      <c r="BT16" s="1839"/>
      <c r="BU16" s="1839"/>
      <c r="BV16" s="1839"/>
      <c r="BW16" s="1839"/>
      <c r="BX16" s="1839"/>
      <c r="BY16" s="1839"/>
      <c r="BZ16" s="1839"/>
      <c r="CA16" s="1839"/>
      <c r="CB16" s="1839"/>
      <c r="CC16" s="1839"/>
      <c r="CD16" s="1839"/>
      <c r="CE16" s="1839"/>
      <c r="CF16" s="1839"/>
      <c r="CG16" s="1839"/>
      <c r="CH16" s="1839"/>
      <c r="CI16" s="1839"/>
      <c r="CJ16" s="1839"/>
      <c r="CK16" s="1839"/>
      <c r="CL16" s="1839"/>
      <c r="CM16" s="1839"/>
      <c r="CN16" s="1839"/>
      <c r="CO16" s="1839"/>
      <c r="CP16" s="1839"/>
      <c r="CQ16" s="1839"/>
      <c r="CR16" s="1839"/>
      <c r="CS16" s="1839"/>
      <c r="CT16" s="1839"/>
      <c r="CU16" s="1839"/>
      <c r="CV16" s="1839"/>
      <c r="CW16" s="1839"/>
      <c r="CX16" s="1839"/>
      <c r="CY16" s="1839"/>
      <c r="CZ16" s="1839"/>
      <c r="DA16" s="1839"/>
      <c r="DB16" s="1840"/>
      <c r="DC16" s="1831">
        <f t="shared" si="31"/>
        <v>0</v>
      </c>
      <c r="DD16" s="1832">
        <f t="shared" si="32"/>
        <v>0</v>
      </c>
      <c r="DE16" s="1833">
        <f t="shared" si="33"/>
        <v>0</v>
      </c>
      <c r="DF16" s="1831">
        <f t="shared" si="34"/>
        <v>0</v>
      </c>
      <c r="DG16" s="1832">
        <f t="shared" si="35"/>
        <v>0</v>
      </c>
      <c r="DH16" s="1833">
        <f t="shared" si="36"/>
        <v>0</v>
      </c>
      <c r="DI16" s="1831">
        <f t="shared" si="37"/>
        <v>0</v>
      </c>
      <c r="DJ16" s="1832">
        <f t="shared" si="38"/>
        <v>0</v>
      </c>
      <c r="DK16" s="1832">
        <f t="shared" si="39"/>
        <v>0</v>
      </c>
      <c r="DL16" s="1833">
        <f t="shared" si="40"/>
        <v>0</v>
      </c>
      <c r="DM16" s="1834">
        <f t="shared" si="41"/>
        <v>0</v>
      </c>
      <c r="DN16" s="1835">
        <f t="shared" si="42"/>
        <v>0</v>
      </c>
      <c r="DO16" s="1836">
        <f t="shared" si="43"/>
        <v>0</v>
      </c>
      <c r="DP16" s="1837">
        <f t="shared" si="44"/>
        <v>0</v>
      </c>
      <c r="DQ16" s="1837">
        <f t="shared" si="45"/>
        <v>0</v>
      </c>
      <c r="DR16" s="1179"/>
      <c r="DS16" s="1210"/>
      <c r="DT16" s="1211"/>
      <c r="DU16" s="1212"/>
      <c r="DV16" s="1213"/>
      <c r="DW16" s="1180"/>
      <c r="DX16" s="1178"/>
      <c r="DY16" s="1181"/>
      <c r="DZ16" s="1195"/>
      <c r="EA16" s="1196"/>
      <c r="EB16" s="1195"/>
      <c r="EC16" s="1197"/>
      <c r="ED16" s="1196"/>
      <c r="EE16" s="1191"/>
      <c r="EF16" s="1192"/>
      <c r="EG16" s="1195"/>
      <c r="EH16" s="1196"/>
      <c r="EI16" s="1195"/>
      <c r="EJ16" s="1197"/>
      <c r="EK16" s="1198"/>
      <c r="EL16" s="1199"/>
      <c r="EM16" s="1179"/>
      <c r="EN16" s="1178"/>
      <c r="EO16" s="1688"/>
      <c r="EP16" s="1680"/>
      <c r="EQ16" s="1675"/>
      <c r="ER16" s="1498"/>
      <c r="ES16" s="1498"/>
      <c r="ET16" s="1499"/>
      <c r="EU16" s="1500"/>
      <c r="EV16" s="1501"/>
      <c r="EW16" s="1501"/>
      <c r="EX16" s="1501"/>
      <c r="EY16" s="1501"/>
      <c r="EZ16" s="1501"/>
      <c r="FA16" s="1501"/>
      <c r="FB16" s="1502"/>
      <c r="FC16" s="1689"/>
      <c r="FD16" s="1448"/>
      <c r="FE16" s="2219"/>
      <c r="FF16" s="2220"/>
      <c r="FG16" s="2220"/>
      <c r="FH16" s="2220"/>
      <c r="FI16" s="2220"/>
      <c r="FJ16" s="2220"/>
      <c r="FK16" s="2220"/>
      <c r="FL16" s="2220"/>
      <c r="FM16" s="2220"/>
      <c r="FN16" s="2220"/>
      <c r="FO16" s="2220"/>
      <c r="FP16" s="2220"/>
      <c r="FQ16" s="2220"/>
      <c r="FR16" s="2220"/>
      <c r="FS16" s="2220"/>
      <c r="FT16" s="2220"/>
      <c r="FU16" s="2220"/>
      <c r="FV16" s="2220"/>
      <c r="FW16" s="2220"/>
      <c r="FX16" s="2220"/>
      <c r="FY16" s="2220"/>
      <c r="FZ16" s="2220"/>
      <c r="GA16" s="2220"/>
      <c r="GB16" s="2220"/>
      <c r="GC16" s="2220"/>
      <c r="GD16" s="2220"/>
      <c r="GE16" s="2220"/>
      <c r="GF16" s="2220"/>
      <c r="GG16" s="2220"/>
      <c r="GH16" s="2220"/>
      <c r="GI16" s="2220"/>
      <c r="GJ16" s="2220"/>
      <c r="GK16" s="2220"/>
      <c r="GL16" s="2220"/>
      <c r="GM16" s="2220"/>
      <c r="GN16" s="2220"/>
      <c r="GO16" s="2220"/>
      <c r="GP16" s="2220"/>
      <c r="GQ16" s="2220"/>
      <c r="GR16" s="2220"/>
      <c r="GS16" s="2220"/>
      <c r="GT16" s="2220"/>
      <c r="GU16" s="2220"/>
      <c r="GV16" s="2220"/>
      <c r="GW16" s="2220"/>
      <c r="GX16" s="2221"/>
      <c r="GY16" s="2198">
        <f t="shared" si="46"/>
        <v>0</v>
      </c>
      <c r="GZ16" s="396" t="b">
        <f t="shared" si="79"/>
        <v>0</v>
      </c>
      <c r="HA16" s="2199">
        <f t="shared" si="47"/>
        <v>0</v>
      </c>
      <c r="HB16" s="2208" t="b">
        <f t="shared" si="48"/>
        <v>0</v>
      </c>
      <c r="HC16" s="2201">
        <f t="shared" si="49"/>
        <v>0</v>
      </c>
      <c r="HD16" s="397" t="b">
        <f t="shared" si="50"/>
        <v>0</v>
      </c>
      <c r="HE16" s="2202">
        <f t="shared" si="51"/>
        <v>0</v>
      </c>
      <c r="HF16" s="398" t="b">
        <f t="shared" si="52"/>
        <v>0</v>
      </c>
      <c r="HG16" s="2203">
        <f t="shared" si="53"/>
        <v>0</v>
      </c>
      <c r="HH16" s="2209" t="b">
        <f t="shared" si="54"/>
        <v>0</v>
      </c>
      <c r="HI16" s="2205">
        <f t="shared" si="55"/>
        <v>0</v>
      </c>
      <c r="HJ16" s="395" t="b">
        <f t="shared" si="56"/>
        <v>0</v>
      </c>
      <c r="HK16" s="2206">
        <f t="shared" si="57"/>
        <v>0</v>
      </c>
      <c r="HL16" s="2210" t="b">
        <f t="shared" si="58"/>
        <v>0</v>
      </c>
      <c r="HM16" s="432"/>
      <c r="HN16" s="991"/>
      <c r="HO16" s="898"/>
      <c r="HP16" s="899"/>
      <c r="HQ16" s="900"/>
      <c r="HR16" s="901"/>
      <c r="HS16" s="902"/>
      <c r="HT16" s="903"/>
      <c r="HU16" s="904"/>
      <c r="HV16" s="714" t="b">
        <f t="shared" si="59"/>
        <v>0</v>
      </c>
      <c r="HW16" s="715" t="b">
        <f t="shared" si="59"/>
        <v>0</v>
      </c>
      <c r="HX16" s="715" t="b">
        <f t="shared" si="60"/>
        <v>0</v>
      </c>
      <c r="HY16" s="715" t="b">
        <f t="shared" si="61"/>
        <v>0</v>
      </c>
      <c r="HZ16" s="715" t="b">
        <f t="shared" si="62"/>
        <v>0</v>
      </c>
      <c r="IA16" s="716" t="b">
        <f t="shared" si="63"/>
        <v>0</v>
      </c>
      <c r="IB16" s="717" t="b">
        <f t="shared" si="64"/>
        <v>0</v>
      </c>
      <c r="IC16" s="432"/>
      <c r="ID16" s="432"/>
      <c r="IE16" s="664"/>
      <c r="IF16" s="1055"/>
      <c r="IG16" s="1055"/>
      <c r="IH16" s="1055"/>
      <c r="II16" s="1055"/>
      <c r="IJ16" s="1055"/>
      <c r="IK16" s="1055"/>
      <c r="IL16" s="1055"/>
      <c r="IM16" s="1055"/>
      <c r="IN16" s="1056"/>
      <c r="IO16" s="662"/>
      <c r="IP16" s="1057"/>
      <c r="IQ16" s="1057"/>
      <c r="IR16" s="1057"/>
      <c r="IS16" s="1057"/>
      <c r="IT16" s="1057"/>
      <c r="IU16" s="1057"/>
      <c r="IV16" s="1057"/>
      <c r="IW16" s="1057"/>
      <c r="IX16" s="1058"/>
      <c r="IY16" s="664"/>
      <c r="IZ16" s="1055"/>
      <c r="JA16" s="1055"/>
      <c r="JB16" s="1055"/>
      <c r="JC16" s="1055"/>
      <c r="JD16" s="1055"/>
      <c r="JE16" s="1055"/>
      <c r="JF16" s="1055"/>
      <c r="JG16" s="1055"/>
      <c r="JH16" s="1059"/>
      <c r="JI16" s="662"/>
      <c r="JJ16" s="1057"/>
      <c r="JK16" s="1057"/>
      <c r="JL16" s="1057"/>
      <c r="JM16" s="1057"/>
      <c r="JN16" s="1057"/>
      <c r="JO16" s="1057"/>
      <c r="JP16" s="1057"/>
      <c r="JQ16" s="1057"/>
      <c r="JR16" s="1058"/>
      <c r="JS16" s="664"/>
      <c r="JT16" s="1055"/>
      <c r="JU16" s="1055"/>
      <c r="JV16" s="1055"/>
      <c r="JW16" s="1055"/>
      <c r="JX16" s="1059"/>
      <c r="JY16" s="1055"/>
      <c r="JZ16" s="1055"/>
      <c r="KA16" s="1055"/>
      <c r="KB16" s="1056"/>
      <c r="KC16" s="662"/>
      <c r="KD16" s="1057"/>
      <c r="KE16" s="1057"/>
      <c r="KF16" s="1057"/>
      <c r="KG16" s="1057"/>
      <c r="KH16" s="1057"/>
      <c r="KI16" s="1057"/>
      <c r="KJ16" s="1057"/>
      <c r="KK16" s="1057"/>
      <c r="KL16" s="1058"/>
      <c r="KM16" s="664"/>
      <c r="KN16" s="1055"/>
      <c r="KO16" s="1055"/>
      <c r="KP16" s="1055"/>
      <c r="KQ16" s="1055"/>
      <c r="KR16" s="1055"/>
      <c r="KS16" s="1055"/>
      <c r="KT16" s="1055"/>
      <c r="KU16" s="1055"/>
      <c r="KV16" s="1056"/>
      <c r="KW16" s="662"/>
      <c r="KX16" s="1057"/>
      <c r="KY16" s="1057"/>
      <c r="KZ16" s="1057"/>
      <c r="LA16" s="1057"/>
      <c r="LB16" s="1057"/>
      <c r="LC16" s="1057"/>
      <c r="LD16" s="1057"/>
      <c r="LE16" s="1057"/>
      <c r="LF16" s="1058"/>
      <c r="LG16" s="1060"/>
      <c r="LH16" s="1055"/>
      <c r="LI16" s="1055"/>
      <c r="LJ16" s="1055"/>
      <c r="LK16" s="1055"/>
      <c r="LL16" s="1055"/>
      <c r="LM16" s="1055"/>
      <c r="LN16" s="1055"/>
      <c r="LO16" s="1055"/>
      <c r="LP16" s="1055"/>
      <c r="LQ16" s="1059"/>
      <c r="LR16" s="739">
        <f t="shared" si="2"/>
        <v>0</v>
      </c>
      <c r="LS16" s="740" t="b">
        <f t="shared" si="65"/>
        <v>0</v>
      </c>
      <c r="LT16" s="741">
        <f t="shared" si="3"/>
        <v>0</v>
      </c>
      <c r="LU16" s="742" t="b">
        <f t="shared" si="66"/>
        <v>0</v>
      </c>
      <c r="LV16" s="743">
        <f t="shared" si="4"/>
        <v>0</v>
      </c>
      <c r="LW16" s="744" t="b">
        <f t="shared" si="67"/>
        <v>0</v>
      </c>
      <c r="LX16" s="745">
        <f t="shared" si="5"/>
        <v>0</v>
      </c>
      <c r="LY16" s="746" t="b">
        <f t="shared" si="68"/>
        <v>0</v>
      </c>
      <c r="LZ16" s="764">
        <f t="shared" si="6"/>
        <v>0</v>
      </c>
      <c r="MA16" s="765" t="b">
        <f t="shared" si="69"/>
        <v>0</v>
      </c>
      <c r="MB16" s="766">
        <f t="shared" si="7"/>
        <v>0</v>
      </c>
      <c r="MC16" s="767" t="b">
        <f t="shared" si="70"/>
        <v>0</v>
      </c>
      <c r="MD16" s="768">
        <f t="shared" si="8"/>
        <v>0</v>
      </c>
      <c r="ME16" s="769" t="b">
        <f t="shared" si="71"/>
        <v>0</v>
      </c>
      <c r="MF16" s="770">
        <f t="shared" si="9"/>
        <v>0</v>
      </c>
      <c r="MG16" s="771" t="b">
        <f t="shared" si="72"/>
        <v>0</v>
      </c>
      <c r="MH16" s="772">
        <f t="shared" si="10"/>
        <v>0</v>
      </c>
      <c r="MI16" s="773" t="b">
        <f t="shared" si="73"/>
        <v>0</v>
      </c>
      <c r="MJ16" s="774">
        <f t="shared" si="11"/>
        <v>0</v>
      </c>
      <c r="MK16" s="775" t="b">
        <f t="shared" si="74"/>
        <v>0</v>
      </c>
      <c r="ML16" s="776">
        <f t="shared" si="12"/>
        <v>0</v>
      </c>
      <c r="MM16" s="777" t="b">
        <f t="shared" si="75"/>
        <v>0</v>
      </c>
      <c r="MN16" s="778">
        <f t="shared" si="13"/>
        <v>0</v>
      </c>
      <c r="MO16" s="779" t="b">
        <f t="shared" si="76"/>
        <v>0</v>
      </c>
      <c r="MP16" s="884">
        <f t="shared" si="14"/>
        <v>0</v>
      </c>
      <c r="MQ16" s="885" t="b">
        <f t="shared" si="77"/>
        <v>0</v>
      </c>
      <c r="MR16" s="990"/>
      <c r="MS16" s="645"/>
      <c r="MT16" s="646"/>
      <c r="MU16" s="647"/>
      <c r="MV16" s="648"/>
      <c r="MW16" s="649"/>
      <c r="MX16" s="657"/>
      <c r="MY16" s="658"/>
      <c r="MZ16" s="659"/>
      <c r="NA16" s="660"/>
      <c r="NB16" s="661"/>
      <c r="NC16" s="662"/>
      <c r="ND16" s="663"/>
      <c r="NE16" s="664"/>
      <c r="NF16" s="665"/>
      <c r="NG16" s="604" t="b">
        <f t="shared" si="15"/>
        <v>0</v>
      </c>
      <c r="NH16" s="602" t="b">
        <f t="shared" si="15"/>
        <v>0</v>
      </c>
      <c r="NI16" s="604" t="b">
        <f t="shared" si="15"/>
        <v>0</v>
      </c>
      <c r="NJ16" s="1547" t="b">
        <f t="shared" si="15"/>
        <v>0</v>
      </c>
      <c r="NK16" s="604" t="b">
        <f t="shared" si="15"/>
        <v>0</v>
      </c>
      <c r="NL16" s="1547" t="b">
        <f t="shared" si="15"/>
        <v>0</v>
      </c>
      <c r="NM16" s="604" t="b">
        <f t="shared" si="15"/>
        <v>0</v>
      </c>
      <c r="NN16" s="1547" t="b">
        <f t="shared" si="15"/>
        <v>0</v>
      </c>
      <c r="NO16" s="604" t="b">
        <f t="shared" si="15"/>
        <v>0</v>
      </c>
      <c r="NP16" s="1549" t="b">
        <f t="shared" si="15"/>
        <v>0</v>
      </c>
      <c r="NQ16" s="1552" t="b">
        <f t="shared" si="15"/>
        <v>0</v>
      </c>
      <c r="NR16" s="1549" t="b">
        <f t="shared" si="15"/>
        <v>0</v>
      </c>
      <c r="NS16" s="604" t="b">
        <f t="shared" si="15"/>
        <v>0</v>
      </c>
      <c r="NT16" s="1445"/>
    </row>
    <row r="17" spans="1:384" s="1446" customFormat="1" ht="21.95" customHeight="1" thickBot="1" x14ac:dyDescent="0.35">
      <c r="A17" s="1600">
        <v>5</v>
      </c>
      <c r="B17" s="1601"/>
      <c r="C17" s="1602"/>
      <c r="D17" s="1601"/>
      <c r="E17" s="1515"/>
      <c r="F17" s="89"/>
      <c r="G17" s="90"/>
      <c r="H17" s="100"/>
      <c r="I17" s="100"/>
      <c r="J17" s="1558"/>
      <c r="K17" s="1565">
        <f t="shared" si="78"/>
        <v>0</v>
      </c>
      <c r="L17" s="1562"/>
      <c r="M17" s="1178"/>
      <c r="N17" s="1179"/>
      <c r="O17" s="1195"/>
      <c r="P17" s="1197"/>
      <c r="Q17" s="1197"/>
      <c r="R17" s="1197"/>
      <c r="S17" s="1197"/>
      <c r="T17" s="1197"/>
      <c r="U17" s="1197"/>
      <c r="V17" s="1198"/>
      <c r="W17" s="1532" t="b">
        <f>IF(AND(O17&lt;&gt;""),IF(O17&gt;15,"1",IF(O17&gt;8,"2",IF(O17&gt;5,"3",IF(O17&gt;1,"4","5")))))</f>
        <v>0</v>
      </c>
      <c r="X17" s="1531" t="b">
        <f t="shared" si="16"/>
        <v>0</v>
      </c>
      <c r="Y17" s="1531" t="b">
        <f t="shared" si="17"/>
        <v>0</v>
      </c>
      <c r="Z17" s="1531" t="b">
        <f t="shared" si="18"/>
        <v>0</v>
      </c>
      <c r="AA17" s="1531" t="b">
        <f t="shared" si="19"/>
        <v>0</v>
      </c>
      <c r="AB17" s="1531" t="b">
        <f t="shared" si="20"/>
        <v>0</v>
      </c>
      <c r="AC17" s="1531" t="b">
        <f t="shared" si="21"/>
        <v>0</v>
      </c>
      <c r="AD17" s="1533" t="b">
        <f t="shared" si="22"/>
        <v>0</v>
      </c>
      <c r="AE17" s="1178"/>
      <c r="AF17" s="1181"/>
      <c r="AG17" s="96"/>
      <c r="AH17" s="97"/>
      <c r="AI17" s="97"/>
      <c r="AJ17" s="97"/>
      <c r="AK17" s="97"/>
      <c r="AL17" s="97"/>
      <c r="AM17" s="97"/>
      <c r="AN17" s="97"/>
      <c r="AO17" s="97"/>
      <c r="AP17" s="98"/>
      <c r="AQ17" s="1667"/>
      <c r="AR17" s="96"/>
      <c r="AS17" s="97"/>
      <c r="AT17" s="97"/>
      <c r="AU17" s="97"/>
      <c r="AV17" s="97"/>
      <c r="AW17" s="97"/>
      <c r="AX17" s="97"/>
      <c r="AY17" s="97"/>
      <c r="AZ17" s="97"/>
      <c r="BA17" s="98"/>
      <c r="BB17" s="1645">
        <f t="shared" ref="BB17:BB43" si="80">SUM(AG17:AP17)</f>
        <v>0</v>
      </c>
      <c r="BC17" s="382">
        <f t="shared" si="0"/>
        <v>0</v>
      </c>
      <c r="BD17" s="1647" t="e">
        <f t="shared" si="23"/>
        <v>#DIV/0!</v>
      </c>
      <c r="BE17" s="367" t="e">
        <f t="shared" si="24"/>
        <v>#DIV/0!</v>
      </c>
      <c r="BF17" s="368" t="e">
        <f t="shared" si="25"/>
        <v>#DIV/0!</v>
      </c>
      <c r="BG17" s="369" t="e">
        <f t="shared" si="26"/>
        <v>#DIV/0!</v>
      </c>
      <c r="BH17" s="370" t="e">
        <f t="shared" si="1"/>
        <v>#DIV/0!</v>
      </c>
      <c r="BI17" s="371" t="e">
        <f t="shared" si="27"/>
        <v>#DIV/0!</v>
      </c>
      <c r="BJ17" s="372" t="e">
        <f t="shared" si="28"/>
        <v>#DIV/0!</v>
      </c>
      <c r="BK17" s="372" t="e">
        <f t="shared" si="29"/>
        <v>#DIV/0!</v>
      </c>
      <c r="BL17" s="379" t="e">
        <f t="shared" si="30"/>
        <v>#DIV/0!</v>
      </c>
      <c r="BM17" s="99"/>
      <c r="BN17" s="1181"/>
      <c r="BO17" s="1838"/>
      <c r="BP17" s="1839"/>
      <c r="BQ17" s="1839"/>
      <c r="BR17" s="1839"/>
      <c r="BS17" s="1839"/>
      <c r="BT17" s="1839"/>
      <c r="BU17" s="1839"/>
      <c r="BV17" s="1839"/>
      <c r="BW17" s="1839"/>
      <c r="BX17" s="1839"/>
      <c r="BY17" s="1839"/>
      <c r="BZ17" s="1839"/>
      <c r="CA17" s="1839"/>
      <c r="CB17" s="1839"/>
      <c r="CC17" s="1839"/>
      <c r="CD17" s="1839"/>
      <c r="CE17" s="1839"/>
      <c r="CF17" s="1839"/>
      <c r="CG17" s="1839"/>
      <c r="CH17" s="1839"/>
      <c r="CI17" s="1839"/>
      <c r="CJ17" s="1839"/>
      <c r="CK17" s="1839"/>
      <c r="CL17" s="1839"/>
      <c r="CM17" s="1839"/>
      <c r="CN17" s="1839"/>
      <c r="CO17" s="1839"/>
      <c r="CP17" s="1839"/>
      <c r="CQ17" s="1839"/>
      <c r="CR17" s="1839"/>
      <c r="CS17" s="1839"/>
      <c r="CT17" s="1839"/>
      <c r="CU17" s="1839"/>
      <c r="CV17" s="1839"/>
      <c r="CW17" s="1839"/>
      <c r="CX17" s="1839"/>
      <c r="CY17" s="1839"/>
      <c r="CZ17" s="1839"/>
      <c r="DA17" s="1839"/>
      <c r="DB17" s="1840"/>
      <c r="DC17" s="1831">
        <f t="shared" si="31"/>
        <v>0</v>
      </c>
      <c r="DD17" s="1832">
        <f t="shared" si="32"/>
        <v>0</v>
      </c>
      <c r="DE17" s="1833">
        <f t="shared" si="33"/>
        <v>0</v>
      </c>
      <c r="DF17" s="1831">
        <f t="shared" si="34"/>
        <v>0</v>
      </c>
      <c r="DG17" s="1832">
        <f t="shared" si="35"/>
        <v>0</v>
      </c>
      <c r="DH17" s="1833">
        <f t="shared" si="36"/>
        <v>0</v>
      </c>
      <c r="DI17" s="1831">
        <f t="shared" si="37"/>
        <v>0</v>
      </c>
      <c r="DJ17" s="1832">
        <f t="shared" si="38"/>
        <v>0</v>
      </c>
      <c r="DK17" s="1832">
        <f t="shared" si="39"/>
        <v>0</v>
      </c>
      <c r="DL17" s="1833">
        <f t="shared" si="40"/>
        <v>0</v>
      </c>
      <c r="DM17" s="1834">
        <f t="shared" si="41"/>
        <v>0</v>
      </c>
      <c r="DN17" s="1835">
        <f t="shared" si="42"/>
        <v>0</v>
      </c>
      <c r="DO17" s="1836">
        <f t="shared" si="43"/>
        <v>0</v>
      </c>
      <c r="DP17" s="1837">
        <f t="shared" si="44"/>
        <v>0</v>
      </c>
      <c r="DQ17" s="1837">
        <f t="shared" si="45"/>
        <v>0</v>
      </c>
      <c r="DR17" s="1179"/>
      <c r="DS17" s="1210"/>
      <c r="DT17" s="1211"/>
      <c r="DU17" s="1212"/>
      <c r="DV17" s="1213"/>
      <c r="DW17" s="1180"/>
      <c r="DX17" s="1178"/>
      <c r="DY17" s="1181"/>
      <c r="DZ17" s="1195"/>
      <c r="EA17" s="1196"/>
      <c r="EB17" s="1195"/>
      <c r="EC17" s="1197"/>
      <c r="ED17" s="1196"/>
      <c r="EE17" s="1191"/>
      <c r="EF17" s="1192"/>
      <c r="EG17" s="1195"/>
      <c r="EH17" s="1196"/>
      <c r="EI17" s="1195"/>
      <c r="EJ17" s="1197"/>
      <c r="EK17" s="1198"/>
      <c r="EL17" s="1199"/>
      <c r="EM17" s="1179"/>
      <c r="EN17" s="1178"/>
      <c r="EO17" s="1688"/>
      <c r="EP17" s="1680"/>
      <c r="EQ17" s="1675"/>
      <c r="ER17" s="1498"/>
      <c r="ES17" s="1498"/>
      <c r="ET17" s="1499"/>
      <c r="EU17" s="1500"/>
      <c r="EV17" s="1501"/>
      <c r="EW17" s="1501"/>
      <c r="EX17" s="1501"/>
      <c r="EY17" s="1501"/>
      <c r="EZ17" s="1501"/>
      <c r="FA17" s="1501"/>
      <c r="FB17" s="1502"/>
      <c r="FC17" s="1689"/>
      <c r="FD17" s="1448"/>
      <c r="FE17" s="2219"/>
      <c r="FF17" s="2220"/>
      <c r="FG17" s="2220"/>
      <c r="FH17" s="2220"/>
      <c r="FI17" s="2220"/>
      <c r="FJ17" s="2220"/>
      <c r="FK17" s="2220"/>
      <c r="FL17" s="2220"/>
      <c r="FM17" s="2220"/>
      <c r="FN17" s="2220"/>
      <c r="FO17" s="2220"/>
      <c r="FP17" s="2220"/>
      <c r="FQ17" s="2220"/>
      <c r="FR17" s="2220"/>
      <c r="FS17" s="2220"/>
      <c r="FT17" s="2220"/>
      <c r="FU17" s="2220"/>
      <c r="FV17" s="2220"/>
      <c r="FW17" s="2220"/>
      <c r="FX17" s="2220"/>
      <c r="FY17" s="2220"/>
      <c r="FZ17" s="2220"/>
      <c r="GA17" s="2220"/>
      <c r="GB17" s="2220"/>
      <c r="GC17" s="2220"/>
      <c r="GD17" s="2220"/>
      <c r="GE17" s="2220"/>
      <c r="GF17" s="2220"/>
      <c r="GG17" s="2220"/>
      <c r="GH17" s="2220"/>
      <c r="GI17" s="2220"/>
      <c r="GJ17" s="2220"/>
      <c r="GK17" s="2220"/>
      <c r="GL17" s="2220"/>
      <c r="GM17" s="2220"/>
      <c r="GN17" s="2220"/>
      <c r="GO17" s="2220"/>
      <c r="GP17" s="2220"/>
      <c r="GQ17" s="2220"/>
      <c r="GR17" s="2220"/>
      <c r="GS17" s="2220"/>
      <c r="GT17" s="2220"/>
      <c r="GU17" s="2220"/>
      <c r="GV17" s="2220"/>
      <c r="GW17" s="2220"/>
      <c r="GX17" s="2221"/>
      <c r="GY17" s="2198">
        <f t="shared" si="46"/>
        <v>0</v>
      </c>
      <c r="GZ17" s="396" t="b">
        <f t="shared" si="79"/>
        <v>0</v>
      </c>
      <c r="HA17" s="2199">
        <f t="shared" si="47"/>
        <v>0</v>
      </c>
      <c r="HB17" s="2208" t="b">
        <f t="shared" si="48"/>
        <v>0</v>
      </c>
      <c r="HC17" s="2201">
        <f t="shared" si="49"/>
        <v>0</v>
      </c>
      <c r="HD17" s="397" t="b">
        <f t="shared" si="50"/>
        <v>0</v>
      </c>
      <c r="HE17" s="2202">
        <f t="shared" si="51"/>
        <v>0</v>
      </c>
      <c r="HF17" s="398" t="b">
        <f t="shared" si="52"/>
        <v>0</v>
      </c>
      <c r="HG17" s="2203">
        <f t="shared" si="53"/>
        <v>0</v>
      </c>
      <c r="HH17" s="2209" t="b">
        <f t="shared" si="54"/>
        <v>0</v>
      </c>
      <c r="HI17" s="2205">
        <f t="shared" si="55"/>
        <v>0</v>
      </c>
      <c r="HJ17" s="395" t="b">
        <f t="shared" si="56"/>
        <v>0</v>
      </c>
      <c r="HK17" s="2206">
        <f t="shared" si="57"/>
        <v>0</v>
      </c>
      <c r="HL17" s="2210" t="b">
        <f t="shared" si="58"/>
        <v>0</v>
      </c>
      <c r="HM17" s="432"/>
      <c r="HN17" s="991"/>
      <c r="HO17" s="898"/>
      <c r="HP17" s="899"/>
      <c r="HQ17" s="900"/>
      <c r="HR17" s="901"/>
      <c r="HS17" s="902"/>
      <c r="HT17" s="903"/>
      <c r="HU17" s="904"/>
      <c r="HV17" s="714" t="b">
        <f t="shared" si="59"/>
        <v>0</v>
      </c>
      <c r="HW17" s="715" t="b">
        <f t="shared" si="59"/>
        <v>0</v>
      </c>
      <c r="HX17" s="715" t="b">
        <f t="shared" si="60"/>
        <v>0</v>
      </c>
      <c r="HY17" s="715" t="b">
        <f t="shared" si="61"/>
        <v>0</v>
      </c>
      <c r="HZ17" s="715" t="b">
        <f t="shared" si="62"/>
        <v>0</v>
      </c>
      <c r="IA17" s="716" t="b">
        <f t="shared" si="63"/>
        <v>0</v>
      </c>
      <c r="IB17" s="717" t="b">
        <f t="shared" si="64"/>
        <v>0</v>
      </c>
      <c r="IC17" s="432"/>
      <c r="ID17" s="432"/>
      <c r="IE17" s="664"/>
      <c r="IF17" s="1055"/>
      <c r="IG17" s="1055"/>
      <c r="IH17" s="1055"/>
      <c r="II17" s="1055"/>
      <c r="IJ17" s="1055"/>
      <c r="IK17" s="1055"/>
      <c r="IL17" s="1055"/>
      <c r="IM17" s="1055"/>
      <c r="IN17" s="1056"/>
      <c r="IO17" s="662"/>
      <c r="IP17" s="1057"/>
      <c r="IQ17" s="1057"/>
      <c r="IR17" s="1057"/>
      <c r="IS17" s="1057"/>
      <c r="IT17" s="1057"/>
      <c r="IU17" s="1057"/>
      <c r="IV17" s="1057"/>
      <c r="IW17" s="1057"/>
      <c r="IX17" s="1058"/>
      <c r="IY17" s="664"/>
      <c r="IZ17" s="1055"/>
      <c r="JA17" s="1055"/>
      <c r="JB17" s="1055"/>
      <c r="JC17" s="1055"/>
      <c r="JD17" s="1055"/>
      <c r="JE17" s="1055"/>
      <c r="JF17" s="1055"/>
      <c r="JG17" s="1055"/>
      <c r="JH17" s="1059"/>
      <c r="JI17" s="662"/>
      <c r="JJ17" s="1057"/>
      <c r="JK17" s="1057"/>
      <c r="JL17" s="1057"/>
      <c r="JM17" s="1057"/>
      <c r="JN17" s="1057"/>
      <c r="JO17" s="1057"/>
      <c r="JP17" s="1057"/>
      <c r="JQ17" s="1057"/>
      <c r="JR17" s="1058"/>
      <c r="JS17" s="664"/>
      <c r="JT17" s="1055"/>
      <c r="JU17" s="1055"/>
      <c r="JV17" s="1055"/>
      <c r="JW17" s="1055"/>
      <c r="JX17" s="1059"/>
      <c r="JY17" s="1055"/>
      <c r="JZ17" s="1055"/>
      <c r="KA17" s="1055"/>
      <c r="KB17" s="1056"/>
      <c r="KC17" s="662"/>
      <c r="KD17" s="1057"/>
      <c r="KE17" s="1057"/>
      <c r="KF17" s="1057"/>
      <c r="KG17" s="1057"/>
      <c r="KH17" s="1057"/>
      <c r="KI17" s="1057"/>
      <c r="KJ17" s="1057"/>
      <c r="KK17" s="1057"/>
      <c r="KL17" s="1058"/>
      <c r="KM17" s="664"/>
      <c r="KN17" s="1055"/>
      <c r="KO17" s="1055"/>
      <c r="KP17" s="1055"/>
      <c r="KQ17" s="1055"/>
      <c r="KR17" s="1055"/>
      <c r="KS17" s="1055"/>
      <c r="KT17" s="1055"/>
      <c r="KU17" s="1055"/>
      <c r="KV17" s="1056"/>
      <c r="KW17" s="662"/>
      <c r="KX17" s="1057"/>
      <c r="KY17" s="1057"/>
      <c r="KZ17" s="1057"/>
      <c r="LA17" s="1057"/>
      <c r="LB17" s="1057"/>
      <c r="LC17" s="1057"/>
      <c r="LD17" s="1057"/>
      <c r="LE17" s="1057"/>
      <c r="LF17" s="1058"/>
      <c r="LG17" s="1060"/>
      <c r="LH17" s="1055"/>
      <c r="LI17" s="1055"/>
      <c r="LJ17" s="1055"/>
      <c r="LK17" s="1055"/>
      <c r="LL17" s="1055"/>
      <c r="LM17" s="1055"/>
      <c r="LN17" s="1055"/>
      <c r="LO17" s="1055"/>
      <c r="LP17" s="1055"/>
      <c r="LQ17" s="1059"/>
      <c r="LR17" s="739">
        <f t="shared" si="2"/>
        <v>0</v>
      </c>
      <c r="LS17" s="740" t="b">
        <f t="shared" si="65"/>
        <v>0</v>
      </c>
      <c r="LT17" s="741">
        <f t="shared" si="3"/>
        <v>0</v>
      </c>
      <c r="LU17" s="742" t="b">
        <f t="shared" si="66"/>
        <v>0</v>
      </c>
      <c r="LV17" s="743">
        <f t="shared" si="4"/>
        <v>0</v>
      </c>
      <c r="LW17" s="744" t="b">
        <f t="shared" si="67"/>
        <v>0</v>
      </c>
      <c r="LX17" s="745">
        <f t="shared" si="5"/>
        <v>0</v>
      </c>
      <c r="LY17" s="746" t="b">
        <f t="shared" si="68"/>
        <v>0</v>
      </c>
      <c r="LZ17" s="764">
        <f t="shared" si="6"/>
        <v>0</v>
      </c>
      <c r="MA17" s="765" t="b">
        <f t="shared" si="69"/>
        <v>0</v>
      </c>
      <c r="MB17" s="766">
        <f t="shared" si="7"/>
        <v>0</v>
      </c>
      <c r="MC17" s="767" t="b">
        <f t="shared" si="70"/>
        <v>0</v>
      </c>
      <c r="MD17" s="768">
        <f t="shared" si="8"/>
        <v>0</v>
      </c>
      <c r="ME17" s="769" t="b">
        <f t="shared" si="71"/>
        <v>0</v>
      </c>
      <c r="MF17" s="770">
        <f t="shared" si="9"/>
        <v>0</v>
      </c>
      <c r="MG17" s="771" t="b">
        <f t="shared" si="72"/>
        <v>0</v>
      </c>
      <c r="MH17" s="772">
        <f t="shared" si="10"/>
        <v>0</v>
      </c>
      <c r="MI17" s="773" t="b">
        <f t="shared" si="73"/>
        <v>0</v>
      </c>
      <c r="MJ17" s="774">
        <f t="shared" si="11"/>
        <v>0</v>
      </c>
      <c r="MK17" s="775" t="b">
        <f t="shared" si="74"/>
        <v>0</v>
      </c>
      <c r="ML17" s="776">
        <f t="shared" si="12"/>
        <v>0</v>
      </c>
      <c r="MM17" s="777" t="b">
        <f t="shared" si="75"/>
        <v>0</v>
      </c>
      <c r="MN17" s="778">
        <f t="shared" si="13"/>
        <v>0</v>
      </c>
      <c r="MO17" s="779" t="b">
        <f t="shared" si="76"/>
        <v>0</v>
      </c>
      <c r="MP17" s="884">
        <f t="shared" si="14"/>
        <v>0</v>
      </c>
      <c r="MQ17" s="885" t="b">
        <f t="shared" si="77"/>
        <v>0</v>
      </c>
      <c r="MR17" s="990"/>
      <c r="MS17" s="645"/>
      <c r="MT17" s="646"/>
      <c r="MU17" s="647"/>
      <c r="MV17" s="648"/>
      <c r="MW17" s="649"/>
      <c r="MX17" s="657"/>
      <c r="MY17" s="658"/>
      <c r="MZ17" s="659"/>
      <c r="NA17" s="660"/>
      <c r="NB17" s="661"/>
      <c r="NC17" s="662"/>
      <c r="ND17" s="663"/>
      <c r="NE17" s="664"/>
      <c r="NF17" s="665"/>
      <c r="NG17" s="604" t="b">
        <f t="shared" si="15"/>
        <v>0</v>
      </c>
      <c r="NH17" s="602" t="b">
        <f t="shared" si="15"/>
        <v>0</v>
      </c>
      <c r="NI17" s="604" t="b">
        <f t="shared" si="15"/>
        <v>0</v>
      </c>
      <c r="NJ17" s="1547" t="b">
        <f t="shared" si="15"/>
        <v>0</v>
      </c>
      <c r="NK17" s="604" t="b">
        <f t="shared" si="15"/>
        <v>0</v>
      </c>
      <c r="NL17" s="1547" t="b">
        <f t="shared" si="15"/>
        <v>0</v>
      </c>
      <c r="NM17" s="604" t="b">
        <f t="shared" si="15"/>
        <v>0</v>
      </c>
      <c r="NN17" s="1547" t="b">
        <f t="shared" si="15"/>
        <v>0</v>
      </c>
      <c r="NO17" s="604" t="b">
        <f t="shared" si="15"/>
        <v>0</v>
      </c>
      <c r="NP17" s="1549" t="b">
        <f t="shared" si="15"/>
        <v>0</v>
      </c>
      <c r="NQ17" s="1552" t="b">
        <f t="shared" si="15"/>
        <v>0</v>
      </c>
      <c r="NR17" s="1549" t="b">
        <f t="shared" si="15"/>
        <v>0</v>
      </c>
      <c r="NS17" s="604" t="b">
        <f t="shared" si="15"/>
        <v>0</v>
      </c>
      <c r="NT17" s="1445"/>
    </row>
    <row r="18" spans="1:384" s="1446" customFormat="1" ht="21.95" customHeight="1" thickBot="1" x14ac:dyDescent="0.35">
      <c r="A18" s="1600">
        <v>6</v>
      </c>
      <c r="B18" s="1601"/>
      <c r="C18" s="1602"/>
      <c r="D18" s="1601"/>
      <c r="E18" s="1515"/>
      <c r="F18" s="89"/>
      <c r="G18" s="90"/>
      <c r="H18" s="100"/>
      <c r="I18" s="100"/>
      <c r="J18" s="1558"/>
      <c r="K18" s="1565">
        <f t="shared" si="78"/>
        <v>0</v>
      </c>
      <c r="L18" s="1562"/>
      <c r="M18" s="1178"/>
      <c r="N18" s="1179"/>
      <c r="O18" s="1195"/>
      <c r="P18" s="1197"/>
      <c r="Q18" s="1197"/>
      <c r="R18" s="1197"/>
      <c r="S18" s="1197"/>
      <c r="T18" s="1197"/>
      <c r="U18" s="1197"/>
      <c r="V18" s="1198"/>
      <c r="W18" s="1532" t="b">
        <f t="shared" ref="W18:W43" si="81">IF(AND(O18&lt;&gt;""),IF(O18&gt;15,"1",IF(O18&gt;8,"2",IF(O18&gt;5,"3",IF(O18&gt;1,"4","5")))))</f>
        <v>0</v>
      </c>
      <c r="X18" s="1531" t="b">
        <f t="shared" si="16"/>
        <v>0</v>
      </c>
      <c r="Y18" s="1531" t="b">
        <f t="shared" si="17"/>
        <v>0</v>
      </c>
      <c r="Z18" s="1531" t="b">
        <f t="shared" si="18"/>
        <v>0</v>
      </c>
      <c r="AA18" s="1531" t="b">
        <f t="shared" si="19"/>
        <v>0</v>
      </c>
      <c r="AB18" s="1531" t="b">
        <f t="shared" si="20"/>
        <v>0</v>
      </c>
      <c r="AC18" s="1531" t="b">
        <f t="shared" si="21"/>
        <v>0</v>
      </c>
      <c r="AD18" s="1533" t="b">
        <f t="shared" si="22"/>
        <v>0</v>
      </c>
      <c r="AE18" s="1178"/>
      <c r="AF18" s="1181"/>
      <c r="AG18" s="96"/>
      <c r="AH18" s="97"/>
      <c r="AI18" s="97"/>
      <c r="AJ18" s="97"/>
      <c r="AK18" s="97"/>
      <c r="AL18" s="97"/>
      <c r="AM18" s="97"/>
      <c r="AN18" s="97"/>
      <c r="AO18" s="97"/>
      <c r="AP18" s="98"/>
      <c r="AQ18" s="1667"/>
      <c r="AR18" s="1643"/>
      <c r="AS18" s="101"/>
      <c r="AT18" s="101"/>
      <c r="AU18" s="101"/>
      <c r="AV18" s="101"/>
      <c r="AW18" s="101"/>
      <c r="AX18" s="101"/>
      <c r="AY18" s="101"/>
      <c r="AZ18" s="101"/>
      <c r="BA18" s="102"/>
      <c r="BB18" s="1645">
        <f t="shared" si="80"/>
        <v>0</v>
      </c>
      <c r="BC18" s="382">
        <f t="shared" si="0"/>
        <v>0</v>
      </c>
      <c r="BD18" s="1647" t="e">
        <f t="shared" si="23"/>
        <v>#DIV/0!</v>
      </c>
      <c r="BE18" s="367" t="e">
        <f t="shared" si="24"/>
        <v>#DIV/0!</v>
      </c>
      <c r="BF18" s="368" t="e">
        <f t="shared" si="25"/>
        <v>#DIV/0!</v>
      </c>
      <c r="BG18" s="369" t="e">
        <f t="shared" si="26"/>
        <v>#DIV/0!</v>
      </c>
      <c r="BH18" s="370" t="e">
        <f t="shared" si="1"/>
        <v>#DIV/0!</v>
      </c>
      <c r="BI18" s="371" t="e">
        <f t="shared" si="27"/>
        <v>#DIV/0!</v>
      </c>
      <c r="BJ18" s="372" t="e">
        <f t="shared" si="28"/>
        <v>#DIV/0!</v>
      </c>
      <c r="BK18" s="372" t="e">
        <f t="shared" si="29"/>
        <v>#DIV/0!</v>
      </c>
      <c r="BL18" s="379" t="e">
        <f t="shared" si="30"/>
        <v>#DIV/0!</v>
      </c>
      <c r="BM18" s="99"/>
      <c r="BN18" s="1181"/>
      <c r="BO18" s="1838"/>
      <c r="BP18" s="1839"/>
      <c r="BQ18" s="1839"/>
      <c r="BR18" s="1839"/>
      <c r="BS18" s="1839"/>
      <c r="BT18" s="1839"/>
      <c r="BU18" s="1839"/>
      <c r="BV18" s="1839"/>
      <c r="BW18" s="1839"/>
      <c r="BX18" s="1839"/>
      <c r="BY18" s="1839"/>
      <c r="BZ18" s="1839"/>
      <c r="CA18" s="1839"/>
      <c r="CB18" s="1839"/>
      <c r="CC18" s="1839"/>
      <c r="CD18" s="1839"/>
      <c r="CE18" s="1839"/>
      <c r="CF18" s="1839"/>
      <c r="CG18" s="1839"/>
      <c r="CH18" s="1839"/>
      <c r="CI18" s="1839"/>
      <c r="CJ18" s="1839"/>
      <c r="CK18" s="1839"/>
      <c r="CL18" s="1839"/>
      <c r="CM18" s="1839"/>
      <c r="CN18" s="1839"/>
      <c r="CO18" s="1839"/>
      <c r="CP18" s="1839"/>
      <c r="CQ18" s="1839"/>
      <c r="CR18" s="1839"/>
      <c r="CS18" s="1839"/>
      <c r="CT18" s="1839"/>
      <c r="CU18" s="1839"/>
      <c r="CV18" s="1839"/>
      <c r="CW18" s="1839"/>
      <c r="CX18" s="1839"/>
      <c r="CY18" s="1839"/>
      <c r="CZ18" s="1839"/>
      <c r="DA18" s="1839"/>
      <c r="DB18" s="1840"/>
      <c r="DC18" s="1831">
        <f t="shared" si="31"/>
        <v>0</v>
      </c>
      <c r="DD18" s="1832">
        <f t="shared" si="32"/>
        <v>0</v>
      </c>
      <c r="DE18" s="1833">
        <f t="shared" si="33"/>
        <v>0</v>
      </c>
      <c r="DF18" s="1831">
        <f t="shared" si="34"/>
        <v>0</v>
      </c>
      <c r="DG18" s="1832">
        <f t="shared" si="35"/>
        <v>0</v>
      </c>
      <c r="DH18" s="1833">
        <f t="shared" si="36"/>
        <v>0</v>
      </c>
      <c r="DI18" s="1831">
        <f t="shared" si="37"/>
        <v>0</v>
      </c>
      <c r="DJ18" s="1832">
        <f t="shared" si="38"/>
        <v>0</v>
      </c>
      <c r="DK18" s="1832">
        <f t="shared" si="39"/>
        <v>0</v>
      </c>
      <c r="DL18" s="1833">
        <f t="shared" si="40"/>
        <v>0</v>
      </c>
      <c r="DM18" s="1834">
        <f t="shared" si="41"/>
        <v>0</v>
      </c>
      <c r="DN18" s="1835">
        <f t="shared" si="42"/>
        <v>0</v>
      </c>
      <c r="DO18" s="1836">
        <f t="shared" si="43"/>
        <v>0</v>
      </c>
      <c r="DP18" s="1837">
        <f t="shared" si="44"/>
        <v>0</v>
      </c>
      <c r="DQ18" s="1837">
        <f t="shared" si="45"/>
        <v>0</v>
      </c>
      <c r="DR18" s="1179"/>
      <c r="DS18" s="1210"/>
      <c r="DT18" s="1211"/>
      <c r="DU18" s="1212"/>
      <c r="DV18" s="1213"/>
      <c r="DW18" s="1180"/>
      <c r="DX18" s="1178"/>
      <c r="DY18" s="1181"/>
      <c r="DZ18" s="1195"/>
      <c r="EA18" s="1196"/>
      <c r="EB18" s="1195"/>
      <c r="EC18" s="1197"/>
      <c r="ED18" s="1196"/>
      <c r="EE18" s="1191"/>
      <c r="EF18" s="1192"/>
      <c r="EG18" s="1195"/>
      <c r="EH18" s="1196"/>
      <c r="EI18" s="1195"/>
      <c r="EJ18" s="1197"/>
      <c r="EK18" s="1198"/>
      <c r="EL18" s="1199"/>
      <c r="EM18" s="1179"/>
      <c r="EN18" s="1178"/>
      <c r="EO18" s="1688"/>
      <c r="EP18" s="1680"/>
      <c r="EQ18" s="1675"/>
      <c r="ER18" s="1498"/>
      <c r="ES18" s="1498"/>
      <c r="ET18" s="1499"/>
      <c r="EU18" s="1500"/>
      <c r="EV18" s="1501"/>
      <c r="EW18" s="1501"/>
      <c r="EX18" s="1501"/>
      <c r="EY18" s="1501"/>
      <c r="EZ18" s="1501"/>
      <c r="FA18" s="1501"/>
      <c r="FB18" s="1502"/>
      <c r="FC18" s="1689"/>
      <c r="FD18" s="1448"/>
      <c r="FE18" s="2219"/>
      <c r="FF18" s="2220"/>
      <c r="FG18" s="2220"/>
      <c r="FH18" s="2220"/>
      <c r="FI18" s="2220"/>
      <c r="FJ18" s="2220"/>
      <c r="FK18" s="2220"/>
      <c r="FL18" s="2220"/>
      <c r="FM18" s="2220"/>
      <c r="FN18" s="2220"/>
      <c r="FO18" s="2220"/>
      <c r="FP18" s="2220"/>
      <c r="FQ18" s="2220"/>
      <c r="FR18" s="2220"/>
      <c r="FS18" s="2220"/>
      <c r="FT18" s="2220"/>
      <c r="FU18" s="2220"/>
      <c r="FV18" s="2220"/>
      <c r="FW18" s="2220"/>
      <c r="FX18" s="2220"/>
      <c r="FY18" s="2220"/>
      <c r="FZ18" s="2220"/>
      <c r="GA18" s="2220"/>
      <c r="GB18" s="2220"/>
      <c r="GC18" s="2220"/>
      <c r="GD18" s="2220"/>
      <c r="GE18" s="2220"/>
      <c r="GF18" s="2220"/>
      <c r="GG18" s="2220"/>
      <c r="GH18" s="2220"/>
      <c r="GI18" s="2220"/>
      <c r="GJ18" s="2220"/>
      <c r="GK18" s="2220"/>
      <c r="GL18" s="2220"/>
      <c r="GM18" s="2220"/>
      <c r="GN18" s="2220"/>
      <c r="GO18" s="2220"/>
      <c r="GP18" s="2220"/>
      <c r="GQ18" s="2220"/>
      <c r="GR18" s="2220"/>
      <c r="GS18" s="2220"/>
      <c r="GT18" s="2220"/>
      <c r="GU18" s="2220"/>
      <c r="GV18" s="2220"/>
      <c r="GW18" s="2220"/>
      <c r="GX18" s="2221"/>
      <c r="GY18" s="2198">
        <f t="shared" si="46"/>
        <v>0</v>
      </c>
      <c r="GZ18" s="396" t="b">
        <f t="shared" si="79"/>
        <v>0</v>
      </c>
      <c r="HA18" s="2199">
        <f t="shared" si="47"/>
        <v>0</v>
      </c>
      <c r="HB18" s="2208" t="b">
        <f t="shared" si="48"/>
        <v>0</v>
      </c>
      <c r="HC18" s="2201">
        <f t="shared" si="49"/>
        <v>0</v>
      </c>
      <c r="HD18" s="397" t="b">
        <f t="shared" si="50"/>
        <v>0</v>
      </c>
      <c r="HE18" s="2202">
        <f t="shared" si="51"/>
        <v>0</v>
      </c>
      <c r="HF18" s="398" t="b">
        <f t="shared" si="52"/>
        <v>0</v>
      </c>
      <c r="HG18" s="2203">
        <f t="shared" si="53"/>
        <v>0</v>
      </c>
      <c r="HH18" s="2209" t="b">
        <f t="shared" si="54"/>
        <v>0</v>
      </c>
      <c r="HI18" s="2205">
        <f t="shared" si="55"/>
        <v>0</v>
      </c>
      <c r="HJ18" s="395" t="b">
        <f t="shared" si="56"/>
        <v>0</v>
      </c>
      <c r="HK18" s="2206">
        <f t="shared" si="57"/>
        <v>0</v>
      </c>
      <c r="HL18" s="2210" t="b">
        <f t="shared" si="58"/>
        <v>0</v>
      </c>
      <c r="HM18" s="432"/>
      <c r="HN18" s="991"/>
      <c r="HO18" s="898"/>
      <c r="HP18" s="899"/>
      <c r="HQ18" s="900"/>
      <c r="HR18" s="901"/>
      <c r="HS18" s="902"/>
      <c r="HT18" s="903"/>
      <c r="HU18" s="904"/>
      <c r="HV18" s="714" t="b">
        <f t="shared" si="59"/>
        <v>0</v>
      </c>
      <c r="HW18" s="715" t="b">
        <f t="shared" si="59"/>
        <v>0</v>
      </c>
      <c r="HX18" s="715" t="b">
        <f t="shared" si="60"/>
        <v>0</v>
      </c>
      <c r="HY18" s="715" t="b">
        <f t="shared" si="61"/>
        <v>0</v>
      </c>
      <c r="HZ18" s="715" t="b">
        <f t="shared" si="62"/>
        <v>0</v>
      </c>
      <c r="IA18" s="716" t="b">
        <f t="shared" si="63"/>
        <v>0</v>
      </c>
      <c r="IB18" s="717" t="b">
        <f t="shared" si="64"/>
        <v>0</v>
      </c>
      <c r="IC18" s="432"/>
      <c r="ID18" s="432"/>
      <c r="IE18" s="664"/>
      <c r="IF18" s="1055"/>
      <c r="IG18" s="1055"/>
      <c r="IH18" s="1055"/>
      <c r="II18" s="1055"/>
      <c r="IJ18" s="1055"/>
      <c r="IK18" s="1055"/>
      <c r="IL18" s="1055"/>
      <c r="IM18" s="1055"/>
      <c r="IN18" s="1056"/>
      <c r="IO18" s="662"/>
      <c r="IP18" s="1057"/>
      <c r="IQ18" s="1057"/>
      <c r="IR18" s="1057"/>
      <c r="IS18" s="1057"/>
      <c r="IT18" s="1057"/>
      <c r="IU18" s="1057"/>
      <c r="IV18" s="1057"/>
      <c r="IW18" s="1057"/>
      <c r="IX18" s="1058"/>
      <c r="IY18" s="664"/>
      <c r="IZ18" s="1055"/>
      <c r="JA18" s="1055"/>
      <c r="JB18" s="1055"/>
      <c r="JC18" s="1055"/>
      <c r="JD18" s="1055"/>
      <c r="JE18" s="1055"/>
      <c r="JF18" s="1055"/>
      <c r="JG18" s="1055"/>
      <c r="JH18" s="1059"/>
      <c r="JI18" s="662"/>
      <c r="JJ18" s="1057"/>
      <c r="JK18" s="1057"/>
      <c r="JL18" s="1057"/>
      <c r="JM18" s="1057"/>
      <c r="JN18" s="1057"/>
      <c r="JO18" s="1057"/>
      <c r="JP18" s="1057"/>
      <c r="JQ18" s="1057"/>
      <c r="JR18" s="1058"/>
      <c r="JS18" s="664"/>
      <c r="JT18" s="1055"/>
      <c r="JU18" s="1055"/>
      <c r="JV18" s="1055"/>
      <c r="JW18" s="1055"/>
      <c r="JX18" s="1059"/>
      <c r="JY18" s="1055"/>
      <c r="JZ18" s="1055"/>
      <c r="KA18" s="1055"/>
      <c r="KB18" s="1056"/>
      <c r="KC18" s="662"/>
      <c r="KD18" s="1057"/>
      <c r="KE18" s="1057"/>
      <c r="KF18" s="1057"/>
      <c r="KG18" s="1057"/>
      <c r="KH18" s="1057"/>
      <c r="KI18" s="1057"/>
      <c r="KJ18" s="1057"/>
      <c r="KK18" s="1057"/>
      <c r="KL18" s="1058"/>
      <c r="KM18" s="664"/>
      <c r="KN18" s="1055"/>
      <c r="KO18" s="1055"/>
      <c r="KP18" s="1055"/>
      <c r="KQ18" s="1055"/>
      <c r="KR18" s="1055"/>
      <c r="KS18" s="1055"/>
      <c r="KT18" s="1055"/>
      <c r="KU18" s="1055"/>
      <c r="KV18" s="1056"/>
      <c r="KW18" s="662"/>
      <c r="KX18" s="1057"/>
      <c r="KY18" s="1057"/>
      <c r="KZ18" s="1057"/>
      <c r="LA18" s="1057"/>
      <c r="LB18" s="1057"/>
      <c r="LC18" s="1057"/>
      <c r="LD18" s="1057"/>
      <c r="LE18" s="1057"/>
      <c r="LF18" s="1058"/>
      <c r="LG18" s="1060"/>
      <c r="LH18" s="1055"/>
      <c r="LI18" s="1055"/>
      <c r="LJ18" s="1055"/>
      <c r="LK18" s="1055"/>
      <c r="LL18" s="1055"/>
      <c r="LM18" s="1055"/>
      <c r="LN18" s="1055"/>
      <c r="LO18" s="1055"/>
      <c r="LP18" s="1055"/>
      <c r="LQ18" s="1059"/>
      <c r="LR18" s="739">
        <f t="shared" si="2"/>
        <v>0</v>
      </c>
      <c r="LS18" s="740" t="b">
        <f t="shared" si="65"/>
        <v>0</v>
      </c>
      <c r="LT18" s="741">
        <f t="shared" si="3"/>
        <v>0</v>
      </c>
      <c r="LU18" s="742" t="b">
        <f t="shared" si="66"/>
        <v>0</v>
      </c>
      <c r="LV18" s="743">
        <f t="shared" si="4"/>
        <v>0</v>
      </c>
      <c r="LW18" s="744" t="b">
        <f t="shared" si="67"/>
        <v>0</v>
      </c>
      <c r="LX18" s="745">
        <f t="shared" si="5"/>
        <v>0</v>
      </c>
      <c r="LY18" s="746" t="b">
        <f t="shared" si="68"/>
        <v>0</v>
      </c>
      <c r="LZ18" s="764">
        <f t="shared" si="6"/>
        <v>0</v>
      </c>
      <c r="MA18" s="765" t="b">
        <f t="shared" si="69"/>
        <v>0</v>
      </c>
      <c r="MB18" s="766">
        <f t="shared" si="7"/>
        <v>0</v>
      </c>
      <c r="MC18" s="767" t="b">
        <f t="shared" si="70"/>
        <v>0</v>
      </c>
      <c r="MD18" s="768">
        <f t="shared" si="8"/>
        <v>0</v>
      </c>
      <c r="ME18" s="769" t="b">
        <f t="shared" si="71"/>
        <v>0</v>
      </c>
      <c r="MF18" s="770">
        <f t="shared" si="9"/>
        <v>0</v>
      </c>
      <c r="MG18" s="771" t="b">
        <f t="shared" si="72"/>
        <v>0</v>
      </c>
      <c r="MH18" s="772">
        <f t="shared" si="10"/>
        <v>0</v>
      </c>
      <c r="MI18" s="773" t="b">
        <f t="shared" si="73"/>
        <v>0</v>
      </c>
      <c r="MJ18" s="774">
        <f t="shared" si="11"/>
        <v>0</v>
      </c>
      <c r="MK18" s="775" t="b">
        <f t="shared" si="74"/>
        <v>0</v>
      </c>
      <c r="ML18" s="776">
        <f t="shared" si="12"/>
        <v>0</v>
      </c>
      <c r="MM18" s="777" t="b">
        <f t="shared" si="75"/>
        <v>0</v>
      </c>
      <c r="MN18" s="778">
        <f t="shared" si="13"/>
        <v>0</v>
      </c>
      <c r="MO18" s="779" t="b">
        <f t="shared" si="76"/>
        <v>0</v>
      </c>
      <c r="MP18" s="884">
        <f t="shared" si="14"/>
        <v>0</v>
      </c>
      <c r="MQ18" s="885" t="b">
        <f t="shared" si="77"/>
        <v>0</v>
      </c>
      <c r="MR18" s="990"/>
      <c r="MS18" s="645"/>
      <c r="MT18" s="646"/>
      <c r="MU18" s="647"/>
      <c r="MV18" s="648"/>
      <c r="MW18" s="649"/>
      <c r="MX18" s="657"/>
      <c r="MY18" s="658"/>
      <c r="MZ18" s="659"/>
      <c r="NA18" s="660"/>
      <c r="NB18" s="661"/>
      <c r="NC18" s="662"/>
      <c r="ND18" s="663"/>
      <c r="NE18" s="664"/>
      <c r="NF18" s="665"/>
      <c r="NG18" s="604" t="b">
        <f t="shared" si="15"/>
        <v>0</v>
      </c>
      <c r="NH18" s="602" t="b">
        <f t="shared" si="15"/>
        <v>0</v>
      </c>
      <c r="NI18" s="604" t="b">
        <f t="shared" si="15"/>
        <v>0</v>
      </c>
      <c r="NJ18" s="1547" t="b">
        <f t="shared" si="15"/>
        <v>0</v>
      </c>
      <c r="NK18" s="604" t="b">
        <f t="shared" si="15"/>
        <v>0</v>
      </c>
      <c r="NL18" s="1547" t="b">
        <f t="shared" si="15"/>
        <v>0</v>
      </c>
      <c r="NM18" s="604" t="b">
        <f t="shared" si="15"/>
        <v>0</v>
      </c>
      <c r="NN18" s="1547" t="b">
        <f t="shared" si="15"/>
        <v>0</v>
      </c>
      <c r="NO18" s="604" t="b">
        <f t="shared" si="15"/>
        <v>0</v>
      </c>
      <c r="NP18" s="1549" t="b">
        <f t="shared" si="15"/>
        <v>0</v>
      </c>
      <c r="NQ18" s="1552" t="b">
        <f t="shared" si="15"/>
        <v>0</v>
      </c>
      <c r="NR18" s="1549" t="b">
        <f t="shared" si="15"/>
        <v>0</v>
      </c>
      <c r="NS18" s="604" t="b">
        <f t="shared" si="15"/>
        <v>0</v>
      </c>
      <c r="NT18" s="1445"/>
    </row>
    <row r="19" spans="1:384" s="1446" customFormat="1" ht="21.95" customHeight="1" thickBot="1" x14ac:dyDescent="0.35">
      <c r="A19" s="1600">
        <v>7</v>
      </c>
      <c r="B19" s="1601"/>
      <c r="C19" s="1602"/>
      <c r="D19" s="1601"/>
      <c r="E19" s="1515"/>
      <c r="F19" s="89"/>
      <c r="G19" s="90"/>
      <c r="H19" s="100"/>
      <c r="I19" s="100"/>
      <c r="J19" s="1558"/>
      <c r="K19" s="1565">
        <f t="shared" si="78"/>
        <v>0</v>
      </c>
      <c r="L19" s="1562"/>
      <c r="M19" s="1178"/>
      <c r="N19" s="1179"/>
      <c r="O19" s="1195"/>
      <c r="P19" s="1197"/>
      <c r="Q19" s="1197"/>
      <c r="R19" s="1197"/>
      <c r="S19" s="1197"/>
      <c r="T19" s="1197"/>
      <c r="U19" s="1197"/>
      <c r="V19" s="1198"/>
      <c r="W19" s="1532" t="b">
        <f t="shared" si="81"/>
        <v>0</v>
      </c>
      <c r="X19" s="1531" t="b">
        <f t="shared" si="16"/>
        <v>0</v>
      </c>
      <c r="Y19" s="1531" t="b">
        <f t="shared" si="17"/>
        <v>0</v>
      </c>
      <c r="Z19" s="1531" t="b">
        <f t="shared" si="18"/>
        <v>0</v>
      </c>
      <c r="AA19" s="1531" t="b">
        <f t="shared" si="19"/>
        <v>0</v>
      </c>
      <c r="AB19" s="1531" t="b">
        <f t="shared" si="20"/>
        <v>0</v>
      </c>
      <c r="AC19" s="1531" t="b">
        <f t="shared" si="21"/>
        <v>0</v>
      </c>
      <c r="AD19" s="1533" t="b">
        <f t="shared" si="22"/>
        <v>0</v>
      </c>
      <c r="AE19" s="1178"/>
      <c r="AF19" s="1181"/>
      <c r="AG19" s="103"/>
      <c r="AH19" s="104"/>
      <c r="AI19" s="104"/>
      <c r="AJ19" s="104"/>
      <c r="AK19" s="104"/>
      <c r="AL19" s="104"/>
      <c r="AM19" s="104"/>
      <c r="AN19" s="104"/>
      <c r="AO19" s="104"/>
      <c r="AP19" s="105"/>
      <c r="AQ19" s="1667"/>
      <c r="AR19" s="103"/>
      <c r="AS19" s="104"/>
      <c r="AT19" s="104"/>
      <c r="AU19" s="104"/>
      <c r="AV19" s="104"/>
      <c r="AW19" s="104"/>
      <c r="AX19" s="104"/>
      <c r="AY19" s="104"/>
      <c r="AZ19" s="104"/>
      <c r="BA19" s="105"/>
      <c r="BB19" s="1645">
        <f t="shared" si="80"/>
        <v>0</v>
      </c>
      <c r="BC19" s="382">
        <f t="shared" ref="BC19:BC43" si="82">COUNT(AG19:AP19)</f>
        <v>0</v>
      </c>
      <c r="BD19" s="1647" t="e">
        <f t="shared" si="23"/>
        <v>#DIV/0!</v>
      </c>
      <c r="BE19" s="367" t="e">
        <f t="shared" si="24"/>
        <v>#DIV/0!</v>
      </c>
      <c r="BF19" s="368" t="e">
        <f t="shared" si="25"/>
        <v>#DIV/0!</v>
      </c>
      <c r="BG19" s="369" t="e">
        <f t="shared" si="26"/>
        <v>#DIV/0!</v>
      </c>
      <c r="BH19" s="370" t="e">
        <f t="shared" si="1"/>
        <v>#DIV/0!</v>
      </c>
      <c r="BI19" s="371" t="e">
        <f t="shared" si="27"/>
        <v>#DIV/0!</v>
      </c>
      <c r="BJ19" s="372" t="e">
        <f t="shared" si="28"/>
        <v>#DIV/0!</v>
      </c>
      <c r="BK19" s="372" t="e">
        <f t="shared" si="29"/>
        <v>#DIV/0!</v>
      </c>
      <c r="BL19" s="379" t="e">
        <f t="shared" si="30"/>
        <v>#DIV/0!</v>
      </c>
      <c r="BM19" s="99"/>
      <c r="BN19" s="1181"/>
      <c r="BO19" s="1838"/>
      <c r="BP19" s="1839"/>
      <c r="BQ19" s="1839"/>
      <c r="BR19" s="1839"/>
      <c r="BS19" s="1839"/>
      <c r="BT19" s="1839"/>
      <c r="BU19" s="1839"/>
      <c r="BV19" s="1839"/>
      <c r="BW19" s="1839"/>
      <c r="BX19" s="1839"/>
      <c r="BY19" s="1839"/>
      <c r="BZ19" s="1839"/>
      <c r="CA19" s="1839"/>
      <c r="CB19" s="1839"/>
      <c r="CC19" s="1839"/>
      <c r="CD19" s="1839"/>
      <c r="CE19" s="1839"/>
      <c r="CF19" s="1839"/>
      <c r="CG19" s="1839"/>
      <c r="CH19" s="1839"/>
      <c r="CI19" s="1839"/>
      <c r="CJ19" s="1839"/>
      <c r="CK19" s="1839"/>
      <c r="CL19" s="1839"/>
      <c r="CM19" s="1839"/>
      <c r="CN19" s="1839"/>
      <c r="CO19" s="1839"/>
      <c r="CP19" s="1839"/>
      <c r="CQ19" s="1839"/>
      <c r="CR19" s="1839"/>
      <c r="CS19" s="1839"/>
      <c r="CT19" s="1839"/>
      <c r="CU19" s="1839"/>
      <c r="CV19" s="1839"/>
      <c r="CW19" s="1839"/>
      <c r="CX19" s="1839"/>
      <c r="CY19" s="1839"/>
      <c r="CZ19" s="1839"/>
      <c r="DA19" s="1839"/>
      <c r="DB19" s="1840"/>
      <c r="DC19" s="1831">
        <f t="shared" si="31"/>
        <v>0</v>
      </c>
      <c r="DD19" s="1832">
        <f t="shared" si="32"/>
        <v>0</v>
      </c>
      <c r="DE19" s="1833">
        <f t="shared" si="33"/>
        <v>0</v>
      </c>
      <c r="DF19" s="1831">
        <f t="shared" si="34"/>
        <v>0</v>
      </c>
      <c r="DG19" s="1832">
        <f t="shared" si="35"/>
        <v>0</v>
      </c>
      <c r="DH19" s="1833">
        <f t="shared" si="36"/>
        <v>0</v>
      </c>
      <c r="DI19" s="1831">
        <f t="shared" si="37"/>
        <v>0</v>
      </c>
      <c r="DJ19" s="1832">
        <f t="shared" si="38"/>
        <v>0</v>
      </c>
      <c r="DK19" s="1832">
        <f t="shared" si="39"/>
        <v>0</v>
      </c>
      <c r="DL19" s="1833">
        <f t="shared" si="40"/>
        <v>0</v>
      </c>
      <c r="DM19" s="1834">
        <f t="shared" si="41"/>
        <v>0</v>
      </c>
      <c r="DN19" s="1835">
        <f t="shared" si="42"/>
        <v>0</v>
      </c>
      <c r="DO19" s="1836">
        <f t="shared" si="43"/>
        <v>0</v>
      </c>
      <c r="DP19" s="1837">
        <f t="shared" si="44"/>
        <v>0</v>
      </c>
      <c r="DQ19" s="1837">
        <f t="shared" si="45"/>
        <v>0</v>
      </c>
      <c r="DR19" s="1179"/>
      <c r="DS19" s="1210"/>
      <c r="DT19" s="1211"/>
      <c r="DU19" s="1212"/>
      <c r="DV19" s="1213"/>
      <c r="DW19" s="1180"/>
      <c r="DX19" s="1178"/>
      <c r="DY19" s="1181"/>
      <c r="DZ19" s="1195"/>
      <c r="EA19" s="1196"/>
      <c r="EB19" s="1195"/>
      <c r="EC19" s="1197"/>
      <c r="ED19" s="1196"/>
      <c r="EE19" s="1191"/>
      <c r="EF19" s="1192"/>
      <c r="EG19" s="1195"/>
      <c r="EH19" s="1196"/>
      <c r="EI19" s="1195"/>
      <c r="EJ19" s="1197"/>
      <c r="EK19" s="1198"/>
      <c r="EL19" s="1199"/>
      <c r="EM19" s="1179"/>
      <c r="EN19" s="1178"/>
      <c r="EO19" s="1688"/>
      <c r="EP19" s="1680"/>
      <c r="EQ19" s="1675"/>
      <c r="ER19" s="1498"/>
      <c r="ES19" s="1498"/>
      <c r="ET19" s="1499"/>
      <c r="EU19" s="1500"/>
      <c r="EV19" s="1501"/>
      <c r="EW19" s="1501"/>
      <c r="EX19" s="1501"/>
      <c r="EY19" s="1501"/>
      <c r="EZ19" s="1501"/>
      <c r="FA19" s="1501"/>
      <c r="FB19" s="1502"/>
      <c r="FC19" s="1689"/>
      <c r="FD19" s="1448"/>
      <c r="FE19" s="2219"/>
      <c r="FF19" s="2220"/>
      <c r="FG19" s="2220"/>
      <c r="FH19" s="2220"/>
      <c r="FI19" s="2220"/>
      <c r="FJ19" s="2220"/>
      <c r="FK19" s="2220"/>
      <c r="FL19" s="2220"/>
      <c r="FM19" s="2220"/>
      <c r="FN19" s="2220"/>
      <c r="FO19" s="2220"/>
      <c r="FP19" s="2220"/>
      <c r="FQ19" s="2220"/>
      <c r="FR19" s="2220"/>
      <c r="FS19" s="2220"/>
      <c r="FT19" s="2220"/>
      <c r="FU19" s="2220"/>
      <c r="FV19" s="2220"/>
      <c r="FW19" s="2220"/>
      <c r="FX19" s="2220"/>
      <c r="FY19" s="2220"/>
      <c r="FZ19" s="2220"/>
      <c r="GA19" s="2220"/>
      <c r="GB19" s="2220"/>
      <c r="GC19" s="2220"/>
      <c r="GD19" s="2220"/>
      <c r="GE19" s="2220"/>
      <c r="GF19" s="2220"/>
      <c r="GG19" s="2220"/>
      <c r="GH19" s="2220"/>
      <c r="GI19" s="2220"/>
      <c r="GJ19" s="2220"/>
      <c r="GK19" s="2220"/>
      <c r="GL19" s="2220"/>
      <c r="GM19" s="2220"/>
      <c r="GN19" s="2220"/>
      <c r="GO19" s="2220"/>
      <c r="GP19" s="2220"/>
      <c r="GQ19" s="2220"/>
      <c r="GR19" s="2220"/>
      <c r="GS19" s="2220"/>
      <c r="GT19" s="2220"/>
      <c r="GU19" s="2220"/>
      <c r="GV19" s="2220"/>
      <c r="GW19" s="2220"/>
      <c r="GX19" s="2221"/>
      <c r="GY19" s="2198">
        <f t="shared" si="46"/>
        <v>0</v>
      </c>
      <c r="GZ19" s="396" t="b">
        <f>IF(AND(FE19&lt;&gt;""),IF(GY19&lt;=3,"НИЗКИЙ",IF(GY19&lt;7,"СРЕДНИЙ",IF(GY19&gt;=7,"ВЫСОКИЙ"))))</f>
        <v>0</v>
      </c>
      <c r="HA19" s="2199">
        <f t="shared" si="47"/>
        <v>0</v>
      </c>
      <c r="HB19" s="2208" t="b">
        <f t="shared" si="48"/>
        <v>0</v>
      </c>
      <c r="HC19" s="2201">
        <f t="shared" si="49"/>
        <v>0</v>
      </c>
      <c r="HD19" s="397" t="b">
        <f t="shared" si="50"/>
        <v>0</v>
      </c>
      <c r="HE19" s="2202">
        <f t="shared" si="51"/>
        <v>0</v>
      </c>
      <c r="HF19" s="398" t="b">
        <f t="shared" si="52"/>
        <v>0</v>
      </c>
      <c r="HG19" s="2203">
        <f t="shared" si="53"/>
        <v>0</v>
      </c>
      <c r="HH19" s="2209" t="b">
        <f t="shared" si="54"/>
        <v>0</v>
      </c>
      <c r="HI19" s="2205">
        <f t="shared" si="55"/>
        <v>0</v>
      </c>
      <c r="HJ19" s="395" t="b">
        <f t="shared" si="56"/>
        <v>0</v>
      </c>
      <c r="HK19" s="2206">
        <f t="shared" si="57"/>
        <v>0</v>
      </c>
      <c r="HL19" s="2210" t="b">
        <f t="shared" si="58"/>
        <v>0</v>
      </c>
      <c r="HM19" s="432"/>
      <c r="HN19" s="991"/>
      <c r="HO19" s="898"/>
      <c r="HP19" s="899"/>
      <c r="HQ19" s="900"/>
      <c r="HR19" s="901"/>
      <c r="HS19" s="902"/>
      <c r="HT19" s="903"/>
      <c r="HU19" s="904"/>
      <c r="HV19" s="714" t="b">
        <f t="shared" si="59"/>
        <v>0</v>
      </c>
      <c r="HW19" s="715" t="b">
        <f t="shared" si="59"/>
        <v>0</v>
      </c>
      <c r="HX19" s="715" t="b">
        <f t="shared" si="60"/>
        <v>0</v>
      </c>
      <c r="HY19" s="715" t="b">
        <f t="shared" si="61"/>
        <v>0</v>
      </c>
      <c r="HZ19" s="715" t="b">
        <f t="shared" si="62"/>
        <v>0</v>
      </c>
      <c r="IA19" s="716" t="b">
        <f t="shared" si="63"/>
        <v>0</v>
      </c>
      <c r="IB19" s="717" t="b">
        <f t="shared" si="64"/>
        <v>0</v>
      </c>
      <c r="IC19" s="432"/>
      <c r="ID19" s="432"/>
      <c r="IE19" s="664"/>
      <c r="IF19" s="1055"/>
      <c r="IG19" s="1055"/>
      <c r="IH19" s="1055"/>
      <c r="II19" s="1055"/>
      <c r="IJ19" s="1055"/>
      <c r="IK19" s="1055"/>
      <c r="IL19" s="1055"/>
      <c r="IM19" s="1055"/>
      <c r="IN19" s="1056"/>
      <c r="IO19" s="662"/>
      <c r="IP19" s="1057"/>
      <c r="IQ19" s="1057"/>
      <c r="IR19" s="1057"/>
      <c r="IS19" s="1057"/>
      <c r="IT19" s="1057"/>
      <c r="IU19" s="1057"/>
      <c r="IV19" s="1057"/>
      <c r="IW19" s="1057"/>
      <c r="IX19" s="1058"/>
      <c r="IY19" s="664"/>
      <c r="IZ19" s="1055"/>
      <c r="JA19" s="1055"/>
      <c r="JB19" s="1055"/>
      <c r="JC19" s="1055"/>
      <c r="JD19" s="1055"/>
      <c r="JE19" s="1055"/>
      <c r="JF19" s="1055"/>
      <c r="JG19" s="1055"/>
      <c r="JH19" s="1059"/>
      <c r="JI19" s="662"/>
      <c r="JJ19" s="1057"/>
      <c r="JK19" s="1057"/>
      <c r="JL19" s="1057"/>
      <c r="JM19" s="1057"/>
      <c r="JN19" s="1057"/>
      <c r="JO19" s="1057"/>
      <c r="JP19" s="1057"/>
      <c r="JQ19" s="1057"/>
      <c r="JR19" s="1058"/>
      <c r="JS19" s="664"/>
      <c r="JT19" s="1055"/>
      <c r="JU19" s="1055"/>
      <c r="JV19" s="1055"/>
      <c r="JW19" s="1055"/>
      <c r="JX19" s="1059"/>
      <c r="JY19" s="1055"/>
      <c r="JZ19" s="1055"/>
      <c r="KA19" s="1055"/>
      <c r="KB19" s="1056"/>
      <c r="KC19" s="649"/>
      <c r="KD19" s="1051"/>
      <c r="KE19" s="1051"/>
      <c r="KF19" s="1051"/>
      <c r="KG19" s="1051"/>
      <c r="KH19" s="1051"/>
      <c r="KI19" s="1051"/>
      <c r="KJ19" s="1051"/>
      <c r="KK19" s="1051"/>
      <c r="KL19" s="1052"/>
      <c r="KM19" s="664"/>
      <c r="KN19" s="1055"/>
      <c r="KO19" s="1055"/>
      <c r="KP19" s="1055"/>
      <c r="KQ19" s="1055"/>
      <c r="KR19" s="1055"/>
      <c r="KS19" s="1055"/>
      <c r="KT19" s="1055"/>
      <c r="KU19" s="1055"/>
      <c r="KV19" s="1056"/>
      <c r="KW19" s="662"/>
      <c r="KX19" s="1057"/>
      <c r="KY19" s="1057"/>
      <c r="KZ19" s="1057"/>
      <c r="LA19" s="1057"/>
      <c r="LB19" s="1057"/>
      <c r="LC19" s="1057"/>
      <c r="LD19" s="1057"/>
      <c r="LE19" s="1057"/>
      <c r="LF19" s="1058"/>
      <c r="LG19" s="1060"/>
      <c r="LH19" s="1055"/>
      <c r="LI19" s="1055"/>
      <c r="LJ19" s="1055"/>
      <c r="LK19" s="1055"/>
      <c r="LL19" s="1055"/>
      <c r="LM19" s="1055"/>
      <c r="LN19" s="1055"/>
      <c r="LO19" s="1055"/>
      <c r="LP19" s="1055"/>
      <c r="LQ19" s="1059"/>
      <c r="LR19" s="739">
        <f t="shared" si="2"/>
        <v>0</v>
      </c>
      <c r="LS19" s="740" t="b">
        <f t="shared" si="65"/>
        <v>0</v>
      </c>
      <c r="LT19" s="741">
        <f t="shared" si="3"/>
        <v>0</v>
      </c>
      <c r="LU19" s="742" t="b">
        <f t="shared" si="66"/>
        <v>0</v>
      </c>
      <c r="LV19" s="743">
        <f t="shared" si="4"/>
        <v>0</v>
      </c>
      <c r="LW19" s="744" t="b">
        <f t="shared" si="67"/>
        <v>0</v>
      </c>
      <c r="LX19" s="745">
        <f t="shared" si="5"/>
        <v>0</v>
      </c>
      <c r="LY19" s="746" t="b">
        <f t="shared" si="68"/>
        <v>0</v>
      </c>
      <c r="LZ19" s="764">
        <f t="shared" si="6"/>
        <v>0</v>
      </c>
      <c r="MA19" s="765" t="b">
        <f t="shared" si="69"/>
        <v>0</v>
      </c>
      <c r="MB19" s="766">
        <f t="shared" si="7"/>
        <v>0</v>
      </c>
      <c r="MC19" s="767" t="b">
        <f t="shared" si="70"/>
        <v>0</v>
      </c>
      <c r="MD19" s="768">
        <f t="shared" si="8"/>
        <v>0</v>
      </c>
      <c r="ME19" s="769" t="b">
        <f t="shared" si="71"/>
        <v>0</v>
      </c>
      <c r="MF19" s="770">
        <f t="shared" si="9"/>
        <v>0</v>
      </c>
      <c r="MG19" s="771" t="b">
        <f t="shared" si="72"/>
        <v>0</v>
      </c>
      <c r="MH19" s="772">
        <f t="shared" si="10"/>
        <v>0</v>
      </c>
      <c r="MI19" s="773" t="b">
        <f t="shared" si="73"/>
        <v>0</v>
      </c>
      <c r="MJ19" s="774">
        <f t="shared" si="11"/>
        <v>0</v>
      </c>
      <c r="MK19" s="775" t="b">
        <f t="shared" si="74"/>
        <v>0</v>
      </c>
      <c r="ML19" s="776">
        <f t="shared" si="12"/>
        <v>0</v>
      </c>
      <c r="MM19" s="777" t="b">
        <f t="shared" si="75"/>
        <v>0</v>
      </c>
      <c r="MN19" s="778">
        <f t="shared" si="13"/>
        <v>0</v>
      </c>
      <c r="MO19" s="779" t="b">
        <f t="shared" si="76"/>
        <v>0</v>
      </c>
      <c r="MP19" s="884">
        <f t="shared" si="14"/>
        <v>0</v>
      </c>
      <c r="MQ19" s="885" t="b">
        <f t="shared" si="77"/>
        <v>0</v>
      </c>
      <c r="MR19" s="990"/>
      <c r="MS19" s="645"/>
      <c r="MT19" s="646"/>
      <c r="MU19" s="647"/>
      <c r="MV19" s="648"/>
      <c r="MW19" s="649"/>
      <c r="MX19" s="657"/>
      <c r="MY19" s="658"/>
      <c r="MZ19" s="659"/>
      <c r="NA19" s="660"/>
      <c r="NB19" s="661"/>
      <c r="NC19" s="662"/>
      <c r="ND19" s="663"/>
      <c r="NE19" s="664"/>
      <c r="NF19" s="665"/>
      <c r="NG19" s="604" t="b">
        <f t="shared" si="15"/>
        <v>0</v>
      </c>
      <c r="NH19" s="602" t="b">
        <f t="shared" si="15"/>
        <v>0</v>
      </c>
      <c r="NI19" s="604" t="b">
        <f t="shared" si="15"/>
        <v>0</v>
      </c>
      <c r="NJ19" s="1547" t="b">
        <f t="shared" si="15"/>
        <v>0</v>
      </c>
      <c r="NK19" s="604" t="b">
        <f t="shared" si="15"/>
        <v>0</v>
      </c>
      <c r="NL19" s="1547" t="b">
        <f t="shared" si="15"/>
        <v>0</v>
      </c>
      <c r="NM19" s="604" t="b">
        <f t="shared" si="15"/>
        <v>0</v>
      </c>
      <c r="NN19" s="1547" t="b">
        <f t="shared" si="15"/>
        <v>0</v>
      </c>
      <c r="NO19" s="604" t="b">
        <f t="shared" si="15"/>
        <v>0</v>
      </c>
      <c r="NP19" s="1549" t="b">
        <f t="shared" si="15"/>
        <v>0</v>
      </c>
      <c r="NQ19" s="1552" t="b">
        <f t="shared" si="15"/>
        <v>0</v>
      </c>
      <c r="NR19" s="1549" t="b">
        <f t="shared" si="15"/>
        <v>0</v>
      </c>
      <c r="NS19" s="604" t="b">
        <f t="shared" si="15"/>
        <v>0</v>
      </c>
      <c r="NT19" s="1445"/>
    </row>
    <row r="20" spans="1:384" s="1446" customFormat="1" ht="21.95" customHeight="1" thickBot="1" x14ac:dyDescent="0.35">
      <c r="A20" s="1600">
        <v>8</v>
      </c>
      <c r="B20" s="1601"/>
      <c r="C20" s="1602"/>
      <c r="D20" s="1601"/>
      <c r="E20" s="1515"/>
      <c r="F20" s="89"/>
      <c r="G20" s="90"/>
      <c r="H20" s="100"/>
      <c r="I20" s="100"/>
      <c r="J20" s="1558"/>
      <c r="K20" s="1565">
        <f t="shared" si="78"/>
        <v>0</v>
      </c>
      <c r="L20" s="1562"/>
      <c r="M20" s="1178"/>
      <c r="N20" s="1179"/>
      <c r="O20" s="1195"/>
      <c r="P20" s="1197"/>
      <c r="Q20" s="1197"/>
      <c r="R20" s="1197"/>
      <c r="S20" s="1197"/>
      <c r="T20" s="1197"/>
      <c r="U20" s="1197"/>
      <c r="V20" s="1198"/>
      <c r="W20" s="1532" t="b">
        <f t="shared" si="81"/>
        <v>0</v>
      </c>
      <c r="X20" s="1531" t="b">
        <f t="shared" si="16"/>
        <v>0</v>
      </c>
      <c r="Y20" s="1531" t="b">
        <f t="shared" si="17"/>
        <v>0</v>
      </c>
      <c r="Z20" s="1531" t="b">
        <f t="shared" si="18"/>
        <v>0</v>
      </c>
      <c r="AA20" s="1531" t="b">
        <f t="shared" si="19"/>
        <v>0</v>
      </c>
      <c r="AB20" s="1531" t="b">
        <f t="shared" si="20"/>
        <v>0</v>
      </c>
      <c r="AC20" s="1531" t="b">
        <f t="shared" si="21"/>
        <v>0</v>
      </c>
      <c r="AD20" s="1533" t="b">
        <f t="shared" si="22"/>
        <v>0</v>
      </c>
      <c r="AE20" s="1178"/>
      <c r="AF20" s="1181"/>
      <c r="AG20" s="103"/>
      <c r="AH20" s="104"/>
      <c r="AI20" s="104"/>
      <c r="AJ20" s="104"/>
      <c r="AK20" s="104"/>
      <c r="AL20" s="104"/>
      <c r="AM20" s="104"/>
      <c r="AN20" s="104"/>
      <c r="AO20" s="104"/>
      <c r="AP20" s="105"/>
      <c r="AQ20" s="1667"/>
      <c r="AR20" s="103"/>
      <c r="AS20" s="104"/>
      <c r="AT20" s="104"/>
      <c r="AU20" s="104"/>
      <c r="AV20" s="104"/>
      <c r="AW20" s="104"/>
      <c r="AX20" s="104"/>
      <c r="AY20" s="104"/>
      <c r="AZ20" s="104"/>
      <c r="BA20" s="105"/>
      <c r="BB20" s="1645">
        <f t="shared" si="80"/>
        <v>0</v>
      </c>
      <c r="BC20" s="382">
        <f t="shared" si="82"/>
        <v>0</v>
      </c>
      <c r="BD20" s="1647" t="e">
        <f t="shared" si="23"/>
        <v>#DIV/0!</v>
      </c>
      <c r="BE20" s="367" t="e">
        <f t="shared" si="24"/>
        <v>#DIV/0!</v>
      </c>
      <c r="BF20" s="368" t="e">
        <f t="shared" si="25"/>
        <v>#DIV/0!</v>
      </c>
      <c r="BG20" s="369" t="e">
        <f t="shared" si="26"/>
        <v>#DIV/0!</v>
      </c>
      <c r="BH20" s="370" t="e">
        <f t="shared" si="1"/>
        <v>#DIV/0!</v>
      </c>
      <c r="BI20" s="371" t="e">
        <f t="shared" si="27"/>
        <v>#DIV/0!</v>
      </c>
      <c r="BJ20" s="372" t="e">
        <f t="shared" si="28"/>
        <v>#DIV/0!</v>
      </c>
      <c r="BK20" s="372" t="e">
        <f t="shared" si="29"/>
        <v>#DIV/0!</v>
      </c>
      <c r="BL20" s="379" t="e">
        <f t="shared" si="30"/>
        <v>#DIV/0!</v>
      </c>
      <c r="BM20" s="99"/>
      <c r="BN20" s="1181"/>
      <c r="BO20" s="1838"/>
      <c r="BP20" s="1839"/>
      <c r="BQ20" s="1839"/>
      <c r="BR20" s="1839"/>
      <c r="BS20" s="1839"/>
      <c r="BT20" s="1839"/>
      <c r="BU20" s="1839"/>
      <c r="BV20" s="1839"/>
      <c r="BW20" s="1839"/>
      <c r="BX20" s="1839"/>
      <c r="BY20" s="1839"/>
      <c r="BZ20" s="1839"/>
      <c r="CA20" s="1839"/>
      <c r="CB20" s="1839"/>
      <c r="CC20" s="1839"/>
      <c r="CD20" s="1839"/>
      <c r="CE20" s="1839"/>
      <c r="CF20" s="1839"/>
      <c r="CG20" s="1839"/>
      <c r="CH20" s="1839"/>
      <c r="CI20" s="1839"/>
      <c r="CJ20" s="1839"/>
      <c r="CK20" s="1839"/>
      <c r="CL20" s="1839"/>
      <c r="CM20" s="1839"/>
      <c r="CN20" s="1839"/>
      <c r="CO20" s="1839"/>
      <c r="CP20" s="1839"/>
      <c r="CQ20" s="1839"/>
      <c r="CR20" s="1839"/>
      <c r="CS20" s="1839"/>
      <c r="CT20" s="1839"/>
      <c r="CU20" s="1839"/>
      <c r="CV20" s="1839"/>
      <c r="CW20" s="1839"/>
      <c r="CX20" s="1839"/>
      <c r="CY20" s="1839"/>
      <c r="CZ20" s="1839"/>
      <c r="DA20" s="1839"/>
      <c r="DB20" s="1840"/>
      <c r="DC20" s="1831">
        <f t="shared" si="31"/>
        <v>0</v>
      </c>
      <c r="DD20" s="1832">
        <f t="shared" si="32"/>
        <v>0</v>
      </c>
      <c r="DE20" s="1833">
        <f t="shared" si="33"/>
        <v>0</v>
      </c>
      <c r="DF20" s="1831">
        <f t="shared" si="34"/>
        <v>0</v>
      </c>
      <c r="DG20" s="1832">
        <f t="shared" si="35"/>
        <v>0</v>
      </c>
      <c r="DH20" s="1833">
        <f t="shared" si="36"/>
        <v>0</v>
      </c>
      <c r="DI20" s="1831">
        <f t="shared" si="37"/>
        <v>0</v>
      </c>
      <c r="DJ20" s="1832">
        <f t="shared" si="38"/>
        <v>0</v>
      </c>
      <c r="DK20" s="1832">
        <f t="shared" si="39"/>
        <v>0</v>
      </c>
      <c r="DL20" s="1833">
        <f t="shared" si="40"/>
        <v>0</v>
      </c>
      <c r="DM20" s="1834">
        <f t="shared" si="41"/>
        <v>0</v>
      </c>
      <c r="DN20" s="1835">
        <f t="shared" si="42"/>
        <v>0</v>
      </c>
      <c r="DO20" s="1836">
        <f t="shared" si="43"/>
        <v>0</v>
      </c>
      <c r="DP20" s="1837">
        <f t="shared" si="44"/>
        <v>0</v>
      </c>
      <c r="DQ20" s="1837">
        <f t="shared" si="45"/>
        <v>0</v>
      </c>
      <c r="DR20" s="1179"/>
      <c r="DS20" s="1210"/>
      <c r="DT20" s="1211"/>
      <c r="DU20" s="1212"/>
      <c r="DV20" s="1213"/>
      <c r="DW20" s="1180"/>
      <c r="DX20" s="1178"/>
      <c r="DY20" s="1181"/>
      <c r="DZ20" s="1195"/>
      <c r="EA20" s="1196"/>
      <c r="EB20" s="1195"/>
      <c r="EC20" s="1197"/>
      <c r="ED20" s="1196"/>
      <c r="EE20" s="1191"/>
      <c r="EF20" s="1192"/>
      <c r="EG20" s="1195"/>
      <c r="EH20" s="1196"/>
      <c r="EI20" s="1195"/>
      <c r="EJ20" s="1197"/>
      <c r="EK20" s="1198"/>
      <c r="EL20" s="1199"/>
      <c r="EM20" s="1179"/>
      <c r="EN20" s="1178"/>
      <c r="EO20" s="1688"/>
      <c r="EP20" s="1680"/>
      <c r="EQ20" s="1675"/>
      <c r="ER20" s="1498"/>
      <c r="ES20" s="1498"/>
      <c r="ET20" s="1499"/>
      <c r="EU20" s="1500"/>
      <c r="EV20" s="1501"/>
      <c r="EW20" s="1501"/>
      <c r="EX20" s="1501"/>
      <c r="EY20" s="1501"/>
      <c r="EZ20" s="1501"/>
      <c r="FA20" s="1501"/>
      <c r="FB20" s="1502"/>
      <c r="FC20" s="1689"/>
      <c r="FD20" s="1448"/>
      <c r="FE20" s="2219"/>
      <c r="FF20" s="2220"/>
      <c r="FG20" s="2220"/>
      <c r="FH20" s="2220"/>
      <c r="FI20" s="2220"/>
      <c r="FJ20" s="2220"/>
      <c r="FK20" s="2220"/>
      <c r="FL20" s="2220"/>
      <c r="FM20" s="2220"/>
      <c r="FN20" s="2220"/>
      <c r="FO20" s="2220"/>
      <c r="FP20" s="2220"/>
      <c r="FQ20" s="2220"/>
      <c r="FR20" s="2220"/>
      <c r="FS20" s="2220"/>
      <c r="FT20" s="2220"/>
      <c r="FU20" s="2220"/>
      <c r="FV20" s="2220"/>
      <c r="FW20" s="2220"/>
      <c r="FX20" s="2220"/>
      <c r="FY20" s="2220"/>
      <c r="FZ20" s="2220"/>
      <c r="GA20" s="2220"/>
      <c r="GB20" s="2220"/>
      <c r="GC20" s="2220"/>
      <c r="GD20" s="2220"/>
      <c r="GE20" s="2220"/>
      <c r="GF20" s="2220"/>
      <c r="GG20" s="2220"/>
      <c r="GH20" s="2220"/>
      <c r="GI20" s="2220"/>
      <c r="GJ20" s="2220"/>
      <c r="GK20" s="2220"/>
      <c r="GL20" s="2220"/>
      <c r="GM20" s="2220"/>
      <c r="GN20" s="2220"/>
      <c r="GO20" s="2220"/>
      <c r="GP20" s="2220"/>
      <c r="GQ20" s="2220"/>
      <c r="GR20" s="2220"/>
      <c r="GS20" s="2220"/>
      <c r="GT20" s="2220"/>
      <c r="GU20" s="2220"/>
      <c r="GV20" s="2220"/>
      <c r="GW20" s="2220"/>
      <c r="GX20" s="2221"/>
      <c r="GY20" s="2198">
        <f t="shared" si="46"/>
        <v>0</v>
      </c>
      <c r="GZ20" s="396" t="b">
        <f>IF(AND(FE20&lt;&gt;""),IF(GY20&lt;=3,"НИЗКИЙ",IF(GY20&lt;7,"СРЕДНИЙ",IF(GY20&gt;=7,"ВЫСОКИЙ"))))</f>
        <v>0</v>
      </c>
      <c r="HA20" s="2199">
        <f t="shared" si="47"/>
        <v>0</v>
      </c>
      <c r="HB20" s="2208" t="b">
        <f t="shared" si="48"/>
        <v>0</v>
      </c>
      <c r="HC20" s="2201">
        <f t="shared" si="49"/>
        <v>0</v>
      </c>
      <c r="HD20" s="397" t="b">
        <f t="shared" si="50"/>
        <v>0</v>
      </c>
      <c r="HE20" s="2202">
        <f t="shared" si="51"/>
        <v>0</v>
      </c>
      <c r="HF20" s="398" t="b">
        <f t="shared" si="52"/>
        <v>0</v>
      </c>
      <c r="HG20" s="2203">
        <f t="shared" si="53"/>
        <v>0</v>
      </c>
      <c r="HH20" s="2209" t="b">
        <f t="shared" si="54"/>
        <v>0</v>
      </c>
      <c r="HI20" s="2205">
        <f t="shared" si="55"/>
        <v>0</v>
      </c>
      <c r="HJ20" s="395" t="b">
        <f t="shared" si="56"/>
        <v>0</v>
      </c>
      <c r="HK20" s="2206">
        <f t="shared" si="57"/>
        <v>0</v>
      </c>
      <c r="HL20" s="2210" t="b">
        <f t="shared" si="58"/>
        <v>0</v>
      </c>
      <c r="HM20" s="432"/>
      <c r="HN20" s="991"/>
      <c r="HO20" s="898"/>
      <c r="HP20" s="899"/>
      <c r="HQ20" s="900"/>
      <c r="HR20" s="901"/>
      <c r="HS20" s="902"/>
      <c r="HT20" s="903"/>
      <c r="HU20" s="904"/>
      <c r="HV20" s="714" t="b">
        <f>IF(AND(HO20&lt;&gt;""),IF(HO20&lt;=3,"НИЗКИЙ",IF(HO20&lt;7,"СРЕДНИЙ",IF(HO20&gt;=7,"ВЫСОКИЙ"))))</f>
        <v>0</v>
      </c>
      <c r="HW20" s="715" t="b">
        <f t="shared" si="59"/>
        <v>0</v>
      </c>
      <c r="HX20" s="715" t="b">
        <f t="shared" si="60"/>
        <v>0</v>
      </c>
      <c r="HY20" s="715" t="b">
        <f t="shared" si="61"/>
        <v>0</v>
      </c>
      <c r="HZ20" s="715" t="b">
        <f t="shared" si="62"/>
        <v>0</v>
      </c>
      <c r="IA20" s="716" t="b">
        <f t="shared" si="63"/>
        <v>0</v>
      </c>
      <c r="IB20" s="717" t="b">
        <f t="shared" si="64"/>
        <v>0</v>
      </c>
      <c r="IC20" s="432"/>
      <c r="ID20" s="432"/>
      <c r="IE20" s="664"/>
      <c r="IF20" s="1055"/>
      <c r="IG20" s="1055"/>
      <c r="IH20" s="1055"/>
      <c r="II20" s="1055"/>
      <c r="IJ20" s="1055"/>
      <c r="IK20" s="1055"/>
      <c r="IL20" s="1055"/>
      <c r="IM20" s="1055"/>
      <c r="IN20" s="1056"/>
      <c r="IO20" s="662"/>
      <c r="IP20" s="1057"/>
      <c r="IQ20" s="1057"/>
      <c r="IR20" s="1057"/>
      <c r="IS20" s="1057"/>
      <c r="IT20" s="1057"/>
      <c r="IU20" s="1057"/>
      <c r="IV20" s="1057"/>
      <c r="IW20" s="1057"/>
      <c r="IX20" s="1058"/>
      <c r="IY20" s="664"/>
      <c r="IZ20" s="1055"/>
      <c r="JA20" s="1055"/>
      <c r="JB20" s="1055"/>
      <c r="JC20" s="1055"/>
      <c r="JD20" s="1055"/>
      <c r="JE20" s="1055"/>
      <c r="JF20" s="1055"/>
      <c r="JG20" s="1055"/>
      <c r="JH20" s="1059"/>
      <c r="JI20" s="649"/>
      <c r="JJ20" s="1051"/>
      <c r="JK20" s="1051"/>
      <c r="JL20" s="1051"/>
      <c r="JM20" s="1051"/>
      <c r="JN20" s="1051"/>
      <c r="JO20" s="1051"/>
      <c r="JP20" s="1051"/>
      <c r="JQ20" s="1051"/>
      <c r="JR20" s="1061"/>
      <c r="JS20" s="664"/>
      <c r="JT20" s="1055"/>
      <c r="JU20" s="1055"/>
      <c r="JV20" s="1055"/>
      <c r="JW20" s="1055"/>
      <c r="JX20" s="1059"/>
      <c r="JY20" s="1055"/>
      <c r="JZ20" s="1055"/>
      <c r="KA20" s="1055"/>
      <c r="KB20" s="1056"/>
      <c r="KC20" s="662"/>
      <c r="KD20" s="1057"/>
      <c r="KE20" s="1057"/>
      <c r="KF20" s="1057"/>
      <c r="KG20" s="1057"/>
      <c r="KH20" s="1057"/>
      <c r="KI20" s="1057"/>
      <c r="KJ20" s="1057"/>
      <c r="KK20" s="1057"/>
      <c r="KL20" s="1058"/>
      <c r="KM20" s="664"/>
      <c r="KN20" s="1055"/>
      <c r="KO20" s="1055"/>
      <c r="KP20" s="1055"/>
      <c r="KQ20" s="1055"/>
      <c r="KR20" s="1055"/>
      <c r="KS20" s="1055"/>
      <c r="KT20" s="1055"/>
      <c r="KU20" s="1055"/>
      <c r="KV20" s="1056"/>
      <c r="KW20" s="649"/>
      <c r="KX20" s="1051"/>
      <c r="KY20" s="1051"/>
      <c r="KZ20" s="1051"/>
      <c r="LA20" s="1051"/>
      <c r="LB20" s="1051"/>
      <c r="LC20" s="1051"/>
      <c r="LD20" s="1051"/>
      <c r="LE20" s="1051"/>
      <c r="LF20" s="1052"/>
      <c r="LG20" s="1060"/>
      <c r="LH20" s="1055"/>
      <c r="LI20" s="1055"/>
      <c r="LJ20" s="1055"/>
      <c r="LK20" s="1055"/>
      <c r="LL20" s="1055"/>
      <c r="LM20" s="1055"/>
      <c r="LN20" s="1055"/>
      <c r="LO20" s="1055"/>
      <c r="LP20" s="1055"/>
      <c r="LQ20" s="1059"/>
      <c r="LR20" s="739">
        <f>IE20+IR20*(-1)+JE20*(-1)+JR20+KE20*(-1)+KR20*(-1)+LE20</f>
        <v>0</v>
      </c>
      <c r="LS20" s="740" t="b">
        <f t="shared" si="65"/>
        <v>0</v>
      </c>
      <c r="LT20" s="741">
        <f>IF20*(-1)+IS20+JF20+JS20*(-1)+KF20*(-1)+KS20+LF20</f>
        <v>0</v>
      </c>
      <c r="LU20" s="742" t="b">
        <f t="shared" si="66"/>
        <v>0</v>
      </c>
      <c r="LV20" s="743">
        <f>IG20*(-1)+IT20*(-1)+JG20+JT20*(-1)+KG20*(-1)+KT20*(-1)+LG20</f>
        <v>0</v>
      </c>
      <c r="LW20" s="744" t="b">
        <f t="shared" si="67"/>
        <v>0</v>
      </c>
      <c r="LX20" s="745">
        <f>IH20+IU20*(-1)+JH20*(-1)+JU20*(-1)+KH20*(-1)+KU20*(-1)+LH20</f>
        <v>0</v>
      </c>
      <c r="LY20" s="746" t="b">
        <f t="shared" si="68"/>
        <v>0</v>
      </c>
      <c r="LZ20" s="764">
        <f>II20+IV20*(-1)+JI20+JV20+KI20+KV20*(-1)+LI20</f>
        <v>0</v>
      </c>
      <c r="MA20" s="765" t="b">
        <f t="shared" si="69"/>
        <v>0</v>
      </c>
      <c r="MB20" s="766">
        <f>IJ20*(-1)+IW20+JJ20+JW20*(-1)+KJ20*(-1)+KW20*(-1)+LJ20*(-1)</f>
        <v>0</v>
      </c>
      <c r="MC20" s="767" t="b">
        <f t="shared" si="70"/>
        <v>0</v>
      </c>
      <c r="MD20" s="768">
        <f>IK20*(-1)+IX20+JK20*(-1)+JX20*(-1)+KK20+KX20*(-1)+LK20*(-1)</f>
        <v>0</v>
      </c>
      <c r="ME20" s="769" t="b">
        <f t="shared" si="71"/>
        <v>0</v>
      </c>
      <c r="MF20" s="770">
        <f>IL20*(-1)+IY20*(-1)+JL20*(-1)+JY20+KL20+KY20+LL20*(-1)</f>
        <v>0</v>
      </c>
      <c r="MG20" s="771" t="b">
        <f t="shared" si="72"/>
        <v>0</v>
      </c>
      <c r="MH20" s="772">
        <f>IM20*(-1)+IZ20+JM20+JZ20*(-1)+KM20+KZ20*(-1)+LM20*(-1)</f>
        <v>0</v>
      </c>
      <c r="MI20" s="773" t="b">
        <f t="shared" si="73"/>
        <v>0</v>
      </c>
      <c r="MJ20" s="774">
        <f>IN20+JA20*(-1)+JN20*(-1)+KA20*(-1)+KN20*(-1)+LA20*(-1)+LN20*(-1)</f>
        <v>0</v>
      </c>
      <c r="MK20" s="775" t="b">
        <f t="shared" si="74"/>
        <v>0</v>
      </c>
      <c r="ML20" s="776">
        <f>IO20+JB20*(-1)+JO20*(-1)+KB20+KO20+LB20*(-1)+LO20*(-1)</f>
        <v>0</v>
      </c>
      <c r="MM20" s="777" t="b">
        <f t="shared" si="75"/>
        <v>0</v>
      </c>
      <c r="MN20" s="778">
        <f>IP20*(-1)+JC20*(-1)+JP20*(-1)+KC20*(-1)+KP20*(-1)+LC20+LP20*(-1)</f>
        <v>0</v>
      </c>
      <c r="MO20" s="779" t="b">
        <f t="shared" si="76"/>
        <v>0</v>
      </c>
      <c r="MP20" s="884">
        <f>IQ20+JD20+JQ20+KD20+KQ20*(-1)+LD20*(-1)+LQ20</f>
        <v>0</v>
      </c>
      <c r="MQ20" s="885" t="b">
        <f t="shared" si="77"/>
        <v>0</v>
      </c>
      <c r="MR20" s="990"/>
      <c r="MS20" s="645"/>
      <c r="MT20" s="646"/>
      <c r="MU20" s="647"/>
      <c r="MV20" s="648"/>
      <c r="MW20" s="649"/>
      <c r="MX20" s="657"/>
      <c r="MY20" s="658"/>
      <c r="MZ20" s="659"/>
      <c r="NA20" s="660"/>
      <c r="NB20" s="661"/>
      <c r="NC20" s="662"/>
      <c r="ND20" s="663"/>
      <c r="NE20" s="664"/>
      <c r="NF20" s="665"/>
      <c r="NG20" s="604" t="b">
        <f t="shared" si="15"/>
        <v>0</v>
      </c>
      <c r="NH20" s="602" t="b">
        <f t="shared" si="15"/>
        <v>0</v>
      </c>
      <c r="NI20" s="604" t="b">
        <f t="shared" si="15"/>
        <v>0</v>
      </c>
      <c r="NJ20" s="1547" t="b">
        <f t="shared" si="15"/>
        <v>0</v>
      </c>
      <c r="NK20" s="604" t="b">
        <f t="shared" si="15"/>
        <v>0</v>
      </c>
      <c r="NL20" s="1547" t="b">
        <f t="shared" si="15"/>
        <v>0</v>
      </c>
      <c r="NM20" s="604" t="b">
        <f t="shared" si="15"/>
        <v>0</v>
      </c>
      <c r="NN20" s="1547" t="b">
        <f t="shared" si="15"/>
        <v>0</v>
      </c>
      <c r="NO20" s="604" t="b">
        <f t="shared" si="15"/>
        <v>0</v>
      </c>
      <c r="NP20" s="1549" t="b">
        <f t="shared" si="15"/>
        <v>0</v>
      </c>
      <c r="NQ20" s="1552" t="b">
        <f t="shared" si="15"/>
        <v>0</v>
      </c>
      <c r="NR20" s="1549" t="b">
        <f t="shared" si="15"/>
        <v>0</v>
      </c>
      <c r="NS20" s="604" t="b">
        <f t="shared" si="15"/>
        <v>0</v>
      </c>
      <c r="NT20" s="1445"/>
    </row>
    <row r="21" spans="1:384" s="1446" customFormat="1" ht="21.95" customHeight="1" thickBot="1" x14ac:dyDescent="0.35">
      <c r="A21" s="1600">
        <v>9</v>
      </c>
      <c r="B21" s="1601"/>
      <c r="C21" s="1602"/>
      <c r="D21" s="1601"/>
      <c r="E21" s="1515"/>
      <c r="F21" s="89"/>
      <c r="G21" s="90"/>
      <c r="H21" s="100"/>
      <c r="I21" s="100"/>
      <c r="J21" s="1558"/>
      <c r="K21" s="1565">
        <f t="shared" si="78"/>
        <v>0</v>
      </c>
      <c r="L21" s="1562"/>
      <c r="M21" s="1178"/>
      <c r="N21" s="1179"/>
      <c r="O21" s="1195"/>
      <c r="P21" s="1197"/>
      <c r="Q21" s="1197"/>
      <c r="R21" s="1197"/>
      <c r="S21" s="1197"/>
      <c r="T21" s="1197"/>
      <c r="U21" s="1197"/>
      <c r="V21" s="1198"/>
      <c r="W21" s="1532" t="b">
        <f t="shared" si="81"/>
        <v>0</v>
      </c>
      <c r="X21" s="1531" t="b">
        <f t="shared" si="16"/>
        <v>0</v>
      </c>
      <c r="Y21" s="1531" t="b">
        <f t="shared" si="17"/>
        <v>0</v>
      </c>
      <c r="Z21" s="1531" t="b">
        <f t="shared" si="18"/>
        <v>0</v>
      </c>
      <c r="AA21" s="1531" t="b">
        <f t="shared" si="19"/>
        <v>0</v>
      </c>
      <c r="AB21" s="1531" t="b">
        <f t="shared" si="20"/>
        <v>0</v>
      </c>
      <c r="AC21" s="1531" t="b">
        <f t="shared" si="21"/>
        <v>0</v>
      </c>
      <c r="AD21" s="1533" t="b">
        <f t="shared" si="22"/>
        <v>0</v>
      </c>
      <c r="AE21" s="1178"/>
      <c r="AF21" s="1181"/>
      <c r="AG21" s="103"/>
      <c r="AH21" s="104"/>
      <c r="AI21" s="104"/>
      <c r="AJ21" s="104"/>
      <c r="AK21" s="104"/>
      <c r="AL21" s="104"/>
      <c r="AM21" s="104"/>
      <c r="AN21" s="104"/>
      <c r="AO21" s="104"/>
      <c r="AP21" s="105"/>
      <c r="AQ21" s="1667"/>
      <c r="AR21" s="103"/>
      <c r="AS21" s="104"/>
      <c r="AT21" s="104"/>
      <c r="AU21" s="104"/>
      <c r="AV21" s="104"/>
      <c r="AW21" s="104"/>
      <c r="AX21" s="104"/>
      <c r="AY21" s="104"/>
      <c r="AZ21" s="104"/>
      <c r="BA21" s="105"/>
      <c r="BB21" s="1645">
        <f t="shared" si="80"/>
        <v>0</v>
      </c>
      <c r="BC21" s="382">
        <f t="shared" si="82"/>
        <v>0</v>
      </c>
      <c r="BD21" s="1647" t="e">
        <f t="shared" si="23"/>
        <v>#DIV/0!</v>
      </c>
      <c r="BE21" s="367" t="e">
        <f t="shared" si="24"/>
        <v>#DIV/0!</v>
      </c>
      <c r="BF21" s="368" t="e">
        <f t="shared" si="25"/>
        <v>#DIV/0!</v>
      </c>
      <c r="BG21" s="369" t="e">
        <f t="shared" si="26"/>
        <v>#DIV/0!</v>
      </c>
      <c r="BH21" s="370" t="e">
        <f t="shared" si="1"/>
        <v>#DIV/0!</v>
      </c>
      <c r="BI21" s="371" t="e">
        <f t="shared" si="27"/>
        <v>#DIV/0!</v>
      </c>
      <c r="BJ21" s="372" t="e">
        <f t="shared" si="28"/>
        <v>#DIV/0!</v>
      </c>
      <c r="BK21" s="372" t="e">
        <f t="shared" si="29"/>
        <v>#DIV/0!</v>
      </c>
      <c r="BL21" s="379" t="e">
        <f t="shared" si="30"/>
        <v>#DIV/0!</v>
      </c>
      <c r="BM21" s="99"/>
      <c r="BN21" s="1181"/>
      <c r="BO21" s="1838"/>
      <c r="BP21" s="1839"/>
      <c r="BQ21" s="1839"/>
      <c r="BR21" s="1839"/>
      <c r="BS21" s="1839"/>
      <c r="BT21" s="1839"/>
      <c r="BU21" s="1839"/>
      <c r="BV21" s="1839"/>
      <c r="BW21" s="1839"/>
      <c r="BX21" s="1839"/>
      <c r="BY21" s="1839"/>
      <c r="BZ21" s="1839"/>
      <c r="CA21" s="1839"/>
      <c r="CB21" s="1839"/>
      <c r="CC21" s="1839"/>
      <c r="CD21" s="1839"/>
      <c r="CE21" s="1839"/>
      <c r="CF21" s="1839"/>
      <c r="CG21" s="1839"/>
      <c r="CH21" s="1839"/>
      <c r="CI21" s="1839"/>
      <c r="CJ21" s="1839"/>
      <c r="CK21" s="1839"/>
      <c r="CL21" s="1839"/>
      <c r="CM21" s="1839"/>
      <c r="CN21" s="1839"/>
      <c r="CO21" s="1839"/>
      <c r="CP21" s="1839"/>
      <c r="CQ21" s="1839"/>
      <c r="CR21" s="1839"/>
      <c r="CS21" s="1839"/>
      <c r="CT21" s="1839"/>
      <c r="CU21" s="1839"/>
      <c r="CV21" s="1839"/>
      <c r="CW21" s="1839"/>
      <c r="CX21" s="1839"/>
      <c r="CY21" s="1839"/>
      <c r="CZ21" s="1839"/>
      <c r="DA21" s="1839"/>
      <c r="DB21" s="1840"/>
      <c r="DC21" s="1831">
        <f t="shared" si="31"/>
        <v>0</v>
      </c>
      <c r="DD21" s="1832">
        <f t="shared" si="32"/>
        <v>0</v>
      </c>
      <c r="DE21" s="1833">
        <f t="shared" si="33"/>
        <v>0</v>
      </c>
      <c r="DF21" s="1831">
        <f t="shared" si="34"/>
        <v>0</v>
      </c>
      <c r="DG21" s="1832">
        <f t="shared" si="35"/>
        <v>0</v>
      </c>
      <c r="DH21" s="1833">
        <f t="shared" si="36"/>
        <v>0</v>
      </c>
      <c r="DI21" s="1831">
        <f t="shared" si="37"/>
        <v>0</v>
      </c>
      <c r="DJ21" s="1832">
        <f t="shared" si="38"/>
        <v>0</v>
      </c>
      <c r="DK21" s="1832">
        <f t="shared" si="39"/>
        <v>0</v>
      </c>
      <c r="DL21" s="1833">
        <f t="shared" si="40"/>
        <v>0</v>
      </c>
      <c r="DM21" s="1834">
        <f t="shared" si="41"/>
        <v>0</v>
      </c>
      <c r="DN21" s="1835">
        <f t="shared" si="42"/>
        <v>0</v>
      </c>
      <c r="DO21" s="1836">
        <f t="shared" si="43"/>
        <v>0</v>
      </c>
      <c r="DP21" s="1837">
        <f t="shared" si="44"/>
        <v>0</v>
      </c>
      <c r="DQ21" s="1837">
        <f t="shared" si="45"/>
        <v>0</v>
      </c>
      <c r="DR21" s="1179"/>
      <c r="DS21" s="1210"/>
      <c r="DT21" s="1211"/>
      <c r="DU21" s="1212"/>
      <c r="DV21" s="1213"/>
      <c r="DW21" s="1180"/>
      <c r="DX21" s="1178"/>
      <c r="DY21" s="1181"/>
      <c r="DZ21" s="1195"/>
      <c r="EA21" s="1196"/>
      <c r="EB21" s="1195"/>
      <c r="EC21" s="1197"/>
      <c r="ED21" s="1196"/>
      <c r="EE21" s="1191"/>
      <c r="EF21" s="1192"/>
      <c r="EG21" s="1195"/>
      <c r="EH21" s="1196"/>
      <c r="EI21" s="1195"/>
      <c r="EJ21" s="1197"/>
      <c r="EK21" s="1198"/>
      <c r="EL21" s="1199"/>
      <c r="EM21" s="1179"/>
      <c r="EN21" s="1178"/>
      <c r="EO21" s="1688"/>
      <c r="EP21" s="1680"/>
      <c r="EQ21" s="1675"/>
      <c r="ER21" s="1498"/>
      <c r="ES21" s="1498"/>
      <c r="ET21" s="1499"/>
      <c r="EU21" s="1500"/>
      <c r="EV21" s="1501"/>
      <c r="EW21" s="1501"/>
      <c r="EX21" s="1501"/>
      <c r="EY21" s="1501"/>
      <c r="EZ21" s="1501"/>
      <c r="FA21" s="1501"/>
      <c r="FB21" s="1502"/>
      <c r="FC21" s="1689"/>
      <c r="FD21" s="1448"/>
      <c r="FE21" s="2219"/>
      <c r="FF21" s="2220"/>
      <c r="FG21" s="2220"/>
      <c r="FH21" s="2220"/>
      <c r="FI21" s="2220"/>
      <c r="FJ21" s="2220"/>
      <c r="FK21" s="2220"/>
      <c r="FL21" s="2220"/>
      <c r="FM21" s="2220"/>
      <c r="FN21" s="2220"/>
      <c r="FO21" s="2220"/>
      <c r="FP21" s="2220"/>
      <c r="FQ21" s="2220"/>
      <c r="FR21" s="2220"/>
      <c r="FS21" s="2220"/>
      <c r="FT21" s="2220"/>
      <c r="FU21" s="2220"/>
      <c r="FV21" s="2220"/>
      <c r="FW21" s="2220"/>
      <c r="FX21" s="2220"/>
      <c r="FY21" s="2220"/>
      <c r="FZ21" s="2220"/>
      <c r="GA21" s="2220"/>
      <c r="GB21" s="2220"/>
      <c r="GC21" s="2220"/>
      <c r="GD21" s="2220"/>
      <c r="GE21" s="2220"/>
      <c r="GF21" s="2220"/>
      <c r="GG21" s="2220"/>
      <c r="GH21" s="2220"/>
      <c r="GI21" s="2220"/>
      <c r="GJ21" s="2220"/>
      <c r="GK21" s="2220"/>
      <c r="GL21" s="2220"/>
      <c r="GM21" s="2220"/>
      <c r="GN21" s="2220"/>
      <c r="GO21" s="2220"/>
      <c r="GP21" s="2220"/>
      <c r="GQ21" s="2220"/>
      <c r="GR21" s="2220"/>
      <c r="GS21" s="2220"/>
      <c r="GT21" s="2220"/>
      <c r="GU21" s="2220"/>
      <c r="GV21" s="2220"/>
      <c r="GW21" s="2220"/>
      <c r="GX21" s="2221"/>
      <c r="GY21" s="2198">
        <f t="shared" si="46"/>
        <v>0</v>
      </c>
      <c r="GZ21" s="396" t="b">
        <f t="shared" ref="GZ21:GZ45" si="83">IF(AND(FE21&lt;&gt;""),IF(GY21&lt;=3,"НИЗКИЙ",IF(GY21&lt;7,"СРЕДНИЙ",IF(GY21&gt;=7,"ВЫСОКИЙ"))))</f>
        <v>0</v>
      </c>
      <c r="HA21" s="2199">
        <f t="shared" si="47"/>
        <v>0</v>
      </c>
      <c r="HB21" s="2208" t="b">
        <f t="shared" si="48"/>
        <v>0</v>
      </c>
      <c r="HC21" s="2201">
        <f t="shared" si="49"/>
        <v>0</v>
      </c>
      <c r="HD21" s="397" t="b">
        <f t="shared" si="50"/>
        <v>0</v>
      </c>
      <c r="HE21" s="2202">
        <f t="shared" si="51"/>
        <v>0</v>
      </c>
      <c r="HF21" s="398" t="b">
        <f t="shared" si="52"/>
        <v>0</v>
      </c>
      <c r="HG21" s="2203">
        <f t="shared" si="53"/>
        <v>0</v>
      </c>
      <c r="HH21" s="2209" t="b">
        <f t="shared" si="54"/>
        <v>0</v>
      </c>
      <c r="HI21" s="2205">
        <f t="shared" si="55"/>
        <v>0</v>
      </c>
      <c r="HJ21" s="395" t="b">
        <f t="shared" si="56"/>
        <v>0</v>
      </c>
      <c r="HK21" s="2206">
        <f t="shared" si="57"/>
        <v>0</v>
      </c>
      <c r="HL21" s="2210" t="b">
        <f t="shared" si="58"/>
        <v>0</v>
      </c>
      <c r="HM21" s="432"/>
      <c r="HN21" s="991"/>
      <c r="HO21" s="898"/>
      <c r="HP21" s="899"/>
      <c r="HQ21" s="900"/>
      <c r="HR21" s="901"/>
      <c r="HS21" s="902"/>
      <c r="HT21" s="903"/>
      <c r="HU21" s="904"/>
      <c r="HV21" s="714" t="b">
        <f t="shared" ref="HV21:HW45" si="84">IF(AND(HO21&lt;&gt;""),IF(HO21&lt;=3,"НИЗКИЙ",IF(HO21&lt;7,"СРЕДНИЙ",IF(HO21&gt;=7,"ВЫСОКИЙ"))))</f>
        <v>0</v>
      </c>
      <c r="HW21" s="715" t="b">
        <f t="shared" si="59"/>
        <v>0</v>
      </c>
      <c r="HX21" s="715" t="b">
        <f t="shared" si="60"/>
        <v>0</v>
      </c>
      <c r="HY21" s="715" t="b">
        <f t="shared" si="61"/>
        <v>0</v>
      </c>
      <c r="HZ21" s="715" t="b">
        <f t="shared" si="62"/>
        <v>0</v>
      </c>
      <c r="IA21" s="716" t="b">
        <f t="shared" si="63"/>
        <v>0</v>
      </c>
      <c r="IB21" s="717" t="b">
        <f t="shared" si="64"/>
        <v>0</v>
      </c>
      <c r="IC21" s="432"/>
      <c r="ID21" s="432"/>
      <c r="IE21" s="664"/>
      <c r="IF21" s="1055"/>
      <c r="IG21" s="1055"/>
      <c r="IH21" s="1055"/>
      <c r="II21" s="1055"/>
      <c r="IJ21" s="1055"/>
      <c r="IK21" s="1055"/>
      <c r="IL21" s="1055"/>
      <c r="IM21" s="1055"/>
      <c r="IN21" s="1056"/>
      <c r="IO21" s="662"/>
      <c r="IP21" s="1057"/>
      <c r="IQ21" s="1057"/>
      <c r="IR21" s="1057"/>
      <c r="IS21" s="1057"/>
      <c r="IT21" s="1057"/>
      <c r="IU21" s="1057"/>
      <c r="IV21" s="1057"/>
      <c r="IW21" s="1057"/>
      <c r="IX21" s="1058"/>
      <c r="IY21" s="664"/>
      <c r="IZ21" s="1055"/>
      <c r="JA21" s="1055"/>
      <c r="JB21" s="1055"/>
      <c r="JC21" s="1055"/>
      <c r="JD21" s="1055"/>
      <c r="JE21" s="1055"/>
      <c r="JF21" s="1055"/>
      <c r="JG21" s="1055"/>
      <c r="JH21" s="1059"/>
      <c r="JI21" s="662"/>
      <c r="JJ21" s="1057"/>
      <c r="JK21" s="1057"/>
      <c r="JL21" s="1057"/>
      <c r="JM21" s="1057"/>
      <c r="JN21" s="1057"/>
      <c r="JO21" s="1057"/>
      <c r="JP21" s="1057"/>
      <c r="JQ21" s="1057"/>
      <c r="JR21" s="1062"/>
      <c r="JS21" s="664"/>
      <c r="JT21" s="1055"/>
      <c r="JU21" s="1055"/>
      <c r="JV21" s="1055"/>
      <c r="JW21" s="1055"/>
      <c r="JX21" s="1059"/>
      <c r="JY21" s="1055"/>
      <c r="JZ21" s="1055"/>
      <c r="KA21" s="1055"/>
      <c r="KB21" s="1056"/>
      <c r="KC21" s="662"/>
      <c r="KD21" s="1057"/>
      <c r="KE21" s="1057"/>
      <c r="KF21" s="1057"/>
      <c r="KG21" s="1057"/>
      <c r="KH21" s="1057"/>
      <c r="KI21" s="1057"/>
      <c r="KJ21" s="1057"/>
      <c r="KK21" s="1057"/>
      <c r="KL21" s="1058"/>
      <c r="KM21" s="664"/>
      <c r="KN21" s="1055"/>
      <c r="KO21" s="1055"/>
      <c r="KP21" s="1055"/>
      <c r="KQ21" s="1055"/>
      <c r="KR21" s="1055"/>
      <c r="KS21" s="1055"/>
      <c r="KT21" s="1055"/>
      <c r="KU21" s="1055"/>
      <c r="KV21" s="1056"/>
      <c r="KW21" s="662"/>
      <c r="KX21" s="1057"/>
      <c r="KY21" s="1057"/>
      <c r="KZ21" s="1057"/>
      <c r="LA21" s="1057"/>
      <c r="LB21" s="1057"/>
      <c r="LC21" s="1057"/>
      <c r="LD21" s="1057"/>
      <c r="LE21" s="1057"/>
      <c r="LF21" s="1058"/>
      <c r="LG21" s="1060"/>
      <c r="LH21" s="1055"/>
      <c r="LI21" s="1055"/>
      <c r="LJ21" s="1055"/>
      <c r="LK21" s="1055"/>
      <c r="LL21" s="1055"/>
      <c r="LM21" s="1055"/>
      <c r="LN21" s="1055"/>
      <c r="LO21" s="1055"/>
      <c r="LP21" s="1055"/>
      <c r="LQ21" s="1059"/>
      <c r="LR21" s="739">
        <f t="shared" si="2"/>
        <v>0</v>
      </c>
      <c r="LS21" s="740" t="b">
        <f t="shared" si="65"/>
        <v>0</v>
      </c>
      <c r="LT21" s="741">
        <f t="shared" si="3"/>
        <v>0</v>
      </c>
      <c r="LU21" s="742" t="b">
        <f t="shared" si="66"/>
        <v>0</v>
      </c>
      <c r="LV21" s="743">
        <f t="shared" ref="LV21:LV45" si="85">IG21*(-1)+IT21*(-1)+JG21+JT21*(-1)+KG21*(-1)+KT21*(-1)+LG21</f>
        <v>0</v>
      </c>
      <c r="LW21" s="744" t="b">
        <f t="shared" si="67"/>
        <v>0</v>
      </c>
      <c r="LX21" s="745">
        <f t="shared" si="5"/>
        <v>0</v>
      </c>
      <c r="LY21" s="746" t="b">
        <f t="shared" si="68"/>
        <v>0</v>
      </c>
      <c r="LZ21" s="764">
        <f t="shared" si="6"/>
        <v>0</v>
      </c>
      <c r="MA21" s="765" t="b">
        <f t="shared" si="69"/>
        <v>0</v>
      </c>
      <c r="MB21" s="766">
        <f t="shared" ref="MB21:MB45" si="86">IJ21*(-1)+IW21+JJ21+JW21*(-1)+KJ21*(-1)+KW21*(-1)+LJ21*(-1)</f>
        <v>0</v>
      </c>
      <c r="MC21" s="767" t="b">
        <f t="shared" si="70"/>
        <v>0</v>
      </c>
      <c r="MD21" s="768">
        <f t="shared" si="8"/>
        <v>0</v>
      </c>
      <c r="ME21" s="769" t="b">
        <f t="shared" si="71"/>
        <v>0</v>
      </c>
      <c r="MF21" s="770">
        <f t="shared" ref="MF21:MF45" si="87">IL21*(-1)+IY21*(-1)+JL21*(-1)+JY21+KL21+KY21+LL21*(-1)</f>
        <v>0</v>
      </c>
      <c r="MG21" s="771" t="b">
        <f t="shared" si="72"/>
        <v>0</v>
      </c>
      <c r="MH21" s="772">
        <f t="shared" ref="MH21:MH45" si="88">IM21*(-1)+IZ21+JM21+JZ21*(-1)+KM21+KZ21*(-1)+LM21*(-1)</f>
        <v>0</v>
      </c>
      <c r="MI21" s="773" t="b">
        <f t="shared" si="73"/>
        <v>0</v>
      </c>
      <c r="MJ21" s="774">
        <f t="shared" ref="MJ21:MJ45" si="89">IN21+JA21*(-1)+JN21*(-1)+KA21*(-1)+KN21*(-1)+LA21*(-1)+LN21*(-1)</f>
        <v>0</v>
      </c>
      <c r="MK21" s="775" t="b">
        <f t="shared" si="74"/>
        <v>0</v>
      </c>
      <c r="ML21" s="776">
        <f t="shared" ref="ML21:ML45" si="90">IO21+JB21*(-1)+JO21*(-1)+KB21+KO21+LB21*(-1)+LO21*(-1)</f>
        <v>0</v>
      </c>
      <c r="MM21" s="777" t="b">
        <f t="shared" si="75"/>
        <v>0</v>
      </c>
      <c r="MN21" s="778">
        <f t="shared" ref="MN21:MN45" si="91">IP21*(-1)+JC21*(-1)+JP21*(-1)+KC21*(-1)+KP21*(-1)+LC21+LP21*(-1)</f>
        <v>0</v>
      </c>
      <c r="MO21" s="779" t="b">
        <f t="shared" si="76"/>
        <v>0</v>
      </c>
      <c r="MP21" s="884">
        <f t="shared" ref="MP21:MP45" si="92">IQ21+JD21+JQ21+KD21+KQ21*(-1)+LD21*(-1)+LQ21</f>
        <v>0</v>
      </c>
      <c r="MQ21" s="885" t="b">
        <f t="shared" si="77"/>
        <v>0</v>
      </c>
      <c r="MR21" s="990"/>
      <c r="MS21" s="645"/>
      <c r="MT21" s="646"/>
      <c r="MU21" s="647"/>
      <c r="MV21" s="648"/>
      <c r="MW21" s="649"/>
      <c r="MX21" s="657"/>
      <c r="MY21" s="658"/>
      <c r="MZ21" s="659"/>
      <c r="NA21" s="660"/>
      <c r="NB21" s="661"/>
      <c r="NC21" s="662"/>
      <c r="ND21" s="663"/>
      <c r="NE21" s="664"/>
      <c r="NF21" s="665"/>
      <c r="NG21" s="604" t="b">
        <f t="shared" si="15"/>
        <v>0</v>
      </c>
      <c r="NH21" s="602" t="b">
        <f t="shared" si="15"/>
        <v>0</v>
      </c>
      <c r="NI21" s="604" t="b">
        <f t="shared" si="15"/>
        <v>0</v>
      </c>
      <c r="NJ21" s="1547" t="b">
        <f t="shared" si="15"/>
        <v>0</v>
      </c>
      <c r="NK21" s="604" t="b">
        <f t="shared" si="15"/>
        <v>0</v>
      </c>
      <c r="NL21" s="1547" t="b">
        <f t="shared" si="15"/>
        <v>0</v>
      </c>
      <c r="NM21" s="604" t="b">
        <f t="shared" si="15"/>
        <v>0</v>
      </c>
      <c r="NN21" s="1547" t="b">
        <f t="shared" si="15"/>
        <v>0</v>
      </c>
      <c r="NO21" s="604" t="b">
        <f t="shared" si="15"/>
        <v>0</v>
      </c>
      <c r="NP21" s="1549" t="b">
        <f t="shared" si="15"/>
        <v>0</v>
      </c>
      <c r="NQ21" s="1552" t="b">
        <f t="shared" si="15"/>
        <v>0</v>
      </c>
      <c r="NR21" s="1549" t="b">
        <f t="shared" si="15"/>
        <v>0</v>
      </c>
      <c r="NS21" s="604" t="b">
        <f t="shared" si="15"/>
        <v>0</v>
      </c>
      <c r="NT21" s="1445"/>
    </row>
    <row r="22" spans="1:384" s="1446" customFormat="1" ht="21.95" customHeight="1" thickBot="1" x14ac:dyDescent="0.35">
      <c r="A22" s="1600">
        <v>10</v>
      </c>
      <c r="B22" s="1601"/>
      <c r="C22" s="1602"/>
      <c r="D22" s="1601"/>
      <c r="E22" s="1515"/>
      <c r="F22" s="89"/>
      <c r="G22" s="90"/>
      <c r="H22" s="100"/>
      <c r="I22" s="100"/>
      <c r="J22" s="1558"/>
      <c r="K22" s="1565">
        <f t="shared" si="78"/>
        <v>0</v>
      </c>
      <c r="L22" s="1562"/>
      <c r="M22" s="1178"/>
      <c r="N22" s="1179"/>
      <c r="O22" s="1195"/>
      <c r="P22" s="1197"/>
      <c r="Q22" s="1197"/>
      <c r="R22" s="1197"/>
      <c r="S22" s="1197"/>
      <c r="T22" s="1197"/>
      <c r="U22" s="1197"/>
      <c r="V22" s="1198"/>
      <c r="W22" s="1532" t="b">
        <f t="shared" si="81"/>
        <v>0</v>
      </c>
      <c r="X22" s="1531" t="b">
        <f t="shared" si="16"/>
        <v>0</v>
      </c>
      <c r="Y22" s="1531" t="b">
        <f t="shared" si="17"/>
        <v>0</v>
      </c>
      <c r="Z22" s="1531" t="b">
        <f t="shared" si="18"/>
        <v>0</v>
      </c>
      <c r="AA22" s="1531" t="b">
        <f t="shared" si="19"/>
        <v>0</v>
      </c>
      <c r="AB22" s="1531" t="b">
        <f t="shared" si="20"/>
        <v>0</v>
      </c>
      <c r="AC22" s="1531" t="b">
        <f t="shared" si="21"/>
        <v>0</v>
      </c>
      <c r="AD22" s="1533" t="b">
        <f t="shared" si="22"/>
        <v>0</v>
      </c>
      <c r="AE22" s="1178"/>
      <c r="AF22" s="1181"/>
      <c r="AG22" s="103"/>
      <c r="AH22" s="104"/>
      <c r="AI22" s="104"/>
      <c r="AJ22" s="104"/>
      <c r="AK22" s="104"/>
      <c r="AL22" s="104"/>
      <c r="AM22" s="104"/>
      <c r="AN22" s="104"/>
      <c r="AO22" s="104"/>
      <c r="AP22" s="105"/>
      <c r="AQ22" s="1667"/>
      <c r="AR22" s="103"/>
      <c r="AS22" s="104"/>
      <c r="AT22" s="104"/>
      <c r="AU22" s="104"/>
      <c r="AV22" s="104"/>
      <c r="AW22" s="104"/>
      <c r="AX22" s="104"/>
      <c r="AY22" s="104"/>
      <c r="AZ22" s="104"/>
      <c r="BA22" s="105"/>
      <c r="BB22" s="1645">
        <f t="shared" si="80"/>
        <v>0</v>
      </c>
      <c r="BC22" s="382">
        <f t="shared" si="82"/>
        <v>0</v>
      </c>
      <c r="BD22" s="1647" t="e">
        <f t="shared" si="23"/>
        <v>#DIV/0!</v>
      </c>
      <c r="BE22" s="367" t="e">
        <f t="shared" si="24"/>
        <v>#DIV/0!</v>
      </c>
      <c r="BF22" s="368" t="e">
        <f t="shared" si="25"/>
        <v>#DIV/0!</v>
      </c>
      <c r="BG22" s="369" t="e">
        <f t="shared" si="26"/>
        <v>#DIV/0!</v>
      </c>
      <c r="BH22" s="370" t="e">
        <f t="shared" si="1"/>
        <v>#DIV/0!</v>
      </c>
      <c r="BI22" s="371" t="e">
        <f t="shared" si="27"/>
        <v>#DIV/0!</v>
      </c>
      <c r="BJ22" s="372" t="e">
        <f t="shared" si="28"/>
        <v>#DIV/0!</v>
      </c>
      <c r="BK22" s="372" t="e">
        <f t="shared" si="29"/>
        <v>#DIV/0!</v>
      </c>
      <c r="BL22" s="379" t="e">
        <f t="shared" si="30"/>
        <v>#DIV/0!</v>
      </c>
      <c r="BM22" s="99"/>
      <c r="BN22" s="1181"/>
      <c r="BO22" s="1838"/>
      <c r="BP22" s="1839"/>
      <c r="BQ22" s="1839"/>
      <c r="BR22" s="1839"/>
      <c r="BS22" s="1839"/>
      <c r="BT22" s="1839"/>
      <c r="BU22" s="1839"/>
      <c r="BV22" s="1839"/>
      <c r="BW22" s="1839"/>
      <c r="BX22" s="1839"/>
      <c r="BY22" s="1839"/>
      <c r="BZ22" s="1839"/>
      <c r="CA22" s="1839"/>
      <c r="CB22" s="1839"/>
      <c r="CC22" s="1839"/>
      <c r="CD22" s="1839"/>
      <c r="CE22" s="1839"/>
      <c r="CF22" s="1839"/>
      <c r="CG22" s="1839"/>
      <c r="CH22" s="1839"/>
      <c r="CI22" s="1839"/>
      <c r="CJ22" s="1839"/>
      <c r="CK22" s="1839"/>
      <c r="CL22" s="1839"/>
      <c r="CM22" s="1839"/>
      <c r="CN22" s="1839"/>
      <c r="CO22" s="1839"/>
      <c r="CP22" s="1839"/>
      <c r="CQ22" s="1839"/>
      <c r="CR22" s="1839"/>
      <c r="CS22" s="1839"/>
      <c r="CT22" s="1839"/>
      <c r="CU22" s="1839"/>
      <c r="CV22" s="1839"/>
      <c r="CW22" s="1839"/>
      <c r="CX22" s="1839"/>
      <c r="CY22" s="1839"/>
      <c r="CZ22" s="1839"/>
      <c r="DA22" s="1839"/>
      <c r="DB22" s="1840"/>
      <c r="DC22" s="1831">
        <f t="shared" si="31"/>
        <v>0</v>
      </c>
      <c r="DD22" s="1832">
        <f t="shared" si="32"/>
        <v>0</v>
      </c>
      <c r="DE22" s="1833">
        <f t="shared" si="33"/>
        <v>0</v>
      </c>
      <c r="DF22" s="1831">
        <f t="shared" si="34"/>
        <v>0</v>
      </c>
      <c r="DG22" s="1832">
        <f t="shared" si="35"/>
        <v>0</v>
      </c>
      <c r="DH22" s="1833">
        <f t="shared" si="36"/>
        <v>0</v>
      </c>
      <c r="DI22" s="1831">
        <f t="shared" si="37"/>
        <v>0</v>
      </c>
      <c r="DJ22" s="1832">
        <f t="shared" si="38"/>
        <v>0</v>
      </c>
      <c r="DK22" s="1832">
        <f t="shared" si="39"/>
        <v>0</v>
      </c>
      <c r="DL22" s="1833">
        <f t="shared" si="40"/>
        <v>0</v>
      </c>
      <c r="DM22" s="1834">
        <f t="shared" si="41"/>
        <v>0</v>
      </c>
      <c r="DN22" s="1835">
        <f t="shared" si="42"/>
        <v>0</v>
      </c>
      <c r="DO22" s="1836">
        <f t="shared" si="43"/>
        <v>0</v>
      </c>
      <c r="DP22" s="1837">
        <f t="shared" si="44"/>
        <v>0</v>
      </c>
      <c r="DQ22" s="1837">
        <f t="shared" si="45"/>
        <v>0</v>
      </c>
      <c r="DR22" s="1179"/>
      <c r="DS22" s="1210"/>
      <c r="DT22" s="1211"/>
      <c r="DU22" s="1212"/>
      <c r="DV22" s="1213"/>
      <c r="DW22" s="1180"/>
      <c r="DX22" s="1178"/>
      <c r="DY22" s="1181"/>
      <c r="DZ22" s="1195"/>
      <c r="EA22" s="1196"/>
      <c r="EB22" s="1195"/>
      <c r="EC22" s="1197"/>
      <c r="ED22" s="1196"/>
      <c r="EE22" s="1191"/>
      <c r="EF22" s="1192"/>
      <c r="EG22" s="1195"/>
      <c r="EH22" s="1196"/>
      <c r="EI22" s="1195"/>
      <c r="EJ22" s="1197"/>
      <c r="EK22" s="1198"/>
      <c r="EL22" s="1199"/>
      <c r="EM22" s="1179"/>
      <c r="EN22" s="1178"/>
      <c r="EO22" s="1688"/>
      <c r="EP22" s="1680"/>
      <c r="EQ22" s="1675"/>
      <c r="ER22" s="1498"/>
      <c r="ES22" s="1498"/>
      <c r="ET22" s="1499"/>
      <c r="EU22" s="1500"/>
      <c r="EV22" s="1501"/>
      <c r="EW22" s="1501"/>
      <c r="EX22" s="1501"/>
      <c r="EY22" s="1501"/>
      <c r="EZ22" s="1501"/>
      <c r="FA22" s="1501"/>
      <c r="FB22" s="1502"/>
      <c r="FC22" s="1689"/>
      <c r="FD22" s="1448"/>
      <c r="FE22" s="2219"/>
      <c r="FF22" s="2220"/>
      <c r="FG22" s="2220"/>
      <c r="FH22" s="2220"/>
      <c r="FI22" s="2220"/>
      <c r="FJ22" s="2220"/>
      <c r="FK22" s="2220"/>
      <c r="FL22" s="2220"/>
      <c r="FM22" s="2220"/>
      <c r="FN22" s="2220"/>
      <c r="FO22" s="2220"/>
      <c r="FP22" s="2220"/>
      <c r="FQ22" s="2220"/>
      <c r="FR22" s="2220"/>
      <c r="FS22" s="2220"/>
      <c r="FT22" s="2220"/>
      <c r="FU22" s="2220"/>
      <c r="FV22" s="2220"/>
      <c r="FW22" s="2220"/>
      <c r="FX22" s="2220"/>
      <c r="FY22" s="2220"/>
      <c r="FZ22" s="2220"/>
      <c r="GA22" s="2220"/>
      <c r="GB22" s="2220"/>
      <c r="GC22" s="2220"/>
      <c r="GD22" s="2220"/>
      <c r="GE22" s="2220"/>
      <c r="GF22" s="2220"/>
      <c r="GG22" s="2220"/>
      <c r="GH22" s="2220"/>
      <c r="GI22" s="2220"/>
      <c r="GJ22" s="2220"/>
      <c r="GK22" s="2220"/>
      <c r="GL22" s="2220"/>
      <c r="GM22" s="2220"/>
      <c r="GN22" s="2220"/>
      <c r="GO22" s="2220"/>
      <c r="GP22" s="2220"/>
      <c r="GQ22" s="2220"/>
      <c r="GR22" s="2220"/>
      <c r="GS22" s="2220"/>
      <c r="GT22" s="2220"/>
      <c r="GU22" s="2220"/>
      <c r="GV22" s="2220"/>
      <c r="GW22" s="2220"/>
      <c r="GX22" s="2221"/>
      <c r="GY22" s="2198">
        <f t="shared" si="46"/>
        <v>0</v>
      </c>
      <c r="GZ22" s="396" t="b">
        <f t="shared" si="83"/>
        <v>0</v>
      </c>
      <c r="HA22" s="2199">
        <f t="shared" si="47"/>
        <v>0</v>
      </c>
      <c r="HB22" s="2208" t="b">
        <f t="shared" si="48"/>
        <v>0</v>
      </c>
      <c r="HC22" s="2201">
        <f t="shared" si="49"/>
        <v>0</v>
      </c>
      <c r="HD22" s="397" t="b">
        <f t="shared" si="50"/>
        <v>0</v>
      </c>
      <c r="HE22" s="2202">
        <f t="shared" si="51"/>
        <v>0</v>
      </c>
      <c r="HF22" s="398" t="b">
        <f t="shared" si="52"/>
        <v>0</v>
      </c>
      <c r="HG22" s="2203">
        <f t="shared" si="53"/>
        <v>0</v>
      </c>
      <c r="HH22" s="2209" t="b">
        <f t="shared" si="54"/>
        <v>0</v>
      </c>
      <c r="HI22" s="2205">
        <f t="shared" si="55"/>
        <v>0</v>
      </c>
      <c r="HJ22" s="395" t="b">
        <f t="shared" si="56"/>
        <v>0</v>
      </c>
      <c r="HK22" s="2206">
        <f t="shared" si="57"/>
        <v>0</v>
      </c>
      <c r="HL22" s="2210" t="b">
        <f t="shared" si="58"/>
        <v>0</v>
      </c>
      <c r="HM22" s="432"/>
      <c r="HN22" s="991"/>
      <c r="HO22" s="898"/>
      <c r="HP22" s="899"/>
      <c r="HQ22" s="900"/>
      <c r="HR22" s="901"/>
      <c r="HS22" s="902"/>
      <c r="HT22" s="903"/>
      <c r="HU22" s="904"/>
      <c r="HV22" s="714" t="b">
        <f t="shared" si="84"/>
        <v>0</v>
      </c>
      <c r="HW22" s="715" t="b">
        <f t="shared" si="59"/>
        <v>0</v>
      </c>
      <c r="HX22" s="715" t="b">
        <f t="shared" si="60"/>
        <v>0</v>
      </c>
      <c r="HY22" s="715" t="b">
        <f t="shared" si="61"/>
        <v>0</v>
      </c>
      <c r="HZ22" s="715" t="b">
        <f t="shared" si="62"/>
        <v>0</v>
      </c>
      <c r="IA22" s="716" t="b">
        <f t="shared" si="63"/>
        <v>0</v>
      </c>
      <c r="IB22" s="717" t="b">
        <f t="shared" si="64"/>
        <v>0</v>
      </c>
      <c r="IC22" s="432"/>
      <c r="ID22" s="432"/>
      <c r="IE22" s="664"/>
      <c r="IF22" s="1055"/>
      <c r="IG22" s="1055"/>
      <c r="IH22" s="1055"/>
      <c r="II22" s="1055"/>
      <c r="IJ22" s="1055"/>
      <c r="IK22" s="1055"/>
      <c r="IL22" s="1055"/>
      <c r="IM22" s="1055"/>
      <c r="IN22" s="1056"/>
      <c r="IO22" s="662"/>
      <c r="IP22" s="1057"/>
      <c r="IQ22" s="1057"/>
      <c r="IR22" s="1057"/>
      <c r="IS22" s="1057"/>
      <c r="IT22" s="1057"/>
      <c r="IU22" s="1057"/>
      <c r="IV22" s="1057"/>
      <c r="IW22" s="1057"/>
      <c r="IX22" s="1058"/>
      <c r="IY22" s="664"/>
      <c r="IZ22" s="1055"/>
      <c r="JA22" s="1055"/>
      <c r="JB22" s="1055"/>
      <c r="JC22" s="1055"/>
      <c r="JD22" s="1055"/>
      <c r="JE22" s="1055"/>
      <c r="JF22" s="1055"/>
      <c r="JG22" s="1055"/>
      <c r="JH22" s="1059"/>
      <c r="JI22" s="662"/>
      <c r="JJ22" s="1057"/>
      <c r="JK22" s="1057"/>
      <c r="JL22" s="1057"/>
      <c r="JM22" s="1057"/>
      <c r="JN22" s="1057"/>
      <c r="JO22" s="1057"/>
      <c r="JP22" s="1057"/>
      <c r="JQ22" s="1057"/>
      <c r="JR22" s="1062"/>
      <c r="JS22" s="664"/>
      <c r="JT22" s="1055"/>
      <c r="JU22" s="1055"/>
      <c r="JV22" s="1055"/>
      <c r="JW22" s="1055"/>
      <c r="JX22" s="1059"/>
      <c r="JY22" s="1055"/>
      <c r="JZ22" s="1055"/>
      <c r="KA22" s="1055"/>
      <c r="KB22" s="1056"/>
      <c r="KC22" s="662"/>
      <c r="KD22" s="1057"/>
      <c r="KE22" s="1057"/>
      <c r="KF22" s="1057"/>
      <c r="KG22" s="1057"/>
      <c r="KH22" s="1057"/>
      <c r="KI22" s="1057"/>
      <c r="KJ22" s="1057"/>
      <c r="KK22" s="1057"/>
      <c r="KL22" s="1058"/>
      <c r="KM22" s="664"/>
      <c r="KN22" s="1055"/>
      <c r="KO22" s="1055"/>
      <c r="KP22" s="1055"/>
      <c r="KQ22" s="1055"/>
      <c r="KR22" s="1055"/>
      <c r="KS22" s="1055"/>
      <c r="KT22" s="1055"/>
      <c r="KU22" s="1055"/>
      <c r="KV22" s="1056"/>
      <c r="KW22" s="662"/>
      <c r="KX22" s="1057"/>
      <c r="KY22" s="1057"/>
      <c r="KZ22" s="1057"/>
      <c r="LA22" s="1057"/>
      <c r="LB22" s="1057"/>
      <c r="LC22" s="1057"/>
      <c r="LD22" s="1057"/>
      <c r="LE22" s="1057"/>
      <c r="LF22" s="1058"/>
      <c r="LG22" s="1060"/>
      <c r="LH22" s="1055"/>
      <c r="LI22" s="1055"/>
      <c r="LJ22" s="1055"/>
      <c r="LK22" s="1055"/>
      <c r="LL22" s="1055"/>
      <c r="LM22" s="1055"/>
      <c r="LN22" s="1055"/>
      <c r="LO22" s="1055"/>
      <c r="LP22" s="1055"/>
      <c r="LQ22" s="1059"/>
      <c r="LR22" s="739">
        <f t="shared" si="2"/>
        <v>0</v>
      </c>
      <c r="LS22" s="740" t="b">
        <f t="shared" si="65"/>
        <v>0</v>
      </c>
      <c r="LT22" s="741">
        <f t="shared" si="3"/>
        <v>0</v>
      </c>
      <c r="LU22" s="742" t="b">
        <f t="shared" si="66"/>
        <v>0</v>
      </c>
      <c r="LV22" s="743">
        <f t="shared" si="85"/>
        <v>0</v>
      </c>
      <c r="LW22" s="744" t="b">
        <f t="shared" si="67"/>
        <v>0</v>
      </c>
      <c r="LX22" s="745">
        <f t="shared" si="5"/>
        <v>0</v>
      </c>
      <c r="LY22" s="746" t="b">
        <f t="shared" si="68"/>
        <v>0</v>
      </c>
      <c r="LZ22" s="764">
        <f t="shared" si="6"/>
        <v>0</v>
      </c>
      <c r="MA22" s="765" t="b">
        <f t="shared" si="69"/>
        <v>0</v>
      </c>
      <c r="MB22" s="766">
        <f t="shared" si="86"/>
        <v>0</v>
      </c>
      <c r="MC22" s="767" t="b">
        <f t="shared" si="70"/>
        <v>0</v>
      </c>
      <c r="MD22" s="768">
        <f t="shared" si="8"/>
        <v>0</v>
      </c>
      <c r="ME22" s="769" t="b">
        <f t="shared" si="71"/>
        <v>0</v>
      </c>
      <c r="MF22" s="770">
        <f t="shared" si="87"/>
        <v>0</v>
      </c>
      <c r="MG22" s="771" t="b">
        <f t="shared" si="72"/>
        <v>0</v>
      </c>
      <c r="MH22" s="772">
        <f t="shared" si="88"/>
        <v>0</v>
      </c>
      <c r="MI22" s="773" t="b">
        <f t="shared" si="73"/>
        <v>0</v>
      </c>
      <c r="MJ22" s="774">
        <f t="shared" si="89"/>
        <v>0</v>
      </c>
      <c r="MK22" s="775" t="b">
        <f t="shared" si="74"/>
        <v>0</v>
      </c>
      <c r="ML22" s="776">
        <f t="shared" si="90"/>
        <v>0</v>
      </c>
      <c r="MM22" s="777" t="b">
        <f t="shared" si="75"/>
        <v>0</v>
      </c>
      <c r="MN22" s="778">
        <f t="shared" si="91"/>
        <v>0</v>
      </c>
      <c r="MO22" s="779" t="b">
        <f t="shared" si="76"/>
        <v>0</v>
      </c>
      <c r="MP22" s="884">
        <f t="shared" si="92"/>
        <v>0</v>
      </c>
      <c r="MQ22" s="885" t="b">
        <f t="shared" si="77"/>
        <v>0</v>
      </c>
      <c r="MR22" s="990"/>
      <c r="MS22" s="645"/>
      <c r="MT22" s="646"/>
      <c r="MU22" s="647"/>
      <c r="MV22" s="648"/>
      <c r="MW22" s="649"/>
      <c r="MX22" s="657"/>
      <c r="MY22" s="658"/>
      <c r="MZ22" s="659"/>
      <c r="NA22" s="660"/>
      <c r="NB22" s="661"/>
      <c r="NC22" s="662"/>
      <c r="ND22" s="663"/>
      <c r="NE22" s="664"/>
      <c r="NF22" s="665"/>
      <c r="NG22" s="604" t="b">
        <f t="shared" si="15"/>
        <v>0</v>
      </c>
      <c r="NH22" s="602" t="b">
        <f t="shared" si="15"/>
        <v>0</v>
      </c>
      <c r="NI22" s="604" t="b">
        <f t="shared" si="15"/>
        <v>0</v>
      </c>
      <c r="NJ22" s="1547" t="b">
        <f t="shared" si="15"/>
        <v>0</v>
      </c>
      <c r="NK22" s="604" t="b">
        <f t="shared" si="15"/>
        <v>0</v>
      </c>
      <c r="NL22" s="1547" t="b">
        <f t="shared" si="15"/>
        <v>0</v>
      </c>
      <c r="NM22" s="604" t="b">
        <f t="shared" si="15"/>
        <v>0</v>
      </c>
      <c r="NN22" s="1547" t="b">
        <f t="shared" si="15"/>
        <v>0</v>
      </c>
      <c r="NO22" s="604" t="b">
        <f t="shared" si="15"/>
        <v>0</v>
      </c>
      <c r="NP22" s="1549" t="b">
        <f t="shared" si="15"/>
        <v>0</v>
      </c>
      <c r="NQ22" s="1552" t="b">
        <f t="shared" si="15"/>
        <v>0</v>
      </c>
      <c r="NR22" s="1549" t="b">
        <f t="shared" si="15"/>
        <v>0</v>
      </c>
      <c r="NS22" s="604" t="b">
        <f t="shared" si="15"/>
        <v>0</v>
      </c>
      <c r="NT22" s="1445"/>
    </row>
    <row r="23" spans="1:384" s="1446" customFormat="1" ht="21.95" customHeight="1" thickBot="1" x14ac:dyDescent="0.35">
      <c r="A23" s="1600">
        <v>11</v>
      </c>
      <c r="B23" s="1601"/>
      <c r="C23" s="1602"/>
      <c r="D23" s="1601"/>
      <c r="E23" s="1515"/>
      <c r="F23" s="89"/>
      <c r="G23" s="90"/>
      <c r="H23" s="100"/>
      <c r="I23" s="100"/>
      <c r="J23" s="1558"/>
      <c r="K23" s="1565">
        <f t="shared" si="78"/>
        <v>0</v>
      </c>
      <c r="L23" s="1562"/>
      <c r="M23" s="1178"/>
      <c r="N23" s="1179"/>
      <c r="O23" s="1195"/>
      <c r="P23" s="1197"/>
      <c r="Q23" s="1197"/>
      <c r="R23" s="1197"/>
      <c r="S23" s="1197"/>
      <c r="T23" s="1197"/>
      <c r="U23" s="1197"/>
      <c r="V23" s="1198"/>
      <c r="W23" s="1532" t="b">
        <f t="shared" si="81"/>
        <v>0</v>
      </c>
      <c r="X23" s="1531" t="b">
        <f t="shared" si="16"/>
        <v>0</v>
      </c>
      <c r="Y23" s="1531" t="b">
        <f t="shared" si="17"/>
        <v>0</v>
      </c>
      <c r="Z23" s="1531" t="b">
        <f t="shared" si="18"/>
        <v>0</v>
      </c>
      <c r="AA23" s="1531" t="b">
        <f t="shared" si="19"/>
        <v>0</v>
      </c>
      <c r="AB23" s="1531" t="b">
        <f t="shared" si="20"/>
        <v>0</v>
      </c>
      <c r="AC23" s="1531" t="b">
        <f t="shared" si="21"/>
        <v>0</v>
      </c>
      <c r="AD23" s="1533" t="b">
        <f t="shared" si="22"/>
        <v>0</v>
      </c>
      <c r="AE23" s="1178"/>
      <c r="AF23" s="1181"/>
      <c r="AG23" s="103"/>
      <c r="AH23" s="104"/>
      <c r="AI23" s="104"/>
      <c r="AJ23" s="104"/>
      <c r="AK23" s="104"/>
      <c r="AL23" s="104"/>
      <c r="AM23" s="104"/>
      <c r="AN23" s="104"/>
      <c r="AO23" s="104"/>
      <c r="AP23" s="105"/>
      <c r="AQ23" s="1667"/>
      <c r="AR23" s="103"/>
      <c r="AS23" s="104"/>
      <c r="AT23" s="104"/>
      <c r="AU23" s="104"/>
      <c r="AV23" s="104"/>
      <c r="AW23" s="104"/>
      <c r="AX23" s="104"/>
      <c r="AY23" s="104"/>
      <c r="AZ23" s="104"/>
      <c r="BA23" s="105"/>
      <c r="BB23" s="1645">
        <f t="shared" si="80"/>
        <v>0</v>
      </c>
      <c r="BC23" s="382">
        <f t="shared" si="82"/>
        <v>0</v>
      </c>
      <c r="BD23" s="1647" t="e">
        <f t="shared" si="23"/>
        <v>#DIV/0!</v>
      </c>
      <c r="BE23" s="367" t="e">
        <f t="shared" si="24"/>
        <v>#DIV/0!</v>
      </c>
      <c r="BF23" s="368" t="e">
        <f t="shared" si="25"/>
        <v>#DIV/0!</v>
      </c>
      <c r="BG23" s="369" t="e">
        <f t="shared" si="26"/>
        <v>#DIV/0!</v>
      </c>
      <c r="BH23" s="370" t="e">
        <f t="shared" si="1"/>
        <v>#DIV/0!</v>
      </c>
      <c r="BI23" s="371" t="e">
        <f t="shared" si="27"/>
        <v>#DIV/0!</v>
      </c>
      <c r="BJ23" s="372" t="e">
        <f t="shared" si="28"/>
        <v>#DIV/0!</v>
      </c>
      <c r="BK23" s="372" t="e">
        <f t="shared" si="29"/>
        <v>#DIV/0!</v>
      </c>
      <c r="BL23" s="379" t="e">
        <f t="shared" si="30"/>
        <v>#DIV/0!</v>
      </c>
      <c r="BM23" s="99"/>
      <c r="BN23" s="1181"/>
      <c r="BO23" s="1838"/>
      <c r="BP23" s="1839"/>
      <c r="BQ23" s="1839"/>
      <c r="BR23" s="1839"/>
      <c r="BS23" s="1839"/>
      <c r="BT23" s="1839"/>
      <c r="BU23" s="1839"/>
      <c r="BV23" s="1839"/>
      <c r="BW23" s="1839"/>
      <c r="BX23" s="1839"/>
      <c r="BY23" s="1839"/>
      <c r="BZ23" s="1839"/>
      <c r="CA23" s="1839"/>
      <c r="CB23" s="1839"/>
      <c r="CC23" s="1839"/>
      <c r="CD23" s="1839"/>
      <c r="CE23" s="1839"/>
      <c r="CF23" s="1839"/>
      <c r="CG23" s="1839"/>
      <c r="CH23" s="1839"/>
      <c r="CI23" s="1839"/>
      <c r="CJ23" s="1839"/>
      <c r="CK23" s="1839"/>
      <c r="CL23" s="1839"/>
      <c r="CM23" s="1839"/>
      <c r="CN23" s="1839"/>
      <c r="CO23" s="1839"/>
      <c r="CP23" s="1839"/>
      <c r="CQ23" s="1839"/>
      <c r="CR23" s="1839"/>
      <c r="CS23" s="1839"/>
      <c r="CT23" s="1839"/>
      <c r="CU23" s="1839"/>
      <c r="CV23" s="1839"/>
      <c r="CW23" s="1839"/>
      <c r="CX23" s="1839"/>
      <c r="CY23" s="1839"/>
      <c r="CZ23" s="1839"/>
      <c r="DA23" s="1839"/>
      <c r="DB23" s="1840"/>
      <c r="DC23" s="1831">
        <f t="shared" si="31"/>
        <v>0</v>
      </c>
      <c r="DD23" s="1832">
        <f t="shared" si="32"/>
        <v>0</v>
      </c>
      <c r="DE23" s="1833">
        <f t="shared" si="33"/>
        <v>0</v>
      </c>
      <c r="DF23" s="1831">
        <f t="shared" si="34"/>
        <v>0</v>
      </c>
      <c r="DG23" s="1832">
        <f t="shared" si="35"/>
        <v>0</v>
      </c>
      <c r="DH23" s="1833">
        <f t="shared" si="36"/>
        <v>0</v>
      </c>
      <c r="DI23" s="1831">
        <f t="shared" si="37"/>
        <v>0</v>
      </c>
      <c r="DJ23" s="1832">
        <f t="shared" si="38"/>
        <v>0</v>
      </c>
      <c r="DK23" s="1832">
        <f t="shared" si="39"/>
        <v>0</v>
      </c>
      <c r="DL23" s="1833">
        <f t="shared" si="40"/>
        <v>0</v>
      </c>
      <c r="DM23" s="1834">
        <f t="shared" si="41"/>
        <v>0</v>
      </c>
      <c r="DN23" s="1835">
        <f t="shared" si="42"/>
        <v>0</v>
      </c>
      <c r="DO23" s="1836">
        <f t="shared" si="43"/>
        <v>0</v>
      </c>
      <c r="DP23" s="1837">
        <f t="shared" si="44"/>
        <v>0</v>
      </c>
      <c r="DQ23" s="1837">
        <f t="shared" si="45"/>
        <v>0</v>
      </c>
      <c r="DR23" s="1179"/>
      <c r="DS23" s="1210"/>
      <c r="DT23" s="1211"/>
      <c r="DU23" s="1212"/>
      <c r="DV23" s="1213"/>
      <c r="DW23" s="1180"/>
      <c r="DX23" s="1178"/>
      <c r="DY23" s="1181"/>
      <c r="DZ23" s="1195"/>
      <c r="EA23" s="1196"/>
      <c r="EB23" s="1195"/>
      <c r="EC23" s="1197"/>
      <c r="ED23" s="1196"/>
      <c r="EE23" s="1191"/>
      <c r="EF23" s="1192"/>
      <c r="EG23" s="1195"/>
      <c r="EH23" s="1196"/>
      <c r="EI23" s="1195"/>
      <c r="EJ23" s="1197"/>
      <c r="EK23" s="1198"/>
      <c r="EL23" s="1199"/>
      <c r="EM23" s="1179"/>
      <c r="EN23" s="1178"/>
      <c r="EO23" s="1688"/>
      <c r="EP23" s="1680"/>
      <c r="EQ23" s="1675"/>
      <c r="ER23" s="1498"/>
      <c r="ES23" s="1498"/>
      <c r="ET23" s="1499"/>
      <c r="EU23" s="1500"/>
      <c r="EV23" s="1501"/>
      <c r="EW23" s="1501"/>
      <c r="EX23" s="1501"/>
      <c r="EY23" s="1501"/>
      <c r="EZ23" s="1501"/>
      <c r="FA23" s="1501"/>
      <c r="FB23" s="1502"/>
      <c r="FC23" s="1689"/>
      <c r="FD23" s="1448"/>
      <c r="FE23" s="2219"/>
      <c r="FF23" s="2220"/>
      <c r="FG23" s="2220"/>
      <c r="FH23" s="2220"/>
      <c r="FI23" s="2220"/>
      <c r="FJ23" s="2220"/>
      <c r="FK23" s="2220"/>
      <c r="FL23" s="2220"/>
      <c r="FM23" s="2220"/>
      <c r="FN23" s="2220"/>
      <c r="FO23" s="2220"/>
      <c r="FP23" s="2220"/>
      <c r="FQ23" s="2220"/>
      <c r="FR23" s="2220"/>
      <c r="FS23" s="2220"/>
      <c r="FT23" s="2220"/>
      <c r="FU23" s="2220"/>
      <c r="FV23" s="2220"/>
      <c r="FW23" s="2220"/>
      <c r="FX23" s="2220"/>
      <c r="FY23" s="2220"/>
      <c r="FZ23" s="2220"/>
      <c r="GA23" s="2220"/>
      <c r="GB23" s="2220"/>
      <c r="GC23" s="2220"/>
      <c r="GD23" s="2220"/>
      <c r="GE23" s="2220"/>
      <c r="GF23" s="2220"/>
      <c r="GG23" s="2220"/>
      <c r="GH23" s="2220"/>
      <c r="GI23" s="2220"/>
      <c r="GJ23" s="2220"/>
      <c r="GK23" s="2220"/>
      <c r="GL23" s="2220"/>
      <c r="GM23" s="2220"/>
      <c r="GN23" s="2220"/>
      <c r="GO23" s="2220"/>
      <c r="GP23" s="2220"/>
      <c r="GQ23" s="2220"/>
      <c r="GR23" s="2220"/>
      <c r="GS23" s="2220"/>
      <c r="GT23" s="2220"/>
      <c r="GU23" s="2220"/>
      <c r="GV23" s="2220"/>
      <c r="GW23" s="2220"/>
      <c r="GX23" s="2221"/>
      <c r="GY23" s="2198">
        <f t="shared" si="46"/>
        <v>0</v>
      </c>
      <c r="GZ23" s="396" t="b">
        <f t="shared" si="83"/>
        <v>0</v>
      </c>
      <c r="HA23" s="2199">
        <f t="shared" si="47"/>
        <v>0</v>
      </c>
      <c r="HB23" s="2208" t="b">
        <f t="shared" si="48"/>
        <v>0</v>
      </c>
      <c r="HC23" s="2201">
        <f t="shared" si="49"/>
        <v>0</v>
      </c>
      <c r="HD23" s="397" t="b">
        <f t="shared" si="50"/>
        <v>0</v>
      </c>
      <c r="HE23" s="2202">
        <f t="shared" si="51"/>
        <v>0</v>
      </c>
      <c r="HF23" s="398" t="b">
        <f t="shared" si="52"/>
        <v>0</v>
      </c>
      <c r="HG23" s="2203">
        <f t="shared" si="53"/>
        <v>0</v>
      </c>
      <c r="HH23" s="2209" t="b">
        <f t="shared" si="54"/>
        <v>0</v>
      </c>
      <c r="HI23" s="2205">
        <f t="shared" si="55"/>
        <v>0</v>
      </c>
      <c r="HJ23" s="395" t="b">
        <f t="shared" si="56"/>
        <v>0</v>
      </c>
      <c r="HK23" s="2206">
        <f t="shared" si="57"/>
        <v>0</v>
      </c>
      <c r="HL23" s="2210" t="b">
        <f t="shared" si="58"/>
        <v>0</v>
      </c>
      <c r="HM23" s="432"/>
      <c r="HN23" s="991"/>
      <c r="HO23" s="898"/>
      <c r="HP23" s="899"/>
      <c r="HQ23" s="900"/>
      <c r="HR23" s="901"/>
      <c r="HS23" s="902"/>
      <c r="HT23" s="903"/>
      <c r="HU23" s="904"/>
      <c r="HV23" s="714" t="b">
        <f t="shared" si="84"/>
        <v>0</v>
      </c>
      <c r="HW23" s="715" t="b">
        <f t="shared" si="59"/>
        <v>0</v>
      </c>
      <c r="HX23" s="715" t="b">
        <f t="shared" si="60"/>
        <v>0</v>
      </c>
      <c r="HY23" s="715" t="b">
        <f t="shared" si="61"/>
        <v>0</v>
      </c>
      <c r="HZ23" s="715" t="b">
        <f t="shared" si="62"/>
        <v>0</v>
      </c>
      <c r="IA23" s="716" t="b">
        <f t="shared" si="63"/>
        <v>0</v>
      </c>
      <c r="IB23" s="717" t="b">
        <f t="shared" si="64"/>
        <v>0</v>
      </c>
      <c r="IC23" s="432"/>
      <c r="ID23" s="432"/>
      <c r="IE23" s="664"/>
      <c r="IF23" s="1055"/>
      <c r="IG23" s="1055"/>
      <c r="IH23" s="1055"/>
      <c r="II23" s="1055"/>
      <c r="IJ23" s="1055"/>
      <c r="IK23" s="1055"/>
      <c r="IL23" s="1055"/>
      <c r="IM23" s="1055"/>
      <c r="IN23" s="1056"/>
      <c r="IO23" s="662"/>
      <c r="IP23" s="1057"/>
      <c r="IQ23" s="1057"/>
      <c r="IR23" s="1057"/>
      <c r="IS23" s="1057"/>
      <c r="IT23" s="1057"/>
      <c r="IU23" s="1057"/>
      <c r="IV23" s="1057"/>
      <c r="IW23" s="1057"/>
      <c r="IX23" s="1058"/>
      <c r="IY23" s="664"/>
      <c r="IZ23" s="1055"/>
      <c r="JA23" s="1055"/>
      <c r="JB23" s="1055"/>
      <c r="JC23" s="1055"/>
      <c r="JD23" s="1055"/>
      <c r="JE23" s="1055"/>
      <c r="JF23" s="1055"/>
      <c r="JG23" s="1055"/>
      <c r="JH23" s="1059"/>
      <c r="JI23" s="662"/>
      <c r="JJ23" s="1057"/>
      <c r="JK23" s="1057"/>
      <c r="JL23" s="1057"/>
      <c r="JM23" s="1057"/>
      <c r="JN23" s="1057"/>
      <c r="JO23" s="1057"/>
      <c r="JP23" s="1057"/>
      <c r="JQ23" s="1057"/>
      <c r="JR23" s="1062"/>
      <c r="JS23" s="664"/>
      <c r="JT23" s="1055"/>
      <c r="JU23" s="1055"/>
      <c r="JV23" s="1055"/>
      <c r="JW23" s="1055"/>
      <c r="JX23" s="1059"/>
      <c r="JY23" s="1055"/>
      <c r="JZ23" s="1055"/>
      <c r="KA23" s="1055"/>
      <c r="KB23" s="1056"/>
      <c r="KC23" s="662"/>
      <c r="KD23" s="1057"/>
      <c r="KE23" s="1057"/>
      <c r="KF23" s="1057"/>
      <c r="KG23" s="1057"/>
      <c r="KH23" s="1057"/>
      <c r="KI23" s="1057"/>
      <c r="KJ23" s="1057"/>
      <c r="KK23" s="1057"/>
      <c r="KL23" s="1058"/>
      <c r="KM23" s="664"/>
      <c r="KN23" s="1055"/>
      <c r="KO23" s="1055"/>
      <c r="KP23" s="1055"/>
      <c r="KQ23" s="1055"/>
      <c r="KR23" s="1055"/>
      <c r="KS23" s="1055"/>
      <c r="KT23" s="1055"/>
      <c r="KU23" s="1055"/>
      <c r="KV23" s="1056"/>
      <c r="KW23" s="662"/>
      <c r="KX23" s="1057"/>
      <c r="KY23" s="1057"/>
      <c r="KZ23" s="1057"/>
      <c r="LA23" s="1057"/>
      <c r="LB23" s="1057"/>
      <c r="LC23" s="1057"/>
      <c r="LD23" s="1057"/>
      <c r="LE23" s="1057"/>
      <c r="LF23" s="1058"/>
      <c r="LG23" s="1060"/>
      <c r="LH23" s="1055"/>
      <c r="LI23" s="1055"/>
      <c r="LJ23" s="1055"/>
      <c r="LK23" s="1055"/>
      <c r="LL23" s="1055"/>
      <c r="LM23" s="1055"/>
      <c r="LN23" s="1055"/>
      <c r="LO23" s="1055"/>
      <c r="LP23" s="1055"/>
      <c r="LQ23" s="1059"/>
      <c r="LR23" s="739">
        <f t="shared" si="2"/>
        <v>0</v>
      </c>
      <c r="LS23" s="740" t="b">
        <f t="shared" si="65"/>
        <v>0</v>
      </c>
      <c r="LT23" s="741">
        <f t="shared" si="3"/>
        <v>0</v>
      </c>
      <c r="LU23" s="742" t="b">
        <f t="shared" si="66"/>
        <v>0</v>
      </c>
      <c r="LV23" s="743">
        <f t="shared" si="85"/>
        <v>0</v>
      </c>
      <c r="LW23" s="744" t="b">
        <f t="shared" si="67"/>
        <v>0</v>
      </c>
      <c r="LX23" s="745">
        <f t="shared" si="5"/>
        <v>0</v>
      </c>
      <c r="LY23" s="746" t="b">
        <f t="shared" si="68"/>
        <v>0</v>
      </c>
      <c r="LZ23" s="764">
        <f t="shared" si="6"/>
        <v>0</v>
      </c>
      <c r="MA23" s="765" t="b">
        <f t="shared" si="69"/>
        <v>0</v>
      </c>
      <c r="MB23" s="766">
        <f t="shared" si="86"/>
        <v>0</v>
      </c>
      <c r="MC23" s="767" t="b">
        <f t="shared" si="70"/>
        <v>0</v>
      </c>
      <c r="MD23" s="768">
        <f t="shared" si="8"/>
        <v>0</v>
      </c>
      <c r="ME23" s="769" t="b">
        <f t="shared" si="71"/>
        <v>0</v>
      </c>
      <c r="MF23" s="770">
        <f t="shared" si="87"/>
        <v>0</v>
      </c>
      <c r="MG23" s="771" t="b">
        <f t="shared" si="72"/>
        <v>0</v>
      </c>
      <c r="MH23" s="772">
        <f t="shared" si="88"/>
        <v>0</v>
      </c>
      <c r="MI23" s="773" t="b">
        <f t="shared" si="73"/>
        <v>0</v>
      </c>
      <c r="MJ23" s="774">
        <f t="shared" si="89"/>
        <v>0</v>
      </c>
      <c r="MK23" s="775" t="b">
        <f t="shared" si="74"/>
        <v>0</v>
      </c>
      <c r="ML23" s="776">
        <f t="shared" si="90"/>
        <v>0</v>
      </c>
      <c r="MM23" s="777" t="b">
        <f t="shared" si="75"/>
        <v>0</v>
      </c>
      <c r="MN23" s="778">
        <f t="shared" si="91"/>
        <v>0</v>
      </c>
      <c r="MO23" s="779" t="b">
        <f t="shared" si="76"/>
        <v>0</v>
      </c>
      <c r="MP23" s="884">
        <f t="shared" si="92"/>
        <v>0</v>
      </c>
      <c r="MQ23" s="885" t="b">
        <f t="shared" si="77"/>
        <v>0</v>
      </c>
      <c r="MR23" s="990"/>
      <c r="MS23" s="645"/>
      <c r="MT23" s="646"/>
      <c r="MU23" s="647"/>
      <c r="MV23" s="648"/>
      <c r="MW23" s="649"/>
      <c r="MX23" s="657"/>
      <c r="MY23" s="658"/>
      <c r="MZ23" s="659"/>
      <c r="NA23" s="660"/>
      <c r="NB23" s="661"/>
      <c r="NC23" s="662"/>
      <c r="ND23" s="663"/>
      <c r="NE23" s="664"/>
      <c r="NF23" s="665"/>
      <c r="NG23" s="604" t="b">
        <f t="shared" si="15"/>
        <v>0</v>
      </c>
      <c r="NH23" s="602" t="b">
        <f t="shared" si="15"/>
        <v>0</v>
      </c>
      <c r="NI23" s="604" t="b">
        <f t="shared" si="15"/>
        <v>0</v>
      </c>
      <c r="NJ23" s="1547" t="b">
        <f t="shared" si="15"/>
        <v>0</v>
      </c>
      <c r="NK23" s="604" t="b">
        <f t="shared" si="15"/>
        <v>0</v>
      </c>
      <c r="NL23" s="1547" t="b">
        <f t="shared" si="15"/>
        <v>0</v>
      </c>
      <c r="NM23" s="604" t="b">
        <f t="shared" si="15"/>
        <v>0</v>
      </c>
      <c r="NN23" s="1547" t="b">
        <f t="shared" si="15"/>
        <v>0</v>
      </c>
      <c r="NO23" s="604" t="b">
        <f t="shared" si="15"/>
        <v>0</v>
      </c>
      <c r="NP23" s="1549" t="b">
        <f t="shared" si="15"/>
        <v>0</v>
      </c>
      <c r="NQ23" s="1552" t="b">
        <f t="shared" si="15"/>
        <v>0</v>
      </c>
      <c r="NR23" s="1549" t="b">
        <f t="shared" si="15"/>
        <v>0</v>
      </c>
      <c r="NS23" s="604" t="b">
        <f t="shared" si="15"/>
        <v>0</v>
      </c>
      <c r="NT23" s="1445"/>
    </row>
    <row r="24" spans="1:384" s="1446" customFormat="1" ht="21.95" customHeight="1" thickBot="1" x14ac:dyDescent="0.35">
      <c r="A24" s="1600">
        <v>12</v>
      </c>
      <c r="B24" s="1601"/>
      <c r="C24" s="1602"/>
      <c r="D24" s="1601"/>
      <c r="E24" s="1515"/>
      <c r="F24" s="89"/>
      <c r="G24" s="90"/>
      <c r="H24" s="100"/>
      <c r="I24" s="100"/>
      <c r="J24" s="1558"/>
      <c r="K24" s="1565">
        <f t="shared" si="78"/>
        <v>0</v>
      </c>
      <c r="L24" s="1562"/>
      <c r="M24" s="1178"/>
      <c r="N24" s="1179"/>
      <c r="O24" s="1195"/>
      <c r="P24" s="1197"/>
      <c r="Q24" s="1197"/>
      <c r="R24" s="1197"/>
      <c r="S24" s="1197"/>
      <c r="T24" s="1197"/>
      <c r="U24" s="1197"/>
      <c r="V24" s="1198"/>
      <c r="W24" s="1532" t="b">
        <f t="shared" si="81"/>
        <v>0</v>
      </c>
      <c r="X24" s="1531" t="b">
        <f t="shared" si="16"/>
        <v>0</v>
      </c>
      <c r="Y24" s="1531" t="b">
        <f t="shared" si="17"/>
        <v>0</v>
      </c>
      <c r="Z24" s="1531" t="b">
        <f t="shared" si="18"/>
        <v>0</v>
      </c>
      <c r="AA24" s="1531" t="b">
        <f t="shared" si="19"/>
        <v>0</v>
      </c>
      <c r="AB24" s="1531" t="b">
        <f t="shared" si="20"/>
        <v>0</v>
      </c>
      <c r="AC24" s="1531" t="b">
        <f t="shared" si="21"/>
        <v>0</v>
      </c>
      <c r="AD24" s="1533" t="b">
        <f t="shared" si="22"/>
        <v>0</v>
      </c>
      <c r="AE24" s="1178"/>
      <c r="AF24" s="1181"/>
      <c r="AG24" s="103"/>
      <c r="AH24" s="104"/>
      <c r="AI24" s="104"/>
      <c r="AJ24" s="104"/>
      <c r="AK24" s="104"/>
      <c r="AL24" s="104"/>
      <c r="AM24" s="104"/>
      <c r="AN24" s="104"/>
      <c r="AO24" s="104"/>
      <c r="AP24" s="105"/>
      <c r="AQ24" s="1667"/>
      <c r="AR24" s="103"/>
      <c r="AS24" s="104"/>
      <c r="AT24" s="104"/>
      <c r="AU24" s="104"/>
      <c r="AV24" s="104"/>
      <c r="AW24" s="104"/>
      <c r="AX24" s="104"/>
      <c r="AY24" s="104"/>
      <c r="AZ24" s="104"/>
      <c r="BA24" s="105"/>
      <c r="BB24" s="1645">
        <f t="shared" si="80"/>
        <v>0</v>
      </c>
      <c r="BC24" s="382">
        <f t="shared" si="82"/>
        <v>0</v>
      </c>
      <c r="BD24" s="1647" t="e">
        <f t="shared" si="23"/>
        <v>#DIV/0!</v>
      </c>
      <c r="BE24" s="367" t="e">
        <f t="shared" si="24"/>
        <v>#DIV/0!</v>
      </c>
      <c r="BF24" s="368" t="e">
        <f t="shared" si="25"/>
        <v>#DIV/0!</v>
      </c>
      <c r="BG24" s="369" t="e">
        <f t="shared" si="26"/>
        <v>#DIV/0!</v>
      </c>
      <c r="BH24" s="370" t="e">
        <f t="shared" si="1"/>
        <v>#DIV/0!</v>
      </c>
      <c r="BI24" s="371" t="e">
        <f t="shared" si="27"/>
        <v>#DIV/0!</v>
      </c>
      <c r="BJ24" s="372" t="e">
        <f t="shared" si="28"/>
        <v>#DIV/0!</v>
      </c>
      <c r="BK24" s="372" t="e">
        <f t="shared" si="29"/>
        <v>#DIV/0!</v>
      </c>
      <c r="BL24" s="379" t="e">
        <f t="shared" si="30"/>
        <v>#DIV/0!</v>
      </c>
      <c r="BM24" s="99"/>
      <c r="BN24" s="1181"/>
      <c r="BO24" s="1838"/>
      <c r="BP24" s="1839"/>
      <c r="BQ24" s="1839"/>
      <c r="BR24" s="1839"/>
      <c r="BS24" s="1839"/>
      <c r="BT24" s="1839"/>
      <c r="BU24" s="1839"/>
      <c r="BV24" s="1839"/>
      <c r="BW24" s="1839"/>
      <c r="BX24" s="1839"/>
      <c r="BY24" s="1839"/>
      <c r="BZ24" s="1839"/>
      <c r="CA24" s="1839"/>
      <c r="CB24" s="1839"/>
      <c r="CC24" s="1839"/>
      <c r="CD24" s="1839"/>
      <c r="CE24" s="1839"/>
      <c r="CF24" s="1839"/>
      <c r="CG24" s="1839"/>
      <c r="CH24" s="1839"/>
      <c r="CI24" s="1839"/>
      <c r="CJ24" s="1839"/>
      <c r="CK24" s="1839"/>
      <c r="CL24" s="1839"/>
      <c r="CM24" s="1839"/>
      <c r="CN24" s="1839"/>
      <c r="CO24" s="1839"/>
      <c r="CP24" s="1839"/>
      <c r="CQ24" s="1839"/>
      <c r="CR24" s="1839"/>
      <c r="CS24" s="1839"/>
      <c r="CT24" s="1839"/>
      <c r="CU24" s="1839"/>
      <c r="CV24" s="1839"/>
      <c r="CW24" s="1839"/>
      <c r="CX24" s="1839"/>
      <c r="CY24" s="1839"/>
      <c r="CZ24" s="1839"/>
      <c r="DA24" s="1839"/>
      <c r="DB24" s="1840"/>
      <c r="DC24" s="1831">
        <f t="shared" si="31"/>
        <v>0</v>
      </c>
      <c r="DD24" s="1832">
        <f t="shared" si="32"/>
        <v>0</v>
      </c>
      <c r="DE24" s="1833">
        <f t="shared" si="33"/>
        <v>0</v>
      </c>
      <c r="DF24" s="1831">
        <f t="shared" si="34"/>
        <v>0</v>
      </c>
      <c r="DG24" s="1832">
        <f t="shared" si="35"/>
        <v>0</v>
      </c>
      <c r="DH24" s="1833">
        <f t="shared" si="36"/>
        <v>0</v>
      </c>
      <c r="DI24" s="1831">
        <f t="shared" si="37"/>
        <v>0</v>
      </c>
      <c r="DJ24" s="1832">
        <f t="shared" si="38"/>
        <v>0</v>
      </c>
      <c r="DK24" s="1832">
        <f t="shared" si="39"/>
        <v>0</v>
      </c>
      <c r="DL24" s="1833">
        <f t="shared" si="40"/>
        <v>0</v>
      </c>
      <c r="DM24" s="1834">
        <f t="shared" si="41"/>
        <v>0</v>
      </c>
      <c r="DN24" s="1835">
        <f t="shared" si="42"/>
        <v>0</v>
      </c>
      <c r="DO24" s="1836">
        <f t="shared" si="43"/>
        <v>0</v>
      </c>
      <c r="DP24" s="1837">
        <f t="shared" si="44"/>
        <v>0</v>
      </c>
      <c r="DQ24" s="1837">
        <f t="shared" si="45"/>
        <v>0</v>
      </c>
      <c r="DR24" s="1179"/>
      <c r="DS24" s="1210"/>
      <c r="DT24" s="1211"/>
      <c r="DU24" s="1212"/>
      <c r="DV24" s="1213"/>
      <c r="DW24" s="1180"/>
      <c r="DX24" s="1178"/>
      <c r="DY24" s="1181"/>
      <c r="DZ24" s="1195"/>
      <c r="EA24" s="1196"/>
      <c r="EB24" s="1195"/>
      <c r="EC24" s="1197"/>
      <c r="ED24" s="1196"/>
      <c r="EE24" s="1191"/>
      <c r="EF24" s="1192"/>
      <c r="EG24" s="1195"/>
      <c r="EH24" s="1196"/>
      <c r="EI24" s="1195"/>
      <c r="EJ24" s="1197"/>
      <c r="EK24" s="1198"/>
      <c r="EL24" s="1199"/>
      <c r="EM24" s="1179"/>
      <c r="EN24" s="1178"/>
      <c r="EO24" s="1688"/>
      <c r="EP24" s="1680"/>
      <c r="EQ24" s="1675"/>
      <c r="ER24" s="1498"/>
      <c r="ES24" s="1498"/>
      <c r="ET24" s="1499"/>
      <c r="EU24" s="1500"/>
      <c r="EV24" s="1501"/>
      <c r="EW24" s="1501"/>
      <c r="EX24" s="1501"/>
      <c r="EY24" s="1501"/>
      <c r="EZ24" s="1501"/>
      <c r="FA24" s="1501"/>
      <c r="FB24" s="1502"/>
      <c r="FC24" s="1689"/>
      <c r="FD24" s="1448"/>
      <c r="FE24" s="2219"/>
      <c r="FF24" s="2220"/>
      <c r="FG24" s="2220"/>
      <c r="FH24" s="2220"/>
      <c r="FI24" s="2220"/>
      <c r="FJ24" s="2220"/>
      <c r="FK24" s="2220"/>
      <c r="FL24" s="2220"/>
      <c r="FM24" s="2220"/>
      <c r="FN24" s="2220"/>
      <c r="FO24" s="2220"/>
      <c r="FP24" s="2220"/>
      <c r="FQ24" s="2220"/>
      <c r="FR24" s="2220"/>
      <c r="FS24" s="2220"/>
      <c r="FT24" s="2220"/>
      <c r="FU24" s="2220"/>
      <c r="FV24" s="2220"/>
      <c r="FW24" s="2220"/>
      <c r="FX24" s="2220"/>
      <c r="FY24" s="2220"/>
      <c r="FZ24" s="2220"/>
      <c r="GA24" s="2220"/>
      <c r="GB24" s="2220"/>
      <c r="GC24" s="2220"/>
      <c r="GD24" s="2220"/>
      <c r="GE24" s="2220"/>
      <c r="GF24" s="2220"/>
      <c r="GG24" s="2220"/>
      <c r="GH24" s="2220"/>
      <c r="GI24" s="2220"/>
      <c r="GJ24" s="2220"/>
      <c r="GK24" s="2220"/>
      <c r="GL24" s="2220"/>
      <c r="GM24" s="2220"/>
      <c r="GN24" s="2220"/>
      <c r="GO24" s="2220"/>
      <c r="GP24" s="2220"/>
      <c r="GQ24" s="2220"/>
      <c r="GR24" s="2220"/>
      <c r="GS24" s="2220"/>
      <c r="GT24" s="2220"/>
      <c r="GU24" s="2220"/>
      <c r="GV24" s="2220"/>
      <c r="GW24" s="2220"/>
      <c r="GX24" s="2221"/>
      <c r="GY24" s="2198">
        <f t="shared" si="46"/>
        <v>0</v>
      </c>
      <c r="GZ24" s="396" t="b">
        <f t="shared" si="83"/>
        <v>0</v>
      </c>
      <c r="HA24" s="2199">
        <f t="shared" si="47"/>
        <v>0</v>
      </c>
      <c r="HB24" s="2208" t="b">
        <f t="shared" si="48"/>
        <v>0</v>
      </c>
      <c r="HC24" s="2201">
        <f t="shared" si="49"/>
        <v>0</v>
      </c>
      <c r="HD24" s="397" t="b">
        <f t="shared" si="50"/>
        <v>0</v>
      </c>
      <c r="HE24" s="2202">
        <f t="shared" si="51"/>
        <v>0</v>
      </c>
      <c r="HF24" s="398" t="b">
        <f t="shared" si="52"/>
        <v>0</v>
      </c>
      <c r="HG24" s="2203">
        <f t="shared" si="53"/>
        <v>0</v>
      </c>
      <c r="HH24" s="2209" t="b">
        <f t="shared" si="54"/>
        <v>0</v>
      </c>
      <c r="HI24" s="2205">
        <f t="shared" si="55"/>
        <v>0</v>
      </c>
      <c r="HJ24" s="395" t="b">
        <f t="shared" si="56"/>
        <v>0</v>
      </c>
      <c r="HK24" s="2206">
        <f t="shared" si="57"/>
        <v>0</v>
      </c>
      <c r="HL24" s="2210" t="b">
        <f t="shared" si="58"/>
        <v>0</v>
      </c>
      <c r="HM24" s="432"/>
      <c r="HN24" s="991"/>
      <c r="HO24" s="898"/>
      <c r="HP24" s="899"/>
      <c r="HQ24" s="900"/>
      <c r="HR24" s="901"/>
      <c r="HS24" s="902"/>
      <c r="HT24" s="903"/>
      <c r="HU24" s="904"/>
      <c r="HV24" s="714" t="b">
        <f t="shared" si="84"/>
        <v>0</v>
      </c>
      <c r="HW24" s="715" t="b">
        <f t="shared" si="59"/>
        <v>0</v>
      </c>
      <c r="HX24" s="715" t="b">
        <f t="shared" si="60"/>
        <v>0</v>
      </c>
      <c r="HY24" s="715" t="b">
        <f t="shared" si="61"/>
        <v>0</v>
      </c>
      <c r="HZ24" s="715" t="b">
        <f t="shared" si="62"/>
        <v>0</v>
      </c>
      <c r="IA24" s="716" t="b">
        <f t="shared" si="63"/>
        <v>0</v>
      </c>
      <c r="IB24" s="717" t="b">
        <f t="shared" si="64"/>
        <v>0</v>
      </c>
      <c r="IC24" s="432"/>
      <c r="ID24" s="432"/>
      <c r="IE24" s="664"/>
      <c r="IF24" s="1055"/>
      <c r="IG24" s="1055"/>
      <c r="IH24" s="1055"/>
      <c r="II24" s="1055"/>
      <c r="IJ24" s="1055"/>
      <c r="IK24" s="1055"/>
      <c r="IL24" s="1055"/>
      <c r="IM24" s="1055"/>
      <c r="IN24" s="1056"/>
      <c r="IO24" s="662"/>
      <c r="IP24" s="1057"/>
      <c r="IQ24" s="1057"/>
      <c r="IR24" s="1057"/>
      <c r="IS24" s="1057"/>
      <c r="IT24" s="1057"/>
      <c r="IU24" s="1057"/>
      <c r="IV24" s="1057"/>
      <c r="IW24" s="1057"/>
      <c r="IX24" s="1058"/>
      <c r="IY24" s="664"/>
      <c r="IZ24" s="1055"/>
      <c r="JA24" s="1055"/>
      <c r="JB24" s="1055"/>
      <c r="JC24" s="1055"/>
      <c r="JD24" s="1055"/>
      <c r="JE24" s="1055"/>
      <c r="JF24" s="1055"/>
      <c r="JG24" s="1055"/>
      <c r="JH24" s="1059"/>
      <c r="JI24" s="662"/>
      <c r="JJ24" s="1057"/>
      <c r="JK24" s="1057"/>
      <c r="JL24" s="1057"/>
      <c r="JM24" s="1057"/>
      <c r="JN24" s="1057"/>
      <c r="JO24" s="1057"/>
      <c r="JP24" s="1057"/>
      <c r="JQ24" s="1057"/>
      <c r="JR24" s="1062"/>
      <c r="JS24" s="664"/>
      <c r="JT24" s="1055"/>
      <c r="JU24" s="1055"/>
      <c r="JV24" s="1055"/>
      <c r="JW24" s="1055"/>
      <c r="JX24" s="1059"/>
      <c r="JY24" s="1055"/>
      <c r="JZ24" s="1055"/>
      <c r="KA24" s="1055"/>
      <c r="KB24" s="1056"/>
      <c r="KC24" s="662"/>
      <c r="KD24" s="1057"/>
      <c r="KE24" s="1057"/>
      <c r="KF24" s="1057"/>
      <c r="KG24" s="1057"/>
      <c r="KH24" s="1057"/>
      <c r="KI24" s="1057"/>
      <c r="KJ24" s="1057"/>
      <c r="KK24" s="1057"/>
      <c r="KL24" s="1058"/>
      <c r="KM24" s="664"/>
      <c r="KN24" s="1055"/>
      <c r="KO24" s="1055"/>
      <c r="KP24" s="1055"/>
      <c r="KQ24" s="1055"/>
      <c r="KR24" s="1055"/>
      <c r="KS24" s="1055"/>
      <c r="KT24" s="1055"/>
      <c r="KU24" s="1055"/>
      <c r="KV24" s="1056"/>
      <c r="KW24" s="662"/>
      <c r="KX24" s="1057"/>
      <c r="KY24" s="1057"/>
      <c r="KZ24" s="1057"/>
      <c r="LA24" s="1057"/>
      <c r="LB24" s="1057"/>
      <c r="LC24" s="1057"/>
      <c r="LD24" s="1057"/>
      <c r="LE24" s="1057"/>
      <c r="LF24" s="1058"/>
      <c r="LG24" s="1060"/>
      <c r="LH24" s="1055"/>
      <c r="LI24" s="1055"/>
      <c r="LJ24" s="1055"/>
      <c r="LK24" s="1055"/>
      <c r="LL24" s="1055"/>
      <c r="LM24" s="1055"/>
      <c r="LN24" s="1055"/>
      <c r="LO24" s="1055"/>
      <c r="LP24" s="1055"/>
      <c r="LQ24" s="1059"/>
      <c r="LR24" s="739">
        <f t="shared" si="2"/>
        <v>0</v>
      </c>
      <c r="LS24" s="740" t="b">
        <f t="shared" si="65"/>
        <v>0</v>
      </c>
      <c r="LT24" s="741">
        <f t="shared" si="3"/>
        <v>0</v>
      </c>
      <c r="LU24" s="742" t="b">
        <f t="shared" si="66"/>
        <v>0</v>
      </c>
      <c r="LV24" s="743">
        <f t="shared" si="85"/>
        <v>0</v>
      </c>
      <c r="LW24" s="744" t="b">
        <f t="shared" si="67"/>
        <v>0</v>
      </c>
      <c r="LX24" s="745">
        <f t="shared" si="5"/>
        <v>0</v>
      </c>
      <c r="LY24" s="746" t="b">
        <f t="shared" si="68"/>
        <v>0</v>
      </c>
      <c r="LZ24" s="764">
        <f t="shared" si="6"/>
        <v>0</v>
      </c>
      <c r="MA24" s="765" t="b">
        <f t="shared" si="69"/>
        <v>0</v>
      </c>
      <c r="MB24" s="766">
        <f t="shared" si="86"/>
        <v>0</v>
      </c>
      <c r="MC24" s="767" t="b">
        <f t="shared" si="70"/>
        <v>0</v>
      </c>
      <c r="MD24" s="768">
        <f t="shared" si="8"/>
        <v>0</v>
      </c>
      <c r="ME24" s="769" t="b">
        <f t="shared" si="71"/>
        <v>0</v>
      </c>
      <c r="MF24" s="770">
        <f t="shared" si="87"/>
        <v>0</v>
      </c>
      <c r="MG24" s="771" t="b">
        <f t="shared" si="72"/>
        <v>0</v>
      </c>
      <c r="MH24" s="772">
        <f t="shared" si="88"/>
        <v>0</v>
      </c>
      <c r="MI24" s="773" t="b">
        <f t="shared" si="73"/>
        <v>0</v>
      </c>
      <c r="MJ24" s="774">
        <f t="shared" si="89"/>
        <v>0</v>
      </c>
      <c r="MK24" s="775" t="b">
        <f t="shared" si="74"/>
        <v>0</v>
      </c>
      <c r="ML24" s="776">
        <f t="shared" si="90"/>
        <v>0</v>
      </c>
      <c r="MM24" s="777" t="b">
        <f t="shared" si="75"/>
        <v>0</v>
      </c>
      <c r="MN24" s="778">
        <f t="shared" si="91"/>
        <v>0</v>
      </c>
      <c r="MO24" s="779" t="b">
        <f t="shared" si="76"/>
        <v>0</v>
      </c>
      <c r="MP24" s="884">
        <f t="shared" si="92"/>
        <v>0</v>
      </c>
      <c r="MQ24" s="885" t="b">
        <f t="shared" si="77"/>
        <v>0</v>
      </c>
      <c r="MR24" s="990"/>
      <c r="MS24" s="645"/>
      <c r="MT24" s="646"/>
      <c r="MU24" s="647"/>
      <c r="MV24" s="648"/>
      <c r="MW24" s="649"/>
      <c r="MX24" s="657"/>
      <c r="MY24" s="658"/>
      <c r="MZ24" s="659"/>
      <c r="NA24" s="660"/>
      <c r="NB24" s="661"/>
      <c r="NC24" s="662"/>
      <c r="ND24" s="663"/>
      <c r="NE24" s="664"/>
      <c r="NF24" s="665"/>
      <c r="NG24" s="604" t="b">
        <f t="shared" si="15"/>
        <v>0</v>
      </c>
      <c r="NH24" s="602" t="b">
        <f t="shared" si="15"/>
        <v>0</v>
      </c>
      <c r="NI24" s="604" t="b">
        <f t="shared" si="15"/>
        <v>0</v>
      </c>
      <c r="NJ24" s="1547" t="b">
        <f t="shared" si="15"/>
        <v>0</v>
      </c>
      <c r="NK24" s="604" t="b">
        <f t="shared" si="15"/>
        <v>0</v>
      </c>
      <c r="NL24" s="1547" t="b">
        <f t="shared" si="15"/>
        <v>0</v>
      </c>
      <c r="NM24" s="604" t="b">
        <f t="shared" si="15"/>
        <v>0</v>
      </c>
      <c r="NN24" s="1547" t="b">
        <f t="shared" si="15"/>
        <v>0</v>
      </c>
      <c r="NO24" s="604" t="b">
        <f t="shared" si="15"/>
        <v>0</v>
      </c>
      <c r="NP24" s="1549" t="b">
        <f t="shared" si="15"/>
        <v>0</v>
      </c>
      <c r="NQ24" s="1552" t="b">
        <f t="shared" si="15"/>
        <v>0</v>
      </c>
      <c r="NR24" s="1549" t="b">
        <f t="shared" si="15"/>
        <v>0</v>
      </c>
      <c r="NS24" s="604" t="b">
        <f t="shared" si="15"/>
        <v>0</v>
      </c>
      <c r="NT24" s="1445"/>
    </row>
    <row r="25" spans="1:384" s="1446" customFormat="1" ht="21.95" customHeight="1" thickBot="1" x14ac:dyDescent="0.35">
      <c r="A25" s="1600">
        <v>13</v>
      </c>
      <c r="B25" s="1601"/>
      <c r="C25" s="1602"/>
      <c r="D25" s="1601"/>
      <c r="E25" s="1515"/>
      <c r="F25" s="89"/>
      <c r="G25" s="90"/>
      <c r="H25" s="100"/>
      <c r="I25" s="100"/>
      <c r="J25" s="1558"/>
      <c r="K25" s="1565">
        <f t="shared" si="78"/>
        <v>0</v>
      </c>
      <c r="L25" s="1562"/>
      <c r="M25" s="1178"/>
      <c r="N25" s="1179"/>
      <c r="O25" s="1195"/>
      <c r="P25" s="1197"/>
      <c r="Q25" s="1197"/>
      <c r="R25" s="1197"/>
      <c r="S25" s="1197"/>
      <c r="T25" s="1197"/>
      <c r="U25" s="1197"/>
      <c r="V25" s="1198"/>
      <c r="W25" s="1532" t="b">
        <f t="shared" si="81"/>
        <v>0</v>
      </c>
      <c r="X25" s="1531" t="b">
        <f t="shared" si="16"/>
        <v>0</v>
      </c>
      <c r="Y25" s="1531" t="b">
        <f t="shared" si="17"/>
        <v>0</v>
      </c>
      <c r="Z25" s="1531" t="b">
        <f t="shared" si="18"/>
        <v>0</v>
      </c>
      <c r="AA25" s="1531" t="b">
        <f t="shared" si="19"/>
        <v>0</v>
      </c>
      <c r="AB25" s="1531" t="b">
        <f t="shared" si="20"/>
        <v>0</v>
      </c>
      <c r="AC25" s="1531" t="b">
        <f t="shared" si="21"/>
        <v>0</v>
      </c>
      <c r="AD25" s="1533" t="b">
        <f t="shared" si="22"/>
        <v>0</v>
      </c>
      <c r="AE25" s="1178"/>
      <c r="AF25" s="1181"/>
      <c r="AG25" s="103"/>
      <c r="AH25" s="104"/>
      <c r="AI25" s="104"/>
      <c r="AJ25" s="104"/>
      <c r="AK25" s="104"/>
      <c r="AL25" s="104"/>
      <c r="AM25" s="104"/>
      <c r="AN25" s="104"/>
      <c r="AO25" s="104"/>
      <c r="AP25" s="105"/>
      <c r="AQ25" s="1667"/>
      <c r="AR25" s="103"/>
      <c r="AS25" s="104"/>
      <c r="AT25" s="104"/>
      <c r="AU25" s="104"/>
      <c r="AV25" s="104"/>
      <c r="AW25" s="104"/>
      <c r="AX25" s="104"/>
      <c r="AY25" s="104"/>
      <c r="AZ25" s="104"/>
      <c r="BA25" s="105"/>
      <c r="BB25" s="1645">
        <f t="shared" si="80"/>
        <v>0</v>
      </c>
      <c r="BC25" s="382">
        <f t="shared" si="82"/>
        <v>0</v>
      </c>
      <c r="BD25" s="1647" t="e">
        <f t="shared" si="23"/>
        <v>#DIV/0!</v>
      </c>
      <c r="BE25" s="367" t="e">
        <f t="shared" si="24"/>
        <v>#DIV/0!</v>
      </c>
      <c r="BF25" s="368" t="e">
        <f t="shared" si="25"/>
        <v>#DIV/0!</v>
      </c>
      <c r="BG25" s="369" t="e">
        <f t="shared" si="26"/>
        <v>#DIV/0!</v>
      </c>
      <c r="BH25" s="370" t="e">
        <f t="shared" si="1"/>
        <v>#DIV/0!</v>
      </c>
      <c r="BI25" s="371" t="e">
        <f t="shared" si="27"/>
        <v>#DIV/0!</v>
      </c>
      <c r="BJ25" s="372" t="e">
        <f t="shared" si="28"/>
        <v>#DIV/0!</v>
      </c>
      <c r="BK25" s="372" t="e">
        <f t="shared" si="29"/>
        <v>#DIV/0!</v>
      </c>
      <c r="BL25" s="379" t="e">
        <f t="shared" si="30"/>
        <v>#DIV/0!</v>
      </c>
      <c r="BM25" s="99"/>
      <c r="BN25" s="1181"/>
      <c r="BO25" s="1838"/>
      <c r="BP25" s="1839"/>
      <c r="BQ25" s="1839"/>
      <c r="BR25" s="1839"/>
      <c r="BS25" s="1839"/>
      <c r="BT25" s="1839"/>
      <c r="BU25" s="1839"/>
      <c r="BV25" s="1839"/>
      <c r="BW25" s="1839"/>
      <c r="BX25" s="1839"/>
      <c r="BY25" s="1839"/>
      <c r="BZ25" s="1839"/>
      <c r="CA25" s="1839"/>
      <c r="CB25" s="1839"/>
      <c r="CC25" s="1839"/>
      <c r="CD25" s="1839"/>
      <c r="CE25" s="1839"/>
      <c r="CF25" s="1839"/>
      <c r="CG25" s="1839"/>
      <c r="CH25" s="1839"/>
      <c r="CI25" s="1839"/>
      <c r="CJ25" s="1839"/>
      <c r="CK25" s="1839"/>
      <c r="CL25" s="1839"/>
      <c r="CM25" s="1839"/>
      <c r="CN25" s="1839"/>
      <c r="CO25" s="1839"/>
      <c r="CP25" s="1839"/>
      <c r="CQ25" s="1839"/>
      <c r="CR25" s="1839"/>
      <c r="CS25" s="1839"/>
      <c r="CT25" s="1839"/>
      <c r="CU25" s="1839"/>
      <c r="CV25" s="1839"/>
      <c r="CW25" s="1839"/>
      <c r="CX25" s="1839"/>
      <c r="CY25" s="1839"/>
      <c r="CZ25" s="1839"/>
      <c r="DA25" s="1839"/>
      <c r="DB25" s="1840"/>
      <c r="DC25" s="1831">
        <f t="shared" si="31"/>
        <v>0</v>
      </c>
      <c r="DD25" s="1832">
        <f t="shared" si="32"/>
        <v>0</v>
      </c>
      <c r="DE25" s="1833">
        <f t="shared" si="33"/>
        <v>0</v>
      </c>
      <c r="DF25" s="1831">
        <f t="shared" si="34"/>
        <v>0</v>
      </c>
      <c r="DG25" s="1832">
        <f t="shared" si="35"/>
        <v>0</v>
      </c>
      <c r="DH25" s="1833">
        <f t="shared" si="36"/>
        <v>0</v>
      </c>
      <c r="DI25" s="1831">
        <f t="shared" si="37"/>
        <v>0</v>
      </c>
      <c r="DJ25" s="1832">
        <f t="shared" si="38"/>
        <v>0</v>
      </c>
      <c r="DK25" s="1832">
        <f t="shared" si="39"/>
        <v>0</v>
      </c>
      <c r="DL25" s="1833">
        <f t="shared" si="40"/>
        <v>0</v>
      </c>
      <c r="DM25" s="1834">
        <f t="shared" si="41"/>
        <v>0</v>
      </c>
      <c r="DN25" s="1835">
        <f t="shared" si="42"/>
        <v>0</v>
      </c>
      <c r="DO25" s="1836">
        <f t="shared" si="43"/>
        <v>0</v>
      </c>
      <c r="DP25" s="1837">
        <f t="shared" si="44"/>
        <v>0</v>
      </c>
      <c r="DQ25" s="1837">
        <f t="shared" si="45"/>
        <v>0</v>
      </c>
      <c r="DR25" s="1179"/>
      <c r="DS25" s="1210"/>
      <c r="DT25" s="1211"/>
      <c r="DU25" s="1212"/>
      <c r="DV25" s="1213"/>
      <c r="DW25" s="1180"/>
      <c r="DX25" s="1178"/>
      <c r="DY25" s="1181"/>
      <c r="DZ25" s="1195"/>
      <c r="EA25" s="1196"/>
      <c r="EB25" s="1195"/>
      <c r="EC25" s="1197"/>
      <c r="ED25" s="1196"/>
      <c r="EE25" s="1191"/>
      <c r="EF25" s="1192"/>
      <c r="EG25" s="1195"/>
      <c r="EH25" s="1196"/>
      <c r="EI25" s="1195"/>
      <c r="EJ25" s="1197"/>
      <c r="EK25" s="1198"/>
      <c r="EL25" s="1199"/>
      <c r="EM25" s="1179"/>
      <c r="EN25" s="1178"/>
      <c r="EO25" s="1688"/>
      <c r="EP25" s="1680"/>
      <c r="EQ25" s="1675"/>
      <c r="ER25" s="1498"/>
      <c r="ES25" s="1498"/>
      <c r="ET25" s="1499"/>
      <c r="EU25" s="1500"/>
      <c r="EV25" s="1501"/>
      <c r="EW25" s="1501"/>
      <c r="EX25" s="1501"/>
      <c r="EY25" s="1501"/>
      <c r="EZ25" s="1501"/>
      <c r="FA25" s="1501"/>
      <c r="FB25" s="1502"/>
      <c r="FC25" s="1689"/>
      <c r="FD25" s="1448"/>
      <c r="FE25" s="2219"/>
      <c r="FF25" s="2220"/>
      <c r="FG25" s="2220"/>
      <c r="FH25" s="2220"/>
      <c r="FI25" s="2220"/>
      <c r="FJ25" s="2220"/>
      <c r="FK25" s="2220"/>
      <c r="FL25" s="2220"/>
      <c r="FM25" s="2220"/>
      <c r="FN25" s="2220"/>
      <c r="FO25" s="2220"/>
      <c r="FP25" s="2220"/>
      <c r="FQ25" s="2220"/>
      <c r="FR25" s="2220"/>
      <c r="FS25" s="2220"/>
      <c r="FT25" s="2220"/>
      <c r="FU25" s="2220"/>
      <c r="FV25" s="2220"/>
      <c r="FW25" s="2220"/>
      <c r="FX25" s="2220"/>
      <c r="FY25" s="2220"/>
      <c r="FZ25" s="2220"/>
      <c r="GA25" s="2220"/>
      <c r="GB25" s="2220"/>
      <c r="GC25" s="2220"/>
      <c r="GD25" s="2220"/>
      <c r="GE25" s="2220"/>
      <c r="GF25" s="2220"/>
      <c r="GG25" s="2220"/>
      <c r="GH25" s="2220"/>
      <c r="GI25" s="2220"/>
      <c r="GJ25" s="2220"/>
      <c r="GK25" s="2220"/>
      <c r="GL25" s="2220"/>
      <c r="GM25" s="2220"/>
      <c r="GN25" s="2220"/>
      <c r="GO25" s="2220"/>
      <c r="GP25" s="2220"/>
      <c r="GQ25" s="2220"/>
      <c r="GR25" s="2220"/>
      <c r="GS25" s="2220"/>
      <c r="GT25" s="2220"/>
      <c r="GU25" s="2220"/>
      <c r="GV25" s="2220"/>
      <c r="GW25" s="2220"/>
      <c r="GX25" s="2221"/>
      <c r="GY25" s="2198">
        <f t="shared" si="46"/>
        <v>0</v>
      </c>
      <c r="GZ25" s="396" t="b">
        <f t="shared" si="83"/>
        <v>0</v>
      </c>
      <c r="HA25" s="2199">
        <f t="shared" si="47"/>
        <v>0</v>
      </c>
      <c r="HB25" s="2208" t="b">
        <f t="shared" si="48"/>
        <v>0</v>
      </c>
      <c r="HC25" s="2201">
        <f t="shared" si="49"/>
        <v>0</v>
      </c>
      <c r="HD25" s="397" t="b">
        <f t="shared" si="50"/>
        <v>0</v>
      </c>
      <c r="HE25" s="2202">
        <f t="shared" si="51"/>
        <v>0</v>
      </c>
      <c r="HF25" s="398" t="b">
        <f t="shared" si="52"/>
        <v>0</v>
      </c>
      <c r="HG25" s="2203">
        <f t="shared" si="53"/>
        <v>0</v>
      </c>
      <c r="HH25" s="2209" t="b">
        <f t="shared" si="54"/>
        <v>0</v>
      </c>
      <c r="HI25" s="2205">
        <f t="shared" si="55"/>
        <v>0</v>
      </c>
      <c r="HJ25" s="395" t="b">
        <f t="shared" si="56"/>
        <v>0</v>
      </c>
      <c r="HK25" s="2206">
        <f t="shared" si="57"/>
        <v>0</v>
      </c>
      <c r="HL25" s="2210" t="b">
        <f t="shared" si="58"/>
        <v>0</v>
      </c>
      <c r="HM25" s="432"/>
      <c r="HN25" s="991"/>
      <c r="HO25" s="898"/>
      <c r="HP25" s="899"/>
      <c r="HQ25" s="900"/>
      <c r="HR25" s="901"/>
      <c r="HS25" s="902"/>
      <c r="HT25" s="903"/>
      <c r="HU25" s="904"/>
      <c r="HV25" s="714" t="b">
        <f t="shared" si="84"/>
        <v>0</v>
      </c>
      <c r="HW25" s="715" t="b">
        <f t="shared" si="59"/>
        <v>0</v>
      </c>
      <c r="HX25" s="715" t="b">
        <f t="shared" si="60"/>
        <v>0</v>
      </c>
      <c r="HY25" s="715" t="b">
        <f t="shared" si="61"/>
        <v>0</v>
      </c>
      <c r="HZ25" s="715" t="b">
        <f t="shared" si="62"/>
        <v>0</v>
      </c>
      <c r="IA25" s="716" t="b">
        <f t="shared" si="63"/>
        <v>0</v>
      </c>
      <c r="IB25" s="717" t="b">
        <f t="shared" si="64"/>
        <v>0</v>
      </c>
      <c r="IC25" s="432"/>
      <c r="ID25" s="432"/>
      <c r="IE25" s="664"/>
      <c r="IF25" s="1055"/>
      <c r="IG25" s="1055"/>
      <c r="IH25" s="1055"/>
      <c r="II25" s="1055"/>
      <c r="IJ25" s="1055"/>
      <c r="IK25" s="1055"/>
      <c r="IL25" s="1055"/>
      <c r="IM25" s="1055"/>
      <c r="IN25" s="1056"/>
      <c r="IO25" s="662"/>
      <c r="IP25" s="1057"/>
      <c r="IQ25" s="1057"/>
      <c r="IR25" s="1057"/>
      <c r="IS25" s="1057"/>
      <c r="IT25" s="1057"/>
      <c r="IU25" s="1057"/>
      <c r="IV25" s="1057"/>
      <c r="IW25" s="1057"/>
      <c r="IX25" s="1058"/>
      <c r="IY25" s="664"/>
      <c r="IZ25" s="1055"/>
      <c r="JA25" s="1055"/>
      <c r="JB25" s="1055"/>
      <c r="JC25" s="1055"/>
      <c r="JD25" s="1055"/>
      <c r="JE25" s="1055"/>
      <c r="JF25" s="1055"/>
      <c r="JG25" s="1055"/>
      <c r="JH25" s="1059"/>
      <c r="JI25" s="662"/>
      <c r="JJ25" s="1057"/>
      <c r="JK25" s="1057"/>
      <c r="JL25" s="1057"/>
      <c r="JM25" s="1057"/>
      <c r="JN25" s="1057"/>
      <c r="JO25" s="1057"/>
      <c r="JP25" s="1057"/>
      <c r="JQ25" s="1057"/>
      <c r="JR25" s="1062"/>
      <c r="JS25" s="664"/>
      <c r="JT25" s="1055"/>
      <c r="JU25" s="1055"/>
      <c r="JV25" s="1055"/>
      <c r="JW25" s="1055"/>
      <c r="JX25" s="1059"/>
      <c r="JY25" s="1055"/>
      <c r="JZ25" s="1055"/>
      <c r="KA25" s="1055"/>
      <c r="KB25" s="1056"/>
      <c r="KC25" s="662"/>
      <c r="KD25" s="1057"/>
      <c r="KE25" s="1057"/>
      <c r="KF25" s="1057"/>
      <c r="KG25" s="1057"/>
      <c r="KH25" s="1057"/>
      <c r="KI25" s="1057"/>
      <c r="KJ25" s="1057"/>
      <c r="KK25" s="1057"/>
      <c r="KL25" s="1058"/>
      <c r="KM25" s="664"/>
      <c r="KN25" s="1055"/>
      <c r="KO25" s="1055"/>
      <c r="KP25" s="1055"/>
      <c r="KQ25" s="1055"/>
      <c r="KR25" s="1055"/>
      <c r="KS25" s="1055"/>
      <c r="KT25" s="1055"/>
      <c r="KU25" s="1055"/>
      <c r="KV25" s="1056"/>
      <c r="KW25" s="662"/>
      <c r="KX25" s="1057"/>
      <c r="KY25" s="1057"/>
      <c r="KZ25" s="1057"/>
      <c r="LA25" s="1057"/>
      <c r="LB25" s="1057"/>
      <c r="LC25" s="1057"/>
      <c r="LD25" s="1057"/>
      <c r="LE25" s="1057"/>
      <c r="LF25" s="1058"/>
      <c r="LG25" s="1060"/>
      <c r="LH25" s="1055"/>
      <c r="LI25" s="1055"/>
      <c r="LJ25" s="1055"/>
      <c r="LK25" s="1055"/>
      <c r="LL25" s="1055"/>
      <c r="LM25" s="1055"/>
      <c r="LN25" s="1055"/>
      <c r="LO25" s="1055"/>
      <c r="LP25" s="1055"/>
      <c r="LQ25" s="1059"/>
      <c r="LR25" s="739">
        <f t="shared" si="2"/>
        <v>0</v>
      </c>
      <c r="LS25" s="740" t="b">
        <f t="shared" si="65"/>
        <v>0</v>
      </c>
      <c r="LT25" s="741">
        <f t="shared" si="3"/>
        <v>0</v>
      </c>
      <c r="LU25" s="742" t="b">
        <f t="shared" si="66"/>
        <v>0</v>
      </c>
      <c r="LV25" s="743">
        <f t="shared" si="85"/>
        <v>0</v>
      </c>
      <c r="LW25" s="744" t="b">
        <f t="shared" si="67"/>
        <v>0</v>
      </c>
      <c r="LX25" s="745">
        <f t="shared" si="5"/>
        <v>0</v>
      </c>
      <c r="LY25" s="746" t="b">
        <f t="shared" si="68"/>
        <v>0</v>
      </c>
      <c r="LZ25" s="764">
        <f t="shared" si="6"/>
        <v>0</v>
      </c>
      <c r="MA25" s="765" t="b">
        <f t="shared" si="69"/>
        <v>0</v>
      </c>
      <c r="MB25" s="766">
        <f t="shared" si="86"/>
        <v>0</v>
      </c>
      <c r="MC25" s="767" t="b">
        <f t="shared" si="70"/>
        <v>0</v>
      </c>
      <c r="MD25" s="768">
        <f t="shared" si="8"/>
        <v>0</v>
      </c>
      <c r="ME25" s="769" t="b">
        <f t="shared" si="71"/>
        <v>0</v>
      </c>
      <c r="MF25" s="770">
        <f t="shared" si="87"/>
        <v>0</v>
      </c>
      <c r="MG25" s="771" t="b">
        <f t="shared" si="72"/>
        <v>0</v>
      </c>
      <c r="MH25" s="772">
        <f t="shared" si="88"/>
        <v>0</v>
      </c>
      <c r="MI25" s="773" t="b">
        <f t="shared" si="73"/>
        <v>0</v>
      </c>
      <c r="MJ25" s="774">
        <f t="shared" si="89"/>
        <v>0</v>
      </c>
      <c r="MK25" s="775" t="b">
        <f t="shared" si="74"/>
        <v>0</v>
      </c>
      <c r="ML25" s="776">
        <f t="shared" si="90"/>
        <v>0</v>
      </c>
      <c r="MM25" s="777" t="b">
        <f t="shared" si="75"/>
        <v>0</v>
      </c>
      <c r="MN25" s="778">
        <f t="shared" si="91"/>
        <v>0</v>
      </c>
      <c r="MO25" s="779" t="b">
        <f t="shared" si="76"/>
        <v>0</v>
      </c>
      <c r="MP25" s="884">
        <f t="shared" si="92"/>
        <v>0</v>
      </c>
      <c r="MQ25" s="885" t="b">
        <f t="shared" si="77"/>
        <v>0</v>
      </c>
      <c r="MR25" s="990"/>
      <c r="MS25" s="645"/>
      <c r="MT25" s="646"/>
      <c r="MU25" s="647"/>
      <c r="MV25" s="648"/>
      <c r="MW25" s="649"/>
      <c r="MX25" s="657"/>
      <c r="MY25" s="658"/>
      <c r="MZ25" s="659"/>
      <c r="NA25" s="660"/>
      <c r="NB25" s="661"/>
      <c r="NC25" s="662"/>
      <c r="ND25" s="663"/>
      <c r="NE25" s="664"/>
      <c r="NF25" s="665"/>
      <c r="NG25" s="604" t="b">
        <f t="shared" si="15"/>
        <v>0</v>
      </c>
      <c r="NH25" s="602" t="b">
        <f t="shared" si="15"/>
        <v>0</v>
      </c>
      <c r="NI25" s="604" t="b">
        <f t="shared" si="15"/>
        <v>0</v>
      </c>
      <c r="NJ25" s="1547" t="b">
        <f t="shared" si="15"/>
        <v>0</v>
      </c>
      <c r="NK25" s="604" t="b">
        <f t="shared" si="15"/>
        <v>0</v>
      </c>
      <c r="NL25" s="1547" t="b">
        <f t="shared" si="15"/>
        <v>0</v>
      </c>
      <c r="NM25" s="604" t="b">
        <f t="shared" si="15"/>
        <v>0</v>
      </c>
      <c r="NN25" s="1547" t="b">
        <f t="shared" si="15"/>
        <v>0</v>
      </c>
      <c r="NO25" s="604" t="b">
        <f t="shared" si="15"/>
        <v>0</v>
      </c>
      <c r="NP25" s="1549" t="b">
        <f t="shared" si="15"/>
        <v>0</v>
      </c>
      <c r="NQ25" s="1552" t="b">
        <f t="shared" si="15"/>
        <v>0</v>
      </c>
      <c r="NR25" s="1549" t="b">
        <f t="shared" si="15"/>
        <v>0</v>
      </c>
      <c r="NS25" s="604" t="b">
        <f t="shared" si="15"/>
        <v>0</v>
      </c>
      <c r="NT25" s="1445"/>
    </row>
    <row r="26" spans="1:384" s="1446" customFormat="1" ht="21.95" customHeight="1" thickBot="1" x14ac:dyDescent="0.35">
      <c r="A26" s="1600">
        <v>14</v>
      </c>
      <c r="B26" s="1601"/>
      <c r="C26" s="1602"/>
      <c r="D26" s="1601"/>
      <c r="E26" s="1515"/>
      <c r="F26" s="89"/>
      <c r="G26" s="90"/>
      <c r="H26" s="100"/>
      <c r="I26" s="100"/>
      <c r="J26" s="1558"/>
      <c r="K26" s="1565">
        <f t="shared" si="78"/>
        <v>0</v>
      </c>
      <c r="L26" s="1562"/>
      <c r="M26" s="1178"/>
      <c r="N26" s="1179"/>
      <c r="O26" s="1195"/>
      <c r="P26" s="1197"/>
      <c r="Q26" s="1197"/>
      <c r="R26" s="1197"/>
      <c r="S26" s="1197"/>
      <c r="T26" s="1197"/>
      <c r="U26" s="1197"/>
      <c r="V26" s="1198"/>
      <c r="W26" s="1532" t="b">
        <f t="shared" si="81"/>
        <v>0</v>
      </c>
      <c r="X26" s="1531" t="b">
        <f t="shared" si="16"/>
        <v>0</v>
      </c>
      <c r="Y26" s="1531" t="b">
        <f t="shared" si="17"/>
        <v>0</v>
      </c>
      <c r="Z26" s="1531" t="b">
        <f t="shared" si="18"/>
        <v>0</v>
      </c>
      <c r="AA26" s="1531" t="b">
        <f t="shared" si="19"/>
        <v>0</v>
      </c>
      <c r="AB26" s="1531" t="b">
        <f t="shared" si="20"/>
        <v>0</v>
      </c>
      <c r="AC26" s="1531" t="b">
        <f t="shared" si="21"/>
        <v>0</v>
      </c>
      <c r="AD26" s="1533" t="b">
        <f t="shared" si="22"/>
        <v>0</v>
      </c>
      <c r="AE26" s="1178"/>
      <c r="AF26" s="1181"/>
      <c r="AG26" s="103"/>
      <c r="AH26" s="104"/>
      <c r="AI26" s="104"/>
      <c r="AJ26" s="104"/>
      <c r="AK26" s="104"/>
      <c r="AL26" s="104"/>
      <c r="AM26" s="104"/>
      <c r="AN26" s="104"/>
      <c r="AO26" s="104"/>
      <c r="AP26" s="105"/>
      <c r="AQ26" s="1667"/>
      <c r="AR26" s="103"/>
      <c r="AS26" s="104"/>
      <c r="AT26" s="104"/>
      <c r="AU26" s="104"/>
      <c r="AV26" s="104"/>
      <c r="AW26" s="104"/>
      <c r="AX26" s="104"/>
      <c r="AY26" s="104"/>
      <c r="AZ26" s="104"/>
      <c r="BA26" s="105"/>
      <c r="BB26" s="1645">
        <f t="shared" si="80"/>
        <v>0</v>
      </c>
      <c r="BC26" s="382">
        <f t="shared" si="82"/>
        <v>0</v>
      </c>
      <c r="BD26" s="1647" t="e">
        <f t="shared" si="23"/>
        <v>#DIV/0!</v>
      </c>
      <c r="BE26" s="367" t="e">
        <f t="shared" si="24"/>
        <v>#DIV/0!</v>
      </c>
      <c r="BF26" s="368" t="e">
        <f t="shared" si="25"/>
        <v>#DIV/0!</v>
      </c>
      <c r="BG26" s="369" t="e">
        <f t="shared" si="26"/>
        <v>#DIV/0!</v>
      </c>
      <c r="BH26" s="370" t="e">
        <f t="shared" si="1"/>
        <v>#DIV/0!</v>
      </c>
      <c r="BI26" s="371" t="e">
        <f t="shared" si="27"/>
        <v>#DIV/0!</v>
      </c>
      <c r="BJ26" s="372" t="e">
        <f t="shared" si="28"/>
        <v>#DIV/0!</v>
      </c>
      <c r="BK26" s="372" t="e">
        <f t="shared" si="29"/>
        <v>#DIV/0!</v>
      </c>
      <c r="BL26" s="379" t="e">
        <f t="shared" si="30"/>
        <v>#DIV/0!</v>
      </c>
      <c r="BM26" s="99"/>
      <c r="BN26" s="1181"/>
      <c r="BO26" s="1838"/>
      <c r="BP26" s="1839"/>
      <c r="BQ26" s="1839"/>
      <c r="BR26" s="1839"/>
      <c r="BS26" s="1839"/>
      <c r="BT26" s="1839"/>
      <c r="BU26" s="1839"/>
      <c r="BV26" s="1839"/>
      <c r="BW26" s="1839"/>
      <c r="BX26" s="1839"/>
      <c r="BY26" s="1839"/>
      <c r="BZ26" s="1839"/>
      <c r="CA26" s="1839"/>
      <c r="CB26" s="1839"/>
      <c r="CC26" s="1839"/>
      <c r="CD26" s="1839"/>
      <c r="CE26" s="1839"/>
      <c r="CF26" s="1839"/>
      <c r="CG26" s="1839"/>
      <c r="CH26" s="1839"/>
      <c r="CI26" s="1839"/>
      <c r="CJ26" s="1839"/>
      <c r="CK26" s="1839"/>
      <c r="CL26" s="1839"/>
      <c r="CM26" s="1839"/>
      <c r="CN26" s="1839"/>
      <c r="CO26" s="1839"/>
      <c r="CP26" s="1839"/>
      <c r="CQ26" s="1839"/>
      <c r="CR26" s="1839"/>
      <c r="CS26" s="1839"/>
      <c r="CT26" s="1839"/>
      <c r="CU26" s="1839"/>
      <c r="CV26" s="1839"/>
      <c r="CW26" s="1839"/>
      <c r="CX26" s="1839"/>
      <c r="CY26" s="1839"/>
      <c r="CZ26" s="1839"/>
      <c r="DA26" s="1839"/>
      <c r="DB26" s="1840"/>
      <c r="DC26" s="1831">
        <f t="shared" si="31"/>
        <v>0</v>
      </c>
      <c r="DD26" s="1832">
        <f t="shared" si="32"/>
        <v>0</v>
      </c>
      <c r="DE26" s="1833">
        <f t="shared" si="33"/>
        <v>0</v>
      </c>
      <c r="DF26" s="1831">
        <f t="shared" si="34"/>
        <v>0</v>
      </c>
      <c r="DG26" s="1832">
        <f t="shared" si="35"/>
        <v>0</v>
      </c>
      <c r="DH26" s="1833">
        <f t="shared" si="36"/>
        <v>0</v>
      </c>
      <c r="DI26" s="1831">
        <f t="shared" si="37"/>
        <v>0</v>
      </c>
      <c r="DJ26" s="1832">
        <f t="shared" si="38"/>
        <v>0</v>
      </c>
      <c r="DK26" s="1832">
        <f t="shared" si="39"/>
        <v>0</v>
      </c>
      <c r="DL26" s="1833">
        <f t="shared" si="40"/>
        <v>0</v>
      </c>
      <c r="DM26" s="1834">
        <f t="shared" si="41"/>
        <v>0</v>
      </c>
      <c r="DN26" s="1835">
        <f t="shared" si="42"/>
        <v>0</v>
      </c>
      <c r="DO26" s="1836">
        <f t="shared" si="43"/>
        <v>0</v>
      </c>
      <c r="DP26" s="1837">
        <f t="shared" si="44"/>
        <v>0</v>
      </c>
      <c r="DQ26" s="1837">
        <f t="shared" si="45"/>
        <v>0</v>
      </c>
      <c r="DR26" s="1179"/>
      <c r="DS26" s="1210"/>
      <c r="DT26" s="1211"/>
      <c r="DU26" s="1212"/>
      <c r="DV26" s="1213"/>
      <c r="DW26" s="1180"/>
      <c r="DX26" s="1178"/>
      <c r="DY26" s="1181"/>
      <c r="DZ26" s="1195"/>
      <c r="EA26" s="1196"/>
      <c r="EB26" s="1195"/>
      <c r="EC26" s="1197"/>
      <c r="ED26" s="1196"/>
      <c r="EE26" s="1191"/>
      <c r="EF26" s="1192"/>
      <c r="EG26" s="1195"/>
      <c r="EH26" s="1196"/>
      <c r="EI26" s="1195"/>
      <c r="EJ26" s="1197"/>
      <c r="EK26" s="1198"/>
      <c r="EL26" s="1199"/>
      <c r="EM26" s="1179"/>
      <c r="EN26" s="1178"/>
      <c r="EO26" s="1688"/>
      <c r="EP26" s="1680"/>
      <c r="EQ26" s="1675"/>
      <c r="ER26" s="1498"/>
      <c r="ES26" s="1498"/>
      <c r="ET26" s="1499"/>
      <c r="EU26" s="1500"/>
      <c r="EV26" s="1501"/>
      <c r="EW26" s="1501"/>
      <c r="EX26" s="1501"/>
      <c r="EY26" s="1501"/>
      <c r="EZ26" s="1501"/>
      <c r="FA26" s="1501"/>
      <c r="FB26" s="1502"/>
      <c r="FC26" s="1689"/>
      <c r="FD26" s="1448"/>
      <c r="FE26" s="2219"/>
      <c r="FF26" s="2220"/>
      <c r="FG26" s="2220"/>
      <c r="FH26" s="2220"/>
      <c r="FI26" s="2220"/>
      <c r="FJ26" s="2220"/>
      <c r="FK26" s="2220"/>
      <c r="FL26" s="2220"/>
      <c r="FM26" s="2220"/>
      <c r="FN26" s="2220"/>
      <c r="FO26" s="2220"/>
      <c r="FP26" s="2220"/>
      <c r="FQ26" s="2220"/>
      <c r="FR26" s="2220"/>
      <c r="FS26" s="2220"/>
      <c r="FT26" s="2220"/>
      <c r="FU26" s="2220"/>
      <c r="FV26" s="2220"/>
      <c r="FW26" s="2220"/>
      <c r="FX26" s="2220"/>
      <c r="FY26" s="2220"/>
      <c r="FZ26" s="2220"/>
      <c r="GA26" s="2220"/>
      <c r="GB26" s="2220"/>
      <c r="GC26" s="2220"/>
      <c r="GD26" s="2220"/>
      <c r="GE26" s="2220"/>
      <c r="GF26" s="2220"/>
      <c r="GG26" s="2220"/>
      <c r="GH26" s="2220"/>
      <c r="GI26" s="2220"/>
      <c r="GJ26" s="2220"/>
      <c r="GK26" s="2220"/>
      <c r="GL26" s="2220"/>
      <c r="GM26" s="2220"/>
      <c r="GN26" s="2220"/>
      <c r="GO26" s="2220"/>
      <c r="GP26" s="2220"/>
      <c r="GQ26" s="2220"/>
      <c r="GR26" s="2220"/>
      <c r="GS26" s="2220"/>
      <c r="GT26" s="2220"/>
      <c r="GU26" s="2220"/>
      <c r="GV26" s="2220"/>
      <c r="GW26" s="2220"/>
      <c r="GX26" s="2221"/>
      <c r="GY26" s="2198">
        <f t="shared" si="46"/>
        <v>0</v>
      </c>
      <c r="GZ26" s="396" t="b">
        <f t="shared" si="83"/>
        <v>0</v>
      </c>
      <c r="HA26" s="2199">
        <f t="shared" si="47"/>
        <v>0</v>
      </c>
      <c r="HB26" s="2208" t="b">
        <f t="shared" si="48"/>
        <v>0</v>
      </c>
      <c r="HC26" s="2201">
        <f t="shared" si="49"/>
        <v>0</v>
      </c>
      <c r="HD26" s="397" t="b">
        <f t="shared" si="50"/>
        <v>0</v>
      </c>
      <c r="HE26" s="2202">
        <f t="shared" si="51"/>
        <v>0</v>
      </c>
      <c r="HF26" s="398" t="b">
        <f t="shared" si="52"/>
        <v>0</v>
      </c>
      <c r="HG26" s="2203">
        <f t="shared" si="53"/>
        <v>0</v>
      </c>
      <c r="HH26" s="2209" t="b">
        <f t="shared" si="54"/>
        <v>0</v>
      </c>
      <c r="HI26" s="2205">
        <f t="shared" si="55"/>
        <v>0</v>
      </c>
      <c r="HJ26" s="395" t="b">
        <f t="shared" si="56"/>
        <v>0</v>
      </c>
      <c r="HK26" s="2206">
        <f t="shared" si="57"/>
        <v>0</v>
      </c>
      <c r="HL26" s="2210" t="b">
        <f t="shared" si="58"/>
        <v>0</v>
      </c>
      <c r="HM26" s="432"/>
      <c r="HN26" s="991"/>
      <c r="HO26" s="898"/>
      <c r="HP26" s="899"/>
      <c r="HQ26" s="900"/>
      <c r="HR26" s="901"/>
      <c r="HS26" s="902"/>
      <c r="HT26" s="903"/>
      <c r="HU26" s="904"/>
      <c r="HV26" s="714" t="b">
        <f t="shared" si="84"/>
        <v>0</v>
      </c>
      <c r="HW26" s="715" t="b">
        <f t="shared" si="59"/>
        <v>0</v>
      </c>
      <c r="HX26" s="715" t="b">
        <f t="shared" si="60"/>
        <v>0</v>
      </c>
      <c r="HY26" s="715" t="b">
        <f t="shared" si="61"/>
        <v>0</v>
      </c>
      <c r="HZ26" s="715" t="b">
        <f t="shared" si="62"/>
        <v>0</v>
      </c>
      <c r="IA26" s="716" t="b">
        <f t="shared" si="63"/>
        <v>0</v>
      </c>
      <c r="IB26" s="717" t="b">
        <f t="shared" si="64"/>
        <v>0</v>
      </c>
      <c r="IC26" s="432"/>
      <c r="ID26" s="432"/>
      <c r="IE26" s="664"/>
      <c r="IF26" s="1055"/>
      <c r="IG26" s="1055"/>
      <c r="IH26" s="1055"/>
      <c r="II26" s="1055"/>
      <c r="IJ26" s="1055"/>
      <c r="IK26" s="1055"/>
      <c r="IL26" s="1055"/>
      <c r="IM26" s="1055"/>
      <c r="IN26" s="1056"/>
      <c r="IO26" s="662"/>
      <c r="IP26" s="1057"/>
      <c r="IQ26" s="1057"/>
      <c r="IR26" s="1057"/>
      <c r="IS26" s="1057"/>
      <c r="IT26" s="1057"/>
      <c r="IU26" s="1057"/>
      <c r="IV26" s="1057"/>
      <c r="IW26" s="1057"/>
      <c r="IX26" s="1058"/>
      <c r="IY26" s="664"/>
      <c r="IZ26" s="1055"/>
      <c r="JA26" s="1055"/>
      <c r="JB26" s="1055"/>
      <c r="JC26" s="1055"/>
      <c r="JD26" s="1055"/>
      <c r="JE26" s="1055"/>
      <c r="JF26" s="1055"/>
      <c r="JG26" s="1055"/>
      <c r="JH26" s="1059"/>
      <c r="JI26" s="662"/>
      <c r="JJ26" s="1057"/>
      <c r="JK26" s="1057"/>
      <c r="JL26" s="1057"/>
      <c r="JM26" s="1057"/>
      <c r="JN26" s="1057"/>
      <c r="JO26" s="1057"/>
      <c r="JP26" s="1057"/>
      <c r="JQ26" s="1057"/>
      <c r="JR26" s="1062"/>
      <c r="JS26" s="664"/>
      <c r="JT26" s="1055"/>
      <c r="JU26" s="1055"/>
      <c r="JV26" s="1055"/>
      <c r="JW26" s="1055"/>
      <c r="JX26" s="1059"/>
      <c r="JY26" s="1055"/>
      <c r="JZ26" s="1055"/>
      <c r="KA26" s="1055"/>
      <c r="KB26" s="1056"/>
      <c r="KC26" s="662"/>
      <c r="KD26" s="1057"/>
      <c r="KE26" s="1057"/>
      <c r="KF26" s="1057"/>
      <c r="KG26" s="1057"/>
      <c r="KH26" s="1057"/>
      <c r="KI26" s="1057"/>
      <c r="KJ26" s="1057"/>
      <c r="KK26" s="1057"/>
      <c r="KL26" s="1058"/>
      <c r="KM26" s="664"/>
      <c r="KN26" s="1055"/>
      <c r="KO26" s="1055"/>
      <c r="KP26" s="1055"/>
      <c r="KQ26" s="1055"/>
      <c r="KR26" s="1055"/>
      <c r="KS26" s="1055"/>
      <c r="KT26" s="1055"/>
      <c r="KU26" s="1055"/>
      <c r="KV26" s="1056"/>
      <c r="KW26" s="662"/>
      <c r="KX26" s="1057"/>
      <c r="KY26" s="1057"/>
      <c r="KZ26" s="1057"/>
      <c r="LA26" s="1057"/>
      <c r="LB26" s="1057"/>
      <c r="LC26" s="1057"/>
      <c r="LD26" s="1057"/>
      <c r="LE26" s="1057"/>
      <c r="LF26" s="1058"/>
      <c r="LG26" s="1060"/>
      <c r="LH26" s="1055"/>
      <c r="LI26" s="1055"/>
      <c r="LJ26" s="1055"/>
      <c r="LK26" s="1055"/>
      <c r="LL26" s="1055"/>
      <c r="LM26" s="1055"/>
      <c r="LN26" s="1055"/>
      <c r="LO26" s="1055"/>
      <c r="LP26" s="1055"/>
      <c r="LQ26" s="1059"/>
      <c r="LR26" s="739">
        <f t="shared" si="2"/>
        <v>0</v>
      </c>
      <c r="LS26" s="740" t="b">
        <f t="shared" si="65"/>
        <v>0</v>
      </c>
      <c r="LT26" s="741">
        <f t="shared" si="3"/>
        <v>0</v>
      </c>
      <c r="LU26" s="742" t="b">
        <f t="shared" si="66"/>
        <v>0</v>
      </c>
      <c r="LV26" s="743">
        <f t="shared" si="85"/>
        <v>0</v>
      </c>
      <c r="LW26" s="744" t="b">
        <f t="shared" si="67"/>
        <v>0</v>
      </c>
      <c r="LX26" s="745">
        <f t="shared" si="5"/>
        <v>0</v>
      </c>
      <c r="LY26" s="746" t="b">
        <f t="shared" si="68"/>
        <v>0</v>
      </c>
      <c r="LZ26" s="764">
        <f t="shared" si="6"/>
        <v>0</v>
      </c>
      <c r="MA26" s="765" t="b">
        <f t="shared" si="69"/>
        <v>0</v>
      </c>
      <c r="MB26" s="766">
        <f t="shared" si="86"/>
        <v>0</v>
      </c>
      <c r="MC26" s="767" t="b">
        <f t="shared" si="70"/>
        <v>0</v>
      </c>
      <c r="MD26" s="768">
        <f t="shared" si="8"/>
        <v>0</v>
      </c>
      <c r="ME26" s="769" t="b">
        <f t="shared" si="71"/>
        <v>0</v>
      </c>
      <c r="MF26" s="770">
        <f t="shared" si="87"/>
        <v>0</v>
      </c>
      <c r="MG26" s="771" t="b">
        <f t="shared" si="72"/>
        <v>0</v>
      </c>
      <c r="MH26" s="772">
        <f t="shared" si="88"/>
        <v>0</v>
      </c>
      <c r="MI26" s="773" t="b">
        <f t="shared" si="73"/>
        <v>0</v>
      </c>
      <c r="MJ26" s="774">
        <f t="shared" si="89"/>
        <v>0</v>
      </c>
      <c r="MK26" s="775" t="b">
        <f t="shared" si="74"/>
        <v>0</v>
      </c>
      <c r="ML26" s="776">
        <f t="shared" si="90"/>
        <v>0</v>
      </c>
      <c r="MM26" s="777" t="b">
        <f t="shared" si="75"/>
        <v>0</v>
      </c>
      <c r="MN26" s="778">
        <f t="shared" si="91"/>
        <v>0</v>
      </c>
      <c r="MO26" s="779" t="b">
        <f t="shared" si="76"/>
        <v>0</v>
      </c>
      <c r="MP26" s="884">
        <f t="shared" si="92"/>
        <v>0</v>
      </c>
      <c r="MQ26" s="885" t="b">
        <f t="shared" si="77"/>
        <v>0</v>
      </c>
      <c r="MR26" s="990"/>
      <c r="MS26" s="645"/>
      <c r="MT26" s="646"/>
      <c r="MU26" s="647"/>
      <c r="MV26" s="648"/>
      <c r="MW26" s="649"/>
      <c r="MX26" s="657"/>
      <c r="MY26" s="658"/>
      <c r="MZ26" s="659"/>
      <c r="NA26" s="660"/>
      <c r="NB26" s="661"/>
      <c r="NC26" s="662"/>
      <c r="ND26" s="663"/>
      <c r="NE26" s="664"/>
      <c r="NF26" s="665"/>
      <c r="NG26" s="604" t="b">
        <f t="shared" si="15"/>
        <v>0</v>
      </c>
      <c r="NH26" s="602" t="b">
        <f t="shared" si="15"/>
        <v>0</v>
      </c>
      <c r="NI26" s="604" t="b">
        <f t="shared" si="15"/>
        <v>0</v>
      </c>
      <c r="NJ26" s="1547" t="b">
        <f t="shared" si="15"/>
        <v>0</v>
      </c>
      <c r="NK26" s="604" t="b">
        <f t="shared" si="15"/>
        <v>0</v>
      </c>
      <c r="NL26" s="1547" t="b">
        <f t="shared" si="15"/>
        <v>0</v>
      </c>
      <c r="NM26" s="604" t="b">
        <f t="shared" si="15"/>
        <v>0</v>
      </c>
      <c r="NN26" s="1547" t="b">
        <f t="shared" si="15"/>
        <v>0</v>
      </c>
      <c r="NO26" s="604" t="b">
        <f t="shared" si="15"/>
        <v>0</v>
      </c>
      <c r="NP26" s="1549" t="b">
        <f t="shared" si="15"/>
        <v>0</v>
      </c>
      <c r="NQ26" s="1552" t="b">
        <f t="shared" si="15"/>
        <v>0</v>
      </c>
      <c r="NR26" s="1549" t="b">
        <f t="shared" si="15"/>
        <v>0</v>
      </c>
      <c r="NS26" s="604" t="b">
        <f t="shared" si="15"/>
        <v>0</v>
      </c>
      <c r="NT26" s="1445"/>
    </row>
    <row r="27" spans="1:384" s="1446" customFormat="1" ht="21.95" customHeight="1" thickBot="1" x14ac:dyDescent="0.35">
      <c r="A27" s="1600">
        <v>15</v>
      </c>
      <c r="B27" s="1601"/>
      <c r="C27" s="1602"/>
      <c r="D27" s="1601"/>
      <c r="E27" s="1515"/>
      <c r="F27" s="89"/>
      <c r="G27" s="90"/>
      <c r="H27" s="100"/>
      <c r="I27" s="100"/>
      <c r="J27" s="1558"/>
      <c r="K27" s="1565">
        <f t="shared" si="78"/>
        <v>0</v>
      </c>
      <c r="L27" s="1562"/>
      <c r="M27" s="1178"/>
      <c r="N27" s="1179"/>
      <c r="O27" s="1195"/>
      <c r="P27" s="1197"/>
      <c r="Q27" s="1197"/>
      <c r="R27" s="1197"/>
      <c r="S27" s="1197"/>
      <c r="T27" s="1197"/>
      <c r="U27" s="1197"/>
      <c r="V27" s="1198"/>
      <c r="W27" s="1532" t="b">
        <f t="shared" si="81"/>
        <v>0</v>
      </c>
      <c r="X27" s="1531" t="b">
        <f t="shared" si="16"/>
        <v>0</v>
      </c>
      <c r="Y27" s="1531" t="b">
        <f t="shared" si="17"/>
        <v>0</v>
      </c>
      <c r="Z27" s="1531" t="b">
        <f t="shared" si="18"/>
        <v>0</v>
      </c>
      <c r="AA27" s="1531" t="b">
        <f t="shared" si="19"/>
        <v>0</v>
      </c>
      <c r="AB27" s="1531" t="b">
        <f t="shared" si="20"/>
        <v>0</v>
      </c>
      <c r="AC27" s="1531" t="b">
        <f t="shared" si="21"/>
        <v>0</v>
      </c>
      <c r="AD27" s="1533" t="b">
        <f t="shared" si="22"/>
        <v>0</v>
      </c>
      <c r="AE27" s="1178"/>
      <c r="AF27" s="1181"/>
      <c r="AG27" s="103"/>
      <c r="AH27" s="104"/>
      <c r="AI27" s="104"/>
      <c r="AJ27" s="104"/>
      <c r="AK27" s="104"/>
      <c r="AL27" s="104"/>
      <c r="AM27" s="104"/>
      <c r="AN27" s="104"/>
      <c r="AO27" s="104"/>
      <c r="AP27" s="105"/>
      <c r="AQ27" s="1667"/>
      <c r="AR27" s="103"/>
      <c r="AS27" s="104"/>
      <c r="AT27" s="104"/>
      <c r="AU27" s="104"/>
      <c r="AV27" s="104"/>
      <c r="AW27" s="104"/>
      <c r="AX27" s="104"/>
      <c r="AY27" s="104"/>
      <c r="AZ27" s="104"/>
      <c r="BA27" s="105"/>
      <c r="BB27" s="1645">
        <f t="shared" si="80"/>
        <v>0</v>
      </c>
      <c r="BC27" s="382">
        <f t="shared" si="82"/>
        <v>0</v>
      </c>
      <c r="BD27" s="1647" t="e">
        <f t="shared" si="23"/>
        <v>#DIV/0!</v>
      </c>
      <c r="BE27" s="367" t="e">
        <f t="shared" si="24"/>
        <v>#DIV/0!</v>
      </c>
      <c r="BF27" s="368" t="e">
        <f t="shared" si="25"/>
        <v>#DIV/0!</v>
      </c>
      <c r="BG27" s="369" t="e">
        <f t="shared" si="26"/>
        <v>#DIV/0!</v>
      </c>
      <c r="BH27" s="370" t="e">
        <f t="shared" si="1"/>
        <v>#DIV/0!</v>
      </c>
      <c r="BI27" s="371" t="e">
        <f t="shared" si="27"/>
        <v>#DIV/0!</v>
      </c>
      <c r="BJ27" s="372" t="e">
        <f t="shared" si="28"/>
        <v>#DIV/0!</v>
      </c>
      <c r="BK27" s="372" t="e">
        <f t="shared" si="29"/>
        <v>#DIV/0!</v>
      </c>
      <c r="BL27" s="379" t="e">
        <f t="shared" si="30"/>
        <v>#DIV/0!</v>
      </c>
      <c r="BM27" s="99"/>
      <c r="BN27" s="1181"/>
      <c r="BO27" s="1838"/>
      <c r="BP27" s="1839"/>
      <c r="BQ27" s="1839"/>
      <c r="BR27" s="1839"/>
      <c r="BS27" s="1839"/>
      <c r="BT27" s="1839"/>
      <c r="BU27" s="1839"/>
      <c r="BV27" s="1839"/>
      <c r="BW27" s="1839"/>
      <c r="BX27" s="1839"/>
      <c r="BY27" s="1839"/>
      <c r="BZ27" s="1839"/>
      <c r="CA27" s="1839"/>
      <c r="CB27" s="1839"/>
      <c r="CC27" s="1839"/>
      <c r="CD27" s="1839"/>
      <c r="CE27" s="1839"/>
      <c r="CF27" s="1839"/>
      <c r="CG27" s="1839"/>
      <c r="CH27" s="1839"/>
      <c r="CI27" s="1839"/>
      <c r="CJ27" s="1839"/>
      <c r="CK27" s="1839"/>
      <c r="CL27" s="1839"/>
      <c r="CM27" s="1839"/>
      <c r="CN27" s="1839"/>
      <c r="CO27" s="1839"/>
      <c r="CP27" s="1839"/>
      <c r="CQ27" s="1839"/>
      <c r="CR27" s="1839"/>
      <c r="CS27" s="1839"/>
      <c r="CT27" s="1839"/>
      <c r="CU27" s="1839"/>
      <c r="CV27" s="1839"/>
      <c r="CW27" s="1839"/>
      <c r="CX27" s="1839"/>
      <c r="CY27" s="1839"/>
      <c r="CZ27" s="1839"/>
      <c r="DA27" s="1839"/>
      <c r="DB27" s="1840"/>
      <c r="DC27" s="1831">
        <f t="shared" si="31"/>
        <v>0</v>
      </c>
      <c r="DD27" s="1832">
        <f t="shared" si="32"/>
        <v>0</v>
      </c>
      <c r="DE27" s="1833">
        <f t="shared" si="33"/>
        <v>0</v>
      </c>
      <c r="DF27" s="1831">
        <f t="shared" si="34"/>
        <v>0</v>
      </c>
      <c r="DG27" s="1832">
        <f t="shared" si="35"/>
        <v>0</v>
      </c>
      <c r="DH27" s="1833">
        <f t="shared" si="36"/>
        <v>0</v>
      </c>
      <c r="DI27" s="1831">
        <f t="shared" si="37"/>
        <v>0</v>
      </c>
      <c r="DJ27" s="1832">
        <f t="shared" si="38"/>
        <v>0</v>
      </c>
      <c r="DK27" s="1832">
        <f t="shared" si="39"/>
        <v>0</v>
      </c>
      <c r="DL27" s="1833">
        <f t="shared" si="40"/>
        <v>0</v>
      </c>
      <c r="DM27" s="1834">
        <f t="shared" si="41"/>
        <v>0</v>
      </c>
      <c r="DN27" s="1835">
        <f t="shared" si="42"/>
        <v>0</v>
      </c>
      <c r="DO27" s="1836">
        <f t="shared" si="43"/>
        <v>0</v>
      </c>
      <c r="DP27" s="1837">
        <f t="shared" si="44"/>
        <v>0</v>
      </c>
      <c r="DQ27" s="1837">
        <f t="shared" si="45"/>
        <v>0</v>
      </c>
      <c r="DR27" s="1179"/>
      <c r="DS27" s="1210"/>
      <c r="DT27" s="1211"/>
      <c r="DU27" s="1212"/>
      <c r="DV27" s="1213"/>
      <c r="DW27" s="1180"/>
      <c r="DX27" s="1178"/>
      <c r="DY27" s="1181"/>
      <c r="DZ27" s="1195"/>
      <c r="EA27" s="1196"/>
      <c r="EB27" s="1195"/>
      <c r="EC27" s="1197"/>
      <c r="ED27" s="1196"/>
      <c r="EE27" s="1191"/>
      <c r="EF27" s="1192"/>
      <c r="EG27" s="1195"/>
      <c r="EH27" s="1196"/>
      <c r="EI27" s="1195"/>
      <c r="EJ27" s="1197"/>
      <c r="EK27" s="1198"/>
      <c r="EL27" s="1199"/>
      <c r="EM27" s="1179"/>
      <c r="EN27" s="1178"/>
      <c r="EO27" s="1688"/>
      <c r="EP27" s="1680"/>
      <c r="EQ27" s="1675"/>
      <c r="ER27" s="1498"/>
      <c r="ES27" s="1498"/>
      <c r="ET27" s="1499"/>
      <c r="EU27" s="1500"/>
      <c r="EV27" s="1501"/>
      <c r="EW27" s="1501"/>
      <c r="EX27" s="1501"/>
      <c r="EY27" s="1501"/>
      <c r="EZ27" s="1501"/>
      <c r="FA27" s="1501"/>
      <c r="FB27" s="1502"/>
      <c r="FC27" s="1689"/>
      <c r="FD27" s="1448"/>
      <c r="FE27" s="2219"/>
      <c r="FF27" s="2220"/>
      <c r="FG27" s="2220"/>
      <c r="FH27" s="2220"/>
      <c r="FI27" s="2220"/>
      <c r="FJ27" s="2220"/>
      <c r="FK27" s="2220"/>
      <c r="FL27" s="2220"/>
      <c r="FM27" s="2220"/>
      <c r="FN27" s="2220"/>
      <c r="FO27" s="2220"/>
      <c r="FP27" s="2220"/>
      <c r="FQ27" s="2220"/>
      <c r="FR27" s="2220"/>
      <c r="FS27" s="2220"/>
      <c r="FT27" s="2220"/>
      <c r="FU27" s="2220"/>
      <c r="FV27" s="2220"/>
      <c r="FW27" s="2220"/>
      <c r="FX27" s="2220"/>
      <c r="FY27" s="2220"/>
      <c r="FZ27" s="2220"/>
      <c r="GA27" s="2220"/>
      <c r="GB27" s="2220"/>
      <c r="GC27" s="2220"/>
      <c r="GD27" s="2220"/>
      <c r="GE27" s="2220"/>
      <c r="GF27" s="2220"/>
      <c r="GG27" s="2220"/>
      <c r="GH27" s="2220"/>
      <c r="GI27" s="2220"/>
      <c r="GJ27" s="2220"/>
      <c r="GK27" s="2220"/>
      <c r="GL27" s="2220"/>
      <c r="GM27" s="2220"/>
      <c r="GN27" s="2220"/>
      <c r="GO27" s="2220"/>
      <c r="GP27" s="2220"/>
      <c r="GQ27" s="2220"/>
      <c r="GR27" s="2220"/>
      <c r="GS27" s="2220"/>
      <c r="GT27" s="2220"/>
      <c r="GU27" s="2220"/>
      <c r="GV27" s="2220"/>
      <c r="GW27" s="2220"/>
      <c r="GX27" s="2221"/>
      <c r="GY27" s="2198">
        <f t="shared" si="46"/>
        <v>0</v>
      </c>
      <c r="GZ27" s="396" t="b">
        <f t="shared" si="83"/>
        <v>0</v>
      </c>
      <c r="HA27" s="2199">
        <f t="shared" si="47"/>
        <v>0</v>
      </c>
      <c r="HB27" s="2208" t="b">
        <f t="shared" si="48"/>
        <v>0</v>
      </c>
      <c r="HC27" s="2201">
        <f t="shared" si="49"/>
        <v>0</v>
      </c>
      <c r="HD27" s="397" t="b">
        <f t="shared" si="50"/>
        <v>0</v>
      </c>
      <c r="HE27" s="2202">
        <f t="shared" si="51"/>
        <v>0</v>
      </c>
      <c r="HF27" s="398" t="b">
        <f t="shared" si="52"/>
        <v>0</v>
      </c>
      <c r="HG27" s="2203">
        <f t="shared" si="53"/>
        <v>0</v>
      </c>
      <c r="HH27" s="2209" t="b">
        <f t="shared" si="54"/>
        <v>0</v>
      </c>
      <c r="HI27" s="2205">
        <f t="shared" si="55"/>
        <v>0</v>
      </c>
      <c r="HJ27" s="395" t="b">
        <f t="shared" si="56"/>
        <v>0</v>
      </c>
      <c r="HK27" s="2206">
        <f t="shared" si="57"/>
        <v>0</v>
      </c>
      <c r="HL27" s="2210" t="b">
        <f t="shared" si="58"/>
        <v>0</v>
      </c>
      <c r="HM27" s="432"/>
      <c r="HN27" s="991"/>
      <c r="HO27" s="898"/>
      <c r="HP27" s="899"/>
      <c r="HQ27" s="900"/>
      <c r="HR27" s="901"/>
      <c r="HS27" s="902"/>
      <c r="HT27" s="903"/>
      <c r="HU27" s="904"/>
      <c r="HV27" s="714" t="b">
        <f t="shared" si="84"/>
        <v>0</v>
      </c>
      <c r="HW27" s="715" t="b">
        <f t="shared" si="59"/>
        <v>0</v>
      </c>
      <c r="HX27" s="715" t="b">
        <f t="shared" si="60"/>
        <v>0</v>
      </c>
      <c r="HY27" s="715" t="b">
        <f t="shared" si="61"/>
        <v>0</v>
      </c>
      <c r="HZ27" s="715" t="b">
        <f t="shared" si="62"/>
        <v>0</v>
      </c>
      <c r="IA27" s="716" t="b">
        <f t="shared" si="63"/>
        <v>0</v>
      </c>
      <c r="IB27" s="717" t="b">
        <f t="shared" si="64"/>
        <v>0</v>
      </c>
      <c r="IC27" s="432"/>
      <c r="ID27" s="432"/>
      <c r="IE27" s="664"/>
      <c r="IF27" s="1055"/>
      <c r="IG27" s="1055"/>
      <c r="IH27" s="1055"/>
      <c r="II27" s="1055"/>
      <c r="IJ27" s="1055"/>
      <c r="IK27" s="1055"/>
      <c r="IL27" s="1055"/>
      <c r="IM27" s="1055"/>
      <c r="IN27" s="1056"/>
      <c r="IO27" s="662"/>
      <c r="IP27" s="1057"/>
      <c r="IQ27" s="1057"/>
      <c r="IR27" s="1057"/>
      <c r="IS27" s="1057"/>
      <c r="IT27" s="1057"/>
      <c r="IU27" s="1057"/>
      <c r="IV27" s="1057"/>
      <c r="IW27" s="1057"/>
      <c r="IX27" s="1058"/>
      <c r="IY27" s="664"/>
      <c r="IZ27" s="1055"/>
      <c r="JA27" s="1055"/>
      <c r="JB27" s="1055"/>
      <c r="JC27" s="1055"/>
      <c r="JD27" s="1055"/>
      <c r="JE27" s="1055"/>
      <c r="JF27" s="1055"/>
      <c r="JG27" s="1055"/>
      <c r="JH27" s="1059"/>
      <c r="JI27" s="662"/>
      <c r="JJ27" s="1057"/>
      <c r="JK27" s="1057"/>
      <c r="JL27" s="1057"/>
      <c r="JM27" s="1057"/>
      <c r="JN27" s="1057"/>
      <c r="JO27" s="1057"/>
      <c r="JP27" s="1057"/>
      <c r="JQ27" s="1057"/>
      <c r="JR27" s="1058"/>
      <c r="JS27" s="664"/>
      <c r="JT27" s="1055"/>
      <c r="JU27" s="1055"/>
      <c r="JV27" s="1055"/>
      <c r="JW27" s="1055"/>
      <c r="JX27" s="1059"/>
      <c r="JY27" s="1055"/>
      <c r="JZ27" s="1055"/>
      <c r="KA27" s="1055"/>
      <c r="KB27" s="1056"/>
      <c r="KC27" s="662"/>
      <c r="KD27" s="1057"/>
      <c r="KE27" s="1057"/>
      <c r="KF27" s="1057"/>
      <c r="KG27" s="1057"/>
      <c r="KH27" s="1057"/>
      <c r="KI27" s="1057"/>
      <c r="KJ27" s="1057"/>
      <c r="KK27" s="1057"/>
      <c r="KL27" s="1058"/>
      <c r="KM27" s="664"/>
      <c r="KN27" s="1055"/>
      <c r="KO27" s="1055"/>
      <c r="KP27" s="1055"/>
      <c r="KQ27" s="1055"/>
      <c r="KR27" s="1055"/>
      <c r="KS27" s="1055"/>
      <c r="KT27" s="1055"/>
      <c r="KU27" s="1055"/>
      <c r="KV27" s="1056"/>
      <c r="KW27" s="662"/>
      <c r="KX27" s="1057"/>
      <c r="KY27" s="1057"/>
      <c r="KZ27" s="1057"/>
      <c r="LA27" s="1057"/>
      <c r="LB27" s="1057"/>
      <c r="LC27" s="1057"/>
      <c r="LD27" s="1057"/>
      <c r="LE27" s="1057"/>
      <c r="LF27" s="1058"/>
      <c r="LG27" s="1060"/>
      <c r="LH27" s="1055"/>
      <c r="LI27" s="1055"/>
      <c r="LJ27" s="1055"/>
      <c r="LK27" s="1055"/>
      <c r="LL27" s="1055"/>
      <c r="LM27" s="1055"/>
      <c r="LN27" s="1055"/>
      <c r="LO27" s="1055"/>
      <c r="LP27" s="1055"/>
      <c r="LQ27" s="1059"/>
      <c r="LR27" s="739">
        <f t="shared" si="2"/>
        <v>0</v>
      </c>
      <c r="LS27" s="740" t="b">
        <f t="shared" si="65"/>
        <v>0</v>
      </c>
      <c r="LT27" s="741">
        <f t="shared" si="3"/>
        <v>0</v>
      </c>
      <c r="LU27" s="742" t="b">
        <f t="shared" si="66"/>
        <v>0</v>
      </c>
      <c r="LV27" s="743">
        <f t="shared" si="85"/>
        <v>0</v>
      </c>
      <c r="LW27" s="744" t="b">
        <f t="shared" si="67"/>
        <v>0</v>
      </c>
      <c r="LX27" s="745">
        <f t="shared" si="5"/>
        <v>0</v>
      </c>
      <c r="LY27" s="746" t="b">
        <f t="shared" si="68"/>
        <v>0</v>
      </c>
      <c r="LZ27" s="764">
        <f t="shared" si="6"/>
        <v>0</v>
      </c>
      <c r="MA27" s="765" t="b">
        <f t="shared" si="69"/>
        <v>0</v>
      </c>
      <c r="MB27" s="766">
        <f t="shared" si="86"/>
        <v>0</v>
      </c>
      <c r="MC27" s="767" t="b">
        <f t="shared" si="70"/>
        <v>0</v>
      </c>
      <c r="MD27" s="768">
        <f t="shared" si="8"/>
        <v>0</v>
      </c>
      <c r="ME27" s="769" t="b">
        <f t="shared" si="71"/>
        <v>0</v>
      </c>
      <c r="MF27" s="770">
        <f t="shared" si="87"/>
        <v>0</v>
      </c>
      <c r="MG27" s="771" t="b">
        <f t="shared" si="72"/>
        <v>0</v>
      </c>
      <c r="MH27" s="772">
        <f t="shared" si="88"/>
        <v>0</v>
      </c>
      <c r="MI27" s="773" t="b">
        <f t="shared" si="73"/>
        <v>0</v>
      </c>
      <c r="MJ27" s="774">
        <f t="shared" si="89"/>
        <v>0</v>
      </c>
      <c r="MK27" s="775" t="b">
        <f t="shared" si="74"/>
        <v>0</v>
      </c>
      <c r="ML27" s="776">
        <f t="shared" si="90"/>
        <v>0</v>
      </c>
      <c r="MM27" s="777" t="b">
        <f t="shared" si="75"/>
        <v>0</v>
      </c>
      <c r="MN27" s="778">
        <f t="shared" si="91"/>
        <v>0</v>
      </c>
      <c r="MO27" s="779" t="b">
        <f t="shared" si="76"/>
        <v>0</v>
      </c>
      <c r="MP27" s="884">
        <f t="shared" si="92"/>
        <v>0</v>
      </c>
      <c r="MQ27" s="885" t="b">
        <f t="shared" si="77"/>
        <v>0</v>
      </c>
      <c r="MR27" s="990"/>
      <c r="MS27" s="645"/>
      <c r="MT27" s="646"/>
      <c r="MU27" s="647"/>
      <c r="MV27" s="648"/>
      <c r="MW27" s="649"/>
      <c r="MX27" s="657"/>
      <c r="MY27" s="658"/>
      <c r="MZ27" s="659"/>
      <c r="NA27" s="660"/>
      <c r="NB27" s="661"/>
      <c r="NC27" s="662"/>
      <c r="ND27" s="663"/>
      <c r="NE27" s="664"/>
      <c r="NF27" s="665"/>
      <c r="NG27" s="604" t="b">
        <f t="shared" si="15"/>
        <v>0</v>
      </c>
      <c r="NH27" s="602" t="b">
        <f t="shared" si="15"/>
        <v>0</v>
      </c>
      <c r="NI27" s="604" t="b">
        <f t="shared" si="15"/>
        <v>0</v>
      </c>
      <c r="NJ27" s="1547" t="b">
        <f t="shared" si="15"/>
        <v>0</v>
      </c>
      <c r="NK27" s="604" t="b">
        <f t="shared" si="15"/>
        <v>0</v>
      </c>
      <c r="NL27" s="1547" t="b">
        <f t="shared" si="15"/>
        <v>0</v>
      </c>
      <c r="NM27" s="604" t="b">
        <f t="shared" si="15"/>
        <v>0</v>
      </c>
      <c r="NN27" s="1547" t="b">
        <f t="shared" si="15"/>
        <v>0</v>
      </c>
      <c r="NO27" s="604" t="b">
        <f t="shared" si="15"/>
        <v>0</v>
      </c>
      <c r="NP27" s="1549" t="b">
        <f t="shared" si="15"/>
        <v>0</v>
      </c>
      <c r="NQ27" s="1552" t="b">
        <f t="shared" si="15"/>
        <v>0</v>
      </c>
      <c r="NR27" s="1549" t="b">
        <f t="shared" si="15"/>
        <v>0</v>
      </c>
      <c r="NS27" s="604" t="b">
        <f t="shared" si="15"/>
        <v>0</v>
      </c>
      <c r="NT27" s="1445"/>
    </row>
    <row r="28" spans="1:384" s="1446" customFormat="1" ht="21.95" customHeight="1" thickBot="1" x14ac:dyDescent="0.35">
      <c r="A28" s="1600">
        <v>16</v>
      </c>
      <c r="B28" s="1601"/>
      <c r="C28" s="1602"/>
      <c r="D28" s="1601"/>
      <c r="E28" s="1515"/>
      <c r="F28" s="89"/>
      <c r="G28" s="90"/>
      <c r="H28" s="100"/>
      <c r="I28" s="100"/>
      <c r="J28" s="1558"/>
      <c r="K28" s="1565">
        <f t="shared" si="78"/>
        <v>0</v>
      </c>
      <c r="L28" s="1562"/>
      <c r="M28" s="1178"/>
      <c r="N28" s="1179"/>
      <c r="O28" s="1195"/>
      <c r="P28" s="1197"/>
      <c r="Q28" s="1197"/>
      <c r="R28" s="1197"/>
      <c r="S28" s="1197"/>
      <c r="T28" s="1197"/>
      <c r="U28" s="1197"/>
      <c r="V28" s="1198"/>
      <c r="W28" s="1532" t="b">
        <f t="shared" si="81"/>
        <v>0</v>
      </c>
      <c r="X28" s="1531" t="b">
        <f t="shared" si="16"/>
        <v>0</v>
      </c>
      <c r="Y28" s="1531" t="b">
        <f t="shared" si="17"/>
        <v>0</v>
      </c>
      <c r="Z28" s="1531" t="b">
        <f t="shared" si="18"/>
        <v>0</v>
      </c>
      <c r="AA28" s="1531" t="b">
        <f t="shared" si="19"/>
        <v>0</v>
      </c>
      <c r="AB28" s="1531" t="b">
        <f t="shared" si="20"/>
        <v>0</v>
      </c>
      <c r="AC28" s="1531" t="b">
        <f t="shared" si="21"/>
        <v>0</v>
      </c>
      <c r="AD28" s="1533" t="b">
        <f t="shared" si="22"/>
        <v>0</v>
      </c>
      <c r="AE28" s="1178"/>
      <c r="AF28" s="1181"/>
      <c r="AG28" s="103"/>
      <c r="AH28" s="104"/>
      <c r="AI28" s="104"/>
      <c r="AJ28" s="104"/>
      <c r="AK28" s="104"/>
      <c r="AL28" s="104"/>
      <c r="AM28" s="104"/>
      <c r="AN28" s="104"/>
      <c r="AO28" s="104"/>
      <c r="AP28" s="105"/>
      <c r="AQ28" s="1667"/>
      <c r="AR28" s="103"/>
      <c r="AS28" s="104"/>
      <c r="AT28" s="104"/>
      <c r="AU28" s="104"/>
      <c r="AV28" s="104"/>
      <c r="AW28" s="104"/>
      <c r="AX28" s="104"/>
      <c r="AY28" s="104"/>
      <c r="AZ28" s="104"/>
      <c r="BA28" s="105"/>
      <c r="BB28" s="1645">
        <f t="shared" si="80"/>
        <v>0</v>
      </c>
      <c r="BC28" s="382">
        <f t="shared" si="82"/>
        <v>0</v>
      </c>
      <c r="BD28" s="1647" t="e">
        <f t="shared" si="23"/>
        <v>#DIV/0!</v>
      </c>
      <c r="BE28" s="367" t="e">
        <f t="shared" si="24"/>
        <v>#DIV/0!</v>
      </c>
      <c r="BF28" s="368" t="e">
        <f t="shared" si="25"/>
        <v>#DIV/0!</v>
      </c>
      <c r="BG28" s="369" t="e">
        <f t="shared" si="26"/>
        <v>#DIV/0!</v>
      </c>
      <c r="BH28" s="370" t="e">
        <f t="shared" si="1"/>
        <v>#DIV/0!</v>
      </c>
      <c r="BI28" s="371" t="e">
        <f t="shared" si="27"/>
        <v>#DIV/0!</v>
      </c>
      <c r="BJ28" s="372" t="e">
        <f t="shared" si="28"/>
        <v>#DIV/0!</v>
      </c>
      <c r="BK28" s="372" t="e">
        <f t="shared" si="29"/>
        <v>#DIV/0!</v>
      </c>
      <c r="BL28" s="379" t="e">
        <f t="shared" si="30"/>
        <v>#DIV/0!</v>
      </c>
      <c r="BM28" s="99"/>
      <c r="BN28" s="1181"/>
      <c r="BO28" s="1838"/>
      <c r="BP28" s="1839"/>
      <c r="BQ28" s="1839"/>
      <c r="BR28" s="1839"/>
      <c r="BS28" s="1839"/>
      <c r="BT28" s="1839"/>
      <c r="BU28" s="1839"/>
      <c r="BV28" s="1839"/>
      <c r="BW28" s="1839"/>
      <c r="BX28" s="1839"/>
      <c r="BY28" s="1839"/>
      <c r="BZ28" s="1839"/>
      <c r="CA28" s="1839"/>
      <c r="CB28" s="1839"/>
      <c r="CC28" s="1839"/>
      <c r="CD28" s="1839"/>
      <c r="CE28" s="1839"/>
      <c r="CF28" s="1839"/>
      <c r="CG28" s="1839"/>
      <c r="CH28" s="1839"/>
      <c r="CI28" s="1839"/>
      <c r="CJ28" s="1839"/>
      <c r="CK28" s="1839"/>
      <c r="CL28" s="1839"/>
      <c r="CM28" s="1839"/>
      <c r="CN28" s="1839"/>
      <c r="CO28" s="1839"/>
      <c r="CP28" s="1839"/>
      <c r="CQ28" s="1839"/>
      <c r="CR28" s="1839"/>
      <c r="CS28" s="1839"/>
      <c r="CT28" s="1839"/>
      <c r="CU28" s="1839"/>
      <c r="CV28" s="1839"/>
      <c r="CW28" s="1839"/>
      <c r="CX28" s="1839"/>
      <c r="CY28" s="1839"/>
      <c r="CZ28" s="1839"/>
      <c r="DA28" s="1839"/>
      <c r="DB28" s="1840"/>
      <c r="DC28" s="1831">
        <f t="shared" si="31"/>
        <v>0</v>
      </c>
      <c r="DD28" s="1832">
        <f t="shared" si="32"/>
        <v>0</v>
      </c>
      <c r="DE28" s="1833">
        <f t="shared" si="33"/>
        <v>0</v>
      </c>
      <c r="DF28" s="1831">
        <f t="shared" si="34"/>
        <v>0</v>
      </c>
      <c r="DG28" s="1832">
        <f t="shared" si="35"/>
        <v>0</v>
      </c>
      <c r="DH28" s="1833">
        <f t="shared" si="36"/>
        <v>0</v>
      </c>
      <c r="DI28" s="1831">
        <f t="shared" si="37"/>
        <v>0</v>
      </c>
      <c r="DJ28" s="1832">
        <f t="shared" si="38"/>
        <v>0</v>
      </c>
      <c r="DK28" s="1832">
        <f t="shared" si="39"/>
        <v>0</v>
      </c>
      <c r="DL28" s="1833">
        <f t="shared" si="40"/>
        <v>0</v>
      </c>
      <c r="DM28" s="1834">
        <f t="shared" si="41"/>
        <v>0</v>
      </c>
      <c r="DN28" s="1835">
        <f t="shared" si="42"/>
        <v>0</v>
      </c>
      <c r="DO28" s="1836">
        <f t="shared" si="43"/>
        <v>0</v>
      </c>
      <c r="DP28" s="1837">
        <f t="shared" si="44"/>
        <v>0</v>
      </c>
      <c r="DQ28" s="1837">
        <f t="shared" si="45"/>
        <v>0</v>
      </c>
      <c r="DR28" s="1179"/>
      <c r="DS28" s="1210"/>
      <c r="DT28" s="1211"/>
      <c r="DU28" s="1212"/>
      <c r="DV28" s="1213"/>
      <c r="DW28" s="1180"/>
      <c r="DX28" s="1178"/>
      <c r="DY28" s="1181"/>
      <c r="DZ28" s="1195"/>
      <c r="EA28" s="1196"/>
      <c r="EB28" s="1195"/>
      <c r="EC28" s="1197"/>
      <c r="ED28" s="1196"/>
      <c r="EE28" s="1191"/>
      <c r="EF28" s="1192"/>
      <c r="EG28" s="1195"/>
      <c r="EH28" s="1196"/>
      <c r="EI28" s="1195"/>
      <c r="EJ28" s="1197"/>
      <c r="EK28" s="1198"/>
      <c r="EL28" s="1199"/>
      <c r="EM28" s="1179"/>
      <c r="EN28" s="1178"/>
      <c r="EO28" s="1688"/>
      <c r="EP28" s="1680"/>
      <c r="EQ28" s="1675"/>
      <c r="ER28" s="1498"/>
      <c r="ES28" s="1498"/>
      <c r="ET28" s="1499"/>
      <c r="EU28" s="1500"/>
      <c r="EV28" s="1501"/>
      <c r="EW28" s="1501"/>
      <c r="EX28" s="1501"/>
      <c r="EY28" s="1501"/>
      <c r="EZ28" s="1501"/>
      <c r="FA28" s="1501"/>
      <c r="FB28" s="1502"/>
      <c r="FC28" s="1689"/>
      <c r="FD28" s="1448"/>
      <c r="FE28" s="2219"/>
      <c r="FF28" s="2220"/>
      <c r="FG28" s="2220"/>
      <c r="FH28" s="2220"/>
      <c r="FI28" s="2220"/>
      <c r="FJ28" s="2220"/>
      <c r="FK28" s="2220"/>
      <c r="FL28" s="2220"/>
      <c r="FM28" s="2220"/>
      <c r="FN28" s="2220"/>
      <c r="FO28" s="2220"/>
      <c r="FP28" s="2220"/>
      <c r="FQ28" s="2220"/>
      <c r="FR28" s="2220"/>
      <c r="FS28" s="2220"/>
      <c r="FT28" s="2220"/>
      <c r="FU28" s="2220"/>
      <c r="FV28" s="2220"/>
      <c r="FW28" s="2220"/>
      <c r="FX28" s="2220"/>
      <c r="FY28" s="2220"/>
      <c r="FZ28" s="2220"/>
      <c r="GA28" s="2220"/>
      <c r="GB28" s="2220"/>
      <c r="GC28" s="2220"/>
      <c r="GD28" s="2220"/>
      <c r="GE28" s="2220"/>
      <c r="GF28" s="2220"/>
      <c r="GG28" s="2220"/>
      <c r="GH28" s="2220"/>
      <c r="GI28" s="2220"/>
      <c r="GJ28" s="2220"/>
      <c r="GK28" s="2220"/>
      <c r="GL28" s="2220"/>
      <c r="GM28" s="2220"/>
      <c r="GN28" s="2220"/>
      <c r="GO28" s="2220"/>
      <c r="GP28" s="2220"/>
      <c r="GQ28" s="2220"/>
      <c r="GR28" s="2220"/>
      <c r="GS28" s="2220"/>
      <c r="GT28" s="2220"/>
      <c r="GU28" s="2220"/>
      <c r="GV28" s="2220"/>
      <c r="GW28" s="2220"/>
      <c r="GX28" s="2221"/>
      <c r="GY28" s="2198">
        <f t="shared" si="46"/>
        <v>0</v>
      </c>
      <c r="GZ28" s="396" t="b">
        <f t="shared" si="83"/>
        <v>0</v>
      </c>
      <c r="HA28" s="2199">
        <f t="shared" si="47"/>
        <v>0</v>
      </c>
      <c r="HB28" s="2208" t="b">
        <f t="shared" si="48"/>
        <v>0</v>
      </c>
      <c r="HC28" s="2201">
        <f t="shared" si="49"/>
        <v>0</v>
      </c>
      <c r="HD28" s="397" t="b">
        <f t="shared" si="50"/>
        <v>0</v>
      </c>
      <c r="HE28" s="2202">
        <f t="shared" si="51"/>
        <v>0</v>
      </c>
      <c r="HF28" s="398" t="b">
        <f t="shared" si="52"/>
        <v>0</v>
      </c>
      <c r="HG28" s="2203">
        <f t="shared" si="53"/>
        <v>0</v>
      </c>
      <c r="HH28" s="2209" t="b">
        <f t="shared" si="54"/>
        <v>0</v>
      </c>
      <c r="HI28" s="2205">
        <f t="shared" si="55"/>
        <v>0</v>
      </c>
      <c r="HJ28" s="395" t="b">
        <f t="shared" si="56"/>
        <v>0</v>
      </c>
      <c r="HK28" s="2206">
        <f t="shared" si="57"/>
        <v>0</v>
      </c>
      <c r="HL28" s="2210" t="b">
        <f t="shared" si="58"/>
        <v>0</v>
      </c>
      <c r="HM28" s="432"/>
      <c r="HN28" s="991"/>
      <c r="HO28" s="898"/>
      <c r="HP28" s="899"/>
      <c r="HQ28" s="900"/>
      <c r="HR28" s="901"/>
      <c r="HS28" s="902"/>
      <c r="HT28" s="903"/>
      <c r="HU28" s="904"/>
      <c r="HV28" s="714" t="b">
        <f t="shared" si="84"/>
        <v>0</v>
      </c>
      <c r="HW28" s="715" t="b">
        <f t="shared" si="59"/>
        <v>0</v>
      </c>
      <c r="HX28" s="715" t="b">
        <f t="shared" si="60"/>
        <v>0</v>
      </c>
      <c r="HY28" s="715" t="b">
        <f t="shared" si="61"/>
        <v>0</v>
      </c>
      <c r="HZ28" s="715" t="b">
        <f t="shared" si="62"/>
        <v>0</v>
      </c>
      <c r="IA28" s="716" t="b">
        <f t="shared" si="63"/>
        <v>0</v>
      </c>
      <c r="IB28" s="717" t="b">
        <f t="shared" si="64"/>
        <v>0</v>
      </c>
      <c r="IC28" s="432"/>
      <c r="ID28" s="432"/>
      <c r="IE28" s="664"/>
      <c r="IF28" s="1055"/>
      <c r="IG28" s="1055"/>
      <c r="IH28" s="1055"/>
      <c r="II28" s="1055"/>
      <c r="IJ28" s="1055"/>
      <c r="IK28" s="1055"/>
      <c r="IL28" s="1055"/>
      <c r="IM28" s="1055"/>
      <c r="IN28" s="1056"/>
      <c r="IO28" s="662"/>
      <c r="IP28" s="1057"/>
      <c r="IQ28" s="1057"/>
      <c r="IR28" s="1057"/>
      <c r="IS28" s="1057"/>
      <c r="IT28" s="1057"/>
      <c r="IU28" s="1057"/>
      <c r="IV28" s="1057"/>
      <c r="IW28" s="1057"/>
      <c r="IX28" s="1058"/>
      <c r="IY28" s="664"/>
      <c r="IZ28" s="1055"/>
      <c r="JA28" s="1055"/>
      <c r="JB28" s="1055"/>
      <c r="JC28" s="1055"/>
      <c r="JD28" s="1055"/>
      <c r="JE28" s="1055"/>
      <c r="JF28" s="1055"/>
      <c r="JG28" s="1055"/>
      <c r="JH28" s="1059"/>
      <c r="JI28" s="662"/>
      <c r="JJ28" s="1057"/>
      <c r="JK28" s="1057"/>
      <c r="JL28" s="1057"/>
      <c r="JM28" s="1057"/>
      <c r="JN28" s="1057"/>
      <c r="JO28" s="1057"/>
      <c r="JP28" s="1057"/>
      <c r="JQ28" s="1057"/>
      <c r="JR28" s="1058"/>
      <c r="JS28" s="664"/>
      <c r="JT28" s="1055"/>
      <c r="JU28" s="1055"/>
      <c r="JV28" s="1055"/>
      <c r="JW28" s="1055"/>
      <c r="JX28" s="1059"/>
      <c r="JY28" s="1055"/>
      <c r="JZ28" s="1055"/>
      <c r="KA28" s="1055"/>
      <c r="KB28" s="1056"/>
      <c r="KC28" s="662"/>
      <c r="KD28" s="1057"/>
      <c r="KE28" s="1057"/>
      <c r="KF28" s="1057"/>
      <c r="KG28" s="1057"/>
      <c r="KH28" s="1057"/>
      <c r="KI28" s="1057"/>
      <c r="KJ28" s="1057"/>
      <c r="KK28" s="1057"/>
      <c r="KL28" s="1058"/>
      <c r="KM28" s="664"/>
      <c r="KN28" s="1055"/>
      <c r="KO28" s="1055"/>
      <c r="KP28" s="1055"/>
      <c r="KQ28" s="1055"/>
      <c r="KR28" s="1055"/>
      <c r="KS28" s="1055"/>
      <c r="KT28" s="1055"/>
      <c r="KU28" s="1055"/>
      <c r="KV28" s="1056"/>
      <c r="KW28" s="662"/>
      <c r="KX28" s="1057"/>
      <c r="KY28" s="1057"/>
      <c r="KZ28" s="1057"/>
      <c r="LA28" s="1057"/>
      <c r="LB28" s="1057"/>
      <c r="LC28" s="1057"/>
      <c r="LD28" s="1057"/>
      <c r="LE28" s="1057"/>
      <c r="LF28" s="1058"/>
      <c r="LG28" s="1060"/>
      <c r="LH28" s="1055"/>
      <c r="LI28" s="1055"/>
      <c r="LJ28" s="1055"/>
      <c r="LK28" s="1055"/>
      <c r="LL28" s="1055"/>
      <c r="LM28" s="1055"/>
      <c r="LN28" s="1055"/>
      <c r="LO28" s="1055"/>
      <c r="LP28" s="1055"/>
      <c r="LQ28" s="1059"/>
      <c r="LR28" s="739">
        <f t="shared" si="2"/>
        <v>0</v>
      </c>
      <c r="LS28" s="740" t="b">
        <f t="shared" si="65"/>
        <v>0</v>
      </c>
      <c r="LT28" s="741">
        <f t="shared" si="3"/>
        <v>0</v>
      </c>
      <c r="LU28" s="742" t="b">
        <f t="shared" si="66"/>
        <v>0</v>
      </c>
      <c r="LV28" s="743">
        <f t="shared" si="85"/>
        <v>0</v>
      </c>
      <c r="LW28" s="744" t="b">
        <f t="shared" si="67"/>
        <v>0</v>
      </c>
      <c r="LX28" s="745">
        <f t="shared" si="5"/>
        <v>0</v>
      </c>
      <c r="LY28" s="746" t="b">
        <f t="shared" si="68"/>
        <v>0</v>
      </c>
      <c r="LZ28" s="764">
        <f t="shared" si="6"/>
        <v>0</v>
      </c>
      <c r="MA28" s="765" t="b">
        <f t="shared" si="69"/>
        <v>0</v>
      </c>
      <c r="MB28" s="766">
        <f t="shared" si="86"/>
        <v>0</v>
      </c>
      <c r="MC28" s="767" t="b">
        <f t="shared" si="70"/>
        <v>0</v>
      </c>
      <c r="MD28" s="768">
        <f t="shared" si="8"/>
        <v>0</v>
      </c>
      <c r="ME28" s="769" t="b">
        <f t="shared" si="71"/>
        <v>0</v>
      </c>
      <c r="MF28" s="770">
        <f t="shared" si="87"/>
        <v>0</v>
      </c>
      <c r="MG28" s="771" t="b">
        <f t="shared" si="72"/>
        <v>0</v>
      </c>
      <c r="MH28" s="772">
        <f t="shared" si="88"/>
        <v>0</v>
      </c>
      <c r="MI28" s="773" t="b">
        <f t="shared" si="73"/>
        <v>0</v>
      </c>
      <c r="MJ28" s="774">
        <f t="shared" si="89"/>
        <v>0</v>
      </c>
      <c r="MK28" s="775" t="b">
        <f t="shared" si="74"/>
        <v>0</v>
      </c>
      <c r="ML28" s="776">
        <f t="shared" si="90"/>
        <v>0</v>
      </c>
      <c r="MM28" s="777" t="b">
        <f t="shared" si="75"/>
        <v>0</v>
      </c>
      <c r="MN28" s="778">
        <f t="shared" si="91"/>
        <v>0</v>
      </c>
      <c r="MO28" s="779" t="b">
        <f t="shared" si="76"/>
        <v>0</v>
      </c>
      <c r="MP28" s="884">
        <f t="shared" si="92"/>
        <v>0</v>
      </c>
      <c r="MQ28" s="885" t="b">
        <f t="shared" si="77"/>
        <v>0</v>
      </c>
      <c r="MR28" s="990"/>
      <c r="MS28" s="645"/>
      <c r="MT28" s="646"/>
      <c r="MU28" s="647"/>
      <c r="MV28" s="648"/>
      <c r="MW28" s="649"/>
      <c r="MX28" s="657"/>
      <c r="MY28" s="658"/>
      <c r="MZ28" s="659"/>
      <c r="NA28" s="660"/>
      <c r="NB28" s="661"/>
      <c r="NC28" s="662"/>
      <c r="ND28" s="663"/>
      <c r="NE28" s="664"/>
      <c r="NF28" s="665"/>
      <c r="NG28" s="604" t="b">
        <f t="shared" si="15"/>
        <v>0</v>
      </c>
      <c r="NH28" s="602" t="b">
        <f t="shared" si="15"/>
        <v>0</v>
      </c>
      <c r="NI28" s="604" t="b">
        <f t="shared" si="15"/>
        <v>0</v>
      </c>
      <c r="NJ28" s="1547" t="b">
        <f t="shared" si="15"/>
        <v>0</v>
      </c>
      <c r="NK28" s="604" t="b">
        <f t="shared" si="15"/>
        <v>0</v>
      </c>
      <c r="NL28" s="1547" t="b">
        <f t="shared" si="15"/>
        <v>0</v>
      </c>
      <c r="NM28" s="604" t="b">
        <f t="shared" si="15"/>
        <v>0</v>
      </c>
      <c r="NN28" s="1547" t="b">
        <f t="shared" si="15"/>
        <v>0</v>
      </c>
      <c r="NO28" s="604" t="b">
        <f t="shared" si="15"/>
        <v>0</v>
      </c>
      <c r="NP28" s="1549" t="b">
        <f t="shared" si="15"/>
        <v>0</v>
      </c>
      <c r="NQ28" s="1552" t="b">
        <f t="shared" si="15"/>
        <v>0</v>
      </c>
      <c r="NR28" s="1549" t="b">
        <f t="shared" si="15"/>
        <v>0</v>
      </c>
      <c r="NS28" s="604" t="b">
        <f t="shared" si="15"/>
        <v>0</v>
      </c>
      <c r="NT28" s="1445"/>
    </row>
    <row r="29" spans="1:384" s="1446" customFormat="1" ht="21.95" customHeight="1" thickBot="1" x14ac:dyDescent="0.35">
      <c r="A29" s="1600">
        <v>17</v>
      </c>
      <c r="B29" s="1601"/>
      <c r="C29" s="1602"/>
      <c r="D29" s="1601"/>
      <c r="E29" s="1515"/>
      <c r="F29" s="89"/>
      <c r="G29" s="90"/>
      <c r="H29" s="100"/>
      <c r="I29" s="100"/>
      <c r="J29" s="1558"/>
      <c r="K29" s="1565">
        <f t="shared" si="78"/>
        <v>0</v>
      </c>
      <c r="L29" s="1562"/>
      <c r="M29" s="1178"/>
      <c r="N29" s="1179"/>
      <c r="O29" s="1195"/>
      <c r="P29" s="1197"/>
      <c r="Q29" s="1197"/>
      <c r="R29" s="1197"/>
      <c r="S29" s="1197"/>
      <c r="T29" s="1197"/>
      <c r="U29" s="1197"/>
      <c r="V29" s="1198"/>
      <c r="W29" s="1532" t="b">
        <f t="shared" si="81"/>
        <v>0</v>
      </c>
      <c r="X29" s="1531" t="b">
        <f t="shared" si="16"/>
        <v>0</v>
      </c>
      <c r="Y29" s="1531" t="b">
        <f t="shared" si="17"/>
        <v>0</v>
      </c>
      <c r="Z29" s="1531" t="b">
        <f t="shared" si="18"/>
        <v>0</v>
      </c>
      <c r="AA29" s="1531" t="b">
        <f t="shared" si="19"/>
        <v>0</v>
      </c>
      <c r="AB29" s="1531" t="b">
        <f t="shared" si="20"/>
        <v>0</v>
      </c>
      <c r="AC29" s="1531" t="b">
        <f t="shared" si="21"/>
        <v>0</v>
      </c>
      <c r="AD29" s="1533" t="b">
        <f t="shared" si="22"/>
        <v>0</v>
      </c>
      <c r="AE29" s="1178"/>
      <c r="AF29" s="1181"/>
      <c r="AG29" s="103"/>
      <c r="AH29" s="104"/>
      <c r="AI29" s="104"/>
      <c r="AJ29" s="104"/>
      <c r="AK29" s="104"/>
      <c r="AL29" s="104"/>
      <c r="AM29" s="104"/>
      <c r="AN29" s="104"/>
      <c r="AO29" s="104"/>
      <c r="AP29" s="105"/>
      <c r="AQ29" s="1667"/>
      <c r="AR29" s="103"/>
      <c r="AS29" s="104"/>
      <c r="AT29" s="104"/>
      <c r="AU29" s="104"/>
      <c r="AV29" s="104"/>
      <c r="AW29" s="104"/>
      <c r="AX29" s="104"/>
      <c r="AY29" s="104"/>
      <c r="AZ29" s="104"/>
      <c r="BA29" s="105"/>
      <c r="BB29" s="1645">
        <f t="shared" si="80"/>
        <v>0</v>
      </c>
      <c r="BC29" s="382">
        <f t="shared" si="82"/>
        <v>0</v>
      </c>
      <c r="BD29" s="1647" t="e">
        <f t="shared" si="23"/>
        <v>#DIV/0!</v>
      </c>
      <c r="BE29" s="367" t="e">
        <f t="shared" si="24"/>
        <v>#DIV/0!</v>
      </c>
      <c r="BF29" s="368" t="e">
        <f t="shared" si="25"/>
        <v>#DIV/0!</v>
      </c>
      <c r="BG29" s="369" t="e">
        <f t="shared" si="26"/>
        <v>#DIV/0!</v>
      </c>
      <c r="BH29" s="370" t="e">
        <f t="shared" si="1"/>
        <v>#DIV/0!</v>
      </c>
      <c r="BI29" s="371" t="e">
        <f t="shared" si="27"/>
        <v>#DIV/0!</v>
      </c>
      <c r="BJ29" s="372" t="e">
        <f t="shared" si="28"/>
        <v>#DIV/0!</v>
      </c>
      <c r="BK29" s="372" t="e">
        <f t="shared" si="29"/>
        <v>#DIV/0!</v>
      </c>
      <c r="BL29" s="379" t="e">
        <f t="shared" si="30"/>
        <v>#DIV/0!</v>
      </c>
      <c r="BM29" s="99"/>
      <c r="BN29" s="1181"/>
      <c r="BO29" s="1838"/>
      <c r="BP29" s="1839"/>
      <c r="BQ29" s="1839"/>
      <c r="BR29" s="1839"/>
      <c r="BS29" s="1839"/>
      <c r="BT29" s="1839"/>
      <c r="BU29" s="1839"/>
      <c r="BV29" s="1839"/>
      <c r="BW29" s="1839"/>
      <c r="BX29" s="1839"/>
      <c r="BY29" s="1839"/>
      <c r="BZ29" s="1839"/>
      <c r="CA29" s="1839"/>
      <c r="CB29" s="1839"/>
      <c r="CC29" s="1839"/>
      <c r="CD29" s="1839"/>
      <c r="CE29" s="1839"/>
      <c r="CF29" s="1839"/>
      <c r="CG29" s="1839"/>
      <c r="CH29" s="1839"/>
      <c r="CI29" s="1839"/>
      <c r="CJ29" s="1839"/>
      <c r="CK29" s="1839"/>
      <c r="CL29" s="1839"/>
      <c r="CM29" s="1839"/>
      <c r="CN29" s="1839"/>
      <c r="CO29" s="1839"/>
      <c r="CP29" s="1839"/>
      <c r="CQ29" s="1839"/>
      <c r="CR29" s="1839"/>
      <c r="CS29" s="1839"/>
      <c r="CT29" s="1839"/>
      <c r="CU29" s="1839"/>
      <c r="CV29" s="1839"/>
      <c r="CW29" s="1839"/>
      <c r="CX29" s="1839"/>
      <c r="CY29" s="1839"/>
      <c r="CZ29" s="1839"/>
      <c r="DA29" s="1839"/>
      <c r="DB29" s="1840"/>
      <c r="DC29" s="1831">
        <f t="shared" si="31"/>
        <v>0</v>
      </c>
      <c r="DD29" s="1832">
        <f t="shared" si="32"/>
        <v>0</v>
      </c>
      <c r="DE29" s="1833">
        <f t="shared" si="33"/>
        <v>0</v>
      </c>
      <c r="DF29" s="1831">
        <f t="shared" si="34"/>
        <v>0</v>
      </c>
      <c r="DG29" s="1832">
        <f t="shared" si="35"/>
        <v>0</v>
      </c>
      <c r="DH29" s="1833">
        <f t="shared" si="36"/>
        <v>0</v>
      </c>
      <c r="DI29" s="1831">
        <f t="shared" si="37"/>
        <v>0</v>
      </c>
      <c r="DJ29" s="1832">
        <f t="shared" si="38"/>
        <v>0</v>
      </c>
      <c r="DK29" s="1832">
        <f t="shared" si="39"/>
        <v>0</v>
      </c>
      <c r="DL29" s="1833">
        <f t="shared" si="40"/>
        <v>0</v>
      </c>
      <c r="DM29" s="1834">
        <f t="shared" si="41"/>
        <v>0</v>
      </c>
      <c r="DN29" s="1835">
        <f t="shared" si="42"/>
        <v>0</v>
      </c>
      <c r="DO29" s="1836">
        <f t="shared" si="43"/>
        <v>0</v>
      </c>
      <c r="DP29" s="1837">
        <f t="shared" si="44"/>
        <v>0</v>
      </c>
      <c r="DQ29" s="1837">
        <f t="shared" si="45"/>
        <v>0</v>
      </c>
      <c r="DR29" s="1179"/>
      <c r="DS29" s="1210"/>
      <c r="DT29" s="1211"/>
      <c r="DU29" s="1212"/>
      <c r="DV29" s="1213"/>
      <c r="DW29" s="1180"/>
      <c r="DX29" s="1178"/>
      <c r="DY29" s="1181"/>
      <c r="DZ29" s="1195"/>
      <c r="EA29" s="1196"/>
      <c r="EB29" s="1195"/>
      <c r="EC29" s="1197"/>
      <c r="ED29" s="1196"/>
      <c r="EE29" s="1191"/>
      <c r="EF29" s="1192"/>
      <c r="EG29" s="1195"/>
      <c r="EH29" s="1196"/>
      <c r="EI29" s="1195"/>
      <c r="EJ29" s="1197"/>
      <c r="EK29" s="1198"/>
      <c r="EL29" s="1199"/>
      <c r="EM29" s="1179"/>
      <c r="EN29" s="1178"/>
      <c r="EO29" s="1688"/>
      <c r="EP29" s="1680"/>
      <c r="EQ29" s="1675"/>
      <c r="ER29" s="1498"/>
      <c r="ES29" s="1498"/>
      <c r="ET29" s="1499"/>
      <c r="EU29" s="1500"/>
      <c r="EV29" s="1501"/>
      <c r="EW29" s="1501"/>
      <c r="EX29" s="1501"/>
      <c r="EY29" s="1501"/>
      <c r="EZ29" s="1501"/>
      <c r="FA29" s="1501"/>
      <c r="FB29" s="1502"/>
      <c r="FC29" s="1689"/>
      <c r="FD29" s="1448"/>
      <c r="FE29" s="2219"/>
      <c r="FF29" s="2220"/>
      <c r="FG29" s="2220"/>
      <c r="FH29" s="2220"/>
      <c r="FI29" s="2220"/>
      <c r="FJ29" s="2220"/>
      <c r="FK29" s="2220"/>
      <c r="FL29" s="2220"/>
      <c r="FM29" s="2220"/>
      <c r="FN29" s="2220"/>
      <c r="FO29" s="2220"/>
      <c r="FP29" s="2220"/>
      <c r="FQ29" s="2220"/>
      <c r="FR29" s="2220"/>
      <c r="FS29" s="2220"/>
      <c r="FT29" s="2220"/>
      <c r="FU29" s="2220"/>
      <c r="FV29" s="2220"/>
      <c r="FW29" s="2220"/>
      <c r="FX29" s="2220"/>
      <c r="FY29" s="2220"/>
      <c r="FZ29" s="2220"/>
      <c r="GA29" s="2220"/>
      <c r="GB29" s="2220"/>
      <c r="GC29" s="2220"/>
      <c r="GD29" s="2220"/>
      <c r="GE29" s="2220"/>
      <c r="GF29" s="2220"/>
      <c r="GG29" s="2220"/>
      <c r="GH29" s="2220"/>
      <c r="GI29" s="2220"/>
      <c r="GJ29" s="2220"/>
      <c r="GK29" s="2220"/>
      <c r="GL29" s="2220"/>
      <c r="GM29" s="2220"/>
      <c r="GN29" s="2220"/>
      <c r="GO29" s="2220"/>
      <c r="GP29" s="2220"/>
      <c r="GQ29" s="2220"/>
      <c r="GR29" s="2220"/>
      <c r="GS29" s="2220"/>
      <c r="GT29" s="2220"/>
      <c r="GU29" s="2220"/>
      <c r="GV29" s="2220"/>
      <c r="GW29" s="2220"/>
      <c r="GX29" s="2221"/>
      <c r="GY29" s="2198">
        <f t="shared" si="46"/>
        <v>0</v>
      </c>
      <c r="GZ29" s="396" t="b">
        <f t="shared" si="83"/>
        <v>0</v>
      </c>
      <c r="HA29" s="2199">
        <f t="shared" si="47"/>
        <v>0</v>
      </c>
      <c r="HB29" s="2208" t="b">
        <f t="shared" si="48"/>
        <v>0</v>
      </c>
      <c r="HC29" s="2201">
        <f t="shared" si="49"/>
        <v>0</v>
      </c>
      <c r="HD29" s="397" t="b">
        <f t="shared" si="50"/>
        <v>0</v>
      </c>
      <c r="HE29" s="2202">
        <f t="shared" si="51"/>
        <v>0</v>
      </c>
      <c r="HF29" s="398" t="b">
        <f t="shared" si="52"/>
        <v>0</v>
      </c>
      <c r="HG29" s="2203">
        <f t="shared" si="53"/>
        <v>0</v>
      </c>
      <c r="HH29" s="2209" t="b">
        <f t="shared" si="54"/>
        <v>0</v>
      </c>
      <c r="HI29" s="2205">
        <f t="shared" si="55"/>
        <v>0</v>
      </c>
      <c r="HJ29" s="395" t="b">
        <f t="shared" si="56"/>
        <v>0</v>
      </c>
      <c r="HK29" s="2206">
        <f t="shared" si="57"/>
        <v>0</v>
      </c>
      <c r="HL29" s="2210" t="b">
        <f t="shared" si="58"/>
        <v>0</v>
      </c>
      <c r="HM29" s="432"/>
      <c r="HN29" s="991"/>
      <c r="HO29" s="898"/>
      <c r="HP29" s="899"/>
      <c r="HQ29" s="900"/>
      <c r="HR29" s="901"/>
      <c r="HS29" s="902"/>
      <c r="HT29" s="903"/>
      <c r="HU29" s="904"/>
      <c r="HV29" s="714" t="b">
        <f t="shared" si="84"/>
        <v>0</v>
      </c>
      <c r="HW29" s="715" t="b">
        <f t="shared" si="59"/>
        <v>0</v>
      </c>
      <c r="HX29" s="715" t="b">
        <f t="shared" si="60"/>
        <v>0</v>
      </c>
      <c r="HY29" s="715" t="b">
        <f t="shared" si="61"/>
        <v>0</v>
      </c>
      <c r="HZ29" s="715" t="b">
        <f t="shared" si="62"/>
        <v>0</v>
      </c>
      <c r="IA29" s="716" t="b">
        <f t="shared" si="63"/>
        <v>0</v>
      </c>
      <c r="IB29" s="717" t="b">
        <f t="shared" si="64"/>
        <v>0</v>
      </c>
      <c r="IC29" s="432"/>
      <c r="ID29" s="432"/>
      <c r="IE29" s="664"/>
      <c r="IF29" s="1055"/>
      <c r="IG29" s="1055"/>
      <c r="IH29" s="1055"/>
      <c r="II29" s="1055"/>
      <c r="IJ29" s="1055"/>
      <c r="IK29" s="1055"/>
      <c r="IL29" s="1055"/>
      <c r="IM29" s="1055"/>
      <c r="IN29" s="1056"/>
      <c r="IO29" s="662"/>
      <c r="IP29" s="1057"/>
      <c r="IQ29" s="1057"/>
      <c r="IR29" s="1057"/>
      <c r="IS29" s="1057"/>
      <c r="IT29" s="1057"/>
      <c r="IU29" s="1057"/>
      <c r="IV29" s="1057"/>
      <c r="IW29" s="1057"/>
      <c r="IX29" s="1058"/>
      <c r="IY29" s="664"/>
      <c r="IZ29" s="1055"/>
      <c r="JA29" s="1055"/>
      <c r="JB29" s="1055"/>
      <c r="JC29" s="1055"/>
      <c r="JD29" s="1055"/>
      <c r="JE29" s="1055"/>
      <c r="JF29" s="1055"/>
      <c r="JG29" s="1055"/>
      <c r="JH29" s="1059"/>
      <c r="JI29" s="662"/>
      <c r="JJ29" s="1057"/>
      <c r="JK29" s="1057"/>
      <c r="JL29" s="1057"/>
      <c r="JM29" s="1057"/>
      <c r="JN29" s="1057"/>
      <c r="JO29" s="1057"/>
      <c r="JP29" s="1057"/>
      <c r="JQ29" s="1057"/>
      <c r="JR29" s="1058"/>
      <c r="JS29" s="664"/>
      <c r="JT29" s="1055"/>
      <c r="JU29" s="1055"/>
      <c r="JV29" s="1055"/>
      <c r="JW29" s="1055"/>
      <c r="JX29" s="1059"/>
      <c r="JY29" s="1055"/>
      <c r="JZ29" s="1055"/>
      <c r="KA29" s="1055"/>
      <c r="KB29" s="1056"/>
      <c r="KC29" s="662"/>
      <c r="KD29" s="1057"/>
      <c r="KE29" s="1057"/>
      <c r="KF29" s="1057"/>
      <c r="KG29" s="1057"/>
      <c r="KH29" s="1057"/>
      <c r="KI29" s="1057"/>
      <c r="KJ29" s="1057"/>
      <c r="KK29" s="1057"/>
      <c r="KL29" s="1058"/>
      <c r="KM29" s="664"/>
      <c r="KN29" s="1055"/>
      <c r="KO29" s="1055"/>
      <c r="KP29" s="1055"/>
      <c r="KQ29" s="1055"/>
      <c r="KR29" s="1055"/>
      <c r="KS29" s="1055"/>
      <c r="KT29" s="1055"/>
      <c r="KU29" s="1055"/>
      <c r="KV29" s="1056"/>
      <c r="KW29" s="662"/>
      <c r="KX29" s="1057"/>
      <c r="KY29" s="1057"/>
      <c r="KZ29" s="1057"/>
      <c r="LA29" s="1057"/>
      <c r="LB29" s="1057"/>
      <c r="LC29" s="1057"/>
      <c r="LD29" s="1057"/>
      <c r="LE29" s="1057"/>
      <c r="LF29" s="1058"/>
      <c r="LG29" s="1060"/>
      <c r="LH29" s="1055"/>
      <c r="LI29" s="1055"/>
      <c r="LJ29" s="1055"/>
      <c r="LK29" s="1055"/>
      <c r="LL29" s="1055"/>
      <c r="LM29" s="1055"/>
      <c r="LN29" s="1055"/>
      <c r="LO29" s="1055"/>
      <c r="LP29" s="1055"/>
      <c r="LQ29" s="1059"/>
      <c r="LR29" s="739">
        <f t="shared" si="2"/>
        <v>0</v>
      </c>
      <c r="LS29" s="740" t="b">
        <f t="shared" si="65"/>
        <v>0</v>
      </c>
      <c r="LT29" s="741">
        <f t="shared" si="3"/>
        <v>0</v>
      </c>
      <c r="LU29" s="742" t="b">
        <f t="shared" si="66"/>
        <v>0</v>
      </c>
      <c r="LV29" s="743">
        <f t="shared" si="85"/>
        <v>0</v>
      </c>
      <c r="LW29" s="744" t="b">
        <f t="shared" si="67"/>
        <v>0</v>
      </c>
      <c r="LX29" s="745">
        <f t="shared" si="5"/>
        <v>0</v>
      </c>
      <c r="LY29" s="746" t="b">
        <f t="shared" si="68"/>
        <v>0</v>
      </c>
      <c r="LZ29" s="764">
        <f t="shared" si="6"/>
        <v>0</v>
      </c>
      <c r="MA29" s="765" t="b">
        <f t="shared" si="69"/>
        <v>0</v>
      </c>
      <c r="MB29" s="766">
        <f t="shared" si="86"/>
        <v>0</v>
      </c>
      <c r="MC29" s="767" t="b">
        <f t="shared" si="70"/>
        <v>0</v>
      </c>
      <c r="MD29" s="768">
        <f t="shared" si="8"/>
        <v>0</v>
      </c>
      <c r="ME29" s="769" t="b">
        <f t="shared" si="71"/>
        <v>0</v>
      </c>
      <c r="MF29" s="770">
        <f t="shared" si="87"/>
        <v>0</v>
      </c>
      <c r="MG29" s="771" t="b">
        <f t="shared" si="72"/>
        <v>0</v>
      </c>
      <c r="MH29" s="772">
        <f t="shared" si="88"/>
        <v>0</v>
      </c>
      <c r="MI29" s="773" t="b">
        <f t="shared" si="73"/>
        <v>0</v>
      </c>
      <c r="MJ29" s="774">
        <f t="shared" si="89"/>
        <v>0</v>
      </c>
      <c r="MK29" s="775" t="b">
        <f t="shared" si="74"/>
        <v>0</v>
      </c>
      <c r="ML29" s="776">
        <f t="shared" si="90"/>
        <v>0</v>
      </c>
      <c r="MM29" s="777" t="b">
        <f t="shared" si="75"/>
        <v>0</v>
      </c>
      <c r="MN29" s="778">
        <f t="shared" si="91"/>
        <v>0</v>
      </c>
      <c r="MO29" s="779" t="b">
        <f t="shared" si="76"/>
        <v>0</v>
      </c>
      <c r="MP29" s="884">
        <f t="shared" si="92"/>
        <v>0</v>
      </c>
      <c r="MQ29" s="885" t="b">
        <f t="shared" si="77"/>
        <v>0</v>
      </c>
      <c r="MR29" s="990"/>
      <c r="MS29" s="645"/>
      <c r="MT29" s="646"/>
      <c r="MU29" s="647"/>
      <c r="MV29" s="648"/>
      <c r="MW29" s="649"/>
      <c r="MX29" s="657"/>
      <c r="MY29" s="658"/>
      <c r="MZ29" s="659"/>
      <c r="NA29" s="660"/>
      <c r="NB29" s="661"/>
      <c r="NC29" s="662"/>
      <c r="ND29" s="663"/>
      <c r="NE29" s="664"/>
      <c r="NF29" s="665"/>
      <c r="NG29" s="604" t="b">
        <f t="shared" si="15"/>
        <v>0</v>
      </c>
      <c r="NH29" s="602" t="b">
        <f t="shared" si="15"/>
        <v>0</v>
      </c>
      <c r="NI29" s="604" t="b">
        <f t="shared" si="15"/>
        <v>0</v>
      </c>
      <c r="NJ29" s="1547" t="b">
        <f t="shared" si="15"/>
        <v>0</v>
      </c>
      <c r="NK29" s="604" t="b">
        <f t="shared" si="15"/>
        <v>0</v>
      </c>
      <c r="NL29" s="1547" t="b">
        <f t="shared" si="15"/>
        <v>0</v>
      </c>
      <c r="NM29" s="604" t="b">
        <f t="shared" si="15"/>
        <v>0</v>
      </c>
      <c r="NN29" s="1547" t="b">
        <f t="shared" si="15"/>
        <v>0</v>
      </c>
      <c r="NO29" s="604" t="b">
        <f t="shared" si="15"/>
        <v>0</v>
      </c>
      <c r="NP29" s="1549" t="b">
        <f t="shared" si="15"/>
        <v>0</v>
      </c>
      <c r="NQ29" s="1552" t="b">
        <f t="shared" si="15"/>
        <v>0</v>
      </c>
      <c r="NR29" s="1549" t="b">
        <f t="shared" si="15"/>
        <v>0</v>
      </c>
      <c r="NS29" s="604" t="b">
        <f t="shared" si="15"/>
        <v>0</v>
      </c>
      <c r="NT29" s="1445"/>
    </row>
    <row r="30" spans="1:384" s="1446" customFormat="1" ht="21.95" customHeight="1" thickBot="1" x14ac:dyDescent="0.35">
      <c r="A30" s="1600">
        <v>18</v>
      </c>
      <c r="B30" s="1601"/>
      <c r="C30" s="1602"/>
      <c r="D30" s="1601"/>
      <c r="E30" s="1515"/>
      <c r="F30" s="89"/>
      <c r="G30" s="90"/>
      <c r="H30" s="100"/>
      <c r="I30" s="100"/>
      <c r="J30" s="1558"/>
      <c r="K30" s="1565">
        <f t="shared" si="78"/>
        <v>0</v>
      </c>
      <c r="L30" s="1562"/>
      <c r="M30" s="1178"/>
      <c r="N30" s="1179"/>
      <c r="O30" s="1195"/>
      <c r="P30" s="1197"/>
      <c r="Q30" s="1197"/>
      <c r="R30" s="1197"/>
      <c r="S30" s="1197"/>
      <c r="T30" s="1197"/>
      <c r="U30" s="1197"/>
      <c r="V30" s="1198"/>
      <c r="W30" s="1532" t="b">
        <f t="shared" si="81"/>
        <v>0</v>
      </c>
      <c r="X30" s="1531" t="b">
        <f t="shared" si="16"/>
        <v>0</v>
      </c>
      <c r="Y30" s="1531" t="b">
        <f t="shared" si="17"/>
        <v>0</v>
      </c>
      <c r="Z30" s="1531" t="b">
        <f t="shared" si="18"/>
        <v>0</v>
      </c>
      <c r="AA30" s="1531" t="b">
        <f t="shared" si="19"/>
        <v>0</v>
      </c>
      <c r="AB30" s="1531" t="b">
        <f t="shared" si="20"/>
        <v>0</v>
      </c>
      <c r="AC30" s="1531" t="b">
        <f t="shared" si="21"/>
        <v>0</v>
      </c>
      <c r="AD30" s="1533" t="b">
        <f t="shared" si="22"/>
        <v>0</v>
      </c>
      <c r="AE30" s="1178"/>
      <c r="AF30" s="1181"/>
      <c r="AG30" s="103"/>
      <c r="AH30" s="104"/>
      <c r="AI30" s="104"/>
      <c r="AJ30" s="104"/>
      <c r="AK30" s="104"/>
      <c r="AL30" s="104"/>
      <c r="AM30" s="104"/>
      <c r="AN30" s="104"/>
      <c r="AO30" s="104"/>
      <c r="AP30" s="105"/>
      <c r="AQ30" s="1667"/>
      <c r="AR30" s="103"/>
      <c r="AS30" s="104"/>
      <c r="AT30" s="104"/>
      <c r="AU30" s="104"/>
      <c r="AV30" s="104"/>
      <c r="AW30" s="104"/>
      <c r="AX30" s="104"/>
      <c r="AY30" s="104"/>
      <c r="AZ30" s="104"/>
      <c r="BA30" s="105"/>
      <c r="BB30" s="1645">
        <f t="shared" si="80"/>
        <v>0</v>
      </c>
      <c r="BC30" s="382">
        <f t="shared" si="82"/>
        <v>0</v>
      </c>
      <c r="BD30" s="1647" t="e">
        <f t="shared" si="23"/>
        <v>#DIV/0!</v>
      </c>
      <c r="BE30" s="367" t="e">
        <f t="shared" si="24"/>
        <v>#DIV/0!</v>
      </c>
      <c r="BF30" s="368" t="e">
        <f t="shared" si="25"/>
        <v>#DIV/0!</v>
      </c>
      <c r="BG30" s="369" t="e">
        <f t="shared" si="26"/>
        <v>#DIV/0!</v>
      </c>
      <c r="BH30" s="370" t="e">
        <f t="shared" si="1"/>
        <v>#DIV/0!</v>
      </c>
      <c r="BI30" s="371" t="e">
        <f t="shared" si="27"/>
        <v>#DIV/0!</v>
      </c>
      <c r="BJ30" s="372" t="e">
        <f t="shared" si="28"/>
        <v>#DIV/0!</v>
      </c>
      <c r="BK30" s="372" t="e">
        <f t="shared" si="29"/>
        <v>#DIV/0!</v>
      </c>
      <c r="BL30" s="379" t="e">
        <f t="shared" si="30"/>
        <v>#DIV/0!</v>
      </c>
      <c r="BM30" s="99"/>
      <c r="BN30" s="1181"/>
      <c r="BO30" s="1838"/>
      <c r="BP30" s="1839"/>
      <c r="BQ30" s="1839"/>
      <c r="BR30" s="1839"/>
      <c r="BS30" s="1839"/>
      <c r="BT30" s="1839"/>
      <c r="BU30" s="1839"/>
      <c r="BV30" s="1839"/>
      <c r="BW30" s="1839"/>
      <c r="BX30" s="1839"/>
      <c r="BY30" s="1839"/>
      <c r="BZ30" s="1839"/>
      <c r="CA30" s="1839"/>
      <c r="CB30" s="1839"/>
      <c r="CC30" s="1839"/>
      <c r="CD30" s="1839"/>
      <c r="CE30" s="1839"/>
      <c r="CF30" s="1839"/>
      <c r="CG30" s="1839"/>
      <c r="CH30" s="1839"/>
      <c r="CI30" s="1839"/>
      <c r="CJ30" s="1839"/>
      <c r="CK30" s="1839"/>
      <c r="CL30" s="1839"/>
      <c r="CM30" s="1839"/>
      <c r="CN30" s="1839"/>
      <c r="CO30" s="1839"/>
      <c r="CP30" s="1839"/>
      <c r="CQ30" s="1839"/>
      <c r="CR30" s="1839"/>
      <c r="CS30" s="1839"/>
      <c r="CT30" s="1839"/>
      <c r="CU30" s="1839"/>
      <c r="CV30" s="1839"/>
      <c r="CW30" s="1839"/>
      <c r="CX30" s="1839"/>
      <c r="CY30" s="1839"/>
      <c r="CZ30" s="1839"/>
      <c r="DA30" s="1839"/>
      <c r="DB30" s="1840"/>
      <c r="DC30" s="1831">
        <f t="shared" si="31"/>
        <v>0</v>
      </c>
      <c r="DD30" s="1832">
        <f t="shared" si="32"/>
        <v>0</v>
      </c>
      <c r="DE30" s="1833">
        <f t="shared" si="33"/>
        <v>0</v>
      </c>
      <c r="DF30" s="1831">
        <f t="shared" si="34"/>
        <v>0</v>
      </c>
      <c r="DG30" s="1832">
        <f t="shared" si="35"/>
        <v>0</v>
      </c>
      <c r="DH30" s="1833">
        <f t="shared" si="36"/>
        <v>0</v>
      </c>
      <c r="DI30" s="1831">
        <f t="shared" si="37"/>
        <v>0</v>
      </c>
      <c r="DJ30" s="1832">
        <f t="shared" si="38"/>
        <v>0</v>
      </c>
      <c r="DK30" s="1832">
        <f t="shared" si="39"/>
        <v>0</v>
      </c>
      <c r="DL30" s="1833">
        <f t="shared" si="40"/>
        <v>0</v>
      </c>
      <c r="DM30" s="1834">
        <f t="shared" si="41"/>
        <v>0</v>
      </c>
      <c r="DN30" s="1835">
        <f t="shared" si="42"/>
        <v>0</v>
      </c>
      <c r="DO30" s="1836">
        <f t="shared" si="43"/>
        <v>0</v>
      </c>
      <c r="DP30" s="1837">
        <f t="shared" si="44"/>
        <v>0</v>
      </c>
      <c r="DQ30" s="1837">
        <f t="shared" si="45"/>
        <v>0</v>
      </c>
      <c r="DR30" s="1179"/>
      <c r="DS30" s="1210"/>
      <c r="DT30" s="1211"/>
      <c r="DU30" s="1212"/>
      <c r="DV30" s="1213"/>
      <c r="DW30" s="1180"/>
      <c r="DX30" s="1178"/>
      <c r="DY30" s="1181"/>
      <c r="DZ30" s="1195"/>
      <c r="EA30" s="1196"/>
      <c r="EB30" s="1195"/>
      <c r="EC30" s="1197"/>
      <c r="ED30" s="1196"/>
      <c r="EE30" s="1191"/>
      <c r="EF30" s="1192"/>
      <c r="EG30" s="1195"/>
      <c r="EH30" s="1196"/>
      <c r="EI30" s="1195"/>
      <c r="EJ30" s="1197"/>
      <c r="EK30" s="1198"/>
      <c r="EL30" s="1199"/>
      <c r="EM30" s="1179"/>
      <c r="EN30" s="1178"/>
      <c r="EO30" s="1688"/>
      <c r="EP30" s="1680"/>
      <c r="EQ30" s="1675"/>
      <c r="ER30" s="1498"/>
      <c r="ES30" s="1498"/>
      <c r="ET30" s="1499"/>
      <c r="EU30" s="1500"/>
      <c r="EV30" s="1501"/>
      <c r="EW30" s="1501"/>
      <c r="EX30" s="1501"/>
      <c r="EY30" s="1501"/>
      <c r="EZ30" s="1501"/>
      <c r="FA30" s="1501"/>
      <c r="FB30" s="1502"/>
      <c r="FC30" s="1689"/>
      <c r="FD30" s="1448"/>
      <c r="FE30" s="2219"/>
      <c r="FF30" s="2220"/>
      <c r="FG30" s="2220"/>
      <c r="FH30" s="2220"/>
      <c r="FI30" s="2220"/>
      <c r="FJ30" s="2220"/>
      <c r="FK30" s="2220"/>
      <c r="FL30" s="2220"/>
      <c r="FM30" s="2220"/>
      <c r="FN30" s="2220"/>
      <c r="FO30" s="2220"/>
      <c r="FP30" s="2220"/>
      <c r="FQ30" s="2220"/>
      <c r="FR30" s="2220"/>
      <c r="FS30" s="2220"/>
      <c r="FT30" s="2220"/>
      <c r="FU30" s="2220"/>
      <c r="FV30" s="2220"/>
      <c r="FW30" s="2220"/>
      <c r="FX30" s="2220"/>
      <c r="FY30" s="2220"/>
      <c r="FZ30" s="2220"/>
      <c r="GA30" s="2220"/>
      <c r="GB30" s="2220"/>
      <c r="GC30" s="2220"/>
      <c r="GD30" s="2220"/>
      <c r="GE30" s="2220"/>
      <c r="GF30" s="2220"/>
      <c r="GG30" s="2220"/>
      <c r="GH30" s="2220"/>
      <c r="GI30" s="2220"/>
      <c r="GJ30" s="2220"/>
      <c r="GK30" s="2220"/>
      <c r="GL30" s="2220"/>
      <c r="GM30" s="2220"/>
      <c r="GN30" s="2220"/>
      <c r="GO30" s="2220"/>
      <c r="GP30" s="2220"/>
      <c r="GQ30" s="2220"/>
      <c r="GR30" s="2220"/>
      <c r="GS30" s="2220"/>
      <c r="GT30" s="2220"/>
      <c r="GU30" s="2220"/>
      <c r="GV30" s="2220"/>
      <c r="GW30" s="2220"/>
      <c r="GX30" s="2221"/>
      <c r="GY30" s="2198">
        <f t="shared" si="46"/>
        <v>0</v>
      </c>
      <c r="GZ30" s="396" t="b">
        <f t="shared" si="83"/>
        <v>0</v>
      </c>
      <c r="HA30" s="2199">
        <f t="shared" si="47"/>
        <v>0</v>
      </c>
      <c r="HB30" s="2208" t="b">
        <f t="shared" si="48"/>
        <v>0</v>
      </c>
      <c r="HC30" s="2201">
        <f t="shared" si="49"/>
        <v>0</v>
      </c>
      <c r="HD30" s="397" t="b">
        <f t="shared" si="50"/>
        <v>0</v>
      </c>
      <c r="HE30" s="2202">
        <f t="shared" si="51"/>
        <v>0</v>
      </c>
      <c r="HF30" s="398" t="b">
        <f t="shared" si="52"/>
        <v>0</v>
      </c>
      <c r="HG30" s="2203">
        <f t="shared" si="53"/>
        <v>0</v>
      </c>
      <c r="HH30" s="2209" t="b">
        <f t="shared" si="54"/>
        <v>0</v>
      </c>
      <c r="HI30" s="2205">
        <f t="shared" si="55"/>
        <v>0</v>
      </c>
      <c r="HJ30" s="395" t="b">
        <f t="shared" si="56"/>
        <v>0</v>
      </c>
      <c r="HK30" s="2206">
        <f t="shared" si="57"/>
        <v>0</v>
      </c>
      <c r="HL30" s="2210" t="b">
        <f t="shared" si="58"/>
        <v>0</v>
      </c>
      <c r="HM30" s="432"/>
      <c r="HN30" s="991"/>
      <c r="HO30" s="898"/>
      <c r="HP30" s="899"/>
      <c r="HQ30" s="900"/>
      <c r="HR30" s="901"/>
      <c r="HS30" s="902"/>
      <c r="HT30" s="903"/>
      <c r="HU30" s="904"/>
      <c r="HV30" s="714" t="b">
        <f t="shared" si="84"/>
        <v>0</v>
      </c>
      <c r="HW30" s="715" t="b">
        <f t="shared" si="84"/>
        <v>0</v>
      </c>
      <c r="HX30" s="715" t="b">
        <f t="shared" si="60"/>
        <v>0</v>
      </c>
      <c r="HY30" s="715" t="b">
        <f t="shared" si="61"/>
        <v>0</v>
      </c>
      <c r="HZ30" s="715" t="b">
        <f t="shared" si="62"/>
        <v>0</v>
      </c>
      <c r="IA30" s="716" t="b">
        <f t="shared" si="63"/>
        <v>0</v>
      </c>
      <c r="IB30" s="717" t="b">
        <f t="shared" si="64"/>
        <v>0</v>
      </c>
      <c r="IC30" s="432"/>
      <c r="ID30" s="432"/>
      <c r="IE30" s="664"/>
      <c r="IF30" s="1055"/>
      <c r="IG30" s="1055"/>
      <c r="IH30" s="1055"/>
      <c r="II30" s="1055"/>
      <c r="IJ30" s="1055"/>
      <c r="IK30" s="1055"/>
      <c r="IL30" s="1055"/>
      <c r="IM30" s="1055"/>
      <c r="IN30" s="1056"/>
      <c r="IO30" s="662"/>
      <c r="IP30" s="1057"/>
      <c r="IQ30" s="1057"/>
      <c r="IR30" s="1057"/>
      <c r="IS30" s="1057"/>
      <c r="IT30" s="1057"/>
      <c r="IU30" s="1057"/>
      <c r="IV30" s="1057"/>
      <c r="IW30" s="1057"/>
      <c r="IX30" s="1058"/>
      <c r="IY30" s="664"/>
      <c r="IZ30" s="1055"/>
      <c r="JA30" s="1055"/>
      <c r="JB30" s="1055"/>
      <c r="JC30" s="1055"/>
      <c r="JD30" s="1055"/>
      <c r="JE30" s="1055"/>
      <c r="JF30" s="1055"/>
      <c r="JG30" s="1055"/>
      <c r="JH30" s="1059"/>
      <c r="JI30" s="662"/>
      <c r="JJ30" s="1057"/>
      <c r="JK30" s="1057"/>
      <c r="JL30" s="1057"/>
      <c r="JM30" s="1057"/>
      <c r="JN30" s="1057"/>
      <c r="JO30" s="1057"/>
      <c r="JP30" s="1057"/>
      <c r="JQ30" s="1057"/>
      <c r="JR30" s="1058"/>
      <c r="JS30" s="664"/>
      <c r="JT30" s="1055"/>
      <c r="JU30" s="1055"/>
      <c r="JV30" s="1055"/>
      <c r="JW30" s="1055"/>
      <c r="JX30" s="1059"/>
      <c r="JY30" s="1055"/>
      <c r="JZ30" s="1055"/>
      <c r="KA30" s="1055"/>
      <c r="KB30" s="1056"/>
      <c r="KC30" s="662"/>
      <c r="KD30" s="1057"/>
      <c r="KE30" s="1057"/>
      <c r="KF30" s="1057"/>
      <c r="KG30" s="1057"/>
      <c r="KH30" s="1057"/>
      <c r="KI30" s="1057"/>
      <c r="KJ30" s="1057"/>
      <c r="KK30" s="1057"/>
      <c r="KL30" s="1058"/>
      <c r="KM30" s="664"/>
      <c r="KN30" s="1055"/>
      <c r="KO30" s="1055"/>
      <c r="KP30" s="1055"/>
      <c r="KQ30" s="1055"/>
      <c r="KR30" s="1055"/>
      <c r="KS30" s="1055"/>
      <c r="KT30" s="1055"/>
      <c r="KU30" s="1055"/>
      <c r="KV30" s="1056"/>
      <c r="KW30" s="662"/>
      <c r="KX30" s="1057"/>
      <c r="KY30" s="1057"/>
      <c r="KZ30" s="1057"/>
      <c r="LA30" s="1057"/>
      <c r="LB30" s="1057"/>
      <c r="LC30" s="1057"/>
      <c r="LD30" s="1057"/>
      <c r="LE30" s="1057"/>
      <c r="LF30" s="1058"/>
      <c r="LG30" s="1060"/>
      <c r="LH30" s="1055"/>
      <c r="LI30" s="1055"/>
      <c r="LJ30" s="1055"/>
      <c r="LK30" s="1055"/>
      <c r="LL30" s="1055"/>
      <c r="LM30" s="1055"/>
      <c r="LN30" s="1055"/>
      <c r="LO30" s="1055"/>
      <c r="LP30" s="1055"/>
      <c r="LQ30" s="1059"/>
      <c r="LR30" s="739">
        <f t="shared" si="2"/>
        <v>0</v>
      </c>
      <c r="LS30" s="740" t="b">
        <f t="shared" si="65"/>
        <v>0</v>
      </c>
      <c r="LT30" s="741">
        <f t="shared" si="3"/>
        <v>0</v>
      </c>
      <c r="LU30" s="742" t="b">
        <f t="shared" si="66"/>
        <v>0</v>
      </c>
      <c r="LV30" s="743">
        <f t="shared" si="85"/>
        <v>0</v>
      </c>
      <c r="LW30" s="744" t="b">
        <f t="shared" si="67"/>
        <v>0</v>
      </c>
      <c r="LX30" s="745">
        <f t="shared" si="5"/>
        <v>0</v>
      </c>
      <c r="LY30" s="746" t="b">
        <f t="shared" si="68"/>
        <v>0</v>
      </c>
      <c r="LZ30" s="764">
        <f t="shared" si="6"/>
        <v>0</v>
      </c>
      <c r="MA30" s="765" t="b">
        <f t="shared" si="69"/>
        <v>0</v>
      </c>
      <c r="MB30" s="766">
        <f t="shared" si="86"/>
        <v>0</v>
      </c>
      <c r="MC30" s="767" t="b">
        <f t="shared" si="70"/>
        <v>0</v>
      </c>
      <c r="MD30" s="768">
        <f t="shared" si="8"/>
        <v>0</v>
      </c>
      <c r="ME30" s="769" t="b">
        <f t="shared" si="71"/>
        <v>0</v>
      </c>
      <c r="MF30" s="770">
        <f t="shared" si="87"/>
        <v>0</v>
      </c>
      <c r="MG30" s="771" t="b">
        <f t="shared" si="72"/>
        <v>0</v>
      </c>
      <c r="MH30" s="772">
        <f t="shared" si="88"/>
        <v>0</v>
      </c>
      <c r="MI30" s="773" t="b">
        <f t="shared" si="73"/>
        <v>0</v>
      </c>
      <c r="MJ30" s="774">
        <f t="shared" si="89"/>
        <v>0</v>
      </c>
      <c r="MK30" s="775" t="b">
        <f t="shared" si="74"/>
        <v>0</v>
      </c>
      <c r="ML30" s="776">
        <f t="shared" si="90"/>
        <v>0</v>
      </c>
      <c r="MM30" s="777" t="b">
        <f t="shared" si="75"/>
        <v>0</v>
      </c>
      <c r="MN30" s="778">
        <f t="shared" si="91"/>
        <v>0</v>
      </c>
      <c r="MO30" s="779" t="b">
        <f t="shared" si="76"/>
        <v>0</v>
      </c>
      <c r="MP30" s="884">
        <f t="shared" si="92"/>
        <v>0</v>
      </c>
      <c r="MQ30" s="885" t="b">
        <f t="shared" si="77"/>
        <v>0</v>
      </c>
      <c r="MR30" s="990"/>
      <c r="MS30" s="645"/>
      <c r="MT30" s="646"/>
      <c r="MU30" s="647"/>
      <c r="MV30" s="648"/>
      <c r="MW30" s="649"/>
      <c r="MX30" s="657"/>
      <c r="MY30" s="658"/>
      <c r="MZ30" s="659"/>
      <c r="NA30" s="660"/>
      <c r="NB30" s="661"/>
      <c r="NC30" s="662"/>
      <c r="ND30" s="663"/>
      <c r="NE30" s="664"/>
      <c r="NF30" s="665"/>
      <c r="NG30" s="604" t="b">
        <f t="shared" si="15"/>
        <v>0</v>
      </c>
      <c r="NH30" s="602" t="b">
        <f t="shared" si="15"/>
        <v>0</v>
      </c>
      <c r="NI30" s="604" t="b">
        <f t="shared" si="15"/>
        <v>0</v>
      </c>
      <c r="NJ30" s="1547" t="b">
        <f t="shared" si="15"/>
        <v>0</v>
      </c>
      <c r="NK30" s="604" t="b">
        <f t="shared" si="15"/>
        <v>0</v>
      </c>
      <c r="NL30" s="1547" t="b">
        <f t="shared" si="15"/>
        <v>0</v>
      </c>
      <c r="NM30" s="604" t="b">
        <f t="shared" si="15"/>
        <v>0</v>
      </c>
      <c r="NN30" s="1547" t="b">
        <f t="shared" si="15"/>
        <v>0</v>
      </c>
      <c r="NO30" s="604" t="b">
        <f t="shared" si="15"/>
        <v>0</v>
      </c>
      <c r="NP30" s="1549" t="b">
        <f t="shared" si="15"/>
        <v>0</v>
      </c>
      <c r="NQ30" s="1552" t="b">
        <f t="shared" si="15"/>
        <v>0</v>
      </c>
      <c r="NR30" s="1549" t="b">
        <f t="shared" si="15"/>
        <v>0</v>
      </c>
      <c r="NS30" s="604" t="b">
        <f t="shared" si="15"/>
        <v>0</v>
      </c>
      <c r="NT30" s="1445"/>
    </row>
    <row r="31" spans="1:384" s="1446" customFormat="1" ht="21.95" customHeight="1" thickBot="1" x14ac:dyDescent="0.35">
      <c r="A31" s="1600">
        <v>19</v>
      </c>
      <c r="B31" s="1601"/>
      <c r="C31" s="1602"/>
      <c r="D31" s="1601"/>
      <c r="E31" s="1515"/>
      <c r="F31" s="89"/>
      <c r="G31" s="90"/>
      <c r="H31" s="100"/>
      <c r="I31" s="100"/>
      <c r="J31" s="1558"/>
      <c r="K31" s="1565">
        <f t="shared" si="78"/>
        <v>0</v>
      </c>
      <c r="L31" s="1562"/>
      <c r="M31" s="1178"/>
      <c r="N31" s="1179"/>
      <c r="O31" s="1195"/>
      <c r="P31" s="1197"/>
      <c r="Q31" s="1197"/>
      <c r="R31" s="1197"/>
      <c r="S31" s="1197"/>
      <c r="T31" s="1197"/>
      <c r="U31" s="1197"/>
      <c r="V31" s="1198"/>
      <c r="W31" s="1532" t="b">
        <f t="shared" si="81"/>
        <v>0</v>
      </c>
      <c r="X31" s="1531" t="b">
        <f t="shared" si="16"/>
        <v>0</v>
      </c>
      <c r="Y31" s="1531" t="b">
        <f t="shared" si="17"/>
        <v>0</v>
      </c>
      <c r="Z31" s="1531" t="b">
        <f t="shared" si="18"/>
        <v>0</v>
      </c>
      <c r="AA31" s="1531" t="b">
        <f t="shared" si="19"/>
        <v>0</v>
      </c>
      <c r="AB31" s="1531" t="b">
        <f t="shared" si="20"/>
        <v>0</v>
      </c>
      <c r="AC31" s="1531" t="b">
        <f t="shared" si="21"/>
        <v>0</v>
      </c>
      <c r="AD31" s="1533" t="b">
        <f t="shared" si="22"/>
        <v>0</v>
      </c>
      <c r="AE31" s="1178"/>
      <c r="AF31" s="1181"/>
      <c r="AG31" s="103"/>
      <c r="AH31" s="104"/>
      <c r="AI31" s="104"/>
      <c r="AJ31" s="104"/>
      <c r="AK31" s="104"/>
      <c r="AL31" s="104"/>
      <c r="AM31" s="104"/>
      <c r="AN31" s="104"/>
      <c r="AO31" s="104"/>
      <c r="AP31" s="105"/>
      <c r="AQ31" s="1667"/>
      <c r="AR31" s="103"/>
      <c r="AS31" s="104"/>
      <c r="AT31" s="104"/>
      <c r="AU31" s="104"/>
      <c r="AV31" s="104"/>
      <c r="AW31" s="104"/>
      <c r="AX31" s="104"/>
      <c r="AY31" s="104"/>
      <c r="AZ31" s="104"/>
      <c r="BA31" s="105"/>
      <c r="BB31" s="1645">
        <f t="shared" si="80"/>
        <v>0</v>
      </c>
      <c r="BC31" s="382">
        <f t="shared" si="82"/>
        <v>0</v>
      </c>
      <c r="BD31" s="1647" t="e">
        <f t="shared" si="23"/>
        <v>#DIV/0!</v>
      </c>
      <c r="BE31" s="367" t="e">
        <f t="shared" si="24"/>
        <v>#DIV/0!</v>
      </c>
      <c r="BF31" s="368" t="e">
        <f t="shared" si="25"/>
        <v>#DIV/0!</v>
      </c>
      <c r="BG31" s="369" t="e">
        <f t="shared" si="26"/>
        <v>#DIV/0!</v>
      </c>
      <c r="BH31" s="370" t="e">
        <f t="shared" si="1"/>
        <v>#DIV/0!</v>
      </c>
      <c r="BI31" s="371" t="e">
        <f t="shared" si="27"/>
        <v>#DIV/0!</v>
      </c>
      <c r="BJ31" s="372" t="e">
        <f t="shared" si="28"/>
        <v>#DIV/0!</v>
      </c>
      <c r="BK31" s="372" t="e">
        <f t="shared" si="29"/>
        <v>#DIV/0!</v>
      </c>
      <c r="BL31" s="379" t="e">
        <f t="shared" si="30"/>
        <v>#DIV/0!</v>
      </c>
      <c r="BM31" s="99"/>
      <c r="BN31" s="1181"/>
      <c r="BO31" s="1838"/>
      <c r="BP31" s="1839"/>
      <c r="BQ31" s="1839"/>
      <c r="BR31" s="1839"/>
      <c r="BS31" s="1839"/>
      <c r="BT31" s="1839"/>
      <c r="BU31" s="1839"/>
      <c r="BV31" s="1839"/>
      <c r="BW31" s="1839"/>
      <c r="BX31" s="1839"/>
      <c r="BY31" s="1839"/>
      <c r="BZ31" s="1839"/>
      <c r="CA31" s="1839"/>
      <c r="CB31" s="1839"/>
      <c r="CC31" s="1839"/>
      <c r="CD31" s="1839"/>
      <c r="CE31" s="1839"/>
      <c r="CF31" s="1839"/>
      <c r="CG31" s="1839"/>
      <c r="CH31" s="1839"/>
      <c r="CI31" s="1839"/>
      <c r="CJ31" s="1839"/>
      <c r="CK31" s="1839"/>
      <c r="CL31" s="1839"/>
      <c r="CM31" s="1839"/>
      <c r="CN31" s="1839"/>
      <c r="CO31" s="1839"/>
      <c r="CP31" s="1839"/>
      <c r="CQ31" s="1839"/>
      <c r="CR31" s="1839"/>
      <c r="CS31" s="1839"/>
      <c r="CT31" s="1839"/>
      <c r="CU31" s="1839"/>
      <c r="CV31" s="1839"/>
      <c r="CW31" s="1839"/>
      <c r="CX31" s="1839"/>
      <c r="CY31" s="1839"/>
      <c r="CZ31" s="1839"/>
      <c r="DA31" s="1839"/>
      <c r="DB31" s="1840"/>
      <c r="DC31" s="1831">
        <f t="shared" si="31"/>
        <v>0</v>
      </c>
      <c r="DD31" s="1832">
        <f t="shared" si="32"/>
        <v>0</v>
      </c>
      <c r="DE31" s="1833">
        <f t="shared" si="33"/>
        <v>0</v>
      </c>
      <c r="DF31" s="1831">
        <f t="shared" si="34"/>
        <v>0</v>
      </c>
      <c r="DG31" s="1832">
        <f t="shared" si="35"/>
        <v>0</v>
      </c>
      <c r="DH31" s="1833">
        <f t="shared" si="36"/>
        <v>0</v>
      </c>
      <c r="DI31" s="1831">
        <f t="shared" si="37"/>
        <v>0</v>
      </c>
      <c r="DJ31" s="1832">
        <f t="shared" si="38"/>
        <v>0</v>
      </c>
      <c r="DK31" s="1832">
        <f t="shared" si="39"/>
        <v>0</v>
      </c>
      <c r="DL31" s="1833">
        <f t="shared" si="40"/>
        <v>0</v>
      </c>
      <c r="DM31" s="1834">
        <f t="shared" si="41"/>
        <v>0</v>
      </c>
      <c r="DN31" s="1835">
        <f t="shared" si="42"/>
        <v>0</v>
      </c>
      <c r="DO31" s="1836">
        <f t="shared" si="43"/>
        <v>0</v>
      </c>
      <c r="DP31" s="1837">
        <f t="shared" si="44"/>
        <v>0</v>
      </c>
      <c r="DQ31" s="1837">
        <f t="shared" si="45"/>
        <v>0</v>
      </c>
      <c r="DR31" s="1179"/>
      <c r="DS31" s="1210"/>
      <c r="DT31" s="1211"/>
      <c r="DU31" s="1212"/>
      <c r="DV31" s="1213"/>
      <c r="DW31" s="1180"/>
      <c r="DX31" s="1178"/>
      <c r="DY31" s="1181"/>
      <c r="DZ31" s="1195"/>
      <c r="EA31" s="1196"/>
      <c r="EB31" s="1195"/>
      <c r="EC31" s="1197"/>
      <c r="ED31" s="1196"/>
      <c r="EE31" s="1191"/>
      <c r="EF31" s="1192"/>
      <c r="EG31" s="1195"/>
      <c r="EH31" s="1196"/>
      <c r="EI31" s="1195"/>
      <c r="EJ31" s="1197"/>
      <c r="EK31" s="1198"/>
      <c r="EL31" s="1199"/>
      <c r="EM31" s="1179"/>
      <c r="EN31" s="1178"/>
      <c r="EO31" s="1688"/>
      <c r="EP31" s="1680"/>
      <c r="EQ31" s="1675"/>
      <c r="ER31" s="1498"/>
      <c r="ES31" s="1498"/>
      <c r="ET31" s="1499"/>
      <c r="EU31" s="1500"/>
      <c r="EV31" s="1501"/>
      <c r="EW31" s="1501"/>
      <c r="EX31" s="1501"/>
      <c r="EY31" s="1501"/>
      <c r="EZ31" s="1501"/>
      <c r="FA31" s="1501"/>
      <c r="FB31" s="1502"/>
      <c r="FC31" s="1689"/>
      <c r="FD31" s="1448"/>
      <c r="FE31" s="2219"/>
      <c r="FF31" s="2220"/>
      <c r="FG31" s="2220"/>
      <c r="FH31" s="2220"/>
      <c r="FI31" s="2220"/>
      <c r="FJ31" s="2220"/>
      <c r="FK31" s="2220"/>
      <c r="FL31" s="2220"/>
      <c r="FM31" s="2220"/>
      <c r="FN31" s="2220"/>
      <c r="FO31" s="2220"/>
      <c r="FP31" s="2220"/>
      <c r="FQ31" s="2220"/>
      <c r="FR31" s="2220"/>
      <c r="FS31" s="2220"/>
      <c r="FT31" s="2220"/>
      <c r="FU31" s="2220"/>
      <c r="FV31" s="2220"/>
      <c r="FW31" s="2220"/>
      <c r="FX31" s="2220"/>
      <c r="FY31" s="2220"/>
      <c r="FZ31" s="2220"/>
      <c r="GA31" s="2220"/>
      <c r="GB31" s="2220"/>
      <c r="GC31" s="2220"/>
      <c r="GD31" s="2220"/>
      <c r="GE31" s="2220"/>
      <c r="GF31" s="2220"/>
      <c r="GG31" s="2220"/>
      <c r="GH31" s="2220"/>
      <c r="GI31" s="2220"/>
      <c r="GJ31" s="2220"/>
      <c r="GK31" s="2220"/>
      <c r="GL31" s="2220"/>
      <c r="GM31" s="2220"/>
      <c r="GN31" s="2220"/>
      <c r="GO31" s="2220"/>
      <c r="GP31" s="2220"/>
      <c r="GQ31" s="2220"/>
      <c r="GR31" s="2220"/>
      <c r="GS31" s="2220"/>
      <c r="GT31" s="2220"/>
      <c r="GU31" s="2220"/>
      <c r="GV31" s="2220"/>
      <c r="GW31" s="2220"/>
      <c r="GX31" s="2221"/>
      <c r="GY31" s="2198">
        <f t="shared" si="46"/>
        <v>0</v>
      </c>
      <c r="GZ31" s="396" t="b">
        <f t="shared" si="83"/>
        <v>0</v>
      </c>
      <c r="HA31" s="2199">
        <f t="shared" si="47"/>
        <v>0</v>
      </c>
      <c r="HB31" s="2208" t="b">
        <f t="shared" si="48"/>
        <v>0</v>
      </c>
      <c r="HC31" s="2201">
        <f t="shared" si="49"/>
        <v>0</v>
      </c>
      <c r="HD31" s="397" t="b">
        <f t="shared" si="50"/>
        <v>0</v>
      </c>
      <c r="HE31" s="2202">
        <f t="shared" si="51"/>
        <v>0</v>
      </c>
      <c r="HF31" s="398" t="b">
        <f t="shared" si="52"/>
        <v>0</v>
      </c>
      <c r="HG31" s="2203">
        <f t="shared" si="53"/>
        <v>0</v>
      </c>
      <c r="HH31" s="2209" t="b">
        <f t="shared" si="54"/>
        <v>0</v>
      </c>
      <c r="HI31" s="2205">
        <f t="shared" si="55"/>
        <v>0</v>
      </c>
      <c r="HJ31" s="395" t="b">
        <f t="shared" si="56"/>
        <v>0</v>
      </c>
      <c r="HK31" s="2206">
        <f t="shared" si="57"/>
        <v>0</v>
      </c>
      <c r="HL31" s="2210" t="b">
        <f t="shared" si="58"/>
        <v>0</v>
      </c>
      <c r="HM31" s="432"/>
      <c r="HN31" s="991"/>
      <c r="HO31" s="898"/>
      <c r="HP31" s="899"/>
      <c r="HQ31" s="900"/>
      <c r="HR31" s="901"/>
      <c r="HS31" s="902"/>
      <c r="HT31" s="903"/>
      <c r="HU31" s="904"/>
      <c r="HV31" s="714" t="b">
        <f t="shared" si="84"/>
        <v>0</v>
      </c>
      <c r="HW31" s="715" t="b">
        <f t="shared" si="84"/>
        <v>0</v>
      </c>
      <c r="HX31" s="715" t="b">
        <f t="shared" si="60"/>
        <v>0</v>
      </c>
      <c r="HY31" s="715" t="b">
        <f t="shared" si="61"/>
        <v>0</v>
      </c>
      <c r="HZ31" s="715" t="b">
        <f t="shared" si="62"/>
        <v>0</v>
      </c>
      <c r="IA31" s="716" t="b">
        <f t="shared" si="63"/>
        <v>0</v>
      </c>
      <c r="IB31" s="717" t="b">
        <f t="shared" si="64"/>
        <v>0</v>
      </c>
      <c r="IC31" s="432"/>
      <c r="ID31" s="432"/>
      <c r="IE31" s="664"/>
      <c r="IF31" s="1055"/>
      <c r="IG31" s="1055"/>
      <c r="IH31" s="1055"/>
      <c r="II31" s="1055"/>
      <c r="IJ31" s="1055"/>
      <c r="IK31" s="1055"/>
      <c r="IL31" s="1055"/>
      <c r="IM31" s="1055"/>
      <c r="IN31" s="1056"/>
      <c r="IO31" s="662"/>
      <c r="IP31" s="1057"/>
      <c r="IQ31" s="1057"/>
      <c r="IR31" s="1057"/>
      <c r="IS31" s="1057"/>
      <c r="IT31" s="1057"/>
      <c r="IU31" s="1057"/>
      <c r="IV31" s="1057"/>
      <c r="IW31" s="1057"/>
      <c r="IX31" s="1058"/>
      <c r="IY31" s="664"/>
      <c r="IZ31" s="1055"/>
      <c r="JA31" s="1055"/>
      <c r="JB31" s="1055"/>
      <c r="JC31" s="1055"/>
      <c r="JD31" s="1055"/>
      <c r="JE31" s="1055"/>
      <c r="JF31" s="1055"/>
      <c r="JG31" s="1055"/>
      <c r="JH31" s="1059"/>
      <c r="JI31" s="662"/>
      <c r="JJ31" s="1057"/>
      <c r="JK31" s="1057"/>
      <c r="JL31" s="1057"/>
      <c r="JM31" s="1057"/>
      <c r="JN31" s="1057"/>
      <c r="JO31" s="1057"/>
      <c r="JP31" s="1057"/>
      <c r="JQ31" s="1057"/>
      <c r="JR31" s="1058"/>
      <c r="JS31" s="664"/>
      <c r="JT31" s="1055"/>
      <c r="JU31" s="1055"/>
      <c r="JV31" s="1055"/>
      <c r="JW31" s="1055"/>
      <c r="JX31" s="1059"/>
      <c r="JY31" s="1055"/>
      <c r="JZ31" s="1055"/>
      <c r="KA31" s="1055"/>
      <c r="KB31" s="1056"/>
      <c r="KC31" s="662"/>
      <c r="KD31" s="1057"/>
      <c r="KE31" s="1057"/>
      <c r="KF31" s="1057"/>
      <c r="KG31" s="1057"/>
      <c r="KH31" s="1057"/>
      <c r="KI31" s="1057"/>
      <c r="KJ31" s="1057"/>
      <c r="KK31" s="1057"/>
      <c r="KL31" s="1058"/>
      <c r="KM31" s="664"/>
      <c r="KN31" s="1055"/>
      <c r="KO31" s="1055"/>
      <c r="KP31" s="1055"/>
      <c r="KQ31" s="1055"/>
      <c r="KR31" s="1055"/>
      <c r="KS31" s="1055"/>
      <c r="KT31" s="1055"/>
      <c r="KU31" s="1055"/>
      <c r="KV31" s="1056"/>
      <c r="KW31" s="662"/>
      <c r="KX31" s="1057"/>
      <c r="KY31" s="1057"/>
      <c r="KZ31" s="1057"/>
      <c r="LA31" s="1057"/>
      <c r="LB31" s="1057"/>
      <c r="LC31" s="1057"/>
      <c r="LD31" s="1057"/>
      <c r="LE31" s="1057"/>
      <c r="LF31" s="1058"/>
      <c r="LG31" s="1060"/>
      <c r="LH31" s="1055"/>
      <c r="LI31" s="1055"/>
      <c r="LJ31" s="1055"/>
      <c r="LK31" s="1055"/>
      <c r="LL31" s="1055"/>
      <c r="LM31" s="1055"/>
      <c r="LN31" s="1055"/>
      <c r="LO31" s="1055"/>
      <c r="LP31" s="1055"/>
      <c r="LQ31" s="1059"/>
      <c r="LR31" s="739">
        <f t="shared" si="2"/>
        <v>0</v>
      </c>
      <c r="LS31" s="740" t="b">
        <f t="shared" si="65"/>
        <v>0</v>
      </c>
      <c r="LT31" s="741">
        <f t="shared" si="3"/>
        <v>0</v>
      </c>
      <c r="LU31" s="742" t="b">
        <f t="shared" si="66"/>
        <v>0</v>
      </c>
      <c r="LV31" s="743">
        <f t="shared" si="85"/>
        <v>0</v>
      </c>
      <c r="LW31" s="744" t="b">
        <f t="shared" si="67"/>
        <v>0</v>
      </c>
      <c r="LX31" s="745">
        <f t="shared" si="5"/>
        <v>0</v>
      </c>
      <c r="LY31" s="746" t="b">
        <f t="shared" si="68"/>
        <v>0</v>
      </c>
      <c r="LZ31" s="764">
        <f t="shared" si="6"/>
        <v>0</v>
      </c>
      <c r="MA31" s="765" t="b">
        <f t="shared" si="69"/>
        <v>0</v>
      </c>
      <c r="MB31" s="766">
        <f t="shared" si="86"/>
        <v>0</v>
      </c>
      <c r="MC31" s="767" t="b">
        <f t="shared" si="70"/>
        <v>0</v>
      </c>
      <c r="MD31" s="768">
        <f t="shared" si="8"/>
        <v>0</v>
      </c>
      <c r="ME31" s="769" t="b">
        <f t="shared" si="71"/>
        <v>0</v>
      </c>
      <c r="MF31" s="770">
        <f t="shared" si="87"/>
        <v>0</v>
      </c>
      <c r="MG31" s="771" t="b">
        <f t="shared" si="72"/>
        <v>0</v>
      </c>
      <c r="MH31" s="772">
        <f t="shared" si="88"/>
        <v>0</v>
      </c>
      <c r="MI31" s="773" t="b">
        <f t="shared" si="73"/>
        <v>0</v>
      </c>
      <c r="MJ31" s="774">
        <f t="shared" si="89"/>
        <v>0</v>
      </c>
      <c r="MK31" s="775" t="b">
        <f t="shared" si="74"/>
        <v>0</v>
      </c>
      <c r="ML31" s="776">
        <f t="shared" si="90"/>
        <v>0</v>
      </c>
      <c r="MM31" s="777" t="b">
        <f t="shared" si="75"/>
        <v>0</v>
      </c>
      <c r="MN31" s="778">
        <f t="shared" si="91"/>
        <v>0</v>
      </c>
      <c r="MO31" s="779" t="b">
        <f t="shared" si="76"/>
        <v>0</v>
      </c>
      <c r="MP31" s="884">
        <f t="shared" si="92"/>
        <v>0</v>
      </c>
      <c r="MQ31" s="885" t="b">
        <f t="shared" si="77"/>
        <v>0</v>
      </c>
      <c r="MR31" s="990"/>
      <c r="MS31" s="645"/>
      <c r="MT31" s="646"/>
      <c r="MU31" s="647"/>
      <c r="MV31" s="648"/>
      <c r="MW31" s="649"/>
      <c r="MX31" s="657"/>
      <c r="MY31" s="658"/>
      <c r="MZ31" s="659"/>
      <c r="NA31" s="660"/>
      <c r="NB31" s="661"/>
      <c r="NC31" s="662"/>
      <c r="ND31" s="663"/>
      <c r="NE31" s="664"/>
      <c r="NF31" s="665"/>
      <c r="NG31" s="604" t="b">
        <f t="shared" si="15"/>
        <v>0</v>
      </c>
      <c r="NH31" s="602" t="b">
        <f t="shared" si="15"/>
        <v>0</v>
      </c>
      <c r="NI31" s="604" t="b">
        <f t="shared" si="15"/>
        <v>0</v>
      </c>
      <c r="NJ31" s="1547" t="b">
        <f t="shared" si="15"/>
        <v>0</v>
      </c>
      <c r="NK31" s="604" t="b">
        <f t="shared" si="15"/>
        <v>0</v>
      </c>
      <c r="NL31" s="1547" t="b">
        <f t="shared" si="15"/>
        <v>0</v>
      </c>
      <c r="NM31" s="604" t="b">
        <f t="shared" si="15"/>
        <v>0</v>
      </c>
      <c r="NN31" s="1547" t="b">
        <f t="shared" si="15"/>
        <v>0</v>
      </c>
      <c r="NO31" s="604" t="b">
        <f t="shared" si="15"/>
        <v>0</v>
      </c>
      <c r="NP31" s="1549" t="b">
        <f t="shared" si="15"/>
        <v>0</v>
      </c>
      <c r="NQ31" s="1552" t="b">
        <f t="shared" si="15"/>
        <v>0</v>
      </c>
      <c r="NR31" s="1549" t="b">
        <f t="shared" si="15"/>
        <v>0</v>
      </c>
      <c r="NS31" s="604" t="b">
        <f t="shared" si="15"/>
        <v>0</v>
      </c>
      <c r="NT31" s="1445"/>
    </row>
    <row r="32" spans="1:384" s="1446" customFormat="1" ht="21.95" customHeight="1" thickBot="1" x14ac:dyDescent="0.35">
      <c r="A32" s="1600">
        <v>20</v>
      </c>
      <c r="B32" s="1601"/>
      <c r="C32" s="1602"/>
      <c r="D32" s="1601"/>
      <c r="E32" s="1515"/>
      <c r="F32" s="89"/>
      <c r="G32" s="90"/>
      <c r="H32" s="100"/>
      <c r="I32" s="100"/>
      <c r="J32" s="1558"/>
      <c r="K32" s="1565">
        <f t="shared" si="78"/>
        <v>0</v>
      </c>
      <c r="L32" s="1562"/>
      <c r="M32" s="1178"/>
      <c r="N32" s="1179"/>
      <c r="O32" s="1195"/>
      <c r="P32" s="1197"/>
      <c r="Q32" s="1197"/>
      <c r="R32" s="1197"/>
      <c r="S32" s="1197"/>
      <c r="T32" s="1197"/>
      <c r="U32" s="1197"/>
      <c r="V32" s="1198"/>
      <c r="W32" s="1532" t="b">
        <f t="shared" si="81"/>
        <v>0</v>
      </c>
      <c r="X32" s="1531" t="b">
        <f t="shared" si="16"/>
        <v>0</v>
      </c>
      <c r="Y32" s="1531" t="b">
        <f t="shared" si="17"/>
        <v>0</v>
      </c>
      <c r="Z32" s="1531" t="b">
        <f t="shared" si="18"/>
        <v>0</v>
      </c>
      <c r="AA32" s="1531" t="b">
        <f t="shared" si="19"/>
        <v>0</v>
      </c>
      <c r="AB32" s="1531" t="b">
        <f t="shared" si="20"/>
        <v>0</v>
      </c>
      <c r="AC32" s="1531" t="b">
        <f t="shared" si="21"/>
        <v>0</v>
      </c>
      <c r="AD32" s="1533" t="b">
        <f t="shared" si="22"/>
        <v>0</v>
      </c>
      <c r="AE32" s="1178"/>
      <c r="AF32" s="1181"/>
      <c r="AG32" s="103"/>
      <c r="AH32" s="104"/>
      <c r="AI32" s="104"/>
      <c r="AJ32" s="104"/>
      <c r="AK32" s="104"/>
      <c r="AL32" s="104"/>
      <c r="AM32" s="104"/>
      <c r="AN32" s="104"/>
      <c r="AO32" s="104"/>
      <c r="AP32" s="105"/>
      <c r="AQ32" s="1667"/>
      <c r="AR32" s="103"/>
      <c r="AS32" s="104"/>
      <c r="AT32" s="104"/>
      <c r="AU32" s="104"/>
      <c r="AV32" s="104"/>
      <c r="AW32" s="104"/>
      <c r="AX32" s="104"/>
      <c r="AY32" s="104"/>
      <c r="AZ32" s="104"/>
      <c r="BA32" s="105"/>
      <c r="BB32" s="1645">
        <f t="shared" si="80"/>
        <v>0</v>
      </c>
      <c r="BC32" s="382">
        <f t="shared" si="82"/>
        <v>0</v>
      </c>
      <c r="BD32" s="1647" t="e">
        <f t="shared" si="23"/>
        <v>#DIV/0!</v>
      </c>
      <c r="BE32" s="367" t="e">
        <f t="shared" si="24"/>
        <v>#DIV/0!</v>
      </c>
      <c r="BF32" s="368" t="e">
        <f t="shared" si="25"/>
        <v>#DIV/0!</v>
      </c>
      <c r="BG32" s="369" t="e">
        <f t="shared" si="26"/>
        <v>#DIV/0!</v>
      </c>
      <c r="BH32" s="370" t="e">
        <f t="shared" si="1"/>
        <v>#DIV/0!</v>
      </c>
      <c r="BI32" s="371" t="e">
        <f t="shared" si="27"/>
        <v>#DIV/0!</v>
      </c>
      <c r="BJ32" s="372" t="e">
        <f t="shared" si="28"/>
        <v>#DIV/0!</v>
      </c>
      <c r="BK32" s="372" t="e">
        <f t="shared" si="29"/>
        <v>#DIV/0!</v>
      </c>
      <c r="BL32" s="379" t="e">
        <f t="shared" si="30"/>
        <v>#DIV/0!</v>
      </c>
      <c r="BM32" s="99"/>
      <c r="BN32" s="1181"/>
      <c r="BO32" s="1838"/>
      <c r="BP32" s="1839"/>
      <c r="BQ32" s="1839"/>
      <c r="BR32" s="1839"/>
      <c r="BS32" s="1839"/>
      <c r="BT32" s="1839"/>
      <c r="BU32" s="1839"/>
      <c r="BV32" s="1839"/>
      <c r="BW32" s="1839"/>
      <c r="BX32" s="1839"/>
      <c r="BY32" s="1839"/>
      <c r="BZ32" s="1839"/>
      <c r="CA32" s="1839"/>
      <c r="CB32" s="1839"/>
      <c r="CC32" s="1839"/>
      <c r="CD32" s="1839"/>
      <c r="CE32" s="1839"/>
      <c r="CF32" s="1839"/>
      <c r="CG32" s="1839"/>
      <c r="CH32" s="1839"/>
      <c r="CI32" s="1839"/>
      <c r="CJ32" s="1839"/>
      <c r="CK32" s="1839"/>
      <c r="CL32" s="1839"/>
      <c r="CM32" s="1839"/>
      <c r="CN32" s="1839"/>
      <c r="CO32" s="1839"/>
      <c r="CP32" s="1839"/>
      <c r="CQ32" s="1839"/>
      <c r="CR32" s="1839"/>
      <c r="CS32" s="1839"/>
      <c r="CT32" s="1839"/>
      <c r="CU32" s="1839"/>
      <c r="CV32" s="1839"/>
      <c r="CW32" s="1839"/>
      <c r="CX32" s="1839"/>
      <c r="CY32" s="1839"/>
      <c r="CZ32" s="1839"/>
      <c r="DA32" s="1839"/>
      <c r="DB32" s="1840"/>
      <c r="DC32" s="1831">
        <f t="shared" si="31"/>
        <v>0</v>
      </c>
      <c r="DD32" s="1832">
        <f t="shared" si="32"/>
        <v>0</v>
      </c>
      <c r="DE32" s="1833">
        <f t="shared" si="33"/>
        <v>0</v>
      </c>
      <c r="DF32" s="1831">
        <f t="shared" si="34"/>
        <v>0</v>
      </c>
      <c r="DG32" s="1832">
        <f t="shared" si="35"/>
        <v>0</v>
      </c>
      <c r="DH32" s="1833">
        <f t="shared" si="36"/>
        <v>0</v>
      </c>
      <c r="DI32" s="1831">
        <f t="shared" si="37"/>
        <v>0</v>
      </c>
      <c r="DJ32" s="1832">
        <f t="shared" si="38"/>
        <v>0</v>
      </c>
      <c r="DK32" s="1832">
        <f t="shared" si="39"/>
        <v>0</v>
      </c>
      <c r="DL32" s="1833">
        <f t="shared" si="40"/>
        <v>0</v>
      </c>
      <c r="DM32" s="1834">
        <f t="shared" si="41"/>
        <v>0</v>
      </c>
      <c r="DN32" s="1835">
        <f t="shared" si="42"/>
        <v>0</v>
      </c>
      <c r="DO32" s="1836">
        <f t="shared" si="43"/>
        <v>0</v>
      </c>
      <c r="DP32" s="1837">
        <f t="shared" si="44"/>
        <v>0</v>
      </c>
      <c r="DQ32" s="1837">
        <f t="shared" si="45"/>
        <v>0</v>
      </c>
      <c r="DR32" s="1179"/>
      <c r="DS32" s="1210"/>
      <c r="DT32" s="1211"/>
      <c r="DU32" s="1212"/>
      <c r="DV32" s="1213"/>
      <c r="DW32" s="1180"/>
      <c r="DX32" s="1178"/>
      <c r="DY32" s="1181"/>
      <c r="DZ32" s="1195"/>
      <c r="EA32" s="1196"/>
      <c r="EB32" s="1195"/>
      <c r="EC32" s="1197"/>
      <c r="ED32" s="1196"/>
      <c r="EE32" s="1191"/>
      <c r="EF32" s="1192"/>
      <c r="EG32" s="1195"/>
      <c r="EH32" s="1196"/>
      <c r="EI32" s="1195"/>
      <c r="EJ32" s="1197"/>
      <c r="EK32" s="1198"/>
      <c r="EL32" s="1199"/>
      <c r="EM32" s="1179"/>
      <c r="EN32" s="1178"/>
      <c r="EO32" s="1688"/>
      <c r="EP32" s="1680"/>
      <c r="EQ32" s="1675"/>
      <c r="ER32" s="1498"/>
      <c r="ES32" s="1498"/>
      <c r="ET32" s="1499"/>
      <c r="EU32" s="1500"/>
      <c r="EV32" s="1501"/>
      <c r="EW32" s="1501"/>
      <c r="EX32" s="1501"/>
      <c r="EY32" s="1501"/>
      <c r="EZ32" s="1501"/>
      <c r="FA32" s="1501"/>
      <c r="FB32" s="1502"/>
      <c r="FC32" s="1689"/>
      <c r="FD32" s="1448"/>
      <c r="FE32" s="2222"/>
      <c r="FF32" s="2223"/>
      <c r="FG32" s="2223"/>
      <c r="FH32" s="2223"/>
      <c r="FI32" s="2223"/>
      <c r="FJ32" s="2223"/>
      <c r="FK32" s="2223"/>
      <c r="FL32" s="2223"/>
      <c r="FM32" s="2223"/>
      <c r="FN32" s="2223"/>
      <c r="FO32" s="2223"/>
      <c r="FP32" s="2223"/>
      <c r="FQ32" s="2223"/>
      <c r="FR32" s="2223"/>
      <c r="FS32" s="2223"/>
      <c r="FT32" s="2223"/>
      <c r="FU32" s="2223"/>
      <c r="FV32" s="2223"/>
      <c r="FW32" s="2223"/>
      <c r="FX32" s="2223"/>
      <c r="FY32" s="2223"/>
      <c r="FZ32" s="2223"/>
      <c r="GA32" s="2223"/>
      <c r="GB32" s="2223"/>
      <c r="GC32" s="2223"/>
      <c r="GD32" s="2223"/>
      <c r="GE32" s="2223"/>
      <c r="GF32" s="2223"/>
      <c r="GG32" s="2223"/>
      <c r="GH32" s="2223"/>
      <c r="GI32" s="2223"/>
      <c r="GJ32" s="2223"/>
      <c r="GK32" s="2223"/>
      <c r="GL32" s="2223"/>
      <c r="GM32" s="2223"/>
      <c r="GN32" s="2223"/>
      <c r="GO32" s="2223"/>
      <c r="GP32" s="2223"/>
      <c r="GQ32" s="2223"/>
      <c r="GR32" s="2223"/>
      <c r="GS32" s="2223"/>
      <c r="GT32" s="2223"/>
      <c r="GU32" s="2223"/>
      <c r="GV32" s="2223"/>
      <c r="GW32" s="2223"/>
      <c r="GX32" s="2224"/>
      <c r="GY32" s="2198">
        <f t="shared" si="46"/>
        <v>0</v>
      </c>
      <c r="GZ32" s="399" t="b">
        <f t="shared" si="83"/>
        <v>0</v>
      </c>
      <c r="HA32" s="2199">
        <f t="shared" si="47"/>
        <v>0</v>
      </c>
      <c r="HB32" s="2211" t="b">
        <f t="shared" si="48"/>
        <v>0</v>
      </c>
      <c r="HC32" s="2201">
        <f t="shared" si="49"/>
        <v>0</v>
      </c>
      <c r="HD32" s="400" t="b">
        <f t="shared" si="50"/>
        <v>0</v>
      </c>
      <c r="HE32" s="2202">
        <f t="shared" si="51"/>
        <v>0</v>
      </c>
      <c r="HF32" s="401" t="b">
        <f t="shared" si="52"/>
        <v>0</v>
      </c>
      <c r="HG32" s="2203">
        <f t="shared" si="53"/>
        <v>0</v>
      </c>
      <c r="HH32" s="2212" t="b">
        <f t="shared" si="54"/>
        <v>0</v>
      </c>
      <c r="HI32" s="2205">
        <f t="shared" si="55"/>
        <v>0</v>
      </c>
      <c r="HJ32" s="395" t="b">
        <f t="shared" si="56"/>
        <v>0</v>
      </c>
      <c r="HK32" s="2206">
        <f t="shared" si="57"/>
        <v>0</v>
      </c>
      <c r="HL32" s="1007" t="b">
        <f t="shared" si="58"/>
        <v>0</v>
      </c>
      <c r="HM32" s="432"/>
      <c r="HN32" s="991"/>
      <c r="HO32" s="905"/>
      <c r="HP32" s="906"/>
      <c r="HQ32" s="907"/>
      <c r="HR32" s="908"/>
      <c r="HS32" s="909"/>
      <c r="HT32" s="910"/>
      <c r="HU32" s="911"/>
      <c r="HV32" s="714" t="b">
        <f t="shared" si="84"/>
        <v>0</v>
      </c>
      <c r="HW32" s="715" t="b">
        <f t="shared" si="84"/>
        <v>0</v>
      </c>
      <c r="HX32" s="715" t="b">
        <f t="shared" si="60"/>
        <v>0</v>
      </c>
      <c r="HY32" s="715" t="b">
        <f t="shared" si="61"/>
        <v>0</v>
      </c>
      <c r="HZ32" s="715" t="b">
        <f t="shared" si="62"/>
        <v>0</v>
      </c>
      <c r="IA32" s="716" t="b">
        <f t="shared" si="63"/>
        <v>0</v>
      </c>
      <c r="IB32" s="717" t="b">
        <f t="shared" si="64"/>
        <v>0</v>
      </c>
      <c r="IC32" s="432"/>
      <c r="ID32" s="432"/>
      <c r="IE32" s="1063"/>
      <c r="IF32" s="1064"/>
      <c r="IG32" s="1064"/>
      <c r="IH32" s="1064"/>
      <c r="II32" s="1064"/>
      <c r="IJ32" s="1064"/>
      <c r="IK32" s="1064"/>
      <c r="IL32" s="1064"/>
      <c r="IM32" s="1064"/>
      <c r="IN32" s="1065"/>
      <c r="IO32" s="662"/>
      <c r="IP32" s="1057"/>
      <c r="IQ32" s="1057"/>
      <c r="IR32" s="1057"/>
      <c r="IS32" s="1057"/>
      <c r="IT32" s="1057"/>
      <c r="IU32" s="1057"/>
      <c r="IV32" s="1057"/>
      <c r="IW32" s="1057"/>
      <c r="IX32" s="1058"/>
      <c r="IY32" s="664"/>
      <c r="IZ32" s="1055"/>
      <c r="JA32" s="1055"/>
      <c r="JB32" s="1055"/>
      <c r="JC32" s="1055"/>
      <c r="JD32" s="1055"/>
      <c r="JE32" s="1055"/>
      <c r="JF32" s="1055"/>
      <c r="JG32" s="1055"/>
      <c r="JH32" s="1059"/>
      <c r="JI32" s="662"/>
      <c r="JJ32" s="1057"/>
      <c r="JK32" s="1057"/>
      <c r="JL32" s="1057"/>
      <c r="JM32" s="1057"/>
      <c r="JN32" s="1057"/>
      <c r="JO32" s="1057"/>
      <c r="JP32" s="1057"/>
      <c r="JQ32" s="1057"/>
      <c r="JR32" s="1058"/>
      <c r="JS32" s="664"/>
      <c r="JT32" s="1055"/>
      <c r="JU32" s="1055"/>
      <c r="JV32" s="1055"/>
      <c r="JW32" s="1055"/>
      <c r="JX32" s="1059"/>
      <c r="JY32" s="1055"/>
      <c r="JZ32" s="1055"/>
      <c r="KA32" s="1055"/>
      <c r="KB32" s="1056"/>
      <c r="KC32" s="662"/>
      <c r="KD32" s="1057"/>
      <c r="KE32" s="1057"/>
      <c r="KF32" s="1057"/>
      <c r="KG32" s="1057"/>
      <c r="KH32" s="1057"/>
      <c r="KI32" s="1057"/>
      <c r="KJ32" s="1057"/>
      <c r="KK32" s="1057"/>
      <c r="KL32" s="1058"/>
      <c r="KM32" s="664"/>
      <c r="KN32" s="1055"/>
      <c r="KO32" s="1055"/>
      <c r="KP32" s="1055"/>
      <c r="KQ32" s="1055"/>
      <c r="KR32" s="1055"/>
      <c r="KS32" s="1055"/>
      <c r="KT32" s="1055"/>
      <c r="KU32" s="1055"/>
      <c r="KV32" s="1056"/>
      <c r="KW32" s="662"/>
      <c r="KX32" s="1057"/>
      <c r="KY32" s="1057"/>
      <c r="KZ32" s="1057"/>
      <c r="LA32" s="1057"/>
      <c r="LB32" s="1057"/>
      <c r="LC32" s="1057"/>
      <c r="LD32" s="1057"/>
      <c r="LE32" s="1057"/>
      <c r="LF32" s="1058"/>
      <c r="LG32" s="1060"/>
      <c r="LH32" s="1055"/>
      <c r="LI32" s="1055"/>
      <c r="LJ32" s="1055"/>
      <c r="LK32" s="1055"/>
      <c r="LL32" s="1055"/>
      <c r="LM32" s="1055"/>
      <c r="LN32" s="1055"/>
      <c r="LO32" s="1055"/>
      <c r="LP32" s="1055"/>
      <c r="LQ32" s="1059"/>
      <c r="LR32" s="739">
        <f t="shared" si="2"/>
        <v>0</v>
      </c>
      <c r="LS32" s="740" t="b">
        <f t="shared" si="65"/>
        <v>0</v>
      </c>
      <c r="LT32" s="741">
        <f t="shared" si="3"/>
        <v>0</v>
      </c>
      <c r="LU32" s="742" t="b">
        <f t="shared" si="66"/>
        <v>0</v>
      </c>
      <c r="LV32" s="743">
        <f t="shared" si="85"/>
        <v>0</v>
      </c>
      <c r="LW32" s="744" t="b">
        <f t="shared" si="67"/>
        <v>0</v>
      </c>
      <c r="LX32" s="745">
        <f t="shared" si="5"/>
        <v>0</v>
      </c>
      <c r="LY32" s="746" t="b">
        <f t="shared" si="68"/>
        <v>0</v>
      </c>
      <c r="LZ32" s="764">
        <f t="shared" si="6"/>
        <v>0</v>
      </c>
      <c r="MA32" s="765" t="b">
        <f t="shared" si="69"/>
        <v>0</v>
      </c>
      <c r="MB32" s="766">
        <f t="shared" si="86"/>
        <v>0</v>
      </c>
      <c r="MC32" s="767" t="b">
        <f t="shared" si="70"/>
        <v>0</v>
      </c>
      <c r="MD32" s="768">
        <f t="shared" si="8"/>
        <v>0</v>
      </c>
      <c r="ME32" s="769" t="b">
        <f t="shared" si="71"/>
        <v>0</v>
      </c>
      <c r="MF32" s="770">
        <f t="shared" si="87"/>
        <v>0</v>
      </c>
      <c r="MG32" s="771" t="b">
        <f t="shared" si="72"/>
        <v>0</v>
      </c>
      <c r="MH32" s="772">
        <f t="shared" si="88"/>
        <v>0</v>
      </c>
      <c r="MI32" s="773" t="b">
        <f t="shared" si="73"/>
        <v>0</v>
      </c>
      <c r="MJ32" s="774">
        <f t="shared" si="89"/>
        <v>0</v>
      </c>
      <c r="MK32" s="775" t="b">
        <f t="shared" si="74"/>
        <v>0</v>
      </c>
      <c r="ML32" s="776">
        <f t="shared" si="90"/>
        <v>0</v>
      </c>
      <c r="MM32" s="777" t="b">
        <f t="shared" si="75"/>
        <v>0</v>
      </c>
      <c r="MN32" s="778">
        <f t="shared" si="91"/>
        <v>0</v>
      </c>
      <c r="MO32" s="779" t="b">
        <f t="shared" si="76"/>
        <v>0</v>
      </c>
      <c r="MP32" s="884">
        <f t="shared" si="92"/>
        <v>0</v>
      </c>
      <c r="MQ32" s="885" t="b">
        <f t="shared" si="77"/>
        <v>0</v>
      </c>
      <c r="MR32" s="990"/>
      <c r="MS32" s="645"/>
      <c r="MT32" s="646"/>
      <c r="MU32" s="647"/>
      <c r="MV32" s="648"/>
      <c r="MW32" s="649"/>
      <c r="MX32" s="657"/>
      <c r="MY32" s="658"/>
      <c r="MZ32" s="659"/>
      <c r="NA32" s="660"/>
      <c r="NB32" s="661"/>
      <c r="NC32" s="662"/>
      <c r="ND32" s="666"/>
      <c r="NE32" s="664"/>
      <c r="NF32" s="665"/>
      <c r="NG32" s="604" t="b">
        <f t="shared" si="15"/>
        <v>0</v>
      </c>
      <c r="NH32" s="602" t="b">
        <f t="shared" si="15"/>
        <v>0</v>
      </c>
      <c r="NI32" s="604" t="b">
        <f t="shared" si="15"/>
        <v>0</v>
      </c>
      <c r="NJ32" s="1547" t="b">
        <f t="shared" si="15"/>
        <v>0</v>
      </c>
      <c r="NK32" s="604" t="b">
        <f t="shared" si="15"/>
        <v>0</v>
      </c>
      <c r="NL32" s="1547" t="b">
        <f t="shared" si="15"/>
        <v>0</v>
      </c>
      <c r="NM32" s="604" t="b">
        <f t="shared" si="15"/>
        <v>0</v>
      </c>
      <c r="NN32" s="1547" t="b">
        <f t="shared" si="15"/>
        <v>0</v>
      </c>
      <c r="NO32" s="604" t="b">
        <f t="shared" ref="NO32:NS45" si="93">IF(AND(NB32&lt;&gt;""),IF(NB32&gt;=15,"У-П",IF(NB32&gt;=1,"С-П",IF(NB32&gt;=-14,"С-Н",IF(NB32&gt;=-28,"У-Н")))))</f>
        <v>0</v>
      </c>
      <c r="NP32" s="1549" t="b">
        <f t="shared" si="93"/>
        <v>0</v>
      </c>
      <c r="NQ32" s="1552" t="b">
        <f t="shared" si="93"/>
        <v>0</v>
      </c>
      <c r="NR32" s="1549" t="b">
        <f t="shared" si="93"/>
        <v>0</v>
      </c>
      <c r="NS32" s="604" t="b">
        <f t="shared" si="93"/>
        <v>0</v>
      </c>
      <c r="NT32" s="1445"/>
    </row>
    <row r="33" spans="1:384" s="1446" customFormat="1" ht="21.95" customHeight="1" thickBot="1" x14ac:dyDescent="0.35">
      <c r="A33" s="1600">
        <v>21</v>
      </c>
      <c r="B33" s="1601"/>
      <c r="C33" s="1602"/>
      <c r="D33" s="1601"/>
      <c r="E33" s="1515"/>
      <c r="F33" s="89"/>
      <c r="G33" s="90"/>
      <c r="H33" s="100"/>
      <c r="I33" s="100"/>
      <c r="J33" s="1558"/>
      <c r="K33" s="1565">
        <f t="shared" si="78"/>
        <v>0</v>
      </c>
      <c r="L33" s="1562"/>
      <c r="M33" s="1178"/>
      <c r="N33" s="1179"/>
      <c r="O33" s="1195"/>
      <c r="P33" s="1197"/>
      <c r="Q33" s="1197"/>
      <c r="R33" s="1197"/>
      <c r="S33" s="1197"/>
      <c r="T33" s="1197"/>
      <c r="U33" s="1197"/>
      <c r="V33" s="1198"/>
      <c r="W33" s="1532" t="b">
        <f t="shared" si="81"/>
        <v>0</v>
      </c>
      <c r="X33" s="1531" t="b">
        <f t="shared" si="16"/>
        <v>0</v>
      </c>
      <c r="Y33" s="1531" t="b">
        <f t="shared" si="17"/>
        <v>0</v>
      </c>
      <c r="Z33" s="1531" t="b">
        <f t="shared" si="18"/>
        <v>0</v>
      </c>
      <c r="AA33" s="1531" t="b">
        <f t="shared" si="19"/>
        <v>0</v>
      </c>
      <c r="AB33" s="1531" t="b">
        <f t="shared" si="20"/>
        <v>0</v>
      </c>
      <c r="AC33" s="1531" t="b">
        <f t="shared" si="21"/>
        <v>0</v>
      </c>
      <c r="AD33" s="1533" t="b">
        <f t="shared" si="22"/>
        <v>0</v>
      </c>
      <c r="AE33" s="1178"/>
      <c r="AF33" s="1181"/>
      <c r="AG33" s="103"/>
      <c r="AH33" s="104"/>
      <c r="AI33" s="104"/>
      <c r="AJ33" s="104"/>
      <c r="AK33" s="104"/>
      <c r="AL33" s="104"/>
      <c r="AM33" s="104"/>
      <c r="AN33" s="104"/>
      <c r="AO33" s="104"/>
      <c r="AP33" s="105"/>
      <c r="AQ33" s="1667"/>
      <c r="AR33" s="103"/>
      <c r="AS33" s="104"/>
      <c r="AT33" s="104"/>
      <c r="AU33" s="104"/>
      <c r="AV33" s="104"/>
      <c r="AW33" s="104"/>
      <c r="AX33" s="104"/>
      <c r="AY33" s="104"/>
      <c r="AZ33" s="104"/>
      <c r="BA33" s="105"/>
      <c r="BB33" s="1645">
        <f t="shared" si="80"/>
        <v>0</v>
      </c>
      <c r="BC33" s="382">
        <f t="shared" si="82"/>
        <v>0</v>
      </c>
      <c r="BD33" s="1647" t="e">
        <f t="shared" si="23"/>
        <v>#DIV/0!</v>
      </c>
      <c r="BE33" s="367" t="e">
        <f t="shared" si="24"/>
        <v>#DIV/0!</v>
      </c>
      <c r="BF33" s="368" t="e">
        <f t="shared" si="25"/>
        <v>#DIV/0!</v>
      </c>
      <c r="BG33" s="369" t="e">
        <f t="shared" si="26"/>
        <v>#DIV/0!</v>
      </c>
      <c r="BH33" s="370" t="e">
        <f t="shared" si="1"/>
        <v>#DIV/0!</v>
      </c>
      <c r="BI33" s="371" t="e">
        <f t="shared" si="27"/>
        <v>#DIV/0!</v>
      </c>
      <c r="BJ33" s="372" t="e">
        <f t="shared" si="28"/>
        <v>#DIV/0!</v>
      </c>
      <c r="BK33" s="372" t="e">
        <f t="shared" si="29"/>
        <v>#DIV/0!</v>
      </c>
      <c r="BL33" s="379" t="e">
        <f t="shared" si="30"/>
        <v>#DIV/0!</v>
      </c>
      <c r="BM33" s="99"/>
      <c r="BN33" s="1181"/>
      <c r="BO33" s="1838"/>
      <c r="BP33" s="1839"/>
      <c r="BQ33" s="1839"/>
      <c r="BR33" s="1839"/>
      <c r="BS33" s="1839"/>
      <c r="BT33" s="1839"/>
      <c r="BU33" s="1839"/>
      <c r="BV33" s="1839"/>
      <c r="BW33" s="1839"/>
      <c r="BX33" s="1839"/>
      <c r="BY33" s="1839"/>
      <c r="BZ33" s="1839"/>
      <c r="CA33" s="1839"/>
      <c r="CB33" s="1839"/>
      <c r="CC33" s="1839"/>
      <c r="CD33" s="1839"/>
      <c r="CE33" s="1839"/>
      <c r="CF33" s="1839"/>
      <c r="CG33" s="1839"/>
      <c r="CH33" s="1839"/>
      <c r="CI33" s="1839"/>
      <c r="CJ33" s="1839"/>
      <c r="CK33" s="1839"/>
      <c r="CL33" s="1839"/>
      <c r="CM33" s="1839"/>
      <c r="CN33" s="1839"/>
      <c r="CO33" s="1839"/>
      <c r="CP33" s="1839"/>
      <c r="CQ33" s="1839"/>
      <c r="CR33" s="1839"/>
      <c r="CS33" s="1839"/>
      <c r="CT33" s="1839"/>
      <c r="CU33" s="1839"/>
      <c r="CV33" s="1839"/>
      <c r="CW33" s="1839"/>
      <c r="CX33" s="1839"/>
      <c r="CY33" s="1839"/>
      <c r="CZ33" s="1839"/>
      <c r="DA33" s="1839"/>
      <c r="DB33" s="1840"/>
      <c r="DC33" s="1831">
        <f t="shared" si="31"/>
        <v>0</v>
      </c>
      <c r="DD33" s="1832">
        <f t="shared" si="32"/>
        <v>0</v>
      </c>
      <c r="DE33" s="1833">
        <f t="shared" si="33"/>
        <v>0</v>
      </c>
      <c r="DF33" s="1831">
        <f t="shared" si="34"/>
        <v>0</v>
      </c>
      <c r="DG33" s="1832">
        <f t="shared" si="35"/>
        <v>0</v>
      </c>
      <c r="DH33" s="1833">
        <f t="shared" si="36"/>
        <v>0</v>
      </c>
      <c r="DI33" s="1831">
        <f t="shared" si="37"/>
        <v>0</v>
      </c>
      <c r="DJ33" s="1832">
        <f t="shared" si="38"/>
        <v>0</v>
      </c>
      <c r="DK33" s="1832">
        <f t="shared" si="39"/>
        <v>0</v>
      </c>
      <c r="DL33" s="1833">
        <f t="shared" si="40"/>
        <v>0</v>
      </c>
      <c r="DM33" s="1834">
        <f t="shared" si="41"/>
        <v>0</v>
      </c>
      <c r="DN33" s="1835">
        <f t="shared" si="42"/>
        <v>0</v>
      </c>
      <c r="DO33" s="1836">
        <f t="shared" si="43"/>
        <v>0</v>
      </c>
      <c r="DP33" s="1837">
        <f t="shared" si="44"/>
        <v>0</v>
      </c>
      <c r="DQ33" s="1837">
        <f t="shared" si="45"/>
        <v>0</v>
      </c>
      <c r="DR33" s="1179"/>
      <c r="DS33" s="1210"/>
      <c r="DT33" s="1211"/>
      <c r="DU33" s="1212"/>
      <c r="DV33" s="1213"/>
      <c r="DW33" s="1180"/>
      <c r="DX33" s="1178"/>
      <c r="DY33" s="1181"/>
      <c r="DZ33" s="1195"/>
      <c r="EA33" s="1196"/>
      <c r="EB33" s="1195"/>
      <c r="EC33" s="1197"/>
      <c r="ED33" s="1196"/>
      <c r="EE33" s="1191"/>
      <c r="EF33" s="1192"/>
      <c r="EG33" s="1195"/>
      <c r="EH33" s="1196"/>
      <c r="EI33" s="1195"/>
      <c r="EJ33" s="1197"/>
      <c r="EK33" s="1198"/>
      <c r="EL33" s="1199"/>
      <c r="EM33" s="1179"/>
      <c r="EN33" s="1178"/>
      <c r="EO33" s="1688"/>
      <c r="EP33" s="1680"/>
      <c r="EQ33" s="1675"/>
      <c r="ER33" s="1498"/>
      <c r="ES33" s="1498"/>
      <c r="ET33" s="1499"/>
      <c r="EU33" s="1500"/>
      <c r="EV33" s="1501"/>
      <c r="EW33" s="1501"/>
      <c r="EX33" s="1501"/>
      <c r="EY33" s="1501"/>
      <c r="EZ33" s="1501"/>
      <c r="FA33" s="1501"/>
      <c r="FB33" s="1502"/>
      <c r="FC33" s="1689"/>
      <c r="FD33" s="1448"/>
      <c r="FE33" s="2219"/>
      <c r="FF33" s="2220"/>
      <c r="FG33" s="2220"/>
      <c r="FH33" s="2220"/>
      <c r="FI33" s="2220"/>
      <c r="FJ33" s="2220"/>
      <c r="FK33" s="2220"/>
      <c r="FL33" s="2220"/>
      <c r="FM33" s="2220"/>
      <c r="FN33" s="2220"/>
      <c r="FO33" s="2220"/>
      <c r="FP33" s="2220"/>
      <c r="FQ33" s="2220"/>
      <c r="FR33" s="2220"/>
      <c r="FS33" s="2220"/>
      <c r="FT33" s="2220"/>
      <c r="FU33" s="2220"/>
      <c r="FV33" s="2220"/>
      <c r="FW33" s="2220"/>
      <c r="FX33" s="2220"/>
      <c r="FY33" s="2220"/>
      <c r="FZ33" s="2220"/>
      <c r="GA33" s="2220"/>
      <c r="GB33" s="2220"/>
      <c r="GC33" s="2220"/>
      <c r="GD33" s="2220"/>
      <c r="GE33" s="2220"/>
      <c r="GF33" s="2220"/>
      <c r="GG33" s="2220"/>
      <c r="GH33" s="2220"/>
      <c r="GI33" s="2220"/>
      <c r="GJ33" s="2220"/>
      <c r="GK33" s="2220"/>
      <c r="GL33" s="2220"/>
      <c r="GM33" s="2220"/>
      <c r="GN33" s="2220"/>
      <c r="GO33" s="2220"/>
      <c r="GP33" s="2220"/>
      <c r="GQ33" s="2220"/>
      <c r="GR33" s="2220"/>
      <c r="GS33" s="2220"/>
      <c r="GT33" s="2220"/>
      <c r="GU33" s="2220"/>
      <c r="GV33" s="2220"/>
      <c r="GW33" s="2220"/>
      <c r="GX33" s="2221"/>
      <c r="GY33" s="2198">
        <f t="shared" si="46"/>
        <v>0</v>
      </c>
      <c r="GZ33" s="399" t="b">
        <f t="shared" si="83"/>
        <v>0</v>
      </c>
      <c r="HA33" s="2199">
        <f t="shared" si="47"/>
        <v>0</v>
      </c>
      <c r="HB33" s="2211" t="b">
        <f t="shared" si="48"/>
        <v>0</v>
      </c>
      <c r="HC33" s="2201">
        <f t="shared" si="49"/>
        <v>0</v>
      </c>
      <c r="HD33" s="400" t="b">
        <f t="shared" si="50"/>
        <v>0</v>
      </c>
      <c r="HE33" s="2202">
        <f t="shared" si="51"/>
        <v>0</v>
      </c>
      <c r="HF33" s="401" t="b">
        <f t="shared" si="52"/>
        <v>0</v>
      </c>
      <c r="HG33" s="2203">
        <f t="shared" si="53"/>
        <v>0</v>
      </c>
      <c r="HH33" s="2212" t="b">
        <f t="shared" si="54"/>
        <v>0</v>
      </c>
      <c r="HI33" s="2205">
        <f t="shared" si="55"/>
        <v>0</v>
      </c>
      <c r="HJ33" s="395" t="b">
        <f t="shared" si="56"/>
        <v>0</v>
      </c>
      <c r="HK33" s="2206">
        <f t="shared" si="57"/>
        <v>0</v>
      </c>
      <c r="HL33" s="1007" t="b">
        <f t="shared" si="58"/>
        <v>0</v>
      </c>
      <c r="HM33" s="432"/>
      <c r="HN33" s="991"/>
      <c r="HO33" s="905"/>
      <c r="HP33" s="906"/>
      <c r="HQ33" s="907"/>
      <c r="HR33" s="908"/>
      <c r="HS33" s="909"/>
      <c r="HT33" s="910"/>
      <c r="HU33" s="911"/>
      <c r="HV33" s="714" t="b">
        <f t="shared" si="84"/>
        <v>0</v>
      </c>
      <c r="HW33" s="715" t="b">
        <f t="shared" si="84"/>
        <v>0</v>
      </c>
      <c r="HX33" s="715" t="b">
        <f t="shared" si="60"/>
        <v>0</v>
      </c>
      <c r="HY33" s="715" t="b">
        <f t="shared" si="61"/>
        <v>0</v>
      </c>
      <c r="HZ33" s="715" t="b">
        <f t="shared" si="62"/>
        <v>0</v>
      </c>
      <c r="IA33" s="716" t="b">
        <f t="shared" si="63"/>
        <v>0</v>
      </c>
      <c r="IB33" s="717" t="b">
        <f t="shared" si="64"/>
        <v>0</v>
      </c>
      <c r="IC33" s="432"/>
      <c r="ID33" s="432"/>
      <c r="IE33" s="664"/>
      <c r="IF33" s="1055"/>
      <c r="IG33" s="1055"/>
      <c r="IH33" s="1055"/>
      <c r="II33" s="1055"/>
      <c r="IJ33" s="1055"/>
      <c r="IK33" s="1055"/>
      <c r="IL33" s="1055"/>
      <c r="IM33" s="1055"/>
      <c r="IN33" s="1056"/>
      <c r="IO33" s="662"/>
      <c r="IP33" s="1057"/>
      <c r="IQ33" s="1057"/>
      <c r="IR33" s="1057"/>
      <c r="IS33" s="1057"/>
      <c r="IT33" s="1057"/>
      <c r="IU33" s="1057"/>
      <c r="IV33" s="1057"/>
      <c r="IW33" s="1057"/>
      <c r="IX33" s="1058"/>
      <c r="IY33" s="664"/>
      <c r="IZ33" s="1055"/>
      <c r="JA33" s="1055"/>
      <c r="JB33" s="1055"/>
      <c r="JC33" s="1055"/>
      <c r="JD33" s="1055"/>
      <c r="JE33" s="1055"/>
      <c r="JF33" s="1055"/>
      <c r="JG33" s="1055"/>
      <c r="JH33" s="1059"/>
      <c r="JI33" s="662"/>
      <c r="JJ33" s="1057"/>
      <c r="JK33" s="1057"/>
      <c r="JL33" s="1057"/>
      <c r="JM33" s="1057"/>
      <c r="JN33" s="1057"/>
      <c r="JO33" s="1057"/>
      <c r="JP33" s="1057"/>
      <c r="JQ33" s="1057"/>
      <c r="JR33" s="1058"/>
      <c r="JS33" s="664"/>
      <c r="JT33" s="1055"/>
      <c r="JU33" s="1055"/>
      <c r="JV33" s="1055"/>
      <c r="JW33" s="1055"/>
      <c r="JX33" s="1059"/>
      <c r="JY33" s="1055"/>
      <c r="JZ33" s="1055"/>
      <c r="KA33" s="1055"/>
      <c r="KB33" s="1056"/>
      <c r="KC33" s="662"/>
      <c r="KD33" s="1057"/>
      <c r="KE33" s="1057"/>
      <c r="KF33" s="1057"/>
      <c r="KG33" s="1057"/>
      <c r="KH33" s="1057"/>
      <c r="KI33" s="1057"/>
      <c r="KJ33" s="1057"/>
      <c r="KK33" s="1057"/>
      <c r="KL33" s="1058"/>
      <c r="KM33" s="664"/>
      <c r="KN33" s="1055"/>
      <c r="KO33" s="1055"/>
      <c r="KP33" s="1055"/>
      <c r="KQ33" s="1055"/>
      <c r="KR33" s="1055"/>
      <c r="KS33" s="1055"/>
      <c r="KT33" s="1055"/>
      <c r="KU33" s="1055"/>
      <c r="KV33" s="1056"/>
      <c r="KW33" s="662"/>
      <c r="KX33" s="1057"/>
      <c r="KY33" s="1057"/>
      <c r="KZ33" s="1057"/>
      <c r="LA33" s="1057"/>
      <c r="LB33" s="1057"/>
      <c r="LC33" s="1057"/>
      <c r="LD33" s="1057"/>
      <c r="LE33" s="1057"/>
      <c r="LF33" s="1058"/>
      <c r="LG33" s="1060"/>
      <c r="LH33" s="1055"/>
      <c r="LI33" s="1055"/>
      <c r="LJ33" s="1055"/>
      <c r="LK33" s="1055"/>
      <c r="LL33" s="1055"/>
      <c r="LM33" s="1055"/>
      <c r="LN33" s="1055"/>
      <c r="LO33" s="1055"/>
      <c r="LP33" s="1055"/>
      <c r="LQ33" s="1059"/>
      <c r="LR33" s="739">
        <f t="shared" si="2"/>
        <v>0</v>
      </c>
      <c r="LS33" s="740" t="b">
        <f t="shared" si="65"/>
        <v>0</v>
      </c>
      <c r="LT33" s="741">
        <f t="shared" si="3"/>
        <v>0</v>
      </c>
      <c r="LU33" s="742" t="b">
        <f t="shared" si="66"/>
        <v>0</v>
      </c>
      <c r="LV33" s="743">
        <f t="shared" si="85"/>
        <v>0</v>
      </c>
      <c r="LW33" s="744" t="b">
        <f t="shared" si="67"/>
        <v>0</v>
      </c>
      <c r="LX33" s="745">
        <f t="shared" si="5"/>
        <v>0</v>
      </c>
      <c r="LY33" s="746" t="b">
        <f t="shared" si="68"/>
        <v>0</v>
      </c>
      <c r="LZ33" s="764">
        <f t="shared" si="6"/>
        <v>0</v>
      </c>
      <c r="MA33" s="765" t="b">
        <f t="shared" si="69"/>
        <v>0</v>
      </c>
      <c r="MB33" s="766">
        <f t="shared" si="86"/>
        <v>0</v>
      </c>
      <c r="MC33" s="767" t="b">
        <f t="shared" si="70"/>
        <v>0</v>
      </c>
      <c r="MD33" s="768">
        <f t="shared" si="8"/>
        <v>0</v>
      </c>
      <c r="ME33" s="769" t="b">
        <f t="shared" si="71"/>
        <v>0</v>
      </c>
      <c r="MF33" s="770">
        <f t="shared" si="87"/>
        <v>0</v>
      </c>
      <c r="MG33" s="771" t="b">
        <f t="shared" si="72"/>
        <v>0</v>
      </c>
      <c r="MH33" s="772">
        <f t="shared" si="88"/>
        <v>0</v>
      </c>
      <c r="MI33" s="773" t="b">
        <f t="shared" si="73"/>
        <v>0</v>
      </c>
      <c r="MJ33" s="774">
        <f t="shared" si="89"/>
        <v>0</v>
      </c>
      <c r="MK33" s="775" t="b">
        <f t="shared" si="74"/>
        <v>0</v>
      </c>
      <c r="ML33" s="776">
        <f t="shared" si="90"/>
        <v>0</v>
      </c>
      <c r="MM33" s="777" t="b">
        <f t="shared" si="75"/>
        <v>0</v>
      </c>
      <c r="MN33" s="778">
        <f t="shared" si="91"/>
        <v>0</v>
      </c>
      <c r="MO33" s="779" t="b">
        <f t="shared" si="76"/>
        <v>0</v>
      </c>
      <c r="MP33" s="884">
        <f t="shared" si="92"/>
        <v>0</v>
      </c>
      <c r="MQ33" s="885" t="b">
        <f t="shared" si="77"/>
        <v>0</v>
      </c>
      <c r="MR33" s="990"/>
      <c r="MS33" s="645"/>
      <c r="MT33" s="646"/>
      <c r="MU33" s="647"/>
      <c r="MV33" s="648"/>
      <c r="MW33" s="649"/>
      <c r="MX33" s="657"/>
      <c r="MY33" s="658"/>
      <c r="MZ33" s="659"/>
      <c r="NA33" s="660"/>
      <c r="NB33" s="661"/>
      <c r="NC33" s="662"/>
      <c r="ND33" s="663"/>
      <c r="NE33" s="664"/>
      <c r="NF33" s="665"/>
      <c r="NG33" s="604" t="b">
        <f t="shared" ref="NG33:NN45" si="94">IF(AND(MT33&lt;&gt;""),IF(MT33&gt;=15,"У-П",IF(MT33&gt;=1,"С-П",IF(MT33&gt;=-14,"С-Н",IF(MT33&gt;=-28,"У-Н")))))</f>
        <v>0</v>
      </c>
      <c r="NH33" s="602" t="b">
        <f t="shared" si="94"/>
        <v>0</v>
      </c>
      <c r="NI33" s="604" t="b">
        <f t="shared" si="94"/>
        <v>0</v>
      </c>
      <c r="NJ33" s="1547" t="b">
        <f t="shared" si="94"/>
        <v>0</v>
      </c>
      <c r="NK33" s="604" t="b">
        <f t="shared" si="94"/>
        <v>0</v>
      </c>
      <c r="NL33" s="1547" t="b">
        <f t="shared" si="94"/>
        <v>0</v>
      </c>
      <c r="NM33" s="604" t="b">
        <f t="shared" si="94"/>
        <v>0</v>
      </c>
      <c r="NN33" s="1547" t="b">
        <f t="shared" si="94"/>
        <v>0</v>
      </c>
      <c r="NO33" s="604" t="b">
        <f t="shared" si="93"/>
        <v>0</v>
      </c>
      <c r="NP33" s="1549" t="b">
        <f t="shared" si="93"/>
        <v>0</v>
      </c>
      <c r="NQ33" s="1552" t="b">
        <f t="shared" si="93"/>
        <v>0</v>
      </c>
      <c r="NR33" s="1549" t="b">
        <f t="shared" si="93"/>
        <v>0</v>
      </c>
      <c r="NS33" s="604" t="b">
        <f t="shared" si="93"/>
        <v>0</v>
      </c>
      <c r="NT33" s="1445"/>
    </row>
    <row r="34" spans="1:384" s="1446" customFormat="1" ht="21.95" customHeight="1" thickBot="1" x14ac:dyDescent="0.35">
      <c r="A34" s="1600">
        <v>22</v>
      </c>
      <c r="B34" s="1601"/>
      <c r="C34" s="1602"/>
      <c r="D34" s="1601"/>
      <c r="E34" s="1515"/>
      <c r="F34" s="89"/>
      <c r="G34" s="90"/>
      <c r="H34" s="100"/>
      <c r="I34" s="100"/>
      <c r="J34" s="1558"/>
      <c r="K34" s="1565">
        <f t="shared" si="78"/>
        <v>0</v>
      </c>
      <c r="L34" s="1562"/>
      <c r="M34" s="1178"/>
      <c r="N34" s="1179"/>
      <c r="O34" s="1195"/>
      <c r="P34" s="1197"/>
      <c r="Q34" s="1197"/>
      <c r="R34" s="1197"/>
      <c r="S34" s="1197"/>
      <c r="T34" s="1197"/>
      <c r="U34" s="1197"/>
      <c r="V34" s="1198"/>
      <c r="W34" s="1532" t="b">
        <f t="shared" si="81"/>
        <v>0</v>
      </c>
      <c r="X34" s="1531" t="b">
        <f t="shared" si="16"/>
        <v>0</v>
      </c>
      <c r="Y34" s="1531" t="b">
        <f t="shared" si="17"/>
        <v>0</v>
      </c>
      <c r="Z34" s="1531" t="b">
        <f t="shared" si="18"/>
        <v>0</v>
      </c>
      <c r="AA34" s="1531" t="b">
        <f t="shared" si="19"/>
        <v>0</v>
      </c>
      <c r="AB34" s="1531" t="b">
        <f t="shared" si="20"/>
        <v>0</v>
      </c>
      <c r="AC34" s="1531" t="b">
        <f t="shared" si="21"/>
        <v>0</v>
      </c>
      <c r="AD34" s="1533" t="b">
        <f t="shared" si="22"/>
        <v>0</v>
      </c>
      <c r="AE34" s="1178"/>
      <c r="AF34" s="1181"/>
      <c r="AG34" s="103"/>
      <c r="AH34" s="104"/>
      <c r="AI34" s="104"/>
      <c r="AJ34" s="104"/>
      <c r="AK34" s="104"/>
      <c r="AL34" s="104"/>
      <c r="AM34" s="104"/>
      <c r="AN34" s="104"/>
      <c r="AO34" s="104"/>
      <c r="AP34" s="105"/>
      <c r="AQ34" s="1667"/>
      <c r="AR34" s="103"/>
      <c r="AS34" s="104"/>
      <c r="AT34" s="104"/>
      <c r="AU34" s="104"/>
      <c r="AV34" s="104"/>
      <c r="AW34" s="104"/>
      <c r="AX34" s="104"/>
      <c r="AY34" s="104"/>
      <c r="AZ34" s="104"/>
      <c r="BA34" s="105"/>
      <c r="BB34" s="1645">
        <f t="shared" si="80"/>
        <v>0</v>
      </c>
      <c r="BC34" s="382">
        <f t="shared" si="82"/>
        <v>0</v>
      </c>
      <c r="BD34" s="1647" t="e">
        <f t="shared" si="23"/>
        <v>#DIV/0!</v>
      </c>
      <c r="BE34" s="367" t="e">
        <f t="shared" si="24"/>
        <v>#DIV/0!</v>
      </c>
      <c r="BF34" s="368" t="e">
        <f t="shared" si="25"/>
        <v>#DIV/0!</v>
      </c>
      <c r="BG34" s="369" t="e">
        <f t="shared" si="26"/>
        <v>#DIV/0!</v>
      </c>
      <c r="BH34" s="370" t="e">
        <f t="shared" si="1"/>
        <v>#DIV/0!</v>
      </c>
      <c r="BI34" s="371" t="e">
        <f t="shared" si="27"/>
        <v>#DIV/0!</v>
      </c>
      <c r="BJ34" s="372" t="e">
        <f t="shared" si="28"/>
        <v>#DIV/0!</v>
      </c>
      <c r="BK34" s="372" t="e">
        <f t="shared" si="29"/>
        <v>#DIV/0!</v>
      </c>
      <c r="BL34" s="379" t="e">
        <f t="shared" si="30"/>
        <v>#DIV/0!</v>
      </c>
      <c r="BM34" s="99"/>
      <c r="BN34" s="1181"/>
      <c r="BO34" s="1838"/>
      <c r="BP34" s="1839"/>
      <c r="BQ34" s="1839"/>
      <c r="BR34" s="1839"/>
      <c r="BS34" s="1839"/>
      <c r="BT34" s="1839"/>
      <c r="BU34" s="1839"/>
      <c r="BV34" s="1839"/>
      <c r="BW34" s="1839"/>
      <c r="BX34" s="1839"/>
      <c r="BY34" s="1839"/>
      <c r="BZ34" s="1839"/>
      <c r="CA34" s="1839"/>
      <c r="CB34" s="1839"/>
      <c r="CC34" s="1839"/>
      <c r="CD34" s="1839"/>
      <c r="CE34" s="1839"/>
      <c r="CF34" s="1839"/>
      <c r="CG34" s="1839"/>
      <c r="CH34" s="1839"/>
      <c r="CI34" s="1839"/>
      <c r="CJ34" s="1839"/>
      <c r="CK34" s="1839"/>
      <c r="CL34" s="1839"/>
      <c r="CM34" s="1839"/>
      <c r="CN34" s="1839"/>
      <c r="CO34" s="1839"/>
      <c r="CP34" s="1839"/>
      <c r="CQ34" s="1839"/>
      <c r="CR34" s="1839"/>
      <c r="CS34" s="1839"/>
      <c r="CT34" s="1839"/>
      <c r="CU34" s="1839"/>
      <c r="CV34" s="1839"/>
      <c r="CW34" s="1839"/>
      <c r="CX34" s="1839"/>
      <c r="CY34" s="1839"/>
      <c r="CZ34" s="1839"/>
      <c r="DA34" s="1839"/>
      <c r="DB34" s="1840"/>
      <c r="DC34" s="1831">
        <f t="shared" si="31"/>
        <v>0</v>
      </c>
      <c r="DD34" s="1832">
        <f t="shared" si="32"/>
        <v>0</v>
      </c>
      <c r="DE34" s="1833">
        <f t="shared" si="33"/>
        <v>0</v>
      </c>
      <c r="DF34" s="1831">
        <f t="shared" si="34"/>
        <v>0</v>
      </c>
      <c r="DG34" s="1832">
        <f t="shared" si="35"/>
        <v>0</v>
      </c>
      <c r="DH34" s="1833">
        <f t="shared" si="36"/>
        <v>0</v>
      </c>
      <c r="DI34" s="1831">
        <f t="shared" si="37"/>
        <v>0</v>
      </c>
      <c r="DJ34" s="1832">
        <f t="shared" si="38"/>
        <v>0</v>
      </c>
      <c r="DK34" s="1832">
        <f t="shared" si="39"/>
        <v>0</v>
      </c>
      <c r="DL34" s="1833">
        <f t="shared" si="40"/>
        <v>0</v>
      </c>
      <c r="DM34" s="1834">
        <f t="shared" si="41"/>
        <v>0</v>
      </c>
      <c r="DN34" s="1835">
        <f t="shared" si="42"/>
        <v>0</v>
      </c>
      <c r="DO34" s="1836">
        <f t="shared" si="43"/>
        <v>0</v>
      </c>
      <c r="DP34" s="1837">
        <f t="shared" si="44"/>
        <v>0</v>
      </c>
      <c r="DQ34" s="1837">
        <f t="shared" si="45"/>
        <v>0</v>
      </c>
      <c r="DR34" s="1179"/>
      <c r="DS34" s="1210"/>
      <c r="DT34" s="1211"/>
      <c r="DU34" s="1212"/>
      <c r="DV34" s="1213"/>
      <c r="DW34" s="1180"/>
      <c r="DX34" s="1178"/>
      <c r="DY34" s="1181"/>
      <c r="DZ34" s="1195"/>
      <c r="EA34" s="1196"/>
      <c r="EB34" s="1195"/>
      <c r="EC34" s="1197"/>
      <c r="ED34" s="1196"/>
      <c r="EE34" s="1191"/>
      <c r="EF34" s="1192"/>
      <c r="EG34" s="1195"/>
      <c r="EH34" s="1196"/>
      <c r="EI34" s="1195"/>
      <c r="EJ34" s="1197"/>
      <c r="EK34" s="1198"/>
      <c r="EL34" s="1199"/>
      <c r="EM34" s="1179"/>
      <c r="EN34" s="1178"/>
      <c r="EO34" s="1688"/>
      <c r="EP34" s="1680"/>
      <c r="EQ34" s="1675"/>
      <c r="ER34" s="1498"/>
      <c r="ES34" s="1498"/>
      <c r="ET34" s="1499"/>
      <c r="EU34" s="1500"/>
      <c r="EV34" s="1501"/>
      <c r="EW34" s="1501"/>
      <c r="EX34" s="1501"/>
      <c r="EY34" s="1501"/>
      <c r="EZ34" s="1501"/>
      <c r="FA34" s="1501"/>
      <c r="FB34" s="1502"/>
      <c r="FC34" s="1689"/>
      <c r="FD34" s="1448"/>
      <c r="FE34" s="2225"/>
      <c r="FF34" s="2226"/>
      <c r="FG34" s="2226"/>
      <c r="FH34" s="2226"/>
      <c r="FI34" s="2226"/>
      <c r="FJ34" s="2226"/>
      <c r="FK34" s="2226"/>
      <c r="FL34" s="2226"/>
      <c r="FM34" s="2226"/>
      <c r="FN34" s="2226"/>
      <c r="FO34" s="2226"/>
      <c r="FP34" s="2226"/>
      <c r="FQ34" s="2226"/>
      <c r="FR34" s="2226"/>
      <c r="FS34" s="2226"/>
      <c r="FT34" s="2226"/>
      <c r="FU34" s="2226"/>
      <c r="FV34" s="2226"/>
      <c r="FW34" s="2226"/>
      <c r="FX34" s="2226"/>
      <c r="FY34" s="2226"/>
      <c r="FZ34" s="2226"/>
      <c r="GA34" s="2226"/>
      <c r="GB34" s="2226"/>
      <c r="GC34" s="2226"/>
      <c r="GD34" s="2226"/>
      <c r="GE34" s="2226"/>
      <c r="GF34" s="2226"/>
      <c r="GG34" s="2226"/>
      <c r="GH34" s="2226"/>
      <c r="GI34" s="2226"/>
      <c r="GJ34" s="2226"/>
      <c r="GK34" s="2226"/>
      <c r="GL34" s="2226"/>
      <c r="GM34" s="2226"/>
      <c r="GN34" s="2226"/>
      <c r="GO34" s="2226"/>
      <c r="GP34" s="2226"/>
      <c r="GQ34" s="2226"/>
      <c r="GR34" s="2226"/>
      <c r="GS34" s="2226"/>
      <c r="GT34" s="2226"/>
      <c r="GU34" s="2226"/>
      <c r="GV34" s="2226"/>
      <c r="GW34" s="2226"/>
      <c r="GX34" s="2227"/>
      <c r="GY34" s="2198">
        <f t="shared" si="46"/>
        <v>0</v>
      </c>
      <c r="GZ34" s="399" t="b">
        <f t="shared" si="83"/>
        <v>0</v>
      </c>
      <c r="HA34" s="2199">
        <f t="shared" si="47"/>
        <v>0</v>
      </c>
      <c r="HB34" s="2211" t="b">
        <f t="shared" si="48"/>
        <v>0</v>
      </c>
      <c r="HC34" s="2201">
        <f t="shared" si="49"/>
        <v>0</v>
      </c>
      <c r="HD34" s="400" t="b">
        <f t="shared" si="50"/>
        <v>0</v>
      </c>
      <c r="HE34" s="2202">
        <f t="shared" si="51"/>
        <v>0</v>
      </c>
      <c r="HF34" s="401" t="b">
        <f t="shared" si="52"/>
        <v>0</v>
      </c>
      <c r="HG34" s="2203">
        <f t="shared" si="53"/>
        <v>0</v>
      </c>
      <c r="HH34" s="2212" t="b">
        <f t="shared" si="54"/>
        <v>0</v>
      </c>
      <c r="HI34" s="2205">
        <f t="shared" si="55"/>
        <v>0</v>
      </c>
      <c r="HJ34" s="395" t="b">
        <f t="shared" si="56"/>
        <v>0</v>
      </c>
      <c r="HK34" s="2206">
        <f t="shared" si="57"/>
        <v>0</v>
      </c>
      <c r="HL34" s="1007" t="b">
        <f t="shared" si="58"/>
        <v>0</v>
      </c>
      <c r="HM34" s="432"/>
      <c r="HN34" s="991"/>
      <c r="HO34" s="905"/>
      <c r="HP34" s="906"/>
      <c r="HQ34" s="907"/>
      <c r="HR34" s="908"/>
      <c r="HS34" s="909"/>
      <c r="HT34" s="910"/>
      <c r="HU34" s="911"/>
      <c r="HV34" s="714" t="b">
        <f t="shared" si="84"/>
        <v>0</v>
      </c>
      <c r="HW34" s="715" t="b">
        <f t="shared" si="84"/>
        <v>0</v>
      </c>
      <c r="HX34" s="715" t="b">
        <f t="shared" si="60"/>
        <v>0</v>
      </c>
      <c r="HY34" s="715" t="b">
        <f t="shared" si="61"/>
        <v>0</v>
      </c>
      <c r="HZ34" s="715" t="b">
        <f t="shared" si="62"/>
        <v>0</v>
      </c>
      <c r="IA34" s="716" t="b">
        <f t="shared" si="63"/>
        <v>0</v>
      </c>
      <c r="IB34" s="717" t="b">
        <f t="shared" si="64"/>
        <v>0</v>
      </c>
      <c r="IC34" s="432"/>
      <c r="ID34" s="432"/>
      <c r="IE34" s="664"/>
      <c r="IF34" s="1055"/>
      <c r="IG34" s="1055"/>
      <c r="IH34" s="1055"/>
      <c r="II34" s="1055"/>
      <c r="IJ34" s="1055"/>
      <c r="IK34" s="1055"/>
      <c r="IL34" s="1055"/>
      <c r="IM34" s="1055"/>
      <c r="IN34" s="1056"/>
      <c r="IO34" s="662"/>
      <c r="IP34" s="1057"/>
      <c r="IQ34" s="1057"/>
      <c r="IR34" s="1057"/>
      <c r="IS34" s="1057"/>
      <c r="IT34" s="1057"/>
      <c r="IU34" s="1057"/>
      <c r="IV34" s="1057"/>
      <c r="IW34" s="1057"/>
      <c r="IX34" s="1058"/>
      <c r="IY34" s="664"/>
      <c r="IZ34" s="1055"/>
      <c r="JA34" s="1055"/>
      <c r="JB34" s="1055"/>
      <c r="JC34" s="1055"/>
      <c r="JD34" s="1055"/>
      <c r="JE34" s="1055"/>
      <c r="JF34" s="1055"/>
      <c r="JG34" s="1055"/>
      <c r="JH34" s="1059"/>
      <c r="JI34" s="662"/>
      <c r="JJ34" s="1057"/>
      <c r="JK34" s="1057"/>
      <c r="JL34" s="1057"/>
      <c r="JM34" s="1057"/>
      <c r="JN34" s="1057"/>
      <c r="JO34" s="1057"/>
      <c r="JP34" s="1057"/>
      <c r="JQ34" s="1057"/>
      <c r="JR34" s="1058"/>
      <c r="JS34" s="664"/>
      <c r="JT34" s="1055"/>
      <c r="JU34" s="1055"/>
      <c r="JV34" s="1055"/>
      <c r="JW34" s="1055"/>
      <c r="JX34" s="1059"/>
      <c r="JY34" s="1055"/>
      <c r="JZ34" s="1055"/>
      <c r="KA34" s="1055"/>
      <c r="KB34" s="1056"/>
      <c r="KC34" s="662"/>
      <c r="KD34" s="1057"/>
      <c r="KE34" s="1057"/>
      <c r="KF34" s="1057"/>
      <c r="KG34" s="1057"/>
      <c r="KH34" s="1057"/>
      <c r="KI34" s="1057"/>
      <c r="KJ34" s="1057"/>
      <c r="KK34" s="1057"/>
      <c r="KL34" s="1058"/>
      <c r="KM34" s="664"/>
      <c r="KN34" s="1055"/>
      <c r="KO34" s="1055"/>
      <c r="KP34" s="1055"/>
      <c r="KQ34" s="1055"/>
      <c r="KR34" s="1055"/>
      <c r="KS34" s="1055"/>
      <c r="KT34" s="1055"/>
      <c r="KU34" s="1055"/>
      <c r="KV34" s="1056"/>
      <c r="KW34" s="662"/>
      <c r="KX34" s="1057"/>
      <c r="KY34" s="1057"/>
      <c r="KZ34" s="1057"/>
      <c r="LA34" s="1057"/>
      <c r="LB34" s="1057"/>
      <c r="LC34" s="1057"/>
      <c r="LD34" s="1057"/>
      <c r="LE34" s="1057"/>
      <c r="LF34" s="1058"/>
      <c r="LG34" s="1060"/>
      <c r="LH34" s="1055"/>
      <c r="LI34" s="1055"/>
      <c r="LJ34" s="1055"/>
      <c r="LK34" s="1055"/>
      <c r="LL34" s="1055"/>
      <c r="LM34" s="1055"/>
      <c r="LN34" s="1055"/>
      <c r="LO34" s="1055"/>
      <c r="LP34" s="1055"/>
      <c r="LQ34" s="1059"/>
      <c r="LR34" s="739">
        <f t="shared" si="2"/>
        <v>0</v>
      </c>
      <c r="LS34" s="740" t="b">
        <f t="shared" si="65"/>
        <v>0</v>
      </c>
      <c r="LT34" s="741">
        <f t="shared" si="3"/>
        <v>0</v>
      </c>
      <c r="LU34" s="742" t="b">
        <f t="shared" si="66"/>
        <v>0</v>
      </c>
      <c r="LV34" s="743">
        <f t="shared" si="85"/>
        <v>0</v>
      </c>
      <c r="LW34" s="744" t="b">
        <f t="shared" si="67"/>
        <v>0</v>
      </c>
      <c r="LX34" s="745">
        <f t="shared" si="5"/>
        <v>0</v>
      </c>
      <c r="LY34" s="746" t="b">
        <f t="shared" si="68"/>
        <v>0</v>
      </c>
      <c r="LZ34" s="764">
        <f t="shared" si="6"/>
        <v>0</v>
      </c>
      <c r="MA34" s="765" t="b">
        <f t="shared" si="69"/>
        <v>0</v>
      </c>
      <c r="MB34" s="766">
        <f t="shared" si="86"/>
        <v>0</v>
      </c>
      <c r="MC34" s="767" t="b">
        <f t="shared" si="70"/>
        <v>0</v>
      </c>
      <c r="MD34" s="768">
        <f t="shared" si="8"/>
        <v>0</v>
      </c>
      <c r="ME34" s="769" t="b">
        <f t="shared" si="71"/>
        <v>0</v>
      </c>
      <c r="MF34" s="770">
        <f t="shared" si="87"/>
        <v>0</v>
      </c>
      <c r="MG34" s="771" t="b">
        <f t="shared" si="72"/>
        <v>0</v>
      </c>
      <c r="MH34" s="772">
        <f t="shared" si="88"/>
        <v>0</v>
      </c>
      <c r="MI34" s="773" t="b">
        <f t="shared" si="73"/>
        <v>0</v>
      </c>
      <c r="MJ34" s="774">
        <f t="shared" si="89"/>
        <v>0</v>
      </c>
      <c r="MK34" s="775" t="b">
        <f t="shared" si="74"/>
        <v>0</v>
      </c>
      <c r="ML34" s="776">
        <f t="shared" si="90"/>
        <v>0</v>
      </c>
      <c r="MM34" s="777" t="b">
        <f t="shared" si="75"/>
        <v>0</v>
      </c>
      <c r="MN34" s="778">
        <f t="shared" si="91"/>
        <v>0</v>
      </c>
      <c r="MO34" s="779" t="b">
        <f t="shared" si="76"/>
        <v>0</v>
      </c>
      <c r="MP34" s="884">
        <f t="shared" si="92"/>
        <v>0</v>
      </c>
      <c r="MQ34" s="885" t="b">
        <f t="shared" si="77"/>
        <v>0</v>
      </c>
      <c r="MR34" s="990"/>
      <c r="MS34" s="645"/>
      <c r="MT34" s="646"/>
      <c r="MU34" s="647"/>
      <c r="MV34" s="648"/>
      <c r="MW34" s="649"/>
      <c r="MX34" s="657"/>
      <c r="MY34" s="658"/>
      <c r="MZ34" s="659"/>
      <c r="NA34" s="660"/>
      <c r="NB34" s="661"/>
      <c r="NC34" s="662"/>
      <c r="ND34" s="666"/>
      <c r="NE34" s="664"/>
      <c r="NF34" s="665"/>
      <c r="NG34" s="604" t="b">
        <f t="shared" si="94"/>
        <v>0</v>
      </c>
      <c r="NH34" s="602" t="b">
        <f t="shared" si="94"/>
        <v>0</v>
      </c>
      <c r="NI34" s="604" t="b">
        <f t="shared" si="94"/>
        <v>0</v>
      </c>
      <c r="NJ34" s="1547" t="b">
        <f t="shared" si="94"/>
        <v>0</v>
      </c>
      <c r="NK34" s="604" t="b">
        <f t="shared" si="94"/>
        <v>0</v>
      </c>
      <c r="NL34" s="1547" t="b">
        <f t="shared" si="94"/>
        <v>0</v>
      </c>
      <c r="NM34" s="604" t="b">
        <f t="shared" si="94"/>
        <v>0</v>
      </c>
      <c r="NN34" s="1547" t="b">
        <f t="shared" si="94"/>
        <v>0</v>
      </c>
      <c r="NO34" s="604" t="b">
        <f t="shared" si="93"/>
        <v>0</v>
      </c>
      <c r="NP34" s="1549" t="b">
        <f t="shared" si="93"/>
        <v>0</v>
      </c>
      <c r="NQ34" s="1552" t="b">
        <f t="shared" si="93"/>
        <v>0</v>
      </c>
      <c r="NR34" s="1549" t="b">
        <f t="shared" si="93"/>
        <v>0</v>
      </c>
      <c r="NS34" s="604" t="b">
        <f t="shared" si="93"/>
        <v>0</v>
      </c>
      <c r="NT34" s="1445"/>
    </row>
    <row r="35" spans="1:384" s="1446" customFormat="1" ht="21.95" customHeight="1" thickBot="1" x14ac:dyDescent="0.35">
      <c r="A35" s="1600">
        <v>23</v>
      </c>
      <c r="B35" s="1601"/>
      <c r="C35" s="1602"/>
      <c r="D35" s="1601"/>
      <c r="E35" s="1515"/>
      <c r="F35" s="89"/>
      <c r="G35" s="90"/>
      <c r="H35" s="100"/>
      <c r="I35" s="100"/>
      <c r="J35" s="1558"/>
      <c r="K35" s="1565">
        <f t="shared" si="78"/>
        <v>0</v>
      </c>
      <c r="L35" s="1562"/>
      <c r="M35" s="1178"/>
      <c r="N35" s="1179"/>
      <c r="O35" s="1195"/>
      <c r="P35" s="1197"/>
      <c r="Q35" s="1197"/>
      <c r="R35" s="1197"/>
      <c r="S35" s="1197"/>
      <c r="T35" s="1197"/>
      <c r="U35" s="1197"/>
      <c r="V35" s="1198"/>
      <c r="W35" s="1532" t="b">
        <f t="shared" si="81"/>
        <v>0</v>
      </c>
      <c r="X35" s="1531" t="b">
        <f t="shared" si="16"/>
        <v>0</v>
      </c>
      <c r="Y35" s="1531" t="b">
        <f t="shared" si="17"/>
        <v>0</v>
      </c>
      <c r="Z35" s="1531" t="b">
        <f t="shared" si="18"/>
        <v>0</v>
      </c>
      <c r="AA35" s="1531" t="b">
        <f t="shared" si="19"/>
        <v>0</v>
      </c>
      <c r="AB35" s="1531" t="b">
        <f t="shared" si="20"/>
        <v>0</v>
      </c>
      <c r="AC35" s="1531" t="b">
        <f t="shared" si="21"/>
        <v>0</v>
      </c>
      <c r="AD35" s="1533" t="b">
        <f t="shared" si="22"/>
        <v>0</v>
      </c>
      <c r="AE35" s="1178"/>
      <c r="AF35" s="1181"/>
      <c r="AG35" s="103"/>
      <c r="AH35" s="104"/>
      <c r="AI35" s="104"/>
      <c r="AJ35" s="104"/>
      <c r="AK35" s="104"/>
      <c r="AL35" s="104"/>
      <c r="AM35" s="104"/>
      <c r="AN35" s="104"/>
      <c r="AO35" s="104"/>
      <c r="AP35" s="105"/>
      <c r="AQ35" s="1667"/>
      <c r="AR35" s="103"/>
      <c r="AS35" s="104"/>
      <c r="AT35" s="104"/>
      <c r="AU35" s="104"/>
      <c r="AV35" s="104"/>
      <c r="AW35" s="104"/>
      <c r="AX35" s="104"/>
      <c r="AY35" s="104"/>
      <c r="AZ35" s="104"/>
      <c r="BA35" s="105"/>
      <c r="BB35" s="1645">
        <f t="shared" si="80"/>
        <v>0</v>
      </c>
      <c r="BC35" s="382">
        <f t="shared" si="82"/>
        <v>0</v>
      </c>
      <c r="BD35" s="1647" t="e">
        <f t="shared" si="23"/>
        <v>#DIV/0!</v>
      </c>
      <c r="BE35" s="367" t="e">
        <f t="shared" si="24"/>
        <v>#DIV/0!</v>
      </c>
      <c r="BF35" s="368" t="e">
        <f t="shared" si="25"/>
        <v>#DIV/0!</v>
      </c>
      <c r="BG35" s="369" t="e">
        <f t="shared" si="26"/>
        <v>#DIV/0!</v>
      </c>
      <c r="BH35" s="370" t="e">
        <f t="shared" si="1"/>
        <v>#DIV/0!</v>
      </c>
      <c r="BI35" s="371" t="e">
        <f t="shared" si="27"/>
        <v>#DIV/0!</v>
      </c>
      <c r="BJ35" s="372" t="e">
        <f t="shared" si="28"/>
        <v>#DIV/0!</v>
      </c>
      <c r="BK35" s="372" t="e">
        <f t="shared" si="29"/>
        <v>#DIV/0!</v>
      </c>
      <c r="BL35" s="379" t="e">
        <f t="shared" si="30"/>
        <v>#DIV/0!</v>
      </c>
      <c r="BM35" s="99"/>
      <c r="BN35" s="1181"/>
      <c r="BO35" s="1838"/>
      <c r="BP35" s="1839"/>
      <c r="BQ35" s="1839"/>
      <c r="BR35" s="1839"/>
      <c r="BS35" s="1839"/>
      <c r="BT35" s="1839"/>
      <c r="BU35" s="1839"/>
      <c r="BV35" s="1839"/>
      <c r="BW35" s="1839"/>
      <c r="BX35" s="1839"/>
      <c r="BY35" s="1839"/>
      <c r="BZ35" s="1839"/>
      <c r="CA35" s="1839"/>
      <c r="CB35" s="1839"/>
      <c r="CC35" s="1839"/>
      <c r="CD35" s="1839"/>
      <c r="CE35" s="1839"/>
      <c r="CF35" s="1839"/>
      <c r="CG35" s="1839"/>
      <c r="CH35" s="1839"/>
      <c r="CI35" s="1839"/>
      <c r="CJ35" s="1839"/>
      <c r="CK35" s="1839"/>
      <c r="CL35" s="1839"/>
      <c r="CM35" s="1839"/>
      <c r="CN35" s="1839"/>
      <c r="CO35" s="1839"/>
      <c r="CP35" s="1839"/>
      <c r="CQ35" s="1839"/>
      <c r="CR35" s="1839"/>
      <c r="CS35" s="1839"/>
      <c r="CT35" s="1839"/>
      <c r="CU35" s="1839"/>
      <c r="CV35" s="1839"/>
      <c r="CW35" s="1839"/>
      <c r="CX35" s="1839"/>
      <c r="CY35" s="1839"/>
      <c r="CZ35" s="1839"/>
      <c r="DA35" s="1839"/>
      <c r="DB35" s="1840"/>
      <c r="DC35" s="1831">
        <f t="shared" si="31"/>
        <v>0</v>
      </c>
      <c r="DD35" s="1832">
        <f t="shared" si="32"/>
        <v>0</v>
      </c>
      <c r="DE35" s="1833">
        <f t="shared" si="33"/>
        <v>0</v>
      </c>
      <c r="DF35" s="1831">
        <f t="shared" si="34"/>
        <v>0</v>
      </c>
      <c r="DG35" s="1832">
        <f t="shared" si="35"/>
        <v>0</v>
      </c>
      <c r="DH35" s="1833">
        <f t="shared" si="36"/>
        <v>0</v>
      </c>
      <c r="DI35" s="1831">
        <f t="shared" si="37"/>
        <v>0</v>
      </c>
      <c r="DJ35" s="1832">
        <f t="shared" si="38"/>
        <v>0</v>
      </c>
      <c r="DK35" s="1832">
        <f t="shared" si="39"/>
        <v>0</v>
      </c>
      <c r="DL35" s="1833">
        <f t="shared" si="40"/>
        <v>0</v>
      </c>
      <c r="DM35" s="1834">
        <f t="shared" si="41"/>
        <v>0</v>
      </c>
      <c r="DN35" s="1835">
        <f t="shared" si="42"/>
        <v>0</v>
      </c>
      <c r="DO35" s="1836">
        <f t="shared" si="43"/>
        <v>0</v>
      </c>
      <c r="DP35" s="1837">
        <f t="shared" si="44"/>
        <v>0</v>
      </c>
      <c r="DQ35" s="1837">
        <f t="shared" si="45"/>
        <v>0</v>
      </c>
      <c r="DR35" s="1179"/>
      <c r="DS35" s="1210"/>
      <c r="DT35" s="1211"/>
      <c r="DU35" s="1212"/>
      <c r="DV35" s="1213"/>
      <c r="DW35" s="1180"/>
      <c r="DX35" s="1178"/>
      <c r="DY35" s="1181"/>
      <c r="DZ35" s="1195"/>
      <c r="EA35" s="1196"/>
      <c r="EB35" s="1195"/>
      <c r="EC35" s="1197"/>
      <c r="ED35" s="1196"/>
      <c r="EE35" s="1191"/>
      <c r="EF35" s="1192"/>
      <c r="EG35" s="1195"/>
      <c r="EH35" s="1196"/>
      <c r="EI35" s="1195"/>
      <c r="EJ35" s="1197"/>
      <c r="EK35" s="1198"/>
      <c r="EL35" s="1199"/>
      <c r="EM35" s="1179"/>
      <c r="EN35" s="1178"/>
      <c r="EO35" s="1688"/>
      <c r="EP35" s="1680"/>
      <c r="EQ35" s="1675"/>
      <c r="ER35" s="1498"/>
      <c r="ES35" s="1498"/>
      <c r="ET35" s="1499"/>
      <c r="EU35" s="1500"/>
      <c r="EV35" s="1501"/>
      <c r="EW35" s="1501"/>
      <c r="EX35" s="1501"/>
      <c r="EY35" s="1501"/>
      <c r="EZ35" s="1501"/>
      <c r="FA35" s="1501"/>
      <c r="FB35" s="1502"/>
      <c r="FC35" s="1689"/>
      <c r="FD35" s="1448"/>
      <c r="FE35" s="2219"/>
      <c r="FF35" s="2220"/>
      <c r="FG35" s="2220"/>
      <c r="FH35" s="2220"/>
      <c r="FI35" s="2220"/>
      <c r="FJ35" s="2220"/>
      <c r="FK35" s="2220"/>
      <c r="FL35" s="2220"/>
      <c r="FM35" s="2220"/>
      <c r="FN35" s="2220"/>
      <c r="FO35" s="2220"/>
      <c r="FP35" s="2220"/>
      <c r="FQ35" s="2220"/>
      <c r="FR35" s="2220"/>
      <c r="FS35" s="2220"/>
      <c r="FT35" s="2220"/>
      <c r="FU35" s="2220"/>
      <c r="FV35" s="2220"/>
      <c r="FW35" s="2220"/>
      <c r="FX35" s="2220"/>
      <c r="FY35" s="2220"/>
      <c r="FZ35" s="2220"/>
      <c r="GA35" s="2220"/>
      <c r="GB35" s="2220"/>
      <c r="GC35" s="2220"/>
      <c r="GD35" s="2220"/>
      <c r="GE35" s="2220"/>
      <c r="GF35" s="2220"/>
      <c r="GG35" s="2220"/>
      <c r="GH35" s="2220"/>
      <c r="GI35" s="2220"/>
      <c r="GJ35" s="2220"/>
      <c r="GK35" s="2220"/>
      <c r="GL35" s="2220"/>
      <c r="GM35" s="2220"/>
      <c r="GN35" s="2220"/>
      <c r="GO35" s="2220"/>
      <c r="GP35" s="2220"/>
      <c r="GQ35" s="2220"/>
      <c r="GR35" s="2220"/>
      <c r="GS35" s="2220"/>
      <c r="GT35" s="2220"/>
      <c r="GU35" s="2220"/>
      <c r="GV35" s="2220"/>
      <c r="GW35" s="2220"/>
      <c r="GX35" s="2221"/>
      <c r="GY35" s="2198">
        <f t="shared" si="46"/>
        <v>0</v>
      </c>
      <c r="GZ35" s="399" t="b">
        <f t="shared" si="83"/>
        <v>0</v>
      </c>
      <c r="HA35" s="2199">
        <f t="shared" si="47"/>
        <v>0</v>
      </c>
      <c r="HB35" s="2211" t="b">
        <f t="shared" si="48"/>
        <v>0</v>
      </c>
      <c r="HC35" s="2201">
        <f t="shared" si="49"/>
        <v>0</v>
      </c>
      <c r="HD35" s="400" t="b">
        <f t="shared" si="50"/>
        <v>0</v>
      </c>
      <c r="HE35" s="2202">
        <f t="shared" si="51"/>
        <v>0</v>
      </c>
      <c r="HF35" s="401" t="b">
        <f t="shared" si="52"/>
        <v>0</v>
      </c>
      <c r="HG35" s="2203">
        <f t="shared" si="53"/>
        <v>0</v>
      </c>
      <c r="HH35" s="2212" t="b">
        <f t="shared" si="54"/>
        <v>0</v>
      </c>
      <c r="HI35" s="2205">
        <f t="shared" si="55"/>
        <v>0</v>
      </c>
      <c r="HJ35" s="395" t="b">
        <f t="shared" si="56"/>
        <v>0</v>
      </c>
      <c r="HK35" s="2206">
        <f t="shared" si="57"/>
        <v>0</v>
      </c>
      <c r="HL35" s="1007" t="b">
        <f t="shared" si="58"/>
        <v>0</v>
      </c>
      <c r="HM35" s="1447"/>
      <c r="HN35" s="1448"/>
      <c r="HO35" s="905"/>
      <c r="HP35" s="906"/>
      <c r="HQ35" s="907"/>
      <c r="HR35" s="908"/>
      <c r="HS35" s="909"/>
      <c r="HT35" s="910"/>
      <c r="HU35" s="911"/>
      <c r="HV35" s="714" t="b">
        <f t="shared" si="84"/>
        <v>0</v>
      </c>
      <c r="HW35" s="715" t="b">
        <f t="shared" si="84"/>
        <v>0</v>
      </c>
      <c r="HX35" s="715" t="b">
        <f t="shared" si="60"/>
        <v>0</v>
      </c>
      <c r="HY35" s="715" t="b">
        <f t="shared" si="61"/>
        <v>0</v>
      </c>
      <c r="HZ35" s="715" t="b">
        <f t="shared" si="62"/>
        <v>0</v>
      </c>
      <c r="IA35" s="716" t="b">
        <f t="shared" si="63"/>
        <v>0</v>
      </c>
      <c r="IB35" s="717" t="b">
        <f t="shared" si="64"/>
        <v>0</v>
      </c>
      <c r="IC35" s="1447"/>
      <c r="ID35" s="1447"/>
      <c r="IE35" s="664"/>
      <c r="IF35" s="1055"/>
      <c r="IG35" s="1055"/>
      <c r="IH35" s="1055"/>
      <c r="II35" s="1055"/>
      <c r="IJ35" s="1055"/>
      <c r="IK35" s="1055"/>
      <c r="IL35" s="1055"/>
      <c r="IM35" s="1055"/>
      <c r="IN35" s="1056"/>
      <c r="IO35" s="662"/>
      <c r="IP35" s="1057"/>
      <c r="IQ35" s="1057"/>
      <c r="IR35" s="1057"/>
      <c r="IS35" s="1057"/>
      <c r="IT35" s="1057"/>
      <c r="IU35" s="1057"/>
      <c r="IV35" s="1057"/>
      <c r="IW35" s="1057"/>
      <c r="IX35" s="1058"/>
      <c r="IY35" s="664"/>
      <c r="IZ35" s="1055"/>
      <c r="JA35" s="1055"/>
      <c r="JB35" s="1055"/>
      <c r="JC35" s="1055"/>
      <c r="JD35" s="1055"/>
      <c r="JE35" s="1055"/>
      <c r="JF35" s="1055"/>
      <c r="JG35" s="1055"/>
      <c r="JH35" s="1059"/>
      <c r="JI35" s="662"/>
      <c r="JJ35" s="1057"/>
      <c r="JK35" s="1057"/>
      <c r="JL35" s="1057"/>
      <c r="JM35" s="1057"/>
      <c r="JN35" s="1057"/>
      <c r="JO35" s="1057"/>
      <c r="JP35" s="1057"/>
      <c r="JQ35" s="1057"/>
      <c r="JR35" s="1058"/>
      <c r="JS35" s="664"/>
      <c r="JT35" s="1055"/>
      <c r="JU35" s="1055"/>
      <c r="JV35" s="1055"/>
      <c r="JW35" s="1055"/>
      <c r="JX35" s="1059"/>
      <c r="JY35" s="1055"/>
      <c r="JZ35" s="1055"/>
      <c r="KA35" s="1055"/>
      <c r="KB35" s="1056"/>
      <c r="KC35" s="662"/>
      <c r="KD35" s="1057"/>
      <c r="KE35" s="1057"/>
      <c r="KF35" s="1057"/>
      <c r="KG35" s="1057"/>
      <c r="KH35" s="1057"/>
      <c r="KI35" s="1057"/>
      <c r="KJ35" s="1057"/>
      <c r="KK35" s="1057"/>
      <c r="KL35" s="1058"/>
      <c r="KM35" s="664"/>
      <c r="KN35" s="1055"/>
      <c r="KO35" s="1055"/>
      <c r="KP35" s="1055"/>
      <c r="KQ35" s="1055"/>
      <c r="KR35" s="1055"/>
      <c r="KS35" s="1055"/>
      <c r="KT35" s="1055"/>
      <c r="KU35" s="1055"/>
      <c r="KV35" s="1056"/>
      <c r="KW35" s="662"/>
      <c r="KX35" s="1057"/>
      <c r="KY35" s="1057"/>
      <c r="KZ35" s="1057"/>
      <c r="LA35" s="1057"/>
      <c r="LB35" s="1057"/>
      <c r="LC35" s="1057"/>
      <c r="LD35" s="1057"/>
      <c r="LE35" s="1057"/>
      <c r="LF35" s="1058"/>
      <c r="LG35" s="1060"/>
      <c r="LH35" s="1055"/>
      <c r="LI35" s="1055"/>
      <c r="LJ35" s="1055"/>
      <c r="LK35" s="1055"/>
      <c r="LL35" s="1055"/>
      <c r="LM35" s="1055"/>
      <c r="LN35" s="1055"/>
      <c r="LO35" s="1055"/>
      <c r="LP35" s="1055"/>
      <c r="LQ35" s="1059"/>
      <c r="LR35" s="739">
        <f t="shared" si="2"/>
        <v>0</v>
      </c>
      <c r="LS35" s="740" t="b">
        <f t="shared" si="65"/>
        <v>0</v>
      </c>
      <c r="LT35" s="741">
        <f t="shared" si="3"/>
        <v>0</v>
      </c>
      <c r="LU35" s="742" t="b">
        <f t="shared" si="66"/>
        <v>0</v>
      </c>
      <c r="LV35" s="743">
        <f t="shared" si="85"/>
        <v>0</v>
      </c>
      <c r="LW35" s="744" t="b">
        <f t="shared" si="67"/>
        <v>0</v>
      </c>
      <c r="LX35" s="745">
        <f t="shared" si="5"/>
        <v>0</v>
      </c>
      <c r="LY35" s="746" t="b">
        <f t="shared" si="68"/>
        <v>0</v>
      </c>
      <c r="LZ35" s="764">
        <f t="shared" si="6"/>
        <v>0</v>
      </c>
      <c r="MA35" s="765" t="b">
        <f t="shared" si="69"/>
        <v>0</v>
      </c>
      <c r="MB35" s="766">
        <f t="shared" si="86"/>
        <v>0</v>
      </c>
      <c r="MC35" s="767" t="b">
        <f t="shared" si="70"/>
        <v>0</v>
      </c>
      <c r="MD35" s="768">
        <f t="shared" si="8"/>
        <v>0</v>
      </c>
      <c r="ME35" s="769" t="b">
        <f t="shared" si="71"/>
        <v>0</v>
      </c>
      <c r="MF35" s="770">
        <f t="shared" si="87"/>
        <v>0</v>
      </c>
      <c r="MG35" s="771" t="b">
        <f t="shared" si="72"/>
        <v>0</v>
      </c>
      <c r="MH35" s="772">
        <f t="shared" si="88"/>
        <v>0</v>
      </c>
      <c r="MI35" s="773" t="b">
        <f t="shared" si="73"/>
        <v>0</v>
      </c>
      <c r="MJ35" s="774">
        <f t="shared" si="89"/>
        <v>0</v>
      </c>
      <c r="MK35" s="775" t="b">
        <f t="shared" si="74"/>
        <v>0</v>
      </c>
      <c r="ML35" s="776">
        <f t="shared" si="90"/>
        <v>0</v>
      </c>
      <c r="MM35" s="777" t="b">
        <f t="shared" si="75"/>
        <v>0</v>
      </c>
      <c r="MN35" s="778">
        <f t="shared" si="91"/>
        <v>0</v>
      </c>
      <c r="MO35" s="779" t="b">
        <f t="shared" si="76"/>
        <v>0</v>
      </c>
      <c r="MP35" s="884">
        <f t="shared" si="92"/>
        <v>0</v>
      </c>
      <c r="MQ35" s="885" t="b">
        <f t="shared" si="77"/>
        <v>0</v>
      </c>
      <c r="MR35" s="1449"/>
      <c r="MS35" s="645"/>
      <c r="MT35" s="646"/>
      <c r="MU35" s="647"/>
      <c r="MV35" s="648"/>
      <c r="MW35" s="649"/>
      <c r="MX35" s="657"/>
      <c r="MY35" s="658"/>
      <c r="MZ35" s="659"/>
      <c r="NA35" s="660"/>
      <c r="NB35" s="661"/>
      <c r="NC35" s="662"/>
      <c r="ND35" s="663"/>
      <c r="NE35" s="664"/>
      <c r="NF35" s="665"/>
      <c r="NG35" s="604" t="b">
        <f t="shared" si="94"/>
        <v>0</v>
      </c>
      <c r="NH35" s="602" t="b">
        <f t="shared" si="94"/>
        <v>0</v>
      </c>
      <c r="NI35" s="604" t="b">
        <f t="shared" si="94"/>
        <v>0</v>
      </c>
      <c r="NJ35" s="1547" t="b">
        <f t="shared" si="94"/>
        <v>0</v>
      </c>
      <c r="NK35" s="604" t="b">
        <f t="shared" si="94"/>
        <v>0</v>
      </c>
      <c r="NL35" s="1547" t="b">
        <f t="shared" si="94"/>
        <v>0</v>
      </c>
      <c r="NM35" s="604" t="b">
        <f t="shared" si="94"/>
        <v>0</v>
      </c>
      <c r="NN35" s="1547" t="b">
        <f t="shared" si="94"/>
        <v>0</v>
      </c>
      <c r="NO35" s="604" t="b">
        <f t="shared" si="93"/>
        <v>0</v>
      </c>
      <c r="NP35" s="1549" t="b">
        <f t="shared" si="93"/>
        <v>0</v>
      </c>
      <c r="NQ35" s="1552" t="b">
        <f t="shared" si="93"/>
        <v>0</v>
      </c>
      <c r="NR35" s="1549" t="b">
        <f t="shared" si="93"/>
        <v>0</v>
      </c>
      <c r="NS35" s="604" t="b">
        <f t="shared" si="93"/>
        <v>0</v>
      </c>
      <c r="NT35" s="1445"/>
    </row>
    <row r="36" spans="1:384" s="1446" customFormat="1" ht="21.95" customHeight="1" thickBot="1" x14ac:dyDescent="0.35">
      <c r="A36" s="1600">
        <v>24</v>
      </c>
      <c r="B36" s="1601"/>
      <c r="C36" s="1602"/>
      <c r="D36" s="1601"/>
      <c r="E36" s="1515"/>
      <c r="F36" s="89"/>
      <c r="G36" s="90"/>
      <c r="H36" s="100"/>
      <c r="I36" s="100"/>
      <c r="J36" s="1558"/>
      <c r="K36" s="1565">
        <f t="shared" si="78"/>
        <v>0</v>
      </c>
      <c r="L36" s="1562"/>
      <c r="M36" s="1178"/>
      <c r="N36" s="1179"/>
      <c r="O36" s="1195"/>
      <c r="P36" s="1197"/>
      <c r="Q36" s="1197"/>
      <c r="R36" s="1197"/>
      <c r="S36" s="1197"/>
      <c r="T36" s="1197"/>
      <c r="U36" s="1197"/>
      <c r="V36" s="1198"/>
      <c r="W36" s="1532" t="b">
        <f t="shared" si="81"/>
        <v>0</v>
      </c>
      <c r="X36" s="1531" t="b">
        <f t="shared" si="16"/>
        <v>0</v>
      </c>
      <c r="Y36" s="1531" t="b">
        <f t="shared" si="17"/>
        <v>0</v>
      </c>
      <c r="Z36" s="1531" t="b">
        <f t="shared" si="18"/>
        <v>0</v>
      </c>
      <c r="AA36" s="1531" t="b">
        <f t="shared" si="19"/>
        <v>0</v>
      </c>
      <c r="AB36" s="1531" t="b">
        <f t="shared" si="20"/>
        <v>0</v>
      </c>
      <c r="AC36" s="1531" t="b">
        <f t="shared" si="21"/>
        <v>0</v>
      </c>
      <c r="AD36" s="1533" t="b">
        <f t="shared" si="22"/>
        <v>0</v>
      </c>
      <c r="AE36" s="1178"/>
      <c r="AF36" s="1181"/>
      <c r="AG36" s="103"/>
      <c r="AH36" s="104"/>
      <c r="AI36" s="104"/>
      <c r="AJ36" s="104"/>
      <c r="AK36" s="104"/>
      <c r="AL36" s="104"/>
      <c r="AM36" s="104"/>
      <c r="AN36" s="104"/>
      <c r="AO36" s="104"/>
      <c r="AP36" s="105"/>
      <c r="AQ36" s="1667"/>
      <c r="AR36" s="103"/>
      <c r="AS36" s="104"/>
      <c r="AT36" s="104"/>
      <c r="AU36" s="104"/>
      <c r="AV36" s="104"/>
      <c r="AW36" s="104"/>
      <c r="AX36" s="104"/>
      <c r="AY36" s="104"/>
      <c r="AZ36" s="104"/>
      <c r="BA36" s="105"/>
      <c r="BB36" s="1645">
        <f t="shared" si="80"/>
        <v>0</v>
      </c>
      <c r="BC36" s="382">
        <f t="shared" si="82"/>
        <v>0</v>
      </c>
      <c r="BD36" s="1647" t="e">
        <f t="shared" si="23"/>
        <v>#DIV/0!</v>
      </c>
      <c r="BE36" s="367" t="e">
        <f t="shared" si="24"/>
        <v>#DIV/0!</v>
      </c>
      <c r="BF36" s="368" t="e">
        <f t="shared" si="25"/>
        <v>#DIV/0!</v>
      </c>
      <c r="BG36" s="369" t="e">
        <f t="shared" si="26"/>
        <v>#DIV/0!</v>
      </c>
      <c r="BH36" s="370" t="e">
        <f t="shared" si="1"/>
        <v>#DIV/0!</v>
      </c>
      <c r="BI36" s="371" t="e">
        <f t="shared" si="27"/>
        <v>#DIV/0!</v>
      </c>
      <c r="BJ36" s="372" t="e">
        <f t="shared" si="28"/>
        <v>#DIV/0!</v>
      </c>
      <c r="BK36" s="372" t="e">
        <f t="shared" si="29"/>
        <v>#DIV/0!</v>
      </c>
      <c r="BL36" s="379" t="e">
        <f t="shared" si="30"/>
        <v>#DIV/0!</v>
      </c>
      <c r="BM36" s="99"/>
      <c r="BN36" s="1181"/>
      <c r="BO36" s="1838"/>
      <c r="BP36" s="1839"/>
      <c r="BQ36" s="1839"/>
      <c r="BR36" s="1839"/>
      <c r="BS36" s="1839"/>
      <c r="BT36" s="1839"/>
      <c r="BU36" s="1839"/>
      <c r="BV36" s="1839"/>
      <c r="BW36" s="1839"/>
      <c r="BX36" s="1839"/>
      <c r="BY36" s="1839"/>
      <c r="BZ36" s="1839"/>
      <c r="CA36" s="1839"/>
      <c r="CB36" s="1839"/>
      <c r="CC36" s="1839"/>
      <c r="CD36" s="1839"/>
      <c r="CE36" s="1839"/>
      <c r="CF36" s="1839"/>
      <c r="CG36" s="1839"/>
      <c r="CH36" s="1839"/>
      <c r="CI36" s="1839"/>
      <c r="CJ36" s="1839"/>
      <c r="CK36" s="1839"/>
      <c r="CL36" s="1839"/>
      <c r="CM36" s="1839"/>
      <c r="CN36" s="1839"/>
      <c r="CO36" s="1839"/>
      <c r="CP36" s="1839"/>
      <c r="CQ36" s="1839"/>
      <c r="CR36" s="1839"/>
      <c r="CS36" s="1839"/>
      <c r="CT36" s="1839"/>
      <c r="CU36" s="1839"/>
      <c r="CV36" s="1839"/>
      <c r="CW36" s="1839"/>
      <c r="CX36" s="1839"/>
      <c r="CY36" s="1839"/>
      <c r="CZ36" s="1839"/>
      <c r="DA36" s="1839"/>
      <c r="DB36" s="1840"/>
      <c r="DC36" s="1831">
        <f t="shared" si="31"/>
        <v>0</v>
      </c>
      <c r="DD36" s="1832">
        <f t="shared" si="32"/>
        <v>0</v>
      </c>
      <c r="DE36" s="1833">
        <f t="shared" si="33"/>
        <v>0</v>
      </c>
      <c r="DF36" s="1831">
        <f t="shared" si="34"/>
        <v>0</v>
      </c>
      <c r="DG36" s="1832">
        <f t="shared" si="35"/>
        <v>0</v>
      </c>
      <c r="DH36" s="1833">
        <f t="shared" si="36"/>
        <v>0</v>
      </c>
      <c r="DI36" s="1831">
        <f t="shared" si="37"/>
        <v>0</v>
      </c>
      <c r="DJ36" s="1832">
        <f t="shared" si="38"/>
        <v>0</v>
      </c>
      <c r="DK36" s="1832">
        <f t="shared" si="39"/>
        <v>0</v>
      </c>
      <c r="DL36" s="1833">
        <f t="shared" si="40"/>
        <v>0</v>
      </c>
      <c r="DM36" s="1834">
        <f t="shared" si="41"/>
        <v>0</v>
      </c>
      <c r="DN36" s="1835">
        <f t="shared" si="42"/>
        <v>0</v>
      </c>
      <c r="DO36" s="1836">
        <f t="shared" si="43"/>
        <v>0</v>
      </c>
      <c r="DP36" s="1837">
        <f t="shared" si="44"/>
        <v>0</v>
      </c>
      <c r="DQ36" s="1837">
        <f t="shared" si="45"/>
        <v>0</v>
      </c>
      <c r="DR36" s="1179"/>
      <c r="DS36" s="1210"/>
      <c r="DT36" s="1211"/>
      <c r="DU36" s="1212"/>
      <c r="DV36" s="1213"/>
      <c r="DW36" s="1180"/>
      <c r="DX36" s="1178"/>
      <c r="DY36" s="1181"/>
      <c r="DZ36" s="1195"/>
      <c r="EA36" s="1196"/>
      <c r="EB36" s="1195"/>
      <c r="EC36" s="1197"/>
      <c r="ED36" s="1196"/>
      <c r="EE36" s="1191"/>
      <c r="EF36" s="1192"/>
      <c r="EG36" s="1195"/>
      <c r="EH36" s="1196"/>
      <c r="EI36" s="1195"/>
      <c r="EJ36" s="1197"/>
      <c r="EK36" s="1198"/>
      <c r="EL36" s="1199"/>
      <c r="EM36" s="1179"/>
      <c r="EN36" s="1178"/>
      <c r="EO36" s="1688"/>
      <c r="EP36" s="1680"/>
      <c r="EQ36" s="1675"/>
      <c r="ER36" s="1498"/>
      <c r="ES36" s="1498"/>
      <c r="ET36" s="1499"/>
      <c r="EU36" s="1500"/>
      <c r="EV36" s="1501"/>
      <c r="EW36" s="1501"/>
      <c r="EX36" s="1501"/>
      <c r="EY36" s="1501"/>
      <c r="EZ36" s="1501"/>
      <c r="FA36" s="1501"/>
      <c r="FB36" s="1502"/>
      <c r="FC36" s="1689"/>
      <c r="FD36" s="1448"/>
      <c r="FE36" s="2222"/>
      <c r="FF36" s="2223"/>
      <c r="FG36" s="2223"/>
      <c r="FH36" s="2223"/>
      <c r="FI36" s="2223"/>
      <c r="FJ36" s="2223"/>
      <c r="FK36" s="2223"/>
      <c r="FL36" s="2223"/>
      <c r="FM36" s="2223"/>
      <c r="FN36" s="2223"/>
      <c r="FO36" s="2223"/>
      <c r="FP36" s="2223"/>
      <c r="FQ36" s="2223"/>
      <c r="FR36" s="2223"/>
      <c r="FS36" s="2223"/>
      <c r="FT36" s="2223"/>
      <c r="FU36" s="2223"/>
      <c r="FV36" s="2223"/>
      <c r="FW36" s="2223"/>
      <c r="FX36" s="2223"/>
      <c r="FY36" s="2223"/>
      <c r="FZ36" s="2223"/>
      <c r="GA36" s="2223"/>
      <c r="GB36" s="2223"/>
      <c r="GC36" s="2223"/>
      <c r="GD36" s="2223"/>
      <c r="GE36" s="2223"/>
      <c r="GF36" s="2223"/>
      <c r="GG36" s="2223"/>
      <c r="GH36" s="2223"/>
      <c r="GI36" s="2223"/>
      <c r="GJ36" s="2223"/>
      <c r="GK36" s="2223"/>
      <c r="GL36" s="2223"/>
      <c r="GM36" s="2223"/>
      <c r="GN36" s="2223"/>
      <c r="GO36" s="2223"/>
      <c r="GP36" s="2223"/>
      <c r="GQ36" s="2223"/>
      <c r="GR36" s="2223"/>
      <c r="GS36" s="2223"/>
      <c r="GT36" s="2223"/>
      <c r="GU36" s="2223"/>
      <c r="GV36" s="2223"/>
      <c r="GW36" s="2223"/>
      <c r="GX36" s="2224"/>
      <c r="GY36" s="2198">
        <f t="shared" si="46"/>
        <v>0</v>
      </c>
      <c r="GZ36" s="399" t="b">
        <f t="shared" si="83"/>
        <v>0</v>
      </c>
      <c r="HA36" s="2199">
        <f t="shared" si="47"/>
        <v>0</v>
      </c>
      <c r="HB36" s="2211" t="b">
        <f t="shared" si="48"/>
        <v>0</v>
      </c>
      <c r="HC36" s="2201">
        <f t="shared" si="49"/>
        <v>0</v>
      </c>
      <c r="HD36" s="400" t="b">
        <f t="shared" si="50"/>
        <v>0</v>
      </c>
      <c r="HE36" s="2202">
        <f t="shared" si="51"/>
        <v>0</v>
      </c>
      <c r="HF36" s="401" t="b">
        <f t="shared" si="52"/>
        <v>0</v>
      </c>
      <c r="HG36" s="2203">
        <f t="shared" si="53"/>
        <v>0</v>
      </c>
      <c r="HH36" s="2212" t="b">
        <f t="shared" si="54"/>
        <v>0</v>
      </c>
      <c r="HI36" s="2205">
        <f t="shared" si="55"/>
        <v>0</v>
      </c>
      <c r="HJ36" s="395" t="b">
        <f t="shared" si="56"/>
        <v>0</v>
      </c>
      <c r="HK36" s="2206">
        <f t="shared" si="57"/>
        <v>0</v>
      </c>
      <c r="HL36" s="1007" t="b">
        <f t="shared" si="58"/>
        <v>0</v>
      </c>
      <c r="HM36" s="1447"/>
      <c r="HN36" s="1448"/>
      <c r="HO36" s="905"/>
      <c r="HP36" s="906"/>
      <c r="HQ36" s="907"/>
      <c r="HR36" s="908"/>
      <c r="HS36" s="909"/>
      <c r="HT36" s="910"/>
      <c r="HU36" s="911"/>
      <c r="HV36" s="714" t="b">
        <f t="shared" si="84"/>
        <v>0</v>
      </c>
      <c r="HW36" s="715" t="b">
        <f t="shared" si="84"/>
        <v>0</v>
      </c>
      <c r="HX36" s="715" t="b">
        <f t="shared" si="60"/>
        <v>0</v>
      </c>
      <c r="HY36" s="715" t="b">
        <f t="shared" si="61"/>
        <v>0</v>
      </c>
      <c r="HZ36" s="715" t="b">
        <f t="shared" si="62"/>
        <v>0</v>
      </c>
      <c r="IA36" s="716" t="b">
        <f t="shared" si="63"/>
        <v>0</v>
      </c>
      <c r="IB36" s="717" t="b">
        <f t="shared" si="64"/>
        <v>0</v>
      </c>
      <c r="IC36" s="1447"/>
      <c r="ID36" s="1447"/>
      <c r="IE36" s="664"/>
      <c r="IF36" s="1055"/>
      <c r="IG36" s="1055"/>
      <c r="IH36" s="1055"/>
      <c r="II36" s="1055"/>
      <c r="IJ36" s="1055"/>
      <c r="IK36" s="1055"/>
      <c r="IL36" s="1055"/>
      <c r="IM36" s="1055"/>
      <c r="IN36" s="1056"/>
      <c r="IO36" s="662"/>
      <c r="IP36" s="1057"/>
      <c r="IQ36" s="1057"/>
      <c r="IR36" s="1057"/>
      <c r="IS36" s="1057"/>
      <c r="IT36" s="1057"/>
      <c r="IU36" s="1057"/>
      <c r="IV36" s="1057"/>
      <c r="IW36" s="1057"/>
      <c r="IX36" s="1058"/>
      <c r="IY36" s="664"/>
      <c r="IZ36" s="1055"/>
      <c r="JA36" s="1055"/>
      <c r="JB36" s="1055"/>
      <c r="JC36" s="1055"/>
      <c r="JD36" s="1055"/>
      <c r="JE36" s="1055"/>
      <c r="JF36" s="1055"/>
      <c r="JG36" s="1055"/>
      <c r="JH36" s="1059"/>
      <c r="JI36" s="662"/>
      <c r="JJ36" s="1057"/>
      <c r="JK36" s="1057"/>
      <c r="JL36" s="1057"/>
      <c r="JM36" s="1057"/>
      <c r="JN36" s="1057"/>
      <c r="JO36" s="1057"/>
      <c r="JP36" s="1057"/>
      <c r="JQ36" s="1057"/>
      <c r="JR36" s="1058"/>
      <c r="JS36" s="664"/>
      <c r="JT36" s="1055"/>
      <c r="JU36" s="1055"/>
      <c r="JV36" s="1055"/>
      <c r="JW36" s="1055"/>
      <c r="JX36" s="1059"/>
      <c r="JY36" s="1055"/>
      <c r="JZ36" s="1055"/>
      <c r="KA36" s="1055"/>
      <c r="KB36" s="1056"/>
      <c r="KC36" s="662"/>
      <c r="KD36" s="1057"/>
      <c r="KE36" s="1057"/>
      <c r="KF36" s="1057"/>
      <c r="KG36" s="1057"/>
      <c r="KH36" s="1057"/>
      <c r="KI36" s="1057"/>
      <c r="KJ36" s="1057"/>
      <c r="KK36" s="1057"/>
      <c r="KL36" s="1058"/>
      <c r="KM36" s="664"/>
      <c r="KN36" s="1055"/>
      <c r="KO36" s="1055"/>
      <c r="KP36" s="1055"/>
      <c r="KQ36" s="1055"/>
      <c r="KR36" s="1055"/>
      <c r="KS36" s="1055"/>
      <c r="KT36" s="1055"/>
      <c r="KU36" s="1055"/>
      <c r="KV36" s="1056"/>
      <c r="KW36" s="662"/>
      <c r="KX36" s="1057"/>
      <c r="KY36" s="1057"/>
      <c r="KZ36" s="1057"/>
      <c r="LA36" s="1057"/>
      <c r="LB36" s="1057"/>
      <c r="LC36" s="1057"/>
      <c r="LD36" s="1057"/>
      <c r="LE36" s="1057"/>
      <c r="LF36" s="1058"/>
      <c r="LG36" s="1060"/>
      <c r="LH36" s="1055"/>
      <c r="LI36" s="1055"/>
      <c r="LJ36" s="1055"/>
      <c r="LK36" s="1055"/>
      <c r="LL36" s="1055"/>
      <c r="LM36" s="1055"/>
      <c r="LN36" s="1055"/>
      <c r="LO36" s="1055"/>
      <c r="LP36" s="1055"/>
      <c r="LQ36" s="1059"/>
      <c r="LR36" s="739">
        <f t="shared" si="2"/>
        <v>0</v>
      </c>
      <c r="LS36" s="740" t="b">
        <f t="shared" si="65"/>
        <v>0</v>
      </c>
      <c r="LT36" s="741">
        <f t="shared" si="3"/>
        <v>0</v>
      </c>
      <c r="LU36" s="742" t="b">
        <f t="shared" si="66"/>
        <v>0</v>
      </c>
      <c r="LV36" s="743">
        <f t="shared" si="85"/>
        <v>0</v>
      </c>
      <c r="LW36" s="744" t="b">
        <f t="shared" si="67"/>
        <v>0</v>
      </c>
      <c r="LX36" s="745">
        <f t="shared" si="5"/>
        <v>0</v>
      </c>
      <c r="LY36" s="746" t="b">
        <f t="shared" si="68"/>
        <v>0</v>
      </c>
      <c r="LZ36" s="764">
        <f t="shared" si="6"/>
        <v>0</v>
      </c>
      <c r="MA36" s="765" t="b">
        <f t="shared" si="69"/>
        <v>0</v>
      </c>
      <c r="MB36" s="766">
        <f t="shared" si="86"/>
        <v>0</v>
      </c>
      <c r="MC36" s="767" t="b">
        <f t="shared" si="70"/>
        <v>0</v>
      </c>
      <c r="MD36" s="768">
        <f t="shared" si="8"/>
        <v>0</v>
      </c>
      <c r="ME36" s="769" t="b">
        <f t="shared" si="71"/>
        <v>0</v>
      </c>
      <c r="MF36" s="770">
        <f t="shared" si="87"/>
        <v>0</v>
      </c>
      <c r="MG36" s="771" t="b">
        <f t="shared" si="72"/>
        <v>0</v>
      </c>
      <c r="MH36" s="772">
        <f t="shared" si="88"/>
        <v>0</v>
      </c>
      <c r="MI36" s="773" t="b">
        <f t="shared" si="73"/>
        <v>0</v>
      </c>
      <c r="MJ36" s="774">
        <f t="shared" si="89"/>
        <v>0</v>
      </c>
      <c r="MK36" s="775" t="b">
        <f t="shared" si="74"/>
        <v>0</v>
      </c>
      <c r="ML36" s="776">
        <f t="shared" si="90"/>
        <v>0</v>
      </c>
      <c r="MM36" s="777" t="b">
        <f t="shared" si="75"/>
        <v>0</v>
      </c>
      <c r="MN36" s="778">
        <f t="shared" si="91"/>
        <v>0</v>
      </c>
      <c r="MO36" s="779" t="b">
        <f t="shared" si="76"/>
        <v>0</v>
      </c>
      <c r="MP36" s="884">
        <f t="shared" si="92"/>
        <v>0</v>
      </c>
      <c r="MQ36" s="885" t="b">
        <f t="shared" si="77"/>
        <v>0</v>
      </c>
      <c r="MR36" s="1449"/>
      <c r="MS36" s="645"/>
      <c r="MT36" s="646"/>
      <c r="MU36" s="647"/>
      <c r="MV36" s="648"/>
      <c r="MW36" s="649"/>
      <c r="MX36" s="657"/>
      <c r="MY36" s="658"/>
      <c r="MZ36" s="659"/>
      <c r="NA36" s="660"/>
      <c r="NB36" s="661"/>
      <c r="NC36" s="662"/>
      <c r="ND36" s="666"/>
      <c r="NE36" s="664"/>
      <c r="NF36" s="665"/>
      <c r="NG36" s="604" t="b">
        <f t="shared" si="94"/>
        <v>0</v>
      </c>
      <c r="NH36" s="602" t="b">
        <f t="shared" si="94"/>
        <v>0</v>
      </c>
      <c r="NI36" s="604" t="b">
        <f t="shared" si="94"/>
        <v>0</v>
      </c>
      <c r="NJ36" s="1547" t="b">
        <f t="shared" si="94"/>
        <v>0</v>
      </c>
      <c r="NK36" s="604" t="b">
        <f t="shared" si="94"/>
        <v>0</v>
      </c>
      <c r="NL36" s="1547" t="b">
        <f t="shared" si="94"/>
        <v>0</v>
      </c>
      <c r="NM36" s="604" t="b">
        <f t="shared" si="94"/>
        <v>0</v>
      </c>
      <c r="NN36" s="1547" t="b">
        <f t="shared" si="94"/>
        <v>0</v>
      </c>
      <c r="NO36" s="604" t="b">
        <f t="shared" si="93"/>
        <v>0</v>
      </c>
      <c r="NP36" s="1549" t="b">
        <f t="shared" si="93"/>
        <v>0</v>
      </c>
      <c r="NQ36" s="1552" t="b">
        <f t="shared" si="93"/>
        <v>0</v>
      </c>
      <c r="NR36" s="1549" t="b">
        <f t="shared" si="93"/>
        <v>0</v>
      </c>
      <c r="NS36" s="604" t="b">
        <f t="shared" si="93"/>
        <v>0</v>
      </c>
      <c r="NT36" s="1445"/>
    </row>
    <row r="37" spans="1:384" s="1446" customFormat="1" ht="21.95" customHeight="1" thickBot="1" x14ac:dyDescent="0.35">
      <c r="A37" s="1600">
        <v>25</v>
      </c>
      <c r="B37" s="1601"/>
      <c r="C37" s="1602"/>
      <c r="D37" s="1601"/>
      <c r="E37" s="1515"/>
      <c r="F37" s="89"/>
      <c r="G37" s="90"/>
      <c r="H37" s="100"/>
      <c r="I37" s="100"/>
      <c r="J37" s="1558"/>
      <c r="K37" s="1565">
        <f t="shared" si="78"/>
        <v>0</v>
      </c>
      <c r="L37" s="1562"/>
      <c r="M37" s="1178"/>
      <c r="N37" s="1179"/>
      <c r="O37" s="1195"/>
      <c r="P37" s="1197"/>
      <c r="Q37" s="1197"/>
      <c r="R37" s="1197"/>
      <c r="S37" s="1197"/>
      <c r="T37" s="1197"/>
      <c r="U37" s="1197"/>
      <c r="V37" s="1198"/>
      <c r="W37" s="1532" t="b">
        <f t="shared" si="81"/>
        <v>0</v>
      </c>
      <c r="X37" s="1531" t="b">
        <f t="shared" si="16"/>
        <v>0</v>
      </c>
      <c r="Y37" s="1531" t="b">
        <f t="shared" si="17"/>
        <v>0</v>
      </c>
      <c r="Z37" s="1531" t="b">
        <f t="shared" si="18"/>
        <v>0</v>
      </c>
      <c r="AA37" s="1531" t="b">
        <f t="shared" si="19"/>
        <v>0</v>
      </c>
      <c r="AB37" s="1531" t="b">
        <f t="shared" si="20"/>
        <v>0</v>
      </c>
      <c r="AC37" s="1531" t="b">
        <f t="shared" si="21"/>
        <v>0</v>
      </c>
      <c r="AD37" s="1533" t="b">
        <f t="shared" si="22"/>
        <v>0</v>
      </c>
      <c r="AE37" s="1178"/>
      <c r="AF37" s="1181"/>
      <c r="AG37" s="103"/>
      <c r="AH37" s="104"/>
      <c r="AI37" s="104"/>
      <c r="AJ37" s="104"/>
      <c r="AK37" s="104"/>
      <c r="AL37" s="104"/>
      <c r="AM37" s="104"/>
      <c r="AN37" s="104"/>
      <c r="AO37" s="104"/>
      <c r="AP37" s="105"/>
      <c r="AQ37" s="1667"/>
      <c r="AR37" s="103"/>
      <c r="AS37" s="104"/>
      <c r="AT37" s="104"/>
      <c r="AU37" s="104"/>
      <c r="AV37" s="104"/>
      <c r="AW37" s="104"/>
      <c r="AX37" s="104"/>
      <c r="AY37" s="104"/>
      <c r="AZ37" s="104"/>
      <c r="BA37" s="105"/>
      <c r="BB37" s="1645">
        <f t="shared" si="80"/>
        <v>0</v>
      </c>
      <c r="BC37" s="382">
        <f t="shared" si="82"/>
        <v>0</v>
      </c>
      <c r="BD37" s="1647" t="e">
        <f t="shared" si="23"/>
        <v>#DIV/0!</v>
      </c>
      <c r="BE37" s="367" t="e">
        <f t="shared" si="24"/>
        <v>#DIV/0!</v>
      </c>
      <c r="BF37" s="368" t="e">
        <f t="shared" si="25"/>
        <v>#DIV/0!</v>
      </c>
      <c r="BG37" s="369" t="e">
        <f t="shared" si="26"/>
        <v>#DIV/0!</v>
      </c>
      <c r="BH37" s="370" t="e">
        <f t="shared" si="1"/>
        <v>#DIV/0!</v>
      </c>
      <c r="BI37" s="371" t="e">
        <f t="shared" si="27"/>
        <v>#DIV/0!</v>
      </c>
      <c r="BJ37" s="372" t="e">
        <f t="shared" si="28"/>
        <v>#DIV/0!</v>
      </c>
      <c r="BK37" s="372" t="e">
        <f t="shared" si="29"/>
        <v>#DIV/0!</v>
      </c>
      <c r="BL37" s="379" t="e">
        <f t="shared" si="30"/>
        <v>#DIV/0!</v>
      </c>
      <c r="BM37" s="99"/>
      <c r="BN37" s="1181"/>
      <c r="BO37" s="1838"/>
      <c r="BP37" s="1839"/>
      <c r="BQ37" s="1839"/>
      <c r="BR37" s="1839"/>
      <c r="BS37" s="1839"/>
      <c r="BT37" s="1839"/>
      <c r="BU37" s="1839"/>
      <c r="BV37" s="1839"/>
      <c r="BW37" s="1839"/>
      <c r="BX37" s="1839"/>
      <c r="BY37" s="1839"/>
      <c r="BZ37" s="1839"/>
      <c r="CA37" s="1839"/>
      <c r="CB37" s="1839"/>
      <c r="CC37" s="1839"/>
      <c r="CD37" s="1839"/>
      <c r="CE37" s="1839"/>
      <c r="CF37" s="1839"/>
      <c r="CG37" s="1839"/>
      <c r="CH37" s="1839"/>
      <c r="CI37" s="1839"/>
      <c r="CJ37" s="1839"/>
      <c r="CK37" s="1839"/>
      <c r="CL37" s="1839"/>
      <c r="CM37" s="1839"/>
      <c r="CN37" s="1839"/>
      <c r="CO37" s="1839"/>
      <c r="CP37" s="1839"/>
      <c r="CQ37" s="1839"/>
      <c r="CR37" s="1839"/>
      <c r="CS37" s="1839"/>
      <c r="CT37" s="1839"/>
      <c r="CU37" s="1839"/>
      <c r="CV37" s="1839"/>
      <c r="CW37" s="1839"/>
      <c r="CX37" s="1839"/>
      <c r="CY37" s="1839"/>
      <c r="CZ37" s="1839"/>
      <c r="DA37" s="1839"/>
      <c r="DB37" s="1840"/>
      <c r="DC37" s="1831">
        <f t="shared" si="31"/>
        <v>0</v>
      </c>
      <c r="DD37" s="1832">
        <f t="shared" si="32"/>
        <v>0</v>
      </c>
      <c r="DE37" s="1833">
        <f t="shared" si="33"/>
        <v>0</v>
      </c>
      <c r="DF37" s="1831">
        <f t="shared" si="34"/>
        <v>0</v>
      </c>
      <c r="DG37" s="1832">
        <f t="shared" si="35"/>
        <v>0</v>
      </c>
      <c r="DH37" s="1833">
        <f t="shared" si="36"/>
        <v>0</v>
      </c>
      <c r="DI37" s="1831">
        <f t="shared" si="37"/>
        <v>0</v>
      </c>
      <c r="DJ37" s="1832">
        <f t="shared" si="38"/>
        <v>0</v>
      </c>
      <c r="DK37" s="1832">
        <f t="shared" si="39"/>
        <v>0</v>
      </c>
      <c r="DL37" s="1833">
        <f t="shared" si="40"/>
        <v>0</v>
      </c>
      <c r="DM37" s="1834">
        <f t="shared" si="41"/>
        <v>0</v>
      </c>
      <c r="DN37" s="1835">
        <f t="shared" si="42"/>
        <v>0</v>
      </c>
      <c r="DO37" s="1836">
        <f t="shared" si="43"/>
        <v>0</v>
      </c>
      <c r="DP37" s="1837">
        <f t="shared" si="44"/>
        <v>0</v>
      </c>
      <c r="DQ37" s="1837">
        <f t="shared" si="45"/>
        <v>0</v>
      </c>
      <c r="DR37" s="1179"/>
      <c r="DS37" s="1210"/>
      <c r="DT37" s="1211"/>
      <c r="DU37" s="1212"/>
      <c r="DV37" s="1213"/>
      <c r="DW37" s="1180"/>
      <c r="DX37" s="1178"/>
      <c r="DY37" s="1181"/>
      <c r="DZ37" s="1195"/>
      <c r="EA37" s="1196"/>
      <c r="EB37" s="1195"/>
      <c r="EC37" s="1197"/>
      <c r="ED37" s="1196"/>
      <c r="EE37" s="1191"/>
      <c r="EF37" s="1192"/>
      <c r="EG37" s="1195"/>
      <c r="EH37" s="1196"/>
      <c r="EI37" s="1195"/>
      <c r="EJ37" s="1197"/>
      <c r="EK37" s="1198"/>
      <c r="EL37" s="1199"/>
      <c r="EM37" s="1179"/>
      <c r="EN37" s="1178"/>
      <c r="EO37" s="1688"/>
      <c r="EP37" s="1680"/>
      <c r="EQ37" s="1675"/>
      <c r="ER37" s="1498"/>
      <c r="ES37" s="1498"/>
      <c r="ET37" s="1499"/>
      <c r="EU37" s="1500"/>
      <c r="EV37" s="1501"/>
      <c r="EW37" s="1501"/>
      <c r="EX37" s="1501"/>
      <c r="EY37" s="1501"/>
      <c r="EZ37" s="1501"/>
      <c r="FA37" s="1501"/>
      <c r="FB37" s="1502"/>
      <c r="FC37" s="1689"/>
      <c r="FD37" s="1448"/>
      <c r="FE37" s="2219"/>
      <c r="FF37" s="2220"/>
      <c r="FG37" s="2220"/>
      <c r="FH37" s="2220"/>
      <c r="FI37" s="2220"/>
      <c r="FJ37" s="2220"/>
      <c r="FK37" s="2220"/>
      <c r="FL37" s="2220"/>
      <c r="FM37" s="2220"/>
      <c r="FN37" s="2220"/>
      <c r="FO37" s="2220"/>
      <c r="FP37" s="2220"/>
      <c r="FQ37" s="2220"/>
      <c r="FR37" s="2220"/>
      <c r="FS37" s="2220"/>
      <c r="FT37" s="2220"/>
      <c r="FU37" s="2220"/>
      <c r="FV37" s="2220"/>
      <c r="FW37" s="2220"/>
      <c r="FX37" s="2220"/>
      <c r="FY37" s="2220"/>
      <c r="FZ37" s="2220"/>
      <c r="GA37" s="2220"/>
      <c r="GB37" s="2220"/>
      <c r="GC37" s="2220"/>
      <c r="GD37" s="2220"/>
      <c r="GE37" s="2220"/>
      <c r="GF37" s="2220"/>
      <c r="GG37" s="2220"/>
      <c r="GH37" s="2220"/>
      <c r="GI37" s="2220"/>
      <c r="GJ37" s="2220"/>
      <c r="GK37" s="2220"/>
      <c r="GL37" s="2220"/>
      <c r="GM37" s="2220"/>
      <c r="GN37" s="2220"/>
      <c r="GO37" s="2220"/>
      <c r="GP37" s="2220"/>
      <c r="GQ37" s="2220"/>
      <c r="GR37" s="2220"/>
      <c r="GS37" s="2220"/>
      <c r="GT37" s="2220"/>
      <c r="GU37" s="2220"/>
      <c r="GV37" s="2220"/>
      <c r="GW37" s="2220"/>
      <c r="GX37" s="2221"/>
      <c r="GY37" s="2198">
        <f t="shared" si="46"/>
        <v>0</v>
      </c>
      <c r="GZ37" s="399" t="b">
        <f t="shared" si="83"/>
        <v>0</v>
      </c>
      <c r="HA37" s="2199">
        <f t="shared" si="47"/>
        <v>0</v>
      </c>
      <c r="HB37" s="2211" t="b">
        <f t="shared" si="48"/>
        <v>0</v>
      </c>
      <c r="HC37" s="2201">
        <f t="shared" si="49"/>
        <v>0</v>
      </c>
      <c r="HD37" s="400" t="b">
        <f t="shared" si="50"/>
        <v>0</v>
      </c>
      <c r="HE37" s="2202">
        <f t="shared" si="51"/>
        <v>0</v>
      </c>
      <c r="HF37" s="401" t="b">
        <f t="shared" si="52"/>
        <v>0</v>
      </c>
      <c r="HG37" s="2203">
        <f t="shared" si="53"/>
        <v>0</v>
      </c>
      <c r="HH37" s="2212" t="b">
        <f t="shared" si="54"/>
        <v>0</v>
      </c>
      <c r="HI37" s="2205">
        <f t="shared" si="55"/>
        <v>0</v>
      </c>
      <c r="HJ37" s="395" t="b">
        <f t="shared" si="56"/>
        <v>0</v>
      </c>
      <c r="HK37" s="2206">
        <f t="shared" si="57"/>
        <v>0</v>
      </c>
      <c r="HL37" s="1007" t="b">
        <f t="shared" si="58"/>
        <v>0</v>
      </c>
      <c r="HM37" s="1447"/>
      <c r="HN37" s="1448"/>
      <c r="HO37" s="905"/>
      <c r="HP37" s="906"/>
      <c r="HQ37" s="907"/>
      <c r="HR37" s="908"/>
      <c r="HS37" s="909"/>
      <c r="HT37" s="910"/>
      <c r="HU37" s="911"/>
      <c r="HV37" s="714" t="b">
        <f t="shared" si="84"/>
        <v>0</v>
      </c>
      <c r="HW37" s="715" t="b">
        <f t="shared" si="84"/>
        <v>0</v>
      </c>
      <c r="HX37" s="715" t="b">
        <f t="shared" si="60"/>
        <v>0</v>
      </c>
      <c r="HY37" s="715" t="b">
        <f t="shared" si="61"/>
        <v>0</v>
      </c>
      <c r="HZ37" s="715" t="b">
        <f t="shared" si="62"/>
        <v>0</v>
      </c>
      <c r="IA37" s="716" t="b">
        <f t="shared" si="63"/>
        <v>0</v>
      </c>
      <c r="IB37" s="717" t="b">
        <f t="shared" si="64"/>
        <v>0</v>
      </c>
      <c r="IC37" s="1447"/>
      <c r="ID37" s="1447"/>
      <c r="IE37" s="664"/>
      <c r="IF37" s="1055"/>
      <c r="IG37" s="1055"/>
      <c r="IH37" s="1055"/>
      <c r="II37" s="1055"/>
      <c r="IJ37" s="1055"/>
      <c r="IK37" s="1055"/>
      <c r="IL37" s="1055"/>
      <c r="IM37" s="1055"/>
      <c r="IN37" s="1056"/>
      <c r="IO37" s="662"/>
      <c r="IP37" s="1057"/>
      <c r="IQ37" s="1057"/>
      <c r="IR37" s="1057"/>
      <c r="IS37" s="1057"/>
      <c r="IT37" s="1057"/>
      <c r="IU37" s="1057"/>
      <c r="IV37" s="1057"/>
      <c r="IW37" s="1057"/>
      <c r="IX37" s="1058"/>
      <c r="IY37" s="664"/>
      <c r="IZ37" s="1055"/>
      <c r="JA37" s="1055"/>
      <c r="JB37" s="1055"/>
      <c r="JC37" s="1055"/>
      <c r="JD37" s="1055"/>
      <c r="JE37" s="1055"/>
      <c r="JF37" s="1055"/>
      <c r="JG37" s="1055"/>
      <c r="JH37" s="1059"/>
      <c r="JI37" s="662"/>
      <c r="JJ37" s="1057"/>
      <c r="JK37" s="1057"/>
      <c r="JL37" s="1057"/>
      <c r="JM37" s="1057"/>
      <c r="JN37" s="1057"/>
      <c r="JO37" s="1057"/>
      <c r="JP37" s="1057"/>
      <c r="JQ37" s="1057"/>
      <c r="JR37" s="1058"/>
      <c r="JS37" s="664"/>
      <c r="JT37" s="1055"/>
      <c r="JU37" s="1055"/>
      <c r="JV37" s="1055"/>
      <c r="JW37" s="1055"/>
      <c r="JX37" s="1059"/>
      <c r="JY37" s="1055"/>
      <c r="JZ37" s="1055"/>
      <c r="KA37" s="1055"/>
      <c r="KB37" s="1056"/>
      <c r="KC37" s="662"/>
      <c r="KD37" s="1057"/>
      <c r="KE37" s="1057"/>
      <c r="KF37" s="1057"/>
      <c r="KG37" s="1057"/>
      <c r="KH37" s="1057"/>
      <c r="KI37" s="1057"/>
      <c r="KJ37" s="1057"/>
      <c r="KK37" s="1057"/>
      <c r="KL37" s="1058"/>
      <c r="KM37" s="664"/>
      <c r="KN37" s="1055"/>
      <c r="KO37" s="1055"/>
      <c r="KP37" s="1055"/>
      <c r="KQ37" s="1055"/>
      <c r="KR37" s="1055"/>
      <c r="KS37" s="1055"/>
      <c r="KT37" s="1055"/>
      <c r="KU37" s="1055"/>
      <c r="KV37" s="1056"/>
      <c r="KW37" s="662"/>
      <c r="KX37" s="1057"/>
      <c r="KY37" s="1057"/>
      <c r="KZ37" s="1057"/>
      <c r="LA37" s="1057"/>
      <c r="LB37" s="1057"/>
      <c r="LC37" s="1057"/>
      <c r="LD37" s="1057"/>
      <c r="LE37" s="1057"/>
      <c r="LF37" s="1058"/>
      <c r="LG37" s="1060"/>
      <c r="LH37" s="1055"/>
      <c r="LI37" s="1055"/>
      <c r="LJ37" s="1055"/>
      <c r="LK37" s="1055"/>
      <c r="LL37" s="1055"/>
      <c r="LM37" s="1055"/>
      <c r="LN37" s="1055"/>
      <c r="LO37" s="1055"/>
      <c r="LP37" s="1055"/>
      <c r="LQ37" s="1059"/>
      <c r="LR37" s="739">
        <f t="shared" si="2"/>
        <v>0</v>
      </c>
      <c r="LS37" s="740" t="b">
        <f t="shared" si="65"/>
        <v>0</v>
      </c>
      <c r="LT37" s="741">
        <f t="shared" si="3"/>
        <v>0</v>
      </c>
      <c r="LU37" s="742" t="b">
        <f t="shared" si="66"/>
        <v>0</v>
      </c>
      <c r="LV37" s="743">
        <f t="shared" si="85"/>
        <v>0</v>
      </c>
      <c r="LW37" s="744" t="b">
        <f t="shared" si="67"/>
        <v>0</v>
      </c>
      <c r="LX37" s="745">
        <f t="shared" si="5"/>
        <v>0</v>
      </c>
      <c r="LY37" s="746" t="b">
        <f t="shared" si="68"/>
        <v>0</v>
      </c>
      <c r="LZ37" s="764">
        <f t="shared" si="6"/>
        <v>0</v>
      </c>
      <c r="MA37" s="765" t="b">
        <f t="shared" si="69"/>
        <v>0</v>
      </c>
      <c r="MB37" s="766">
        <f t="shared" si="86"/>
        <v>0</v>
      </c>
      <c r="MC37" s="767" t="b">
        <f t="shared" si="70"/>
        <v>0</v>
      </c>
      <c r="MD37" s="768">
        <f t="shared" si="8"/>
        <v>0</v>
      </c>
      <c r="ME37" s="769" t="b">
        <f t="shared" si="71"/>
        <v>0</v>
      </c>
      <c r="MF37" s="770">
        <f t="shared" si="87"/>
        <v>0</v>
      </c>
      <c r="MG37" s="771" t="b">
        <f t="shared" si="72"/>
        <v>0</v>
      </c>
      <c r="MH37" s="772">
        <f t="shared" si="88"/>
        <v>0</v>
      </c>
      <c r="MI37" s="773" t="b">
        <f t="shared" si="73"/>
        <v>0</v>
      </c>
      <c r="MJ37" s="774">
        <f t="shared" si="89"/>
        <v>0</v>
      </c>
      <c r="MK37" s="775" t="b">
        <f t="shared" si="74"/>
        <v>0</v>
      </c>
      <c r="ML37" s="776">
        <f t="shared" si="90"/>
        <v>0</v>
      </c>
      <c r="MM37" s="777" t="b">
        <f t="shared" si="75"/>
        <v>0</v>
      </c>
      <c r="MN37" s="778">
        <f t="shared" si="91"/>
        <v>0</v>
      </c>
      <c r="MO37" s="779" t="b">
        <f t="shared" si="76"/>
        <v>0</v>
      </c>
      <c r="MP37" s="884">
        <f t="shared" si="92"/>
        <v>0</v>
      </c>
      <c r="MQ37" s="885" t="b">
        <f t="shared" si="77"/>
        <v>0</v>
      </c>
      <c r="MR37" s="1449"/>
      <c r="MS37" s="645"/>
      <c r="MT37" s="646"/>
      <c r="MU37" s="647"/>
      <c r="MV37" s="648"/>
      <c r="MW37" s="649"/>
      <c r="MX37" s="657"/>
      <c r="MY37" s="658"/>
      <c r="MZ37" s="659"/>
      <c r="NA37" s="660"/>
      <c r="NB37" s="661"/>
      <c r="NC37" s="662"/>
      <c r="ND37" s="663"/>
      <c r="NE37" s="664"/>
      <c r="NF37" s="665"/>
      <c r="NG37" s="604" t="b">
        <f t="shared" si="94"/>
        <v>0</v>
      </c>
      <c r="NH37" s="602" t="b">
        <f t="shared" si="94"/>
        <v>0</v>
      </c>
      <c r="NI37" s="604" t="b">
        <f t="shared" si="94"/>
        <v>0</v>
      </c>
      <c r="NJ37" s="1547" t="b">
        <f t="shared" si="94"/>
        <v>0</v>
      </c>
      <c r="NK37" s="604" t="b">
        <f t="shared" si="94"/>
        <v>0</v>
      </c>
      <c r="NL37" s="1547" t="b">
        <f t="shared" si="94"/>
        <v>0</v>
      </c>
      <c r="NM37" s="604" t="b">
        <f t="shared" si="94"/>
        <v>0</v>
      </c>
      <c r="NN37" s="1547" t="b">
        <f t="shared" si="94"/>
        <v>0</v>
      </c>
      <c r="NO37" s="604" t="b">
        <f t="shared" si="93"/>
        <v>0</v>
      </c>
      <c r="NP37" s="1549" t="b">
        <f t="shared" si="93"/>
        <v>0</v>
      </c>
      <c r="NQ37" s="1552" t="b">
        <f t="shared" si="93"/>
        <v>0</v>
      </c>
      <c r="NR37" s="1549" t="b">
        <f t="shared" si="93"/>
        <v>0</v>
      </c>
      <c r="NS37" s="604" t="b">
        <f t="shared" si="93"/>
        <v>0</v>
      </c>
      <c r="NT37" s="1445"/>
    </row>
    <row r="38" spans="1:384" s="1446" customFormat="1" ht="21.95" customHeight="1" thickBot="1" x14ac:dyDescent="0.35">
      <c r="A38" s="1600">
        <v>26</v>
      </c>
      <c r="B38" s="1601"/>
      <c r="C38" s="1602"/>
      <c r="D38" s="1601"/>
      <c r="E38" s="1515"/>
      <c r="F38" s="89"/>
      <c r="G38" s="90"/>
      <c r="H38" s="100"/>
      <c r="I38" s="100"/>
      <c r="J38" s="1558"/>
      <c r="K38" s="1565">
        <f t="shared" si="78"/>
        <v>0</v>
      </c>
      <c r="L38" s="1562"/>
      <c r="M38" s="1178"/>
      <c r="N38" s="1179"/>
      <c r="O38" s="1195"/>
      <c r="P38" s="1197"/>
      <c r="Q38" s="1197"/>
      <c r="R38" s="1197"/>
      <c r="S38" s="1197"/>
      <c r="T38" s="1197"/>
      <c r="U38" s="1197"/>
      <c r="V38" s="1198"/>
      <c r="W38" s="1532" t="b">
        <f t="shared" si="81"/>
        <v>0</v>
      </c>
      <c r="X38" s="1531" t="b">
        <f t="shared" si="16"/>
        <v>0</v>
      </c>
      <c r="Y38" s="1531" t="b">
        <f t="shared" si="17"/>
        <v>0</v>
      </c>
      <c r="Z38" s="1531" t="b">
        <f t="shared" si="18"/>
        <v>0</v>
      </c>
      <c r="AA38" s="1531" t="b">
        <f t="shared" si="19"/>
        <v>0</v>
      </c>
      <c r="AB38" s="1531" t="b">
        <f t="shared" si="20"/>
        <v>0</v>
      </c>
      <c r="AC38" s="1531" t="b">
        <f t="shared" si="21"/>
        <v>0</v>
      </c>
      <c r="AD38" s="1533" t="b">
        <f t="shared" si="22"/>
        <v>0</v>
      </c>
      <c r="AE38" s="1178"/>
      <c r="AF38" s="1181"/>
      <c r="AG38" s="103"/>
      <c r="AH38" s="104"/>
      <c r="AI38" s="104"/>
      <c r="AJ38" s="104"/>
      <c r="AK38" s="104"/>
      <c r="AL38" s="104"/>
      <c r="AM38" s="104"/>
      <c r="AN38" s="104"/>
      <c r="AO38" s="104"/>
      <c r="AP38" s="105"/>
      <c r="AQ38" s="1667"/>
      <c r="AR38" s="103"/>
      <c r="AS38" s="104"/>
      <c r="AT38" s="104"/>
      <c r="AU38" s="104"/>
      <c r="AV38" s="104"/>
      <c r="AW38" s="104"/>
      <c r="AX38" s="104"/>
      <c r="AY38" s="104"/>
      <c r="AZ38" s="104"/>
      <c r="BA38" s="105"/>
      <c r="BB38" s="1645">
        <f t="shared" si="80"/>
        <v>0</v>
      </c>
      <c r="BC38" s="382">
        <f t="shared" si="82"/>
        <v>0</v>
      </c>
      <c r="BD38" s="1647" t="e">
        <f t="shared" si="23"/>
        <v>#DIV/0!</v>
      </c>
      <c r="BE38" s="367" t="e">
        <f t="shared" si="24"/>
        <v>#DIV/0!</v>
      </c>
      <c r="BF38" s="368" t="e">
        <f t="shared" si="25"/>
        <v>#DIV/0!</v>
      </c>
      <c r="BG38" s="369" t="e">
        <f t="shared" si="26"/>
        <v>#DIV/0!</v>
      </c>
      <c r="BH38" s="370" t="e">
        <f t="shared" si="1"/>
        <v>#DIV/0!</v>
      </c>
      <c r="BI38" s="371" t="e">
        <f t="shared" si="27"/>
        <v>#DIV/0!</v>
      </c>
      <c r="BJ38" s="372" t="e">
        <f t="shared" si="28"/>
        <v>#DIV/0!</v>
      </c>
      <c r="BK38" s="372" t="e">
        <f t="shared" si="29"/>
        <v>#DIV/0!</v>
      </c>
      <c r="BL38" s="379" t="e">
        <f t="shared" si="30"/>
        <v>#DIV/0!</v>
      </c>
      <c r="BM38" s="99"/>
      <c r="BN38" s="1181"/>
      <c r="BO38" s="1838"/>
      <c r="BP38" s="1839"/>
      <c r="BQ38" s="1839"/>
      <c r="BR38" s="1839"/>
      <c r="BS38" s="1839"/>
      <c r="BT38" s="1839"/>
      <c r="BU38" s="1839"/>
      <c r="BV38" s="1839"/>
      <c r="BW38" s="1839"/>
      <c r="BX38" s="1839"/>
      <c r="BY38" s="1839"/>
      <c r="BZ38" s="1839"/>
      <c r="CA38" s="1839"/>
      <c r="CB38" s="1839"/>
      <c r="CC38" s="1839"/>
      <c r="CD38" s="1839"/>
      <c r="CE38" s="1839"/>
      <c r="CF38" s="1839"/>
      <c r="CG38" s="1839"/>
      <c r="CH38" s="1839"/>
      <c r="CI38" s="1839"/>
      <c r="CJ38" s="1839"/>
      <c r="CK38" s="1839"/>
      <c r="CL38" s="1839"/>
      <c r="CM38" s="1839"/>
      <c r="CN38" s="1839"/>
      <c r="CO38" s="1839"/>
      <c r="CP38" s="1839"/>
      <c r="CQ38" s="1839"/>
      <c r="CR38" s="1839"/>
      <c r="CS38" s="1839"/>
      <c r="CT38" s="1839"/>
      <c r="CU38" s="1839"/>
      <c r="CV38" s="1839"/>
      <c r="CW38" s="1839"/>
      <c r="CX38" s="1839"/>
      <c r="CY38" s="1839"/>
      <c r="CZ38" s="1839"/>
      <c r="DA38" s="1839"/>
      <c r="DB38" s="1840"/>
      <c r="DC38" s="1831">
        <f t="shared" si="31"/>
        <v>0</v>
      </c>
      <c r="DD38" s="1832">
        <f t="shared" si="32"/>
        <v>0</v>
      </c>
      <c r="DE38" s="1833">
        <f t="shared" si="33"/>
        <v>0</v>
      </c>
      <c r="DF38" s="1831">
        <f t="shared" si="34"/>
        <v>0</v>
      </c>
      <c r="DG38" s="1832">
        <f t="shared" si="35"/>
        <v>0</v>
      </c>
      <c r="DH38" s="1833">
        <f t="shared" si="36"/>
        <v>0</v>
      </c>
      <c r="DI38" s="1831">
        <f t="shared" si="37"/>
        <v>0</v>
      </c>
      <c r="DJ38" s="1832">
        <f t="shared" si="38"/>
        <v>0</v>
      </c>
      <c r="DK38" s="1832">
        <f t="shared" si="39"/>
        <v>0</v>
      </c>
      <c r="DL38" s="1833">
        <f t="shared" si="40"/>
        <v>0</v>
      </c>
      <c r="DM38" s="1834">
        <f t="shared" si="41"/>
        <v>0</v>
      </c>
      <c r="DN38" s="1835">
        <f t="shared" si="42"/>
        <v>0</v>
      </c>
      <c r="DO38" s="1836">
        <f t="shared" si="43"/>
        <v>0</v>
      </c>
      <c r="DP38" s="1837">
        <f t="shared" si="44"/>
        <v>0</v>
      </c>
      <c r="DQ38" s="1837">
        <f t="shared" si="45"/>
        <v>0</v>
      </c>
      <c r="DR38" s="1179"/>
      <c r="DS38" s="1210"/>
      <c r="DT38" s="1211"/>
      <c r="DU38" s="1212"/>
      <c r="DV38" s="1213"/>
      <c r="DW38" s="1180"/>
      <c r="DX38" s="1178"/>
      <c r="DY38" s="1181"/>
      <c r="DZ38" s="1195"/>
      <c r="EA38" s="1196"/>
      <c r="EB38" s="1195"/>
      <c r="EC38" s="1197"/>
      <c r="ED38" s="1196"/>
      <c r="EE38" s="1191"/>
      <c r="EF38" s="1192"/>
      <c r="EG38" s="1195"/>
      <c r="EH38" s="1196"/>
      <c r="EI38" s="1195"/>
      <c r="EJ38" s="1197"/>
      <c r="EK38" s="1198"/>
      <c r="EL38" s="1199"/>
      <c r="EM38" s="1179"/>
      <c r="EN38" s="1178"/>
      <c r="EO38" s="1688"/>
      <c r="EP38" s="1680"/>
      <c r="EQ38" s="1675"/>
      <c r="ER38" s="1498"/>
      <c r="ES38" s="1498"/>
      <c r="ET38" s="1499"/>
      <c r="EU38" s="1500"/>
      <c r="EV38" s="1501"/>
      <c r="EW38" s="1501"/>
      <c r="EX38" s="1501"/>
      <c r="EY38" s="1501"/>
      <c r="EZ38" s="1501"/>
      <c r="FA38" s="1501"/>
      <c r="FB38" s="1502"/>
      <c r="FC38" s="1689"/>
      <c r="FD38" s="1448"/>
      <c r="FE38" s="2219"/>
      <c r="FF38" s="2220"/>
      <c r="FG38" s="2220"/>
      <c r="FH38" s="2220"/>
      <c r="FI38" s="2220"/>
      <c r="FJ38" s="2220"/>
      <c r="FK38" s="2220"/>
      <c r="FL38" s="2220"/>
      <c r="FM38" s="2220"/>
      <c r="FN38" s="2220"/>
      <c r="FO38" s="2220"/>
      <c r="FP38" s="2220"/>
      <c r="FQ38" s="2220"/>
      <c r="FR38" s="2220"/>
      <c r="FS38" s="2220"/>
      <c r="FT38" s="2220"/>
      <c r="FU38" s="2220"/>
      <c r="FV38" s="2220"/>
      <c r="FW38" s="2220"/>
      <c r="FX38" s="2220"/>
      <c r="FY38" s="2220"/>
      <c r="FZ38" s="2220"/>
      <c r="GA38" s="2220"/>
      <c r="GB38" s="2220"/>
      <c r="GC38" s="2220"/>
      <c r="GD38" s="2220"/>
      <c r="GE38" s="2220"/>
      <c r="GF38" s="2220"/>
      <c r="GG38" s="2220"/>
      <c r="GH38" s="2220"/>
      <c r="GI38" s="2220"/>
      <c r="GJ38" s="2220"/>
      <c r="GK38" s="2220"/>
      <c r="GL38" s="2220"/>
      <c r="GM38" s="2220"/>
      <c r="GN38" s="2220"/>
      <c r="GO38" s="2220"/>
      <c r="GP38" s="2220"/>
      <c r="GQ38" s="2220"/>
      <c r="GR38" s="2220"/>
      <c r="GS38" s="2220"/>
      <c r="GT38" s="2220"/>
      <c r="GU38" s="2220"/>
      <c r="GV38" s="2220"/>
      <c r="GW38" s="2220"/>
      <c r="GX38" s="2221"/>
      <c r="GY38" s="2198">
        <f t="shared" si="46"/>
        <v>0</v>
      </c>
      <c r="GZ38" s="399" t="b">
        <f t="shared" si="83"/>
        <v>0</v>
      </c>
      <c r="HA38" s="2199">
        <f t="shared" si="47"/>
        <v>0</v>
      </c>
      <c r="HB38" s="2211" t="b">
        <f t="shared" si="48"/>
        <v>0</v>
      </c>
      <c r="HC38" s="2201">
        <f t="shared" si="49"/>
        <v>0</v>
      </c>
      <c r="HD38" s="400" t="b">
        <f t="shared" si="50"/>
        <v>0</v>
      </c>
      <c r="HE38" s="2202">
        <f t="shared" si="51"/>
        <v>0</v>
      </c>
      <c r="HF38" s="401" t="b">
        <f t="shared" si="52"/>
        <v>0</v>
      </c>
      <c r="HG38" s="2203">
        <f t="shared" si="53"/>
        <v>0</v>
      </c>
      <c r="HH38" s="2212" t="b">
        <f t="shared" si="54"/>
        <v>0</v>
      </c>
      <c r="HI38" s="2205">
        <f t="shared" si="55"/>
        <v>0</v>
      </c>
      <c r="HJ38" s="395" t="b">
        <f t="shared" si="56"/>
        <v>0</v>
      </c>
      <c r="HK38" s="2206">
        <f t="shared" si="57"/>
        <v>0</v>
      </c>
      <c r="HL38" s="1007" t="b">
        <f t="shared" si="58"/>
        <v>0</v>
      </c>
      <c r="HM38" s="1447"/>
      <c r="HN38" s="1448"/>
      <c r="HO38" s="905"/>
      <c r="HP38" s="906"/>
      <c r="HQ38" s="907"/>
      <c r="HR38" s="908"/>
      <c r="HS38" s="909"/>
      <c r="HT38" s="910"/>
      <c r="HU38" s="911"/>
      <c r="HV38" s="714" t="b">
        <f t="shared" si="84"/>
        <v>0</v>
      </c>
      <c r="HW38" s="715" t="b">
        <f t="shared" si="84"/>
        <v>0</v>
      </c>
      <c r="HX38" s="715" t="b">
        <f t="shared" si="60"/>
        <v>0</v>
      </c>
      <c r="HY38" s="715" t="b">
        <f t="shared" si="61"/>
        <v>0</v>
      </c>
      <c r="HZ38" s="715" t="b">
        <f t="shared" si="62"/>
        <v>0</v>
      </c>
      <c r="IA38" s="716" t="b">
        <f t="shared" si="63"/>
        <v>0</v>
      </c>
      <c r="IB38" s="717" t="b">
        <f t="shared" si="64"/>
        <v>0</v>
      </c>
      <c r="IC38" s="1447"/>
      <c r="ID38" s="1447"/>
      <c r="IE38" s="664"/>
      <c r="IF38" s="1055"/>
      <c r="IG38" s="1055"/>
      <c r="IH38" s="1055"/>
      <c r="II38" s="1055"/>
      <c r="IJ38" s="1055"/>
      <c r="IK38" s="1055"/>
      <c r="IL38" s="1055"/>
      <c r="IM38" s="1055"/>
      <c r="IN38" s="1056"/>
      <c r="IO38" s="662"/>
      <c r="IP38" s="1057"/>
      <c r="IQ38" s="1057"/>
      <c r="IR38" s="1057"/>
      <c r="IS38" s="1057"/>
      <c r="IT38" s="1057"/>
      <c r="IU38" s="1057"/>
      <c r="IV38" s="1057"/>
      <c r="IW38" s="1057"/>
      <c r="IX38" s="1058"/>
      <c r="IY38" s="664"/>
      <c r="IZ38" s="1055"/>
      <c r="JA38" s="1055"/>
      <c r="JB38" s="1055"/>
      <c r="JC38" s="1055"/>
      <c r="JD38" s="1055"/>
      <c r="JE38" s="1055"/>
      <c r="JF38" s="1055"/>
      <c r="JG38" s="1055"/>
      <c r="JH38" s="1059"/>
      <c r="JI38" s="662"/>
      <c r="JJ38" s="1057"/>
      <c r="JK38" s="1057"/>
      <c r="JL38" s="1057"/>
      <c r="JM38" s="1057"/>
      <c r="JN38" s="1057"/>
      <c r="JO38" s="1057"/>
      <c r="JP38" s="1057"/>
      <c r="JQ38" s="1057"/>
      <c r="JR38" s="1058"/>
      <c r="JS38" s="664"/>
      <c r="JT38" s="1055"/>
      <c r="JU38" s="1055"/>
      <c r="JV38" s="1055"/>
      <c r="JW38" s="1055"/>
      <c r="JX38" s="1059"/>
      <c r="JY38" s="1055"/>
      <c r="JZ38" s="1055"/>
      <c r="KA38" s="1055"/>
      <c r="KB38" s="1056"/>
      <c r="KC38" s="662"/>
      <c r="KD38" s="1057"/>
      <c r="KE38" s="1057"/>
      <c r="KF38" s="1057"/>
      <c r="KG38" s="1057"/>
      <c r="KH38" s="1057"/>
      <c r="KI38" s="1057"/>
      <c r="KJ38" s="1057"/>
      <c r="KK38" s="1057"/>
      <c r="KL38" s="1058"/>
      <c r="KM38" s="664"/>
      <c r="KN38" s="1055"/>
      <c r="KO38" s="1055"/>
      <c r="KP38" s="1055"/>
      <c r="KQ38" s="1055"/>
      <c r="KR38" s="1055"/>
      <c r="KS38" s="1055"/>
      <c r="KT38" s="1055"/>
      <c r="KU38" s="1055"/>
      <c r="KV38" s="1056"/>
      <c r="KW38" s="662"/>
      <c r="KX38" s="1057"/>
      <c r="KY38" s="1057"/>
      <c r="KZ38" s="1057"/>
      <c r="LA38" s="1057"/>
      <c r="LB38" s="1057"/>
      <c r="LC38" s="1057"/>
      <c r="LD38" s="1057"/>
      <c r="LE38" s="1057"/>
      <c r="LF38" s="1058"/>
      <c r="LG38" s="1060"/>
      <c r="LH38" s="1055"/>
      <c r="LI38" s="1055"/>
      <c r="LJ38" s="1055"/>
      <c r="LK38" s="1055"/>
      <c r="LL38" s="1055"/>
      <c r="LM38" s="1055"/>
      <c r="LN38" s="1055"/>
      <c r="LO38" s="1055"/>
      <c r="LP38" s="1055"/>
      <c r="LQ38" s="1059"/>
      <c r="LR38" s="739">
        <f t="shared" si="2"/>
        <v>0</v>
      </c>
      <c r="LS38" s="740" t="b">
        <f t="shared" si="65"/>
        <v>0</v>
      </c>
      <c r="LT38" s="741">
        <f t="shared" si="3"/>
        <v>0</v>
      </c>
      <c r="LU38" s="742" t="b">
        <f t="shared" si="66"/>
        <v>0</v>
      </c>
      <c r="LV38" s="743">
        <f t="shared" si="85"/>
        <v>0</v>
      </c>
      <c r="LW38" s="744" t="b">
        <f t="shared" si="67"/>
        <v>0</v>
      </c>
      <c r="LX38" s="745">
        <f t="shared" si="5"/>
        <v>0</v>
      </c>
      <c r="LY38" s="746" t="b">
        <f t="shared" si="68"/>
        <v>0</v>
      </c>
      <c r="LZ38" s="764">
        <f t="shared" si="6"/>
        <v>0</v>
      </c>
      <c r="MA38" s="765" t="b">
        <f t="shared" si="69"/>
        <v>0</v>
      </c>
      <c r="MB38" s="766">
        <f t="shared" si="86"/>
        <v>0</v>
      </c>
      <c r="MC38" s="767" t="b">
        <f t="shared" si="70"/>
        <v>0</v>
      </c>
      <c r="MD38" s="768">
        <f t="shared" si="8"/>
        <v>0</v>
      </c>
      <c r="ME38" s="769" t="b">
        <f t="shared" si="71"/>
        <v>0</v>
      </c>
      <c r="MF38" s="770">
        <f t="shared" si="87"/>
        <v>0</v>
      </c>
      <c r="MG38" s="771" t="b">
        <f t="shared" si="72"/>
        <v>0</v>
      </c>
      <c r="MH38" s="772">
        <f t="shared" si="88"/>
        <v>0</v>
      </c>
      <c r="MI38" s="773" t="b">
        <f t="shared" si="73"/>
        <v>0</v>
      </c>
      <c r="MJ38" s="774">
        <f t="shared" si="89"/>
        <v>0</v>
      </c>
      <c r="MK38" s="775" t="b">
        <f t="shared" si="74"/>
        <v>0</v>
      </c>
      <c r="ML38" s="776">
        <f t="shared" si="90"/>
        <v>0</v>
      </c>
      <c r="MM38" s="777" t="b">
        <f t="shared" si="75"/>
        <v>0</v>
      </c>
      <c r="MN38" s="778">
        <f t="shared" si="91"/>
        <v>0</v>
      </c>
      <c r="MO38" s="779" t="b">
        <f t="shared" si="76"/>
        <v>0</v>
      </c>
      <c r="MP38" s="884">
        <f t="shared" si="92"/>
        <v>0</v>
      </c>
      <c r="MQ38" s="885" t="b">
        <f t="shared" si="77"/>
        <v>0</v>
      </c>
      <c r="MR38" s="1449"/>
      <c r="MS38" s="645"/>
      <c r="MT38" s="646"/>
      <c r="MU38" s="647"/>
      <c r="MV38" s="648"/>
      <c r="MW38" s="649"/>
      <c r="MX38" s="657"/>
      <c r="MY38" s="658"/>
      <c r="MZ38" s="659"/>
      <c r="NA38" s="660"/>
      <c r="NB38" s="661"/>
      <c r="NC38" s="662"/>
      <c r="ND38" s="666"/>
      <c r="NE38" s="664"/>
      <c r="NF38" s="665"/>
      <c r="NG38" s="604" t="b">
        <f t="shared" si="94"/>
        <v>0</v>
      </c>
      <c r="NH38" s="602" t="b">
        <f t="shared" si="94"/>
        <v>0</v>
      </c>
      <c r="NI38" s="604" t="b">
        <f t="shared" si="94"/>
        <v>0</v>
      </c>
      <c r="NJ38" s="1547" t="b">
        <f t="shared" si="94"/>
        <v>0</v>
      </c>
      <c r="NK38" s="604" t="b">
        <f t="shared" si="94"/>
        <v>0</v>
      </c>
      <c r="NL38" s="1547" t="b">
        <f t="shared" si="94"/>
        <v>0</v>
      </c>
      <c r="NM38" s="604" t="b">
        <f t="shared" si="94"/>
        <v>0</v>
      </c>
      <c r="NN38" s="1547" t="b">
        <f t="shared" si="94"/>
        <v>0</v>
      </c>
      <c r="NO38" s="604" t="b">
        <f t="shared" si="93"/>
        <v>0</v>
      </c>
      <c r="NP38" s="1549" t="b">
        <f t="shared" si="93"/>
        <v>0</v>
      </c>
      <c r="NQ38" s="1552" t="b">
        <f t="shared" si="93"/>
        <v>0</v>
      </c>
      <c r="NR38" s="1549" t="b">
        <f t="shared" si="93"/>
        <v>0</v>
      </c>
      <c r="NS38" s="604" t="b">
        <f t="shared" si="93"/>
        <v>0</v>
      </c>
      <c r="NT38" s="1445"/>
    </row>
    <row r="39" spans="1:384" s="1446" customFormat="1" ht="21.95" customHeight="1" thickBot="1" x14ac:dyDescent="0.35">
      <c r="A39" s="1600">
        <v>27</v>
      </c>
      <c r="B39" s="1601"/>
      <c r="C39" s="1602"/>
      <c r="D39" s="1601"/>
      <c r="E39" s="1515"/>
      <c r="F39" s="89"/>
      <c r="G39" s="90"/>
      <c r="H39" s="100"/>
      <c r="I39" s="100"/>
      <c r="J39" s="1558"/>
      <c r="K39" s="1565">
        <f t="shared" si="78"/>
        <v>0</v>
      </c>
      <c r="L39" s="1562"/>
      <c r="M39" s="1178"/>
      <c r="N39" s="1179"/>
      <c r="O39" s="1195"/>
      <c r="P39" s="1197"/>
      <c r="Q39" s="1197"/>
      <c r="R39" s="1197"/>
      <c r="S39" s="1197"/>
      <c r="T39" s="1197"/>
      <c r="U39" s="1197"/>
      <c r="V39" s="1198"/>
      <c r="W39" s="1532" t="b">
        <f t="shared" si="81"/>
        <v>0</v>
      </c>
      <c r="X39" s="1531" t="b">
        <f t="shared" si="16"/>
        <v>0</v>
      </c>
      <c r="Y39" s="1531" t="b">
        <f t="shared" si="17"/>
        <v>0</v>
      </c>
      <c r="Z39" s="1531" t="b">
        <f t="shared" si="18"/>
        <v>0</v>
      </c>
      <c r="AA39" s="1531" t="b">
        <f t="shared" si="19"/>
        <v>0</v>
      </c>
      <c r="AB39" s="1531" t="b">
        <f t="shared" si="20"/>
        <v>0</v>
      </c>
      <c r="AC39" s="1531" t="b">
        <f t="shared" si="21"/>
        <v>0</v>
      </c>
      <c r="AD39" s="1533" t="b">
        <f t="shared" si="22"/>
        <v>0</v>
      </c>
      <c r="AE39" s="1178"/>
      <c r="AF39" s="1181"/>
      <c r="AG39" s="103"/>
      <c r="AH39" s="104"/>
      <c r="AI39" s="104"/>
      <c r="AJ39" s="104"/>
      <c r="AK39" s="104"/>
      <c r="AL39" s="104"/>
      <c r="AM39" s="104"/>
      <c r="AN39" s="104"/>
      <c r="AO39" s="104"/>
      <c r="AP39" s="105"/>
      <c r="AQ39" s="1667"/>
      <c r="AR39" s="103"/>
      <c r="AS39" s="104"/>
      <c r="AT39" s="104"/>
      <c r="AU39" s="104"/>
      <c r="AV39" s="104"/>
      <c r="AW39" s="104"/>
      <c r="AX39" s="104"/>
      <c r="AY39" s="104"/>
      <c r="AZ39" s="104"/>
      <c r="BA39" s="105"/>
      <c r="BB39" s="1645">
        <f t="shared" si="80"/>
        <v>0</v>
      </c>
      <c r="BC39" s="382">
        <f t="shared" si="82"/>
        <v>0</v>
      </c>
      <c r="BD39" s="1647" t="e">
        <f t="shared" si="23"/>
        <v>#DIV/0!</v>
      </c>
      <c r="BE39" s="367" t="e">
        <f t="shared" si="24"/>
        <v>#DIV/0!</v>
      </c>
      <c r="BF39" s="368" t="e">
        <f t="shared" si="25"/>
        <v>#DIV/0!</v>
      </c>
      <c r="BG39" s="369" t="e">
        <f t="shared" si="26"/>
        <v>#DIV/0!</v>
      </c>
      <c r="BH39" s="370" t="e">
        <f t="shared" si="1"/>
        <v>#DIV/0!</v>
      </c>
      <c r="BI39" s="371" t="e">
        <f t="shared" si="27"/>
        <v>#DIV/0!</v>
      </c>
      <c r="BJ39" s="372" t="e">
        <f t="shared" si="28"/>
        <v>#DIV/0!</v>
      </c>
      <c r="BK39" s="372" t="e">
        <f t="shared" si="29"/>
        <v>#DIV/0!</v>
      </c>
      <c r="BL39" s="379" t="e">
        <f t="shared" si="30"/>
        <v>#DIV/0!</v>
      </c>
      <c r="BM39" s="99"/>
      <c r="BN39" s="1181"/>
      <c r="BO39" s="1838"/>
      <c r="BP39" s="1839"/>
      <c r="BQ39" s="1839"/>
      <c r="BR39" s="1839"/>
      <c r="BS39" s="1839"/>
      <c r="BT39" s="1839"/>
      <c r="BU39" s="1839"/>
      <c r="BV39" s="1839"/>
      <c r="BW39" s="1839"/>
      <c r="BX39" s="1839"/>
      <c r="BY39" s="1839"/>
      <c r="BZ39" s="1839"/>
      <c r="CA39" s="1839"/>
      <c r="CB39" s="1839"/>
      <c r="CC39" s="1839"/>
      <c r="CD39" s="1839"/>
      <c r="CE39" s="1839"/>
      <c r="CF39" s="1839"/>
      <c r="CG39" s="1839"/>
      <c r="CH39" s="1839"/>
      <c r="CI39" s="1839"/>
      <c r="CJ39" s="1839"/>
      <c r="CK39" s="1839"/>
      <c r="CL39" s="1839"/>
      <c r="CM39" s="1839"/>
      <c r="CN39" s="1839"/>
      <c r="CO39" s="1839"/>
      <c r="CP39" s="1839"/>
      <c r="CQ39" s="1839"/>
      <c r="CR39" s="1839"/>
      <c r="CS39" s="1839"/>
      <c r="CT39" s="1839"/>
      <c r="CU39" s="1839"/>
      <c r="CV39" s="1839"/>
      <c r="CW39" s="1839"/>
      <c r="CX39" s="1839"/>
      <c r="CY39" s="1839"/>
      <c r="CZ39" s="1839"/>
      <c r="DA39" s="1839"/>
      <c r="DB39" s="1840"/>
      <c r="DC39" s="1831">
        <f t="shared" si="31"/>
        <v>0</v>
      </c>
      <c r="DD39" s="1832">
        <f t="shared" si="32"/>
        <v>0</v>
      </c>
      <c r="DE39" s="1833">
        <f t="shared" si="33"/>
        <v>0</v>
      </c>
      <c r="DF39" s="1831">
        <f t="shared" si="34"/>
        <v>0</v>
      </c>
      <c r="DG39" s="1832">
        <f t="shared" si="35"/>
        <v>0</v>
      </c>
      <c r="DH39" s="1833">
        <f t="shared" si="36"/>
        <v>0</v>
      </c>
      <c r="DI39" s="1831">
        <f t="shared" si="37"/>
        <v>0</v>
      </c>
      <c r="DJ39" s="1832">
        <f t="shared" si="38"/>
        <v>0</v>
      </c>
      <c r="DK39" s="1832">
        <f t="shared" si="39"/>
        <v>0</v>
      </c>
      <c r="DL39" s="1833">
        <f t="shared" si="40"/>
        <v>0</v>
      </c>
      <c r="DM39" s="1834">
        <f t="shared" si="41"/>
        <v>0</v>
      </c>
      <c r="DN39" s="1835">
        <f t="shared" si="42"/>
        <v>0</v>
      </c>
      <c r="DO39" s="1836">
        <f t="shared" si="43"/>
        <v>0</v>
      </c>
      <c r="DP39" s="1837">
        <f t="shared" si="44"/>
        <v>0</v>
      </c>
      <c r="DQ39" s="1837">
        <f t="shared" si="45"/>
        <v>0</v>
      </c>
      <c r="DR39" s="1179"/>
      <c r="DS39" s="1210"/>
      <c r="DT39" s="1211"/>
      <c r="DU39" s="1212"/>
      <c r="DV39" s="1213"/>
      <c r="DW39" s="1180"/>
      <c r="DX39" s="1178"/>
      <c r="DY39" s="1181"/>
      <c r="DZ39" s="1195"/>
      <c r="EA39" s="1196"/>
      <c r="EB39" s="1195"/>
      <c r="EC39" s="1197"/>
      <c r="ED39" s="1196"/>
      <c r="EE39" s="1191"/>
      <c r="EF39" s="1192"/>
      <c r="EG39" s="1195"/>
      <c r="EH39" s="1196"/>
      <c r="EI39" s="1195"/>
      <c r="EJ39" s="1197"/>
      <c r="EK39" s="1198"/>
      <c r="EL39" s="1199"/>
      <c r="EM39" s="1179"/>
      <c r="EN39" s="1178"/>
      <c r="EO39" s="1688"/>
      <c r="EP39" s="1680"/>
      <c r="EQ39" s="1675"/>
      <c r="ER39" s="1498"/>
      <c r="ES39" s="1498"/>
      <c r="ET39" s="1499"/>
      <c r="EU39" s="1500"/>
      <c r="EV39" s="1501"/>
      <c r="EW39" s="1501"/>
      <c r="EX39" s="1501"/>
      <c r="EY39" s="1501"/>
      <c r="EZ39" s="1501"/>
      <c r="FA39" s="1501"/>
      <c r="FB39" s="1502"/>
      <c r="FC39" s="1689"/>
      <c r="FD39" s="1448"/>
      <c r="FE39" s="2222"/>
      <c r="FF39" s="2223"/>
      <c r="FG39" s="2223"/>
      <c r="FH39" s="2223"/>
      <c r="FI39" s="2223"/>
      <c r="FJ39" s="2223"/>
      <c r="FK39" s="2223"/>
      <c r="FL39" s="2223"/>
      <c r="FM39" s="2223"/>
      <c r="FN39" s="2223"/>
      <c r="FO39" s="2223"/>
      <c r="FP39" s="2223"/>
      <c r="FQ39" s="2223"/>
      <c r="FR39" s="2223"/>
      <c r="FS39" s="2223"/>
      <c r="FT39" s="2223"/>
      <c r="FU39" s="2223"/>
      <c r="FV39" s="2223"/>
      <c r="FW39" s="2223"/>
      <c r="FX39" s="2223"/>
      <c r="FY39" s="2223"/>
      <c r="FZ39" s="2223"/>
      <c r="GA39" s="2223"/>
      <c r="GB39" s="2223"/>
      <c r="GC39" s="2223"/>
      <c r="GD39" s="2223"/>
      <c r="GE39" s="2223"/>
      <c r="GF39" s="2223"/>
      <c r="GG39" s="2223"/>
      <c r="GH39" s="2223"/>
      <c r="GI39" s="2223"/>
      <c r="GJ39" s="2223"/>
      <c r="GK39" s="2223"/>
      <c r="GL39" s="2223"/>
      <c r="GM39" s="2223"/>
      <c r="GN39" s="2223"/>
      <c r="GO39" s="2223"/>
      <c r="GP39" s="2223"/>
      <c r="GQ39" s="2223"/>
      <c r="GR39" s="2223"/>
      <c r="GS39" s="2223"/>
      <c r="GT39" s="2223"/>
      <c r="GU39" s="2223"/>
      <c r="GV39" s="2223"/>
      <c r="GW39" s="2223"/>
      <c r="GX39" s="2224"/>
      <c r="GY39" s="2198">
        <f t="shared" si="46"/>
        <v>0</v>
      </c>
      <c r="GZ39" s="399" t="b">
        <f t="shared" si="83"/>
        <v>0</v>
      </c>
      <c r="HA39" s="2199">
        <f t="shared" si="47"/>
        <v>0</v>
      </c>
      <c r="HB39" s="2211" t="b">
        <f t="shared" si="48"/>
        <v>0</v>
      </c>
      <c r="HC39" s="2201">
        <f t="shared" si="49"/>
        <v>0</v>
      </c>
      <c r="HD39" s="400" t="b">
        <f t="shared" si="50"/>
        <v>0</v>
      </c>
      <c r="HE39" s="2202">
        <f t="shared" si="51"/>
        <v>0</v>
      </c>
      <c r="HF39" s="401" t="b">
        <f t="shared" si="52"/>
        <v>0</v>
      </c>
      <c r="HG39" s="2203">
        <f t="shared" si="53"/>
        <v>0</v>
      </c>
      <c r="HH39" s="2212" t="b">
        <f t="shared" si="54"/>
        <v>0</v>
      </c>
      <c r="HI39" s="2205">
        <f t="shared" si="55"/>
        <v>0</v>
      </c>
      <c r="HJ39" s="395" t="b">
        <f t="shared" si="56"/>
        <v>0</v>
      </c>
      <c r="HK39" s="2206">
        <f t="shared" si="57"/>
        <v>0</v>
      </c>
      <c r="HL39" s="1007" t="b">
        <f t="shared" si="58"/>
        <v>0</v>
      </c>
      <c r="HM39" s="1447"/>
      <c r="HN39" s="1448"/>
      <c r="HO39" s="905"/>
      <c r="HP39" s="906"/>
      <c r="HQ39" s="907"/>
      <c r="HR39" s="908"/>
      <c r="HS39" s="909"/>
      <c r="HT39" s="910"/>
      <c r="HU39" s="911"/>
      <c r="HV39" s="714" t="b">
        <f t="shared" si="84"/>
        <v>0</v>
      </c>
      <c r="HW39" s="715" t="b">
        <f t="shared" si="84"/>
        <v>0</v>
      </c>
      <c r="HX39" s="715" t="b">
        <f t="shared" si="60"/>
        <v>0</v>
      </c>
      <c r="HY39" s="715" t="b">
        <f t="shared" si="61"/>
        <v>0</v>
      </c>
      <c r="HZ39" s="715" t="b">
        <f t="shared" si="62"/>
        <v>0</v>
      </c>
      <c r="IA39" s="716" t="b">
        <f t="shared" si="63"/>
        <v>0</v>
      </c>
      <c r="IB39" s="717" t="b">
        <f t="shared" si="64"/>
        <v>0</v>
      </c>
      <c r="IC39" s="1447"/>
      <c r="ID39" s="1447"/>
      <c r="IE39" s="664"/>
      <c r="IF39" s="1055"/>
      <c r="IG39" s="1055"/>
      <c r="IH39" s="1055"/>
      <c r="II39" s="1055"/>
      <c r="IJ39" s="1055"/>
      <c r="IK39" s="1055"/>
      <c r="IL39" s="1055"/>
      <c r="IM39" s="1055"/>
      <c r="IN39" s="1056"/>
      <c r="IO39" s="662"/>
      <c r="IP39" s="1057"/>
      <c r="IQ39" s="1057"/>
      <c r="IR39" s="1057"/>
      <c r="IS39" s="1057"/>
      <c r="IT39" s="1057"/>
      <c r="IU39" s="1057"/>
      <c r="IV39" s="1057"/>
      <c r="IW39" s="1057"/>
      <c r="IX39" s="1058"/>
      <c r="IY39" s="664"/>
      <c r="IZ39" s="1055"/>
      <c r="JA39" s="1055"/>
      <c r="JB39" s="1055"/>
      <c r="JC39" s="1055"/>
      <c r="JD39" s="1055"/>
      <c r="JE39" s="1055"/>
      <c r="JF39" s="1055"/>
      <c r="JG39" s="1055"/>
      <c r="JH39" s="1059"/>
      <c r="JI39" s="662"/>
      <c r="JJ39" s="1057"/>
      <c r="JK39" s="1057"/>
      <c r="JL39" s="1057"/>
      <c r="JM39" s="1057"/>
      <c r="JN39" s="1057"/>
      <c r="JO39" s="1057"/>
      <c r="JP39" s="1057"/>
      <c r="JQ39" s="1057"/>
      <c r="JR39" s="1058"/>
      <c r="JS39" s="664"/>
      <c r="JT39" s="1055"/>
      <c r="JU39" s="1055"/>
      <c r="JV39" s="1055"/>
      <c r="JW39" s="1055"/>
      <c r="JX39" s="1059"/>
      <c r="JY39" s="1055"/>
      <c r="JZ39" s="1055"/>
      <c r="KA39" s="1055"/>
      <c r="KB39" s="1056"/>
      <c r="KC39" s="662"/>
      <c r="KD39" s="1057"/>
      <c r="KE39" s="1057"/>
      <c r="KF39" s="1057"/>
      <c r="KG39" s="1057"/>
      <c r="KH39" s="1057"/>
      <c r="KI39" s="1057"/>
      <c r="KJ39" s="1057"/>
      <c r="KK39" s="1057"/>
      <c r="KL39" s="1058"/>
      <c r="KM39" s="664"/>
      <c r="KN39" s="1055"/>
      <c r="KO39" s="1055"/>
      <c r="KP39" s="1055"/>
      <c r="KQ39" s="1055"/>
      <c r="KR39" s="1055"/>
      <c r="KS39" s="1055"/>
      <c r="KT39" s="1055"/>
      <c r="KU39" s="1055"/>
      <c r="KV39" s="1056"/>
      <c r="KW39" s="662"/>
      <c r="KX39" s="1057"/>
      <c r="KY39" s="1057"/>
      <c r="KZ39" s="1057"/>
      <c r="LA39" s="1057"/>
      <c r="LB39" s="1057"/>
      <c r="LC39" s="1057"/>
      <c r="LD39" s="1057"/>
      <c r="LE39" s="1057"/>
      <c r="LF39" s="1058"/>
      <c r="LG39" s="1060"/>
      <c r="LH39" s="1055"/>
      <c r="LI39" s="1055"/>
      <c r="LJ39" s="1055"/>
      <c r="LK39" s="1055"/>
      <c r="LL39" s="1055"/>
      <c r="LM39" s="1055"/>
      <c r="LN39" s="1055"/>
      <c r="LO39" s="1055"/>
      <c r="LP39" s="1055"/>
      <c r="LQ39" s="1059"/>
      <c r="LR39" s="739">
        <f t="shared" si="2"/>
        <v>0</v>
      </c>
      <c r="LS39" s="740" t="b">
        <f t="shared" si="65"/>
        <v>0</v>
      </c>
      <c r="LT39" s="741">
        <f t="shared" si="3"/>
        <v>0</v>
      </c>
      <c r="LU39" s="742" t="b">
        <f t="shared" si="66"/>
        <v>0</v>
      </c>
      <c r="LV39" s="743">
        <f t="shared" si="85"/>
        <v>0</v>
      </c>
      <c r="LW39" s="744" t="b">
        <f t="shared" si="67"/>
        <v>0</v>
      </c>
      <c r="LX39" s="745">
        <f t="shared" si="5"/>
        <v>0</v>
      </c>
      <c r="LY39" s="746" t="b">
        <f t="shared" si="68"/>
        <v>0</v>
      </c>
      <c r="LZ39" s="764">
        <f t="shared" si="6"/>
        <v>0</v>
      </c>
      <c r="MA39" s="765" t="b">
        <f t="shared" si="69"/>
        <v>0</v>
      </c>
      <c r="MB39" s="766">
        <f t="shared" si="86"/>
        <v>0</v>
      </c>
      <c r="MC39" s="767" t="b">
        <f t="shared" si="70"/>
        <v>0</v>
      </c>
      <c r="MD39" s="768">
        <f t="shared" si="8"/>
        <v>0</v>
      </c>
      <c r="ME39" s="769" t="b">
        <f t="shared" si="71"/>
        <v>0</v>
      </c>
      <c r="MF39" s="770">
        <f t="shared" si="87"/>
        <v>0</v>
      </c>
      <c r="MG39" s="771" t="b">
        <f t="shared" si="72"/>
        <v>0</v>
      </c>
      <c r="MH39" s="772">
        <f t="shared" si="88"/>
        <v>0</v>
      </c>
      <c r="MI39" s="773" t="b">
        <f t="shared" si="73"/>
        <v>0</v>
      </c>
      <c r="MJ39" s="774">
        <f t="shared" si="89"/>
        <v>0</v>
      </c>
      <c r="MK39" s="775" t="b">
        <f t="shared" si="74"/>
        <v>0</v>
      </c>
      <c r="ML39" s="776">
        <f t="shared" si="90"/>
        <v>0</v>
      </c>
      <c r="MM39" s="777" t="b">
        <f t="shared" si="75"/>
        <v>0</v>
      </c>
      <c r="MN39" s="778">
        <f t="shared" si="91"/>
        <v>0</v>
      </c>
      <c r="MO39" s="779" t="b">
        <f t="shared" si="76"/>
        <v>0</v>
      </c>
      <c r="MP39" s="884">
        <f t="shared" si="92"/>
        <v>0</v>
      </c>
      <c r="MQ39" s="885" t="b">
        <f t="shared" si="77"/>
        <v>0</v>
      </c>
      <c r="MR39" s="1449"/>
      <c r="MS39" s="645"/>
      <c r="MT39" s="646"/>
      <c r="MU39" s="647"/>
      <c r="MV39" s="648"/>
      <c r="MW39" s="649"/>
      <c r="MX39" s="657"/>
      <c r="MY39" s="658"/>
      <c r="MZ39" s="659"/>
      <c r="NA39" s="660"/>
      <c r="NB39" s="661"/>
      <c r="NC39" s="662"/>
      <c r="ND39" s="663"/>
      <c r="NE39" s="664"/>
      <c r="NF39" s="665"/>
      <c r="NG39" s="604" t="b">
        <f t="shared" si="94"/>
        <v>0</v>
      </c>
      <c r="NH39" s="602" t="b">
        <f t="shared" si="94"/>
        <v>0</v>
      </c>
      <c r="NI39" s="604" t="b">
        <f t="shared" si="94"/>
        <v>0</v>
      </c>
      <c r="NJ39" s="1547" t="b">
        <f t="shared" si="94"/>
        <v>0</v>
      </c>
      <c r="NK39" s="604" t="b">
        <f t="shared" si="94"/>
        <v>0</v>
      </c>
      <c r="NL39" s="1547" t="b">
        <f t="shared" si="94"/>
        <v>0</v>
      </c>
      <c r="NM39" s="604" t="b">
        <f t="shared" si="94"/>
        <v>0</v>
      </c>
      <c r="NN39" s="1547" t="b">
        <f t="shared" si="94"/>
        <v>0</v>
      </c>
      <c r="NO39" s="604" t="b">
        <f t="shared" si="93"/>
        <v>0</v>
      </c>
      <c r="NP39" s="1549" t="b">
        <f t="shared" si="93"/>
        <v>0</v>
      </c>
      <c r="NQ39" s="1552" t="b">
        <f t="shared" si="93"/>
        <v>0</v>
      </c>
      <c r="NR39" s="1549" t="b">
        <f t="shared" si="93"/>
        <v>0</v>
      </c>
      <c r="NS39" s="604" t="b">
        <f t="shared" si="93"/>
        <v>0</v>
      </c>
      <c r="NT39" s="1445"/>
    </row>
    <row r="40" spans="1:384" s="1446" customFormat="1" ht="21.95" customHeight="1" thickBot="1" x14ac:dyDescent="0.35">
      <c r="A40" s="1600">
        <v>28</v>
      </c>
      <c r="B40" s="1601"/>
      <c r="C40" s="1602"/>
      <c r="D40" s="1601"/>
      <c r="E40" s="1515"/>
      <c r="F40" s="89"/>
      <c r="G40" s="90"/>
      <c r="H40" s="100"/>
      <c r="I40" s="100"/>
      <c r="J40" s="1558"/>
      <c r="K40" s="1565">
        <f t="shared" si="78"/>
        <v>0</v>
      </c>
      <c r="L40" s="1562"/>
      <c r="M40" s="1178"/>
      <c r="N40" s="1179"/>
      <c r="O40" s="1195"/>
      <c r="P40" s="1197"/>
      <c r="Q40" s="1197"/>
      <c r="R40" s="1197"/>
      <c r="S40" s="1197"/>
      <c r="T40" s="1197"/>
      <c r="U40" s="1197"/>
      <c r="V40" s="1198"/>
      <c r="W40" s="1532" t="b">
        <f t="shared" si="81"/>
        <v>0</v>
      </c>
      <c r="X40" s="1531" t="b">
        <f t="shared" si="16"/>
        <v>0</v>
      </c>
      <c r="Y40" s="1531" t="b">
        <f t="shared" si="17"/>
        <v>0</v>
      </c>
      <c r="Z40" s="1531" t="b">
        <f t="shared" si="18"/>
        <v>0</v>
      </c>
      <c r="AA40" s="1531" t="b">
        <f t="shared" si="19"/>
        <v>0</v>
      </c>
      <c r="AB40" s="1531" t="b">
        <f t="shared" si="20"/>
        <v>0</v>
      </c>
      <c r="AC40" s="1531" t="b">
        <f t="shared" si="21"/>
        <v>0</v>
      </c>
      <c r="AD40" s="1533" t="b">
        <f t="shared" si="22"/>
        <v>0</v>
      </c>
      <c r="AE40" s="1178"/>
      <c r="AF40" s="1181"/>
      <c r="AG40" s="103"/>
      <c r="AH40" s="104"/>
      <c r="AI40" s="104"/>
      <c r="AJ40" s="104"/>
      <c r="AK40" s="104"/>
      <c r="AL40" s="104"/>
      <c r="AM40" s="104"/>
      <c r="AN40" s="104"/>
      <c r="AO40" s="104"/>
      <c r="AP40" s="105"/>
      <c r="AQ40" s="1667"/>
      <c r="AR40" s="103"/>
      <c r="AS40" s="104"/>
      <c r="AT40" s="104"/>
      <c r="AU40" s="104"/>
      <c r="AV40" s="104"/>
      <c r="AW40" s="104"/>
      <c r="AX40" s="104"/>
      <c r="AY40" s="104"/>
      <c r="AZ40" s="104"/>
      <c r="BA40" s="105"/>
      <c r="BB40" s="1645">
        <f t="shared" si="80"/>
        <v>0</v>
      </c>
      <c r="BC40" s="382">
        <f t="shared" si="82"/>
        <v>0</v>
      </c>
      <c r="BD40" s="1647" t="e">
        <f t="shared" si="23"/>
        <v>#DIV/0!</v>
      </c>
      <c r="BE40" s="367" t="e">
        <f t="shared" si="24"/>
        <v>#DIV/0!</v>
      </c>
      <c r="BF40" s="368" t="e">
        <f t="shared" si="25"/>
        <v>#DIV/0!</v>
      </c>
      <c r="BG40" s="369" t="e">
        <f t="shared" si="26"/>
        <v>#DIV/0!</v>
      </c>
      <c r="BH40" s="370" t="e">
        <f t="shared" si="1"/>
        <v>#DIV/0!</v>
      </c>
      <c r="BI40" s="371" t="e">
        <f t="shared" si="27"/>
        <v>#DIV/0!</v>
      </c>
      <c r="BJ40" s="372" t="e">
        <f t="shared" si="28"/>
        <v>#DIV/0!</v>
      </c>
      <c r="BK40" s="372" t="e">
        <f t="shared" si="29"/>
        <v>#DIV/0!</v>
      </c>
      <c r="BL40" s="379" t="e">
        <f t="shared" si="30"/>
        <v>#DIV/0!</v>
      </c>
      <c r="BM40" s="99"/>
      <c r="BN40" s="1181"/>
      <c r="BO40" s="1838"/>
      <c r="BP40" s="1839"/>
      <c r="BQ40" s="1839"/>
      <c r="BR40" s="1839"/>
      <c r="BS40" s="1839"/>
      <c r="BT40" s="1839"/>
      <c r="BU40" s="1839"/>
      <c r="BV40" s="1839"/>
      <c r="BW40" s="1839"/>
      <c r="BX40" s="1839"/>
      <c r="BY40" s="1839"/>
      <c r="BZ40" s="1839"/>
      <c r="CA40" s="1839"/>
      <c r="CB40" s="1839"/>
      <c r="CC40" s="1839"/>
      <c r="CD40" s="1839"/>
      <c r="CE40" s="1839"/>
      <c r="CF40" s="1839"/>
      <c r="CG40" s="1839"/>
      <c r="CH40" s="1839"/>
      <c r="CI40" s="1839"/>
      <c r="CJ40" s="1839"/>
      <c r="CK40" s="1839"/>
      <c r="CL40" s="1839"/>
      <c r="CM40" s="1839"/>
      <c r="CN40" s="1839"/>
      <c r="CO40" s="1839"/>
      <c r="CP40" s="1839"/>
      <c r="CQ40" s="1839"/>
      <c r="CR40" s="1839"/>
      <c r="CS40" s="1839"/>
      <c r="CT40" s="1839"/>
      <c r="CU40" s="1839"/>
      <c r="CV40" s="1839"/>
      <c r="CW40" s="1839"/>
      <c r="CX40" s="1839"/>
      <c r="CY40" s="1839"/>
      <c r="CZ40" s="1839"/>
      <c r="DA40" s="1839"/>
      <c r="DB40" s="1840"/>
      <c r="DC40" s="1831">
        <f t="shared" si="31"/>
        <v>0</v>
      </c>
      <c r="DD40" s="1832">
        <f t="shared" si="32"/>
        <v>0</v>
      </c>
      <c r="DE40" s="1833">
        <f t="shared" si="33"/>
        <v>0</v>
      </c>
      <c r="DF40" s="1831">
        <f t="shared" si="34"/>
        <v>0</v>
      </c>
      <c r="DG40" s="1832">
        <f t="shared" si="35"/>
        <v>0</v>
      </c>
      <c r="DH40" s="1833">
        <f t="shared" si="36"/>
        <v>0</v>
      </c>
      <c r="DI40" s="1831">
        <f t="shared" si="37"/>
        <v>0</v>
      </c>
      <c r="DJ40" s="1832">
        <f t="shared" si="38"/>
        <v>0</v>
      </c>
      <c r="DK40" s="1832">
        <f t="shared" si="39"/>
        <v>0</v>
      </c>
      <c r="DL40" s="1833">
        <f t="shared" si="40"/>
        <v>0</v>
      </c>
      <c r="DM40" s="1834">
        <f t="shared" si="41"/>
        <v>0</v>
      </c>
      <c r="DN40" s="1835">
        <f t="shared" si="42"/>
        <v>0</v>
      </c>
      <c r="DO40" s="1836">
        <f t="shared" si="43"/>
        <v>0</v>
      </c>
      <c r="DP40" s="1837">
        <f t="shared" si="44"/>
        <v>0</v>
      </c>
      <c r="DQ40" s="1837">
        <f t="shared" si="45"/>
        <v>0</v>
      </c>
      <c r="DR40" s="1179"/>
      <c r="DS40" s="1210"/>
      <c r="DT40" s="1211"/>
      <c r="DU40" s="1212"/>
      <c r="DV40" s="1213"/>
      <c r="DW40" s="1180"/>
      <c r="DX40" s="1178"/>
      <c r="DY40" s="1181"/>
      <c r="DZ40" s="1195"/>
      <c r="EA40" s="1196"/>
      <c r="EB40" s="1195"/>
      <c r="EC40" s="1197"/>
      <c r="ED40" s="1196"/>
      <c r="EE40" s="1191"/>
      <c r="EF40" s="1192"/>
      <c r="EG40" s="1195"/>
      <c r="EH40" s="1196"/>
      <c r="EI40" s="1195"/>
      <c r="EJ40" s="1197"/>
      <c r="EK40" s="1198"/>
      <c r="EL40" s="1199"/>
      <c r="EM40" s="1179"/>
      <c r="EN40" s="1178"/>
      <c r="EO40" s="1688"/>
      <c r="EP40" s="1680"/>
      <c r="EQ40" s="1675"/>
      <c r="ER40" s="1498"/>
      <c r="ES40" s="1498"/>
      <c r="ET40" s="1499"/>
      <c r="EU40" s="1500"/>
      <c r="EV40" s="1501"/>
      <c r="EW40" s="1501"/>
      <c r="EX40" s="1501"/>
      <c r="EY40" s="1501"/>
      <c r="EZ40" s="1501"/>
      <c r="FA40" s="1501"/>
      <c r="FB40" s="1502"/>
      <c r="FC40" s="1689"/>
      <c r="FD40" s="1448"/>
      <c r="FE40" s="2219"/>
      <c r="FF40" s="2220"/>
      <c r="FG40" s="2220"/>
      <c r="FH40" s="2220"/>
      <c r="FI40" s="2220"/>
      <c r="FJ40" s="2220"/>
      <c r="FK40" s="2220"/>
      <c r="FL40" s="2220"/>
      <c r="FM40" s="2220"/>
      <c r="FN40" s="2220"/>
      <c r="FO40" s="2220"/>
      <c r="FP40" s="2220"/>
      <c r="FQ40" s="2220"/>
      <c r="FR40" s="2220"/>
      <c r="FS40" s="2220"/>
      <c r="FT40" s="2220"/>
      <c r="FU40" s="2220"/>
      <c r="FV40" s="2220"/>
      <c r="FW40" s="2220"/>
      <c r="FX40" s="2220"/>
      <c r="FY40" s="2220"/>
      <c r="FZ40" s="2220"/>
      <c r="GA40" s="2220"/>
      <c r="GB40" s="2220"/>
      <c r="GC40" s="2220"/>
      <c r="GD40" s="2220"/>
      <c r="GE40" s="2220"/>
      <c r="GF40" s="2220"/>
      <c r="GG40" s="2220"/>
      <c r="GH40" s="2220"/>
      <c r="GI40" s="2220"/>
      <c r="GJ40" s="2220"/>
      <c r="GK40" s="2220"/>
      <c r="GL40" s="2220"/>
      <c r="GM40" s="2220"/>
      <c r="GN40" s="2220"/>
      <c r="GO40" s="2220"/>
      <c r="GP40" s="2220"/>
      <c r="GQ40" s="2220"/>
      <c r="GR40" s="2220"/>
      <c r="GS40" s="2220"/>
      <c r="GT40" s="2220"/>
      <c r="GU40" s="2220"/>
      <c r="GV40" s="2220"/>
      <c r="GW40" s="2220"/>
      <c r="GX40" s="2221"/>
      <c r="GY40" s="2198">
        <f t="shared" si="46"/>
        <v>0</v>
      </c>
      <c r="GZ40" s="399" t="b">
        <f t="shared" si="83"/>
        <v>0</v>
      </c>
      <c r="HA40" s="2199">
        <f t="shared" si="47"/>
        <v>0</v>
      </c>
      <c r="HB40" s="2211" t="b">
        <f t="shared" si="48"/>
        <v>0</v>
      </c>
      <c r="HC40" s="2201">
        <f t="shared" si="49"/>
        <v>0</v>
      </c>
      <c r="HD40" s="400" t="b">
        <f t="shared" si="50"/>
        <v>0</v>
      </c>
      <c r="HE40" s="2202">
        <f t="shared" si="51"/>
        <v>0</v>
      </c>
      <c r="HF40" s="401" t="b">
        <f t="shared" si="52"/>
        <v>0</v>
      </c>
      <c r="HG40" s="2203">
        <f t="shared" si="53"/>
        <v>0</v>
      </c>
      <c r="HH40" s="2212" t="b">
        <f t="shared" si="54"/>
        <v>0</v>
      </c>
      <c r="HI40" s="2205">
        <f t="shared" si="55"/>
        <v>0</v>
      </c>
      <c r="HJ40" s="395" t="b">
        <f t="shared" si="56"/>
        <v>0</v>
      </c>
      <c r="HK40" s="2206">
        <f t="shared" si="57"/>
        <v>0</v>
      </c>
      <c r="HL40" s="1007" t="b">
        <f t="shared" si="58"/>
        <v>0</v>
      </c>
      <c r="HM40" s="1447"/>
      <c r="HN40" s="1448"/>
      <c r="HO40" s="905"/>
      <c r="HP40" s="906"/>
      <c r="HQ40" s="907"/>
      <c r="HR40" s="908"/>
      <c r="HS40" s="909"/>
      <c r="HT40" s="910"/>
      <c r="HU40" s="911"/>
      <c r="HV40" s="714" t="b">
        <f t="shared" si="84"/>
        <v>0</v>
      </c>
      <c r="HW40" s="715" t="b">
        <f t="shared" si="84"/>
        <v>0</v>
      </c>
      <c r="HX40" s="715" t="b">
        <f t="shared" si="60"/>
        <v>0</v>
      </c>
      <c r="HY40" s="715" t="b">
        <f t="shared" si="61"/>
        <v>0</v>
      </c>
      <c r="HZ40" s="715" t="b">
        <f t="shared" si="62"/>
        <v>0</v>
      </c>
      <c r="IA40" s="716" t="b">
        <f t="shared" si="63"/>
        <v>0</v>
      </c>
      <c r="IB40" s="717" t="b">
        <f t="shared" si="64"/>
        <v>0</v>
      </c>
      <c r="IC40" s="1447"/>
      <c r="ID40" s="1447"/>
      <c r="IE40" s="1063"/>
      <c r="IF40" s="1064"/>
      <c r="IG40" s="1064"/>
      <c r="IH40" s="1064"/>
      <c r="II40" s="1064"/>
      <c r="IJ40" s="1064"/>
      <c r="IK40" s="1064"/>
      <c r="IL40" s="1064"/>
      <c r="IM40" s="1064"/>
      <c r="IN40" s="1065"/>
      <c r="IO40" s="662"/>
      <c r="IP40" s="1057"/>
      <c r="IQ40" s="1057"/>
      <c r="IR40" s="1057"/>
      <c r="IS40" s="1057"/>
      <c r="IT40" s="1057"/>
      <c r="IU40" s="1057"/>
      <c r="IV40" s="1057"/>
      <c r="IW40" s="1057"/>
      <c r="IX40" s="1058"/>
      <c r="IY40" s="664"/>
      <c r="IZ40" s="1055"/>
      <c r="JA40" s="1055"/>
      <c r="JB40" s="1055"/>
      <c r="JC40" s="1055"/>
      <c r="JD40" s="1055"/>
      <c r="JE40" s="1055"/>
      <c r="JF40" s="1055"/>
      <c r="JG40" s="1055"/>
      <c r="JH40" s="1059"/>
      <c r="JI40" s="662"/>
      <c r="JJ40" s="1057"/>
      <c r="JK40" s="1057"/>
      <c r="JL40" s="1057"/>
      <c r="JM40" s="1057"/>
      <c r="JN40" s="1057"/>
      <c r="JO40" s="1057"/>
      <c r="JP40" s="1057"/>
      <c r="JQ40" s="1057"/>
      <c r="JR40" s="1058"/>
      <c r="JS40" s="664"/>
      <c r="JT40" s="1055"/>
      <c r="JU40" s="1055"/>
      <c r="JV40" s="1055"/>
      <c r="JW40" s="1055"/>
      <c r="JX40" s="1059"/>
      <c r="JY40" s="1055"/>
      <c r="JZ40" s="1055"/>
      <c r="KA40" s="1055"/>
      <c r="KB40" s="1056"/>
      <c r="KC40" s="662"/>
      <c r="KD40" s="1057"/>
      <c r="KE40" s="1057"/>
      <c r="KF40" s="1057"/>
      <c r="KG40" s="1057"/>
      <c r="KH40" s="1057"/>
      <c r="KI40" s="1057"/>
      <c r="KJ40" s="1057"/>
      <c r="KK40" s="1057"/>
      <c r="KL40" s="1058"/>
      <c r="KM40" s="664"/>
      <c r="KN40" s="1055"/>
      <c r="KO40" s="1055"/>
      <c r="KP40" s="1055"/>
      <c r="KQ40" s="1055"/>
      <c r="KR40" s="1055"/>
      <c r="KS40" s="1055"/>
      <c r="KT40" s="1055"/>
      <c r="KU40" s="1055"/>
      <c r="KV40" s="1056"/>
      <c r="KW40" s="662"/>
      <c r="KX40" s="1057"/>
      <c r="KY40" s="1057"/>
      <c r="KZ40" s="1057"/>
      <c r="LA40" s="1057"/>
      <c r="LB40" s="1057"/>
      <c r="LC40" s="1057"/>
      <c r="LD40" s="1057"/>
      <c r="LE40" s="1057"/>
      <c r="LF40" s="1058"/>
      <c r="LG40" s="1060"/>
      <c r="LH40" s="1055"/>
      <c r="LI40" s="1055"/>
      <c r="LJ40" s="1055"/>
      <c r="LK40" s="1055"/>
      <c r="LL40" s="1055"/>
      <c r="LM40" s="1055"/>
      <c r="LN40" s="1055"/>
      <c r="LO40" s="1055"/>
      <c r="LP40" s="1055"/>
      <c r="LQ40" s="1059"/>
      <c r="LR40" s="739">
        <f t="shared" si="2"/>
        <v>0</v>
      </c>
      <c r="LS40" s="740" t="b">
        <f t="shared" si="65"/>
        <v>0</v>
      </c>
      <c r="LT40" s="741">
        <f t="shared" si="3"/>
        <v>0</v>
      </c>
      <c r="LU40" s="742" t="b">
        <f t="shared" si="66"/>
        <v>0</v>
      </c>
      <c r="LV40" s="743">
        <f t="shared" si="85"/>
        <v>0</v>
      </c>
      <c r="LW40" s="744" t="b">
        <f t="shared" si="67"/>
        <v>0</v>
      </c>
      <c r="LX40" s="745">
        <f t="shared" si="5"/>
        <v>0</v>
      </c>
      <c r="LY40" s="746" t="b">
        <f t="shared" si="68"/>
        <v>0</v>
      </c>
      <c r="LZ40" s="764">
        <f t="shared" si="6"/>
        <v>0</v>
      </c>
      <c r="MA40" s="765" t="b">
        <f t="shared" si="69"/>
        <v>0</v>
      </c>
      <c r="MB40" s="766">
        <f t="shared" si="86"/>
        <v>0</v>
      </c>
      <c r="MC40" s="767" t="b">
        <f t="shared" si="70"/>
        <v>0</v>
      </c>
      <c r="MD40" s="768">
        <f t="shared" si="8"/>
        <v>0</v>
      </c>
      <c r="ME40" s="769" t="b">
        <f t="shared" si="71"/>
        <v>0</v>
      </c>
      <c r="MF40" s="770">
        <f t="shared" si="87"/>
        <v>0</v>
      </c>
      <c r="MG40" s="771" t="b">
        <f t="shared" si="72"/>
        <v>0</v>
      </c>
      <c r="MH40" s="772">
        <f t="shared" si="88"/>
        <v>0</v>
      </c>
      <c r="MI40" s="773" t="b">
        <f t="shared" si="73"/>
        <v>0</v>
      </c>
      <c r="MJ40" s="774">
        <f t="shared" si="89"/>
        <v>0</v>
      </c>
      <c r="MK40" s="775" t="b">
        <f t="shared" si="74"/>
        <v>0</v>
      </c>
      <c r="ML40" s="776">
        <f t="shared" si="90"/>
        <v>0</v>
      </c>
      <c r="MM40" s="777" t="b">
        <f t="shared" si="75"/>
        <v>0</v>
      </c>
      <c r="MN40" s="778">
        <f t="shared" si="91"/>
        <v>0</v>
      </c>
      <c r="MO40" s="779" t="b">
        <f t="shared" si="76"/>
        <v>0</v>
      </c>
      <c r="MP40" s="884">
        <f t="shared" si="92"/>
        <v>0</v>
      </c>
      <c r="MQ40" s="885" t="b">
        <f t="shared" si="77"/>
        <v>0</v>
      </c>
      <c r="MR40" s="1449"/>
      <c r="MS40" s="645"/>
      <c r="MT40" s="646"/>
      <c r="MU40" s="647"/>
      <c r="MV40" s="648"/>
      <c r="MW40" s="649"/>
      <c r="MX40" s="657"/>
      <c r="MY40" s="658"/>
      <c r="MZ40" s="659"/>
      <c r="NA40" s="660"/>
      <c r="NB40" s="661"/>
      <c r="NC40" s="662"/>
      <c r="ND40" s="666"/>
      <c r="NE40" s="664"/>
      <c r="NF40" s="665"/>
      <c r="NG40" s="604" t="b">
        <f t="shared" si="94"/>
        <v>0</v>
      </c>
      <c r="NH40" s="602" t="b">
        <f t="shared" si="94"/>
        <v>0</v>
      </c>
      <c r="NI40" s="604" t="b">
        <f t="shared" si="94"/>
        <v>0</v>
      </c>
      <c r="NJ40" s="1547" t="b">
        <f t="shared" si="94"/>
        <v>0</v>
      </c>
      <c r="NK40" s="604" t="b">
        <f t="shared" si="94"/>
        <v>0</v>
      </c>
      <c r="NL40" s="1547" t="b">
        <f t="shared" si="94"/>
        <v>0</v>
      </c>
      <c r="NM40" s="604" t="b">
        <f t="shared" si="94"/>
        <v>0</v>
      </c>
      <c r="NN40" s="1547" t="b">
        <f t="shared" si="94"/>
        <v>0</v>
      </c>
      <c r="NO40" s="604" t="b">
        <f t="shared" si="93"/>
        <v>0</v>
      </c>
      <c r="NP40" s="1549" t="b">
        <f t="shared" si="93"/>
        <v>0</v>
      </c>
      <c r="NQ40" s="1552" t="b">
        <f t="shared" si="93"/>
        <v>0</v>
      </c>
      <c r="NR40" s="1549" t="b">
        <f t="shared" si="93"/>
        <v>0</v>
      </c>
      <c r="NS40" s="604" t="b">
        <f t="shared" si="93"/>
        <v>0</v>
      </c>
      <c r="NT40" s="1445"/>
    </row>
    <row r="41" spans="1:384" s="1446" customFormat="1" ht="21.95" customHeight="1" thickBot="1" x14ac:dyDescent="0.35">
      <c r="A41" s="1600">
        <v>29</v>
      </c>
      <c r="B41" s="1601"/>
      <c r="C41" s="1602"/>
      <c r="D41" s="1601"/>
      <c r="E41" s="1515"/>
      <c r="F41" s="89"/>
      <c r="G41" s="90"/>
      <c r="H41" s="100"/>
      <c r="I41" s="100"/>
      <c r="J41" s="1558"/>
      <c r="K41" s="1565">
        <f t="shared" si="78"/>
        <v>0</v>
      </c>
      <c r="L41" s="1562"/>
      <c r="M41" s="1178"/>
      <c r="N41" s="1179"/>
      <c r="O41" s="1195"/>
      <c r="P41" s="1197"/>
      <c r="Q41" s="1197"/>
      <c r="R41" s="1197"/>
      <c r="S41" s="1197"/>
      <c r="T41" s="1197"/>
      <c r="U41" s="1197"/>
      <c r="V41" s="1198"/>
      <c r="W41" s="1532" t="b">
        <f t="shared" si="81"/>
        <v>0</v>
      </c>
      <c r="X41" s="1531" t="b">
        <f t="shared" si="16"/>
        <v>0</v>
      </c>
      <c r="Y41" s="1531" t="b">
        <f t="shared" si="17"/>
        <v>0</v>
      </c>
      <c r="Z41" s="1531" t="b">
        <f t="shared" si="18"/>
        <v>0</v>
      </c>
      <c r="AA41" s="1531" t="b">
        <f t="shared" si="19"/>
        <v>0</v>
      </c>
      <c r="AB41" s="1531" t="b">
        <f t="shared" si="20"/>
        <v>0</v>
      </c>
      <c r="AC41" s="1531" t="b">
        <f t="shared" si="21"/>
        <v>0</v>
      </c>
      <c r="AD41" s="1533" t="b">
        <f t="shared" si="22"/>
        <v>0</v>
      </c>
      <c r="AE41" s="1178"/>
      <c r="AF41" s="1181"/>
      <c r="AG41" s="103"/>
      <c r="AH41" s="104"/>
      <c r="AI41" s="104"/>
      <c r="AJ41" s="104"/>
      <c r="AK41" s="104"/>
      <c r="AL41" s="104"/>
      <c r="AM41" s="104"/>
      <c r="AN41" s="104"/>
      <c r="AO41" s="104"/>
      <c r="AP41" s="105"/>
      <c r="AQ41" s="1667"/>
      <c r="AR41" s="103"/>
      <c r="AS41" s="104"/>
      <c r="AT41" s="104"/>
      <c r="AU41" s="104"/>
      <c r="AV41" s="104"/>
      <c r="AW41" s="104"/>
      <c r="AX41" s="104"/>
      <c r="AY41" s="104"/>
      <c r="AZ41" s="104"/>
      <c r="BA41" s="105"/>
      <c r="BB41" s="1645">
        <f t="shared" si="80"/>
        <v>0</v>
      </c>
      <c r="BC41" s="382">
        <f t="shared" si="82"/>
        <v>0</v>
      </c>
      <c r="BD41" s="1647" t="e">
        <f t="shared" si="23"/>
        <v>#DIV/0!</v>
      </c>
      <c r="BE41" s="367" t="e">
        <f t="shared" si="24"/>
        <v>#DIV/0!</v>
      </c>
      <c r="BF41" s="368" t="e">
        <f t="shared" si="25"/>
        <v>#DIV/0!</v>
      </c>
      <c r="BG41" s="369" t="e">
        <f t="shared" si="26"/>
        <v>#DIV/0!</v>
      </c>
      <c r="BH41" s="370" t="e">
        <f t="shared" si="1"/>
        <v>#DIV/0!</v>
      </c>
      <c r="BI41" s="371" t="e">
        <f t="shared" si="27"/>
        <v>#DIV/0!</v>
      </c>
      <c r="BJ41" s="372" t="e">
        <f t="shared" si="28"/>
        <v>#DIV/0!</v>
      </c>
      <c r="BK41" s="372" t="e">
        <f t="shared" si="29"/>
        <v>#DIV/0!</v>
      </c>
      <c r="BL41" s="379" t="e">
        <f t="shared" si="30"/>
        <v>#DIV/0!</v>
      </c>
      <c r="BM41" s="99"/>
      <c r="BN41" s="1181"/>
      <c r="BO41" s="1838"/>
      <c r="BP41" s="1839"/>
      <c r="BQ41" s="1839"/>
      <c r="BR41" s="1839"/>
      <c r="BS41" s="1839"/>
      <c r="BT41" s="1839"/>
      <c r="BU41" s="1839"/>
      <c r="BV41" s="1839"/>
      <c r="BW41" s="1839"/>
      <c r="BX41" s="1839"/>
      <c r="BY41" s="1839"/>
      <c r="BZ41" s="1839"/>
      <c r="CA41" s="1839"/>
      <c r="CB41" s="1839"/>
      <c r="CC41" s="1839"/>
      <c r="CD41" s="1839"/>
      <c r="CE41" s="1839"/>
      <c r="CF41" s="1839"/>
      <c r="CG41" s="1839"/>
      <c r="CH41" s="1839"/>
      <c r="CI41" s="1839"/>
      <c r="CJ41" s="1839"/>
      <c r="CK41" s="1839"/>
      <c r="CL41" s="1839"/>
      <c r="CM41" s="1839"/>
      <c r="CN41" s="1839"/>
      <c r="CO41" s="1839"/>
      <c r="CP41" s="1839"/>
      <c r="CQ41" s="1839"/>
      <c r="CR41" s="1839"/>
      <c r="CS41" s="1839"/>
      <c r="CT41" s="1839"/>
      <c r="CU41" s="1839"/>
      <c r="CV41" s="1839"/>
      <c r="CW41" s="1839"/>
      <c r="CX41" s="1839"/>
      <c r="CY41" s="1839"/>
      <c r="CZ41" s="1839"/>
      <c r="DA41" s="1839"/>
      <c r="DB41" s="1840"/>
      <c r="DC41" s="1831">
        <f t="shared" si="31"/>
        <v>0</v>
      </c>
      <c r="DD41" s="1832">
        <f t="shared" si="32"/>
        <v>0</v>
      </c>
      <c r="DE41" s="1833">
        <f t="shared" si="33"/>
        <v>0</v>
      </c>
      <c r="DF41" s="1831">
        <f t="shared" si="34"/>
        <v>0</v>
      </c>
      <c r="DG41" s="1832">
        <f t="shared" si="35"/>
        <v>0</v>
      </c>
      <c r="DH41" s="1833">
        <f t="shared" si="36"/>
        <v>0</v>
      </c>
      <c r="DI41" s="1831">
        <f t="shared" si="37"/>
        <v>0</v>
      </c>
      <c r="DJ41" s="1832">
        <f t="shared" si="38"/>
        <v>0</v>
      </c>
      <c r="DK41" s="1832">
        <f t="shared" si="39"/>
        <v>0</v>
      </c>
      <c r="DL41" s="1833">
        <f t="shared" si="40"/>
        <v>0</v>
      </c>
      <c r="DM41" s="1834">
        <f t="shared" si="41"/>
        <v>0</v>
      </c>
      <c r="DN41" s="1835">
        <f t="shared" si="42"/>
        <v>0</v>
      </c>
      <c r="DO41" s="1836">
        <f t="shared" si="43"/>
        <v>0</v>
      </c>
      <c r="DP41" s="1837">
        <f t="shared" si="44"/>
        <v>0</v>
      </c>
      <c r="DQ41" s="1837">
        <f t="shared" si="45"/>
        <v>0</v>
      </c>
      <c r="DR41" s="1179"/>
      <c r="DS41" s="1210"/>
      <c r="DT41" s="1211"/>
      <c r="DU41" s="1212"/>
      <c r="DV41" s="1213"/>
      <c r="DW41" s="1180"/>
      <c r="DX41" s="1178"/>
      <c r="DY41" s="1181"/>
      <c r="DZ41" s="1195"/>
      <c r="EA41" s="1196"/>
      <c r="EB41" s="1195"/>
      <c r="EC41" s="1197"/>
      <c r="ED41" s="1196"/>
      <c r="EE41" s="1191"/>
      <c r="EF41" s="1192"/>
      <c r="EG41" s="1195"/>
      <c r="EH41" s="1196"/>
      <c r="EI41" s="1195"/>
      <c r="EJ41" s="1197"/>
      <c r="EK41" s="1198"/>
      <c r="EL41" s="1199"/>
      <c r="EM41" s="1179"/>
      <c r="EN41" s="1178"/>
      <c r="EO41" s="1688"/>
      <c r="EP41" s="1680"/>
      <c r="EQ41" s="1675"/>
      <c r="ER41" s="1498"/>
      <c r="ES41" s="1498"/>
      <c r="ET41" s="1499"/>
      <c r="EU41" s="1500"/>
      <c r="EV41" s="1501"/>
      <c r="EW41" s="1501"/>
      <c r="EX41" s="1501"/>
      <c r="EY41" s="1501"/>
      <c r="EZ41" s="1501"/>
      <c r="FA41" s="1501"/>
      <c r="FB41" s="1502"/>
      <c r="FC41" s="1689"/>
      <c r="FD41" s="1448"/>
      <c r="FE41" s="2219"/>
      <c r="FF41" s="2220"/>
      <c r="FG41" s="2220"/>
      <c r="FH41" s="2220"/>
      <c r="FI41" s="2220"/>
      <c r="FJ41" s="2220"/>
      <c r="FK41" s="2220"/>
      <c r="FL41" s="2220"/>
      <c r="FM41" s="2220"/>
      <c r="FN41" s="2220"/>
      <c r="FO41" s="2220"/>
      <c r="FP41" s="2220"/>
      <c r="FQ41" s="2220"/>
      <c r="FR41" s="2220"/>
      <c r="FS41" s="2220"/>
      <c r="FT41" s="2220"/>
      <c r="FU41" s="2220"/>
      <c r="FV41" s="2220"/>
      <c r="FW41" s="2220"/>
      <c r="FX41" s="2220"/>
      <c r="FY41" s="2220"/>
      <c r="FZ41" s="2220"/>
      <c r="GA41" s="2220"/>
      <c r="GB41" s="2220"/>
      <c r="GC41" s="2220"/>
      <c r="GD41" s="2220"/>
      <c r="GE41" s="2220"/>
      <c r="GF41" s="2220"/>
      <c r="GG41" s="2220"/>
      <c r="GH41" s="2220"/>
      <c r="GI41" s="2220"/>
      <c r="GJ41" s="2220"/>
      <c r="GK41" s="2220"/>
      <c r="GL41" s="2220"/>
      <c r="GM41" s="2220"/>
      <c r="GN41" s="2220"/>
      <c r="GO41" s="2220"/>
      <c r="GP41" s="2220"/>
      <c r="GQ41" s="2220"/>
      <c r="GR41" s="2220"/>
      <c r="GS41" s="2220"/>
      <c r="GT41" s="2220"/>
      <c r="GU41" s="2220"/>
      <c r="GV41" s="2220"/>
      <c r="GW41" s="2220"/>
      <c r="GX41" s="2221"/>
      <c r="GY41" s="2198">
        <f t="shared" si="46"/>
        <v>0</v>
      </c>
      <c r="GZ41" s="399" t="b">
        <f t="shared" si="83"/>
        <v>0</v>
      </c>
      <c r="HA41" s="2199">
        <f t="shared" si="47"/>
        <v>0</v>
      </c>
      <c r="HB41" s="2211" t="b">
        <f t="shared" si="48"/>
        <v>0</v>
      </c>
      <c r="HC41" s="2201">
        <f t="shared" si="49"/>
        <v>0</v>
      </c>
      <c r="HD41" s="400" t="b">
        <f t="shared" si="50"/>
        <v>0</v>
      </c>
      <c r="HE41" s="2202">
        <f t="shared" si="51"/>
        <v>0</v>
      </c>
      <c r="HF41" s="401" t="b">
        <f t="shared" si="52"/>
        <v>0</v>
      </c>
      <c r="HG41" s="2203">
        <f t="shared" si="53"/>
        <v>0</v>
      </c>
      <c r="HH41" s="2212" t="b">
        <f t="shared" si="54"/>
        <v>0</v>
      </c>
      <c r="HI41" s="2205">
        <f t="shared" si="55"/>
        <v>0</v>
      </c>
      <c r="HJ41" s="395" t="b">
        <f t="shared" si="56"/>
        <v>0</v>
      </c>
      <c r="HK41" s="2206">
        <f t="shared" si="57"/>
        <v>0</v>
      </c>
      <c r="HL41" s="1007" t="b">
        <f t="shared" si="58"/>
        <v>0</v>
      </c>
      <c r="HM41" s="1447"/>
      <c r="HN41" s="1448"/>
      <c r="HO41" s="905"/>
      <c r="HP41" s="906"/>
      <c r="HQ41" s="907"/>
      <c r="HR41" s="908"/>
      <c r="HS41" s="909"/>
      <c r="HT41" s="910"/>
      <c r="HU41" s="911"/>
      <c r="HV41" s="714" t="b">
        <f t="shared" si="84"/>
        <v>0</v>
      </c>
      <c r="HW41" s="715" t="b">
        <f t="shared" si="84"/>
        <v>0</v>
      </c>
      <c r="HX41" s="715" t="b">
        <f t="shared" si="60"/>
        <v>0</v>
      </c>
      <c r="HY41" s="715" t="b">
        <f t="shared" si="61"/>
        <v>0</v>
      </c>
      <c r="HZ41" s="715" t="b">
        <f t="shared" si="62"/>
        <v>0</v>
      </c>
      <c r="IA41" s="716" t="b">
        <f t="shared" si="63"/>
        <v>0</v>
      </c>
      <c r="IB41" s="717" t="b">
        <f t="shared" si="64"/>
        <v>0</v>
      </c>
      <c r="IC41" s="1447"/>
      <c r="ID41" s="1447"/>
      <c r="IE41" s="664"/>
      <c r="IF41" s="1055"/>
      <c r="IG41" s="1055"/>
      <c r="IH41" s="1055"/>
      <c r="II41" s="1055"/>
      <c r="IJ41" s="1055"/>
      <c r="IK41" s="1055"/>
      <c r="IL41" s="1055"/>
      <c r="IM41" s="1055"/>
      <c r="IN41" s="1056"/>
      <c r="IO41" s="662"/>
      <c r="IP41" s="1057"/>
      <c r="IQ41" s="1057"/>
      <c r="IR41" s="1057"/>
      <c r="IS41" s="1057"/>
      <c r="IT41" s="1057"/>
      <c r="IU41" s="1057"/>
      <c r="IV41" s="1057"/>
      <c r="IW41" s="1057"/>
      <c r="IX41" s="1058"/>
      <c r="IY41" s="664"/>
      <c r="IZ41" s="1055"/>
      <c r="JA41" s="1055"/>
      <c r="JB41" s="1055"/>
      <c r="JC41" s="1055"/>
      <c r="JD41" s="1055"/>
      <c r="JE41" s="1055"/>
      <c r="JF41" s="1055"/>
      <c r="JG41" s="1055"/>
      <c r="JH41" s="1059"/>
      <c r="JI41" s="662"/>
      <c r="JJ41" s="1057"/>
      <c r="JK41" s="1057"/>
      <c r="JL41" s="1057"/>
      <c r="JM41" s="1057"/>
      <c r="JN41" s="1057"/>
      <c r="JO41" s="1057"/>
      <c r="JP41" s="1057"/>
      <c r="JQ41" s="1057"/>
      <c r="JR41" s="1058"/>
      <c r="JS41" s="664"/>
      <c r="JT41" s="1055"/>
      <c r="JU41" s="1055"/>
      <c r="JV41" s="1055"/>
      <c r="JW41" s="1055"/>
      <c r="JX41" s="1059"/>
      <c r="JY41" s="1055"/>
      <c r="JZ41" s="1055"/>
      <c r="KA41" s="1055"/>
      <c r="KB41" s="1056"/>
      <c r="KC41" s="662"/>
      <c r="KD41" s="1057"/>
      <c r="KE41" s="1057"/>
      <c r="KF41" s="1057"/>
      <c r="KG41" s="1057"/>
      <c r="KH41" s="1057"/>
      <c r="KI41" s="1057"/>
      <c r="KJ41" s="1057"/>
      <c r="KK41" s="1057"/>
      <c r="KL41" s="1058"/>
      <c r="KM41" s="664"/>
      <c r="KN41" s="1055"/>
      <c r="KO41" s="1055"/>
      <c r="KP41" s="1055"/>
      <c r="KQ41" s="1055"/>
      <c r="KR41" s="1055"/>
      <c r="KS41" s="1055"/>
      <c r="KT41" s="1055"/>
      <c r="KU41" s="1055"/>
      <c r="KV41" s="1056"/>
      <c r="KW41" s="662"/>
      <c r="KX41" s="1057"/>
      <c r="KY41" s="1057"/>
      <c r="KZ41" s="1057"/>
      <c r="LA41" s="1057"/>
      <c r="LB41" s="1057"/>
      <c r="LC41" s="1057"/>
      <c r="LD41" s="1057"/>
      <c r="LE41" s="1057"/>
      <c r="LF41" s="1058"/>
      <c r="LG41" s="1060"/>
      <c r="LH41" s="1055"/>
      <c r="LI41" s="1055"/>
      <c r="LJ41" s="1055"/>
      <c r="LK41" s="1055"/>
      <c r="LL41" s="1055"/>
      <c r="LM41" s="1055"/>
      <c r="LN41" s="1055"/>
      <c r="LO41" s="1055"/>
      <c r="LP41" s="1055"/>
      <c r="LQ41" s="1059"/>
      <c r="LR41" s="739">
        <f t="shared" si="2"/>
        <v>0</v>
      </c>
      <c r="LS41" s="740" t="b">
        <f t="shared" si="65"/>
        <v>0</v>
      </c>
      <c r="LT41" s="741">
        <f t="shared" si="3"/>
        <v>0</v>
      </c>
      <c r="LU41" s="742" t="b">
        <f t="shared" si="66"/>
        <v>0</v>
      </c>
      <c r="LV41" s="743">
        <f t="shared" si="85"/>
        <v>0</v>
      </c>
      <c r="LW41" s="744" t="b">
        <f t="shared" si="67"/>
        <v>0</v>
      </c>
      <c r="LX41" s="745">
        <f t="shared" si="5"/>
        <v>0</v>
      </c>
      <c r="LY41" s="746" t="b">
        <f t="shared" si="68"/>
        <v>0</v>
      </c>
      <c r="LZ41" s="764">
        <f t="shared" si="6"/>
        <v>0</v>
      </c>
      <c r="MA41" s="765" t="b">
        <f t="shared" si="69"/>
        <v>0</v>
      </c>
      <c r="MB41" s="766">
        <f t="shared" si="86"/>
        <v>0</v>
      </c>
      <c r="MC41" s="767" t="b">
        <f t="shared" si="70"/>
        <v>0</v>
      </c>
      <c r="MD41" s="768">
        <f t="shared" si="8"/>
        <v>0</v>
      </c>
      <c r="ME41" s="769" t="b">
        <f t="shared" si="71"/>
        <v>0</v>
      </c>
      <c r="MF41" s="770">
        <f t="shared" si="87"/>
        <v>0</v>
      </c>
      <c r="MG41" s="771" t="b">
        <f t="shared" si="72"/>
        <v>0</v>
      </c>
      <c r="MH41" s="772">
        <f t="shared" si="88"/>
        <v>0</v>
      </c>
      <c r="MI41" s="773" t="b">
        <f t="shared" si="73"/>
        <v>0</v>
      </c>
      <c r="MJ41" s="774">
        <f t="shared" si="89"/>
        <v>0</v>
      </c>
      <c r="MK41" s="775" t="b">
        <f t="shared" si="74"/>
        <v>0</v>
      </c>
      <c r="ML41" s="776">
        <f t="shared" si="90"/>
        <v>0</v>
      </c>
      <c r="MM41" s="777" t="b">
        <f t="shared" si="75"/>
        <v>0</v>
      </c>
      <c r="MN41" s="778">
        <f t="shared" si="91"/>
        <v>0</v>
      </c>
      <c r="MO41" s="779" t="b">
        <f t="shared" si="76"/>
        <v>0</v>
      </c>
      <c r="MP41" s="884">
        <f t="shared" si="92"/>
        <v>0</v>
      </c>
      <c r="MQ41" s="885" t="b">
        <f t="shared" si="77"/>
        <v>0</v>
      </c>
      <c r="MR41" s="1449"/>
      <c r="MS41" s="645"/>
      <c r="MT41" s="646"/>
      <c r="MU41" s="647"/>
      <c r="MV41" s="648"/>
      <c r="MW41" s="649"/>
      <c r="MX41" s="657"/>
      <c r="MY41" s="658"/>
      <c r="MZ41" s="659"/>
      <c r="NA41" s="660"/>
      <c r="NB41" s="661"/>
      <c r="NC41" s="662"/>
      <c r="ND41" s="663"/>
      <c r="NE41" s="664"/>
      <c r="NF41" s="665"/>
      <c r="NG41" s="604" t="b">
        <f t="shared" si="94"/>
        <v>0</v>
      </c>
      <c r="NH41" s="602" t="b">
        <f t="shared" si="94"/>
        <v>0</v>
      </c>
      <c r="NI41" s="604" t="b">
        <f t="shared" si="94"/>
        <v>0</v>
      </c>
      <c r="NJ41" s="1547" t="b">
        <f t="shared" si="94"/>
        <v>0</v>
      </c>
      <c r="NK41" s="604" t="b">
        <f t="shared" si="94"/>
        <v>0</v>
      </c>
      <c r="NL41" s="1547" t="b">
        <f t="shared" si="94"/>
        <v>0</v>
      </c>
      <c r="NM41" s="604" t="b">
        <f t="shared" si="94"/>
        <v>0</v>
      </c>
      <c r="NN41" s="1547" t="b">
        <f t="shared" si="94"/>
        <v>0</v>
      </c>
      <c r="NO41" s="604" t="b">
        <f t="shared" si="93"/>
        <v>0</v>
      </c>
      <c r="NP41" s="1549" t="b">
        <f t="shared" si="93"/>
        <v>0</v>
      </c>
      <c r="NQ41" s="1552" t="b">
        <f t="shared" si="93"/>
        <v>0</v>
      </c>
      <c r="NR41" s="1549" t="b">
        <f t="shared" si="93"/>
        <v>0</v>
      </c>
      <c r="NS41" s="604" t="b">
        <f t="shared" si="93"/>
        <v>0</v>
      </c>
      <c r="NT41" s="1445"/>
    </row>
    <row r="42" spans="1:384" s="1446" customFormat="1" ht="21.95" customHeight="1" thickBot="1" x14ac:dyDescent="0.35">
      <c r="A42" s="1600">
        <v>30</v>
      </c>
      <c r="B42" s="1601"/>
      <c r="C42" s="1602"/>
      <c r="D42" s="1601"/>
      <c r="E42" s="1515"/>
      <c r="F42" s="89"/>
      <c r="G42" s="90"/>
      <c r="H42" s="100"/>
      <c r="I42" s="100"/>
      <c r="J42" s="1558"/>
      <c r="K42" s="1565">
        <f t="shared" si="78"/>
        <v>0</v>
      </c>
      <c r="L42" s="1562"/>
      <c r="M42" s="1178"/>
      <c r="N42" s="1179"/>
      <c r="O42" s="1195"/>
      <c r="P42" s="1197"/>
      <c r="Q42" s="1197"/>
      <c r="R42" s="1197"/>
      <c r="S42" s="1197"/>
      <c r="T42" s="1197"/>
      <c r="U42" s="1197"/>
      <c r="V42" s="1198"/>
      <c r="W42" s="1532" t="b">
        <f t="shared" si="81"/>
        <v>0</v>
      </c>
      <c r="X42" s="1531" t="b">
        <f t="shared" si="16"/>
        <v>0</v>
      </c>
      <c r="Y42" s="1531" t="b">
        <f t="shared" si="17"/>
        <v>0</v>
      </c>
      <c r="Z42" s="1531" t="b">
        <f t="shared" si="18"/>
        <v>0</v>
      </c>
      <c r="AA42" s="1531" t="b">
        <f t="shared" si="19"/>
        <v>0</v>
      </c>
      <c r="AB42" s="1531" t="b">
        <f t="shared" si="20"/>
        <v>0</v>
      </c>
      <c r="AC42" s="1531" t="b">
        <f t="shared" si="21"/>
        <v>0</v>
      </c>
      <c r="AD42" s="1533" t="b">
        <f t="shared" si="22"/>
        <v>0</v>
      </c>
      <c r="AE42" s="1178"/>
      <c r="AF42" s="1181"/>
      <c r="AG42" s="103"/>
      <c r="AH42" s="104"/>
      <c r="AI42" s="104"/>
      <c r="AJ42" s="104"/>
      <c r="AK42" s="104"/>
      <c r="AL42" s="104"/>
      <c r="AM42" s="104"/>
      <c r="AN42" s="104"/>
      <c r="AO42" s="104"/>
      <c r="AP42" s="105"/>
      <c r="AQ42" s="1667"/>
      <c r="AR42" s="103"/>
      <c r="AS42" s="104"/>
      <c r="AT42" s="104"/>
      <c r="AU42" s="104"/>
      <c r="AV42" s="104"/>
      <c r="AW42" s="104"/>
      <c r="AX42" s="104"/>
      <c r="AY42" s="104"/>
      <c r="AZ42" s="104"/>
      <c r="BA42" s="105"/>
      <c r="BB42" s="1645">
        <f t="shared" si="80"/>
        <v>0</v>
      </c>
      <c r="BC42" s="382">
        <f t="shared" si="82"/>
        <v>0</v>
      </c>
      <c r="BD42" s="1647" t="e">
        <f t="shared" si="23"/>
        <v>#DIV/0!</v>
      </c>
      <c r="BE42" s="367" t="e">
        <f t="shared" si="24"/>
        <v>#DIV/0!</v>
      </c>
      <c r="BF42" s="368" t="e">
        <f t="shared" si="25"/>
        <v>#DIV/0!</v>
      </c>
      <c r="BG42" s="369" t="e">
        <f t="shared" si="26"/>
        <v>#DIV/0!</v>
      </c>
      <c r="BH42" s="370" t="e">
        <f t="shared" si="1"/>
        <v>#DIV/0!</v>
      </c>
      <c r="BI42" s="371" t="e">
        <f t="shared" si="27"/>
        <v>#DIV/0!</v>
      </c>
      <c r="BJ42" s="372" t="e">
        <f t="shared" si="28"/>
        <v>#DIV/0!</v>
      </c>
      <c r="BK42" s="372" t="e">
        <f t="shared" si="29"/>
        <v>#DIV/0!</v>
      </c>
      <c r="BL42" s="379" t="e">
        <f t="shared" si="30"/>
        <v>#DIV/0!</v>
      </c>
      <c r="BM42" s="99"/>
      <c r="BN42" s="1181"/>
      <c r="BO42" s="1838"/>
      <c r="BP42" s="1839"/>
      <c r="BQ42" s="1839"/>
      <c r="BR42" s="1839"/>
      <c r="BS42" s="1839"/>
      <c r="BT42" s="1839"/>
      <c r="BU42" s="1839"/>
      <c r="BV42" s="1839"/>
      <c r="BW42" s="1839"/>
      <c r="BX42" s="1839"/>
      <c r="BY42" s="1839"/>
      <c r="BZ42" s="1839"/>
      <c r="CA42" s="1839"/>
      <c r="CB42" s="1839"/>
      <c r="CC42" s="1839"/>
      <c r="CD42" s="1839"/>
      <c r="CE42" s="1839"/>
      <c r="CF42" s="1839"/>
      <c r="CG42" s="1839"/>
      <c r="CH42" s="1839"/>
      <c r="CI42" s="1839"/>
      <c r="CJ42" s="1839"/>
      <c r="CK42" s="1839"/>
      <c r="CL42" s="1839"/>
      <c r="CM42" s="1839"/>
      <c r="CN42" s="1839"/>
      <c r="CO42" s="1839"/>
      <c r="CP42" s="1839"/>
      <c r="CQ42" s="1839"/>
      <c r="CR42" s="1839"/>
      <c r="CS42" s="1839"/>
      <c r="CT42" s="1839"/>
      <c r="CU42" s="1839"/>
      <c r="CV42" s="1839"/>
      <c r="CW42" s="1839"/>
      <c r="CX42" s="1839"/>
      <c r="CY42" s="1839"/>
      <c r="CZ42" s="1839"/>
      <c r="DA42" s="1839"/>
      <c r="DB42" s="1840"/>
      <c r="DC42" s="1831">
        <f t="shared" si="31"/>
        <v>0</v>
      </c>
      <c r="DD42" s="1832">
        <f t="shared" si="32"/>
        <v>0</v>
      </c>
      <c r="DE42" s="1833">
        <f t="shared" si="33"/>
        <v>0</v>
      </c>
      <c r="DF42" s="1831">
        <f t="shared" si="34"/>
        <v>0</v>
      </c>
      <c r="DG42" s="1832">
        <f t="shared" si="35"/>
        <v>0</v>
      </c>
      <c r="DH42" s="1833">
        <f t="shared" si="36"/>
        <v>0</v>
      </c>
      <c r="DI42" s="1831">
        <f t="shared" si="37"/>
        <v>0</v>
      </c>
      <c r="DJ42" s="1832">
        <f t="shared" si="38"/>
        <v>0</v>
      </c>
      <c r="DK42" s="1832">
        <f t="shared" si="39"/>
        <v>0</v>
      </c>
      <c r="DL42" s="1833">
        <f t="shared" si="40"/>
        <v>0</v>
      </c>
      <c r="DM42" s="1834">
        <f t="shared" si="41"/>
        <v>0</v>
      </c>
      <c r="DN42" s="1835">
        <f t="shared" si="42"/>
        <v>0</v>
      </c>
      <c r="DO42" s="1836">
        <f t="shared" si="43"/>
        <v>0</v>
      </c>
      <c r="DP42" s="1837">
        <f t="shared" si="44"/>
        <v>0</v>
      </c>
      <c r="DQ42" s="1837">
        <f t="shared" si="45"/>
        <v>0</v>
      </c>
      <c r="DR42" s="1179"/>
      <c r="DS42" s="1210"/>
      <c r="DT42" s="1211"/>
      <c r="DU42" s="1212"/>
      <c r="DV42" s="1213"/>
      <c r="DW42" s="1180"/>
      <c r="DX42" s="1178"/>
      <c r="DY42" s="1181"/>
      <c r="DZ42" s="1195"/>
      <c r="EA42" s="1196"/>
      <c r="EB42" s="1195"/>
      <c r="EC42" s="1197"/>
      <c r="ED42" s="1196"/>
      <c r="EE42" s="1191"/>
      <c r="EF42" s="1192"/>
      <c r="EG42" s="1195"/>
      <c r="EH42" s="1196"/>
      <c r="EI42" s="1195"/>
      <c r="EJ42" s="1197"/>
      <c r="EK42" s="1198"/>
      <c r="EL42" s="1199"/>
      <c r="EM42" s="1179"/>
      <c r="EN42" s="1178"/>
      <c r="EO42" s="1688"/>
      <c r="EP42" s="1680"/>
      <c r="EQ42" s="1675"/>
      <c r="ER42" s="1498"/>
      <c r="ES42" s="1498"/>
      <c r="ET42" s="1499"/>
      <c r="EU42" s="1500"/>
      <c r="EV42" s="1501"/>
      <c r="EW42" s="1501"/>
      <c r="EX42" s="1501"/>
      <c r="EY42" s="1501"/>
      <c r="EZ42" s="1501"/>
      <c r="FA42" s="1501"/>
      <c r="FB42" s="1502"/>
      <c r="FC42" s="1689"/>
      <c r="FD42" s="1448"/>
      <c r="FE42" s="2222"/>
      <c r="FF42" s="2223"/>
      <c r="FG42" s="2223"/>
      <c r="FH42" s="2223"/>
      <c r="FI42" s="2223"/>
      <c r="FJ42" s="2223"/>
      <c r="FK42" s="2223"/>
      <c r="FL42" s="2223"/>
      <c r="FM42" s="2223"/>
      <c r="FN42" s="2223"/>
      <c r="FO42" s="2223"/>
      <c r="FP42" s="2223"/>
      <c r="FQ42" s="2223"/>
      <c r="FR42" s="2223"/>
      <c r="FS42" s="2223"/>
      <c r="FT42" s="2223"/>
      <c r="FU42" s="2223"/>
      <c r="FV42" s="2223"/>
      <c r="FW42" s="2223"/>
      <c r="FX42" s="2223"/>
      <c r="FY42" s="2223"/>
      <c r="FZ42" s="2223"/>
      <c r="GA42" s="2223"/>
      <c r="GB42" s="2223"/>
      <c r="GC42" s="2223"/>
      <c r="GD42" s="2223"/>
      <c r="GE42" s="2223"/>
      <c r="GF42" s="2223"/>
      <c r="GG42" s="2223"/>
      <c r="GH42" s="2223"/>
      <c r="GI42" s="2223"/>
      <c r="GJ42" s="2223"/>
      <c r="GK42" s="2223"/>
      <c r="GL42" s="2223"/>
      <c r="GM42" s="2223"/>
      <c r="GN42" s="2223"/>
      <c r="GO42" s="2223"/>
      <c r="GP42" s="2223"/>
      <c r="GQ42" s="2223"/>
      <c r="GR42" s="2223"/>
      <c r="GS42" s="2223"/>
      <c r="GT42" s="2223"/>
      <c r="GU42" s="2223"/>
      <c r="GV42" s="2223"/>
      <c r="GW42" s="2223"/>
      <c r="GX42" s="2224"/>
      <c r="GY42" s="2198">
        <f t="shared" si="46"/>
        <v>0</v>
      </c>
      <c r="GZ42" s="399" t="b">
        <f t="shared" si="83"/>
        <v>0</v>
      </c>
      <c r="HA42" s="2199">
        <f t="shared" si="47"/>
        <v>0</v>
      </c>
      <c r="HB42" s="2211" t="b">
        <f t="shared" si="48"/>
        <v>0</v>
      </c>
      <c r="HC42" s="2201">
        <f t="shared" si="49"/>
        <v>0</v>
      </c>
      <c r="HD42" s="400" t="b">
        <f t="shared" si="50"/>
        <v>0</v>
      </c>
      <c r="HE42" s="2202">
        <f t="shared" si="51"/>
        <v>0</v>
      </c>
      <c r="HF42" s="401" t="b">
        <f t="shared" si="52"/>
        <v>0</v>
      </c>
      <c r="HG42" s="2203">
        <f t="shared" si="53"/>
        <v>0</v>
      </c>
      <c r="HH42" s="2212" t="b">
        <f t="shared" si="54"/>
        <v>0</v>
      </c>
      <c r="HI42" s="2205">
        <f t="shared" si="55"/>
        <v>0</v>
      </c>
      <c r="HJ42" s="395" t="b">
        <f t="shared" si="56"/>
        <v>0</v>
      </c>
      <c r="HK42" s="2206">
        <f t="shared" si="57"/>
        <v>0</v>
      </c>
      <c r="HL42" s="1007" t="b">
        <f t="shared" si="58"/>
        <v>0</v>
      </c>
      <c r="HM42" s="1447"/>
      <c r="HN42" s="1448"/>
      <c r="HO42" s="905"/>
      <c r="HP42" s="906"/>
      <c r="HQ42" s="907"/>
      <c r="HR42" s="908"/>
      <c r="HS42" s="909"/>
      <c r="HT42" s="910"/>
      <c r="HU42" s="911"/>
      <c r="HV42" s="714" t="b">
        <f t="shared" si="84"/>
        <v>0</v>
      </c>
      <c r="HW42" s="715" t="b">
        <f t="shared" si="84"/>
        <v>0</v>
      </c>
      <c r="HX42" s="715" t="b">
        <f t="shared" si="60"/>
        <v>0</v>
      </c>
      <c r="HY42" s="715" t="b">
        <f t="shared" si="61"/>
        <v>0</v>
      </c>
      <c r="HZ42" s="715" t="b">
        <f t="shared" si="62"/>
        <v>0</v>
      </c>
      <c r="IA42" s="716" t="b">
        <f t="shared" si="63"/>
        <v>0</v>
      </c>
      <c r="IB42" s="717" t="b">
        <f t="shared" si="64"/>
        <v>0</v>
      </c>
      <c r="IC42" s="1447"/>
      <c r="ID42" s="1447"/>
      <c r="IE42" s="664"/>
      <c r="IF42" s="1055"/>
      <c r="IG42" s="1055"/>
      <c r="IH42" s="1055"/>
      <c r="II42" s="1055"/>
      <c r="IJ42" s="1055"/>
      <c r="IK42" s="1055"/>
      <c r="IL42" s="1055"/>
      <c r="IM42" s="1055"/>
      <c r="IN42" s="1056"/>
      <c r="IO42" s="662"/>
      <c r="IP42" s="1057"/>
      <c r="IQ42" s="1057"/>
      <c r="IR42" s="1057"/>
      <c r="IS42" s="1057"/>
      <c r="IT42" s="1057"/>
      <c r="IU42" s="1057"/>
      <c r="IV42" s="1057"/>
      <c r="IW42" s="1057"/>
      <c r="IX42" s="1058"/>
      <c r="IY42" s="664"/>
      <c r="IZ42" s="1055"/>
      <c r="JA42" s="1055"/>
      <c r="JB42" s="1055"/>
      <c r="JC42" s="1055"/>
      <c r="JD42" s="1055"/>
      <c r="JE42" s="1055"/>
      <c r="JF42" s="1055"/>
      <c r="JG42" s="1055"/>
      <c r="JH42" s="1059"/>
      <c r="JI42" s="662"/>
      <c r="JJ42" s="1057"/>
      <c r="JK42" s="1057"/>
      <c r="JL42" s="1057"/>
      <c r="JM42" s="1057"/>
      <c r="JN42" s="1057"/>
      <c r="JO42" s="1057"/>
      <c r="JP42" s="1057"/>
      <c r="JQ42" s="1057"/>
      <c r="JR42" s="1058"/>
      <c r="JS42" s="664"/>
      <c r="JT42" s="1055"/>
      <c r="JU42" s="1055"/>
      <c r="JV42" s="1055"/>
      <c r="JW42" s="1055"/>
      <c r="JX42" s="1059"/>
      <c r="JY42" s="1055"/>
      <c r="JZ42" s="1055"/>
      <c r="KA42" s="1055"/>
      <c r="KB42" s="1056"/>
      <c r="KC42" s="662"/>
      <c r="KD42" s="1057"/>
      <c r="KE42" s="1057"/>
      <c r="KF42" s="1057"/>
      <c r="KG42" s="1057"/>
      <c r="KH42" s="1057"/>
      <c r="KI42" s="1057"/>
      <c r="KJ42" s="1057"/>
      <c r="KK42" s="1057"/>
      <c r="KL42" s="1058"/>
      <c r="KM42" s="664"/>
      <c r="KN42" s="1055"/>
      <c r="KO42" s="1055"/>
      <c r="KP42" s="1055"/>
      <c r="KQ42" s="1055"/>
      <c r="KR42" s="1055"/>
      <c r="KS42" s="1055"/>
      <c r="KT42" s="1055"/>
      <c r="KU42" s="1055"/>
      <c r="KV42" s="1056"/>
      <c r="KW42" s="662"/>
      <c r="KX42" s="1057"/>
      <c r="KY42" s="1057"/>
      <c r="KZ42" s="1057"/>
      <c r="LA42" s="1057"/>
      <c r="LB42" s="1057"/>
      <c r="LC42" s="1057"/>
      <c r="LD42" s="1057"/>
      <c r="LE42" s="1057"/>
      <c r="LF42" s="1058"/>
      <c r="LG42" s="1060"/>
      <c r="LH42" s="1055"/>
      <c r="LI42" s="1055"/>
      <c r="LJ42" s="1055"/>
      <c r="LK42" s="1055"/>
      <c r="LL42" s="1055"/>
      <c r="LM42" s="1055"/>
      <c r="LN42" s="1055"/>
      <c r="LO42" s="1055"/>
      <c r="LP42" s="1055"/>
      <c r="LQ42" s="1059"/>
      <c r="LR42" s="739">
        <f t="shared" si="2"/>
        <v>0</v>
      </c>
      <c r="LS42" s="740" t="b">
        <f t="shared" si="65"/>
        <v>0</v>
      </c>
      <c r="LT42" s="741">
        <f t="shared" si="3"/>
        <v>0</v>
      </c>
      <c r="LU42" s="742" t="b">
        <f t="shared" si="66"/>
        <v>0</v>
      </c>
      <c r="LV42" s="743">
        <f t="shared" si="85"/>
        <v>0</v>
      </c>
      <c r="LW42" s="744" t="b">
        <f t="shared" si="67"/>
        <v>0</v>
      </c>
      <c r="LX42" s="745">
        <f t="shared" si="5"/>
        <v>0</v>
      </c>
      <c r="LY42" s="746" t="b">
        <f t="shared" si="68"/>
        <v>0</v>
      </c>
      <c r="LZ42" s="764">
        <f t="shared" si="6"/>
        <v>0</v>
      </c>
      <c r="MA42" s="765" t="b">
        <f t="shared" si="69"/>
        <v>0</v>
      </c>
      <c r="MB42" s="766">
        <f t="shared" si="86"/>
        <v>0</v>
      </c>
      <c r="MC42" s="767" t="b">
        <f t="shared" si="70"/>
        <v>0</v>
      </c>
      <c r="MD42" s="768">
        <f t="shared" si="8"/>
        <v>0</v>
      </c>
      <c r="ME42" s="769" t="b">
        <f t="shared" si="71"/>
        <v>0</v>
      </c>
      <c r="MF42" s="770">
        <f t="shared" si="87"/>
        <v>0</v>
      </c>
      <c r="MG42" s="771" t="b">
        <f t="shared" si="72"/>
        <v>0</v>
      </c>
      <c r="MH42" s="772">
        <f t="shared" si="88"/>
        <v>0</v>
      </c>
      <c r="MI42" s="773" t="b">
        <f t="shared" si="73"/>
        <v>0</v>
      </c>
      <c r="MJ42" s="774">
        <f t="shared" si="89"/>
        <v>0</v>
      </c>
      <c r="MK42" s="775" t="b">
        <f t="shared" si="74"/>
        <v>0</v>
      </c>
      <c r="ML42" s="776">
        <f t="shared" si="90"/>
        <v>0</v>
      </c>
      <c r="MM42" s="777" t="b">
        <f t="shared" si="75"/>
        <v>0</v>
      </c>
      <c r="MN42" s="778">
        <f t="shared" si="91"/>
        <v>0</v>
      </c>
      <c r="MO42" s="779" t="b">
        <f t="shared" si="76"/>
        <v>0</v>
      </c>
      <c r="MP42" s="884">
        <f t="shared" si="92"/>
        <v>0</v>
      </c>
      <c r="MQ42" s="885" t="b">
        <f t="shared" si="77"/>
        <v>0</v>
      </c>
      <c r="MR42" s="1449"/>
      <c r="MS42" s="645"/>
      <c r="MT42" s="646"/>
      <c r="MU42" s="647"/>
      <c r="MV42" s="648"/>
      <c r="MW42" s="649"/>
      <c r="MX42" s="657"/>
      <c r="MY42" s="658"/>
      <c r="MZ42" s="659"/>
      <c r="NA42" s="660"/>
      <c r="NB42" s="661"/>
      <c r="NC42" s="662"/>
      <c r="ND42" s="666"/>
      <c r="NE42" s="664"/>
      <c r="NF42" s="665"/>
      <c r="NG42" s="604" t="b">
        <f t="shared" si="94"/>
        <v>0</v>
      </c>
      <c r="NH42" s="602" t="b">
        <f t="shared" si="94"/>
        <v>0</v>
      </c>
      <c r="NI42" s="604" t="b">
        <f t="shared" si="94"/>
        <v>0</v>
      </c>
      <c r="NJ42" s="1547" t="b">
        <f t="shared" si="94"/>
        <v>0</v>
      </c>
      <c r="NK42" s="604" t="b">
        <f t="shared" si="94"/>
        <v>0</v>
      </c>
      <c r="NL42" s="1547" t="b">
        <f t="shared" si="94"/>
        <v>0</v>
      </c>
      <c r="NM42" s="604" t="b">
        <f t="shared" si="94"/>
        <v>0</v>
      </c>
      <c r="NN42" s="1547" t="b">
        <f t="shared" si="94"/>
        <v>0</v>
      </c>
      <c r="NO42" s="604" t="b">
        <f t="shared" si="93"/>
        <v>0</v>
      </c>
      <c r="NP42" s="1549" t="b">
        <f t="shared" si="93"/>
        <v>0</v>
      </c>
      <c r="NQ42" s="1552" t="b">
        <f t="shared" si="93"/>
        <v>0</v>
      </c>
      <c r="NR42" s="1549" t="b">
        <f t="shared" si="93"/>
        <v>0</v>
      </c>
      <c r="NS42" s="604" t="b">
        <f t="shared" si="93"/>
        <v>0</v>
      </c>
      <c r="NT42" s="1445"/>
    </row>
    <row r="43" spans="1:384" s="1446" customFormat="1" ht="21.95" customHeight="1" thickBot="1" x14ac:dyDescent="0.35">
      <c r="A43" s="1600">
        <v>31</v>
      </c>
      <c r="B43" s="1601"/>
      <c r="C43" s="1602"/>
      <c r="D43" s="1601"/>
      <c r="E43" s="1515"/>
      <c r="F43" s="89"/>
      <c r="G43" s="90"/>
      <c r="H43" s="100"/>
      <c r="I43" s="100"/>
      <c r="J43" s="1558"/>
      <c r="K43" s="1565">
        <f t="shared" si="78"/>
        <v>0</v>
      </c>
      <c r="L43" s="1562"/>
      <c r="M43" s="1178"/>
      <c r="N43" s="1179"/>
      <c r="O43" s="1195"/>
      <c r="P43" s="1197"/>
      <c r="Q43" s="1197"/>
      <c r="R43" s="1197"/>
      <c r="S43" s="1197"/>
      <c r="T43" s="1197"/>
      <c r="U43" s="1197"/>
      <c r="V43" s="1198"/>
      <c r="W43" s="1532" t="b">
        <f t="shared" si="81"/>
        <v>0</v>
      </c>
      <c r="X43" s="1531" t="b">
        <f t="shared" si="16"/>
        <v>0</v>
      </c>
      <c r="Y43" s="1531" t="b">
        <f t="shared" si="17"/>
        <v>0</v>
      </c>
      <c r="Z43" s="1531" t="b">
        <f t="shared" si="18"/>
        <v>0</v>
      </c>
      <c r="AA43" s="1531" t="b">
        <f t="shared" si="19"/>
        <v>0</v>
      </c>
      <c r="AB43" s="1531" t="b">
        <f t="shared" si="20"/>
        <v>0</v>
      </c>
      <c r="AC43" s="1531" t="b">
        <f t="shared" si="21"/>
        <v>0</v>
      </c>
      <c r="AD43" s="1533" t="b">
        <f t="shared" si="22"/>
        <v>0</v>
      </c>
      <c r="AE43" s="1178"/>
      <c r="AF43" s="1181"/>
      <c r="AG43" s="103"/>
      <c r="AH43" s="104"/>
      <c r="AI43" s="104"/>
      <c r="AJ43" s="104"/>
      <c r="AK43" s="104"/>
      <c r="AL43" s="104"/>
      <c r="AM43" s="104"/>
      <c r="AN43" s="104"/>
      <c r="AO43" s="104"/>
      <c r="AP43" s="105"/>
      <c r="AQ43" s="1667"/>
      <c r="AR43" s="103"/>
      <c r="AS43" s="104"/>
      <c r="AT43" s="104"/>
      <c r="AU43" s="104"/>
      <c r="AV43" s="104"/>
      <c r="AW43" s="104"/>
      <c r="AX43" s="104"/>
      <c r="AY43" s="104"/>
      <c r="AZ43" s="104"/>
      <c r="BA43" s="105"/>
      <c r="BB43" s="1645">
        <f t="shared" si="80"/>
        <v>0</v>
      </c>
      <c r="BC43" s="382">
        <f t="shared" si="82"/>
        <v>0</v>
      </c>
      <c r="BD43" s="1647" t="e">
        <f t="shared" si="23"/>
        <v>#DIV/0!</v>
      </c>
      <c r="BE43" s="367" t="e">
        <f t="shared" si="24"/>
        <v>#DIV/0!</v>
      </c>
      <c r="BF43" s="368" t="e">
        <f t="shared" si="25"/>
        <v>#DIV/0!</v>
      </c>
      <c r="BG43" s="369" t="e">
        <f t="shared" si="26"/>
        <v>#DIV/0!</v>
      </c>
      <c r="BH43" s="370" t="e">
        <f t="shared" si="1"/>
        <v>#DIV/0!</v>
      </c>
      <c r="BI43" s="371" t="e">
        <f t="shared" si="27"/>
        <v>#DIV/0!</v>
      </c>
      <c r="BJ43" s="372" t="e">
        <f t="shared" si="28"/>
        <v>#DIV/0!</v>
      </c>
      <c r="BK43" s="372" t="e">
        <f t="shared" si="29"/>
        <v>#DIV/0!</v>
      </c>
      <c r="BL43" s="379" t="e">
        <f t="shared" si="30"/>
        <v>#DIV/0!</v>
      </c>
      <c r="BM43" s="99"/>
      <c r="BN43" s="1181"/>
      <c r="BO43" s="1838"/>
      <c r="BP43" s="1839"/>
      <c r="BQ43" s="1839"/>
      <c r="BR43" s="1839"/>
      <c r="BS43" s="1839"/>
      <c r="BT43" s="1839"/>
      <c r="BU43" s="1839"/>
      <c r="BV43" s="1839"/>
      <c r="BW43" s="1839"/>
      <c r="BX43" s="1839"/>
      <c r="BY43" s="1839"/>
      <c r="BZ43" s="1839"/>
      <c r="CA43" s="1839"/>
      <c r="CB43" s="1839"/>
      <c r="CC43" s="1839"/>
      <c r="CD43" s="1839"/>
      <c r="CE43" s="1839"/>
      <c r="CF43" s="1839"/>
      <c r="CG43" s="1839"/>
      <c r="CH43" s="1839"/>
      <c r="CI43" s="1839"/>
      <c r="CJ43" s="1839"/>
      <c r="CK43" s="1839"/>
      <c r="CL43" s="1839"/>
      <c r="CM43" s="1839"/>
      <c r="CN43" s="1839"/>
      <c r="CO43" s="1839"/>
      <c r="CP43" s="1839"/>
      <c r="CQ43" s="1839"/>
      <c r="CR43" s="1839"/>
      <c r="CS43" s="1839"/>
      <c r="CT43" s="1839"/>
      <c r="CU43" s="1839"/>
      <c r="CV43" s="1839"/>
      <c r="CW43" s="1839"/>
      <c r="CX43" s="1839"/>
      <c r="CY43" s="1839"/>
      <c r="CZ43" s="1839"/>
      <c r="DA43" s="1839"/>
      <c r="DB43" s="1840"/>
      <c r="DC43" s="1831">
        <f t="shared" si="31"/>
        <v>0</v>
      </c>
      <c r="DD43" s="1832">
        <f t="shared" si="32"/>
        <v>0</v>
      </c>
      <c r="DE43" s="1833">
        <f t="shared" si="33"/>
        <v>0</v>
      </c>
      <c r="DF43" s="1831">
        <f t="shared" si="34"/>
        <v>0</v>
      </c>
      <c r="DG43" s="1832">
        <f t="shared" si="35"/>
        <v>0</v>
      </c>
      <c r="DH43" s="1833">
        <f t="shared" si="36"/>
        <v>0</v>
      </c>
      <c r="DI43" s="1831">
        <f t="shared" si="37"/>
        <v>0</v>
      </c>
      <c r="DJ43" s="1832">
        <f t="shared" si="38"/>
        <v>0</v>
      </c>
      <c r="DK43" s="1832">
        <f t="shared" si="39"/>
        <v>0</v>
      </c>
      <c r="DL43" s="1833">
        <f t="shared" si="40"/>
        <v>0</v>
      </c>
      <c r="DM43" s="1834">
        <f t="shared" si="41"/>
        <v>0</v>
      </c>
      <c r="DN43" s="1835">
        <f t="shared" si="42"/>
        <v>0</v>
      </c>
      <c r="DO43" s="1836">
        <f t="shared" si="43"/>
        <v>0</v>
      </c>
      <c r="DP43" s="1837">
        <f t="shared" si="44"/>
        <v>0</v>
      </c>
      <c r="DQ43" s="1837">
        <f t="shared" si="45"/>
        <v>0</v>
      </c>
      <c r="DR43" s="1179"/>
      <c r="DS43" s="1210"/>
      <c r="DT43" s="1211"/>
      <c r="DU43" s="1212"/>
      <c r="DV43" s="1213"/>
      <c r="DW43" s="1180"/>
      <c r="DX43" s="1178"/>
      <c r="DY43" s="1181"/>
      <c r="DZ43" s="1195"/>
      <c r="EA43" s="1196"/>
      <c r="EB43" s="1195"/>
      <c r="EC43" s="1197"/>
      <c r="ED43" s="1196"/>
      <c r="EE43" s="1191"/>
      <c r="EF43" s="1192"/>
      <c r="EG43" s="1195"/>
      <c r="EH43" s="1196"/>
      <c r="EI43" s="1195"/>
      <c r="EJ43" s="1197"/>
      <c r="EK43" s="1198"/>
      <c r="EL43" s="1199"/>
      <c r="EM43" s="1179"/>
      <c r="EN43" s="1178"/>
      <c r="EO43" s="1688"/>
      <c r="EP43" s="1680"/>
      <c r="EQ43" s="1675"/>
      <c r="ER43" s="1498"/>
      <c r="ES43" s="1498"/>
      <c r="ET43" s="1499"/>
      <c r="EU43" s="1500"/>
      <c r="EV43" s="1501"/>
      <c r="EW43" s="1501"/>
      <c r="EX43" s="1501"/>
      <c r="EY43" s="1501"/>
      <c r="EZ43" s="1501"/>
      <c r="FA43" s="1501"/>
      <c r="FB43" s="1502"/>
      <c r="FC43" s="1689"/>
      <c r="FD43" s="1448"/>
      <c r="FE43" s="2219"/>
      <c r="FF43" s="2220"/>
      <c r="FG43" s="2220"/>
      <c r="FH43" s="2220"/>
      <c r="FI43" s="2220"/>
      <c r="FJ43" s="2220"/>
      <c r="FK43" s="2220"/>
      <c r="FL43" s="2220"/>
      <c r="FM43" s="2220"/>
      <c r="FN43" s="2220"/>
      <c r="FO43" s="2220"/>
      <c r="FP43" s="2220"/>
      <c r="FQ43" s="2220"/>
      <c r="FR43" s="2220"/>
      <c r="FS43" s="2220"/>
      <c r="FT43" s="2220"/>
      <c r="FU43" s="2220"/>
      <c r="FV43" s="2220"/>
      <c r="FW43" s="2220"/>
      <c r="FX43" s="2220"/>
      <c r="FY43" s="2220"/>
      <c r="FZ43" s="2220"/>
      <c r="GA43" s="2220"/>
      <c r="GB43" s="2220"/>
      <c r="GC43" s="2220"/>
      <c r="GD43" s="2220"/>
      <c r="GE43" s="2220"/>
      <c r="GF43" s="2220"/>
      <c r="GG43" s="2220"/>
      <c r="GH43" s="2220"/>
      <c r="GI43" s="2220"/>
      <c r="GJ43" s="2220"/>
      <c r="GK43" s="2220"/>
      <c r="GL43" s="2220"/>
      <c r="GM43" s="2220"/>
      <c r="GN43" s="2220"/>
      <c r="GO43" s="2220"/>
      <c r="GP43" s="2220"/>
      <c r="GQ43" s="2220"/>
      <c r="GR43" s="2220"/>
      <c r="GS43" s="2220"/>
      <c r="GT43" s="2220"/>
      <c r="GU43" s="2220"/>
      <c r="GV43" s="2220"/>
      <c r="GW43" s="2220"/>
      <c r="GX43" s="2221"/>
      <c r="GY43" s="2198">
        <f t="shared" si="46"/>
        <v>0</v>
      </c>
      <c r="GZ43" s="399" t="b">
        <f t="shared" si="83"/>
        <v>0</v>
      </c>
      <c r="HA43" s="2199">
        <f t="shared" si="47"/>
        <v>0</v>
      </c>
      <c r="HB43" s="2211" t="b">
        <f t="shared" si="48"/>
        <v>0</v>
      </c>
      <c r="HC43" s="2201">
        <f t="shared" si="49"/>
        <v>0</v>
      </c>
      <c r="HD43" s="400" t="b">
        <f t="shared" si="50"/>
        <v>0</v>
      </c>
      <c r="HE43" s="2202">
        <f t="shared" si="51"/>
        <v>0</v>
      </c>
      <c r="HF43" s="401" t="b">
        <f t="shared" si="52"/>
        <v>0</v>
      </c>
      <c r="HG43" s="2203">
        <f t="shared" si="53"/>
        <v>0</v>
      </c>
      <c r="HH43" s="2212" t="b">
        <f t="shared" si="54"/>
        <v>0</v>
      </c>
      <c r="HI43" s="2205">
        <f t="shared" si="55"/>
        <v>0</v>
      </c>
      <c r="HJ43" s="395" t="b">
        <f t="shared" si="56"/>
        <v>0</v>
      </c>
      <c r="HK43" s="2206">
        <f t="shared" si="57"/>
        <v>0</v>
      </c>
      <c r="HL43" s="1007" t="b">
        <f t="shared" si="58"/>
        <v>0</v>
      </c>
      <c r="HM43" s="1447"/>
      <c r="HN43" s="1448"/>
      <c r="HO43" s="905"/>
      <c r="HP43" s="906"/>
      <c r="HQ43" s="907"/>
      <c r="HR43" s="908"/>
      <c r="HS43" s="909"/>
      <c r="HT43" s="910"/>
      <c r="HU43" s="911"/>
      <c r="HV43" s="714" t="b">
        <f t="shared" si="84"/>
        <v>0</v>
      </c>
      <c r="HW43" s="715" t="b">
        <f t="shared" si="84"/>
        <v>0</v>
      </c>
      <c r="HX43" s="715" t="b">
        <f t="shared" si="60"/>
        <v>0</v>
      </c>
      <c r="HY43" s="715" t="b">
        <f t="shared" si="61"/>
        <v>0</v>
      </c>
      <c r="HZ43" s="715" t="b">
        <f t="shared" si="62"/>
        <v>0</v>
      </c>
      <c r="IA43" s="716" t="b">
        <f t="shared" si="63"/>
        <v>0</v>
      </c>
      <c r="IB43" s="717" t="b">
        <f t="shared" si="64"/>
        <v>0</v>
      </c>
      <c r="IC43" s="1447"/>
      <c r="ID43" s="1447"/>
      <c r="IE43" s="664"/>
      <c r="IF43" s="1055"/>
      <c r="IG43" s="1055"/>
      <c r="IH43" s="1055"/>
      <c r="II43" s="1055"/>
      <c r="IJ43" s="1055"/>
      <c r="IK43" s="1055"/>
      <c r="IL43" s="1055"/>
      <c r="IM43" s="1055"/>
      <c r="IN43" s="1056"/>
      <c r="IO43" s="662"/>
      <c r="IP43" s="1057"/>
      <c r="IQ43" s="1057"/>
      <c r="IR43" s="1057"/>
      <c r="IS43" s="1057"/>
      <c r="IT43" s="1057"/>
      <c r="IU43" s="1057"/>
      <c r="IV43" s="1057"/>
      <c r="IW43" s="1057"/>
      <c r="IX43" s="1058"/>
      <c r="IY43" s="664"/>
      <c r="IZ43" s="1055"/>
      <c r="JA43" s="1055"/>
      <c r="JB43" s="1055"/>
      <c r="JC43" s="1055"/>
      <c r="JD43" s="1055"/>
      <c r="JE43" s="1055"/>
      <c r="JF43" s="1055"/>
      <c r="JG43" s="1055"/>
      <c r="JH43" s="1059"/>
      <c r="JI43" s="662"/>
      <c r="JJ43" s="1057"/>
      <c r="JK43" s="1057"/>
      <c r="JL43" s="1057"/>
      <c r="JM43" s="1057"/>
      <c r="JN43" s="1057"/>
      <c r="JO43" s="1057"/>
      <c r="JP43" s="1057"/>
      <c r="JQ43" s="1057"/>
      <c r="JR43" s="1058"/>
      <c r="JS43" s="664"/>
      <c r="JT43" s="1055"/>
      <c r="JU43" s="1055"/>
      <c r="JV43" s="1055"/>
      <c r="JW43" s="1055"/>
      <c r="JX43" s="1059"/>
      <c r="JY43" s="1055"/>
      <c r="JZ43" s="1055"/>
      <c r="KA43" s="1055"/>
      <c r="KB43" s="1056"/>
      <c r="KC43" s="662"/>
      <c r="KD43" s="1057"/>
      <c r="KE43" s="1057"/>
      <c r="KF43" s="1057"/>
      <c r="KG43" s="1057"/>
      <c r="KH43" s="1057"/>
      <c r="KI43" s="1057"/>
      <c r="KJ43" s="1057"/>
      <c r="KK43" s="1057"/>
      <c r="KL43" s="1058"/>
      <c r="KM43" s="664"/>
      <c r="KN43" s="1055"/>
      <c r="KO43" s="1055"/>
      <c r="KP43" s="1055"/>
      <c r="KQ43" s="1055"/>
      <c r="KR43" s="1055"/>
      <c r="KS43" s="1055"/>
      <c r="KT43" s="1055"/>
      <c r="KU43" s="1055"/>
      <c r="KV43" s="1056"/>
      <c r="KW43" s="662"/>
      <c r="KX43" s="1057"/>
      <c r="KY43" s="1057"/>
      <c r="KZ43" s="1057"/>
      <c r="LA43" s="1057"/>
      <c r="LB43" s="1057"/>
      <c r="LC43" s="1057"/>
      <c r="LD43" s="1057"/>
      <c r="LE43" s="1057"/>
      <c r="LF43" s="1058"/>
      <c r="LG43" s="1060"/>
      <c r="LH43" s="1055"/>
      <c r="LI43" s="1055"/>
      <c r="LJ43" s="1055"/>
      <c r="LK43" s="1055"/>
      <c r="LL43" s="1055"/>
      <c r="LM43" s="1055"/>
      <c r="LN43" s="1055"/>
      <c r="LO43" s="1055"/>
      <c r="LP43" s="1055"/>
      <c r="LQ43" s="1059"/>
      <c r="LR43" s="739">
        <f t="shared" si="2"/>
        <v>0</v>
      </c>
      <c r="LS43" s="740" t="b">
        <f t="shared" si="65"/>
        <v>0</v>
      </c>
      <c r="LT43" s="741">
        <f t="shared" si="3"/>
        <v>0</v>
      </c>
      <c r="LU43" s="742" t="b">
        <f t="shared" si="66"/>
        <v>0</v>
      </c>
      <c r="LV43" s="743">
        <f t="shared" si="85"/>
        <v>0</v>
      </c>
      <c r="LW43" s="744" t="b">
        <f t="shared" si="67"/>
        <v>0</v>
      </c>
      <c r="LX43" s="745">
        <f t="shared" si="5"/>
        <v>0</v>
      </c>
      <c r="LY43" s="746" t="b">
        <f t="shared" si="68"/>
        <v>0</v>
      </c>
      <c r="LZ43" s="764">
        <f t="shared" si="6"/>
        <v>0</v>
      </c>
      <c r="MA43" s="765" t="b">
        <f t="shared" si="69"/>
        <v>0</v>
      </c>
      <c r="MB43" s="766">
        <f t="shared" si="86"/>
        <v>0</v>
      </c>
      <c r="MC43" s="767" t="b">
        <f t="shared" si="70"/>
        <v>0</v>
      </c>
      <c r="MD43" s="768">
        <f t="shared" si="8"/>
        <v>0</v>
      </c>
      <c r="ME43" s="769" t="b">
        <f t="shared" si="71"/>
        <v>0</v>
      </c>
      <c r="MF43" s="770">
        <f t="shared" si="87"/>
        <v>0</v>
      </c>
      <c r="MG43" s="771" t="b">
        <f t="shared" si="72"/>
        <v>0</v>
      </c>
      <c r="MH43" s="772">
        <f t="shared" si="88"/>
        <v>0</v>
      </c>
      <c r="MI43" s="773" t="b">
        <f t="shared" si="73"/>
        <v>0</v>
      </c>
      <c r="MJ43" s="774">
        <f t="shared" si="89"/>
        <v>0</v>
      </c>
      <c r="MK43" s="775" t="b">
        <f t="shared" si="74"/>
        <v>0</v>
      </c>
      <c r="ML43" s="776">
        <f t="shared" si="90"/>
        <v>0</v>
      </c>
      <c r="MM43" s="777" t="b">
        <f t="shared" si="75"/>
        <v>0</v>
      </c>
      <c r="MN43" s="778">
        <f t="shared" si="91"/>
        <v>0</v>
      </c>
      <c r="MO43" s="779" t="b">
        <f t="shared" si="76"/>
        <v>0</v>
      </c>
      <c r="MP43" s="884">
        <f t="shared" si="92"/>
        <v>0</v>
      </c>
      <c r="MQ43" s="885" t="b">
        <f t="shared" si="77"/>
        <v>0</v>
      </c>
      <c r="MR43" s="1449"/>
      <c r="MS43" s="645"/>
      <c r="MT43" s="646"/>
      <c r="MU43" s="647"/>
      <c r="MV43" s="648"/>
      <c r="MW43" s="649"/>
      <c r="MX43" s="657"/>
      <c r="MY43" s="658"/>
      <c r="MZ43" s="659"/>
      <c r="NA43" s="660"/>
      <c r="NB43" s="661"/>
      <c r="NC43" s="662"/>
      <c r="ND43" s="663"/>
      <c r="NE43" s="664"/>
      <c r="NF43" s="665"/>
      <c r="NG43" s="604" t="b">
        <f t="shared" si="94"/>
        <v>0</v>
      </c>
      <c r="NH43" s="602" t="b">
        <f t="shared" si="94"/>
        <v>0</v>
      </c>
      <c r="NI43" s="604" t="b">
        <f t="shared" si="94"/>
        <v>0</v>
      </c>
      <c r="NJ43" s="1547" t="b">
        <f t="shared" si="94"/>
        <v>0</v>
      </c>
      <c r="NK43" s="604" t="b">
        <f t="shared" si="94"/>
        <v>0</v>
      </c>
      <c r="NL43" s="1547" t="b">
        <f t="shared" si="94"/>
        <v>0</v>
      </c>
      <c r="NM43" s="604" t="b">
        <f t="shared" si="94"/>
        <v>0</v>
      </c>
      <c r="NN43" s="1547" t="b">
        <f t="shared" si="94"/>
        <v>0</v>
      </c>
      <c r="NO43" s="604" t="b">
        <f t="shared" si="93"/>
        <v>0</v>
      </c>
      <c r="NP43" s="1549" t="b">
        <f t="shared" si="93"/>
        <v>0</v>
      </c>
      <c r="NQ43" s="1552" t="b">
        <f t="shared" si="93"/>
        <v>0</v>
      </c>
      <c r="NR43" s="1549" t="b">
        <f t="shared" si="93"/>
        <v>0</v>
      </c>
      <c r="NS43" s="604" t="b">
        <f t="shared" si="93"/>
        <v>0</v>
      </c>
      <c r="NT43" s="1445"/>
    </row>
    <row r="44" spans="1:384" s="1446" customFormat="1" ht="21.95" customHeight="1" thickBot="1" x14ac:dyDescent="0.35">
      <c r="A44" s="1600">
        <v>32</v>
      </c>
      <c r="B44" s="1601"/>
      <c r="C44" s="1602"/>
      <c r="D44" s="1601"/>
      <c r="E44" s="1515"/>
      <c r="F44" s="89"/>
      <c r="G44" s="90"/>
      <c r="H44" s="100"/>
      <c r="I44" s="100"/>
      <c r="J44" s="1558"/>
      <c r="K44" s="1565">
        <f t="shared" ref="K44:K45" si="95">F44+G44+H44+I44+J44</f>
        <v>0</v>
      </c>
      <c r="L44" s="1562"/>
      <c r="M44" s="1178"/>
      <c r="N44" s="1179"/>
      <c r="O44" s="1195"/>
      <c r="P44" s="1197"/>
      <c r="Q44" s="1197"/>
      <c r="R44" s="1197"/>
      <c r="S44" s="1197"/>
      <c r="T44" s="1197"/>
      <c r="U44" s="1197"/>
      <c r="V44" s="1198"/>
      <c r="W44" s="1532" t="b">
        <f t="shared" ref="W44:W45" si="96">IF(AND(O44&lt;&gt;""),IF(O44&gt;15,"1",IF(O44&gt;8,"2",IF(O44&gt;5,"3",IF(O44&gt;1,"4","5")))))</f>
        <v>0</v>
      </c>
      <c r="X44" s="1531" t="b">
        <f t="shared" ref="X44:X45" si="97">IF(AND(P44&lt;&gt;""),IF(P44&gt;9,"1",IF(P44&gt;6,"2",IF(P44&gt;4,"3",IF(P44&gt;1,"4","5")))))</f>
        <v>0</v>
      </c>
      <c r="Y44" s="1531" t="b">
        <f t="shared" ref="Y44:Y45" si="98">IF(AND(Q44&lt;&gt;""),IF(Q44&gt;11,"1",IF(Q44&gt;7,"2",IF(Q44&gt;5,"3",IF(Q44&gt;1,"4","5")))))</f>
        <v>0</v>
      </c>
      <c r="Z44" s="1531" t="b">
        <f t="shared" ref="Z44:Z45" si="99">IF(AND(R44&lt;&gt;""),IF(R44&gt;31,"1",IF(R44&gt;20,"2",IF(R44&gt;9,"3",IF(R44&gt;0,"4","5")))))</f>
        <v>0</v>
      </c>
      <c r="AA44" s="1531" t="b">
        <f t="shared" ref="AA44:AA45" si="100">IF(AND(S44&lt;&gt;""),IF(S44&gt;15,"1",IF(S44&gt;9,"2",IF(S44&gt;6,"3",IF(S44&gt;0,"4","5")))))</f>
        <v>0</v>
      </c>
      <c r="AB44" s="1531" t="b">
        <f t="shared" ref="AB44:AB45" si="101">IF(AND(T44&lt;&gt;""),IF(T44&gt;32,"1",IF(T44&gt;17,"2",IF(T44&gt;8,"3",IF(T44&gt;0,"4","5")))))</f>
        <v>0</v>
      </c>
      <c r="AC44" s="1531" t="b">
        <f t="shared" ref="AC44:AC45" si="102">IF(AND(U44&lt;&gt;""),IF(U44=40,"1",IF(U44&gt;22,"2",IF(U44&gt;16,"3",IF(U44&gt;5,"4","5")))))</f>
        <v>0</v>
      </c>
      <c r="AD44" s="1533" t="b">
        <f t="shared" ref="AD44:AD45" si="103">IF(AND(V44&lt;&gt;""),IF(V44&gt;126,"1",IF(V44&gt;84,"2",IF(V44&gt;58,"3",IF(V44&gt;26,"4","5")))))</f>
        <v>0</v>
      </c>
      <c r="AE44" s="1178"/>
      <c r="AF44" s="1181"/>
      <c r="AG44" s="103"/>
      <c r="AH44" s="104"/>
      <c r="AI44" s="104"/>
      <c r="AJ44" s="104"/>
      <c r="AK44" s="104"/>
      <c r="AL44" s="104"/>
      <c r="AM44" s="104"/>
      <c r="AN44" s="104"/>
      <c r="AO44" s="104"/>
      <c r="AP44" s="105"/>
      <c r="AQ44" s="1667"/>
      <c r="AR44" s="103"/>
      <c r="AS44" s="104"/>
      <c r="AT44" s="104"/>
      <c r="AU44" s="104"/>
      <c r="AV44" s="104"/>
      <c r="AW44" s="104"/>
      <c r="AX44" s="104"/>
      <c r="AY44" s="104"/>
      <c r="AZ44" s="104"/>
      <c r="BA44" s="105"/>
      <c r="BB44" s="1645">
        <f t="shared" ref="BB44:BB45" si="104">SUM(AG44:AP44)</f>
        <v>0</v>
      </c>
      <c r="BC44" s="382">
        <f t="shared" ref="BC44:BC45" si="105">COUNT(AG44:AP44)</f>
        <v>0</v>
      </c>
      <c r="BD44" s="1647" t="e">
        <f t="shared" ref="BD44:BD45" si="106">BB44/BC44</f>
        <v>#DIV/0!</v>
      </c>
      <c r="BE44" s="367" t="e">
        <f t="shared" ref="BE44:BE45" si="107">AVERAGE(AR44:BA44)</f>
        <v>#DIV/0!</v>
      </c>
      <c r="BF44" s="368" t="e">
        <f t="shared" ref="BF44:BF45" si="108">(BD44-BE44)/BD44</f>
        <v>#DIV/0!</v>
      </c>
      <c r="BG44" s="369" t="e">
        <f t="shared" ref="BG44:BG45" si="109">SQRT((POWER(AG44-BD44,2)+POWER(AH44-BD44,2)+POWER(AI44-BD44,2)+POWER(AJ44-BD44,2)+POWER(AK44-BD44,2)+POWER(AL44-BD44,2)+POWER(AM44-BD44,2)+POWER(AN44-BD44,2)+POWER(AO44-BD44,2)+POWER(AP44-BD44,2))/(BC44-1))</f>
        <v>#DIV/0!</v>
      </c>
      <c r="BH44" s="370" t="e">
        <f t="shared" ref="BH44:BH45" si="110">SQRT((POWER(AR44-BE44,2)+POWER(AS44-BE44,2)+POWER(AT44-BE44,2)+POWER(AU44-BE44,2)+POWER(AV44-BE44,2)+POWER(AW44-BE44,2)+POWER(AX44-BE44,2)+POWER(AY44-BE44,2)+POWER(AZ44-BE44,2)+POWER(BA44-BE44,2))/(BC44-1))</f>
        <v>#DIV/0!</v>
      </c>
      <c r="BI44" s="371" t="e">
        <f t="shared" ref="BI44:BI45" si="111">SQRT(POWER(((AG44-BD44)*(AR44-BE44)+(AH44-BD44)*(AS44-BE44)+(AI44-BD44)*(AT44-BE44)+(AJ44-BD44)*(AU44-BE44)+(AK44-BD44)*(AV44-BE44)+(AL44-BD44)*(AW44-BE44)+(AM44-BD44)*(AX44-BE44)+(AN44-BD44)*(AY44-BE44)+(AO44-BD44)*(AZ44-BE44)+(AP44-BD44)*(BA44-BE44))/(BG44*BH44*(BC44-1)),2))</f>
        <v>#DIV/0!</v>
      </c>
      <c r="BJ44" s="372" t="e">
        <f t="shared" ref="BJ44:BJ45" si="112">IF(BD44&gt;=56,"ОЧЕНЬ ВЫСОКАЯ",IF(BD44&gt;=42,"ВЫСОКАЯ", IF(BD44&gt;=32,"СРЕДНЯЯ",IF(BD44&gt;=25,"НИЗКАЯ","ОЧЕНЬ НИЗКАЯ"))))</f>
        <v>#DIV/0!</v>
      </c>
      <c r="BK44" s="372" t="e">
        <f t="shared" ref="BK44:BK45" si="113">IF(BF44&gt;=0.98,"ОЧЕНЬ ВЫСОКАЯ",IF(BF44&gt;=0.96,"ВЫСОКАЯ", IF(BF44&gt;=0.92,"СРЕДНЯЯ",IF(BF44&gt;=0.91,"НИЗКАЯ","ОЧЕНЬ НИЗКАЯ"))))</f>
        <v>#DIV/0!</v>
      </c>
      <c r="BL44" s="379" t="e">
        <f t="shared" ref="BL44:BL45" si="114">IF(AND(BD44&lt;=31,BF44&lt;=0.95),"1.НИЗКИЙ",IF(AND(BD44&gt;=42,BF44&gt;=0.96),"3.ВЫСОКИЙ","2.СРЕДНИЙ"))</f>
        <v>#DIV/0!</v>
      </c>
      <c r="BM44" s="99"/>
      <c r="BN44" s="1181"/>
      <c r="BO44" s="1838"/>
      <c r="BP44" s="1839"/>
      <c r="BQ44" s="1839"/>
      <c r="BR44" s="1839"/>
      <c r="BS44" s="1839"/>
      <c r="BT44" s="1839"/>
      <c r="BU44" s="1839"/>
      <c r="BV44" s="1839"/>
      <c r="BW44" s="1839"/>
      <c r="BX44" s="1839"/>
      <c r="BY44" s="1839"/>
      <c r="BZ44" s="1839"/>
      <c r="CA44" s="1839"/>
      <c r="CB44" s="1839"/>
      <c r="CC44" s="1839"/>
      <c r="CD44" s="1839"/>
      <c r="CE44" s="1839"/>
      <c r="CF44" s="1839"/>
      <c r="CG44" s="1839"/>
      <c r="CH44" s="1839"/>
      <c r="CI44" s="1839"/>
      <c r="CJ44" s="1839"/>
      <c r="CK44" s="1839"/>
      <c r="CL44" s="1839"/>
      <c r="CM44" s="1839"/>
      <c r="CN44" s="1839"/>
      <c r="CO44" s="1839"/>
      <c r="CP44" s="1839"/>
      <c r="CQ44" s="1839"/>
      <c r="CR44" s="1839"/>
      <c r="CS44" s="1839"/>
      <c r="CT44" s="1839"/>
      <c r="CU44" s="1839"/>
      <c r="CV44" s="1839"/>
      <c r="CW44" s="1839"/>
      <c r="CX44" s="1839"/>
      <c r="CY44" s="1839"/>
      <c r="CZ44" s="1839"/>
      <c r="DA44" s="1839"/>
      <c r="DB44" s="1840"/>
      <c r="DC44" s="1831">
        <f t="shared" si="31"/>
        <v>0</v>
      </c>
      <c r="DD44" s="1832">
        <f t="shared" si="32"/>
        <v>0</v>
      </c>
      <c r="DE44" s="1833">
        <f t="shared" si="33"/>
        <v>0</v>
      </c>
      <c r="DF44" s="1831">
        <f t="shared" si="34"/>
        <v>0</v>
      </c>
      <c r="DG44" s="1832">
        <f t="shared" si="35"/>
        <v>0</v>
      </c>
      <c r="DH44" s="1833">
        <f t="shared" si="36"/>
        <v>0</v>
      </c>
      <c r="DI44" s="1831">
        <f t="shared" si="37"/>
        <v>0</v>
      </c>
      <c r="DJ44" s="1832">
        <f t="shared" si="38"/>
        <v>0</v>
      </c>
      <c r="DK44" s="1832">
        <f t="shared" si="39"/>
        <v>0</v>
      </c>
      <c r="DL44" s="1833">
        <f t="shared" si="40"/>
        <v>0</v>
      </c>
      <c r="DM44" s="1834">
        <f t="shared" si="41"/>
        <v>0</v>
      </c>
      <c r="DN44" s="1835">
        <f t="shared" si="42"/>
        <v>0</v>
      </c>
      <c r="DO44" s="1836">
        <f t="shared" si="43"/>
        <v>0</v>
      </c>
      <c r="DP44" s="1837">
        <f t="shared" si="44"/>
        <v>0</v>
      </c>
      <c r="DQ44" s="1837">
        <f t="shared" si="45"/>
        <v>0</v>
      </c>
      <c r="DR44" s="1179"/>
      <c r="DS44" s="1210"/>
      <c r="DT44" s="1211"/>
      <c r="DU44" s="1212"/>
      <c r="DV44" s="1213"/>
      <c r="DW44" s="1180"/>
      <c r="DX44" s="1178"/>
      <c r="DY44" s="1181"/>
      <c r="DZ44" s="1195"/>
      <c r="EA44" s="1196"/>
      <c r="EB44" s="1195"/>
      <c r="EC44" s="1197"/>
      <c r="ED44" s="1196"/>
      <c r="EE44" s="1191"/>
      <c r="EF44" s="1192"/>
      <c r="EG44" s="1195"/>
      <c r="EH44" s="1196"/>
      <c r="EI44" s="1195"/>
      <c r="EJ44" s="1197"/>
      <c r="EK44" s="1198"/>
      <c r="EL44" s="1199"/>
      <c r="EM44" s="1179"/>
      <c r="EN44" s="1178"/>
      <c r="EO44" s="1688"/>
      <c r="EP44" s="1680"/>
      <c r="EQ44" s="1675"/>
      <c r="ER44" s="1498"/>
      <c r="ES44" s="1498"/>
      <c r="ET44" s="1499"/>
      <c r="EU44" s="1500"/>
      <c r="EV44" s="1501"/>
      <c r="EW44" s="1501"/>
      <c r="EX44" s="1501"/>
      <c r="EY44" s="1501"/>
      <c r="EZ44" s="1501"/>
      <c r="FA44" s="1501"/>
      <c r="FB44" s="1502"/>
      <c r="FC44" s="1689"/>
      <c r="FD44" s="1448"/>
      <c r="FE44" s="2222"/>
      <c r="FF44" s="2223"/>
      <c r="FG44" s="2223"/>
      <c r="FH44" s="2223"/>
      <c r="FI44" s="2223"/>
      <c r="FJ44" s="2223"/>
      <c r="FK44" s="2223"/>
      <c r="FL44" s="2223"/>
      <c r="FM44" s="2223"/>
      <c r="FN44" s="2223"/>
      <c r="FO44" s="2223"/>
      <c r="FP44" s="2223"/>
      <c r="FQ44" s="2223"/>
      <c r="FR44" s="2223"/>
      <c r="FS44" s="2223"/>
      <c r="FT44" s="2223"/>
      <c r="FU44" s="2223"/>
      <c r="FV44" s="2223"/>
      <c r="FW44" s="2223"/>
      <c r="FX44" s="2223"/>
      <c r="FY44" s="2223"/>
      <c r="FZ44" s="2223"/>
      <c r="GA44" s="2223"/>
      <c r="GB44" s="2223"/>
      <c r="GC44" s="2223"/>
      <c r="GD44" s="2223"/>
      <c r="GE44" s="2223"/>
      <c r="GF44" s="2223"/>
      <c r="GG44" s="2223"/>
      <c r="GH44" s="2223"/>
      <c r="GI44" s="2223"/>
      <c r="GJ44" s="2223"/>
      <c r="GK44" s="2223"/>
      <c r="GL44" s="2223"/>
      <c r="GM44" s="2223"/>
      <c r="GN44" s="2223"/>
      <c r="GO44" s="2223"/>
      <c r="GP44" s="2223"/>
      <c r="GQ44" s="2223"/>
      <c r="GR44" s="2223"/>
      <c r="GS44" s="2223"/>
      <c r="GT44" s="2223"/>
      <c r="GU44" s="2223"/>
      <c r="GV44" s="2223"/>
      <c r="GW44" s="2223"/>
      <c r="GX44" s="2224"/>
      <c r="GY44" s="2198">
        <f t="shared" si="46"/>
        <v>0</v>
      </c>
      <c r="GZ44" s="399" t="b">
        <f t="shared" si="83"/>
        <v>0</v>
      </c>
      <c r="HA44" s="2199">
        <f t="shared" si="47"/>
        <v>0</v>
      </c>
      <c r="HB44" s="2211" t="b">
        <f t="shared" si="48"/>
        <v>0</v>
      </c>
      <c r="HC44" s="2201">
        <f t="shared" si="49"/>
        <v>0</v>
      </c>
      <c r="HD44" s="400" t="b">
        <f t="shared" si="50"/>
        <v>0</v>
      </c>
      <c r="HE44" s="2202">
        <f t="shared" si="51"/>
        <v>0</v>
      </c>
      <c r="HF44" s="401" t="b">
        <f t="shared" si="52"/>
        <v>0</v>
      </c>
      <c r="HG44" s="2203">
        <f t="shared" si="53"/>
        <v>0</v>
      </c>
      <c r="HH44" s="2212" t="b">
        <f t="shared" si="54"/>
        <v>0</v>
      </c>
      <c r="HI44" s="2205">
        <f t="shared" si="55"/>
        <v>0</v>
      </c>
      <c r="HJ44" s="395" t="b">
        <f t="shared" si="56"/>
        <v>0</v>
      </c>
      <c r="HK44" s="2206">
        <f t="shared" si="57"/>
        <v>0</v>
      </c>
      <c r="HL44" s="1007" t="b">
        <f t="shared" si="58"/>
        <v>0</v>
      </c>
      <c r="HM44" s="1447"/>
      <c r="HN44" s="1448"/>
      <c r="HO44" s="905"/>
      <c r="HP44" s="906"/>
      <c r="HQ44" s="907"/>
      <c r="HR44" s="908"/>
      <c r="HS44" s="909"/>
      <c r="HT44" s="910"/>
      <c r="HU44" s="911"/>
      <c r="HV44" s="714" t="b">
        <f t="shared" si="84"/>
        <v>0</v>
      </c>
      <c r="HW44" s="715" t="b">
        <f t="shared" si="84"/>
        <v>0</v>
      </c>
      <c r="HX44" s="715" t="b">
        <f t="shared" si="60"/>
        <v>0</v>
      </c>
      <c r="HY44" s="715" t="b">
        <f t="shared" si="61"/>
        <v>0</v>
      </c>
      <c r="HZ44" s="715" t="b">
        <f t="shared" si="62"/>
        <v>0</v>
      </c>
      <c r="IA44" s="716" t="b">
        <f t="shared" si="63"/>
        <v>0</v>
      </c>
      <c r="IB44" s="717" t="b">
        <f t="shared" si="64"/>
        <v>0</v>
      </c>
      <c r="IC44" s="1447"/>
      <c r="ID44" s="1447"/>
      <c r="IE44" s="664"/>
      <c r="IF44" s="1055"/>
      <c r="IG44" s="1055"/>
      <c r="IH44" s="1055"/>
      <c r="II44" s="1055"/>
      <c r="IJ44" s="1055"/>
      <c r="IK44" s="1055"/>
      <c r="IL44" s="1055"/>
      <c r="IM44" s="1055"/>
      <c r="IN44" s="1056"/>
      <c r="IO44" s="662"/>
      <c r="IP44" s="1057"/>
      <c r="IQ44" s="1057"/>
      <c r="IR44" s="1057"/>
      <c r="IS44" s="1057"/>
      <c r="IT44" s="1057"/>
      <c r="IU44" s="1057"/>
      <c r="IV44" s="1057"/>
      <c r="IW44" s="1057"/>
      <c r="IX44" s="1058"/>
      <c r="IY44" s="664"/>
      <c r="IZ44" s="1055"/>
      <c r="JA44" s="1055"/>
      <c r="JB44" s="1055"/>
      <c r="JC44" s="1055"/>
      <c r="JD44" s="1055"/>
      <c r="JE44" s="1055"/>
      <c r="JF44" s="1055"/>
      <c r="JG44" s="1055"/>
      <c r="JH44" s="1059"/>
      <c r="JI44" s="662"/>
      <c r="JJ44" s="1057"/>
      <c r="JK44" s="1057"/>
      <c r="JL44" s="1057"/>
      <c r="JM44" s="1057"/>
      <c r="JN44" s="1057"/>
      <c r="JO44" s="1057"/>
      <c r="JP44" s="1057"/>
      <c r="JQ44" s="1057"/>
      <c r="JR44" s="1058"/>
      <c r="JS44" s="664"/>
      <c r="JT44" s="1055"/>
      <c r="JU44" s="1055"/>
      <c r="JV44" s="1055"/>
      <c r="JW44" s="1055"/>
      <c r="JX44" s="1059"/>
      <c r="JY44" s="1055"/>
      <c r="JZ44" s="1055"/>
      <c r="KA44" s="1055"/>
      <c r="KB44" s="1056"/>
      <c r="KC44" s="662"/>
      <c r="KD44" s="1057"/>
      <c r="KE44" s="1057"/>
      <c r="KF44" s="1057"/>
      <c r="KG44" s="1057"/>
      <c r="KH44" s="1057"/>
      <c r="KI44" s="1057"/>
      <c r="KJ44" s="1057"/>
      <c r="KK44" s="1057"/>
      <c r="KL44" s="1058"/>
      <c r="KM44" s="664"/>
      <c r="KN44" s="1055"/>
      <c r="KO44" s="1055"/>
      <c r="KP44" s="1055"/>
      <c r="KQ44" s="1055"/>
      <c r="KR44" s="1055"/>
      <c r="KS44" s="1055"/>
      <c r="KT44" s="1055"/>
      <c r="KU44" s="1055"/>
      <c r="KV44" s="1056"/>
      <c r="KW44" s="662"/>
      <c r="KX44" s="1057"/>
      <c r="KY44" s="1057"/>
      <c r="KZ44" s="1057"/>
      <c r="LA44" s="1057"/>
      <c r="LB44" s="1057"/>
      <c r="LC44" s="1057"/>
      <c r="LD44" s="1057"/>
      <c r="LE44" s="1057"/>
      <c r="LF44" s="1058"/>
      <c r="LG44" s="1060"/>
      <c r="LH44" s="1055"/>
      <c r="LI44" s="1055"/>
      <c r="LJ44" s="1055"/>
      <c r="LK44" s="1055"/>
      <c r="LL44" s="1055"/>
      <c r="LM44" s="1055"/>
      <c r="LN44" s="1055"/>
      <c r="LO44" s="1055"/>
      <c r="LP44" s="1055"/>
      <c r="LQ44" s="1059"/>
      <c r="LR44" s="739">
        <f t="shared" si="2"/>
        <v>0</v>
      </c>
      <c r="LS44" s="740" t="b">
        <f t="shared" si="65"/>
        <v>0</v>
      </c>
      <c r="LT44" s="741">
        <f t="shared" si="3"/>
        <v>0</v>
      </c>
      <c r="LU44" s="742" t="b">
        <f t="shared" si="66"/>
        <v>0</v>
      </c>
      <c r="LV44" s="743">
        <f t="shared" si="85"/>
        <v>0</v>
      </c>
      <c r="LW44" s="744" t="b">
        <f t="shared" si="67"/>
        <v>0</v>
      </c>
      <c r="LX44" s="745">
        <f t="shared" si="5"/>
        <v>0</v>
      </c>
      <c r="LY44" s="746" t="b">
        <f t="shared" si="68"/>
        <v>0</v>
      </c>
      <c r="LZ44" s="764">
        <f t="shared" si="6"/>
        <v>0</v>
      </c>
      <c r="MA44" s="765" t="b">
        <f t="shared" si="69"/>
        <v>0</v>
      </c>
      <c r="MB44" s="766">
        <f t="shared" si="86"/>
        <v>0</v>
      </c>
      <c r="MC44" s="767" t="b">
        <f t="shared" si="70"/>
        <v>0</v>
      </c>
      <c r="MD44" s="768">
        <f t="shared" si="8"/>
        <v>0</v>
      </c>
      <c r="ME44" s="769" t="b">
        <f t="shared" si="71"/>
        <v>0</v>
      </c>
      <c r="MF44" s="770">
        <f t="shared" si="87"/>
        <v>0</v>
      </c>
      <c r="MG44" s="771" t="b">
        <f t="shared" si="72"/>
        <v>0</v>
      </c>
      <c r="MH44" s="772">
        <f t="shared" si="88"/>
        <v>0</v>
      </c>
      <c r="MI44" s="773" t="b">
        <f t="shared" si="73"/>
        <v>0</v>
      </c>
      <c r="MJ44" s="774">
        <f t="shared" si="89"/>
        <v>0</v>
      </c>
      <c r="MK44" s="775" t="b">
        <f t="shared" si="74"/>
        <v>0</v>
      </c>
      <c r="ML44" s="776">
        <f t="shared" si="90"/>
        <v>0</v>
      </c>
      <c r="MM44" s="777" t="b">
        <f t="shared" si="75"/>
        <v>0</v>
      </c>
      <c r="MN44" s="778">
        <f t="shared" si="91"/>
        <v>0</v>
      </c>
      <c r="MO44" s="779" t="b">
        <f t="shared" si="76"/>
        <v>0</v>
      </c>
      <c r="MP44" s="884">
        <f t="shared" si="92"/>
        <v>0</v>
      </c>
      <c r="MQ44" s="885" t="b">
        <f t="shared" si="77"/>
        <v>0</v>
      </c>
      <c r="MR44" s="1449"/>
      <c r="MS44" s="645"/>
      <c r="MT44" s="646"/>
      <c r="MU44" s="647"/>
      <c r="MV44" s="648"/>
      <c r="MW44" s="649"/>
      <c r="MX44" s="657"/>
      <c r="MY44" s="658"/>
      <c r="MZ44" s="659"/>
      <c r="NA44" s="660"/>
      <c r="NB44" s="661"/>
      <c r="NC44" s="662"/>
      <c r="ND44" s="666"/>
      <c r="NE44" s="664"/>
      <c r="NF44" s="665"/>
      <c r="NG44" s="604" t="b">
        <f t="shared" si="94"/>
        <v>0</v>
      </c>
      <c r="NH44" s="602" t="b">
        <f t="shared" si="94"/>
        <v>0</v>
      </c>
      <c r="NI44" s="604" t="b">
        <f t="shared" si="94"/>
        <v>0</v>
      </c>
      <c r="NJ44" s="1547" t="b">
        <f t="shared" si="94"/>
        <v>0</v>
      </c>
      <c r="NK44" s="604" t="b">
        <f t="shared" si="94"/>
        <v>0</v>
      </c>
      <c r="NL44" s="1547" t="b">
        <f t="shared" si="94"/>
        <v>0</v>
      </c>
      <c r="NM44" s="604" t="b">
        <f t="shared" si="94"/>
        <v>0</v>
      </c>
      <c r="NN44" s="1547" t="b">
        <f t="shared" si="94"/>
        <v>0</v>
      </c>
      <c r="NO44" s="604" t="b">
        <f t="shared" si="93"/>
        <v>0</v>
      </c>
      <c r="NP44" s="1549" t="b">
        <f t="shared" si="93"/>
        <v>0</v>
      </c>
      <c r="NQ44" s="1552" t="b">
        <f t="shared" si="93"/>
        <v>0</v>
      </c>
      <c r="NR44" s="1549" t="b">
        <f t="shared" si="93"/>
        <v>0</v>
      </c>
      <c r="NS44" s="604" t="b">
        <f t="shared" si="93"/>
        <v>0</v>
      </c>
      <c r="NT44" s="1445"/>
    </row>
    <row r="45" spans="1:384" ht="21.95" customHeight="1" thickBot="1" x14ac:dyDescent="0.35">
      <c r="A45" s="1603">
        <v>33</v>
      </c>
      <c r="B45" s="1604"/>
      <c r="C45" s="1605"/>
      <c r="D45" s="1604"/>
      <c r="E45" s="1516"/>
      <c r="F45" s="106"/>
      <c r="G45" s="107"/>
      <c r="H45" s="108"/>
      <c r="I45" s="108"/>
      <c r="J45" s="1559"/>
      <c r="K45" s="1566">
        <f t="shared" si="95"/>
        <v>0</v>
      </c>
      <c r="L45" s="1563"/>
      <c r="M45" s="23"/>
      <c r="N45" s="3"/>
      <c r="O45" s="1200"/>
      <c r="P45" s="1202"/>
      <c r="Q45" s="1202"/>
      <c r="R45" s="1202"/>
      <c r="S45" s="1202"/>
      <c r="T45" s="1202"/>
      <c r="U45" s="1202"/>
      <c r="V45" s="1203"/>
      <c r="W45" s="1534" t="b">
        <f t="shared" si="96"/>
        <v>0</v>
      </c>
      <c r="X45" s="1535" t="b">
        <f t="shared" si="97"/>
        <v>0</v>
      </c>
      <c r="Y45" s="1535" t="b">
        <f t="shared" si="98"/>
        <v>0</v>
      </c>
      <c r="Z45" s="1535" t="b">
        <f t="shared" si="99"/>
        <v>0</v>
      </c>
      <c r="AA45" s="1535" t="b">
        <f t="shared" si="100"/>
        <v>0</v>
      </c>
      <c r="AB45" s="1535" t="b">
        <f t="shared" si="101"/>
        <v>0</v>
      </c>
      <c r="AC45" s="1535" t="b">
        <f t="shared" si="102"/>
        <v>0</v>
      </c>
      <c r="AD45" s="1536" t="b">
        <f t="shared" si="103"/>
        <v>0</v>
      </c>
      <c r="AE45" s="347"/>
      <c r="AF45" s="27"/>
      <c r="AG45" s="109"/>
      <c r="AH45" s="110"/>
      <c r="AI45" s="110"/>
      <c r="AJ45" s="110"/>
      <c r="AK45" s="110"/>
      <c r="AL45" s="110"/>
      <c r="AM45" s="110"/>
      <c r="AN45" s="110"/>
      <c r="AO45" s="110"/>
      <c r="AP45" s="111"/>
      <c r="AQ45" s="1668"/>
      <c r="AR45" s="109"/>
      <c r="AS45" s="110"/>
      <c r="AT45" s="110"/>
      <c r="AU45" s="110"/>
      <c r="AV45" s="110"/>
      <c r="AW45" s="110"/>
      <c r="AX45" s="110"/>
      <c r="AY45" s="110"/>
      <c r="AZ45" s="110"/>
      <c r="BA45" s="111"/>
      <c r="BB45" s="1646">
        <f t="shared" si="104"/>
        <v>0</v>
      </c>
      <c r="BC45" s="383">
        <f t="shared" si="105"/>
        <v>0</v>
      </c>
      <c r="BD45" s="1648" t="e">
        <f t="shared" si="106"/>
        <v>#DIV/0!</v>
      </c>
      <c r="BE45" s="373" t="e">
        <f t="shared" si="107"/>
        <v>#DIV/0!</v>
      </c>
      <c r="BF45" s="374" t="e">
        <f t="shared" si="108"/>
        <v>#DIV/0!</v>
      </c>
      <c r="BG45" s="375" t="e">
        <f t="shared" si="109"/>
        <v>#DIV/0!</v>
      </c>
      <c r="BH45" s="376" t="e">
        <f t="shared" si="110"/>
        <v>#DIV/0!</v>
      </c>
      <c r="BI45" s="377" t="e">
        <f t="shared" si="111"/>
        <v>#DIV/0!</v>
      </c>
      <c r="BJ45" s="378" t="e">
        <f t="shared" si="112"/>
        <v>#DIV/0!</v>
      </c>
      <c r="BK45" s="378" t="e">
        <f t="shared" si="113"/>
        <v>#DIV/0!</v>
      </c>
      <c r="BL45" s="380" t="e">
        <f t="shared" si="114"/>
        <v>#DIV/0!</v>
      </c>
      <c r="BM45" s="9"/>
      <c r="BN45" s="27"/>
      <c r="BO45" s="1841"/>
      <c r="BP45" s="1842"/>
      <c r="BQ45" s="1842"/>
      <c r="BR45" s="1842"/>
      <c r="BS45" s="1842"/>
      <c r="BT45" s="1842"/>
      <c r="BU45" s="1842"/>
      <c r="BV45" s="1842"/>
      <c r="BW45" s="1842"/>
      <c r="BX45" s="1842"/>
      <c r="BY45" s="1842"/>
      <c r="BZ45" s="1842"/>
      <c r="CA45" s="1842"/>
      <c r="CB45" s="1842"/>
      <c r="CC45" s="1842"/>
      <c r="CD45" s="1842"/>
      <c r="CE45" s="1842"/>
      <c r="CF45" s="1842"/>
      <c r="CG45" s="1842"/>
      <c r="CH45" s="1842"/>
      <c r="CI45" s="1842"/>
      <c r="CJ45" s="1842"/>
      <c r="CK45" s="1842"/>
      <c r="CL45" s="1842"/>
      <c r="CM45" s="1842"/>
      <c r="CN45" s="1842"/>
      <c r="CO45" s="1842"/>
      <c r="CP45" s="1842"/>
      <c r="CQ45" s="1842"/>
      <c r="CR45" s="1842"/>
      <c r="CS45" s="1842"/>
      <c r="CT45" s="1842"/>
      <c r="CU45" s="1842"/>
      <c r="CV45" s="1842"/>
      <c r="CW45" s="1842"/>
      <c r="CX45" s="1842"/>
      <c r="CY45" s="1842"/>
      <c r="CZ45" s="1842"/>
      <c r="DA45" s="1842"/>
      <c r="DB45" s="1843"/>
      <c r="DC45" s="1844">
        <f t="shared" si="31"/>
        <v>0</v>
      </c>
      <c r="DD45" s="1845">
        <f t="shared" si="32"/>
        <v>0</v>
      </c>
      <c r="DE45" s="1846">
        <f t="shared" si="33"/>
        <v>0</v>
      </c>
      <c r="DF45" s="1844">
        <f t="shared" si="34"/>
        <v>0</v>
      </c>
      <c r="DG45" s="1845">
        <f t="shared" si="35"/>
        <v>0</v>
      </c>
      <c r="DH45" s="1846">
        <f t="shared" si="36"/>
        <v>0</v>
      </c>
      <c r="DI45" s="1844">
        <f t="shared" si="37"/>
        <v>0</v>
      </c>
      <c r="DJ45" s="1845">
        <f t="shared" si="38"/>
        <v>0</v>
      </c>
      <c r="DK45" s="1845">
        <f t="shared" si="39"/>
        <v>0</v>
      </c>
      <c r="DL45" s="1846">
        <f t="shared" si="40"/>
        <v>0</v>
      </c>
      <c r="DM45" s="1834">
        <f t="shared" si="41"/>
        <v>0</v>
      </c>
      <c r="DN45" s="1835">
        <f t="shared" si="42"/>
        <v>0</v>
      </c>
      <c r="DO45" s="1836">
        <f t="shared" si="43"/>
        <v>0</v>
      </c>
      <c r="DP45" s="1837">
        <f t="shared" si="44"/>
        <v>0</v>
      </c>
      <c r="DQ45" s="1837">
        <f t="shared" si="45"/>
        <v>0</v>
      </c>
      <c r="DR45" s="14"/>
      <c r="DS45" s="51"/>
      <c r="DT45" s="52"/>
      <c r="DU45" s="53"/>
      <c r="DV45" s="54"/>
      <c r="DW45" s="55"/>
      <c r="DX45" s="23"/>
      <c r="DY45" s="27"/>
      <c r="DZ45" s="50"/>
      <c r="EA45" s="60"/>
      <c r="EB45" s="50"/>
      <c r="EC45" s="61"/>
      <c r="ED45" s="60"/>
      <c r="EE45" s="73"/>
      <c r="EF45" s="64"/>
      <c r="EG45" s="50"/>
      <c r="EH45" s="60"/>
      <c r="EI45" s="50"/>
      <c r="EJ45" s="61"/>
      <c r="EK45" s="62"/>
      <c r="EL45" s="63"/>
      <c r="EM45" s="14"/>
      <c r="EN45" s="23"/>
      <c r="EO45" s="1690"/>
      <c r="EP45" s="1681"/>
      <c r="EQ45" s="1676"/>
      <c r="ER45" s="1503"/>
      <c r="ES45" s="1503"/>
      <c r="ET45" s="1504"/>
      <c r="EU45" s="1505"/>
      <c r="EV45" s="1506"/>
      <c r="EW45" s="1506"/>
      <c r="EX45" s="1506"/>
      <c r="EY45" s="1506"/>
      <c r="EZ45" s="1506"/>
      <c r="FA45" s="1506"/>
      <c r="FB45" s="1507"/>
      <c r="FC45" s="1691"/>
      <c r="FE45" s="2228"/>
      <c r="FF45" s="2229"/>
      <c r="FG45" s="2229"/>
      <c r="FH45" s="2229"/>
      <c r="FI45" s="2229"/>
      <c r="FJ45" s="2229"/>
      <c r="FK45" s="2229"/>
      <c r="FL45" s="2229"/>
      <c r="FM45" s="2229"/>
      <c r="FN45" s="2229"/>
      <c r="FO45" s="2229"/>
      <c r="FP45" s="2229"/>
      <c r="FQ45" s="2229"/>
      <c r="FR45" s="2229"/>
      <c r="FS45" s="2229"/>
      <c r="FT45" s="2229"/>
      <c r="FU45" s="2229"/>
      <c r="FV45" s="2229"/>
      <c r="FW45" s="2229"/>
      <c r="FX45" s="2229"/>
      <c r="FY45" s="2229"/>
      <c r="FZ45" s="2229"/>
      <c r="GA45" s="2229"/>
      <c r="GB45" s="2229"/>
      <c r="GC45" s="2229"/>
      <c r="GD45" s="2229"/>
      <c r="GE45" s="2229"/>
      <c r="GF45" s="2229"/>
      <c r="GG45" s="2229"/>
      <c r="GH45" s="2229"/>
      <c r="GI45" s="2229"/>
      <c r="GJ45" s="2229"/>
      <c r="GK45" s="2229"/>
      <c r="GL45" s="2229"/>
      <c r="GM45" s="2229"/>
      <c r="GN45" s="2229"/>
      <c r="GO45" s="2229"/>
      <c r="GP45" s="2229"/>
      <c r="GQ45" s="2229"/>
      <c r="GR45" s="2229"/>
      <c r="GS45" s="2229"/>
      <c r="GT45" s="2229"/>
      <c r="GU45" s="2229"/>
      <c r="GV45" s="2229"/>
      <c r="GW45" s="2229"/>
      <c r="GX45" s="2230"/>
      <c r="GY45" s="2198">
        <f t="shared" si="46"/>
        <v>0</v>
      </c>
      <c r="GZ45" s="462" t="b">
        <f t="shared" si="83"/>
        <v>0</v>
      </c>
      <c r="HA45" s="2199">
        <f t="shared" si="47"/>
        <v>0</v>
      </c>
      <c r="HB45" s="2213" t="b">
        <f t="shared" si="48"/>
        <v>0</v>
      </c>
      <c r="HC45" s="2201">
        <f t="shared" si="49"/>
        <v>0</v>
      </c>
      <c r="HD45" s="463" t="b">
        <f t="shared" si="50"/>
        <v>0</v>
      </c>
      <c r="HE45" s="2202">
        <f t="shared" si="51"/>
        <v>0</v>
      </c>
      <c r="HF45" s="464" t="b">
        <f t="shared" si="52"/>
        <v>0</v>
      </c>
      <c r="HG45" s="2203">
        <f t="shared" si="53"/>
        <v>0</v>
      </c>
      <c r="HH45" s="2214" t="b">
        <f t="shared" si="54"/>
        <v>0</v>
      </c>
      <c r="HI45" s="2205">
        <f t="shared" si="55"/>
        <v>0</v>
      </c>
      <c r="HJ45" s="465" t="b">
        <f t="shared" si="56"/>
        <v>0</v>
      </c>
      <c r="HK45" s="2206">
        <f t="shared" si="57"/>
        <v>0</v>
      </c>
      <c r="HL45" s="2215" t="b">
        <f t="shared" si="58"/>
        <v>0</v>
      </c>
      <c r="HN45" s="600"/>
      <c r="HO45" s="912"/>
      <c r="HP45" s="913"/>
      <c r="HQ45" s="914"/>
      <c r="HR45" s="915"/>
      <c r="HS45" s="916"/>
      <c r="HT45" s="917"/>
      <c r="HU45" s="918"/>
      <c r="HV45" s="718" t="b">
        <f t="shared" si="84"/>
        <v>0</v>
      </c>
      <c r="HW45" s="719" t="b">
        <f t="shared" si="84"/>
        <v>0</v>
      </c>
      <c r="HX45" s="719" t="b">
        <f t="shared" si="60"/>
        <v>0</v>
      </c>
      <c r="HY45" s="719" t="b">
        <f t="shared" si="61"/>
        <v>0</v>
      </c>
      <c r="HZ45" s="719" t="b">
        <f t="shared" si="62"/>
        <v>0</v>
      </c>
      <c r="IA45" s="720" t="b">
        <f t="shared" si="63"/>
        <v>0</v>
      </c>
      <c r="IB45" s="721" t="b">
        <f t="shared" si="64"/>
        <v>0</v>
      </c>
      <c r="IE45" s="664"/>
      <c r="IF45" s="1055"/>
      <c r="IG45" s="1055"/>
      <c r="IH45" s="1055"/>
      <c r="II45" s="1055"/>
      <c r="IJ45" s="1055"/>
      <c r="IK45" s="1055"/>
      <c r="IL45" s="1055"/>
      <c r="IM45" s="1055"/>
      <c r="IN45" s="1056"/>
      <c r="IO45" s="662"/>
      <c r="IP45" s="1057"/>
      <c r="IQ45" s="1057"/>
      <c r="IR45" s="1057"/>
      <c r="IS45" s="1057"/>
      <c r="IT45" s="1057"/>
      <c r="IU45" s="1057"/>
      <c r="IV45" s="1057"/>
      <c r="IW45" s="1057"/>
      <c r="IX45" s="1058"/>
      <c r="IY45" s="664"/>
      <c r="IZ45" s="1055"/>
      <c r="JA45" s="1055"/>
      <c r="JB45" s="1055"/>
      <c r="JC45" s="1055"/>
      <c r="JD45" s="1055"/>
      <c r="JE45" s="1055"/>
      <c r="JF45" s="1055"/>
      <c r="JG45" s="1055"/>
      <c r="JH45" s="1059"/>
      <c r="JI45" s="662"/>
      <c r="JJ45" s="1057"/>
      <c r="JK45" s="1057"/>
      <c r="JL45" s="1057"/>
      <c r="JM45" s="1057"/>
      <c r="JN45" s="1057"/>
      <c r="JO45" s="1057"/>
      <c r="JP45" s="1057"/>
      <c r="JQ45" s="1057"/>
      <c r="JR45" s="1058"/>
      <c r="JS45" s="664"/>
      <c r="JT45" s="1055"/>
      <c r="JU45" s="1055"/>
      <c r="JV45" s="1055"/>
      <c r="JW45" s="1055"/>
      <c r="JX45" s="1059"/>
      <c r="JY45" s="1055"/>
      <c r="JZ45" s="1055"/>
      <c r="KA45" s="1055"/>
      <c r="KB45" s="1056"/>
      <c r="KC45" s="662"/>
      <c r="KD45" s="1057"/>
      <c r="KE45" s="1057"/>
      <c r="KF45" s="1057"/>
      <c r="KG45" s="1057"/>
      <c r="KH45" s="1057"/>
      <c r="KI45" s="1057"/>
      <c r="KJ45" s="1057"/>
      <c r="KK45" s="1057"/>
      <c r="KL45" s="1058"/>
      <c r="KM45" s="664"/>
      <c r="KN45" s="1055"/>
      <c r="KO45" s="1055"/>
      <c r="KP45" s="1055"/>
      <c r="KQ45" s="1055"/>
      <c r="KR45" s="1055"/>
      <c r="KS45" s="1055"/>
      <c r="KT45" s="1055"/>
      <c r="KU45" s="1055"/>
      <c r="KV45" s="1056"/>
      <c r="KW45" s="662"/>
      <c r="KX45" s="1057"/>
      <c r="KY45" s="1057"/>
      <c r="KZ45" s="1057"/>
      <c r="LA45" s="1057"/>
      <c r="LB45" s="1057"/>
      <c r="LC45" s="1057"/>
      <c r="LD45" s="1057"/>
      <c r="LE45" s="1057"/>
      <c r="LF45" s="1058"/>
      <c r="LG45" s="1060"/>
      <c r="LH45" s="1055"/>
      <c r="LI45" s="1055"/>
      <c r="LJ45" s="1055"/>
      <c r="LK45" s="1055"/>
      <c r="LL45" s="1055"/>
      <c r="LM45" s="1055"/>
      <c r="LN45" s="1055"/>
      <c r="LO45" s="1055"/>
      <c r="LP45" s="1055"/>
      <c r="LQ45" s="1059"/>
      <c r="LR45" s="739">
        <f t="shared" si="2"/>
        <v>0</v>
      </c>
      <c r="LS45" s="740" t="b">
        <f t="shared" si="65"/>
        <v>0</v>
      </c>
      <c r="LT45" s="741">
        <f t="shared" si="3"/>
        <v>0</v>
      </c>
      <c r="LU45" s="742" t="b">
        <f t="shared" si="66"/>
        <v>0</v>
      </c>
      <c r="LV45" s="743">
        <f t="shared" si="85"/>
        <v>0</v>
      </c>
      <c r="LW45" s="744" t="b">
        <f t="shared" si="67"/>
        <v>0</v>
      </c>
      <c r="LX45" s="745">
        <f t="shared" si="5"/>
        <v>0</v>
      </c>
      <c r="LY45" s="746" t="b">
        <f t="shared" si="68"/>
        <v>0</v>
      </c>
      <c r="LZ45" s="764">
        <f t="shared" si="6"/>
        <v>0</v>
      </c>
      <c r="MA45" s="765" t="b">
        <f t="shared" si="69"/>
        <v>0</v>
      </c>
      <c r="MB45" s="766">
        <f t="shared" si="86"/>
        <v>0</v>
      </c>
      <c r="MC45" s="767" t="b">
        <f t="shared" si="70"/>
        <v>0</v>
      </c>
      <c r="MD45" s="768">
        <f t="shared" si="8"/>
        <v>0</v>
      </c>
      <c r="ME45" s="769" t="b">
        <f t="shared" si="71"/>
        <v>0</v>
      </c>
      <c r="MF45" s="770">
        <f t="shared" si="87"/>
        <v>0</v>
      </c>
      <c r="MG45" s="771" t="b">
        <f t="shared" si="72"/>
        <v>0</v>
      </c>
      <c r="MH45" s="772">
        <f t="shared" si="88"/>
        <v>0</v>
      </c>
      <c r="MI45" s="773" t="b">
        <f t="shared" si="73"/>
        <v>0</v>
      </c>
      <c r="MJ45" s="774">
        <f t="shared" si="89"/>
        <v>0</v>
      </c>
      <c r="MK45" s="775" t="b">
        <f t="shared" si="74"/>
        <v>0</v>
      </c>
      <c r="ML45" s="776">
        <f t="shared" si="90"/>
        <v>0</v>
      </c>
      <c r="MM45" s="777" t="b">
        <f t="shared" si="75"/>
        <v>0</v>
      </c>
      <c r="MN45" s="778">
        <f t="shared" si="91"/>
        <v>0</v>
      </c>
      <c r="MO45" s="779" t="b">
        <f t="shared" si="76"/>
        <v>0</v>
      </c>
      <c r="MP45" s="884">
        <f t="shared" si="92"/>
        <v>0</v>
      </c>
      <c r="MQ45" s="885" t="b">
        <f t="shared" si="77"/>
        <v>0</v>
      </c>
      <c r="MS45" s="645"/>
      <c r="MT45" s="646"/>
      <c r="MU45" s="647"/>
      <c r="MV45" s="648"/>
      <c r="MW45" s="649"/>
      <c r="MX45" s="657"/>
      <c r="MY45" s="658"/>
      <c r="MZ45" s="659"/>
      <c r="NA45" s="660"/>
      <c r="NB45" s="661"/>
      <c r="NC45" s="662"/>
      <c r="ND45" s="663"/>
      <c r="NE45" s="664"/>
      <c r="NF45" s="665"/>
      <c r="NG45" s="605" t="b">
        <f t="shared" si="94"/>
        <v>0</v>
      </c>
      <c r="NH45" s="606" t="b">
        <f t="shared" si="94"/>
        <v>0</v>
      </c>
      <c r="NI45" s="605" t="b">
        <f t="shared" si="94"/>
        <v>0</v>
      </c>
      <c r="NJ45" s="1548" t="b">
        <f t="shared" si="94"/>
        <v>0</v>
      </c>
      <c r="NK45" s="605" t="b">
        <f t="shared" si="94"/>
        <v>0</v>
      </c>
      <c r="NL45" s="1548" t="b">
        <f t="shared" si="94"/>
        <v>0</v>
      </c>
      <c r="NM45" s="605" t="b">
        <f t="shared" si="94"/>
        <v>0</v>
      </c>
      <c r="NN45" s="1548" t="b">
        <f t="shared" si="94"/>
        <v>0</v>
      </c>
      <c r="NO45" s="605" t="b">
        <f t="shared" si="93"/>
        <v>0</v>
      </c>
      <c r="NP45" s="1550" t="b">
        <f t="shared" si="93"/>
        <v>0</v>
      </c>
      <c r="NQ45" s="1553" t="b">
        <f t="shared" si="93"/>
        <v>0</v>
      </c>
      <c r="NR45" s="1550" t="b">
        <f t="shared" si="93"/>
        <v>0</v>
      </c>
      <c r="NS45" s="605" t="b">
        <f t="shared" si="93"/>
        <v>0</v>
      </c>
    </row>
    <row r="46" spans="1:384" s="1451" customFormat="1" ht="31.5" customHeight="1" thickBot="1" x14ac:dyDescent="0.45">
      <c r="A46" s="1"/>
      <c r="B46" s="1662"/>
      <c r="C46" s="1662"/>
      <c r="D46" s="1663"/>
      <c r="E46" s="1664"/>
      <c r="F46" s="1662"/>
      <c r="G46" s="1662"/>
      <c r="H46" s="1662"/>
      <c r="I46" s="1662"/>
      <c r="J46" s="1662"/>
      <c r="K46" s="1662"/>
      <c r="L46" s="1662"/>
      <c r="M46" s="347"/>
      <c r="N46" s="2870" t="s">
        <v>153</v>
      </c>
      <c r="O46" s="2871"/>
      <c r="P46" s="2871"/>
      <c r="Q46" s="2871"/>
      <c r="R46" s="2871"/>
      <c r="S46" s="2871"/>
      <c r="T46" s="2871"/>
      <c r="U46" s="2871"/>
      <c r="V46" s="2871"/>
      <c r="W46" s="2871"/>
      <c r="X46" s="2871"/>
      <c r="Y46" s="2871"/>
      <c r="Z46" s="2871"/>
      <c r="AA46" s="2871"/>
      <c r="AB46" s="2871"/>
      <c r="AC46" s="2871"/>
      <c r="AD46" s="2872"/>
      <c r="AE46" s="347"/>
      <c r="AF46" s="1182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3"/>
      <c r="BB46" s="3"/>
      <c r="BC46" s="3"/>
      <c r="BD46" s="3"/>
      <c r="BE46" s="3"/>
      <c r="BF46" s="10"/>
      <c r="BG46" s="10"/>
      <c r="BH46" s="10"/>
      <c r="BI46" s="10"/>
      <c r="BJ46" s="10"/>
      <c r="BK46" s="10"/>
      <c r="BL46" s="1665"/>
      <c r="BM46" s="10"/>
      <c r="BN46" s="1182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47"/>
      <c r="DY46" s="1182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47"/>
      <c r="EO46" s="1690"/>
      <c r="EP46" s="1672"/>
      <c r="EQ46" s="1443"/>
      <c r="ER46" s="1443"/>
      <c r="ES46" s="1443"/>
      <c r="ET46" s="1443"/>
      <c r="EU46" s="1443"/>
      <c r="EV46" s="1443"/>
      <c r="EW46" s="1443"/>
      <c r="EX46" s="1443"/>
      <c r="EY46" s="1443"/>
      <c r="EZ46" s="1443"/>
      <c r="FA46" s="1443"/>
      <c r="FB46" s="1443"/>
      <c r="FC46" s="1691"/>
      <c r="FD46" s="991"/>
      <c r="FE46" s="439"/>
      <c r="FF46" s="432"/>
      <c r="FG46" s="432"/>
      <c r="FH46" s="432"/>
      <c r="FI46" s="432"/>
      <c r="FJ46" s="432"/>
      <c r="FK46" s="432"/>
      <c r="FL46" s="432"/>
      <c r="FM46" s="432"/>
      <c r="FN46" s="432"/>
      <c r="FO46" s="432"/>
      <c r="FP46" s="432"/>
      <c r="FQ46" s="432"/>
      <c r="FR46" s="432"/>
      <c r="FS46" s="432"/>
      <c r="FT46" s="432"/>
      <c r="FU46" s="432"/>
      <c r="FV46" s="432"/>
      <c r="FW46" s="432"/>
      <c r="FX46" s="432"/>
      <c r="FY46" s="432"/>
      <c r="FZ46" s="432"/>
      <c r="GA46" s="432"/>
      <c r="GB46" s="432"/>
      <c r="GC46" s="432"/>
      <c r="GD46" s="432"/>
      <c r="GE46" s="432"/>
      <c r="GF46" s="432"/>
      <c r="GG46" s="432"/>
      <c r="GH46" s="432"/>
      <c r="GI46" s="432"/>
      <c r="GJ46" s="432"/>
      <c r="GK46" s="432"/>
      <c r="GL46" s="432"/>
      <c r="GM46" s="432"/>
      <c r="GN46" s="432"/>
      <c r="GO46" s="432"/>
      <c r="GP46" s="432"/>
      <c r="GQ46" s="432"/>
      <c r="GR46" s="432"/>
      <c r="GS46" s="432"/>
      <c r="GT46" s="432"/>
      <c r="GU46" s="432"/>
      <c r="GV46" s="432"/>
      <c r="GW46" s="432"/>
      <c r="GX46" s="432"/>
      <c r="GY46" s="432"/>
      <c r="GZ46" s="432"/>
      <c r="HA46" s="432"/>
      <c r="HB46" s="432"/>
      <c r="HC46" s="432"/>
      <c r="HD46" s="432"/>
      <c r="HE46" s="432"/>
      <c r="HF46" s="432"/>
      <c r="HG46" s="432"/>
      <c r="HH46" s="432"/>
      <c r="HI46" s="432"/>
      <c r="HJ46" s="432"/>
      <c r="HK46" s="432"/>
      <c r="HL46" s="432"/>
      <c r="HM46" s="432"/>
      <c r="HN46" s="439"/>
      <c r="HO46" s="432"/>
      <c r="HP46" s="432"/>
      <c r="HQ46" s="432"/>
      <c r="HR46" s="432"/>
      <c r="HS46" s="432"/>
      <c r="HT46" s="432"/>
      <c r="HU46" s="432"/>
      <c r="HV46" s="432"/>
      <c r="HW46" s="432"/>
      <c r="HX46" s="432"/>
      <c r="HY46" s="432"/>
      <c r="HZ46" s="432"/>
      <c r="IA46" s="432"/>
      <c r="IB46" s="432"/>
      <c r="IC46" s="432"/>
      <c r="ID46" s="432"/>
      <c r="IE46" s="812"/>
      <c r="IF46" s="812"/>
      <c r="IG46" s="812"/>
      <c r="IH46" s="812"/>
      <c r="II46" s="812"/>
      <c r="IJ46" s="812"/>
      <c r="IK46" s="812"/>
      <c r="IL46" s="812"/>
      <c r="IM46" s="812"/>
      <c r="IN46" s="812"/>
      <c r="IO46" s="812"/>
      <c r="IP46" s="812"/>
      <c r="IQ46" s="812"/>
      <c r="IR46" s="812"/>
      <c r="IS46" s="812"/>
      <c r="IT46" s="812"/>
      <c r="IU46" s="812"/>
      <c r="IV46" s="812"/>
      <c r="IW46" s="812"/>
      <c r="IX46" s="812"/>
      <c r="IY46" s="812"/>
      <c r="IZ46" s="812"/>
      <c r="JA46" s="812"/>
      <c r="JB46" s="812"/>
      <c r="JC46" s="812"/>
      <c r="JD46" s="812"/>
      <c r="JE46" s="812"/>
      <c r="JF46" s="812"/>
      <c r="JG46" s="812"/>
      <c r="JH46" s="812"/>
      <c r="JI46" s="812"/>
      <c r="JJ46" s="812"/>
      <c r="JK46" s="812"/>
      <c r="JL46" s="812"/>
      <c r="JM46" s="812"/>
      <c r="JN46" s="812"/>
      <c r="JO46" s="812"/>
      <c r="JP46" s="812"/>
      <c r="JQ46" s="812"/>
      <c r="JR46" s="812"/>
      <c r="JS46" s="812"/>
      <c r="JT46" s="812"/>
      <c r="JU46" s="812"/>
      <c r="JV46" s="812"/>
      <c r="JW46" s="812"/>
      <c r="JX46" s="812"/>
      <c r="JY46" s="812"/>
      <c r="JZ46" s="812"/>
      <c r="KA46" s="812"/>
      <c r="KB46" s="812"/>
      <c r="KC46" s="812"/>
      <c r="KD46" s="812"/>
      <c r="KE46" s="812"/>
      <c r="KF46" s="812"/>
      <c r="KG46" s="812"/>
      <c r="KH46" s="812"/>
      <c r="KI46" s="812"/>
      <c r="KJ46" s="812"/>
      <c r="KK46" s="812"/>
      <c r="KL46" s="812"/>
      <c r="KM46" s="812"/>
      <c r="KN46" s="812"/>
      <c r="KO46" s="812"/>
      <c r="KP46" s="812"/>
      <c r="KQ46" s="812"/>
      <c r="KR46" s="812"/>
      <c r="KS46" s="812"/>
      <c r="KT46" s="812"/>
      <c r="KU46" s="812"/>
      <c r="KV46" s="812"/>
      <c r="KW46" s="812"/>
      <c r="KX46" s="812"/>
      <c r="KY46" s="812"/>
      <c r="KZ46" s="812"/>
      <c r="LA46" s="812"/>
      <c r="LB46" s="812"/>
      <c r="LC46" s="812"/>
      <c r="LD46" s="812"/>
      <c r="LE46" s="812"/>
      <c r="LF46" s="812"/>
      <c r="LG46" s="432"/>
      <c r="LH46" s="432"/>
      <c r="LI46" s="432"/>
      <c r="LJ46" s="432"/>
      <c r="LK46" s="432"/>
      <c r="LL46" s="432"/>
      <c r="LM46" s="432"/>
      <c r="LN46" s="432"/>
      <c r="LO46" s="432"/>
      <c r="LP46" s="432"/>
      <c r="LQ46" s="432"/>
      <c r="LR46" s="432"/>
      <c r="LS46" s="432"/>
      <c r="LT46" s="432"/>
      <c r="LU46" s="432"/>
      <c r="LV46" s="432"/>
      <c r="LW46" s="432"/>
      <c r="LX46" s="432"/>
      <c r="LY46" s="432"/>
      <c r="LZ46" s="432"/>
      <c r="MA46" s="432"/>
      <c r="MB46" s="432"/>
      <c r="MC46" s="432"/>
      <c r="MD46" s="432"/>
      <c r="ME46" s="432"/>
      <c r="MF46" s="432"/>
      <c r="MG46" s="432"/>
      <c r="MH46" s="432"/>
      <c r="MI46" s="432"/>
      <c r="MJ46" s="432"/>
      <c r="MK46" s="432"/>
      <c r="ML46" s="432"/>
      <c r="MM46" s="432"/>
      <c r="MN46" s="432"/>
      <c r="MO46" s="432"/>
      <c r="MP46" s="432"/>
      <c r="MQ46" s="432"/>
      <c r="MR46" s="433"/>
      <c r="MS46" s="612"/>
      <c r="MT46" s="432"/>
      <c r="MU46" s="432"/>
      <c r="MV46" s="432"/>
      <c r="MW46" s="432"/>
      <c r="MX46" s="432"/>
      <c r="MY46" s="432"/>
      <c r="MZ46" s="432"/>
      <c r="NA46" s="432"/>
      <c r="NB46" s="432"/>
      <c r="NC46" s="432"/>
      <c r="ND46" s="432"/>
      <c r="NE46" s="432"/>
      <c r="NF46" s="432"/>
      <c r="NG46" s="432"/>
      <c r="NH46" s="432"/>
      <c r="NI46" s="432"/>
      <c r="NJ46" s="432"/>
      <c r="NK46" s="432"/>
      <c r="NL46" s="432"/>
      <c r="NM46" s="432"/>
      <c r="NN46" s="432"/>
      <c r="NO46" s="432"/>
      <c r="NP46" s="432"/>
      <c r="NQ46" s="432"/>
      <c r="NR46" s="432"/>
      <c r="NS46" s="432"/>
      <c r="NT46" s="1445"/>
    </row>
    <row r="47" spans="1:384" s="76" customFormat="1" ht="22.5" customHeight="1" thickBot="1" x14ac:dyDescent="0.35">
      <c r="A47" s="1236"/>
      <c r="B47" s="1236"/>
      <c r="C47" s="1236"/>
      <c r="D47" s="1540"/>
      <c r="E47" s="1518"/>
      <c r="F47" s="1237"/>
      <c r="G47" s="1237"/>
      <c r="H47" s="2981" t="s">
        <v>101</v>
      </c>
      <c r="I47" s="2982"/>
      <c r="J47" s="2983"/>
      <c r="K47" s="2984"/>
      <c r="L47" s="1227"/>
      <c r="M47" s="1238"/>
      <c r="N47" s="2885" t="s">
        <v>21</v>
      </c>
      <c r="O47" s="2886"/>
      <c r="P47" s="2835" t="s">
        <v>46</v>
      </c>
      <c r="Q47" s="2836"/>
      <c r="R47" s="2835" t="s">
        <v>47</v>
      </c>
      <c r="S47" s="2836"/>
      <c r="T47" s="2835" t="s">
        <v>48</v>
      </c>
      <c r="U47" s="2836"/>
      <c r="V47" s="2835" t="s">
        <v>49</v>
      </c>
      <c r="W47" s="2836"/>
      <c r="X47" s="2749" t="s">
        <v>50</v>
      </c>
      <c r="Y47" s="2750"/>
      <c r="Z47" s="2835" t="s">
        <v>51</v>
      </c>
      <c r="AA47" s="2836"/>
      <c r="AB47" s="2749" t="s">
        <v>52</v>
      </c>
      <c r="AC47" s="2750"/>
      <c r="AD47" s="2835" t="s">
        <v>53</v>
      </c>
      <c r="AE47" s="2836"/>
      <c r="AF47" s="1227"/>
      <c r="AG47" s="1239"/>
      <c r="AH47" s="1227"/>
      <c r="AI47" s="1227"/>
      <c r="AJ47" s="1227"/>
      <c r="AK47" s="1227"/>
      <c r="AL47" s="1227"/>
      <c r="AM47" s="1227"/>
      <c r="AN47" s="1227"/>
      <c r="AO47" s="1227"/>
      <c r="AP47" s="1227"/>
      <c r="AQ47" s="1227"/>
      <c r="AR47" s="1227"/>
      <c r="AS47" s="1227"/>
      <c r="AT47" s="1227"/>
      <c r="AU47" s="1227"/>
      <c r="AV47" s="1227"/>
      <c r="AW47" s="1227"/>
      <c r="AX47" s="1227"/>
      <c r="AY47" s="2839" t="s">
        <v>34</v>
      </c>
      <c r="AZ47" s="2840"/>
      <c r="BA47" s="1240" t="s">
        <v>11</v>
      </c>
      <c r="BB47" s="1241" t="s">
        <v>12</v>
      </c>
      <c r="BC47" s="1242"/>
      <c r="BD47" s="2837" t="s">
        <v>35</v>
      </c>
      <c r="BE47" s="2838"/>
      <c r="BF47" s="1240" t="s">
        <v>11</v>
      </c>
      <c r="BG47" s="1243" t="s">
        <v>12</v>
      </c>
      <c r="BH47" s="1242"/>
      <c r="BI47" s="2837" t="s">
        <v>36</v>
      </c>
      <c r="BJ47" s="2838"/>
      <c r="BK47" s="1244" t="s">
        <v>11</v>
      </c>
      <c r="BL47" s="1243" t="s">
        <v>12</v>
      </c>
      <c r="BM47" s="1227"/>
      <c r="BN47" s="1235"/>
      <c r="BO47" s="1227"/>
      <c r="BP47" s="1227"/>
      <c r="BQ47" s="1227"/>
      <c r="BR47" s="1227"/>
      <c r="BS47" s="1227"/>
      <c r="BT47" s="1227"/>
      <c r="BU47" s="1227"/>
      <c r="BV47" s="1227"/>
      <c r="BW47" s="1227"/>
      <c r="BX47" s="1227"/>
      <c r="BY47" s="1227"/>
      <c r="BZ47" s="1227"/>
      <c r="CA47" s="1227"/>
      <c r="CB47" s="1227"/>
      <c r="CC47" s="1227"/>
      <c r="CD47" s="1227"/>
      <c r="CE47" s="1227"/>
      <c r="CF47" s="1227"/>
      <c r="CG47" s="1227"/>
      <c r="CH47" s="1227"/>
      <c r="CI47" s="1227"/>
      <c r="CJ47" s="1227"/>
      <c r="CK47" s="1227"/>
      <c r="CL47" s="1227"/>
      <c r="CM47" s="1227"/>
      <c r="CN47" s="1227"/>
      <c r="CO47" s="1227"/>
      <c r="CP47" s="1227"/>
      <c r="CQ47" s="1227"/>
      <c r="CR47" s="1227"/>
      <c r="CS47" s="1227"/>
      <c r="CT47" s="1227"/>
      <c r="CU47" s="1227"/>
      <c r="CV47" s="1227"/>
      <c r="CW47" s="1227"/>
      <c r="CX47" s="1227"/>
      <c r="CY47" s="1227"/>
      <c r="CZ47" s="1227"/>
      <c r="DA47" s="1227"/>
      <c r="DB47" s="1227"/>
      <c r="DC47" s="1227"/>
      <c r="DD47" s="1227"/>
      <c r="DE47" s="1227"/>
      <c r="DF47" s="1227"/>
      <c r="DG47" s="1227"/>
      <c r="DH47" s="1227"/>
      <c r="DI47" s="3145" t="s">
        <v>60</v>
      </c>
      <c r="DJ47" s="3146"/>
      <c r="DK47" s="3146"/>
      <c r="DL47" s="3147"/>
      <c r="DM47" s="1227"/>
      <c r="DN47" s="1227"/>
      <c r="DO47" s="2738" t="s">
        <v>57</v>
      </c>
      <c r="DP47" s="2739"/>
      <c r="DQ47" s="2739"/>
      <c r="DR47" s="2740"/>
      <c r="DT47" s="2738" t="s">
        <v>58</v>
      </c>
      <c r="DU47" s="2739"/>
      <c r="DV47" s="2739"/>
      <c r="DW47" s="2740"/>
      <c r="DX47" s="1238"/>
      <c r="DY47" s="1235"/>
      <c r="DZ47" s="2873" t="s">
        <v>67</v>
      </c>
      <c r="EA47" s="2874"/>
      <c r="EB47" s="2874"/>
      <c r="EC47" s="2875"/>
      <c r="ED47" s="1227"/>
      <c r="EE47" s="2873" t="s">
        <v>68</v>
      </c>
      <c r="EF47" s="2874"/>
      <c r="EG47" s="2874"/>
      <c r="EH47" s="2875"/>
      <c r="EI47" s="1227"/>
      <c r="EJ47" s="1227"/>
      <c r="EK47" s="1227"/>
      <c r="EL47" s="1227"/>
      <c r="EM47" s="1227"/>
      <c r="EN47" s="1238"/>
      <c r="EO47" s="1692"/>
      <c r="EP47" s="1245"/>
      <c r="EQ47" s="1246"/>
      <c r="ER47" s="3064" t="s">
        <v>230</v>
      </c>
      <c r="ES47" s="3065"/>
      <c r="ET47" s="3065"/>
      <c r="EU47" s="3065"/>
      <c r="EV47" s="3065"/>
      <c r="EW47" s="3065"/>
      <c r="EX47" s="3065"/>
      <c r="EY47" s="3066"/>
      <c r="EZ47" s="1671"/>
      <c r="FA47" s="2575" t="s">
        <v>237</v>
      </c>
      <c r="FB47" s="2576"/>
      <c r="FC47" s="2577"/>
      <c r="FD47" s="1457"/>
      <c r="FE47" s="1232"/>
      <c r="FF47" s="434"/>
      <c r="FG47" s="434"/>
      <c r="FH47" s="434"/>
      <c r="FI47" s="434"/>
      <c r="FJ47" s="434"/>
      <c r="FK47" s="434"/>
      <c r="FL47" s="434"/>
      <c r="FM47" s="434"/>
      <c r="FN47" s="434"/>
      <c r="FO47" s="434"/>
      <c r="FP47" s="434"/>
      <c r="FQ47" s="434"/>
      <c r="FR47" s="434"/>
      <c r="FS47" s="434"/>
      <c r="FT47" s="434"/>
      <c r="FU47" s="434"/>
      <c r="FV47" s="434"/>
      <c r="FW47" s="434"/>
      <c r="FX47" s="434"/>
      <c r="FY47" s="434"/>
      <c r="FZ47" s="434"/>
      <c r="GA47" s="434"/>
      <c r="GB47" s="434"/>
      <c r="GC47" s="434"/>
      <c r="GD47" s="434"/>
      <c r="GE47" s="434"/>
      <c r="GF47" s="434"/>
      <c r="GG47" s="434"/>
      <c r="GH47" s="434"/>
      <c r="GI47" s="434"/>
      <c r="GJ47" s="434"/>
      <c r="GK47" s="434"/>
      <c r="GL47" s="434"/>
      <c r="GM47" s="434"/>
      <c r="GN47" s="434"/>
      <c r="GO47" s="434"/>
      <c r="GP47" s="434"/>
      <c r="GQ47" s="434"/>
      <c r="GR47" s="434"/>
      <c r="GS47" s="434"/>
      <c r="GT47" s="639"/>
      <c r="GU47" s="639"/>
      <c r="GV47" s="639"/>
      <c r="GW47" s="639"/>
      <c r="GX47" s="639"/>
      <c r="GY47" s="2491" t="s">
        <v>376</v>
      </c>
      <c r="GZ47" s="2492"/>
      <c r="HA47" s="2354" t="s">
        <v>11</v>
      </c>
      <c r="HB47" s="2354" t="s">
        <v>12</v>
      </c>
      <c r="HC47" s="639"/>
      <c r="HD47" s="2310" t="s">
        <v>377</v>
      </c>
      <c r="HE47" s="2311"/>
      <c r="HF47" s="2314" t="s">
        <v>11</v>
      </c>
      <c r="HG47" s="2314" t="s">
        <v>12</v>
      </c>
      <c r="HH47" s="639"/>
      <c r="HI47" s="2487" t="s">
        <v>378</v>
      </c>
      <c r="HJ47" s="2488"/>
      <c r="HK47" s="2352" t="s">
        <v>11</v>
      </c>
      <c r="HL47" s="2352" t="s">
        <v>12</v>
      </c>
      <c r="HM47" s="639"/>
      <c r="HN47" s="1229"/>
      <c r="HO47" s="2491" t="s">
        <v>376</v>
      </c>
      <c r="HP47" s="2492"/>
      <c r="HQ47" s="2354" t="s">
        <v>11</v>
      </c>
      <c r="HR47" s="2354" t="s">
        <v>12</v>
      </c>
      <c r="HS47" s="639"/>
      <c r="HT47" s="2310" t="s">
        <v>377</v>
      </c>
      <c r="HU47" s="2311"/>
      <c r="HV47" s="2314" t="s">
        <v>11</v>
      </c>
      <c r="HW47" s="451" t="s">
        <v>12</v>
      </c>
      <c r="HX47" s="639"/>
      <c r="HY47" s="2487" t="s">
        <v>378</v>
      </c>
      <c r="HZ47" s="2488"/>
      <c r="IA47" s="2352" t="s">
        <v>11</v>
      </c>
      <c r="IB47" s="2352" t="s">
        <v>12</v>
      </c>
      <c r="IC47" s="639"/>
      <c r="ID47" s="639"/>
      <c r="IE47" s="466"/>
      <c r="IF47" s="466"/>
      <c r="IG47" s="466"/>
      <c r="IH47" s="466"/>
      <c r="II47" s="466"/>
      <c r="IJ47" s="466"/>
      <c r="IK47" s="466"/>
      <c r="IL47" s="466"/>
      <c r="IM47" s="466"/>
      <c r="IN47" s="466"/>
      <c r="IO47" s="466"/>
      <c r="IP47" s="466"/>
      <c r="IQ47" s="466"/>
      <c r="IR47" s="466"/>
      <c r="IS47" s="466"/>
      <c r="IT47" s="466"/>
      <c r="IU47" s="466"/>
      <c r="IV47" s="466"/>
      <c r="IW47" s="466"/>
      <c r="IX47" s="466"/>
      <c r="IY47" s="466"/>
      <c r="IZ47" s="466"/>
      <c r="JA47" s="466"/>
      <c r="JB47" s="466"/>
      <c r="JC47" s="466"/>
      <c r="JD47" s="466"/>
      <c r="JE47" s="466"/>
      <c r="JF47" s="466"/>
      <c r="JG47" s="466"/>
      <c r="JH47" s="466"/>
      <c r="JI47" s="466"/>
      <c r="JJ47" s="466"/>
      <c r="JK47" s="466"/>
      <c r="JL47" s="466"/>
      <c r="JM47" s="466"/>
      <c r="JN47" s="466"/>
      <c r="JO47" s="466"/>
      <c r="JP47" s="466"/>
      <c r="JQ47" s="466"/>
      <c r="JR47" s="466"/>
      <c r="JS47" s="466"/>
      <c r="JT47" s="466"/>
      <c r="JU47" s="466"/>
      <c r="JV47" s="466"/>
      <c r="JW47" s="466"/>
      <c r="JX47" s="466"/>
      <c r="JY47" s="466"/>
      <c r="JZ47" s="466"/>
      <c r="KA47" s="466"/>
      <c r="KB47" s="466"/>
      <c r="KC47" s="466"/>
      <c r="KD47" s="466"/>
      <c r="KE47" s="466"/>
      <c r="KF47" s="466"/>
      <c r="KG47" s="466"/>
      <c r="KH47" s="466"/>
      <c r="KI47" s="466"/>
      <c r="KJ47" s="466"/>
      <c r="KK47" s="466"/>
      <c r="KL47" s="466"/>
      <c r="KM47" s="466"/>
      <c r="KN47" s="466"/>
      <c r="KO47" s="466"/>
      <c r="KP47" s="466"/>
      <c r="KQ47" s="466"/>
      <c r="KR47" s="466"/>
      <c r="KS47" s="466"/>
      <c r="KT47" s="466"/>
      <c r="KU47" s="466"/>
      <c r="KV47" s="466"/>
      <c r="KW47" s="466"/>
      <c r="KX47" s="466"/>
      <c r="KY47" s="466"/>
      <c r="KZ47" s="466"/>
      <c r="LA47" s="466"/>
      <c r="LB47" s="466"/>
      <c r="LC47" s="1247"/>
      <c r="LD47" s="1247"/>
      <c r="LE47" s="1247"/>
      <c r="LF47" s="1247"/>
      <c r="LG47" s="1247"/>
      <c r="LH47" s="1247"/>
      <c r="LI47" s="1247"/>
      <c r="LJ47" s="1247"/>
      <c r="LK47" s="1247"/>
      <c r="LL47" s="1247"/>
      <c r="LM47" s="1247"/>
      <c r="LN47" s="1247"/>
      <c r="LO47" s="2481" t="s">
        <v>327</v>
      </c>
      <c r="LP47" s="2482"/>
      <c r="LQ47" s="2482"/>
      <c r="LR47" s="2482"/>
      <c r="LS47" s="2483"/>
      <c r="LT47" s="2571" t="s">
        <v>11</v>
      </c>
      <c r="LU47" s="2573" t="s">
        <v>12</v>
      </c>
      <c r="LV47" s="466"/>
      <c r="LW47" s="2509" t="s">
        <v>338</v>
      </c>
      <c r="LX47" s="2510"/>
      <c r="LY47" s="2511"/>
      <c r="LZ47" s="2531" t="s">
        <v>11</v>
      </c>
      <c r="MA47" s="1073" t="s">
        <v>12</v>
      </c>
      <c r="MB47" s="639"/>
      <c r="MC47" s="639"/>
      <c r="MD47" s="2473" t="s">
        <v>331</v>
      </c>
      <c r="ME47" s="2474"/>
      <c r="MF47" s="780" t="s">
        <v>11</v>
      </c>
      <c r="MG47" s="781" t="s">
        <v>12</v>
      </c>
      <c r="MH47" s="466"/>
      <c r="MI47" s="2501" t="s">
        <v>333</v>
      </c>
      <c r="MJ47" s="2502"/>
      <c r="MK47" s="782" t="s">
        <v>11</v>
      </c>
      <c r="ML47" s="783" t="s">
        <v>12</v>
      </c>
      <c r="MM47" s="466"/>
      <c r="MN47" s="2505" t="s">
        <v>339</v>
      </c>
      <c r="MO47" s="2506"/>
      <c r="MP47" s="784" t="s">
        <v>11</v>
      </c>
      <c r="MQ47" s="785" t="s">
        <v>12</v>
      </c>
      <c r="MR47" s="1249"/>
      <c r="MS47" s="1250"/>
      <c r="MT47" s="639"/>
      <c r="MU47" s="2457" t="s">
        <v>327</v>
      </c>
      <c r="MV47" s="2458"/>
      <c r="MW47" s="2461" t="s">
        <v>11</v>
      </c>
      <c r="MX47" s="2463" t="s">
        <v>12</v>
      </c>
      <c r="MY47" s="614"/>
      <c r="MZ47" s="2465" t="s">
        <v>338</v>
      </c>
      <c r="NA47" s="2466"/>
      <c r="NB47" s="2469" t="s">
        <v>11</v>
      </c>
      <c r="NC47" s="2471" t="s">
        <v>12</v>
      </c>
      <c r="ND47" s="526"/>
      <c r="NE47" s="2473" t="s">
        <v>331</v>
      </c>
      <c r="NF47" s="2474"/>
      <c r="NG47" s="2477" t="s">
        <v>11</v>
      </c>
      <c r="NH47" s="2479" t="s">
        <v>12</v>
      </c>
      <c r="NI47" s="526"/>
      <c r="NJ47" s="2497" t="s">
        <v>333</v>
      </c>
      <c r="NK47" s="2498"/>
      <c r="NL47" s="2495" t="s">
        <v>11</v>
      </c>
      <c r="NM47" s="2515" t="s">
        <v>12</v>
      </c>
      <c r="NN47" s="526"/>
      <c r="NO47" s="2517" t="s">
        <v>339</v>
      </c>
      <c r="NP47" s="2518"/>
      <c r="NQ47" s="2445" t="s">
        <v>11</v>
      </c>
      <c r="NR47" s="2447" t="s">
        <v>12</v>
      </c>
      <c r="NS47" s="639"/>
      <c r="NT47" s="608"/>
    </row>
    <row r="48" spans="1:384" ht="22.5" customHeight="1" thickBot="1" x14ac:dyDescent="0.3">
      <c r="A48" s="1236"/>
      <c r="B48" s="1236"/>
      <c r="C48" s="1236"/>
      <c r="D48" s="1540"/>
      <c r="E48" s="1518"/>
      <c r="F48" s="1237"/>
      <c r="G48" s="1237"/>
      <c r="H48" s="2856"/>
      <c r="I48" s="2857"/>
      <c r="J48" s="1219" t="s">
        <v>11</v>
      </c>
      <c r="K48" s="1220" t="s">
        <v>12</v>
      </c>
      <c r="L48" s="4"/>
      <c r="M48" s="1226"/>
      <c r="N48" s="2887"/>
      <c r="O48" s="2888"/>
      <c r="P48" s="1251" t="s">
        <v>11</v>
      </c>
      <c r="Q48" s="1252" t="s">
        <v>12</v>
      </c>
      <c r="R48" s="1251" t="s">
        <v>11</v>
      </c>
      <c r="S48" s="1252" t="s">
        <v>12</v>
      </c>
      <c r="T48" s="1251" t="s">
        <v>11</v>
      </c>
      <c r="U48" s="1252" t="s">
        <v>12</v>
      </c>
      <c r="V48" s="1251" t="s">
        <v>11</v>
      </c>
      <c r="W48" s="1252" t="s">
        <v>12</v>
      </c>
      <c r="X48" s="1253" t="s">
        <v>11</v>
      </c>
      <c r="Y48" s="1254" t="s">
        <v>12</v>
      </c>
      <c r="Z48" s="1251" t="s">
        <v>11</v>
      </c>
      <c r="AA48" s="1252" t="s">
        <v>12</v>
      </c>
      <c r="AB48" s="1253" t="s">
        <v>11</v>
      </c>
      <c r="AC48" s="1254" t="s">
        <v>12</v>
      </c>
      <c r="AD48" s="1636" t="s">
        <v>11</v>
      </c>
      <c r="AE48" s="1637" t="s">
        <v>12</v>
      </c>
      <c r="AF48" s="4"/>
      <c r="AG48" s="88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2831" t="s">
        <v>204</v>
      </c>
      <c r="AZ48" s="2832"/>
      <c r="BA48" s="120">
        <f>COUNTIF(BJ13:BJ45,"ОЧЕНЬ НИЗКАЯ")</f>
        <v>0</v>
      </c>
      <c r="BB48" s="121" t="e">
        <f>BA48*100/BA53</f>
        <v>#DIV/0!</v>
      </c>
      <c r="BC48" s="4"/>
      <c r="BD48" s="2831" t="s">
        <v>204</v>
      </c>
      <c r="BE48" s="2832"/>
      <c r="BF48" s="120">
        <f>COUNTIF(BK13:BK45,"ОЧЕНЬ НИЗКАЯ")</f>
        <v>0</v>
      </c>
      <c r="BG48" s="121" t="e">
        <f>BF48*100/BF53</f>
        <v>#DIV/0!</v>
      </c>
      <c r="BH48" s="4"/>
      <c r="BI48" s="2889" t="s">
        <v>296</v>
      </c>
      <c r="BJ48" s="2890"/>
      <c r="BK48" s="129">
        <f>COUNTIF(BL13:BL45,"1.НИЗКИЙ")</f>
        <v>0</v>
      </c>
      <c r="BL48" s="121" t="e">
        <f>BK48*100/BK51</f>
        <v>#DIV/0!</v>
      </c>
      <c r="BM48" s="4"/>
      <c r="BN48" s="1223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2755" t="s">
        <v>21</v>
      </c>
      <c r="DJ48" s="2756"/>
      <c r="DK48" s="1255" t="s">
        <v>11</v>
      </c>
      <c r="DL48" s="1256" t="s">
        <v>12</v>
      </c>
      <c r="DM48" s="4"/>
      <c r="DN48" s="4"/>
      <c r="DO48" s="3133" t="s">
        <v>21</v>
      </c>
      <c r="DP48" s="3134"/>
      <c r="DQ48" s="1257" t="s">
        <v>11</v>
      </c>
      <c r="DR48" s="1256" t="s">
        <v>12</v>
      </c>
      <c r="DT48" s="3135" t="s">
        <v>21</v>
      </c>
      <c r="DU48" s="3136"/>
      <c r="DV48" s="1258" t="s">
        <v>11</v>
      </c>
      <c r="DW48" s="1259" t="s">
        <v>12</v>
      </c>
      <c r="DX48" s="1226"/>
      <c r="DY48" s="1223"/>
      <c r="DZ48" s="2848" t="s">
        <v>21</v>
      </c>
      <c r="EA48" s="3142"/>
      <c r="EB48" s="1260" t="s">
        <v>11</v>
      </c>
      <c r="EC48" s="1261" t="s">
        <v>12</v>
      </c>
      <c r="ED48" s="4"/>
      <c r="EE48" s="2848" t="s">
        <v>21</v>
      </c>
      <c r="EF48" s="2849"/>
      <c r="EG48" s="1260" t="s">
        <v>11</v>
      </c>
      <c r="EH48" s="1261" t="s">
        <v>12</v>
      </c>
      <c r="EI48" s="4"/>
      <c r="EJ48" s="4"/>
      <c r="EK48" s="4"/>
      <c r="EL48" s="4"/>
      <c r="EM48" s="4"/>
      <c r="EN48" s="1226"/>
      <c r="EO48" s="1693"/>
      <c r="EP48" s="1262"/>
      <c r="EQ48" s="1263"/>
      <c r="ER48" s="3067" t="s">
        <v>215</v>
      </c>
      <c r="ES48" s="3068"/>
      <c r="ET48" s="3067" t="s">
        <v>216</v>
      </c>
      <c r="EU48" s="3068"/>
      <c r="EV48" s="3069" t="s">
        <v>217</v>
      </c>
      <c r="EW48" s="3070"/>
      <c r="EX48" s="3067" t="s">
        <v>218</v>
      </c>
      <c r="EY48" s="3068"/>
      <c r="FA48" s="2578" t="s">
        <v>233</v>
      </c>
      <c r="FB48" s="2579"/>
      <c r="FC48" s="2580"/>
      <c r="FD48" s="1460"/>
      <c r="FE48" s="1232"/>
      <c r="FF48" s="434"/>
      <c r="FG48" s="434"/>
      <c r="FH48" s="434"/>
      <c r="FI48" s="434"/>
      <c r="FJ48" s="434"/>
      <c r="FK48" s="434"/>
      <c r="FL48" s="434"/>
      <c r="FM48" s="434"/>
      <c r="FN48" s="434"/>
      <c r="FO48" s="434"/>
      <c r="FP48" s="434"/>
      <c r="FQ48" s="434"/>
      <c r="FR48" s="434"/>
      <c r="FS48" s="434"/>
      <c r="FT48" s="434"/>
      <c r="FU48" s="434"/>
      <c r="FV48" s="434"/>
      <c r="FW48" s="434"/>
      <c r="FX48" s="434"/>
      <c r="FY48" s="434"/>
      <c r="FZ48" s="434"/>
      <c r="GA48" s="434"/>
      <c r="GB48" s="434"/>
      <c r="GC48" s="434"/>
      <c r="GD48" s="434"/>
      <c r="GE48" s="434"/>
      <c r="GF48" s="434"/>
      <c r="GG48" s="434"/>
      <c r="GH48" s="434"/>
      <c r="GI48" s="434"/>
      <c r="GJ48" s="434"/>
      <c r="GK48" s="434"/>
      <c r="GL48" s="434"/>
      <c r="GM48" s="434"/>
      <c r="GN48" s="434"/>
      <c r="GO48" s="434"/>
      <c r="GP48" s="434"/>
      <c r="GQ48" s="434"/>
      <c r="GR48" s="434"/>
      <c r="GS48" s="434"/>
      <c r="GT48" s="434"/>
      <c r="GU48" s="434"/>
      <c r="GV48" s="434"/>
      <c r="GW48" s="434"/>
      <c r="GX48" s="434"/>
      <c r="GY48" s="2493"/>
      <c r="GZ48" s="2494"/>
      <c r="HA48" s="2355"/>
      <c r="HB48" s="2355"/>
      <c r="HC48" s="434"/>
      <c r="HD48" s="2312"/>
      <c r="HE48" s="2313"/>
      <c r="HF48" s="2316"/>
      <c r="HG48" s="2316"/>
      <c r="HH48" s="434"/>
      <c r="HI48" s="2489"/>
      <c r="HJ48" s="2490"/>
      <c r="HK48" s="2353"/>
      <c r="HL48" s="2353"/>
      <c r="HM48" s="434"/>
      <c r="HN48" s="1232"/>
      <c r="HO48" s="2493"/>
      <c r="HP48" s="2494"/>
      <c r="HQ48" s="2355"/>
      <c r="HR48" s="2355"/>
      <c r="HS48" s="434"/>
      <c r="HT48" s="2312"/>
      <c r="HU48" s="2313"/>
      <c r="HV48" s="2316"/>
      <c r="HW48" s="452"/>
      <c r="HX48" s="434"/>
      <c r="HY48" s="2489"/>
      <c r="HZ48" s="2490"/>
      <c r="IA48" s="2353"/>
      <c r="IB48" s="2353"/>
      <c r="IC48" s="434"/>
      <c r="ID48" s="434"/>
      <c r="IE48" s="466"/>
      <c r="IF48" s="466"/>
      <c r="IG48" s="466"/>
      <c r="IH48" s="466"/>
      <c r="II48" s="466"/>
      <c r="IJ48" s="466"/>
      <c r="IK48" s="466"/>
      <c r="IL48" s="466"/>
      <c r="IM48" s="466"/>
      <c r="IN48" s="466"/>
      <c r="IO48" s="466"/>
      <c r="IP48" s="466"/>
      <c r="IQ48" s="466"/>
      <c r="IR48" s="466"/>
      <c r="IS48" s="466"/>
      <c r="IT48" s="466"/>
      <c r="IU48" s="466"/>
      <c r="IV48" s="466"/>
      <c r="IW48" s="466"/>
      <c r="IX48" s="466"/>
      <c r="IY48" s="466"/>
      <c r="IZ48" s="466"/>
      <c r="JA48" s="466"/>
      <c r="JB48" s="466"/>
      <c r="JC48" s="466"/>
      <c r="JD48" s="466"/>
      <c r="JE48" s="466"/>
      <c r="JF48" s="466"/>
      <c r="JG48" s="466"/>
      <c r="JH48" s="466"/>
      <c r="JI48" s="466"/>
      <c r="JJ48" s="466"/>
      <c r="JK48" s="466"/>
      <c r="JL48" s="466"/>
      <c r="JM48" s="466"/>
      <c r="JN48" s="466"/>
      <c r="JO48" s="466"/>
      <c r="JP48" s="466"/>
      <c r="JQ48" s="466"/>
      <c r="JR48" s="466"/>
      <c r="JS48" s="466"/>
      <c r="JT48" s="466"/>
      <c r="JU48" s="466"/>
      <c r="JV48" s="466"/>
      <c r="JW48" s="466"/>
      <c r="JX48" s="466"/>
      <c r="JY48" s="466"/>
      <c r="JZ48" s="466"/>
      <c r="KA48" s="466"/>
      <c r="KB48" s="466"/>
      <c r="KC48" s="466"/>
      <c r="KD48" s="466"/>
      <c r="KE48" s="466"/>
      <c r="KF48" s="466"/>
      <c r="KG48" s="466"/>
      <c r="KH48" s="466"/>
      <c r="KI48" s="466"/>
      <c r="KJ48" s="466"/>
      <c r="KK48" s="466"/>
      <c r="KL48" s="466"/>
      <c r="KM48" s="466"/>
      <c r="KN48" s="466"/>
      <c r="KO48" s="466"/>
      <c r="KP48" s="466"/>
      <c r="KQ48" s="466"/>
      <c r="KR48" s="466"/>
      <c r="KS48" s="466"/>
      <c r="KT48" s="466"/>
      <c r="KU48" s="466"/>
      <c r="KV48" s="466"/>
      <c r="KW48" s="466"/>
      <c r="KX48" s="466"/>
      <c r="KY48" s="466"/>
      <c r="KZ48" s="466"/>
      <c r="LA48" s="466"/>
      <c r="LB48" s="466"/>
      <c r="LC48" s="434"/>
      <c r="LD48" s="434"/>
      <c r="LE48" s="434"/>
      <c r="LF48" s="434"/>
      <c r="LG48" s="434"/>
      <c r="LH48" s="434"/>
      <c r="LI48" s="434"/>
      <c r="LJ48" s="434"/>
      <c r="LK48" s="434"/>
      <c r="LL48" s="434"/>
      <c r="LM48" s="434"/>
      <c r="LN48" s="434"/>
      <c r="LO48" s="2484"/>
      <c r="LP48" s="2485"/>
      <c r="LQ48" s="2485"/>
      <c r="LR48" s="2485"/>
      <c r="LS48" s="2486"/>
      <c r="LT48" s="2572"/>
      <c r="LU48" s="2574"/>
      <c r="LV48" s="466"/>
      <c r="LW48" s="2512"/>
      <c r="LX48" s="2513"/>
      <c r="LY48" s="2514"/>
      <c r="LZ48" s="2532"/>
      <c r="MA48" s="1074"/>
      <c r="MB48" s="434"/>
      <c r="MC48" s="434"/>
      <c r="MD48" s="2475"/>
      <c r="ME48" s="2476"/>
      <c r="MF48" s="791"/>
      <c r="MG48" s="792"/>
      <c r="MH48" s="466"/>
      <c r="MI48" s="2503"/>
      <c r="MJ48" s="2504"/>
      <c r="MK48" s="793"/>
      <c r="ML48" s="794"/>
      <c r="MM48" s="466"/>
      <c r="MN48" s="2507"/>
      <c r="MO48" s="2508"/>
      <c r="MP48" s="795"/>
      <c r="MQ48" s="796"/>
      <c r="MR48" s="1233"/>
      <c r="MS48" s="1250"/>
      <c r="MT48" s="434"/>
      <c r="MU48" s="2459"/>
      <c r="MV48" s="2460"/>
      <c r="MW48" s="2462"/>
      <c r="MX48" s="2464"/>
      <c r="MY48" s="614"/>
      <c r="MZ48" s="2467"/>
      <c r="NA48" s="2468"/>
      <c r="NB48" s="2470"/>
      <c r="NC48" s="2472"/>
      <c r="ND48" s="526"/>
      <c r="NE48" s="2475"/>
      <c r="NF48" s="2476"/>
      <c r="NG48" s="2478"/>
      <c r="NH48" s="2480"/>
      <c r="NI48" s="526"/>
      <c r="NJ48" s="2499"/>
      <c r="NK48" s="2500"/>
      <c r="NL48" s="2496"/>
      <c r="NM48" s="2516"/>
      <c r="NN48" s="526"/>
      <c r="NO48" s="2519"/>
      <c r="NP48" s="2520"/>
      <c r="NQ48" s="2446"/>
      <c r="NR48" s="2448"/>
      <c r="NS48" s="434"/>
    </row>
    <row r="49" spans="1:384" ht="22.5" customHeight="1" thickBot="1" x14ac:dyDescent="0.35">
      <c r="A49" s="1236"/>
      <c r="B49" s="1236"/>
      <c r="C49" s="1236"/>
      <c r="D49" s="1541"/>
      <c r="E49" s="1519"/>
      <c r="F49" s="1236"/>
      <c r="G49" s="1236"/>
      <c r="H49" s="2987" t="s">
        <v>13</v>
      </c>
      <c r="I49" s="2988"/>
      <c r="J49" s="112">
        <f>COUNTIF(L13:L45,1)</f>
        <v>0</v>
      </c>
      <c r="K49" s="113" t="e">
        <f>J49*100/J55</f>
        <v>#DIV/0!</v>
      </c>
      <c r="L49" s="4"/>
      <c r="M49" s="1226"/>
      <c r="N49" s="2846" t="s">
        <v>111</v>
      </c>
      <c r="O49" s="2847"/>
      <c r="P49" s="1265">
        <f>COUNTIF(W13:W45,1)</f>
        <v>0</v>
      </c>
      <c r="Q49" s="1266" t="e">
        <f>P49*100/P54</f>
        <v>#DIV/0!</v>
      </c>
      <c r="R49" s="1265">
        <f>COUNTIF(X13:X45,1)</f>
        <v>0</v>
      </c>
      <c r="S49" s="1267" t="e">
        <f>R49*100/R54</f>
        <v>#DIV/0!</v>
      </c>
      <c r="T49" s="1265">
        <f>COUNTIF(Y13:Y45,1)</f>
        <v>0</v>
      </c>
      <c r="U49" s="1266" t="e">
        <f>T49*100/T54</f>
        <v>#DIV/0!</v>
      </c>
      <c r="V49" s="1265">
        <f>COUNTIF(Z13:Z45,1)</f>
        <v>0</v>
      </c>
      <c r="W49" s="1266" t="e">
        <f>V49*100/V54</f>
        <v>#DIV/0!</v>
      </c>
      <c r="X49" s="1268">
        <f>COUNTIF(AA13:AA45,1)</f>
        <v>0</v>
      </c>
      <c r="Y49" s="1269" t="e">
        <f>X49*100/X54</f>
        <v>#DIV/0!</v>
      </c>
      <c r="Z49" s="1265">
        <f>COUNTIF(AB13:AB45,1)</f>
        <v>0</v>
      </c>
      <c r="AA49" s="1267" t="e">
        <f>Z49*100/Z54</f>
        <v>#DIV/0!</v>
      </c>
      <c r="AB49" s="1268">
        <f>COUNTIF(AC13:AC45,1)</f>
        <v>0</v>
      </c>
      <c r="AC49" s="1269" t="e">
        <f>AB49*100/AB54</f>
        <v>#DIV/0!</v>
      </c>
      <c r="AD49" s="1634">
        <f>COUNTIF(AD13:AD44,1)</f>
        <v>0</v>
      </c>
      <c r="AE49" s="1640" t="e">
        <f>AD49*100/AD54</f>
        <v>#DIV/0!</v>
      </c>
      <c r="AF49" s="4"/>
      <c r="AG49" s="13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2827" t="s">
        <v>205</v>
      </c>
      <c r="AZ49" s="2828"/>
      <c r="BA49" s="122">
        <f>COUNTIF(BJ13:BJ45,"НИЗКАЯ")</f>
        <v>0</v>
      </c>
      <c r="BB49" s="123" t="e">
        <f>BA49*100/BA53</f>
        <v>#DIV/0!</v>
      </c>
      <c r="BC49" s="4"/>
      <c r="BD49" s="2827" t="s">
        <v>205</v>
      </c>
      <c r="BE49" s="2828"/>
      <c r="BF49" s="122">
        <f>COUNTIF(BK13:BK45,"НИЗКАЯ")</f>
        <v>0</v>
      </c>
      <c r="BG49" s="123" t="e">
        <f>BF49*100/BF53</f>
        <v>#DIV/0!</v>
      </c>
      <c r="BH49" s="4"/>
      <c r="BI49" s="2844" t="s">
        <v>297</v>
      </c>
      <c r="BJ49" s="2845"/>
      <c r="BK49" s="130">
        <f>COUNTIF(BL13:BL45,"2.СРЕДНИЙ")</f>
        <v>0</v>
      </c>
      <c r="BL49" s="123" t="e">
        <f>BK49*100/BK51</f>
        <v>#DIV/0!</v>
      </c>
      <c r="BM49" s="4"/>
      <c r="BN49" s="1223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3137" t="s">
        <v>61</v>
      </c>
      <c r="DJ49" s="3143"/>
      <c r="DK49" s="1270">
        <f>COUNTIF(DS13:DS45,1)</f>
        <v>0</v>
      </c>
      <c r="DL49" s="1271" t="e">
        <f>DK49*100/DK52</f>
        <v>#DIV/0!</v>
      </c>
      <c r="DM49" s="4"/>
      <c r="DN49" s="4"/>
      <c r="DO49" s="3137" t="s">
        <v>61</v>
      </c>
      <c r="DP49" s="3144"/>
      <c r="DQ49" s="1272">
        <f>COUNTIF(DT13:DT45,1)</f>
        <v>0</v>
      </c>
      <c r="DR49" s="1184" t="e">
        <f>DQ49*100/DQ52</f>
        <v>#DIV/0!</v>
      </c>
      <c r="DT49" s="3139" t="s">
        <v>61</v>
      </c>
      <c r="DU49" s="3140"/>
      <c r="DV49" s="1273">
        <f>COUNTIF(DU13:DU45,1)</f>
        <v>0</v>
      </c>
      <c r="DW49" s="1274" t="e">
        <f>DV49*100/DV52</f>
        <v>#DIV/0!</v>
      </c>
      <c r="DX49" s="1226"/>
      <c r="DY49" s="1223"/>
      <c r="DZ49" s="2569" t="s">
        <v>73</v>
      </c>
      <c r="EA49" s="3141"/>
      <c r="EB49" s="1275">
        <f>COUNTIF(EG13:EG45,1)</f>
        <v>0</v>
      </c>
      <c r="EC49" s="1276" t="e">
        <f>EB49*100/EB53</f>
        <v>#DIV/0!</v>
      </c>
      <c r="ED49" s="4"/>
      <c r="EE49" s="2569" t="s">
        <v>73</v>
      </c>
      <c r="EF49" s="2570"/>
      <c r="EG49" s="1275">
        <f>COUNTIF(EH13:EH45,1)</f>
        <v>0</v>
      </c>
      <c r="EH49" s="1276" t="e">
        <f>EG49*100/EG53</f>
        <v>#DIV/0!</v>
      </c>
      <c r="EI49" s="4"/>
      <c r="EJ49" s="4"/>
      <c r="EK49" s="4"/>
      <c r="EL49" s="4"/>
      <c r="EM49" s="4"/>
      <c r="EN49" s="1226"/>
      <c r="EO49" s="1694"/>
      <c r="EP49" s="1277"/>
      <c r="EQ49" s="1278"/>
      <c r="ER49" s="1279" t="s">
        <v>11</v>
      </c>
      <c r="ES49" s="1280" t="s">
        <v>12</v>
      </c>
      <c r="ET49" s="1281" t="s">
        <v>11</v>
      </c>
      <c r="EU49" s="1282" t="s">
        <v>12</v>
      </c>
      <c r="EV49" s="1279" t="s">
        <v>11</v>
      </c>
      <c r="EW49" s="1280" t="s">
        <v>12</v>
      </c>
      <c r="EX49" s="1281" t="s">
        <v>11</v>
      </c>
      <c r="EY49" s="1282" t="s">
        <v>12</v>
      </c>
      <c r="FA49" s="2581" t="s">
        <v>234</v>
      </c>
      <c r="FB49" s="2582"/>
      <c r="FC49" s="2583"/>
      <c r="FD49" s="1460"/>
      <c r="FE49" s="1232"/>
      <c r="FF49" s="434"/>
      <c r="FG49" s="434"/>
      <c r="FH49" s="434"/>
      <c r="FI49" s="434"/>
      <c r="FJ49" s="434"/>
      <c r="FK49" s="434"/>
      <c r="FL49" s="434"/>
      <c r="FM49" s="434"/>
      <c r="FN49" s="434"/>
      <c r="FO49" s="434"/>
      <c r="FP49" s="434"/>
      <c r="FQ49" s="434"/>
      <c r="FR49" s="434"/>
      <c r="FS49" s="434"/>
      <c r="FT49" s="434"/>
      <c r="FU49" s="434"/>
      <c r="FV49" s="434"/>
      <c r="FW49" s="434"/>
      <c r="FX49" s="434"/>
      <c r="FY49" s="434"/>
      <c r="FZ49" s="434"/>
      <c r="GA49" s="434"/>
      <c r="GB49" s="434"/>
      <c r="GC49" s="434"/>
      <c r="GD49" s="434"/>
      <c r="GE49" s="434"/>
      <c r="GF49" s="434"/>
      <c r="GG49" s="434"/>
      <c r="GH49" s="434"/>
      <c r="GI49" s="434"/>
      <c r="GJ49" s="434"/>
      <c r="GK49" s="434"/>
      <c r="GL49" s="434"/>
      <c r="GM49" s="434"/>
      <c r="GN49" s="434"/>
      <c r="GO49" s="434"/>
      <c r="GP49" s="434"/>
      <c r="GQ49" s="434"/>
      <c r="GR49" s="434"/>
      <c r="GS49" s="434"/>
      <c r="GT49" s="434"/>
      <c r="GU49" s="434"/>
      <c r="GV49" s="434"/>
      <c r="GW49" s="434"/>
      <c r="GX49" s="434"/>
      <c r="GY49" s="2449" t="s">
        <v>324</v>
      </c>
      <c r="GZ49" s="2450"/>
      <c r="HA49" s="402">
        <f>COUNTIFS(GZ13:GZ45,"ВЫСОКИЙ")</f>
        <v>0</v>
      </c>
      <c r="HB49" s="403" t="e">
        <f>HA49*100/HA52</f>
        <v>#DIV/0!</v>
      </c>
      <c r="HC49" s="434"/>
      <c r="HD49" s="2317" t="s">
        <v>324</v>
      </c>
      <c r="HE49" s="2451"/>
      <c r="HF49" s="410">
        <f>COUNTIFS(HB13:HB45,"ВЫСОКИЙ")</f>
        <v>0</v>
      </c>
      <c r="HG49" s="411" t="e">
        <f>HF49*100/HF52</f>
        <v>#DIV/0!</v>
      </c>
      <c r="HH49" s="434"/>
      <c r="HI49" s="2452" t="s">
        <v>324</v>
      </c>
      <c r="HJ49" s="2453"/>
      <c r="HK49" s="418">
        <f>COUNTIFS(HD13:HD45,"ВЫСОКИЙ")</f>
        <v>0</v>
      </c>
      <c r="HL49" s="419" t="e">
        <f>HK49*100/HK52</f>
        <v>#DIV/0!</v>
      </c>
      <c r="HM49" s="434"/>
      <c r="HN49" s="1232"/>
      <c r="HO49" s="2449" t="s">
        <v>324</v>
      </c>
      <c r="HP49" s="2450"/>
      <c r="HQ49" s="402">
        <f>COUNTIFS(HV13:HV45,"ВЫСОКИЙ")</f>
        <v>0</v>
      </c>
      <c r="HR49" s="403" t="e">
        <f>HQ49*100/HQ52</f>
        <v>#DIV/0!</v>
      </c>
      <c r="HS49" s="434"/>
      <c r="HT49" s="2317" t="s">
        <v>324</v>
      </c>
      <c r="HU49" s="2451"/>
      <c r="HV49" s="410">
        <f>COUNTIFS(HW13:HW45,"ВЫСОКИЙ")</f>
        <v>0</v>
      </c>
      <c r="HW49" s="411" t="e">
        <f>HV49*100/HV52</f>
        <v>#DIV/0!</v>
      </c>
      <c r="HX49" s="434"/>
      <c r="HY49" s="2452" t="s">
        <v>324</v>
      </c>
      <c r="HZ49" s="2453"/>
      <c r="IA49" s="418">
        <f>COUNTIFS(HX13:HX45,"ВЫСОКИЙ")</f>
        <v>0</v>
      </c>
      <c r="IB49" s="419" t="e">
        <f>IA49*100/IA52</f>
        <v>#DIV/0!</v>
      </c>
      <c r="IC49" s="434"/>
      <c r="ID49" s="434"/>
      <c r="IE49" s="466"/>
      <c r="IF49" s="466"/>
      <c r="IG49" s="466"/>
      <c r="IH49" s="466"/>
      <c r="II49" s="466"/>
      <c r="IJ49" s="466"/>
      <c r="IK49" s="466"/>
      <c r="IL49" s="466"/>
      <c r="IM49" s="466"/>
      <c r="IN49" s="466"/>
      <c r="IO49" s="466"/>
      <c r="IP49" s="466"/>
      <c r="IQ49" s="466"/>
      <c r="IR49" s="466"/>
      <c r="IS49" s="466"/>
      <c r="IT49" s="466"/>
      <c r="IU49" s="466"/>
      <c r="IV49" s="466"/>
      <c r="IW49" s="466"/>
      <c r="IX49" s="466"/>
      <c r="IY49" s="466"/>
      <c r="IZ49" s="466"/>
      <c r="JA49" s="466"/>
      <c r="JB49" s="466"/>
      <c r="JC49" s="466"/>
      <c r="JD49" s="466"/>
      <c r="JE49" s="466"/>
      <c r="JF49" s="466"/>
      <c r="JG49" s="466"/>
      <c r="JH49" s="466"/>
      <c r="JI49" s="466"/>
      <c r="JJ49" s="466"/>
      <c r="JK49" s="466"/>
      <c r="JL49" s="466"/>
      <c r="JM49" s="466"/>
      <c r="JN49" s="466"/>
      <c r="JO49" s="466"/>
      <c r="JP49" s="466"/>
      <c r="JQ49" s="466"/>
      <c r="JR49" s="466"/>
      <c r="JS49" s="466"/>
      <c r="JT49" s="466"/>
      <c r="JU49" s="466"/>
      <c r="JV49" s="466"/>
      <c r="JW49" s="466"/>
      <c r="JX49" s="466"/>
      <c r="JY49" s="466"/>
      <c r="JZ49" s="466"/>
      <c r="KA49" s="466"/>
      <c r="KB49" s="466"/>
      <c r="KC49" s="466"/>
      <c r="KD49" s="466"/>
      <c r="KE49" s="466"/>
      <c r="KF49" s="466"/>
      <c r="KG49" s="466"/>
      <c r="KH49" s="466"/>
      <c r="KI49" s="466"/>
      <c r="KJ49" s="466"/>
      <c r="KK49" s="466"/>
      <c r="KL49" s="466"/>
      <c r="KM49" s="466"/>
      <c r="KN49" s="466"/>
      <c r="KO49" s="466"/>
      <c r="KP49" s="466"/>
      <c r="KQ49" s="466"/>
      <c r="KR49" s="466"/>
      <c r="KS49" s="466"/>
      <c r="KT49" s="466"/>
      <c r="KU49" s="466"/>
      <c r="KV49" s="466"/>
      <c r="KW49" s="466"/>
      <c r="KX49" s="466"/>
      <c r="KY49" s="466"/>
      <c r="KZ49" s="466"/>
      <c r="LA49" s="466"/>
      <c r="LB49" s="466"/>
      <c r="LC49" s="434"/>
      <c r="LD49" s="434"/>
      <c r="LE49" s="434"/>
      <c r="LF49" s="434"/>
      <c r="LG49" s="434"/>
      <c r="LH49" s="434"/>
      <c r="LI49" s="434"/>
      <c r="LJ49" s="434"/>
      <c r="LK49" s="434"/>
      <c r="LL49" s="434"/>
      <c r="LM49" s="434"/>
      <c r="LN49" s="434"/>
      <c r="LO49" s="1283" t="s">
        <v>342</v>
      </c>
      <c r="LP49" s="1284"/>
      <c r="LQ49" s="1284"/>
      <c r="LR49" s="1284"/>
      <c r="LS49" s="1285"/>
      <c r="LT49" s="801">
        <f>COUNTIFS(LS13:LS45,"У-П")</f>
        <v>0</v>
      </c>
      <c r="LU49" s="802" t="e">
        <f>LT49*100/LT53</f>
        <v>#DIV/0!</v>
      </c>
      <c r="LV49" s="977"/>
      <c r="LW49" s="2454" t="s">
        <v>342</v>
      </c>
      <c r="LX49" s="2455"/>
      <c r="LY49" s="2456"/>
      <c r="LZ49" s="936">
        <f>COUNTIFS(LW13:LW45,"У-П")</f>
        <v>0</v>
      </c>
      <c r="MA49" s="939" t="e">
        <f>LZ49*100/LZ53</f>
        <v>#DIV/0!</v>
      </c>
      <c r="MB49" s="1286"/>
      <c r="MC49" s="1286"/>
      <c r="MD49" s="940" t="s">
        <v>342</v>
      </c>
      <c r="ME49" s="941"/>
      <c r="MF49" s="803">
        <f>COUNTIFS(MA13:MA45,"У-П")</f>
        <v>0</v>
      </c>
      <c r="MG49" s="942" t="e">
        <f>MF49*100/MF53</f>
        <v>#DIV/0!</v>
      </c>
      <c r="MH49" s="977"/>
      <c r="MI49" s="943" t="s">
        <v>342</v>
      </c>
      <c r="MJ49" s="944"/>
      <c r="MK49" s="804">
        <f>COUNTIFS(ME13:ME45,"У-П")</f>
        <v>0</v>
      </c>
      <c r="ML49" s="945" t="e">
        <f>MK49*100/MK53</f>
        <v>#DIV/0!</v>
      </c>
      <c r="MM49" s="977"/>
      <c r="MN49" s="946" t="s">
        <v>342</v>
      </c>
      <c r="MO49" s="947"/>
      <c r="MP49" s="805">
        <f>COUNTIFS(MI13:MI45,"У-П")</f>
        <v>0</v>
      </c>
      <c r="MQ49" s="948" t="e">
        <f>MP49*100/MP53</f>
        <v>#DIV/0!</v>
      </c>
      <c r="MR49" s="1287"/>
      <c r="MS49" s="1288"/>
      <c r="MT49" s="434"/>
      <c r="MU49" s="615" t="s">
        <v>342</v>
      </c>
      <c r="MV49" s="616"/>
      <c r="MW49" s="575">
        <f>COUNTIFS(NG13:NG45,"У-П")</f>
        <v>0</v>
      </c>
      <c r="MX49" s="576" t="e">
        <f>MW49*100/MW53</f>
        <v>#DIV/0!</v>
      </c>
      <c r="MY49" s="506"/>
      <c r="MZ49" s="472" t="s">
        <v>342</v>
      </c>
      <c r="NA49" s="473"/>
      <c r="NB49" s="467">
        <f>COUNTIFS(NI13:NI45,"У-П")</f>
        <v>0</v>
      </c>
      <c r="NC49" s="572" t="e">
        <f>NB49*100/NB53</f>
        <v>#DIV/0!</v>
      </c>
      <c r="ND49" s="474"/>
      <c r="NE49" s="475" t="s">
        <v>342</v>
      </c>
      <c r="NF49" s="476"/>
      <c r="NG49" s="468">
        <f>COUNTIFS(NK13:NK45,"У-П")</f>
        <v>0</v>
      </c>
      <c r="NH49" s="477" t="e">
        <f>NG49*100/NG53</f>
        <v>#DIV/0!</v>
      </c>
      <c r="NI49" s="526"/>
      <c r="NJ49" s="478" t="s">
        <v>342</v>
      </c>
      <c r="NK49" s="479"/>
      <c r="NL49" s="469">
        <f>COUNTIFS(NM13:NM45,"У-П")</f>
        <v>0</v>
      </c>
      <c r="NM49" s="581" t="e">
        <f>NL49*100/NL53</f>
        <v>#DIV/0!</v>
      </c>
      <c r="NN49" s="526"/>
      <c r="NO49" s="480" t="s">
        <v>342</v>
      </c>
      <c r="NP49" s="481"/>
      <c r="NQ49" s="470">
        <f>COUNTIFS(NO13:NO45,"У-П")</f>
        <v>0</v>
      </c>
      <c r="NR49" s="482" t="e">
        <f>NQ49*100/NQ53</f>
        <v>#DIV/0!</v>
      </c>
      <c r="NS49" s="434"/>
    </row>
    <row r="50" spans="1:384" ht="22.5" customHeight="1" thickBot="1" x14ac:dyDescent="0.35">
      <c r="A50" s="1236"/>
      <c r="B50" s="1236"/>
      <c r="C50" s="1236"/>
      <c r="D50" s="1541"/>
      <c r="E50" s="1519"/>
      <c r="F50" s="1236"/>
      <c r="G50" s="1236"/>
      <c r="H50" s="2829" t="s">
        <v>14</v>
      </c>
      <c r="I50" s="2830"/>
      <c r="J50" s="114">
        <f>COUNTIF(L13:L45,2)</f>
        <v>0</v>
      </c>
      <c r="K50" s="115" t="e">
        <f>J50*100/J55</f>
        <v>#DIV/0!</v>
      </c>
      <c r="L50" s="4"/>
      <c r="M50" s="1226"/>
      <c r="N50" s="2854" t="s">
        <v>112</v>
      </c>
      <c r="O50" s="2855"/>
      <c r="P50" s="1289">
        <f>COUNTIF(W13:W45,2)</f>
        <v>0</v>
      </c>
      <c r="Q50" s="1290" t="e">
        <f>P50*100/P54</f>
        <v>#DIV/0!</v>
      </c>
      <c r="R50" s="1289">
        <f>COUNTIF(X13:X45,2)</f>
        <v>0</v>
      </c>
      <c r="S50" s="1291" t="e">
        <f>R50*100/R54</f>
        <v>#DIV/0!</v>
      </c>
      <c r="T50" s="1289">
        <f>COUNTIF(Y13:Y45,2)</f>
        <v>0</v>
      </c>
      <c r="U50" s="1290" t="e">
        <f>T50*100/T54</f>
        <v>#DIV/0!</v>
      </c>
      <c r="V50" s="1289">
        <f>COUNTIF(Z13:Z45,2)</f>
        <v>0</v>
      </c>
      <c r="W50" s="1290" t="e">
        <f>V50*100/V54</f>
        <v>#DIV/0!</v>
      </c>
      <c r="X50" s="1292">
        <f>COUNTIF(AA13:AA45,2)</f>
        <v>0</v>
      </c>
      <c r="Y50" s="1293" t="e">
        <f>X50*100/X54</f>
        <v>#DIV/0!</v>
      </c>
      <c r="Z50" s="1289">
        <f>COUNTIF(AB13:AB45,2)</f>
        <v>0</v>
      </c>
      <c r="AA50" s="1291" t="e">
        <f>Z50*100/Z54</f>
        <v>#DIV/0!</v>
      </c>
      <c r="AB50" s="1292">
        <f>COUNTIF(AC13:AC45,2)</f>
        <v>0</v>
      </c>
      <c r="AC50" s="1293" t="e">
        <f>AB50*100/AB54</f>
        <v>#DIV/0!</v>
      </c>
      <c r="AD50" s="1635">
        <f>COUNTIF(AD13:AD44,2)</f>
        <v>0</v>
      </c>
      <c r="AE50" s="1641" t="e">
        <f>AD50*100/AD54</f>
        <v>#DIV/0!</v>
      </c>
      <c r="AF50" s="4"/>
      <c r="AG50" s="13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2827" t="s">
        <v>206</v>
      </c>
      <c r="AZ50" s="2828"/>
      <c r="BA50" s="122">
        <f>COUNTIF(BJ13:BJ45,"СРЕДНЯЯ")</f>
        <v>0</v>
      </c>
      <c r="BB50" s="123" t="e">
        <f>BA50*100/BA53</f>
        <v>#DIV/0!</v>
      </c>
      <c r="BC50" s="4"/>
      <c r="BD50" s="2827" t="s">
        <v>206</v>
      </c>
      <c r="BE50" s="2828"/>
      <c r="BF50" s="122">
        <f>COUNTIF(BK13:BK45,"СРЕДНЯЯ")</f>
        <v>0</v>
      </c>
      <c r="BG50" s="123" t="e">
        <f>BF50*100/BF53</f>
        <v>#DIV/0!</v>
      </c>
      <c r="BH50" s="4"/>
      <c r="BI50" s="2850" t="s">
        <v>298</v>
      </c>
      <c r="BJ50" s="2851"/>
      <c r="BK50" s="131">
        <f>COUNTIF(BL13:BL45,"3.ВЫСОКИЙ")</f>
        <v>0</v>
      </c>
      <c r="BL50" s="125" t="e">
        <f>BK50*100/BK51</f>
        <v>#DIV/0!</v>
      </c>
      <c r="BM50" s="4"/>
      <c r="BN50" s="1223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3137" t="s">
        <v>62</v>
      </c>
      <c r="DJ50" s="3143"/>
      <c r="DK50" s="1270">
        <f>COUNTIF(DS13:DS45,2)</f>
        <v>0</v>
      </c>
      <c r="DL50" s="1271" t="e">
        <f>DK50*100/DK52</f>
        <v>#DIV/0!</v>
      </c>
      <c r="DM50" s="4"/>
      <c r="DN50" s="4"/>
      <c r="DO50" s="3137" t="s">
        <v>62</v>
      </c>
      <c r="DP50" s="3144"/>
      <c r="DQ50" s="1272">
        <f>COUNTIF(DT13:DT45,2)</f>
        <v>0</v>
      </c>
      <c r="DR50" s="1184" t="e">
        <f>DQ50*100/DQ52</f>
        <v>#DIV/0!</v>
      </c>
      <c r="DT50" s="3137" t="s">
        <v>62</v>
      </c>
      <c r="DU50" s="3138"/>
      <c r="DV50" s="1183">
        <f>COUNTIF(DU13:DU45,2)</f>
        <v>0</v>
      </c>
      <c r="DW50" s="1184" t="e">
        <f>DV50*100/DV52</f>
        <v>#DIV/0!</v>
      </c>
      <c r="DX50" s="1226"/>
      <c r="DY50" s="1223"/>
      <c r="DZ50" s="2626" t="s">
        <v>74</v>
      </c>
      <c r="EA50" s="3132"/>
      <c r="EB50" s="1294">
        <f>COUNTIF(EG13:EG45,2)</f>
        <v>0</v>
      </c>
      <c r="EC50" s="1295" t="e">
        <f>EB50*100/EB53</f>
        <v>#DIV/0!</v>
      </c>
      <c r="ED50" s="4"/>
      <c r="EE50" s="2626" t="s">
        <v>74</v>
      </c>
      <c r="EF50" s="2627"/>
      <c r="EG50" s="1294">
        <f>COUNTIF(EH13:EH45,2)</f>
        <v>0</v>
      </c>
      <c r="EH50" s="1295" t="e">
        <f>EG50*100/EG53</f>
        <v>#DIV/0!</v>
      </c>
      <c r="EI50" s="4"/>
      <c r="EJ50" s="4"/>
      <c r="EK50" s="4"/>
      <c r="EL50" s="4"/>
      <c r="EM50" s="4"/>
      <c r="EN50" s="1226"/>
      <c r="EO50" s="1694"/>
      <c r="EP50" s="2591" t="s">
        <v>231</v>
      </c>
      <c r="EQ50" s="2592"/>
      <c r="ER50" s="1265">
        <f>COUNTIF(EQ13:EQ45,1)</f>
        <v>0</v>
      </c>
      <c r="ES50" s="1267" t="e">
        <f>ER50*100/ER53</f>
        <v>#DIV/0!</v>
      </c>
      <c r="ET50" s="1265">
        <f>COUNTIF(ER13:ER45,1)</f>
        <v>0</v>
      </c>
      <c r="EU50" s="1267" t="e">
        <f>ET50*100/ET53</f>
        <v>#DIV/0!</v>
      </c>
      <c r="EV50" s="1265">
        <f>COUNTIF(ES13:ES45,1)</f>
        <v>0</v>
      </c>
      <c r="EW50" s="1267" t="e">
        <f>EV50*100/EV53</f>
        <v>#DIV/0!</v>
      </c>
      <c r="EX50" s="1265">
        <f>COUNTIF(ET13:ET45,1)</f>
        <v>0</v>
      </c>
      <c r="EY50" s="1267" t="e">
        <f>EX50*100/EX53</f>
        <v>#DIV/0!</v>
      </c>
      <c r="FA50" s="2587" t="s">
        <v>236</v>
      </c>
      <c r="FB50" s="2589" t="s">
        <v>235</v>
      </c>
      <c r="FC50" s="2590"/>
      <c r="FD50" s="1460"/>
      <c r="FE50" s="1232"/>
      <c r="FF50" s="434"/>
      <c r="FG50" s="434"/>
      <c r="FH50" s="434"/>
      <c r="FI50" s="434"/>
      <c r="FJ50" s="434"/>
      <c r="FK50" s="434"/>
      <c r="FL50" s="434"/>
      <c r="FM50" s="434"/>
      <c r="FN50" s="434"/>
      <c r="FO50" s="434"/>
      <c r="FP50" s="434"/>
      <c r="FQ50" s="434"/>
      <c r="FR50" s="434"/>
      <c r="FS50" s="434"/>
      <c r="FT50" s="434"/>
      <c r="FU50" s="434"/>
      <c r="FV50" s="434"/>
      <c r="FW50" s="434"/>
      <c r="FX50" s="434"/>
      <c r="FY50" s="434"/>
      <c r="FZ50" s="434"/>
      <c r="GA50" s="434"/>
      <c r="GB50" s="434"/>
      <c r="GC50" s="434"/>
      <c r="GD50" s="434"/>
      <c r="GE50" s="434"/>
      <c r="GF50" s="434"/>
      <c r="GG50" s="434"/>
      <c r="GH50" s="434"/>
      <c r="GI50" s="434"/>
      <c r="GJ50" s="434"/>
      <c r="GK50" s="434"/>
      <c r="GL50" s="434"/>
      <c r="GM50" s="434"/>
      <c r="GN50" s="434"/>
      <c r="GO50" s="434"/>
      <c r="GP50" s="434"/>
      <c r="GQ50" s="434"/>
      <c r="GR50" s="434"/>
      <c r="GS50" s="434"/>
      <c r="GT50" s="434"/>
      <c r="GU50" s="434"/>
      <c r="GV50" s="434"/>
      <c r="GW50" s="434"/>
      <c r="GX50" s="434"/>
      <c r="GY50" s="2347" t="s">
        <v>325</v>
      </c>
      <c r="GZ50" s="2348"/>
      <c r="HA50" s="406">
        <f>COUNTIFS(GZ13:GZ45,"СРЕДНИЙ")</f>
        <v>0</v>
      </c>
      <c r="HB50" s="426" t="e">
        <f>HA50*100/HA52</f>
        <v>#DIV/0!</v>
      </c>
      <c r="HC50" s="434"/>
      <c r="HD50" s="2319" t="s">
        <v>325</v>
      </c>
      <c r="HE50" s="2547"/>
      <c r="HF50" s="414">
        <f>COUNTIFS(HB13:HB45,"СРЕДНИЙ")</f>
        <v>0</v>
      </c>
      <c r="HG50" s="428" t="e">
        <f>HF50*100/HF52</f>
        <v>#DIV/0!</v>
      </c>
      <c r="HH50" s="434"/>
      <c r="HI50" s="2548" t="s">
        <v>325</v>
      </c>
      <c r="HJ50" s="2549"/>
      <c r="HK50" s="422">
        <f>COUNTIFS(HD13:HD45,"СРЕДНИЙ")</f>
        <v>0</v>
      </c>
      <c r="HL50" s="430" t="e">
        <f>HK50*100/HK52</f>
        <v>#DIV/0!</v>
      </c>
      <c r="HM50" s="434"/>
      <c r="HN50" s="1232"/>
      <c r="HO50" s="2347" t="s">
        <v>325</v>
      </c>
      <c r="HP50" s="2348"/>
      <c r="HQ50" s="406">
        <f>COUNTIFS(HV13:HV45,"СРЕДНИЙ")</f>
        <v>0</v>
      </c>
      <c r="HR50" s="426" t="e">
        <f>HQ50*100/HQ52</f>
        <v>#DIV/0!</v>
      </c>
      <c r="HS50" s="434"/>
      <c r="HT50" s="2319" t="s">
        <v>325</v>
      </c>
      <c r="HU50" s="2547"/>
      <c r="HV50" s="414">
        <f>COUNTIFS(HW13:HW45,"СРЕДНИЙ")</f>
        <v>0</v>
      </c>
      <c r="HW50" s="428" t="e">
        <f>HV50*100/HV52</f>
        <v>#DIV/0!</v>
      </c>
      <c r="HX50" s="434"/>
      <c r="HY50" s="2548" t="s">
        <v>325</v>
      </c>
      <c r="HZ50" s="2549"/>
      <c r="IA50" s="422">
        <f>COUNTIFS(HX13:HX45,"СРЕДНИЙ")</f>
        <v>0</v>
      </c>
      <c r="IB50" s="430" t="e">
        <f>IA50*100/IA52</f>
        <v>#DIV/0!</v>
      </c>
      <c r="IC50" s="434"/>
      <c r="ID50" s="434"/>
      <c r="IE50" s="466"/>
      <c r="IF50" s="466"/>
      <c r="IG50" s="466"/>
      <c r="IH50" s="466"/>
      <c r="II50" s="466"/>
      <c r="IJ50" s="466"/>
      <c r="IK50" s="466"/>
      <c r="IL50" s="466"/>
      <c r="IM50" s="466"/>
      <c r="IN50" s="466"/>
      <c r="IO50" s="466"/>
      <c r="IP50" s="466"/>
      <c r="IQ50" s="466"/>
      <c r="IR50" s="466"/>
      <c r="IS50" s="466"/>
      <c r="IT50" s="466"/>
      <c r="IU50" s="466"/>
      <c r="IV50" s="466"/>
      <c r="IW50" s="466"/>
      <c r="IX50" s="466"/>
      <c r="IY50" s="466"/>
      <c r="IZ50" s="466"/>
      <c r="JA50" s="466"/>
      <c r="JB50" s="466"/>
      <c r="JC50" s="466"/>
      <c r="JD50" s="466"/>
      <c r="JE50" s="466"/>
      <c r="JF50" s="466"/>
      <c r="JG50" s="466"/>
      <c r="JH50" s="466"/>
      <c r="JI50" s="466"/>
      <c r="JJ50" s="466"/>
      <c r="JK50" s="466"/>
      <c r="JL50" s="466"/>
      <c r="JM50" s="466"/>
      <c r="JN50" s="466"/>
      <c r="JO50" s="466"/>
      <c r="JP50" s="466"/>
      <c r="JQ50" s="466"/>
      <c r="JR50" s="466"/>
      <c r="JS50" s="466"/>
      <c r="JT50" s="466"/>
      <c r="JU50" s="466"/>
      <c r="JV50" s="466"/>
      <c r="JW50" s="466"/>
      <c r="JX50" s="466"/>
      <c r="JY50" s="466"/>
      <c r="JZ50" s="466"/>
      <c r="KA50" s="466"/>
      <c r="KB50" s="466"/>
      <c r="KC50" s="466"/>
      <c r="KD50" s="466"/>
      <c r="KE50" s="466"/>
      <c r="KF50" s="466"/>
      <c r="KG50" s="466"/>
      <c r="KH50" s="466"/>
      <c r="KI50" s="466"/>
      <c r="KJ50" s="466"/>
      <c r="KK50" s="466"/>
      <c r="KL50" s="466"/>
      <c r="KM50" s="466"/>
      <c r="KN50" s="466"/>
      <c r="KO50" s="466"/>
      <c r="KP50" s="466"/>
      <c r="KQ50" s="466"/>
      <c r="KR50" s="466"/>
      <c r="KS50" s="466"/>
      <c r="KT50" s="466"/>
      <c r="KU50" s="466"/>
      <c r="KV50" s="466"/>
      <c r="KW50" s="466"/>
      <c r="KX50" s="466"/>
      <c r="KY50" s="466"/>
      <c r="KZ50" s="466"/>
      <c r="LA50" s="466"/>
      <c r="LB50" s="466"/>
      <c r="LC50" s="434"/>
      <c r="LD50" s="434"/>
      <c r="LE50" s="434"/>
      <c r="LF50" s="434"/>
      <c r="LG50" s="434"/>
      <c r="LH50" s="434"/>
      <c r="LI50" s="434"/>
      <c r="LJ50" s="434"/>
      <c r="LK50" s="434"/>
      <c r="LL50" s="434"/>
      <c r="LM50" s="434"/>
      <c r="LN50" s="434"/>
      <c r="LO50" s="1297" t="s">
        <v>343</v>
      </c>
      <c r="LP50" s="1298"/>
      <c r="LQ50" s="1298"/>
      <c r="LR50" s="1298"/>
      <c r="LS50" s="1299"/>
      <c r="LT50" s="813">
        <f>COUNTIFS(LS13:LS45,"С-П")</f>
        <v>0</v>
      </c>
      <c r="LU50" s="814" t="e">
        <f>LT50*100/LT53</f>
        <v>#DIV/0!</v>
      </c>
      <c r="LV50" s="977"/>
      <c r="LW50" s="2553" t="s">
        <v>343</v>
      </c>
      <c r="LX50" s="2554"/>
      <c r="LY50" s="2555"/>
      <c r="LZ50" s="937">
        <f>COUNTIFS(LW13:LW45,"С-П")</f>
        <v>0</v>
      </c>
      <c r="MA50" s="953" t="e">
        <f>LZ50*100/LZ53</f>
        <v>#DIV/0!</v>
      </c>
      <c r="MB50" s="1286"/>
      <c r="MC50" s="1286"/>
      <c r="MD50" s="954" t="s">
        <v>343</v>
      </c>
      <c r="ME50" s="955"/>
      <c r="MF50" s="815">
        <f>COUNTIFS(MA13:MA45,"С-П")</f>
        <v>0</v>
      </c>
      <c r="MG50" s="956" t="e">
        <f>MF50*100/MF53</f>
        <v>#DIV/0!</v>
      </c>
      <c r="MH50" s="977"/>
      <c r="MI50" s="957" t="s">
        <v>343</v>
      </c>
      <c r="MJ50" s="958"/>
      <c r="MK50" s="816">
        <f>COUNTIFS(ME13:ME45,"С-П")</f>
        <v>0</v>
      </c>
      <c r="ML50" s="959" t="e">
        <f>MK50*100/MK53</f>
        <v>#DIV/0!</v>
      </c>
      <c r="MM50" s="977"/>
      <c r="MN50" s="960" t="s">
        <v>343</v>
      </c>
      <c r="MO50" s="961"/>
      <c r="MP50" s="817">
        <f>COUNTIFS(MI13:MI45,"С-П")</f>
        <v>0</v>
      </c>
      <c r="MQ50" s="962" t="e">
        <f>MP50*100/MP53</f>
        <v>#DIV/0!</v>
      </c>
      <c r="MR50" s="1287"/>
      <c r="MS50" s="1288"/>
      <c r="MT50" s="434"/>
      <c r="MU50" s="617" t="s">
        <v>343</v>
      </c>
      <c r="MV50" s="618"/>
      <c r="MW50" s="577">
        <f>COUNTIFS(NG13:NG45,"С-П")</f>
        <v>0</v>
      </c>
      <c r="MX50" s="578" t="e">
        <f>MW50*100/MW53</f>
        <v>#DIV/0!</v>
      </c>
      <c r="MY50" s="506"/>
      <c r="MZ50" s="487" t="s">
        <v>343</v>
      </c>
      <c r="NA50" s="488"/>
      <c r="NB50" s="489">
        <f>COUNTIFS(NI13:NI45,"С-П")</f>
        <v>0</v>
      </c>
      <c r="NC50" s="573" t="e">
        <f>NB50*100/NB53</f>
        <v>#DIV/0!</v>
      </c>
      <c r="ND50" s="474"/>
      <c r="NE50" s="490" t="s">
        <v>343</v>
      </c>
      <c r="NF50" s="491"/>
      <c r="NG50" s="492">
        <f>COUNTIFS(NK13:NK45,"С-П")</f>
        <v>0</v>
      </c>
      <c r="NH50" s="493" t="e">
        <f>NG50*100/NG53</f>
        <v>#DIV/0!</v>
      </c>
      <c r="NI50" s="526"/>
      <c r="NJ50" s="494" t="s">
        <v>343</v>
      </c>
      <c r="NK50" s="495"/>
      <c r="NL50" s="496">
        <f>COUNTIFS(NM13:NM45,"С-П")</f>
        <v>0</v>
      </c>
      <c r="NM50" s="582" t="e">
        <f>NL50*100/NL53</f>
        <v>#DIV/0!</v>
      </c>
      <c r="NN50" s="526"/>
      <c r="NO50" s="497" t="s">
        <v>343</v>
      </c>
      <c r="NP50" s="498"/>
      <c r="NQ50" s="499">
        <f>COUNTIFS(NO13:NO45,"С-П")</f>
        <v>0</v>
      </c>
      <c r="NR50" s="500" t="e">
        <f>NQ50*100/NQ53</f>
        <v>#DIV/0!</v>
      </c>
      <c r="NS50" s="434"/>
    </row>
    <row r="51" spans="1:384" ht="22.5" customHeight="1" thickBot="1" x14ac:dyDescent="0.35">
      <c r="A51" s="1236"/>
      <c r="B51" s="1236"/>
      <c r="C51" s="1236"/>
      <c r="D51" s="1541"/>
      <c r="E51" s="1519"/>
      <c r="F51" s="1236"/>
      <c r="G51" s="1236"/>
      <c r="H51" s="2829" t="s">
        <v>15</v>
      </c>
      <c r="I51" s="2830"/>
      <c r="J51" s="114">
        <f>COUNTIF(L13:L45,3)</f>
        <v>0</v>
      </c>
      <c r="K51" s="115" t="e">
        <f>J51*100/J55</f>
        <v>#DIV/0!</v>
      </c>
      <c r="L51" s="4"/>
      <c r="M51" s="1226"/>
      <c r="N51" s="2854" t="s">
        <v>114</v>
      </c>
      <c r="O51" s="2855"/>
      <c r="P51" s="1289">
        <f>COUNTIF(W13:W45,3)</f>
        <v>0</v>
      </c>
      <c r="Q51" s="1290" t="e">
        <f>P51*100/P54</f>
        <v>#DIV/0!</v>
      </c>
      <c r="R51" s="1289">
        <f>COUNTIF(X13:X45,3)</f>
        <v>0</v>
      </c>
      <c r="S51" s="1291" t="e">
        <f>R51*100/R54</f>
        <v>#DIV/0!</v>
      </c>
      <c r="T51" s="1289">
        <f>COUNTIF(Y13:Y45,3)</f>
        <v>0</v>
      </c>
      <c r="U51" s="1290" t="e">
        <f>T51*100/T54</f>
        <v>#DIV/0!</v>
      </c>
      <c r="V51" s="1289">
        <f>COUNTIF(Z13:Z45,3)</f>
        <v>0</v>
      </c>
      <c r="W51" s="1290" t="e">
        <f>V51*100/V54</f>
        <v>#DIV/0!</v>
      </c>
      <c r="X51" s="1292">
        <f>COUNTIF(AA13:AA45,3)</f>
        <v>0</v>
      </c>
      <c r="Y51" s="1293" t="e">
        <f>X51*100/X54</f>
        <v>#DIV/0!</v>
      </c>
      <c r="Z51" s="1289">
        <f>COUNTIF(AB13:AB45,3)</f>
        <v>0</v>
      </c>
      <c r="AA51" s="1291" t="e">
        <f>Z51*100/Z54</f>
        <v>#DIV/0!</v>
      </c>
      <c r="AB51" s="1292">
        <f>COUNTIF(AC13:AC45,3)</f>
        <v>0</v>
      </c>
      <c r="AC51" s="1293" t="e">
        <f>AB51*100/AB54</f>
        <v>#DIV/0!</v>
      </c>
      <c r="AD51" s="1635">
        <f>COUNTIF(AD13:AD44,3)</f>
        <v>0</v>
      </c>
      <c r="AE51" s="1641" t="e">
        <f>AD51*100/AD54</f>
        <v>#DIV/0!</v>
      </c>
      <c r="AF51" s="4"/>
      <c r="AG51" s="11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2827" t="s">
        <v>207</v>
      </c>
      <c r="AZ51" s="2828"/>
      <c r="BA51" s="122">
        <f>COUNTIF(BJ13:BJ45,"ВЫСОКАЯ")</f>
        <v>0</v>
      </c>
      <c r="BB51" s="123" t="e">
        <f>BA51*100/BA53</f>
        <v>#DIV/0!</v>
      </c>
      <c r="BC51" s="4"/>
      <c r="BD51" s="2827" t="s">
        <v>207</v>
      </c>
      <c r="BE51" s="2828"/>
      <c r="BF51" s="122">
        <f>COUNTIF(BK13:BK45,"ВЫСОКАЯ")</f>
        <v>0</v>
      </c>
      <c r="BG51" s="123" t="e">
        <f>BF51*100/BF53</f>
        <v>#DIV/0!</v>
      </c>
      <c r="BH51" s="4"/>
      <c r="BI51" s="2852" t="s">
        <v>19</v>
      </c>
      <c r="BJ51" s="2853"/>
      <c r="BK51" s="128">
        <f>SUM(BK48:BK50)</f>
        <v>0</v>
      </c>
      <c r="BL51" s="4"/>
      <c r="BM51" s="4"/>
      <c r="BN51" s="1223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3120" t="s">
        <v>63</v>
      </c>
      <c r="DJ51" s="3121"/>
      <c r="DK51" s="1300">
        <f>COUNTIF(DS13:DS45,3)</f>
        <v>0</v>
      </c>
      <c r="DL51" s="1301" t="e">
        <f>DK51*100/DK52</f>
        <v>#DIV/0!</v>
      </c>
      <c r="DM51" s="4"/>
      <c r="DN51" s="4"/>
      <c r="DO51" s="3120" t="s">
        <v>63</v>
      </c>
      <c r="DP51" s="3130"/>
      <c r="DQ51" s="1302">
        <f>COUNTIF(DT13:DT45,3)</f>
        <v>0</v>
      </c>
      <c r="DR51" s="1186" t="e">
        <f>DQ51*100/DQ52</f>
        <v>#DIV/0!</v>
      </c>
      <c r="DT51" s="3120" t="s">
        <v>63</v>
      </c>
      <c r="DU51" s="3131"/>
      <c r="DV51" s="1185">
        <f>COUNTIF(DU13:DU45,3)</f>
        <v>0</v>
      </c>
      <c r="DW51" s="1186" t="e">
        <f>DV51*100/DV52</f>
        <v>#DIV/0!</v>
      </c>
      <c r="DX51" s="1226"/>
      <c r="DY51" s="1223"/>
      <c r="DZ51" s="2626" t="s">
        <v>75</v>
      </c>
      <c r="EA51" s="3132"/>
      <c r="EB51" s="1294">
        <f>COUNTIF(EG13:EG45,3)</f>
        <v>0</v>
      </c>
      <c r="EC51" s="1295" t="e">
        <f>EB51*100/EB53</f>
        <v>#DIV/0!</v>
      </c>
      <c r="ED51" s="4"/>
      <c r="EE51" s="2626" t="s">
        <v>75</v>
      </c>
      <c r="EF51" s="2627"/>
      <c r="EG51" s="1294">
        <f>COUNTIF(EH13:EH45,3)</f>
        <v>0</v>
      </c>
      <c r="EH51" s="1295" t="e">
        <f>EG51*100/EG53</f>
        <v>#DIV/0!</v>
      </c>
      <c r="EI51" s="4"/>
      <c r="EJ51" s="4"/>
      <c r="EK51" s="4"/>
      <c r="EL51" s="4"/>
      <c r="EM51" s="4"/>
      <c r="EN51" s="1226"/>
      <c r="EO51" s="1694"/>
      <c r="EP51" s="2593" t="s">
        <v>239</v>
      </c>
      <c r="EQ51" s="2594"/>
      <c r="ER51" s="1677">
        <f>COUNTIF(EQ13:EQ45,2)</f>
        <v>0</v>
      </c>
      <c r="ES51" s="1678" t="e">
        <f>ER51*100/ER53</f>
        <v>#DIV/0!</v>
      </c>
      <c r="ET51" s="1677">
        <f>COUNTIF(ER13:ER45,2)</f>
        <v>0</v>
      </c>
      <c r="EU51" s="1678" t="e">
        <f>ET51*100/ET53</f>
        <v>#DIV/0!</v>
      </c>
      <c r="EV51" s="1677">
        <f>COUNTIF(ES13:ES45,2)</f>
        <v>0</v>
      </c>
      <c r="EW51" s="1678" t="e">
        <f>EV51*100/EV53</f>
        <v>#DIV/0!</v>
      </c>
      <c r="EX51" s="1677">
        <f>COUNTIF(ET13:ET45,2)</f>
        <v>0</v>
      </c>
      <c r="EY51" s="1678" t="e">
        <f>EX51*100/EX53</f>
        <v>#DIV/0!</v>
      </c>
      <c r="FA51" s="2588"/>
      <c r="FB51" s="2589" t="s">
        <v>238</v>
      </c>
      <c r="FC51" s="2590"/>
      <c r="FD51" s="1460"/>
      <c r="FE51" s="1232"/>
      <c r="FF51" s="434"/>
      <c r="FG51" s="434"/>
      <c r="FH51" s="434"/>
      <c r="FI51" s="434"/>
      <c r="FJ51" s="434"/>
      <c r="FK51" s="434"/>
      <c r="FL51" s="434"/>
      <c r="FM51" s="434"/>
      <c r="FN51" s="434"/>
      <c r="FO51" s="434"/>
      <c r="FP51" s="434"/>
      <c r="FQ51" s="434"/>
      <c r="FR51" s="434"/>
      <c r="FS51" s="434"/>
      <c r="FT51" s="434"/>
      <c r="FU51" s="434"/>
      <c r="FV51" s="434"/>
      <c r="FW51" s="434"/>
      <c r="FX51" s="434"/>
      <c r="FY51" s="434"/>
      <c r="FZ51" s="434"/>
      <c r="GA51" s="434"/>
      <c r="GB51" s="434"/>
      <c r="GC51" s="434"/>
      <c r="GD51" s="434"/>
      <c r="GE51" s="434"/>
      <c r="GF51" s="434"/>
      <c r="GG51" s="434"/>
      <c r="GH51" s="434"/>
      <c r="GI51" s="434"/>
      <c r="GJ51" s="434"/>
      <c r="GK51" s="434"/>
      <c r="GL51" s="434"/>
      <c r="GM51" s="434"/>
      <c r="GN51" s="434"/>
      <c r="GO51" s="434"/>
      <c r="GP51" s="434"/>
      <c r="GQ51" s="434"/>
      <c r="GR51" s="434"/>
      <c r="GS51" s="434"/>
      <c r="GT51" s="434"/>
      <c r="GU51" s="434"/>
      <c r="GV51" s="434"/>
      <c r="GW51" s="434"/>
      <c r="GX51" s="434"/>
      <c r="GY51" s="2545" t="s">
        <v>209</v>
      </c>
      <c r="GZ51" s="2546"/>
      <c r="HA51" s="922">
        <f>COUNTIFS(GZ13:GZ45,"НИЗКИЙ")</f>
        <v>0</v>
      </c>
      <c r="HB51" s="427" t="e">
        <f>HA51*100/HA52</f>
        <v>#DIV/0!</v>
      </c>
      <c r="HC51" s="434"/>
      <c r="HD51" s="2327" t="s">
        <v>209</v>
      </c>
      <c r="HE51" s="2542"/>
      <c r="HF51" s="931">
        <f>COUNTIFS(HB13:HB45,"НИЗКИЙ")</f>
        <v>0</v>
      </c>
      <c r="HG51" s="429" t="e">
        <f>HF51*100/HF52</f>
        <v>#DIV/0!</v>
      </c>
      <c r="HH51" s="434"/>
      <c r="HI51" s="2543" t="s">
        <v>209</v>
      </c>
      <c r="HJ51" s="2544"/>
      <c r="HK51" s="923">
        <f>COUNTIFS(HD13:HD45,"НИЗКИЙ")</f>
        <v>0</v>
      </c>
      <c r="HL51" s="431" t="e">
        <f>HK51*100/HK52</f>
        <v>#DIV/0!</v>
      </c>
      <c r="HM51" s="434"/>
      <c r="HN51" s="1232"/>
      <c r="HO51" s="2545" t="s">
        <v>209</v>
      </c>
      <c r="HP51" s="2546"/>
      <c r="HQ51" s="922">
        <f>COUNTIFS(HV13:HV45,"НИЗКИЙ")</f>
        <v>0</v>
      </c>
      <c r="HR51" s="427" t="e">
        <f>HQ51*100/HQ52</f>
        <v>#DIV/0!</v>
      </c>
      <c r="HS51" s="434"/>
      <c r="HT51" s="2327" t="s">
        <v>209</v>
      </c>
      <c r="HU51" s="2542"/>
      <c r="HV51" s="931">
        <f>COUNTIFS(HW13:HW45,"НИЗКИЙ")</f>
        <v>0</v>
      </c>
      <c r="HW51" s="429" t="e">
        <f>HV51*100/HV52</f>
        <v>#DIV/0!</v>
      </c>
      <c r="HX51" s="434"/>
      <c r="HY51" s="2543" t="s">
        <v>209</v>
      </c>
      <c r="HZ51" s="2544"/>
      <c r="IA51" s="923">
        <f>COUNTIFS(HX13:HX45,"НИЗКИЙ")</f>
        <v>0</v>
      </c>
      <c r="IB51" s="431" t="e">
        <f>IA51*100/IA52</f>
        <v>#DIV/0!</v>
      </c>
      <c r="IC51" s="434"/>
      <c r="ID51" s="434"/>
      <c r="IE51" s="466"/>
      <c r="IF51" s="466"/>
      <c r="IG51" s="466"/>
      <c r="IH51" s="466"/>
      <c r="II51" s="466"/>
      <c r="IJ51" s="466"/>
      <c r="IK51" s="466"/>
      <c r="IL51" s="466"/>
      <c r="IM51" s="466"/>
      <c r="IN51" s="466"/>
      <c r="IO51" s="466"/>
      <c r="IP51" s="466"/>
      <c r="IQ51" s="466"/>
      <c r="IR51" s="466"/>
      <c r="IS51" s="466"/>
      <c r="IT51" s="466"/>
      <c r="IU51" s="466"/>
      <c r="IV51" s="466"/>
      <c r="IW51" s="466"/>
      <c r="IX51" s="466"/>
      <c r="IY51" s="466"/>
      <c r="IZ51" s="466"/>
      <c r="JA51" s="466"/>
      <c r="JB51" s="466"/>
      <c r="JC51" s="466"/>
      <c r="JD51" s="466"/>
      <c r="JE51" s="466"/>
      <c r="JF51" s="466"/>
      <c r="JG51" s="466"/>
      <c r="JH51" s="466"/>
      <c r="JI51" s="466"/>
      <c r="JJ51" s="466"/>
      <c r="JK51" s="466"/>
      <c r="JL51" s="466"/>
      <c r="JM51" s="466"/>
      <c r="JN51" s="466"/>
      <c r="JO51" s="466"/>
      <c r="JP51" s="466"/>
      <c r="JQ51" s="466"/>
      <c r="JR51" s="466"/>
      <c r="JS51" s="466"/>
      <c r="JT51" s="466"/>
      <c r="JU51" s="466"/>
      <c r="JV51" s="466"/>
      <c r="JW51" s="466"/>
      <c r="JX51" s="466"/>
      <c r="JY51" s="466"/>
      <c r="JZ51" s="466"/>
      <c r="KA51" s="466"/>
      <c r="KB51" s="466"/>
      <c r="KC51" s="466"/>
      <c r="KD51" s="466"/>
      <c r="KE51" s="466"/>
      <c r="KF51" s="466"/>
      <c r="KG51" s="466"/>
      <c r="KH51" s="466"/>
      <c r="KI51" s="466"/>
      <c r="KJ51" s="466"/>
      <c r="KK51" s="466"/>
      <c r="KL51" s="466"/>
      <c r="KM51" s="466"/>
      <c r="KN51" s="466"/>
      <c r="KO51" s="466"/>
      <c r="KP51" s="466"/>
      <c r="KQ51" s="466"/>
      <c r="KR51" s="466"/>
      <c r="KS51" s="466"/>
      <c r="KT51" s="466"/>
      <c r="KU51" s="466"/>
      <c r="KV51" s="466"/>
      <c r="KW51" s="466"/>
      <c r="KX51" s="466"/>
      <c r="KY51" s="466"/>
      <c r="KZ51" s="466"/>
      <c r="LA51" s="466"/>
      <c r="LB51" s="466"/>
      <c r="LC51" s="434"/>
      <c r="LD51" s="434"/>
      <c r="LE51" s="434"/>
      <c r="LF51" s="434"/>
      <c r="LG51" s="434"/>
      <c r="LH51" s="434"/>
      <c r="LI51" s="434"/>
      <c r="LJ51" s="434"/>
      <c r="LK51" s="434"/>
      <c r="LL51" s="434"/>
      <c r="LM51" s="434"/>
      <c r="LN51" s="434"/>
      <c r="LO51" s="2550" t="s">
        <v>344</v>
      </c>
      <c r="LP51" s="2551"/>
      <c r="LQ51" s="2551"/>
      <c r="LR51" s="2551"/>
      <c r="LS51" s="2552"/>
      <c r="LT51" s="813">
        <f>COUNTIFS(LS13:LS45,"С-Н")</f>
        <v>0</v>
      </c>
      <c r="LU51" s="814" t="e">
        <f>LT51*100/LT53</f>
        <v>#DIV/0!</v>
      </c>
      <c r="LV51" s="977"/>
      <c r="LW51" s="2553" t="s">
        <v>344</v>
      </c>
      <c r="LX51" s="2554"/>
      <c r="LY51" s="2555"/>
      <c r="LZ51" s="937">
        <f>COUNTIFS(LW13:LW45,"С-Н")</f>
        <v>0</v>
      </c>
      <c r="MA51" s="953" t="e">
        <f>LZ51*100/LZ53</f>
        <v>#DIV/0!</v>
      </c>
      <c r="MB51" s="1286"/>
      <c r="MC51" s="1286"/>
      <c r="MD51" s="954" t="s">
        <v>344</v>
      </c>
      <c r="ME51" s="955"/>
      <c r="MF51" s="815">
        <f>COUNTIFS(MA13:MA45,"С-Н")</f>
        <v>0</v>
      </c>
      <c r="MG51" s="956" t="e">
        <f>MF51*100/MF53</f>
        <v>#DIV/0!</v>
      </c>
      <c r="MH51" s="977"/>
      <c r="MI51" s="957" t="s">
        <v>344</v>
      </c>
      <c r="MJ51" s="958"/>
      <c r="MK51" s="816">
        <f>COUNTIFS(ME13:ME45,"С-Н")</f>
        <v>0</v>
      </c>
      <c r="ML51" s="959" t="e">
        <f>MK51*100/MK53</f>
        <v>#DIV/0!</v>
      </c>
      <c r="MM51" s="977"/>
      <c r="MN51" s="960" t="s">
        <v>344</v>
      </c>
      <c r="MO51" s="961"/>
      <c r="MP51" s="817">
        <f>COUNTIFS(MI13:MI45,"С-Н")</f>
        <v>0</v>
      </c>
      <c r="MQ51" s="962" t="e">
        <f>MP51*100/MP53</f>
        <v>#DIV/0!</v>
      </c>
      <c r="MR51" s="1287"/>
      <c r="MS51" s="1288"/>
      <c r="MT51" s="434"/>
      <c r="MU51" s="617" t="s">
        <v>344</v>
      </c>
      <c r="MV51" s="618"/>
      <c r="MW51" s="577">
        <f>COUNTIFS(NG13:NG45,"С-Н")</f>
        <v>0</v>
      </c>
      <c r="MX51" s="578" t="e">
        <f>MW51*100/MW53</f>
        <v>#DIV/0!</v>
      </c>
      <c r="MY51" s="506"/>
      <c r="MZ51" s="487" t="s">
        <v>344</v>
      </c>
      <c r="NA51" s="488"/>
      <c r="NB51" s="489">
        <f>COUNTIFS(NI13:NI45,"С-Н")</f>
        <v>0</v>
      </c>
      <c r="NC51" s="573" t="e">
        <f>NB51*100/NB53</f>
        <v>#DIV/0!</v>
      </c>
      <c r="ND51" s="506"/>
      <c r="NE51" s="490" t="s">
        <v>344</v>
      </c>
      <c r="NF51" s="491"/>
      <c r="NG51" s="492">
        <f>COUNTIFS(NK13:NK45,"С-Н")</f>
        <v>0</v>
      </c>
      <c r="NH51" s="493" t="e">
        <f>NG51*100/NG53</f>
        <v>#DIV/0!</v>
      </c>
      <c r="NI51" s="526"/>
      <c r="NJ51" s="494" t="s">
        <v>344</v>
      </c>
      <c r="NK51" s="495"/>
      <c r="NL51" s="496">
        <f>COUNTIFS(NM13:NM45,"С-Н")</f>
        <v>0</v>
      </c>
      <c r="NM51" s="582" t="e">
        <f>NL51*100/NL53</f>
        <v>#DIV/0!</v>
      </c>
      <c r="NN51" s="526"/>
      <c r="NO51" s="497" t="s">
        <v>344</v>
      </c>
      <c r="NP51" s="498"/>
      <c r="NQ51" s="499">
        <f>COUNTIFS(NO13:NO45,"С-Н")</f>
        <v>0</v>
      </c>
      <c r="NR51" s="500" t="e">
        <f>NQ51*100/NQ53</f>
        <v>#DIV/0!</v>
      </c>
      <c r="NS51" s="434"/>
    </row>
    <row r="52" spans="1:384" ht="22.5" customHeight="1" thickBot="1" x14ac:dyDescent="0.4">
      <c r="A52" s="1224"/>
      <c r="B52" s="1236"/>
      <c r="C52" s="1236"/>
      <c r="D52" s="1541"/>
      <c r="E52" s="1519"/>
      <c r="F52" s="1236"/>
      <c r="G52" s="1236"/>
      <c r="H52" s="2829" t="s">
        <v>16</v>
      </c>
      <c r="I52" s="2830"/>
      <c r="J52" s="114">
        <f>COUNTIF(L13:L45,4)</f>
        <v>0</v>
      </c>
      <c r="K52" s="115" t="e">
        <f>J52*100/J55</f>
        <v>#DIV/0!</v>
      </c>
      <c r="L52" s="4"/>
      <c r="M52" s="1226"/>
      <c r="N52" s="2854" t="s">
        <v>113</v>
      </c>
      <c r="O52" s="2855"/>
      <c r="P52" s="1289">
        <f>COUNTIF(W13:W45,4)</f>
        <v>0</v>
      </c>
      <c r="Q52" s="1290" t="e">
        <f>P52*100/P54</f>
        <v>#DIV/0!</v>
      </c>
      <c r="R52" s="1289">
        <f>COUNTIF(X13:X45,4)</f>
        <v>0</v>
      </c>
      <c r="S52" s="1291" t="e">
        <f>R52*100/R54</f>
        <v>#DIV/0!</v>
      </c>
      <c r="T52" s="1289">
        <f>COUNTIF(Y13:Y45,4)</f>
        <v>0</v>
      </c>
      <c r="U52" s="1290" t="e">
        <f>T52*100/T54</f>
        <v>#DIV/0!</v>
      </c>
      <c r="V52" s="1289">
        <f>COUNTIF(Z13:Z45,4)</f>
        <v>0</v>
      </c>
      <c r="W52" s="1290" t="e">
        <f>V52*100/V54</f>
        <v>#DIV/0!</v>
      </c>
      <c r="X52" s="1292">
        <f>COUNTIF(AA13:AA45,4)</f>
        <v>0</v>
      </c>
      <c r="Y52" s="1293" t="e">
        <f>X52*100/X54</f>
        <v>#DIV/0!</v>
      </c>
      <c r="Z52" s="1289">
        <f>COUNTIF(AB13:AB45,4)</f>
        <v>0</v>
      </c>
      <c r="AA52" s="1291" t="e">
        <f>Z52*100/Z54</f>
        <v>#DIV/0!</v>
      </c>
      <c r="AB52" s="1292">
        <f>COUNTIF(AC13:AC45,4)</f>
        <v>0</v>
      </c>
      <c r="AC52" s="1293" t="e">
        <f>AB52*100/AB54</f>
        <v>#DIV/0!</v>
      </c>
      <c r="AD52" s="1635">
        <f>COUNTIF(AD13:AD44,4)</f>
        <v>0</v>
      </c>
      <c r="AE52" s="1641" t="e">
        <f>AD52*100/AD54</f>
        <v>#DIV/0!</v>
      </c>
      <c r="AF52" s="4"/>
      <c r="AG52" s="4"/>
      <c r="AH52" s="13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2639" t="s">
        <v>208</v>
      </c>
      <c r="AZ52" s="2640"/>
      <c r="BA52" s="124">
        <f>COUNTIF(BJ13:BJ45,"ОЧЕНЬ ВЫСОКАЯ")</f>
        <v>0</v>
      </c>
      <c r="BB52" s="125" t="e">
        <f>BA52*100/BA53</f>
        <v>#DIV/0!</v>
      </c>
      <c r="BC52" s="1307"/>
      <c r="BD52" s="2639" t="s">
        <v>208</v>
      </c>
      <c r="BE52" s="2640"/>
      <c r="BF52" s="126">
        <f>COUNTIF(BK13:BK45,"ОЧЕНЬ ВЫСОКАЯ")</f>
        <v>0</v>
      </c>
      <c r="BG52" s="125" t="e">
        <f>BF52*100/BF53</f>
        <v>#DIV/0!</v>
      </c>
      <c r="BH52" s="4"/>
      <c r="BI52" s="4"/>
      <c r="BJ52" s="4"/>
      <c r="BK52" s="4"/>
      <c r="BL52" s="4"/>
      <c r="BM52" s="4"/>
      <c r="BN52" s="1223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2989" t="s">
        <v>19</v>
      </c>
      <c r="DJ52" s="3124"/>
      <c r="DK52" s="1308">
        <f>SUM(DK49:DK51)</f>
        <v>0</v>
      </c>
      <c r="DL52" s="1309"/>
      <c r="DM52" s="4"/>
      <c r="DN52" s="4"/>
      <c r="DO52" s="3125" t="s">
        <v>19</v>
      </c>
      <c r="DP52" s="3126"/>
      <c r="DQ52" s="1310">
        <f>SUM(DQ49:DQ51)</f>
        <v>0</v>
      </c>
      <c r="DR52" s="4"/>
      <c r="DT52" s="3127" t="s">
        <v>19</v>
      </c>
      <c r="DU52" s="3128"/>
      <c r="DV52" s="1311">
        <f>SUM(DV49:DV51)</f>
        <v>0</v>
      </c>
      <c r="DW52" s="1312"/>
      <c r="DX52" s="1226"/>
      <c r="DY52" s="1223"/>
      <c r="DZ52" s="2883" t="s">
        <v>76</v>
      </c>
      <c r="EA52" s="3129"/>
      <c r="EB52" s="1313">
        <f>COUNTIF(EG13:EG45,4)</f>
        <v>0</v>
      </c>
      <c r="EC52" s="1314" t="e">
        <f>EB52*100/EB53</f>
        <v>#DIV/0!</v>
      </c>
      <c r="ED52" s="4"/>
      <c r="EE52" s="2883" t="s">
        <v>76</v>
      </c>
      <c r="EF52" s="2884"/>
      <c r="EG52" s="1313">
        <f>COUNTIF(EH13:EH45,4)</f>
        <v>0</v>
      </c>
      <c r="EH52" s="1314" t="e">
        <f>EG52*100/EG53</f>
        <v>#DIV/0!</v>
      </c>
      <c r="EI52" s="4"/>
      <c r="EJ52" s="4"/>
      <c r="EK52" s="4"/>
      <c r="EL52" s="4"/>
      <c r="EM52" s="4"/>
      <c r="EN52" s="1226"/>
      <c r="EO52" s="1695"/>
      <c r="EP52" s="3078" t="s">
        <v>401</v>
      </c>
      <c r="EQ52" s="3079"/>
      <c r="ER52" s="1705">
        <f>COUNTIF(EP13:EP45,1)</f>
        <v>0</v>
      </c>
      <c r="ES52" s="1706" t="e">
        <f>ER52*100/ER53</f>
        <v>#DIV/0!</v>
      </c>
      <c r="ET52" s="1705">
        <f>ER52</f>
        <v>0</v>
      </c>
      <c r="EU52" s="1707" t="e">
        <f>ET52*100/ET53</f>
        <v>#DIV/0!</v>
      </c>
      <c r="EV52" s="1705">
        <f>ER52</f>
        <v>0</v>
      </c>
      <c r="EW52" s="1707" t="e">
        <f>EV52*100/EV53</f>
        <v>#DIV/0!</v>
      </c>
      <c r="EX52" s="1705">
        <f>ER52</f>
        <v>0</v>
      </c>
      <c r="EY52" s="1707" t="e">
        <f>EX52*100/EX53</f>
        <v>#DIV/0!</v>
      </c>
      <c r="FA52" s="4"/>
      <c r="FB52" s="1230"/>
      <c r="FC52" s="1238"/>
      <c r="FD52" s="1460"/>
      <c r="FE52" s="1232"/>
      <c r="FF52" s="434"/>
      <c r="FG52" s="434"/>
      <c r="FH52" s="434"/>
      <c r="FI52" s="434"/>
      <c r="FJ52" s="434"/>
      <c r="FK52" s="434"/>
      <c r="FL52" s="434"/>
      <c r="FM52" s="434"/>
      <c r="FN52" s="434"/>
      <c r="FO52" s="434"/>
      <c r="FP52" s="434"/>
      <c r="FQ52" s="434"/>
      <c r="FR52" s="434"/>
      <c r="FS52" s="434"/>
      <c r="FT52" s="434"/>
      <c r="FU52" s="434"/>
      <c r="FV52" s="434"/>
      <c r="FW52" s="434"/>
      <c r="FX52" s="434"/>
      <c r="FY52" s="434"/>
      <c r="FZ52" s="434"/>
      <c r="GA52" s="434"/>
      <c r="GB52" s="434"/>
      <c r="GC52" s="434"/>
      <c r="GD52" s="434"/>
      <c r="GE52" s="434"/>
      <c r="GF52" s="434"/>
      <c r="GG52" s="434"/>
      <c r="GH52" s="434"/>
      <c r="GI52" s="434"/>
      <c r="GJ52" s="434"/>
      <c r="GK52" s="434"/>
      <c r="GL52" s="434"/>
      <c r="GM52" s="434"/>
      <c r="GN52" s="434"/>
      <c r="GO52" s="434"/>
      <c r="GP52" s="434"/>
      <c r="GQ52" s="434"/>
      <c r="GR52" s="434"/>
      <c r="GS52" s="434"/>
      <c r="GT52" s="434"/>
      <c r="GU52" s="434"/>
      <c r="GV52" s="434"/>
      <c r="GW52" s="434"/>
      <c r="GX52" s="434"/>
      <c r="GY52" s="448" t="s">
        <v>19</v>
      </c>
      <c r="GZ52" s="448"/>
      <c r="HA52" s="435">
        <f>SUM(HA49:HA51)</f>
        <v>0</v>
      </c>
      <c r="HB52" s="436"/>
      <c r="HC52" s="434"/>
      <c r="HD52" s="453" t="s">
        <v>19</v>
      </c>
      <c r="HE52" s="453"/>
      <c r="HF52" s="440">
        <f>SUM(HF49:HF51)</f>
        <v>0</v>
      </c>
      <c r="HG52" s="441"/>
      <c r="HH52" s="434"/>
      <c r="HI52" s="455" t="s">
        <v>19</v>
      </c>
      <c r="HJ52" s="455"/>
      <c r="HK52" s="444">
        <f>SUM(HK49:HK51)</f>
        <v>0</v>
      </c>
      <c r="HL52" s="445"/>
      <c r="HM52" s="434"/>
      <c r="HN52" s="1232"/>
      <c r="HO52" s="448" t="s">
        <v>19</v>
      </c>
      <c r="HP52" s="448"/>
      <c r="HQ52" s="435">
        <f>SUM(HQ49:HQ51)</f>
        <v>0</v>
      </c>
      <c r="HR52" s="436"/>
      <c r="HS52" s="434"/>
      <c r="HT52" s="453" t="s">
        <v>19</v>
      </c>
      <c r="HU52" s="453"/>
      <c r="HV52" s="440">
        <f>SUM(HV49:HV51)</f>
        <v>0</v>
      </c>
      <c r="HW52" s="441"/>
      <c r="HX52" s="434"/>
      <c r="HY52" s="455" t="s">
        <v>19</v>
      </c>
      <c r="HZ52" s="455"/>
      <c r="IA52" s="444">
        <f>SUM(IA49:IA51)</f>
        <v>0</v>
      </c>
      <c r="IB52" s="445"/>
      <c r="IC52" s="434"/>
      <c r="ID52" s="434"/>
      <c r="IE52" s="466"/>
      <c r="IF52" s="466"/>
      <c r="IG52" s="466"/>
      <c r="IH52" s="466"/>
      <c r="II52" s="466"/>
      <c r="IJ52" s="466"/>
      <c r="IK52" s="466"/>
      <c r="IL52" s="466"/>
      <c r="IM52" s="466"/>
      <c r="IN52" s="466"/>
      <c r="IO52" s="466"/>
      <c r="IP52" s="466"/>
      <c r="IQ52" s="466"/>
      <c r="IR52" s="466"/>
      <c r="IS52" s="466"/>
      <c r="IT52" s="466"/>
      <c r="IU52" s="466"/>
      <c r="IV52" s="466"/>
      <c r="IW52" s="466"/>
      <c r="IX52" s="466"/>
      <c r="IY52" s="466"/>
      <c r="IZ52" s="466"/>
      <c r="JA52" s="466"/>
      <c r="JB52" s="466"/>
      <c r="JC52" s="466"/>
      <c r="JD52" s="466"/>
      <c r="JE52" s="466"/>
      <c r="JF52" s="466"/>
      <c r="JG52" s="466"/>
      <c r="JH52" s="466"/>
      <c r="JI52" s="466"/>
      <c r="JJ52" s="466"/>
      <c r="JK52" s="466"/>
      <c r="JL52" s="466"/>
      <c r="JM52" s="466"/>
      <c r="JN52" s="466"/>
      <c r="JO52" s="466"/>
      <c r="JP52" s="466"/>
      <c r="JQ52" s="466"/>
      <c r="JR52" s="466"/>
      <c r="JS52" s="466"/>
      <c r="JT52" s="466"/>
      <c r="JU52" s="466"/>
      <c r="JV52" s="466"/>
      <c r="JW52" s="466"/>
      <c r="JX52" s="466"/>
      <c r="JY52" s="466"/>
      <c r="JZ52" s="466"/>
      <c r="KA52" s="466"/>
      <c r="KB52" s="466"/>
      <c r="KC52" s="466"/>
      <c r="KD52" s="466"/>
      <c r="KE52" s="466"/>
      <c r="KF52" s="466"/>
      <c r="KG52" s="466"/>
      <c r="KH52" s="466"/>
      <c r="KI52" s="466"/>
      <c r="KJ52" s="466"/>
      <c r="KK52" s="466"/>
      <c r="KL52" s="466"/>
      <c r="KM52" s="466"/>
      <c r="KN52" s="466"/>
      <c r="KO52" s="466"/>
      <c r="KP52" s="466"/>
      <c r="KQ52" s="466"/>
      <c r="KR52" s="466"/>
      <c r="KS52" s="466"/>
      <c r="KT52" s="466"/>
      <c r="KU52" s="466"/>
      <c r="KV52" s="466"/>
      <c r="KW52" s="466"/>
      <c r="KX52" s="466"/>
      <c r="KY52" s="466"/>
      <c r="KZ52" s="466"/>
      <c r="LA52" s="466"/>
      <c r="LB52" s="466"/>
      <c r="LC52" s="434"/>
      <c r="LD52" s="434"/>
      <c r="LE52" s="434"/>
      <c r="LF52" s="434"/>
      <c r="LG52" s="434"/>
      <c r="LH52" s="434"/>
      <c r="LI52" s="434"/>
      <c r="LJ52" s="434"/>
      <c r="LK52" s="434"/>
      <c r="LL52" s="434"/>
      <c r="LM52" s="434"/>
      <c r="LN52" s="434"/>
      <c r="LO52" s="1316" t="s">
        <v>345</v>
      </c>
      <c r="LP52" s="1317"/>
      <c r="LQ52" s="1317"/>
      <c r="LR52" s="1317"/>
      <c r="LS52" s="1318"/>
      <c r="LT52" s="823">
        <f>COUNTIFS(LS13:LS45,"У-Н")</f>
        <v>0</v>
      </c>
      <c r="LU52" s="824" t="e">
        <f>LT52*100/LT53</f>
        <v>#DIV/0!</v>
      </c>
      <c r="LV52" s="977"/>
      <c r="LW52" s="2428" t="s">
        <v>345</v>
      </c>
      <c r="LX52" s="2429"/>
      <c r="LY52" s="2430"/>
      <c r="LZ52" s="938">
        <f>COUNTIFS(LW13:LW45,"У-Н")</f>
        <v>0</v>
      </c>
      <c r="MA52" s="967" t="e">
        <f>LZ52*100/LZ53</f>
        <v>#DIV/0!</v>
      </c>
      <c r="MB52" s="1286"/>
      <c r="MC52" s="1286"/>
      <c r="MD52" s="968" t="s">
        <v>345</v>
      </c>
      <c r="ME52" s="969"/>
      <c r="MF52" s="825">
        <f>COUNTIFS(MA13:MA45,"У-Н")</f>
        <v>0</v>
      </c>
      <c r="MG52" s="970" t="e">
        <f>MF52*100/MF53</f>
        <v>#DIV/0!</v>
      </c>
      <c r="MH52" s="977"/>
      <c r="MI52" s="971" t="s">
        <v>345</v>
      </c>
      <c r="MJ52" s="972"/>
      <c r="MK52" s="826">
        <f>COUNTIFS(ME13:ME45,"У-Н")</f>
        <v>0</v>
      </c>
      <c r="ML52" s="973" t="e">
        <f>MK52*100/MK53</f>
        <v>#DIV/0!</v>
      </c>
      <c r="MM52" s="977"/>
      <c r="MN52" s="974" t="s">
        <v>345</v>
      </c>
      <c r="MO52" s="975"/>
      <c r="MP52" s="827">
        <f>COUNTIFS(MI13:MI45,"У-Н")</f>
        <v>0</v>
      </c>
      <c r="MQ52" s="976" t="e">
        <f>MP52*100/MP53</f>
        <v>#DIV/0!</v>
      </c>
      <c r="MR52" s="1287"/>
      <c r="MS52" s="1288"/>
      <c r="MT52" s="434"/>
      <c r="MU52" s="619" t="s">
        <v>345</v>
      </c>
      <c r="MV52" s="620"/>
      <c r="MW52" s="579">
        <f>COUNTIFS(NG13:NG45,"У-Н")</f>
        <v>0</v>
      </c>
      <c r="MX52" s="580" t="e">
        <f>MW52*100/MW53</f>
        <v>#DIV/0!</v>
      </c>
      <c r="MY52" s="506"/>
      <c r="MZ52" s="507" t="s">
        <v>345</v>
      </c>
      <c r="NA52" s="508"/>
      <c r="NB52" s="509">
        <f>COUNTIFS(NI13:NI45,"У-Н")</f>
        <v>0</v>
      </c>
      <c r="NC52" s="574" t="e">
        <f>NB52*100/NB53</f>
        <v>#DIV/0!</v>
      </c>
      <c r="ND52" s="474"/>
      <c r="NE52" s="510" t="s">
        <v>345</v>
      </c>
      <c r="NF52" s="511"/>
      <c r="NG52" s="512">
        <f>COUNTIFS(NK13:NK45,"У-Н")</f>
        <v>0</v>
      </c>
      <c r="NH52" s="513" t="e">
        <f>NG52*100/NG53</f>
        <v>#DIV/0!</v>
      </c>
      <c r="NI52" s="526"/>
      <c r="NJ52" s="514" t="s">
        <v>345</v>
      </c>
      <c r="NK52" s="515"/>
      <c r="NL52" s="516">
        <f>COUNTIFS(NM13:NM45,"У-Н")</f>
        <v>0</v>
      </c>
      <c r="NM52" s="583" t="e">
        <f>NL52*100/NL53</f>
        <v>#DIV/0!</v>
      </c>
      <c r="NN52" s="526"/>
      <c r="NO52" s="517" t="s">
        <v>345</v>
      </c>
      <c r="NP52" s="518"/>
      <c r="NQ52" s="519">
        <f>COUNTIFS(NO13:NO45,"У-Н")</f>
        <v>0</v>
      </c>
      <c r="NR52" s="520" t="e">
        <f>NQ52*100/NQ53</f>
        <v>#DIV/0!</v>
      </c>
      <c r="NS52" s="434"/>
    </row>
    <row r="53" spans="1:384" ht="22.5" customHeight="1" thickBot="1" x14ac:dyDescent="0.4">
      <c r="A53" s="1224"/>
      <c r="B53" s="1221"/>
      <c r="C53" s="1221"/>
      <c r="D53" s="1540"/>
      <c r="E53" s="1518"/>
      <c r="F53" s="1237"/>
      <c r="G53" s="1237"/>
      <c r="H53" s="2829" t="s">
        <v>17</v>
      </c>
      <c r="I53" s="2830"/>
      <c r="J53" s="114">
        <f>COUNTIF(L13:L45,5)</f>
        <v>0</v>
      </c>
      <c r="K53" s="115" t="e">
        <f>J53*100/J55</f>
        <v>#DIV/0!</v>
      </c>
      <c r="L53" s="4"/>
      <c r="M53" s="1226"/>
      <c r="N53" s="2751" t="s">
        <v>115</v>
      </c>
      <c r="O53" s="2752"/>
      <c r="P53" s="1303">
        <f>COUNTIF(W13:W45,5)</f>
        <v>0</v>
      </c>
      <c r="Q53" s="1319" t="e">
        <f>P53*100/P54</f>
        <v>#DIV/0!</v>
      </c>
      <c r="R53" s="1303">
        <f>COUNTIF(X13:X45,5)</f>
        <v>0</v>
      </c>
      <c r="S53" s="1305" t="e">
        <f>R53*100/R54</f>
        <v>#DIV/0!</v>
      </c>
      <c r="T53" s="1303">
        <f>COUNTIF(Y13:Y45,5)</f>
        <v>0</v>
      </c>
      <c r="U53" s="1319" t="e">
        <f>T53*100/T54</f>
        <v>#DIV/0!</v>
      </c>
      <c r="V53" s="1303">
        <f>COUNTIF(Z13:Z45,5)</f>
        <v>0</v>
      </c>
      <c r="W53" s="1319" t="e">
        <f>V53*100/V54</f>
        <v>#DIV/0!</v>
      </c>
      <c r="X53" s="1306">
        <f>COUNTIF(AA13:AA45,5)</f>
        <v>0</v>
      </c>
      <c r="Y53" s="1304" t="e">
        <f>X53*100/X54</f>
        <v>#DIV/0!</v>
      </c>
      <c r="Z53" s="1303">
        <f>COUNTIF(AB13:AB45,5)</f>
        <v>0</v>
      </c>
      <c r="AA53" s="1305" t="e">
        <f>Z53*100/Z54</f>
        <v>#DIV/0!</v>
      </c>
      <c r="AB53" s="1306">
        <f>COUNTIF(AC13:AC45,5)</f>
        <v>0</v>
      </c>
      <c r="AC53" s="1304" t="e">
        <f>AB53*100/AB54</f>
        <v>#DIV/0!</v>
      </c>
      <c r="AD53" s="1638">
        <f>COUNTIF(AD13:AD44,5)</f>
        <v>0</v>
      </c>
      <c r="AE53" s="1642" t="e">
        <f>AD53*100/AD54</f>
        <v>#DIV/0!</v>
      </c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2637" t="s">
        <v>19</v>
      </c>
      <c r="AZ53" s="2638"/>
      <c r="BA53" s="119">
        <f>SUM(BA48:BA52)</f>
        <v>0</v>
      </c>
      <c r="BB53" s="12"/>
      <c r="BC53" s="1320"/>
      <c r="BD53" s="2641" t="s">
        <v>19</v>
      </c>
      <c r="BE53" s="2642"/>
      <c r="BF53" s="127">
        <f>SUM(BF48:BF52)</f>
        <v>0</v>
      </c>
      <c r="BG53" s="4"/>
      <c r="BH53" s="4"/>
      <c r="BI53" s="4"/>
      <c r="BJ53" s="4"/>
      <c r="BK53" s="4"/>
      <c r="BL53" s="4"/>
      <c r="BM53" s="4"/>
      <c r="BN53" s="1223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1226"/>
      <c r="DY53" s="1223"/>
      <c r="DZ53" s="2628" t="s">
        <v>19</v>
      </c>
      <c r="EA53" s="3123"/>
      <c r="EB53" s="1321">
        <f>SUM(EB49:EB52)</f>
        <v>0</v>
      </c>
      <c r="EC53" s="4"/>
      <c r="ED53" s="4"/>
      <c r="EE53" s="2628" t="s">
        <v>19</v>
      </c>
      <c r="EF53" s="2629"/>
      <c r="EG53" s="1321">
        <f>SUM(EG49:EG52)</f>
        <v>0</v>
      </c>
      <c r="EH53" s="4"/>
      <c r="EI53" s="4"/>
      <c r="EJ53" s="4"/>
      <c r="EK53" s="4"/>
      <c r="EL53" s="4"/>
      <c r="EM53" s="4"/>
      <c r="EN53" s="1226"/>
      <c r="EO53" s="1695"/>
      <c r="EP53" s="1697"/>
      <c r="EQ53" s="1697"/>
      <c r="ER53" s="1315">
        <f>SUM(ER50:ER52)</f>
        <v>0</v>
      </c>
      <c r="ES53" s="1682"/>
      <c r="ET53" s="1315">
        <f>SUM(ET50:ET52)</f>
        <v>0</v>
      </c>
      <c r="EU53" s="1315"/>
      <c r="EV53" s="1315">
        <f>SUM(EV50:EV52)</f>
        <v>0</v>
      </c>
      <c r="EW53" s="1315"/>
      <c r="EX53" s="1315">
        <f>SUM(EX50:EX52)</f>
        <v>0</v>
      </c>
      <c r="EY53" s="1230"/>
      <c r="FA53" s="1230"/>
      <c r="FB53" s="1230"/>
      <c r="FC53" s="1238"/>
      <c r="FD53" s="1460"/>
      <c r="FE53" s="1232"/>
      <c r="FF53" s="434"/>
      <c r="FG53" s="434"/>
      <c r="FH53" s="434"/>
      <c r="FI53" s="434"/>
      <c r="FJ53" s="434"/>
      <c r="FK53" s="434"/>
      <c r="FL53" s="434"/>
      <c r="FM53" s="434"/>
      <c r="FN53" s="434"/>
      <c r="FO53" s="434"/>
      <c r="FP53" s="434"/>
      <c r="FQ53" s="434"/>
      <c r="FR53" s="434"/>
      <c r="FS53" s="434"/>
      <c r="FT53" s="434"/>
      <c r="FU53" s="434"/>
      <c r="FV53" s="434"/>
      <c r="FW53" s="434"/>
      <c r="FX53" s="434"/>
      <c r="FY53" s="434"/>
      <c r="FZ53" s="434"/>
      <c r="GA53" s="434"/>
      <c r="GB53" s="434"/>
      <c r="GC53" s="434"/>
      <c r="GD53" s="434"/>
      <c r="GE53" s="434"/>
      <c r="GF53" s="434"/>
      <c r="GG53" s="434"/>
      <c r="GH53" s="434"/>
      <c r="GI53" s="434"/>
      <c r="GJ53" s="434"/>
      <c r="GK53" s="434"/>
      <c r="GL53" s="434"/>
      <c r="GM53" s="434"/>
      <c r="GN53" s="434"/>
      <c r="GO53" s="434"/>
      <c r="GP53" s="434"/>
      <c r="GQ53" s="434"/>
      <c r="GR53" s="434"/>
      <c r="GS53" s="434"/>
      <c r="GT53" s="434"/>
      <c r="GU53" s="434"/>
      <c r="GV53" s="434"/>
      <c r="GW53" s="434"/>
      <c r="GX53" s="434"/>
      <c r="GY53" s="434"/>
      <c r="GZ53" s="434"/>
      <c r="HA53" s="434"/>
      <c r="HB53" s="434"/>
      <c r="HC53" s="434"/>
      <c r="HD53" s="434"/>
      <c r="HE53" s="434"/>
      <c r="HF53" s="434"/>
      <c r="HG53" s="434"/>
      <c r="HH53" s="434"/>
      <c r="HI53" s="434"/>
      <c r="HJ53" s="434"/>
      <c r="HK53" s="434"/>
      <c r="HL53" s="434"/>
      <c r="HM53" s="434"/>
      <c r="HN53" s="1232"/>
      <c r="HO53" s="434"/>
      <c r="HP53" s="434"/>
      <c r="HQ53" s="434"/>
      <c r="HR53" s="434"/>
      <c r="HS53" s="434"/>
      <c r="HT53" s="434"/>
      <c r="HU53" s="434"/>
      <c r="HV53" s="434"/>
      <c r="HW53" s="434"/>
      <c r="HX53" s="434"/>
      <c r="HY53" s="434"/>
      <c r="HZ53" s="434"/>
      <c r="IA53" s="434"/>
      <c r="IB53" s="434"/>
      <c r="IC53" s="434"/>
      <c r="ID53" s="434"/>
      <c r="IE53" s="466"/>
      <c r="IF53" s="466"/>
      <c r="IG53" s="466"/>
      <c r="IH53" s="466"/>
      <c r="II53" s="466"/>
      <c r="IJ53" s="466"/>
      <c r="IK53" s="466"/>
      <c r="IL53" s="466"/>
      <c r="IM53" s="466"/>
      <c r="IN53" s="466"/>
      <c r="IO53" s="466"/>
      <c r="IP53" s="466"/>
      <c r="IQ53" s="466"/>
      <c r="IR53" s="466"/>
      <c r="IS53" s="466"/>
      <c r="IT53" s="466"/>
      <c r="IU53" s="466"/>
      <c r="IV53" s="466"/>
      <c r="IW53" s="466"/>
      <c r="IX53" s="466"/>
      <c r="IY53" s="466"/>
      <c r="IZ53" s="466"/>
      <c r="JA53" s="466"/>
      <c r="JB53" s="466"/>
      <c r="JC53" s="466"/>
      <c r="JD53" s="466"/>
      <c r="JE53" s="466"/>
      <c r="JF53" s="466"/>
      <c r="JG53" s="466"/>
      <c r="JH53" s="466"/>
      <c r="JI53" s="466"/>
      <c r="JJ53" s="466"/>
      <c r="JK53" s="466"/>
      <c r="JL53" s="466"/>
      <c r="JM53" s="466"/>
      <c r="JN53" s="466"/>
      <c r="JO53" s="466"/>
      <c r="JP53" s="466"/>
      <c r="JQ53" s="466"/>
      <c r="JR53" s="466"/>
      <c r="JS53" s="466"/>
      <c r="JT53" s="466"/>
      <c r="JU53" s="466"/>
      <c r="JV53" s="466"/>
      <c r="JW53" s="466"/>
      <c r="JX53" s="466"/>
      <c r="JY53" s="466"/>
      <c r="JZ53" s="466"/>
      <c r="KA53" s="466"/>
      <c r="KB53" s="466"/>
      <c r="KC53" s="466"/>
      <c r="KD53" s="466"/>
      <c r="KE53" s="466"/>
      <c r="KF53" s="466"/>
      <c r="KG53" s="466"/>
      <c r="KH53" s="466"/>
      <c r="KI53" s="466"/>
      <c r="KJ53" s="466"/>
      <c r="KK53" s="466"/>
      <c r="KL53" s="466"/>
      <c r="KM53" s="466"/>
      <c r="KN53" s="466"/>
      <c r="KO53" s="466"/>
      <c r="KP53" s="466"/>
      <c r="KQ53" s="466"/>
      <c r="KR53" s="466"/>
      <c r="KS53" s="466"/>
      <c r="KT53" s="466"/>
      <c r="KU53" s="466"/>
      <c r="KV53" s="466"/>
      <c r="KW53" s="466"/>
      <c r="KX53" s="466"/>
      <c r="KY53" s="466"/>
      <c r="KZ53" s="466"/>
      <c r="LA53" s="466"/>
      <c r="LB53" s="466"/>
      <c r="LC53" s="434"/>
      <c r="LD53" s="434"/>
      <c r="LE53" s="434"/>
      <c r="LF53" s="434"/>
      <c r="LG53" s="434"/>
      <c r="LH53" s="434"/>
      <c r="LI53" s="434"/>
      <c r="LJ53" s="434"/>
      <c r="LK53" s="434"/>
      <c r="LL53" s="434"/>
      <c r="LM53" s="434"/>
      <c r="LN53" s="434"/>
      <c r="LO53" s="466"/>
      <c r="LP53" s="466"/>
      <c r="LQ53" s="466"/>
      <c r="LR53" s="466"/>
      <c r="LS53" s="466"/>
      <c r="LT53" s="613">
        <f>SUM(LT49:LT52)</f>
        <v>0</v>
      </c>
      <c r="LU53" s="466"/>
      <c r="LV53" s="466"/>
      <c r="LW53" s="466"/>
      <c r="LX53" s="466"/>
      <c r="LY53" s="434"/>
      <c r="LZ53" s="613">
        <f>SUM(LZ49:LZ52)</f>
        <v>0</v>
      </c>
      <c r="MA53" s="466"/>
      <c r="MB53" s="434"/>
      <c r="MC53" s="434"/>
      <c r="MD53" s="466"/>
      <c r="ME53" s="466"/>
      <c r="MF53" s="613">
        <f>SUM(MF49:MF52)</f>
        <v>0</v>
      </c>
      <c r="MG53" s="992"/>
      <c r="MH53" s="466"/>
      <c r="MI53" s="466"/>
      <c r="MJ53" s="466"/>
      <c r="MK53" s="613">
        <f>SUM(MK49:MK52)</f>
        <v>0</v>
      </c>
      <c r="ML53" s="466"/>
      <c r="MM53" s="466"/>
      <c r="MN53" s="466"/>
      <c r="MO53" s="466"/>
      <c r="MP53" s="613">
        <f>SUM(MP49:MP52)</f>
        <v>0</v>
      </c>
      <c r="MQ53" s="992"/>
      <c r="MR53" s="1287"/>
      <c r="MS53" s="1322"/>
      <c r="MT53" s="434"/>
      <c r="MU53" s="526"/>
      <c r="MV53" s="526"/>
      <c r="MW53" s="610">
        <f>SUM(MW49:MW52)</f>
        <v>0</v>
      </c>
      <c r="MX53" s="526"/>
      <c r="MY53" s="526"/>
      <c r="MZ53" s="526"/>
      <c r="NA53" s="526"/>
      <c r="NB53" s="610">
        <f>SUM(NB49:NB52)</f>
        <v>0</v>
      </c>
      <c r="NC53" s="526"/>
      <c r="ND53" s="526"/>
      <c r="NE53" s="526"/>
      <c r="NF53" s="526"/>
      <c r="NG53" s="610">
        <f>SUM(NG49:NG52)</f>
        <v>0</v>
      </c>
      <c r="NH53" s="611"/>
      <c r="NI53" s="526"/>
      <c r="NJ53" s="526"/>
      <c r="NK53" s="526"/>
      <c r="NL53" s="610">
        <f>SUM(NL49:NL52)</f>
        <v>0</v>
      </c>
      <c r="NM53" s="526"/>
      <c r="NN53" s="526"/>
      <c r="NO53" s="526"/>
      <c r="NP53" s="526"/>
      <c r="NQ53" s="610">
        <f>SUM(NQ49:NQ52)</f>
        <v>0</v>
      </c>
      <c r="NR53" s="611"/>
      <c r="NS53" s="434"/>
    </row>
    <row r="54" spans="1:384" ht="22.5" customHeight="1" thickBot="1" x14ac:dyDescent="0.4">
      <c r="A54" s="1224"/>
      <c r="B54" s="1221"/>
      <c r="C54" s="1221"/>
      <c r="D54" s="1540"/>
      <c r="E54" s="1518"/>
      <c r="F54" s="1237"/>
      <c r="G54" s="1237"/>
      <c r="H54" s="2985" t="s">
        <v>18</v>
      </c>
      <c r="I54" s="2986"/>
      <c r="J54" s="116">
        <f>COUNTIF(L13:L45,6)</f>
        <v>0</v>
      </c>
      <c r="K54" s="117" t="e">
        <f>J54*100/J55</f>
        <v>#DIV/0!</v>
      </c>
      <c r="L54" s="4"/>
      <c r="M54" s="1226"/>
      <c r="N54" s="2733" t="s">
        <v>19</v>
      </c>
      <c r="O54" s="2734"/>
      <c r="P54" s="1323">
        <f>SUM(P49:P53)</f>
        <v>0</v>
      </c>
      <c r="Q54" s="1324"/>
      <c r="R54" s="1323">
        <f>SUM(R49:R53)</f>
        <v>0</v>
      </c>
      <c r="S54" s="1324"/>
      <c r="T54" s="1323">
        <f>SUM(T49:T53)</f>
        <v>0</v>
      </c>
      <c r="U54" s="1324"/>
      <c r="V54" s="1323">
        <f>SUM(V49:V53)</f>
        <v>0</v>
      </c>
      <c r="W54" s="1324"/>
      <c r="X54" s="1325">
        <f>SUM(X49:X53)</f>
        <v>0</v>
      </c>
      <c r="Y54" s="1326"/>
      <c r="Z54" s="1323">
        <f>SUM(Z49:Z53)</f>
        <v>0</v>
      </c>
      <c r="AA54" s="1324"/>
      <c r="AB54" s="1325">
        <f>SUM(AB49:AB53)</f>
        <v>0</v>
      </c>
      <c r="AC54" s="1326"/>
      <c r="AD54" s="1323">
        <f>SUM(AD49:AD53)</f>
        <v>0</v>
      </c>
      <c r="AE54" s="1639"/>
      <c r="AF54" s="4"/>
      <c r="AG54" s="4"/>
      <c r="AH54" s="1227"/>
      <c r="AI54" s="1227"/>
      <c r="AJ54" s="1227"/>
      <c r="AK54" s="1227"/>
      <c r="AL54" s="1327"/>
      <c r="AM54" s="1327"/>
      <c r="AN54" s="1327"/>
      <c r="AO54" s="11"/>
      <c r="AP54" s="11"/>
      <c r="AQ54" s="11"/>
      <c r="AR54" s="1327"/>
      <c r="AS54" s="11"/>
      <c r="AT54" s="11"/>
      <c r="AU54" s="11"/>
      <c r="AV54" s="1328"/>
      <c r="AW54" s="1329"/>
      <c r="AX54" s="1330"/>
      <c r="AY54" s="1329"/>
      <c r="AZ54" s="1329"/>
      <c r="BA54" s="1227"/>
      <c r="BB54" s="1227"/>
      <c r="BC54" s="1227"/>
      <c r="BD54" s="1227"/>
      <c r="BE54" s="1085"/>
      <c r="BF54" s="4"/>
      <c r="BG54" s="1331"/>
      <c r="BH54" s="1312"/>
      <c r="BI54" s="1312"/>
      <c r="BJ54" s="1312"/>
      <c r="BK54" s="4"/>
      <c r="BL54" s="1320"/>
      <c r="BM54" s="4"/>
      <c r="BN54" s="1223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2668" t="s">
        <v>64</v>
      </c>
      <c r="DJ54" s="2669"/>
      <c r="DK54" s="2669"/>
      <c r="DL54" s="2669"/>
      <c r="DM54" s="2669"/>
      <c r="DN54" s="2669"/>
      <c r="DO54" s="2670"/>
      <c r="DP54" s="4"/>
      <c r="DQ54" s="3110" t="s">
        <v>65</v>
      </c>
      <c r="DR54" s="3111"/>
      <c r="DS54" s="3111"/>
      <c r="DT54" s="3111"/>
      <c r="DU54" s="3111"/>
      <c r="DV54" s="3111"/>
      <c r="DW54" s="3112"/>
      <c r="DX54" s="1226"/>
      <c r="DY54" s="1223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1226"/>
      <c r="EO54" s="1696"/>
      <c r="EP54" s="1697"/>
      <c r="EQ54" s="1697"/>
      <c r="ER54" s="1230"/>
      <c r="ES54" s="1230"/>
      <c r="ET54" s="1230"/>
      <c r="EU54" s="1230"/>
      <c r="EV54" s="1230"/>
      <c r="EW54" s="1230"/>
      <c r="EX54" s="1230"/>
      <c r="EY54" s="1230"/>
      <c r="FA54" s="4"/>
      <c r="FB54" s="4"/>
      <c r="FC54" s="1226"/>
      <c r="FD54" s="1460"/>
      <c r="FE54" s="1232"/>
      <c r="FF54" s="434"/>
      <c r="FG54" s="434"/>
      <c r="FH54" s="434"/>
      <c r="FI54" s="434"/>
      <c r="FJ54" s="434"/>
      <c r="FK54" s="434"/>
      <c r="FL54" s="434"/>
      <c r="FM54" s="434"/>
      <c r="FN54" s="434"/>
      <c r="FO54" s="434"/>
      <c r="FP54" s="434"/>
      <c r="FQ54" s="434"/>
      <c r="FR54" s="434"/>
      <c r="FS54" s="434"/>
      <c r="FT54" s="434"/>
      <c r="FU54" s="434"/>
      <c r="FV54" s="434"/>
      <c r="FW54" s="434"/>
      <c r="FX54" s="434"/>
      <c r="FY54" s="434"/>
      <c r="FZ54" s="434"/>
      <c r="GA54" s="434"/>
      <c r="GB54" s="434"/>
      <c r="GC54" s="434"/>
      <c r="GD54" s="434"/>
      <c r="GE54" s="434"/>
      <c r="GF54" s="434"/>
      <c r="GG54" s="434"/>
      <c r="GH54" s="434"/>
      <c r="GI54" s="434"/>
      <c r="GJ54" s="434"/>
      <c r="GK54" s="434"/>
      <c r="GL54" s="434"/>
      <c r="GM54" s="434"/>
      <c r="GN54" s="434"/>
      <c r="GO54" s="434"/>
      <c r="GP54" s="434"/>
      <c r="GQ54" s="434"/>
      <c r="GR54" s="434"/>
      <c r="GS54" s="434"/>
      <c r="GT54" s="434"/>
      <c r="GU54" s="434"/>
      <c r="GV54" s="434"/>
      <c r="GW54" s="434"/>
      <c r="GX54" s="434"/>
      <c r="GY54" s="2412" t="s">
        <v>379</v>
      </c>
      <c r="GZ54" s="2413"/>
      <c r="HA54" s="2416" t="s">
        <v>11</v>
      </c>
      <c r="HB54" s="2416" t="s">
        <v>12</v>
      </c>
      <c r="HC54" s="434"/>
      <c r="HD54" s="2418" t="s">
        <v>380</v>
      </c>
      <c r="HE54" s="2419"/>
      <c r="HF54" s="2422" t="s">
        <v>11</v>
      </c>
      <c r="HG54" s="2422" t="s">
        <v>12</v>
      </c>
      <c r="HH54" s="434"/>
      <c r="HI54" s="2431" t="s">
        <v>381</v>
      </c>
      <c r="HJ54" s="2432"/>
      <c r="HK54" s="2435" t="s">
        <v>11</v>
      </c>
      <c r="HL54" s="2435" t="s">
        <v>12</v>
      </c>
      <c r="HM54" s="434"/>
      <c r="HN54" s="1232"/>
      <c r="HO54" s="2412" t="s">
        <v>379</v>
      </c>
      <c r="HP54" s="2413"/>
      <c r="HQ54" s="2416" t="s">
        <v>11</v>
      </c>
      <c r="HR54" s="2416" t="s">
        <v>12</v>
      </c>
      <c r="HS54" s="434"/>
      <c r="HT54" s="2418" t="s">
        <v>380</v>
      </c>
      <c r="HU54" s="2419"/>
      <c r="HV54" s="2422" t="s">
        <v>11</v>
      </c>
      <c r="HW54" s="2422" t="s">
        <v>12</v>
      </c>
      <c r="HX54" s="434"/>
      <c r="HY54" s="2431" t="s">
        <v>381</v>
      </c>
      <c r="HZ54" s="2432"/>
      <c r="IA54" s="2435" t="s">
        <v>11</v>
      </c>
      <c r="IB54" s="2435" t="s">
        <v>12</v>
      </c>
      <c r="IC54" s="434"/>
      <c r="ID54" s="434"/>
      <c r="IE54" s="466"/>
      <c r="IF54" s="466"/>
      <c r="IG54" s="466"/>
      <c r="IH54" s="466"/>
      <c r="II54" s="466"/>
      <c r="IJ54" s="466"/>
      <c r="IK54" s="466"/>
      <c r="IL54" s="466"/>
      <c r="IM54" s="466"/>
      <c r="IN54" s="466"/>
      <c r="IO54" s="466"/>
      <c r="IP54" s="466"/>
      <c r="IQ54" s="466"/>
      <c r="IR54" s="466"/>
      <c r="IS54" s="466"/>
      <c r="IT54" s="466"/>
      <c r="IU54" s="466"/>
      <c r="IV54" s="466"/>
      <c r="IW54" s="466"/>
      <c r="IX54" s="466"/>
      <c r="IY54" s="466"/>
      <c r="IZ54" s="466"/>
      <c r="JA54" s="466"/>
      <c r="JB54" s="466"/>
      <c r="JC54" s="466"/>
      <c r="JD54" s="466"/>
      <c r="JE54" s="466"/>
      <c r="JF54" s="466"/>
      <c r="JG54" s="466"/>
      <c r="JH54" s="466"/>
      <c r="JI54" s="466"/>
      <c r="JJ54" s="466"/>
      <c r="JK54" s="466"/>
      <c r="JL54" s="466"/>
      <c r="JM54" s="466"/>
      <c r="JN54" s="466"/>
      <c r="JO54" s="466"/>
      <c r="JP54" s="466"/>
      <c r="JQ54" s="466"/>
      <c r="JR54" s="466"/>
      <c r="JS54" s="466"/>
      <c r="JT54" s="466"/>
      <c r="JU54" s="466"/>
      <c r="JV54" s="466"/>
      <c r="JW54" s="466"/>
      <c r="JX54" s="466"/>
      <c r="JY54" s="466"/>
      <c r="JZ54" s="466"/>
      <c r="KA54" s="466"/>
      <c r="KB54" s="466"/>
      <c r="KC54" s="466"/>
      <c r="KD54" s="466"/>
      <c r="KE54" s="466"/>
      <c r="KF54" s="466"/>
      <c r="KG54" s="466"/>
      <c r="KH54" s="466"/>
      <c r="KI54" s="466"/>
      <c r="KJ54" s="466"/>
      <c r="KK54" s="466"/>
      <c r="KL54" s="466"/>
      <c r="KM54" s="466"/>
      <c r="KN54" s="466"/>
      <c r="KO54" s="466"/>
      <c r="KP54" s="466"/>
      <c r="KQ54" s="466"/>
      <c r="KR54" s="466"/>
      <c r="KS54" s="466"/>
      <c r="KT54" s="466"/>
      <c r="KU54" s="466"/>
      <c r="KV54" s="466"/>
      <c r="KW54" s="466"/>
      <c r="KX54" s="466"/>
      <c r="KY54" s="466"/>
      <c r="KZ54" s="466"/>
      <c r="LA54" s="466"/>
      <c r="LB54" s="466"/>
      <c r="LC54" s="434"/>
      <c r="LD54" s="434"/>
      <c r="LE54" s="434"/>
      <c r="LF54" s="434"/>
      <c r="LG54" s="434"/>
      <c r="LH54" s="434"/>
      <c r="LI54" s="434"/>
      <c r="LJ54" s="434"/>
      <c r="LK54" s="434"/>
      <c r="LL54" s="434"/>
      <c r="LM54" s="434"/>
      <c r="LN54" s="434"/>
      <c r="LO54" s="2398" t="s">
        <v>328</v>
      </c>
      <c r="LP54" s="2410"/>
      <c r="LQ54" s="2410"/>
      <c r="LR54" s="2410"/>
      <c r="LS54" s="2399"/>
      <c r="LT54" s="2424" t="s">
        <v>11</v>
      </c>
      <c r="LU54" s="2426" t="s">
        <v>12</v>
      </c>
      <c r="LV54" s="981"/>
      <c r="LW54" s="2437" t="s">
        <v>330</v>
      </c>
      <c r="LX54" s="2438"/>
      <c r="LY54" s="2439"/>
      <c r="LZ54" s="2443" t="s">
        <v>11</v>
      </c>
      <c r="MA54" s="835" t="s">
        <v>12</v>
      </c>
      <c r="MB54" s="1333"/>
      <c r="MC54" s="1333"/>
      <c r="MD54" s="2255" t="s">
        <v>332</v>
      </c>
      <c r="ME54" s="2256"/>
      <c r="MF54" s="787" t="s">
        <v>11</v>
      </c>
      <c r="MG54" s="836" t="s">
        <v>12</v>
      </c>
      <c r="MH54" s="981"/>
      <c r="MI54" s="2247" t="s">
        <v>346</v>
      </c>
      <c r="MJ54" s="2248"/>
      <c r="MK54" s="837" t="s">
        <v>11</v>
      </c>
      <c r="ML54" s="838" t="s">
        <v>12</v>
      </c>
      <c r="MM54" s="981"/>
      <c r="MN54" s="2251" t="s">
        <v>347</v>
      </c>
      <c r="MO54" s="2252"/>
      <c r="MP54" s="983" t="s">
        <v>11</v>
      </c>
      <c r="MQ54" s="839" t="s">
        <v>12</v>
      </c>
      <c r="MR54" s="1287"/>
      <c r="MS54" s="1250"/>
      <c r="MT54" s="434"/>
      <c r="MU54" s="2398" t="s">
        <v>328</v>
      </c>
      <c r="MV54" s="2399"/>
      <c r="MW54" s="2237" t="s">
        <v>11</v>
      </c>
      <c r="MX54" s="2402" t="s">
        <v>12</v>
      </c>
      <c r="MY54" s="614"/>
      <c r="MZ54" s="2287" t="s">
        <v>330</v>
      </c>
      <c r="NA54" s="2288"/>
      <c r="NB54" s="2404" t="s">
        <v>11</v>
      </c>
      <c r="NC54" s="2406" t="s">
        <v>12</v>
      </c>
      <c r="ND54" s="526"/>
      <c r="NE54" s="2382" t="s">
        <v>332</v>
      </c>
      <c r="NF54" s="2383"/>
      <c r="NG54" s="2386" t="s">
        <v>11</v>
      </c>
      <c r="NH54" s="2408" t="s">
        <v>12</v>
      </c>
      <c r="NI54" s="526"/>
      <c r="NJ54" s="2243" t="s">
        <v>346</v>
      </c>
      <c r="NK54" s="2244"/>
      <c r="NL54" s="2283" t="s">
        <v>11</v>
      </c>
      <c r="NM54" s="2285" t="s">
        <v>12</v>
      </c>
      <c r="NN54" s="526"/>
      <c r="NO54" s="2287" t="s">
        <v>347</v>
      </c>
      <c r="NP54" s="2288"/>
      <c r="NQ54" s="2404" t="s">
        <v>11</v>
      </c>
      <c r="NR54" s="2390" t="s">
        <v>12</v>
      </c>
      <c r="NS54" s="434"/>
    </row>
    <row r="55" spans="1:384" ht="22.5" customHeight="1" thickBot="1" x14ac:dyDescent="0.4">
      <c r="A55" s="1224"/>
      <c r="B55" s="1221"/>
      <c r="C55" s="1221"/>
      <c r="D55" s="1539"/>
      <c r="E55" s="1517"/>
      <c r="F55" s="1221"/>
      <c r="G55" s="1221"/>
      <c r="H55" s="1221"/>
      <c r="I55" s="1222" t="s">
        <v>19</v>
      </c>
      <c r="J55" s="118">
        <f>SUM(J49:J54)</f>
        <v>0</v>
      </c>
      <c r="K55" s="4"/>
      <c r="L55" s="4"/>
      <c r="M55" s="1226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1226"/>
      <c r="AF55" s="1223"/>
      <c r="AG55" s="4"/>
      <c r="AH55" s="1237"/>
      <c r="AI55" s="12"/>
      <c r="AJ55" s="12"/>
      <c r="AK55" s="12"/>
      <c r="AL55" s="1312"/>
      <c r="AM55" s="1312"/>
      <c r="AN55" s="1312"/>
      <c r="AO55" s="4"/>
      <c r="AP55" s="4"/>
      <c r="AQ55" s="4"/>
      <c r="AR55" s="12"/>
      <c r="AS55" s="12"/>
      <c r="AT55" s="12"/>
      <c r="AU55" s="12"/>
      <c r="AV55" s="1227"/>
      <c r="AW55" s="1227"/>
      <c r="AX55" s="1227"/>
      <c r="AY55" s="1327"/>
      <c r="AZ55" s="1237"/>
      <c r="BA55" s="1330"/>
      <c r="BB55" s="1330"/>
      <c r="BC55" s="1330"/>
      <c r="BD55" s="1330"/>
      <c r="BE55" s="1330"/>
      <c r="BF55" s="1330"/>
      <c r="BG55" s="1330"/>
      <c r="BH55" s="4"/>
      <c r="BI55" s="4"/>
      <c r="BJ55" s="4"/>
      <c r="BK55" s="4"/>
      <c r="BL55" s="1320"/>
      <c r="BM55" s="4"/>
      <c r="BN55" s="1223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2680" t="s">
        <v>21</v>
      </c>
      <c r="DJ55" s="2681"/>
      <c r="DK55" s="2681"/>
      <c r="DL55" s="2681"/>
      <c r="DM55" s="2682"/>
      <c r="DN55" s="1334" t="s">
        <v>11</v>
      </c>
      <c r="DO55" s="1335" t="s">
        <v>12</v>
      </c>
      <c r="DP55" s="4"/>
      <c r="DQ55" s="2680" t="s">
        <v>21</v>
      </c>
      <c r="DR55" s="2681"/>
      <c r="DS55" s="2681"/>
      <c r="DT55" s="2681"/>
      <c r="DU55" s="2682"/>
      <c r="DV55" s="1336" t="s">
        <v>11</v>
      </c>
      <c r="DW55" s="1337" t="s">
        <v>12</v>
      </c>
      <c r="DX55" s="1226"/>
      <c r="DY55" s="1223"/>
      <c r="DZ55" s="1187"/>
      <c r="EA55" s="1187"/>
      <c r="EB55" s="1187"/>
      <c r="EC55" s="1187"/>
      <c r="ED55" s="1187"/>
      <c r="EE55" s="1187"/>
      <c r="EF55" s="1187"/>
      <c r="EG55" s="1187"/>
      <c r="EH55" s="1187"/>
      <c r="EI55" s="1187"/>
      <c r="EJ55" s="1187"/>
      <c r="EK55" s="1187"/>
      <c r="EL55" s="1187"/>
      <c r="EM55" s="1187"/>
      <c r="EN55" s="1226"/>
      <c r="EO55" s="1696"/>
      <c r="EP55" s="1698"/>
      <c r="EQ55" s="1699"/>
      <c r="ER55" s="3071" t="s">
        <v>232</v>
      </c>
      <c r="ES55" s="3072"/>
      <c r="ET55" s="3072"/>
      <c r="EU55" s="3072"/>
      <c r="EV55" s="3072"/>
      <c r="EW55" s="3072"/>
      <c r="EX55" s="3072"/>
      <c r="EY55" s="3073"/>
      <c r="FA55" s="4"/>
      <c r="FB55" s="4"/>
      <c r="FC55" s="1226"/>
      <c r="FD55" s="1460"/>
      <c r="FE55" s="1232"/>
      <c r="FF55" s="434"/>
      <c r="FG55" s="434"/>
      <c r="FH55" s="434"/>
      <c r="FI55" s="434"/>
      <c r="FJ55" s="434"/>
      <c r="FK55" s="434"/>
      <c r="FL55" s="434"/>
      <c r="FM55" s="434"/>
      <c r="FN55" s="434"/>
      <c r="FO55" s="434"/>
      <c r="FP55" s="434"/>
      <c r="FQ55" s="434"/>
      <c r="FR55" s="434"/>
      <c r="FS55" s="434"/>
      <c r="FT55" s="434"/>
      <c r="FU55" s="434"/>
      <c r="FV55" s="434"/>
      <c r="FW55" s="434"/>
      <c r="FX55" s="434"/>
      <c r="FY55" s="434"/>
      <c r="FZ55" s="434"/>
      <c r="GA55" s="434"/>
      <c r="GB55" s="434"/>
      <c r="GC55" s="434"/>
      <c r="GD55" s="434"/>
      <c r="GE55" s="434"/>
      <c r="GF55" s="434"/>
      <c r="GG55" s="434"/>
      <c r="GH55" s="434"/>
      <c r="GI55" s="434"/>
      <c r="GJ55" s="434"/>
      <c r="GK55" s="434"/>
      <c r="GL55" s="434"/>
      <c r="GM55" s="434"/>
      <c r="GN55" s="434"/>
      <c r="GO55" s="434"/>
      <c r="GP55" s="434"/>
      <c r="GQ55" s="434"/>
      <c r="GR55" s="434"/>
      <c r="GS55" s="434"/>
      <c r="GT55" s="434"/>
      <c r="GU55" s="434"/>
      <c r="GV55" s="434"/>
      <c r="GW55" s="434"/>
      <c r="GX55" s="434"/>
      <c r="GY55" s="2414"/>
      <c r="GZ55" s="2415"/>
      <c r="HA55" s="2417"/>
      <c r="HB55" s="2417"/>
      <c r="HC55" s="434"/>
      <c r="HD55" s="2420"/>
      <c r="HE55" s="2421"/>
      <c r="HF55" s="2423"/>
      <c r="HG55" s="2423"/>
      <c r="HH55" s="434"/>
      <c r="HI55" s="2433"/>
      <c r="HJ55" s="2434"/>
      <c r="HK55" s="2436"/>
      <c r="HL55" s="2436"/>
      <c r="HM55" s="434"/>
      <c r="HN55" s="1232"/>
      <c r="HO55" s="2414"/>
      <c r="HP55" s="2415"/>
      <c r="HQ55" s="2417"/>
      <c r="HR55" s="2417"/>
      <c r="HS55" s="434"/>
      <c r="HT55" s="2420"/>
      <c r="HU55" s="2421"/>
      <c r="HV55" s="2423"/>
      <c r="HW55" s="2423"/>
      <c r="HX55" s="434"/>
      <c r="HY55" s="2433"/>
      <c r="HZ55" s="2434"/>
      <c r="IA55" s="2436"/>
      <c r="IB55" s="2436"/>
      <c r="IC55" s="434"/>
      <c r="ID55" s="434"/>
      <c r="IE55" s="434"/>
      <c r="IF55" s="434"/>
      <c r="IG55" s="434"/>
      <c r="IH55" s="434"/>
      <c r="II55" s="434"/>
      <c r="IJ55" s="434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4"/>
      <c r="JH55" s="434"/>
      <c r="JI55" s="434"/>
      <c r="JJ55" s="434"/>
      <c r="JK55" s="434"/>
      <c r="JL55" s="434"/>
      <c r="JM55" s="434"/>
      <c r="JN55" s="434"/>
      <c r="JO55" s="434"/>
      <c r="JP55" s="434"/>
      <c r="JQ55" s="434"/>
      <c r="JR55" s="434"/>
      <c r="JS55" s="434"/>
      <c r="JT55" s="434"/>
      <c r="JU55" s="434"/>
      <c r="JV55" s="434"/>
      <c r="JW55" s="434"/>
      <c r="JX55" s="434"/>
      <c r="JY55" s="434"/>
      <c r="JZ55" s="434"/>
      <c r="KA55" s="434"/>
      <c r="KB55" s="434"/>
      <c r="KC55" s="434"/>
      <c r="KD55" s="434"/>
      <c r="KE55" s="434"/>
      <c r="KF55" s="434"/>
      <c r="KG55" s="434"/>
      <c r="KH55" s="434"/>
      <c r="KI55" s="434"/>
      <c r="KJ55" s="434"/>
      <c r="KK55" s="434"/>
      <c r="KL55" s="434"/>
      <c r="KM55" s="434"/>
      <c r="KN55" s="434"/>
      <c r="KO55" s="434"/>
      <c r="KP55" s="434"/>
      <c r="KQ55" s="434"/>
      <c r="KR55" s="434"/>
      <c r="KS55" s="434"/>
      <c r="KT55" s="434"/>
      <c r="KU55" s="434"/>
      <c r="KV55" s="434"/>
      <c r="KW55" s="434"/>
      <c r="KX55" s="434"/>
      <c r="KY55" s="434"/>
      <c r="KZ55" s="434"/>
      <c r="LA55" s="434"/>
      <c r="LB55" s="434"/>
      <c r="LC55" s="434"/>
      <c r="LD55" s="434"/>
      <c r="LE55" s="434"/>
      <c r="LF55" s="434"/>
      <c r="LG55" s="434"/>
      <c r="LH55" s="434"/>
      <c r="LI55" s="434"/>
      <c r="LJ55" s="434"/>
      <c r="LK55" s="434"/>
      <c r="LL55" s="434"/>
      <c r="LM55" s="434"/>
      <c r="LN55" s="434"/>
      <c r="LO55" s="2400"/>
      <c r="LP55" s="2411"/>
      <c r="LQ55" s="2411"/>
      <c r="LR55" s="2411"/>
      <c r="LS55" s="2401"/>
      <c r="LT55" s="2425"/>
      <c r="LU55" s="2427"/>
      <c r="LV55" s="981"/>
      <c r="LW55" s="2440"/>
      <c r="LX55" s="2441"/>
      <c r="LY55" s="2442"/>
      <c r="LZ55" s="2444"/>
      <c r="MA55" s="841"/>
      <c r="MB55" s="1333"/>
      <c r="MC55" s="1333"/>
      <c r="MD55" s="2257"/>
      <c r="ME55" s="2258"/>
      <c r="MF55" s="797"/>
      <c r="MG55" s="842"/>
      <c r="MH55" s="981"/>
      <c r="MI55" s="2249"/>
      <c r="MJ55" s="2250"/>
      <c r="MK55" s="843"/>
      <c r="ML55" s="844"/>
      <c r="MM55" s="981"/>
      <c r="MN55" s="2253"/>
      <c r="MO55" s="2254"/>
      <c r="MP55" s="984"/>
      <c r="MQ55" s="845"/>
      <c r="MR55" s="1233"/>
      <c r="MS55" s="1250"/>
      <c r="MT55" s="434"/>
      <c r="MU55" s="2400"/>
      <c r="MV55" s="2401"/>
      <c r="MW55" s="2239"/>
      <c r="MX55" s="2403"/>
      <c r="MY55" s="614"/>
      <c r="MZ55" s="2289"/>
      <c r="NA55" s="2290"/>
      <c r="NB55" s="2405"/>
      <c r="NC55" s="2407"/>
      <c r="ND55" s="526"/>
      <c r="NE55" s="2384"/>
      <c r="NF55" s="2385"/>
      <c r="NG55" s="2387"/>
      <c r="NH55" s="2409"/>
      <c r="NI55" s="526"/>
      <c r="NJ55" s="2245"/>
      <c r="NK55" s="2246"/>
      <c r="NL55" s="2284"/>
      <c r="NM55" s="2286"/>
      <c r="NN55" s="526"/>
      <c r="NO55" s="2289"/>
      <c r="NP55" s="2290"/>
      <c r="NQ55" s="2405"/>
      <c r="NR55" s="2391"/>
      <c r="NS55" s="434"/>
    </row>
    <row r="56" spans="1:384" ht="22.5" customHeight="1" thickBot="1" x14ac:dyDescent="0.4">
      <c r="A56" s="1224"/>
      <c r="B56" s="1221"/>
      <c r="C56" s="4"/>
      <c r="D56" s="1226"/>
      <c r="E56" s="1223"/>
      <c r="F56" s="4"/>
      <c r="G56" s="1221"/>
      <c r="H56" s="1520"/>
      <c r="I56" s="4"/>
      <c r="J56" s="4"/>
      <c r="K56" s="4"/>
      <c r="L56" s="1221"/>
      <c r="M56" s="1226"/>
      <c r="N56" s="4"/>
      <c r="O56" s="2719" t="s">
        <v>109</v>
      </c>
      <c r="P56" s="2720"/>
      <c r="Q56" s="2720"/>
      <c r="R56" s="2720"/>
      <c r="S56" s="2720"/>
      <c r="T56" s="2720"/>
      <c r="U56" s="2720"/>
      <c r="V56" s="2720"/>
      <c r="W56" s="2720"/>
      <c r="X56" s="2720"/>
      <c r="Y56" s="2720"/>
      <c r="Z56" s="2720"/>
      <c r="AA56" s="2720"/>
      <c r="AB56" s="2720"/>
      <c r="AC56" s="2720"/>
      <c r="AD56" s="2721"/>
      <c r="AE56" s="1226"/>
      <c r="AF56" s="1223"/>
      <c r="AG56" s="13"/>
      <c r="AH56" s="1237"/>
      <c r="AI56" s="12"/>
      <c r="AJ56" s="12"/>
      <c r="AK56" s="12"/>
      <c r="AL56" s="1312"/>
      <c r="AM56" s="1312"/>
      <c r="AN56" s="1312"/>
      <c r="AO56" s="4"/>
      <c r="AP56" s="4"/>
      <c r="AQ56" s="4"/>
      <c r="AR56" s="12"/>
      <c r="AS56" s="12"/>
      <c r="AT56" s="1328"/>
      <c r="AU56" s="1328"/>
      <c r="AV56" s="1227"/>
      <c r="AW56" s="1227"/>
      <c r="AX56" s="1227"/>
      <c r="AY56" s="1327"/>
      <c r="AZ56" s="2595" t="s">
        <v>37</v>
      </c>
      <c r="BA56" s="2596"/>
      <c r="BB56" s="2596"/>
      <c r="BC56" s="2596"/>
      <c r="BD56" s="2596"/>
      <c r="BE56" s="2596"/>
      <c r="BF56" s="2596"/>
      <c r="BG56" s="2596"/>
      <c r="BH56" s="2596"/>
      <c r="BI56" s="2596"/>
      <c r="BJ56" s="2596"/>
      <c r="BK56" s="2596"/>
      <c r="BL56" s="2597"/>
      <c r="BM56" s="4"/>
      <c r="BN56" s="1223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3114" t="s">
        <v>154</v>
      </c>
      <c r="DJ56" s="3115"/>
      <c r="DK56" s="3115"/>
      <c r="DL56" s="3115"/>
      <c r="DM56" s="3116"/>
      <c r="DN56" s="1338">
        <f>COUNTIF(DV13:DV45,1)</f>
        <v>0</v>
      </c>
      <c r="DO56" s="1339" t="e">
        <f>DN56*100/DN61</f>
        <v>#DIV/0!</v>
      </c>
      <c r="DP56" s="4"/>
      <c r="DQ56" s="3117" t="s">
        <v>159</v>
      </c>
      <c r="DR56" s="3118"/>
      <c r="DS56" s="3118"/>
      <c r="DT56" s="3118"/>
      <c r="DU56" s="3119"/>
      <c r="DV56" s="1340">
        <f>COUNTIF(DW13:DW45,1)</f>
        <v>0</v>
      </c>
      <c r="DW56" s="1341" t="e">
        <f>DV56*100/DV68</f>
        <v>#DIV/0!</v>
      </c>
      <c r="DX56" s="1226"/>
      <c r="DY56" s="1223"/>
      <c r="DZ56" s="2663" t="s">
        <v>69</v>
      </c>
      <c r="EA56" s="2664"/>
      <c r="EB56" s="2664"/>
      <c r="EC56" s="2665"/>
      <c r="ED56" s="1187"/>
      <c r="EE56" s="2663" t="s">
        <v>80</v>
      </c>
      <c r="EF56" s="2664"/>
      <c r="EG56" s="2664"/>
      <c r="EH56" s="2665"/>
      <c r="EI56" s="1187"/>
      <c r="EJ56" s="2663" t="s">
        <v>71</v>
      </c>
      <c r="EK56" s="2664"/>
      <c r="EL56" s="2664"/>
      <c r="EM56" s="2665"/>
      <c r="EN56" s="1226"/>
      <c r="EO56" s="1696"/>
      <c r="EP56" s="1700"/>
      <c r="EQ56" s="1701"/>
      <c r="ER56" s="3074" t="s">
        <v>220</v>
      </c>
      <c r="ES56" s="3075"/>
      <c r="ET56" s="3074" t="s">
        <v>221</v>
      </c>
      <c r="EU56" s="3075"/>
      <c r="EV56" s="3074" t="s">
        <v>222</v>
      </c>
      <c r="EW56" s="3075"/>
      <c r="EX56" s="3074" t="s">
        <v>223</v>
      </c>
      <c r="EY56" s="3075"/>
      <c r="FA56" s="4"/>
      <c r="FB56" s="4"/>
      <c r="FC56" s="1226"/>
      <c r="FD56" s="1460"/>
      <c r="FE56" s="1232"/>
      <c r="FF56" s="434"/>
      <c r="FG56" s="434"/>
      <c r="FH56" s="434"/>
      <c r="FI56" s="434"/>
      <c r="FJ56" s="434"/>
      <c r="FK56" s="434"/>
      <c r="FL56" s="434"/>
      <c r="FM56" s="434"/>
      <c r="FN56" s="434"/>
      <c r="FO56" s="434"/>
      <c r="FP56" s="434"/>
      <c r="FQ56" s="434"/>
      <c r="FR56" s="434"/>
      <c r="FS56" s="434"/>
      <c r="FT56" s="434"/>
      <c r="FU56" s="434"/>
      <c r="FV56" s="434"/>
      <c r="FW56" s="434"/>
      <c r="FX56" s="434"/>
      <c r="FY56" s="434"/>
      <c r="FZ56" s="434"/>
      <c r="GA56" s="434"/>
      <c r="GB56" s="434"/>
      <c r="GC56" s="434"/>
      <c r="GD56" s="434"/>
      <c r="GE56" s="434"/>
      <c r="GF56" s="434"/>
      <c r="GG56" s="434"/>
      <c r="GH56" s="434"/>
      <c r="GI56" s="434"/>
      <c r="GJ56" s="434"/>
      <c r="GK56" s="434"/>
      <c r="GL56" s="434"/>
      <c r="GM56" s="434"/>
      <c r="GN56" s="434"/>
      <c r="GO56" s="434"/>
      <c r="GP56" s="434"/>
      <c r="GQ56" s="434"/>
      <c r="GR56" s="434"/>
      <c r="GS56" s="434"/>
      <c r="GT56" s="434"/>
      <c r="GU56" s="434"/>
      <c r="GV56" s="434"/>
      <c r="GW56" s="434"/>
      <c r="GX56" s="434"/>
      <c r="GY56" s="2392" t="s">
        <v>324</v>
      </c>
      <c r="GZ56" s="2393"/>
      <c r="HA56" s="404">
        <f>COUNTIFS(HF13:HF45,"ВЫСОКИЙ")</f>
        <v>0</v>
      </c>
      <c r="HB56" s="405" t="e">
        <f>HA56*100/HA59</f>
        <v>#DIV/0!</v>
      </c>
      <c r="HC56" s="434"/>
      <c r="HD56" s="2394" t="s">
        <v>324</v>
      </c>
      <c r="HE56" s="2395"/>
      <c r="HF56" s="412">
        <f>COUNTIFS(HH13:HH45,"ВЫСОКИЙ")</f>
        <v>0</v>
      </c>
      <c r="HG56" s="413" t="e">
        <f>HF56*100/HF59</f>
        <v>#DIV/0!</v>
      </c>
      <c r="HH56" s="434"/>
      <c r="HI56" s="2396" t="s">
        <v>324</v>
      </c>
      <c r="HJ56" s="2397"/>
      <c r="HK56" s="420">
        <f>COUNTIFS(HJ13:HJ45,"ВЫСОКИЙ")</f>
        <v>0</v>
      </c>
      <c r="HL56" s="421" t="e">
        <f>HK56*100/HK59</f>
        <v>#DIV/0!</v>
      </c>
      <c r="HM56" s="434"/>
      <c r="HN56" s="1232"/>
      <c r="HO56" s="2392" t="s">
        <v>324</v>
      </c>
      <c r="HP56" s="2393"/>
      <c r="HQ56" s="404">
        <f>COUNTIFS(HY13:HY45,"ВЫСОКИЙ")</f>
        <v>0</v>
      </c>
      <c r="HR56" s="405" t="e">
        <f>HQ56*100/HQ59</f>
        <v>#DIV/0!</v>
      </c>
      <c r="HS56" s="434"/>
      <c r="HT56" s="2394" t="s">
        <v>324</v>
      </c>
      <c r="HU56" s="2395"/>
      <c r="HV56" s="412">
        <f>COUNTIFS(HZ13:HZ45,"ВЫСОКИЙ")</f>
        <v>0</v>
      </c>
      <c r="HW56" s="413" t="e">
        <f>HV56*100/HV59</f>
        <v>#DIV/0!</v>
      </c>
      <c r="HX56" s="434"/>
      <c r="HY56" s="2396" t="s">
        <v>324</v>
      </c>
      <c r="HZ56" s="2397"/>
      <c r="IA56" s="420">
        <f>COUNTIFS(IA13:IA45,"ВЫСОКИЙ")</f>
        <v>0</v>
      </c>
      <c r="IB56" s="421" t="e">
        <f>IA56*100/IA59</f>
        <v>#DIV/0!</v>
      </c>
      <c r="IC56" s="434"/>
      <c r="ID56" s="434"/>
      <c r="IE56" s="434"/>
      <c r="IF56" s="434"/>
      <c r="IG56" s="434"/>
      <c r="IH56" s="434"/>
      <c r="II56" s="434"/>
      <c r="IJ56" s="434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4"/>
      <c r="JH56" s="434"/>
      <c r="JI56" s="434"/>
      <c r="JJ56" s="434"/>
      <c r="JK56" s="434"/>
      <c r="JL56" s="434"/>
      <c r="JM56" s="434"/>
      <c r="JN56" s="434"/>
      <c r="JO56" s="434"/>
      <c r="JP56" s="434"/>
      <c r="JQ56" s="434"/>
      <c r="JR56" s="434"/>
      <c r="JS56" s="434"/>
      <c r="JT56" s="434"/>
      <c r="JU56" s="434"/>
      <c r="JV56" s="434"/>
      <c r="JW56" s="434"/>
      <c r="JX56" s="434"/>
      <c r="JY56" s="434"/>
      <c r="JZ56" s="434"/>
      <c r="KA56" s="434"/>
      <c r="KB56" s="434"/>
      <c r="KC56" s="434"/>
      <c r="KD56" s="434"/>
      <c r="KE56" s="434"/>
      <c r="KF56" s="434"/>
      <c r="KG56" s="434"/>
      <c r="KH56" s="434"/>
      <c r="KI56" s="434"/>
      <c r="KJ56" s="434"/>
      <c r="KK56" s="434"/>
      <c r="KL56" s="434"/>
      <c r="KM56" s="434"/>
      <c r="KN56" s="434"/>
      <c r="KO56" s="434"/>
      <c r="KP56" s="434"/>
      <c r="KQ56" s="434"/>
      <c r="KR56" s="434"/>
      <c r="KS56" s="434"/>
      <c r="KT56" s="434"/>
      <c r="KU56" s="434"/>
      <c r="KV56" s="434"/>
      <c r="KW56" s="434"/>
      <c r="KX56" s="434"/>
      <c r="KY56" s="434"/>
      <c r="KZ56" s="434"/>
      <c r="LA56" s="434"/>
      <c r="LB56" s="434"/>
      <c r="LC56" s="434"/>
      <c r="LD56" s="434"/>
      <c r="LE56" s="434"/>
      <c r="LF56" s="434"/>
      <c r="LG56" s="434"/>
      <c r="LH56" s="434"/>
      <c r="LI56" s="434"/>
      <c r="LJ56" s="434"/>
      <c r="LK56" s="434"/>
      <c r="LL56" s="434"/>
      <c r="LM56" s="434"/>
      <c r="LN56" s="434"/>
      <c r="LO56" s="856" t="s">
        <v>342</v>
      </c>
      <c r="LP56" s="1346"/>
      <c r="LQ56" s="1346"/>
      <c r="LR56" s="1346"/>
      <c r="LS56" s="857"/>
      <c r="LT56" s="847">
        <f>COUNTIFS(LU13:LU45,"У-П")</f>
        <v>0</v>
      </c>
      <c r="LU56" s="848" t="e">
        <f>LT56*100/LT60</f>
        <v>#DIV/0!</v>
      </c>
      <c r="LV56" s="466"/>
      <c r="LW56" s="3088" t="s">
        <v>342</v>
      </c>
      <c r="LX56" s="3089"/>
      <c r="LY56" s="3090"/>
      <c r="LZ56" s="933">
        <f>COUNTIFS(LY13:LY45,"У-П")</f>
        <v>0</v>
      </c>
      <c r="MA56" s="850" t="e">
        <f>LZ56*100/LZ60</f>
        <v>#DIV/0!</v>
      </c>
      <c r="MB56" s="434"/>
      <c r="MC56" s="434"/>
      <c r="MD56" s="807" t="s">
        <v>342</v>
      </c>
      <c r="ME56" s="808"/>
      <c r="MF56" s="809">
        <f>COUNTIFS(MC13:MC45,"У-П")</f>
        <v>0</v>
      </c>
      <c r="MG56" s="810" t="e">
        <f>MF56*100/MF60</f>
        <v>#DIV/0!</v>
      </c>
      <c r="MH56" s="466"/>
      <c r="MI56" s="851" t="s">
        <v>342</v>
      </c>
      <c r="MJ56" s="852"/>
      <c r="MK56" s="853">
        <f>COUNTIFS(MG13:MG45,"У-П")</f>
        <v>0</v>
      </c>
      <c r="ML56" s="854" t="e">
        <f>MK56*100/MK60</f>
        <v>#DIV/0!</v>
      </c>
      <c r="MM56" s="466"/>
      <c r="MN56" s="1075" t="s">
        <v>342</v>
      </c>
      <c r="MO56" s="1076"/>
      <c r="MP56" s="849">
        <f>COUNTIFS(MK13:MK45,"У-П")</f>
        <v>0</v>
      </c>
      <c r="MQ56" s="855" t="e">
        <f>MP56*100/MP60</f>
        <v>#DIV/0!</v>
      </c>
      <c r="MR56" s="1233"/>
      <c r="MS56" s="1288"/>
      <c r="MT56" s="434"/>
      <c r="MU56" s="621" t="s">
        <v>342</v>
      </c>
      <c r="MV56" s="622"/>
      <c r="MW56" s="530">
        <f>COUNTIFS(NH13:NH45,"У-П")</f>
        <v>0</v>
      </c>
      <c r="MX56" s="531" t="e">
        <f>MW56*100/MW60</f>
        <v>#DIV/0!</v>
      </c>
      <c r="MY56" s="506"/>
      <c r="MZ56" s="532" t="s">
        <v>342</v>
      </c>
      <c r="NA56" s="533"/>
      <c r="NB56" s="527">
        <f>COUNTIFS(NJ13:NJ45,"У-П")</f>
        <v>0</v>
      </c>
      <c r="NC56" s="537" t="e">
        <f>NB56*100/NB60</f>
        <v>#DIV/0!</v>
      </c>
      <c r="ND56" s="526"/>
      <c r="NE56" s="483" t="s">
        <v>342</v>
      </c>
      <c r="NF56" s="484"/>
      <c r="NG56" s="471">
        <f>COUNTIFS(NL13:NL45,"У-П")</f>
        <v>0</v>
      </c>
      <c r="NH56" s="485" t="e">
        <f>NG56*100/NG60</f>
        <v>#DIV/0!</v>
      </c>
      <c r="NI56" s="526"/>
      <c r="NJ56" s="535" t="s">
        <v>342</v>
      </c>
      <c r="NK56" s="536"/>
      <c r="NL56" s="528">
        <f>COUNTIFS(NN13:NN45,"У-П")</f>
        <v>0</v>
      </c>
      <c r="NM56" s="584" t="e">
        <f>NL56*100/NL60</f>
        <v>#DIV/0!</v>
      </c>
      <c r="NN56" s="526"/>
      <c r="NO56" s="532" t="s">
        <v>342</v>
      </c>
      <c r="NP56" s="533"/>
      <c r="NQ56" s="527">
        <f>COUNTIFS(NP13:NP45,"У-П")</f>
        <v>0</v>
      </c>
      <c r="NR56" s="537" t="e">
        <f>NQ56*100/NQ60</f>
        <v>#DIV/0!</v>
      </c>
      <c r="NS56" s="434"/>
    </row>
    <row r="57" spans="1:384" ht="22.5" customHeight="1" thickBot="1" x14ac:dyDescent="0.4">
      <c r="A57" s="1224"/>
      <c r="B57" s="2977" t="s">
        <v>184</v>
      </c>
      <c r="C57" s="2978"/>
      <c r="D57" s="2978"/>
      <c r="E57" s="2978"/>
      <c r="F57" s="2978"/>
      <c r="G57" s="2978"/>
      <c r="H57" s="2978"/>
      <c r="I57" s="2978"/>
      <c r="J57" s="2978"/>
      <c r="K57" s="2979"/>
      <c r="L57" s="4"/>
      <c r="M57" s="1226"/>
      <c r="N57" s="4"/>
      <c r="O57" s="2722"/>
      <c r="P57" s="2723"/>
      <c r="Q57" s="2723"/>
      <c r="R57" s="2723"/>
      <c r="S57" s="2723"/>
      <c r="T57" s="2723"/>
      <c r="U57" s="2723"/>
      <c r="V57" s="2723"/>
      <c r="W57" s="2723"/>
      <c r="X57" s="2723"/>
      <c r="Y57" s="2723"/>
      <c r="Z57" s="2723"/>
      <c r="AA57" s="2723"/>
      <c r="AB57" s="2723"/>
      <c r="AC57" s="2723"/>
      <c r="AD57" s="2724"/>
      <c r="AE57" s="1226"/>
      <c r="AF57" s="1223"/>
      <c r="AG57" s="1347"/>
      <c r="AH57" s="1348"/>
      <c r="AI57" s="1349"/>
      <c r="AJ57" s="1349"/>
      <c r="AK57" s="1349"/>
      <c r="AL57" s="1350"/>
      <c r="AM57" s="1350"/>
      <c r="AN57" s="1350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2598"/>
      <c r="BA57" s="2599"/>
      <c r="BB57" s="2599"/>
      <c r="BC57" s="2599"/>
      <c r="BD57" s="2599"/>
      <c r="BE57" s="2599"/>
      <c r="BF57" s="2599"/>
      <c r="BG57" s="2599"/>
      <c r="BH57" s="2599"/>
      <c r="BI57" s="2599"/>
      <c r="BJ57" s="2599"/>
      <c r="BK57" s="2599"/>
      <c r="BL57" s="2600"/>
      <c r="BM57" s="4"/>
      <c r="BN57" s="1223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3103" t="s">
        <v>155</v>
      </c>
      <c r="DJ57" s="3104"/>
      <c r="DK57" s="3104"/>
      <c r="DL57" s="3104"/>
      <c r="DM57" s="3105"/>
      <c r="DN57" s="1351">
        <f>COUNTIF(DV13:DV45,2)</f>
        <v>0</v>
      </c>
      <c r="DO57" s="1352" t="e">
        <f>DN57*100/DN61</f>
        <v>#DIV/0!</v>
      </c>
      <c r="DP57" s="4"/>
      <c r="DQ57" s="3106" t="s">
        <v>160</v>
      </c>
      <c r="DR57" s="3107"/>
      <c r="DS57" s="3107"/>
      <c r="DT57" s="3107"/>
      <c r="DU57" s="3108"/>
      <c r="DV57" s="1351">
        <f>COUNTIF(DW13:DW45,2)</f>
        <v>0</v>
      </c>
      <c r="DW57" s="1352" t="e">
        <f>DV57*100/DV68</f>
        <v>#DIV/0!</v>
      </c>
      <c r="DX57" s="1226"/>
      <c r="DY57" s="1223"/>
      <c r="DZ57" s="2622" t="s">
        <v>21</v>
      </c>
      <c r="EA57" s="2623"/>
      <c r="EB57" s="1353" t="s">
        <v>11</v>
      </c>
      <c r="EC57" s="1354" t="s">
        <v>12</v>
      </c>
      <c r="ED57" s="1187"/>
      <c r="EE57" s="2622" t="s">
        <v>21</v>
      </c>
      <c r="EF57" s="2623"/>
      <c r="EG57" s="1353" t="s">
        <v>11</v>
      </c>
      <c r="EH57" s="1354" t="s">
        <v>12</v>
      </c>
      <c r="EI57" s="1187"/>
      <c r="EJ57" s="2622" t="s">
        <v>21</v>
      </c>
      <c r="EK57" s="2623"/>
      <c r="EL57" s="1353" t="s">
        <v>11</v>
      </c>
      <c r="EM57" s="1354" t="s">
        <v>12</v>
      </c>
      <c r="EN57" s="1226"/>
      <c r="EO57" s="1696"/>
      <c r="EP57" s="1702"/>
      <c r="EQ57" s="1703"/>
      <c r="ER57" s="1342" t="s">
        <v>11</v>
      </c>
      <c r="ES57" s="1343" t="s">
        <v>12</v>
      </c>
      <c r="ET57" s="1344" t="s">
        <v>11</v>
      </c>
      <c r="EU57" s="1345" t="s">
        <v>12</v>
      </c>
      <c r="EV57" s="1342" t="s">
        <v>11</v>
      </c>
      <c r="EW57" s="1343" t="s">
        <v>12</v>
      </c>
      <c r="EX57" s="1344" t="s">
        <v>11</v>
      </c>
      <c r="EY57" s="1345" t="s">
        <v>12</v>
      </c>
      <c r="FA57" s="4"/>
      <c r="FB57" s="4"/>
      <c r="FC57" s="1226"/>
      <c r="FD57" s="1460"/>
      <c r="FE57" s="1232"/>
      <c r="FF57" s="434"/>
      <c r="FG57" s="434"/>
      <c r="FH57" s="434"/>
      <c r="FI57" s="434"/>
      <c r="FJ57" s="434"/>
      <c r="FK57" s="434"/>
      <c r="FL57" s="434"/>
      <c r="FM57" s="434"/>
      <c r="FN57" s="434"/>
      <c r="FO57" s="434"/>
      <c r="FP57" s="434"/>
      <c r="FQ57" s="434"/>
      <c r="FR57" s="434"/>
      <c r="FS57" s="434"/>
      <c r="FT57" s="434"/>
      <c r="FU57" s="434"/>
      <c r="FV57" s="434"/>
      <c r="FW57" s="434"/>
      <c r="FX57" s="434"/>
      <c r="FY57" s="434"/>
      <c r="FZ57" s="434"/>
      <c r="GA57" s="434"/>
      <c r="GB57" s="434"/>
      <c r="GC57" s="434"/>
      <c r="GD57" s="434"/>
      <c r="GE57" s="434"/>
      <c r="GF57" s="434"/>
      <c r="GG57" s="434"/>
      <c r="GH57" s="434"/>
      <c r="GI57" s="434"/>
      <c r="GJ57" s="434"/>
      <c r="GK57" s="434"/>
      <c r="GL57" s="434"/>
      <c r="GM57" s="434"/>
      <c r="GN57" s="434"/>
      <c r="GO57" s="434"/>
      <c r="GP57" s="434"/>
      <c r="GQ57" s="434"/>
      <c r="GR57" s="434"/>
      <c r="GS57" s="434"/>
      <c r="GT57" s="434"/>
      <c r="GU57" s="434"/>
      <c r="GV57" s="434"/>
      <c r="GW57" s="434"/>
      <c r="GX57" s="434"/>
      <c r="GY57" s="2366" t="s">
        <v>325</v>
      </c>
      <c r="GZ57" s="2367"/>
      <c r="HA57" s="407">
        <f>COUNTIFS(HF13:HF45,"СРЕДНИЙ")</f>
        <v>0</v>
      </c>
      <c r="HB57" s="408" t="e">
        <f>HA57*100/HA59</f>
        <v>#DIV/0!</v>
      </c>
      <c r="HC57" s="434"/>
      <c r="HD57" s="2358" t="s">
        <v>325</v>
      </c>
      <c r="HE57" s="2359"/>
      <c r="HF57" s="415">
        <f>COUNTIFS(HH13:HH45,"СРЕДНИЙ")</f>
        <v>0</v>
      </c>
      <c r="HG57" s="416" t="e">
        <f>HF57*100/HF59</f>
        <v>#DIV/0!</v>
      </c>
      <c r="HH57" s="434"/>
      <c r="HI57" s="2364" t="s">
        <v>325</v>
      </c>
      <c r="HJ57" s="2365"/>
      <c r="HK57" s="423">
        <f>COUNTIFS(HJ13:HJ45,"СРЕДНИЙ")</f>
        <v>0</v>
      </c>
      <c r="HL57" s="424" t="e">
        <f>HK57*100/HK59</f>
        <v>#DIV/0!</v>
      </c>
      <c r="HM57" s="434"/>
      <c r="HN57" s="1232"/>
      <c r="HO57" s="2366" t="s">
        <v>325</v>
      </c>
      <c r="HP57" s="2367"/>
      <c r="HQ57" s="407">
        <f>COUNTIFS(HY13:HY45,"СРЕДНИЙ")</f>
        <v>0</v>
      </c>
      <c r="HR57" s="408" t="e">
        <f>HQ57*100/HQ59</f>
        <v>#DIV/0!</v>
      </c>
      <c r="HS57" s="434"/>
      <c r="HT57" s="2358" t="s">
        <v>325</v>
      </c>
      <c r="HU57" s="2359"/>
      <c r="HV57" s="415">
        <f>COUNTIFS(HZ13:HZ45,"СРЕДНИЙ")</f>
        <v>0</v>
      </c>
      <c r="HW57" s="416" t="e">
        <f>HV57*100/HV59</f>
        <v>#DIV/0!</v>
      </c>
      <c r="HX57" s="434"/>
      <c r="HY57" s="2364" t="s">
        <v>325</v>
      </c>
      <c r="HZ57" s="2365"/>
      <c r="IA57" s="423">
        <f>COUNTIFS(IA13:IA45,"СРЕДНИЙ")</f>
        <v>0</v>
      </c>
      <c r="IB57" s="424" t="e">
        <f>IA57*100/IA59</f>
        <v>#DIV/0!</v>
      </c>
      <c r="IC57" s="434"/>
      <c r="ID57" s="434"/>
      <c r="IE57" s="434"/>
      <c r="IF57" s="434"/>
      <c r="IG57" s="434"/>
      <c r="IH57" s="434"/>
      <c r="II57" s="434"/>
      <c r="IJ57" s="434"/>
      <c r="IK57" s="434"/>
      <c r="IL57" s="434"/>
      <c r="IM57" s="434"/>
      <c r="IN57" s="434"/>
      <c r="IO57" s="434"/>
      <c r="IP57" s="434"/>
      <c r="IQ57" s="434"/>
      <c r="IR57" s="434"/>
      <c r="IS57" s="434"/>
      <c r="IT57" s="434"/>
      <c r="IU57" s="434"/>
      <c r="IV57" s="434"/>
      <c r="IW57" s="434"/>
      <c r="IX57" s="434"/>
      <c r="IY57" s="434"/>
      <c r="IZ57" s="434"/>
      <c r="JA57" s="434"/>
      <c r="JB57" s="434"/>
      <c r="JC57" s="434"/>
      <c r="JD57" s="434"/>
      <c r="JE57" s="434"/>
      <c r="JF57" s="434"/>
      <c r="JG57" s="434"/>
      <c r="JH57" s="434"/>
      <c r="JI57" s="434"/>
      <c r="JJ57" s="434"/>
      <c r="JK57" s="434"/>
      <c r="JL57" s="434"/>
      <c r="JM57" s="434"/>
      <c r="JN57" s="434"/>
      <c r="JO57" s="434"/>
      <c r="JP57" s="434"/>
      <c r="JQ57" s="434"/>
      <c r="JR57" s="434"/>
      <c r="JS57" s="434"/>
      <c r="JT57" s="434"/>
      <c r="JU57" s="434"/>
      <c r="JV57" s="434"/>
      <c r="JW57" s="434"/>
      <c r="JX57" s="434"/>
      <c r="JY57" s="434"/>
      <c r="JZ57" s="434"/>
      <c r="KA57" s="434"/>
      <c r="KB57" s="434"/>
      <c r="KC57" s="434"/>
      <c r="KD57" s="434"/>
      <c r="KE57" s="434"/>
      <c r="KF57" s="434"/>
      <c r="KG57" s="434"/>
      <c r="KH57" s="434"/>
      <c r="KI57" s="434"/>
      <c r="KJ57" s="434"/>
      <c r="KK57" s="434"/>
      <c r="KL57" s="434"/>
      <c r="KM57" s="434"/>
      <c r="KN57" s="434"/>
      <c r="KO57" s="434"/>
      <c r="KP57" s="434"/>
      <c r="KQ57" s="434"/>
      <c r="KR57" s="434"/>
      <c r="KS57" s="434"/>
      <c r="KT57" s="434"/>
      <c r="KU57" s="434"/>
      <c r="KV57" s="434"/>
      <c r="KW57" s="434"/>
      <c r="KX57" s="434"/>
      <c r="KY57" s="434"/>
      <c r="KZ57" s="434"/>
      <c r="LA57" s="434"/>
      <c r="LB57" s="434"/>
      <c r="LC57" s="434"/>
      <c r="LD57" s="434"/>
      <c r="LE57" s="434"/>
      <c r="LF57" s="434"/>
      <c r="LG57" s="434"/>
      <c r="LH57" s="434"/>
      <c r="LI57" s="434"/>
      <c r="LJ57" s="434"/>
      <c r="LK57" s="434"/>
      <c r="LL57" s="434"/>
      <c r="LM57" s="434"/>
      <c r="LN57" s="434"/>
      <c r="LO57" s="869" t="s">
        <v>343</v>
      </c>
      <c r="LP57" s="1355"/>
      <c r="LQ57" s="1355"/>
      <c r="LR57" s="1355"/>
      <c r="LS57" s="870"/>
      <c r="LT57" s="860">
        <f>COUNTIFS(LU13:LU45,"С-П")</f>
        <v>0</v>
      </c>
      <c r="LU57" s="861" t="e">
        <f>LT57*100/LT60</f>
        <v>#DIV/0!</v>
      </c>
      <c r="LV57" s="466"/>
      <c r="LW57" s="3082" t="s">
        <v>343</v>
      </c>
      <c r="LX57" s="3083"/>
      <c r="LY57" s="3084"/>
      <c r="LZ57" s="934">
        <f>COUNTIFS(LY13:LY45,"С-П")</f>
        <v>0</v>
      </c>
      <c r="MA57" s="863" t="e">
        <f>LZ57*100/LZ60</f>
        <v>#DIV/0!</v>
      </c>
      <c r="MB57" s="434"/>
      <c r="MC57" s="434"/>
      <c r="MD57" s="818" t="s">
        <v>343</v>
      </c>
      <c r="ME57" s="819"/>
      <c r="MF57" s="820">
        <f>COUNTIFS(MC13:MC45,"С-П")</f>
        <v>0</v>
      </c>
      <c r="MG57" s="821" t="e">
        <f>MF57*100/MF60</f>
        <v>#DIV/0!</v>
      </c>
      <c r="MH57" s="466"/>
      <c r="MI57" s="864" t="s">
        <v>343</v>
      </c>
      <c r="MJ57" s="865"/>
      <c r="MK57" s="866">
        <f>COUNTIFS(MG13:MG45,"С-П")</f>
        <v>0</v>
      </c>
      <c r="ML57" s="867" t="e">
        <f>MK57*100/MK60</f>
        <v>#DIV/0!</v>
      </c>
      <c r="MM57" s="466"/>
      <c r="MN57" s="1077" t="s">
        <v>343</v>
      </c>
      <c r="MO57" s="1078"/>
      <c r="MP57" s="862">
        <f>COUNTIFS(MK13:MK45,"С-П")</f>
        <v>0</v>
      </c>
      <c r="MQ57" s="868" t="e">
        <f>MP57*100/MP60</f>
        <v>#DIV/0!</v>
      </c>
      <c r="MR57" s="1233"/>
      <c r="MS57" s="1288"/>
      <c r="MT57" s="434"/>
      <c r="MU57" s="551" t="s">
        <v>343</v>
      </c>
      <c r="MV57" s="623"/>
      <c r="MW57" s="541">
        <f>COUNTIFS(NH13:NH45,"С-П")</f>
        <v>0</v>
      </c>
      <c r="MX57" s="1097" t="e">
        <f>MW57*100/MW60</f>
        <v>#DIV/0!</v>
      </c>
      <c r="MY57" s="506"/>
      <c r="MZ57" s="543" t="s">
        <v>343</v>
      </c>
      <c r="NA57" s="544"/>
      <c r="NB57" s="545">
        <f>COUNTIFS(NJ13:NJ45,"С-П")</f>
        <v>0</v>
      </c>
      <c r="NC57" s="550" t="e">
        <f>NB57*100/NB60</f>
        <v>#DIV/0!</v>
      </c>
      <c r="ND57" s="526"/>
      <c r="NE57" s="501" t="s">
        <v>343</v>
      </c>
      <c r="NF57" s="502"/>
      <c r="NG57" s="503">
        <f>COUNTIFS(NL13:NL45,"С-П")</f>
        <v>0</v>
      </c>
      <c r="NH57" s="504" t="e">
        <f>NG57*100/NG60</f>
        <v>#DIV/0!</v>
      </c>
      <c r="NI57" s="526"/>
      <c r="NJ57" s="547" t="s">
        <v>343</v>
      </c>
      <c r="NK57" s="548"/>
      <c r="NL57" s="549">
        <f>COUNTIFS(NN13:NN45,"С-П")</f>
        <v>0</v>
      </c>
      <c r="NM57" s="585" t="e">
        <f>NL57*100/NL60</f>
        <v>#DIV/0!</v>
      </c>
      <c r="NN57" s="526"/>
      <c r="NO57" s="543" t="s">
        <v>343</v>
      </c>
      <c r="NP57" s="544"/>
      <c r="NQ57" s="545">
        <f>COUNTIFS(NP13:NP45,"С-П")</f>
        <v>0</v>
      </c>
      <c r="NR57" s="550" t="e">
        <f>NQ57*100/NQ60</f>
        <v>#DIV/0!</v>
      </c>
      <c r="NS57" s="434"/>
    </row>
    <row r="58" spans="1:384" ht="22.5" customHeight="1" thickBot="1" x14ac:dyDescent="0.35">
      <c r="A58" s="1224"/>
      <c r="B58" s="2968" t="s">
        <v>20</v>
      </c>
      <c r="C58" s="2969"/>
      <c r="D58" s="2970"/>
      <c r="E58" s="1521" t="s">
        <v>183</v>
      </c>
      <c r="F58" s="1356" t="s">
        <v>173</v>
      </c>
      <c r="G58" s="1357" t="s">
        <v>174</v>
      </c>
      <c r="H58" s="1358" t="s">
        <v>299</v>
      </c>
      <c r="I58" s="1359" t="s">
        <v>300</v>
      </c>
      <c r="J58" s="1360" t="s">
        <v>301</v>
      </c>
      <c r="K58" s="1361" t="s">
        <v>21</v>
      </c>
      <c r="L58" s="4"/>
      <c r="M58" s="1226"/>
      <c r="N58" s="4"/>
      <c r="O58" s="2722"/>
      <c r="P58" s="2723"/>
      <c r="Q58" s="2723"/>
      <c r="R58" s="2723"/>
      <c r="S58" s="2723"/>
      <c r="T58" s="2723"/>
      <c r="U58" s="2723"/>
      <c r="V58" s="2723"/>
      <c r="W58" s="2723"/>
      <c r="X58" s="2723"/>
      <c r="Y58" s="2723"/>
      <c r="Z58" s="2723"/>
      <c r="AA58" s="2723"/>
      <c r="AB58" s="2723"/>
      <c r="AC58" s="2723"/>
      <c r="AD58" s="2724"/>
      <c r="AE58" s="1226"/>
      <c r="AF58" s="1223"/>
      <c r="AG58" s="1362"/>
      <c r="AH58" s="13"/>
      <c r="AI58" s="1349"/>
      <c r="AJ58" s="1349"/>
      <c r="AK58" s="1349"/>
      <c r="AL58" s="1350"/>
      <c r="AM58" s="1350"/>
      <c r="AN58" s="1350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2601"/>
      <c r="BA58" s="2602"/>
      <c r="BB58" s="2602"/>
      <c r="BC58" s="2602"/>
      <c r="BD58" s="2602"/>
      <c r="BE58" s="2602"/>
      <c r="BF58" s="2602"/>
      <c r="BG58" s="2602"/>
      <c r="BH58" s="2602"/>
      <c r="BI58" s="2602"/>
      <c r="BJ58" s="2602"/>
      <c r="BK58" s="2602"/>
      <c r="BL58" s="2603"/>
      <c r="BM58" s="4"/>
      <c r="BN58" s="1223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3103" t="s">
        <v>156</v>
      </c>
      <c r="DJ58" s="3104"/>
      <c r="DK58" s="3104"/>
      <c r="DL58" s="3104"/>
      <c r="DM58" s="3105"/>
      <c r="DN58" s="1351">
        <f>COUNTIF(DV13:DV45,3)</f>
        <v>0</v>
      </c>
      <c r="DO58" s="1352" t="e">
        <f>DN58*100/DN61</f>
        <v>#DIV/0!</v>
      </c>
      <c r="DP58" s="4"/>
      <c r="DQ58" s="3106" t="s">
        <v>161</v>
      </c>
      <c r="DR58" s="3107"/>
      <c r="DS58" s="3107"/>
      <c r="DT58" s="3107"/>
      <c r="DU58" s="3108"/>
      <c r="DV58" s="1351">
        <f>COUNTIF(DW13:DW45,3)</f>
        <v>0</v>
      </c>
      <c r="DW58" s="1352" t="e">
        <f>DV58*100/DV68</f>
        <v>#DIV/0!</v>
      </c>
      <c r="DX58" s="1226"/>
      <c r="DY58" s="1223"/>
      <c r="DZ58" s="2666" t="s">
        <v>77</v>
      </c>
      <c r="EA58" s="3113"/>
      <c r="EB58" s="1275">
        <f>COUNTIF(EI13:EI45,1)</f>
        <v>0</v>
      </c>
      <c r="EC58" s="1363" t="e">
        <f>EB58*100/EB61</f>
        <v>#DIV/0!</v>
      </c>
      <c r="ED58" s="1187"/>
      <c r="EE58" s="2630" t="s">
        <v>77</v>
      </c>
      <c r="EF58" s="2631"/>
      <c r="EG58" s="1275">
        <f>COUNTIF(EJ13:EJ45,1)</f>
        <v>0</v>
      </c>
      <c r="EH58" s="1364" t="e">
        <f>EG58*100/EG61</f>
        <v>#DIV/0!</v>
      </c>
      <c r="EI58" s="1187"/>
      <c r="EJ58" s="2612" t="s">
        <v>77</v>
      </c>
      <c r="EK58" s="2613"/>
      <c r="EL58" s="1365">
        <f>COUNTIF(EK13:EK45,1)</f>
        <v>0</v>
      </c>
      <c r="EM58" s="1364" t="e">
        <f>EL58*100/EL61</f>
        <v>#DIV/0!</v>
      </c>
      <c r="EN58" s="1226"/>
      <c r="EO58" s="1696"/>
      <c r="EP58" s="3080" t="s">
        <v>231</v>
      </c>
      <c r="EQ58" s="3081"/>
      <c r="ER58" s="1265">
        <f>COUNTIF(EU13:EU45,1)</f>
        <v>0</v>
      </c>
      <c r="ES58" s="1267" t="e">
        <f>ER58*100/ER61</f>
        <v>#DIV/0!</v>
      </c>
      <c r="ET58" s="1268">
        <f>COUNTIF(EV13:EV45,1)</f>
        <v>0</v>
      </c>
      <c r="EU58" s="1269" t="e">
        <f>ET58*100/ET61</f>
        <v>#DIV/0!</v>
      </c>
      <c r="EV58" s="1265">
        <f>COUNTIF(EW13:EW45,1)</f>
        <v>0</v>
      </c>
      <c r="EW58" s="1267" t="e">
        <f>EV58*100/EV61</f>
        <v>#DIV/0!</v>
      </c>
      <c r="EX58" s="1265">
        <f>COUNTIF(EX13:EX45,1)</f>
        <v>0</v>
      </c>
      <c r="EY58" s="1267" t="e">
        <f>EX58*100/EX61</f>
        <v>#DIV/0!</v>
      </c>
      <c r="FA58" s="4"/>
      <c r="FB58" s="4"/>
      <c r="FC58" s="1226"/>
      <c r="FD58" s="1460"/>
      <c r="FE58" s="1232"/>
      <c r="FF58" s="434"/>
      <c r="FG58" s="434"/>
      <c r="FH58" s="434"/>
      <c r="FI58" s="434"/>
      <c r="FJ58" s="434"/>
      <c r="FK58" s="434"/>
      <c r="FL58" s="434"/>
      <c r="FM58" s="434"/>
      <c r="FN58" s="434"/>
      <c r="FO58" s="434"/>
      <c r="FP58" s="434"/>
      <c r="FQ58" s="434"/>
      <c r="FR58" s="434"/>
      <c r="FS58" s="434"/>
      <c r="FT58" s="434"/>
      <c r="FU58" s="434"/>
      <c r="FV58" s="434"/>
      <c r="FW58" s="434"/>
      <c r="FX58" s="434"/>
      <c r="FY58" s="434"/>
      <c r="FZ58" s="434"/>
      <c r="GA58" s="434"/>
      <c r="GB58" s="434"/>
      <c r="GC58" s="434"/>
      <c r="GD58" s="434"/>
      <c r="GE58" s="434"/>
      <c r="GF58" s="434"/>
      <c r="GG58" s="434"/>
      <c r="GH58" s="434"/>
      <c r="GI58" s="434"/>
      <c r="GJ58" s="434"/>
      <c r="GK58" s="434"/>
      <c r="GL58" s="434"/>
      <c r="GM58" s="434"/>
      <c r="GN58" s="434"/>
      <c r="GO58" s="434"/>
      <c r="GP58" s="434"/>
      <c r="GQ58" s="434"/>
      <c r="GR58" s="434"/>
      <c r="GS58" s="434"/>
      <c r="GT58" s="434"/>
      <c r="GU58" s="434"/>
      <c r="GV58" s="434"/>
      <c r="GW58" s="434"/>
      <c r="GX58" s="434"/>
      <c r="GY58" s="2360" t="s">
        <v>209</v>
      </c>
      <c r="GZ58" s="2361"/>
      <c r="HA58" s="927">
        <f>COUNTIFS(HF13:HF45,"НИЗКИЙ")</f>
        <v>0</v>
      </c>
      <c r="HB58" s="409" t="e">
        <f>HA58*100/HA59</f>
        <v>#DIV/0!</v>
      </c>
      <c r="HC58" s="434"/>
      <c r="HD58" s="2343" t="s">
        <v>209</v>
      </c>
      <c r="HE58" s="2344"/>
      <c r="HF58" s="928">
        <f>COUNTIFS(HH13:HH45,"НИЗКИЙ")</f>
        <v>0</v>
      </c>
      <c r="HG58" s="417" t="e">
        <f>HF58*100/HF59</f>
        <v>#DIV/0!</v>
      </c>
      <c r="HH58" s="434"/>
      <c r="HI58" s="2345" t="s">
        <v>209</v>
      </c>
      <c r="HJ58" s="2346"/>
      <c r="HK58" s="929">
        <f>COUNTIFS(HJ13:HJ45,"НИЗКИЙ")</f>
        <v>0</v>
      </c>
      <c r="HL58" s="425" t="e">
        <f>HK58*100/HK59</f>
        <v>#DIV/0!</v>
      </c>
      <c r="HM58" s="434"/>
      <c r="HN58" s="1232"/>
      <c r="HO58" s="2360" t="s">
        <v>209</v>
      </c>
      <c r="HP58" s="2361"/>
      <c r="HQ58" s="927">
        <f>COUNTIFS(HY13:HY45,"НИЗКИЙ")</f>
        <v>0</v>
      </c>
      <c r="HR58" s="409" t="e">
        <f>HQ58*100/HQ59</f>
        <v>#DIV/0!</v>
      </c>
      <c r="HS58" s="434"/>
      <c r="HT58" s="2343" t="s">
        <v>209</v>
      </c>
      <c r="HU58" s="2344"/>
      <c r="HV58" s="928">
        <f>COUNTIFS(HZ13:HZ45,"НИЗКИЙ")</f>
        <v>0</v>
      </c>
      <c r="HW58" s="417" t="e">
        <f>HV58*100/HV59</f>
        <v>#DIV/0!</v>
      </c>
      <c r="HX58" s="434"/>
      <c r="HY58" s="2345" t="s">
        <v>209</v>
      </c>
      <c r="HZ58" s="2346"/>
      <c r="IA58" s="929">
        <f>COUNTIFS(IA13:IA45,"НИЗКИЙ")</f>
        <v>0</v>
      </c>
      <c r="IB58" s="425" t="e">
        <f>IA58*100/IA59</f>
        <v>#DIV/0!</v>
      </c>
      <c r="IC58" s="434"/>
      <c r="ID58" s="434"/>
      <c r="IE58" s="434"/>
      <c r="IF58" s="434"/>
      <c r="IG58" s="434"/>
      <c r="IH58" s="434"/>
      <c r="II58" s="434"/>
      <c r="IJ58" s="434"/>
      <c r="IK58" s="434"/>
      <c r="IL58" s="434"/>
      <c r="IM58" s="434"/>
      <c r="IN58" s="434"/>
      <c r="IO58" s="434"/>
      <c r="IP58" s="434"/>
      <c r="IQ58" s="434"/>
      <c r="IR58" s="434"/>
      <c r="IS58" s="434"/>
      <c r="IT58" s="434"/>
      <c r="IU58" s="434"/>
      <c r="IV58" s="434"/>
      <c r="IW58" s="434"/>
      <c r="IX58" s="434"/>
      <c r="IY58" s="434"/>
      <c r="IZ58" s="434"/>
      <c r="JA58" s="434"/>
      <c r="JB58" s="434"/>
      <c r="JC58" s="434"/>
      <c r="JD58" s="434"/>
      <c r="JE58" s="434"/>
      <c r="JF58" s="434"/>
      <c r="JG58" s="434"/>
      <c r="JH58" s="434"/>
      <c r="JI58" s="434"/>
      <c r="JJ58" s="434"/>
      <c r="JK58" s="434"/>
      <c r="JL58" s="434"/>
      <c r="JM58" s="434"/>
      <c r="JN58" s="434"/>
      <c r="JO58" s="434"/>
      <c r="JP58" s="434"/>
      <c r="JQ58" s="434"/>
      <c r="JR58" s="434"/>
      <c r="JS58" s="434"/>
      <c r="JT58" s="434"/>
      <c r="JU58" s="434"/>
      <c r="JV58" s="434"/>
      <c r="JW58" s="434"/>
      <c r="JX58" s="434"/>
      <c r="JY58" s="434"/>
      <c r="JZ58" s="434"/>
      <c r="KA58" s="434"/>
      <c r="KB58" s="434"/>
      <c r="KC58" s="434"/>
      <c r="KD58" s="434"/>
      <c r="KE58" s="434"/>
      <c r="KF58" s="434"/>
      <c r="KG58" s="434"/>
      <c r="KH58" s="434"/>
      <c r="KI58" s="434"/>
      <c r="KJ58" s="434"/>
      <c r="KK58" s="434"/>
      <c r="KL58" s="434"/>
      <c r="KM58" s="434"/>
      <c r="KN58" s="434"/>
      <c r="KO58" s="434"/>
      <c r="KP58" s="434"/>
      <c r="KQ58" s="434"/>
      <c r="KR58" s="434"/>
      <c r="KS58" s="434"/>
      <c r="KT58" s="434"/>
      <c r="KU58" s="434"/>
      <c r="KV58" s="434"/>
      <c r="KW58" s="434"/>
      <c r="KX58" s="434"/>
      <c r="KY58" s="434"/>
      <c r="KZ58" s="434"/>
      <c r="LA58" s="434"/>
      <c r="LB58" s="434"/>
      <c r="LC58" s="434"/>
      <c r="LD58" s="434"/>
      <c r="LE58" s="434"/>
      <c r="LF58" s="434"/>
      <c r="LG58" s="434"/>
      <c r="LH58" s="434"/>
      <c r="LI58" s="434"/>
      <c r="LJ58" s="434"/>
      <c r="LK58" s="434"/>
      <c r="LL58" s="434"/>
      <c r="LM58" s="434"/>
      <c r="LN58" s="434"/>
      <c r="LO58" s="2539" t="s">
        <v>344</v>
      </c>
      <c r="LP58" s="2540"/>
      <c r="LQ58" s="2540"/>
      <c r="LR58" s="2540"/>
      <c r="LS58" s="2541"/>
      <c r="LT58" s="860">
        <f>COUNTIFS(LU13:LU45,"С-Н")</f>
        <v>0</v>
      </c>
      <c r="LU58" s="861" t="e">
        <f>LT58*100/LT60</f>
        <v>#DIV/0!</v>
      </c>
      <c r="LV58" s="466"/>
      <c r="LW58" s="3082" t="s">
        <v>344</v>
      </c>
      <c r="LX58" s="3083"/>
      <c r="LY58" s="3084"/>
      <c r="LZ58" s="934">
        <f>COUNTIFS(LY13:LY45,"С-Н")</f>
        <v>0</v>
      </c>
      <c r="MA58" s="863" t="e">
        <f>LZ58*100/LZ60</f>
        <v>#DIV/0!</v>
      </c>
      <c r="MB58" s="434"/>
      <c r="MC58" s="434"/>
      <c r="MD58" s="818" t="s">
        <v>344</v>
      </c>
      <c r="ME58" s="819"/>
      <c r="MF58" s="820">
        <f>COUNTIFS(MC13:MC45,"С-Н")</f>
        <v>0</v>
      </c>
      <c r="MG58" s="821" t="e">
        <f>MF58*100/MF60</f>
        <v>#DIV/0!</v>
      </c>
      <c r="MH58" s="466"/>
      <c r="MI58" s="864" t="s">
        <v>344</v>
      </c>
      <c r="MJ58" s="865"/>
      <c r="MK58" s="866">
        <f>COUNTIFS(MG13:MG45,"С-Н")</f>
        <v>0</v>
      </c>
      <c r="ML58" s="867" t="e">
        <f>MK58*100/MK60</f>
        <v>#DIV/0!</v>
      </c>
      <c r="MM58" s="466"/>
      <c r="MN58" s="1077" t="s">
        <v>344</v>
      </c>
      <c r="MO58" s="1078"/>
      <c r="MP58" s="862">
        <f>COUNTIFS(MK13:MK45,"С-Н")</f>
        <v>0</v>
      </c>
      <c r="MQ58" s="868" t="e">
        <f>MP58*100/MP60</f>
        <v>#DIV/0!</v>
      </c>
      <c r="MR58" s="1233"/>
      <c r="MS58" s="1288"/>
      <c r="MT58" s="434"/>
      <c r="MU58" s="551" t="s">
        <v>344</v>
      </c>
      <c r="MV58" s="623"/>
      <c r="MW58" s="541">
        <f>COUNTIFS(NH13:NH45,"С-Н")</f>
        <v>0</v>
      </c>
      <c r="MX58" s="1097" t="e">
        <f>MW58*100/MW60</f>
        <v>#DIV/0!</v>
      </c>
      <c r="MY58" s="506"/>
      <c r="MZ58" s="543" t="s">
        <v>344</v>
      </c>
      <c r="NA58" s="544"/>
      <c r="NB58" s="545">
        <f>COUNTIFS(NJ13:NJ45,"С-Н")</f>
        <v>0</v>
      </c>
      <c r="NC58" s="550" t="e">
        <f>NB58*100/NB60</f>
        <v>#DIV/0!</v>
      </c>
      <c r="ND58" s="526"/>
      <c r="NE58" s="501" t="s">
        <v>344</v>
      </c>
      <c r="NF58" s="502"/>
      <c r="NG58" s="503">
        <f>COUNTIFS(NL13:NL45,"С-Н")</f>
        <v>0</v>
      </c>
      <c r="NH58" s="504" t="e">
        <f>NG58*100/NG60</f>
        <v>#DIV/0!</v>
      </c>
      <c r="NI58" s="526"/>
      <c r="NJ58" s="547" t="s">
        <v>344</v>
      </c>
      <c r="NK58" s="548"/>
      <c r="NL58" s="549">
        <f>COUNTIFS(NN13:NN45,"С-Н")</f>
        <v>0</v>
      </c>
      <c r="NM58" s="585" t="e">
        <f>NL58*100/NL60</f>
        <v>#DIV/0!</v>
      </c>
      <c r="NN58" s="526"/>
      <c r="NO58" s="543" t="s">
        <v>344</v>
      </c>
      <c r="NP58" s="544"/>
      <c r="NQ58" s="545">
        <f>COUNTIFS(NP13:NP45,"С-Н")</f>
        <v>0</v>
      </c>
      <c r="NR58" s="550" t="e">
        <f>NQ58*100/NQ60</f>
        <v>#DIV/0!</v>
      </c>
      <c r="NS58" s="434"/>
    </row>
    <row r="59" spans="1:384" s="39" customFormat="1" ht="22.5" customHeight="1" thickBot="1" x14ac:dyDescent="0.35">
      <c r="A59" s="1224"/>
      <c r="B59" s="2974" t="s">
        <v>198</v>
      </c>
      <c r="C59" s="2975"/>
      <c r="D59" s="2976"/>
      <c r="E59" s="1522" t="s">
        <v>177</v>
      </c>
      <c r="F59" s="1366" t="s">
        <v>175</v>
      </c>
      <c r="G59" s="1367" t="s">
        <v>176</v>
      </c>
      <c r="H59" s="1368" t="s">
        <v>302</v>
      </c>
      <c r="I59" s="1369" t="s">
        <v>303</v>
      </c>
      <c r="J59" s="1370" t="s">
        <v>303</v>
      </c>
      <c r="K59" s="1371">
        <v>1</v>
      </c>
      <c r="L59" s="4"/>
      <c r="M59" s="1226"/>
      <c r="N59" s="4"/>
      <c r="O59" s="2725"/>
      <c r="P59" s="2726"/>
      <c r="Q59" s="2726"/>
      <c r="R59" s="2726"/>
      <c r="S59" s="2726"/>
      <c r="T59" s="2726"/>
      <c r="U59" s="2726"/>
      <c r="V59" s="2726"/>
      <c r="W59" s="2726"/>
      <c r="X59" s="2726"/>
      <c r="Y59" s="2726"/>
      <c r="Z59" s="2726"/>
      <c r="AA59" s="2726"/>
      <c r="AB59" s="2726"/>
      <c r="AC59" s="2726"/>
      <c r="AD59" s="2727"/>
      <c r="AE59" s="1226"/>
      <c r="AF59" s="1223"/>
      <c r="AG59" s="1362"/>
      <c r="AH59" s="13"/>
      <c r="AI59" s="1349"/>
      <c r="AJ59" s="1349"/>
      <c r="AK59" s="1349"/>
      <c r="AL59" s="1350"/>
      <c r="AM59" s="1350"/>
      <c r="AN59" s="1350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1330"/>
      <c r="BA59" s="1330"/>
      <c r="BB59" s="1330"/>
      <c r="BC59" s="1330"/>
      <c r="BD59" s="1330"/>
      <c r="BE59" s="1330"/>
      <c r="BF59" s="1330"/>
      <c r="BG59" s="1330"/>
      <c r="BH59" s="1330"/>
      <c r="BI59" s="1330"/>
      <c r="BJ59" s="1330"/>
      <c r="BK59" s="1330"/>
      <c r="BL59" s="1228"/>
      <c r="BM59" s="1227"/>
      <c r="BN59" s="1223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3103" t="s">
        <v>157</v>
      </c>
      <c r="DJ59" s="3104"/>
      <c r="DK59" s="3104"/>
      <c r="DL59" s="3104"/>
      <c r="DM59" s="3105"/>
      <c r="DN59" s="1351">
        <f>COUNTIF(DV13:DV45,4)</f>
        <v>0</v>
      </c>
      <c r="DO59" s="1352" t="e">
        <f>DN59*100/DN61</f>
        <v>#DIV/0!</v>
      </c>
      <c r="DP59" s="4"/>
      <c r="DQ59" s="3106" t="s">
        <v>162</v>
      </c>
      <c r="DR59" s="3107"/>
      <c r="DS59" s="3107"/>
      <c r="DT59" s="3107"/>
      <c r="DU59" s="3108"/>
      <c r="DV59" s="1351">
        <f>COUNTIF(DW13:DW45,4)</f>
        <v>0</v>
      </c>
      <c r="DW59" s="1352" t="e">
        <f>DV59*100/DV68</f>
        <v>#DIV/0!</v>
      </c>
      <c r="DX59" s="1226"/>
      <c r="DY59" s="1223"/>
      <c r="DZ59" s="2604" t="s">
        <v>78</v>
      </c>
      <c r="EA59" s="3122"/>
      <c r="EB59" s="1294">
        <f>COUNTIF(EI13:EI45,2)</f>
        <v>0</v>
      </c>
      <c r="EC59" s="1372" t="e">
        <f>EB59*100/EB61</f>
        <v>#DIV/0!</v>
      </c>
      <c r="ED59" s="1187"/>
      <c r="EE59" s="2632" t="s">
        <v>78</v>
      </c>
      <c r="EF59" s="2633"/>
      <c r="EG59" s="1294">
        <f>COUNTIF(EJ13:EJ45,2)</f>
        <v>0</v>
      </c>
      <c r="EH59" s="1373" t="e">
        <f>EG59*100/EG61</f>
        <v>#DIV/0!</v>
      </c>
      <c r="EI59" s="1187"/>
      <c r="EJ59" s="2614" t="s">
        <v>78</v>
      </c>
      <c r="EK59" s="2615"/>
      <c r="EL59" s="1374">
        <f>COUNTIF(EK13:EK45,2)</f>
        <v>0</v>
      </c>
      <c r="EM59" s="1373" t="e">
        <f>EL59*100/EL61</f>
        <v>#DIV/0!</v>
      </c>
      <c r="EN59" s="1226"/>
      <c r="EO59" s="1695"/>
      <c r="EP59" s="3060" t="s">
        <v>239</v>
      </c>
      <c r="EQ59" s="3061"/>
      <c r="ER59" s="1303">
        <f>COUNTIF(EU13:EU45,2)</f>
        <v>0</v>
      </c>
      <c r="ES59" s="1305" t="e">
        <f>ER59*100/ER61</f>
        <v>#DIV/0!</v>
      </c>
      <c r="ET59" s="1306">
        <f>COUNTIF(EV13:EV45,2)</f>
        <v>0</v>
      </c>
      <c r="EU59" s="1304" t="e">
        <f>ET59*100/ET61</f>
        <v>#DIV/0!</v>
      </c>
      <c r="EV59" s="1303">
        <f>COUNTIF(EW13:EW45,2)</f>
        <v>0</v>
      </c>
      <c r="EW59" s="1305" t="e">
        <f>EV59*100/EV61</f>
        <v>#DIV/0!</v>
      </c>
      <c r="EX59" s="1303">
        <f>COUNTIF(EX13:EX45,2)</f>
        <v>0</v>
      </c>
      <c r="EY59" s="1305" t="e">
        <f>EX59*100/EX61</f>
        <v>#DIV/0!</v>
      </c>
      <c r="EZ59" s="14"/>
      <c r="FA59" s="4"/>
      <c r="FB59" s="4"/>
      <c r="FC59" s="1226"/>
      <c r="FD59" s="1332"/>
      <c r="FE59" s="1223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49" t="s">
        <v>19</v>
      </c>
      <c r="GZ59" s="449"/>
      <c r="HA59" s="437">
        <f>SUM(HA56:HA58)</f>
        <v>0</v>
      </c>
      <c r="HB59" s="438"/>
      <c r="HC59" s="4"/>
      <c r="HD59" s="454" t="s">
        <v>19</v>
      </c>
      <c r="HE59" s="454"/>
      <c r="HF59" s="442">
        <f>SUM(HF56:HF58)</f>
        <v>0</v>
      </c>
      <c r="HG59" s="443"/>
      <c r="HH59" s="4"/>
      <c r="HI59" s="456" t="s">
        <v>19</v>
      </c>
      <c r="HJ59" s="456"/>
      <c r="HK59" s="446">
        <f>SUM(HK56:HK58)</f>
        <v>0</v>
      </c>
      <c r="HL59" s="447"/>
      <c r="HM59" s="4"/>
      <c r="HN59" s="1223"/>
      <c r="HO59" s="449" t="s">
        <v>19</v>
      </c>
      <c r="HP59" s="449"/>
      <c r="HQ59" s="437">
        <f>SUM(HQ56:HQ58)</f>
        <v>0</v>
      </c>
      <c r="HR59" s="438"/>
      <c r="HS59" s="4"/>
      <c r="HT59" s="454" t="s">
        <v>19</v>
      </c>
      <c r="HU59" s="454"/>
      <c r="HV59" s="442">
        <f>SUM(HV56:HV58)</f>
        <v>0</v>
      </c>
      <c r="HW59" s="443"/>
      <c r="HX59" s="4"/>
      <c r="HY59" s="456" t="s">
        <v>19</v>
      </c>
      <c r="HZ59" s="456"/>
      <c r="IA59" s="446">
        <f>SUM(IA56:IA58)</f>
        <v>0</v>
      </c>
      <c r="IB59" s="447"/>
      <c r="IC59" s="4"/>
      <c r="ID59" s="4"/>
      <c r="IE59" s="434"/>
      <c r="IF59" s="434"/>
      <c r="IG59" s="434"/>
      <c r="IH59" s="434"/>
      <c r="II59" s="434"/>
      <c r="IJ59" s="434"/>
      <c r="IK59" s="434"/>
      <c r="IL59" s="434"/>
      <c r="IM59" s="434"/>
      <c r="IN59" s="434"/>
      <c r="IO59" s="434"/>
      <c r="IP59" s="434"/>
      <c r="IQ59" s="434"/>
      <c r="IR59" s="434"/>
      <c r="IS59" s="434"/>
      <c r="IT59" s="434"/>
      <c r="IU59" s="434"/>
      <c r="IV59" s="434"/>
      <c r="IW59" s="434"/>
      <c r="IX59" s="434"/>
      <c r="IY59" s="434"/>
      <c r="IZ59" s="434"/>
      <c r="JA59" s="434"/>
      <c r="JB59" s="434"/>
      <c r="JC59" s="434"/>
      <c r="JD59" s="434"/>
      <c r="JE59" s="434"/>
      <c r="JF59" s="434"/>
      <c r="JG59" s="434"/>
      <c r="JH59" s="434"/>
      <c r="JI59" s="434"/>
      <c r="JJ59" s="434"/>
      <c r="JK59" s="434"/>
      <c r="JL59" s="434"/>
      <c r="JM59" s="434"/>
      <c r="JN59" s="434"/>
      <c r="JO59" s="434"/>
      <c r="JP59" s="434"/>
      <c r="JQ59" s="434"/>
      <c r="JR59" s="434"/>
      <c r="JS59" s="434"/>
      <c r="JT59" s="434"/>
      <c r="JU59" s="434"/>
      <c r="JV59" s="434"/>
      <c r="JW59" s="434"/>
      <c r="JX59" s="434"/>
      <c r="JY59" s="434"/>
      <c r="JZ59" s="434"/>
      <c r="KA59" s="434"/>
      <c r="KB59" s="434"/>
      <c r="KC59" s="434"/>
      <c r="KD59" s="434"/>
      <c r="KE59" s="434"/>
      <c r="KF59" s="434"/>
      <c r="KG59" s="434"/>
      <c r="KH59" s="434"/>
      <c r="KI59" s="434"/>
      <c r="KJ59" s="434"/>
      <c r="KK59" s="434"/>
      <c r="KL59" s="434"/>
      <c r="KM59" s="434"/>
      <c r="KN59" s="434"/>
      <c r="KO59" s="434"/>
      <c r="KP59" s="434"/>
      <c r="KQ59" s="434"/>
      <c r="KR59" s="434"/>
      <c r="KS59" s="434"/>
      <c r="KT59" s="434"/>
      <c r="KU59" s="434"/>
      <c r="KV59" s="434"/>
      <c r="KW59" s="434"/>
      <c r="KX59" s="434"/>
      <c r="KY59" s="434"/>
      <c r="KZ59" s="434"/>
      <c r="LA59" s="434"/>
      <c r="LB59" s="434"/>
      <c r="LC59" s="1225"/>
      <c r="LD59" s="1225"/>
      <c r="LE59" s="1225"/>
      <c r="LF59" s="1225"/>
      <c r="LG59" s="1225"/>
      <c r="LH59" s="1225"/>
      <c r="LI59" s="1225"/>
      <c r="LJ59" s="1225"/>
      <c r="LK59" s="1225"/>
      <c r="LL59" s="1225"/>
      <c r="LM59" s="1225"/>
      <c r="LN59" s="1225"/>
      <c r="LO59" s="881" t="s">
        <v>345</v>
      </c>
      <c r="LP59" s="1376"/>
      <c r="LQ59" s="1376"/>
      <c r="LR59" s="1376"/>
      <c r="LS59" s="882"/>
      <c r="LT59" s="872">
        <f>COUNTIFS(LU13:LU45,"У-Н")</f>
        <v>0</v>
      </c>
      <c r="LU59" s="873" t="e">
        <f>LT59*100/LT60</f>
        <v>#DIV/0!</v>
      </c>
      <c r="LV59" s="466"/>
      <c r="LW59" s="3085" t="s">
        <v>345</v>
      </c>
      <c r="LX59" s="3086"/>
      <c r="LY59" s="3087"/>
      <c r="LZ59" s="935">
        <f>COUNTIFS(LY13:LY45,"У-Н")</f>
        <v>0</v>
      </c>
      <c r="MA59" s="875" t="e">
        <f>LZ59*100/LZ60</f>
        <v>#DIV/0!</v>
      </c>
      <c r="MB59" s="4"/>
      <c r="MC59" s="4"/>
      <c r="MD59" s="829" t="s">
        <v>345</v>
      </c>
      <c r="ME59" s="830"/>
      <c r="MF59" s="831">
        <f>COUNTIFS(MC13:MC45,"У-Н")</f>
        <v>0</v>
      </c>
      <c r="MG59" s="832" t="e">
        <f>MF59*100/MF60</f>
        <v>#DIV/0!</v>
      </c>
      <c r="MH59" s="466"/>
      <c r="MI59" s="876" t="s">
        <v>345</v>
      </c>
      <c r="MJ59" s="877"/>
      <c r="MK59" s="878">
        <f>COUNTIFS(MG13:MG45,"У-Н")</f>
        <v>0</v>
      </c>
      <c r="ML59" s="879" t="e">
        <f>MK59*100/MK60</f>
        <v>#DIV/0!</v>
      </c>
      <c r="MM59" s="466"/>
      <c r="MN59" s="1079" t="s">
        <v>345</v>
      </c>
      <c r="MO59" s="1080"/>
      <c r="MP59" s="874">
        <f>COUNTIFS(MK13:MK45,"У-Н")</f>
        <v>0</v>
      </c>
      <c r="MQ59" s="880" t="e">
        <f>MP59*100/MP60</f>
        <v>#DIV/0!</v>
      </c>
      <c r="MR59" s="1233"/>
      <c r="MS59" s="1288"/>
      <c r="MT59" s="4"/>
      <c r="MU59" s="624" t="s">
        <v>345</v>
      </c>
      <c r="MV59" s="625"/>
      <c r="MW59" s="554">
        <f>COUNTIFS(NH13:NH45,"У-Н")</f>
        <v>0</v>
      </c>
      <c r="MX59" s="1098" t="e">
        <f>MW59*100/MW60</f>
        <v>#DIV/0!</v>
      </c>
      <c r="MY59" s="506"/>
      <c r="MZ59" s="556" t="s">
        <v>345</v>
      </c>
      <c r="NA59" s="557"/>
      <c r="NB59" s="558">
        <f>COUNTIFS(NJ13:NJ45,"У-Н")</f>
        <v>0</v>
      </c>
      <c r="NC59" s="563" t="e">
        <f>NB59*100/NB60</f>
        <v>#DIV/0!</v>
      </c>
      <c r="ND59" s="526"/>
      <c r="NE59" s="521" t="s">
        <v>345</v>
      </c>
      <c r="NF59" s="522"/>
      <c r="NG59" s="523">
        <f>COUNTIFS(NL13:NL45,"У-Н")</f>
        <v>0</v>
      </c>
      <c r="NH59" s="524" t="e">
        <f>NG59*100/NG60</f>
        <v>#DIV/0!</v>
      </c>
      <c r="NI59" s="526"/>
      <c r="NJ59" s="560" t="s">
        <v>345</v>
      </c>
      <c r="NK59" s="561"/>
      <c r="NL59" s="562">
        <f>COUNTIFS(NN13:NN45,"У-Н")</f>
        <v>0</v>
      </c>
      <c r="NM59" s="586" t="e">
        <f>NL59*100/NL60</f>
        <v>#DIV/0!</v>
      </c>
      <c r="NN59" s="526"/>
      <c r="NO59" s="556" t="s">
        <v>345</v>
      </c>
      <c r="NP59" s="557"/>
      <c r="NQ59" s="558">
        <f>COUNTIFS(NP13:NP45,"У-Н")</f>
        <v>0</v>
      </c>
      <c r="NR59" s="563" t="e">
        <f>NQ59*100/NQ60</f>
        <v>#DIV/0!</v>
      </c>
      <c r="NS59" s="4"/>
      <c r="NT59" s="608"/>
    </row>
    <row r="60" spans="1:384" s="39" customFormat="1" ht="22.5" customHeight="1" thickBot="1" x14ac:dyDescent="0.4">
      <c r="A60" s="1224"/>
      <c r="B60" s="2971" t="s">
        <v>199</v>
      </c>
      <c r="C60" s="2972"/>
      <c r="D60" s="2973"/>
      <c r="E60" s="1523" t="s">
        <v>178</v>
      </c>
      <c r="F60" s="1377" t="s">
        <v>186</v>
      </c>
      <c r="G60" s="1378" t="s">
        <v>187</v>
      </c>
      <c r="H60" s="1379" t="s">
        <v>304</v>
      </c>
      <c r="I60" s="1380" t="s">
        <v>305</v>
      </c>
      <c r="J60" s="1381" t="s">
        <v>305</v>
      </c>
      <c r="K60" s="1382">
        <v>2</v>
      </c>
      <c r="L60" s="4"/>
      <c r="M60" s="1226"/>
      <c r="N60" s="4"/>
      <c r="O60" s="4"/>
      <c r="P60" s="1383"/>
      <c r="Q60" s="1383"/>
      <c r="R60" s="1383"/>
      <c r="S60" s="1383"/>
      <c r="T60" s="1383"/>
      <c r="U60" s="1383"/>
      <c r="V60" s="1383"/>
      <c r="W60" s="1383"/>
      <c r="X60" s="1383"/>
      <c r="Y60" s="1383"/>
      <c r="Z60" s="1383"/>
      <c r="AA60" s="1383"/>
      <c r="AB60" s="1383"/>
      <c r="AC60" s="1383"/>
      <c r="AD60" s="1383"/>
      <c r="AE60" s="1226"/>
      <c r="AF60" s="1223"/>
      <c r="AG60" s="1227"/>
      <c r="AH60" s="1227"/>
      <c r="AI60" s="1227"/>
      <c r="AJ60" s="1384"/>
      <c r="AK60" s="1384"/>
      <c r="AL60" s="1227"/>
      <c r="AM60" s="1227"/>
      <c r="AN60" s="1227"/>
      <c r="AO60" s="1227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1330"/>
      <c r="BA60" s="1330"/>
      <c r="BB60" s="1330"/>
      <c r="BC60" s="1330"/>
      <c r="BD60" s="1330"/>
      <c r="BE60" s="1330"/>
      <c r="BF60" s="1330"/>
      <c r="BG60" s="1330"/>
      <c r="BH60" s="1330"/>
      <c r="BI60" s="1330"/>
      <c r="BJ60" s="1330"/>
      <c r="BK60" s="1330"/>
      <c r="BL60" s="1228"/>
      <c r="BM60" s="1227"/>
      <c r="BN60" s="1223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3100" t="s">
        <v>158</v>
      </c>
      <c r="DJ60" s="3101"/>
      <c r="DK60" s="3101"/>
      <c r="DL60" s="3101"/>
      <c r="DM60" s="3102"/>
      <c r="DN60" s="1385">
        <f>COUNTIF(DV13:DV45,5)</f>
        <v>0</v>
      </c>
      <c r="DO60" s="1386" t="e">
        <f>DN60*100/DN61</f>
        <v>#DIV/0!</v>
      </c>
      <c r="DP60" s="4"/>
      <c r="DQ60" s="3106" t="s">
        <v>163</v>
      </c>
      <c r="DR60" s="3107"/>
      <c r="DS60" s="3107"/>
      <c r="DT60" s="3107"/>
      <c r="DU60" s="3108"/>
      <c r="DV60" s="1351">
        <f>COUNTIF(DW13:DW45,5)</f>
        <v>0</v>
      </c>
      <c r="DW60" s="1352" t="e">
        <f>DV60*100/DV68</f>
        <v>#DIV/0!</v>
      </c>
      <c r="DX60" s="1226"/>
      <c r="DY60" s="1223"/>
      <c r="DZ60" s="2673" t="s">
        <v>79</v>
      </c>
      <c r="EA60" s="3109"/>
      <c r="EB60" s="1313">
        <f>COUNTIF(EI13:EI45,3)</f>
        <v>0</v>
      </c>
      <c r="EC60" s="1387" t="e">
        <f>EB60*100/EB61</f>
        <v>#DIV/0!</v>
      </c>
      <c r="ED60" s="1187"/>
      <c r="EE60" s="2620" t="s">
        <v>79</v>
      </c>
      <c r="EF60" s="2621"/>
      <c r="EG60" s="1313">
        <f>COUNTIF(EJ13:EJ45,3)</f>
        <v>0</v>
      </c>
      <c r="EH60" s="1388" t="e">
        <f>EG60*100/EG61</f>
        <v>#DIV/0!</v>
      </c>
      <c r="EI60" s="1187"/>
      <c r="EJ60" s="2618" t="s">
        <v>79</v>
      </c>
      <c r="EK60" s="2619"/>
      <c r="EL60" s="1389">
        <f>COUNTIF(EK13:EK45,3)</f>
        <v>0</v>
      </c>
      <c r="EM60" s="1388" t="e">
        <f>EL60*100/EL61</f>
        <v>#DIV/0!</v>
      </c>
      <c r="EN60" s="1226"/>
      <c r="EO60" s="1695"/>
      <c r="EP60" s="3062" t="s">
        <v>401</v>
      </c>
      <c r="EQ60" s="3063"/>
      <c r="ER60" s="1705">
        <f>ER52</f>
        <v>0</v>
      </c>
      <c r="ES60" s="1706" t="e">
        <f>ER60*100/ER61</f>
        <v>#DIV/0!</v>
      </c>
      <c r="ET60" s="1705">
        <f>ER52</f>
        <v>0</v>
      </c>
      <c r="EU60" s="1707" t="e">
        <f>ET60*100/ET61</f>
        <v>#DIV/0!</v>
      </c>
      <c r="EV60" s="1705">
        <f>ER52</f>
        <v>0</v>
      </c>
      <c r="EW60" s="1707" t="e">
        <f>EV60*100/EV61</f>
        <v>#DIV/0!</v>
      </c>
      <c r="EX60" s="1705">
        <f>ER52</f>
        <v>0</v>
      </c>
      <c r="EY60" s="1707" t="e">
        <f>EX60*100/EX61</f>
        <v>#DIV/0!</v>
      </c>
      <c r="EZ60" s="14"/>
      <c r="FA60" s="1230"/>
      <c r="FB60" s="1230"/>
      <c r="FC60" s="1238"/>
      <c r="FD60" s="1332"/>
      <c r="FE60" s="1223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34"/>
      <c r="GU60" s="434"/>
      <c r="GV60" s="434"/>
      <c r="GW60" s="434"/>
      <c r="GX60" s="434"/>
      <c r="GY60" s="434"/>
      <c r="GZ60" s="434"/>
      <c r="HA60" s="434"/>
      <c r="HB60" s="434"/>
      <c r="HC60" s="434"/>
      <c r="HD60" s="434"/>
      <c r="HE60" s="434"/>
      <c r="HF60" s="434"/>
      <c r="HG60" s="434"/>
      <c r="HH60" s="434"/>
      <c r="HI60" s="434"/>
      <c r="HJ60" s="434"/>
      <c r="HK60" s="4"/>
      <c r="HL60" s="4"/>
      <c r="HM60" s="4"/>
      <c r="HN60" s="1223"/>
      <c r="HO60" s="434"/>
      <c r="HP60" s="434"/>
      <c r="HQ60" s="434"/>
      <c r="HR60" s="434"/>
      <c r="HS60" s="434"/>
      <c r="HT60" s="434"/>
      <c r="HU60" s="434"/>
      <c r="HV60" s="434"/>
      <c r="HW60" s="434"/>
      <c r="HX60" s="434"/>
      <c r="HY60" s="434"/>
      <c r="HZ60" s="434"/>
      <c r="IA60" s="4"/>
      <c r="IB60" s="4"/>
      <c r="IC60" s="4"/>
      <c r="ID60" s="4"/>
      <c r="IE60" s="434"/>
      <c r="IF60" s="434"/>
      <c r="IG60" s="434"/>
      <c r="IH60" s="434"/>
      <c r="II60" s="434"/>
      <c r="IJ60" s="434"/>
      <c r="IK60" s="434"/>
      <c r="IL60" s="434"/>
      <c r="IM60" s="434"/>
      <c r="IN60" s="434"/>
      <c r="IO60" s="434"/>
      <c r="IP60" s="434"/>
      <c r="IQ60" s="434"/>
      <c r="IR60" s="434"/>
      <c r="IS60" s="434"/>
      <c r="IT60" s="434"/>
      <c r="IU60" s="434"/>
      <c r="IV60" s="434"/>
      <c r="IW60" s="434"/>
      <c r="IX60" s="434"/>
      <c r="IY60" s="434"/>
      <c r="IZ60" s="434"/>
      <c r="JA60" s="434"/>
      <c r="JB60" s="434"/>
      <c r="JC60" s="434"/>
      <c r="JD60" s="434"/>
      <c r="JE60" s="434"/>
      <c r="JF60" s="434"/>
      <c r="JG60" s="434"/>
      <c r="JH60" s="434"/>
      <c r="JI60" s="434"/>
      <c r="JJ60" s="434"/>
      <c r="JK60" s="434"/>
      <c r="JL60" s="434"/>
      <c r="JM60" s="434"/>
      <c r="JN60" s="434"/>
      <c r="JO60" s="434"/>
      <c r="JP60" s="434"/>
      <c r="JQ60" s="434"/>
      <c r="JR60" s="434"/>
      <c r="JS60" s="434"/>
      <c r="JT60" s="434"/>
      <c r="JU60" s="434"/>
      <c r="JV60" s="434"/>
      <c r="JW60" s="434"/>
      <c r="JX60" s="434"/>
      <c r="JY60" s="434"/>
      <c r="JZ60" s="434"/>
      <c r="KA60" s="434"/>
      <c r="KB60" s="434"/>
      <c r="KC60" s="434"/>
      <c r="KD60" s="434"/>
      <c r="KE60" s="434"/>
      <c r="KF60" s="434"/>
      <c r="KG60" s="434"/>
      <c r="KH60" s="434"/>
      <c r="KI60" s="434"/>
      <c r="KJ60" s="434"/>
      <c r="KK60" s="434"/>
      <c r="KL60" s="434"/>
      <c r="KM60" s="434"/>
      <c r="KN60" s="434"/>
      <c r="KO60" s="434"/>
      <c r="KP60" s="434"/>
      <c r="KQ60" s="434"/>
      <c r="KR60" s="434"/>
      <c r="KS60" s="434"/>
      <c r="KT60" s="434"/>
      <c r="KU60" s="434"/>
      <c r="KV60" s="434"/>
      <c r="KW60" s="434"/>
      <c r="KX60" s="434"/>
      <c r="KY60" s="434"/>
      <c r="KZ60" s="434"/>
      <c r="LA60" s="434"/>
      <c r="LB60" s="434"/>
      <c r="LC60" s="1225"/>
      <c r="LD60" s="1225"/>
      <c r="LE60" s="1225"/>
      <c r="LF60" s="1225"/>
      <c r="LG60" s="1225"/>
      <c r="LH60" s="1225"/>
      <c r="LI60" s="1225"/>
      <c r="LJ60" s="1225"/>
      <c r="LK60" s="1225"/>
      <c r="LL60" s="1225"/>
      <c r="LM60" s="1225"/>
      <c r="LN60" s="1225"/>
      <c r="LO60" s="466"/>
      <c r="LP60" s="466"/>
      <c r="LQ60" s="466"/>
      <c r="LR60" s="466"/>
      <c r="LS60" s="466"/>
      <c r="LT60" s="613">
        <f>SUM(LT56:LT59)</f>
        <v>0</v>
      </c>
      <c r="LU60" s="466"/>
      <c r="LV60" s="466"/>
      <c r="LW60" s="466"/>
      <c r="LX60" s="466"/>
      <c r="LY60" s="4"/>
      <c r="LZ60" s="613">
        <f>SUM(LZ56:LZ59)</f>
        <v>0</v>
      </c>
      <c r="MA60" s="466"/>
      <c r="MB60" s="466"/>
      <c r="MC60" s="466"/>
      <c r="MD60" s="1225"/>
      <c r="ME60" s="466"/>
      <c r="MF60" s="613">
        <f>SUM(MF56:MF59)</f>
        <v>0</v>
      </c>
      <c r="MG60" s="466"/>
      <c r="MH60" s="466"/>
      <c r="MI60" s="1225"/>
      <c r="MJ60" s="466"/>
      <c r="MK60" s="613">
        <f>SUM(MK56:MK59)</f>
        <v>0</v>
      </c>
      <c r="ML60" s="466"/>
      <c r="MM60" s="466"/>
      <c r="MN60" s="1225"/>
      <c r="MO60" s="466"/>
      <c r="MP60" s="613">
        <f>SUM(MP56:MP59)</f>
        <v>0</v>
      </c>
      <c r="MQ60" s="466"/>
      <c r="MR60" s="1233"/>
      <c r="MS60" s="1234"/>
      <c r="MT60" s="4"/>
      <c r="MU60" s="466"/>
      <c r="MV60" s="466"/>
      <c r="MW60" s="613">
        <f>SUM(MW56:MW59)</f>
        <v>0</v>
      </c>
      <c r="MX60" s="466"/>
      <c r="MY60" s="466"/>
      <c r="MZ60" s="466"/>
      <c r="NA60" s="466"/>
      <c r="NB60" s="610">
        <f>SUM(NB56:NB59)</f>
        <v>0</v>
      </c>
      <c r="NC60" s="526"/>
      <c r="ND60" s="526"/>
      <c r="NE60" s="526"/>
      <c r="NF60" s="526"/>
      <c r="NG60" s="610">
        <f>SUM(NG56:NG59)</f>
        <v>0</v>
      </c>
      <c r="NH60" s="526"/>
      <c r="NI60" s="526"/>
      <c r="NJ60" s="526"/>
      <c r="NK60" s="526"/>
      <c r="NL60" s="610">
        <f>SUM(NL56:NL59)</f>
        <v>0</v>
      </c>
      <c r="NM60" s="526"/>
      <c r="NN60" s="526"/>
      <c r="NO60" s="526"/>
      <c r="NP60" s="526"/>
      <c r="NQ60" s="610">
        <f>SUM(NQ56:NQ59)</f>
        <v>0</v>
      </c>
      <c r="NR60" s="526"/>
      <c r="NS60" s="4"/>
      <c r="NT60" s="608"/>
    </row>
    <row r="61" spans="1:384" s="39" customFormat="1" ht="22.5" customHeight="1" thickBot="1" x14ac:dyDescent="0.4">
      <c r="A61" s="1224"/>
      <c r="B61" s="2971" t="s">
        <v>200</v>
      </c>
      <c r="C61" s="2972"/>
      <c r="D61" s="2973"/>
      <c r="E61" s="1523" t="s">
        <v>179</v>
      </c>
      <c r="F61" s="1377" t="s">
        <v>190</v>
      </c>
      <c r="G61" s="1378" t="s">
        <v>191</v>
      </c>
      <c r="H61" s="1379" t="s">
        <v>22</v>
      </c>
      <c r="I61" s="1380" t="s">
        <v>185</v>
      </c>
      <c r="J61" s="1381" t="s">
        <v>306</v>
      </c>
      <c r="K61" s="1382">
        <v>3</v>
      </c>
      <c r="L61" s="4"/>
      <c r="M61" s="1226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1226"/>
      <c r="AF61" s="1223"/>
      <c r="AG61" s="1227"/>
      <c r="AH61" s="1227"/>
      <c r="AI61" s="1227"/>
      <c r="AJ61" s="1384"/>
      <c r="AK61" s="1384"/>
      <c r="AL61" s="1227"/>
      <c r="AM61" s="1227"/>
      <c r="AN61" s="1227"/>
      <c r="AO61" s="1227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1390"/>
      <c r="BD61" s="1390"/>
      <c r="BE61" s="1390"/>
      <c r="BF61" s="4"/>
      <c r="BG61" s="1227"/>
      <c r="BH61" s="1227"/>
      <c r="BI61" s="1227"/>
      <c r="BJ61" s="1227"/>
      <c r="BK61" s="1227"/>
      <c r="BL61" s="1228"/>
      <c r="BM61" s="1227"/>
      <c r="BN61" s="1223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1227"/>
      <c r="DJ61" s="1227"/>
      <c r="DK61" s="1227"/>
      <c r="DL61" s="2671" t="s">
        <v>19</v>
      </c>
      <c r="DM61" s="2672"/>
      <c r="DN61" s="1391">
        <f>SUM(DN56:DN60)</f>
        <v>0</v>
      </c>
      <c r="DO61" s="1312"/>
      <c r="DP61" s="4"/>
      <c r="DQ61" s="3106" t="s">
        <v>164</v>
      </c>
      <c r="DR61" s="3107"/>
      <c r="DS61" s="3107"/>
      <c r="DT61" s="3107"/>
      <c r="DU61" s="3108"/>
      <c r="DV61" s="1351">
        <f>COUNTIF(DW13:DW45,6)</f>
        <v>0</v>
      </c>
      <c r="DW61" s="1352" t="e">
        <f>DV61*100/DV68</f>
        <v>#DIV/0!</v>
      </c>
      <c r="DX61" s="1226"/>
      <c r="DY61" s="1223"/>
      <c r="DZ61" s="2624" t="s">
        <v>19</v>
      </c>
      <c r="EA61" s="2625"/>
      <c r="EB61" s="1392">
        <f>SUM(EB58:EB60)</f>
        <v>0</v>
      </c>
      <c r="EC61" s="1187"/>
      <c r="ED61" s="1187"/>
      <c r="EE61" s="2616" t="s">
        <v>19</v>
      </c>
      <c r="EF61" s="2617"/>
      <c r="EG61" s="1392">
        <f>SUM(EG58:EG60)</f>
        <v>0</v>
      </c>
      <c r="EH61" s="1187"/>
      <c r="EI61" s="1187"/>
      <c r="EJ61" s="2624" t="s">
        <v>19</v>
      </c>
      <c r="EK61" s="2625"/>
      <c r="EL61" s="1393">
        <f>SUM(EL58:EL60)</f>
        <v>0</v>
      </c>
      <c r="EM61" s="1187"/>
      <c r="EN61" s="1226"/>
      <c r="EO61" s="1695"/>
      <c r="EP61" s="1704"/>
      <c r="EQ61" s="1704"/>
      <c r="ER61" s="1375">
        <f>SUM(ER58:ER60)</f>
        <v>0</v>
      </c>
      <c r="ES61" s="1375"/>
      <c r="ET61" s="1375">
        <f>SUM(ET58:ET60)</f>
        <v>0</v>
      </c>
      <c r="EU61" s="1375"/>
      <c r="EV61" s="1375">
        <f>SUM(EV58:EV60)</f>
        <v>0</v>
      </c>
      <c r="EW61" s="1375"/>
      <c r="EX61" s="1375">
        <f>SUM(EX58:EX60)</f>
        <v>0</v>
      </c>
      <c r="EY61" s="1375"/>
      <c r="EZ61" s="14"/>
      <c r="FA61" s="1230"/>
      <c r="FB61" s="1230"/>
      <c r="FC61" s="1238"/>
      <c r="FD61" s="1332"/>
      <c r="FE61" s="1223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34"/>
      <c r="GZ61" s="4"/>
      <c r="HA61" s="4"/>
      <c r="HB61" s="4"/>
      <c r="HC61" s="4"/>
      <c r="HD61" s="4"/>
      <c r="HE61" s="434"/>
      <c r="HF61" s="434"/>
      <c r="HG61" s="434"/>
      <c r="HH61" s="434"/>
      <c r="HI61" s="2376" t="s">
        <v>372</v>
      </c>
      <c r="HJ61" s="2377"/>
      <c r="HK61" s="2380" t="s">
        <v>11</v>
      </c>
      <c r="HL61" s="2380" t="s">
        <v>12</v>
      </c>
      <c r="HM61" s="4"/>
      <c r="HN61" s="1223"/>
      <c r="HO61" s="434"/>
      <c r="HP61" s="4"/>
      <c r="HQ61" s="4"/>
      <c r="HR61" s="4"/>
      <c r="HS61" s="4"/>
      <c r="HT61" s="4"/>
      <c r="HU61" s="434"/>
      <c r="HV61" s="434"/>
      <c r="HW61" s="434"/>
      <c r="HX61" s="434"/>
      <c r="HY61" s="2376" t="s">
        <v>372</v>
      </c>
      <c r="HZ61" s="2377"/>
      <c r="IA61" s="2380" t="s">
        <v>11</v>
      </c>
      <c r="IB61" s="2380" t="s">
        <v>12</v>
      </c>
      <c r="IC61" s="4"/>
      <c r="ID61" s="4"/>
      <c r="IE61" s="434"/>
      <c r="IF61" s="434"/>
      <c r="IG61" s="434"/>
      <c r="IH61" s="434"/>
      <c r="II61" s="434"/>
      <c r="IJ61" s="434"/>
      <c r="IK61" s="434"/>
      <c r="IL61" s="434"/>
      <c r="IM61" s="434"/>
      <c r="IN61" s="434"/>
      <c r="IO61" s="434"/>
      <c r="IP61" s="434"/>
      <c r="IQ61" s="434"/>
      <c r="IR61" s="434"/>
      <c r="IS61" s="434"/>
      <c r="IT61" s="434"/>
      <c r="IU61" s="434"/>
      <c r="IV61" s="434"/>
      <c r="IW61" s="434"/>
      <c r="IX61" s="434"/>
      <c r="IY61" s="434"/>
      <c r="IZ61" s="434"/>
      <c r="JA61" s="434"/>
      <c r="JB61" s="434"/>
      <c r="JC61" s="434"/>
      <c r="JD61" s="434"/>
      <c r="JE61" s="434"/>
      <c r="JF61" s="434"/>
      <c r="JG61" s="434"/>
      <c r="JH61" s="434"/>
      <c r="JI61" s="434"/>
      <c r="JJ61" s="434"/>
      <c r="JK61" s="434"/>
      <c r="JL61" s="434"/>
      <c r="JM61" s="434"/>
      <c r="JN61" s="434"/>
      <c r="JO61" s="434"/>
      <c r="JP61" s="434"/>
      <c r="JQ61" s="434"/>
      <c r="JR61" s="434"/>
      <c r="JS61" s="434"/>
      <c r="JT61" s="434"/>
      <c r="JU61" s="434"/>
      <c r="JV61" s="434"/>
      <c r="JW61" s="434"/>
      <c r="JX61" s="434"/>
      <c r="JY61" s="434"/>
      <c r="JZ61" s="434"/>
      <c r="KA61" s="434"/>
      <c r="KB61" s="434"/>
      <c r="KC61" s="434"/>
      <c r="KD61" s="434"/>
      <c r="KE61" s="434"/>
      <c r="KF61" s="434"/>
      <c r="KG61" s="434"/>
      <c r="KH61" s="434"/>
      <c r="KI61" s="434"/>
      <c r="KJ61" s="434"/>
      <c r="KK61" s="434"/>
      <c r="KL61" s="434"/>
      <c r="KM61" s="434"/>
      <c r="KN61" s="434"/>
      <c r="KO61" s="434"/>
      <c r="KP61" s="434"/>
      <c r="KQ61" s="434"/>
      <c r="KR61" s="434"/>
      <c r="KS61" s="434"/>
      <c r="KT61" s="434"/>
      <c r="KU61" s="434"/>
      <c r="KV61" s="434"/>
      <c r="KW61" s="434"/>
      <c r="KX61" s="434"/>
      <c r="KY61" s="434"/>
      <c r="KZ61" s="434"/>
      <c r="LA61" s="434"/>
      <c r="LB61" s="434"/>
      <c r="LC61" s="1225"/>
      <c r="LD61" s="1225"/>
      <c r="LE61" s="1225"/>
      <c r="LF61" s="1225"/>
      <c r="LG61" s="1225"/>
      <c r="LH61" s="1225"/>
      <c r="LI61" s="1225"/>
      <c r="LJ61" s="1225"/>
      <c r="LK61" s="1225"/>
      <c r="LL61" s="1225"/>
      <c r="LM61" s="1225"/>
      <c r="LN61" s="1225"/>
      <c r="LO61" s="434"/>
      <c r="LP61" s="434"/>
      <c r="LQ61" s="434"/>
      <c r="LR61" s="434"/>
      <c r="LS61" s="434"/>
      <c r="LT61" s="434"/>
      <c r="LU61" s="434"/>
      <c r="LV61" s="434"/>
      <c r="LW61" s="434"/>
      <c r="LX61" s="434"/>
      <c r="LY61" s="434"/>
      <c r="LZ61" s="434"/>
      <c r="MA61" s="434"/>
      <c r="MB61" s="434"/>
      <c r="MC61" s="434"/>
      <c r="MD61" s="2255" t="s">
        <v>340</v>
      </c>
      <c r="ME61" s="2256"/>
      <c r="MF61" s="787" t="s">
        <v>11</v>
      </c>
      <c r="MG61" s="788" t="s">
        <v>12</v>
      </c>
      <c r="MH61" s="434"/>
      <c r="MI61" s="2259" t="s">
        <v>348</v>
      </c>
      <c r="MJ61" s="2260"/>
      <c r="MK61" s="985" t="s">
        <v>11</v>
      </c>
      <c r="ML61" s="840" t="s">
        <v>12</v>
      </c>
      <c r="MM61" s="434"/>
      <c r="MN61" s="2263" t="s">
        <v>341</v>
      </c>
      <c r="MO61" s="2264"/>
      <c r="MP61" s="789" t="s">
        <v>11</v>
      </c>
      <c r="MQ61" s="790" t="s">
        <v>12</v>
      </c>
      <c r="MR61" s="1233"/>
      <c r="MS61" s="139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2382" t="s">
        <v>340</v>
      </c>
      <c r="NF61" s="2383"/>
      <c r="NG61" s="2386" t="s">
        <v>11</v>
      </c>
      <c r="NH61" s="2388" t="s">
        <v>12</v>
      </c>
      <c r="NI61" s="4"/>
      <c r="NJ61" s="2237" t="s">
        <v>348</v>
      </c>
      <c r="NK61" s="2238"/>
      <c r="NL61" s="2275" t="s">
        <v>11</v>
      </c>
      <c r="NM61" s="2277" t="s">
        <v>12</v>
      </c>
      <c r="NN61" s="4"/>
      <c r="NO61" s="2279" t="s">
        <v>341</v>
      </c>
      <c r="NP61" s="2280"/>
      <c r="NQ61" s="2368" t="s">
        <v>11</v>
      </c>
      <c r="NR61" s="2370" t="s">
        <v>12</v>
      </c>
      <c r="NS61" s="4"/>
      <c r="NT61" s="608"/>
    </row>
    <row r="62" spans="1:384" s="39" customFormat="1" ht="22.5" customHeight="1" thickBot="1" x14ac:dyDescent="0.4">
      <c r="A62" s="1224"/>
      <c r="B62" s="2971" t="s">
        <v>201</v>
      </c>
      <c r="C62" s="2972"/>
      <c r="D62" s="2973"/>
      <c r="E62" s="1523" t="s">
        <v>180</v>
      </c>
      <c r="F62" s="1377" t="s">
        <v>192</v>
      </c>
      <c r="G62" s="1378" t="s">
        <v>193</v>
      </c>
      <c r="H62" s="1379" t="s">
        <v>188</v>
      </c>
      <c r="I62" s="1380" t="s">
        <v>189</v>
      </c>
      <c r="J62" s="1381" t="s">
        <v>307</v>
      </c>
      <c r="K62" s="1382">
        <v>4</v>
      </c>
      <c r="L62" s="4"/>
      <c r="M62" s="1226"/>
      <c r="N62" s="4"/>
      <c r="O62" s="4"/>
      <c r="P62" s="4"/>
      <c r="Q62" s="2730" t="s">
        <v>110</v>
      </c>
      <c r="R62" s="2731"/>
      <c r="S62" s="2731"/>
      <c r="T62" s="2731"/>
      <c r="U62" s="2731"/>
      <c r="V62" s="2731"/>
      <c r="W62" s="2731"/>
      <c r="X62" s="2731"/>
      <c r="Y62" s="2731"/>
      <c r="Z62" s="2731"/>
      <c r="AA62" s="2732"/>
      <c r="AB62" s="4"/>
      <c r="AC62" s="4"/>
      <c r="AD62" s="4"/>
      <c r="AE62" s="1226"/>
      <c r="AF62" s="1223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1223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3106" t="s">
        <v>165</v>
      </c>
      <c r="DR62" s="3107"/>
      <c r="DS62" s="3107"/>
      <c r="DT62" s="3107"/>
      <c r="DU62" s="3108"/>
      <c r="DV62" s="1351">
        <f>COUNTIF(DW13:DW45,7)</f>
        <v>0</v>
      </c>
      <c r="DW62" s="1352" t="e">
        <f>DV62*100/DV68</f>
        <v>#DIV/0!</v>
      </c>
      <c r="DX62" s="1226"/>
      <c r="DY62" s="1223"/>
      <c r="DZ62" s="1187"/>
      <c r="EA62" s="1187"/>
      <c r="EB62" s="1187"/>
      <c r="EC62" s="1187"/>
      <c r="ED62" s="1187"/>
      <c r="EE62" s="1187"/>
      <c r="EF62" s="1187"/>
      <c r="EG62" s="1187"/>
      <c r="EH62" s="1187"/>
      <c r="EI62" s="1187"/>
      <c r="EJ62" s="1187"/>
      <c r="EK62" s="1187"/>
      <c r="EL62" s="1187"/>
      <c r="EM62" s="1187"/>
      <c r="EN62" s="1226"/>
      <c r="EO62" s="1695"/>
      <c r="EP62" s="1704"/>
      <c r="EQ62" s="1704"/>
      <c r="ER62" s="14"/>
      <c r="ES62" s="14"/>
      <c r="ET62" s="14"/>
      <c r="EU62" s="14"/>
      <c r="EV62" s="14"/>
      <c r="EW62" s="14"/>
      <c r="EX62" s="14"/>
      <c r="EY62" s="14"/>
      <c r="EZ62" s="14"/>
      <c r="FA62" s="1230"/>
      <c r="FB62" s="1230"/>
      <c r="FC62" s="1238"/>
      <c r="FD62" s="1332"/>
      <c r="FE62" s="1223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34"/>
      <c r="GZ62" s="4"/>
      <c r="HA62" s="4"/>
      <c r="HB62" s="4"/>
      <c r="HC62" s="4"/>
      <c r="HD62" s="4"/>
      <c r="HE62" s="434"/>
      <c r="HF62" s="434"/>
      <c r="HG62" s="434"/>
      <c r="HH62" s="434"/>
      <c r="HI62" s="2378"/>
      <c r="HJ62" s="2379"/>
      <c r="HK62" s="2381"/>
      <c r="HL62" s="2381"/>
      <c r="HM62" s="4"/>
      <c r="HN62" s="1223"/>
      <c r="HO62" s="434"/>
      <c r="HP62" s="4"/>
      <c r="HQ62" s="4"/>
      <c r="HR62" s="4"/>
      <c r="HS62" s="4"/>
      <c r="HT62" s="4"/>
      <c r="HU62" s="434"/>
      <c r="HV62" s="434"/>
      <c r="HW62" s="434"/>
      <c r="HX62" s="434"/>
      <c r="HY62" s="2378"/>
      <c r="HZ62" s="2379"/>
      <c r="IA62" s="2381"/>
      <c r="IB62" s="2381"/>
      <c r="IC62" s="4"/>
      <c r="ID62" s="4"/>
      <c r="IE62" s="434"/>
      <c r="IF62" s="434"/>
      <c r="IG62" s="434"/>
      <c r="IH62" s="434"/>
      <c r="II62" s="434"/>
      <c r="IJ62" s="434"/>
      <c r="IK62" s="434"/>
      <c r="IL62" s="434"/>
      <c r="IM62" s="434"/>
      <c r="IN62" s="434"/>
      <c r="IO62" s="434"/>
      <c r="IP62" s="434"/>
      <c r="IQ62" s="434"/>
      <c r="IR62" s="434"/>
      <c r="IS62" s="434"/>
      <c r="IT62" s="434"/>
      <c r="IU62" s="434"/>
      <c r="IV62" s="434"/>
      <c r="IW62" s="434"/>
      <c r="IX62" s="434"/>
      <c r="IY62" s="434"/>
      <c r="IZ62" s="434"/>
      <c r="JA62" s="434"/>
      <c r="JB62" s="434"/>
      <c r="JC62" s="434"/>
      <c r="JD62" s="434"/>
      <c r="JE62" s="434"/>
      <c r="JF62" s="434"/>
      <c r="JG62" s="434"/>
      <c r="JH62" s="434"/>
      <c r="JI62" s="434"/>
      <c r="JJ62" s="434"/>
      <c r="JK62" s="434"/>
      <c r="JL62" s="434"/>
      <c r="JM62" s="434"/>
      <c r="JN62" s="434"/>
      <c r="JO62" s="434"/>
      <c r="JP62" s="434"/>
      <c r="JQ62" s="434"/>
      <c r="JR62" s="434"/>
      <c r="JS62" s="434"/>
      <c r="JT62" s="434"/>
      <c r="JU62" s="434"/>
      <c r="JV62" s="434"/>
      <c r="JW62" s="434"/>
      <c r="JX62" s="434"/>
      <c r="JY62" s="434"/>
      <c r="JZ62" s="434"/>
      <c r="KA62" s="434"/>
      <c r="KB62" s="434"/>
      <c r="KC62" s="434"/>
      <c r="KD62" s="434"/>
      <c r="KE62" s="434"/>
      <c r="KF62" s="434"/>
      <c r="KG62" s="434"/>
      <c r="KH62" s="434"/>
      <c r="KI62" s="434"/>
      <c r="KJ62" s="434"/>
      <c r="KK62" s="434"/>
      <c r="KL62" s="434"/>
      <c r="KM62" s="434"/>
      <c r="KN62" s="434"/>
      <c r="KO62" s="434"/>
      <c r="KP62" s="434"/>
      <c r="KQ62" s="434"/>
      <c r="KR62" s="434"/>
      <c r="KS62" s="434"/>
      <c r="KT62" s="434"/>
      <c r="KU62" s="434"/>
      <c r="KV62" s="434"/>
      <c r="KW62" s="434"/>
      <c r="KX62" s="434"/>
      <c r="KY62" s="434"/>
      <c r="KZ62" s="434"/>
      <c r="LA62" s="434"/>
      <c r="LB62" s="434"/>
      <c r="LC62" s="1225"/>
      <c r="LD62" s="1225"/>
      <c r="LE62" s="1225"/>
      <c r="LF62" s="1225"/>
      <c r="LG62" s="1225"/>
      <c r="LH62" s="1225"/>
      <c r="LI62" s="1225"/>
      <c r="LJ62" s="1225"/>
      <c r="LK62" s="1225"/>
      <c r="LL62" s="1225"/>
      <c r="LM62" s="1225"/>
      <c r="LN62" s="1225"/>
      <c r="LO62" s="434"/>
      <c r="LP62" s="434"/>
      <c r="LQ62" s="434"/>
      <c r="LR62" s="434"/>
      <c r="LS62" s="434"/>
      <c r="LT62" s="434"/>
      <c r="LU62" s="434"/>
      <c r="LV62" s="434"/>
      <c r="LW62" s="434"/>
      <c r="LX62" s="434"/>
      <c r="LY62" s="434"/>
      <c r="LZ62" s="434"/>
      <c r="MA62" s="434"/>
      <c r="MB62" s="434"/>
      <c r="MC62" s="434"/>
      <c r="MD62" s="2257"/>
      <c r="ME62" s="2258"/>
      <c r="MF62" s="797"/>
      <c r="MG62" s="798"/>
      <c r="MH62" s="434"/>
      <c r="MI62" s="2261"/>
      <c r="MJ62" s="2262"/>
      <c r="MK62" s="986"/>
      <c r="ML62" s="846"/>
      <c r="MM62" s="434"/>
      <c r="MN62" s="2265"/>
      <c r="MO62" s="2266"/>
      <c r="MP62" s="799"/>
      <c r="MQ62" s="800"/>
      <c r="MR62" s="1233"/>
      <c r="MS62" s="139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2384"/>
      <c r="NF62" s="2385"/>
      <c r="NG62" s="2387"/>
      <c r="NH62" s="2389"/>
      <c r="NI62" s="4"/>
      <c r="NJ62" s="2239"/>
      <c r="NK62" s="2240"/>
      <c r="NL62" s="2276"/>
      <c r="NM62" s="2278"/>
      <c r="NN62" s="4"/>
      <c r="NO62" s="2281"/>
      <c r="NP62" s="2282"/>
      <c r="NQ62" s="2369"/>
      <c r="NR62" s="2371"/>
      <c r="NS62" s="4"/>
      <c r="NT62" s="608"/>
    </row>
    <row r="63" spans="1:384" s="39" customFormat="1" ht="22.5" customHeight="1" thickBot="1" x14ac:dyDescent="0.4">
      <c r="A63" s="1224"/>
      <c r="B63" s="2971" t="s">
        <v>202</v>
      </c>
      <c r="C63" s="2972"/>
      <c r="D63" s="2973"/>
      <c r="E63" s="1523" t="s">
        <v>181</v>
      </c>
      <c r="F63" s="1377" t="s">
        <v>194</v>
      </c>
      <c r="G63" s="1378" t="s">
        <v>195</v>
      </c>
      <c r="H63" s="1379" t="s">
        <v>308</v>
      </c>
      <c r="I63" s="1380" t="s">
        <v>309</v>
      </c>
      <c r="J63" s="1381" t="s">
        <v>310</v>
      </c>
      <c r="K63" s="1382">
        <v>5</v>
      </c>
      <c r="L63" s="4"/>
      <c r="M63" s="1226"/>
      <c r="N63" s="4"/>
      <c r="O63" s="4"/>
      <c r="P63" s="4"/>
      <c r="Q63" s="2735" t="s">
        <v>21</v>
      </c>
      <c r="R63" s="2736"/>
      <c r="S63" s="1395" t="s">
        <v>102</v>
      </c>
      <c r="T63" s="1396" t="s">
        <v>103</v>
      </c>
      <c r="U63" s="1396" t="s">
        <v>104</v>
      </c>
      <c r="V63" s="1396" t="s">
        <v>105</v>
      </c>
      <c r="W63" s="1396" t="s">
        <v>106</v>
      </c>
      <c r="X63" s="1397" t="s">
        <v>107</v>
      </c>
      <c r="Y63" s="1396" t="s">
        <v>108</v>
      </c>
      <c r="Z63" s="1398" t="s">
        <v>93</v>
      </c>
      <c r="AA63" s="1399" t="s">
        <v>21</v>
      </c>
      <c r="AB63" s="1400"/>
      <c r="AC63" s="11"/>
      <c r="AD63" s="1400"/>
      <c r="AE63" s="1226"/>
      <c r="AF63" s="1223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1223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3106" t="s">
        <v>166</v>
      </c>
      <c r="DR63" s="3107"/>
      <c r="DS63" s="3107"/>
      <c r="DT63" s="3107"/>
      <c r="DU63" s="3108"/>
      <c r="DV63" s="1351">
        <f>COUNTIF(DW13:DW45,8)</f>
        <v>0</v>
      </c>
      <c r="DW63" s="1352" t="e">
        <f>DV63*100/DV68</f>
        <v>#DIV/0!</v>
      </c>
      <c r="DX63" s="1226"/>
      <c r="DY63" s="1223"/>
      <c r="DZ63" s="1187"/>
      <c r="EA63" s="1187"/>
      <c r="EB63" s="1187"/>
      <c r="EC63" s="1187"/>
      <c r="ED63" s="1187"/>
      <c r="EE63" s="1187"/>
      <c r="EF63" s="1187"/>
      <c r="EG63" s="1187"/>
      <c r="EH63" s="1187"/>
      <c r="EI63" s="1187"/>
      <c r="EJ63" s="1187"/>
      <c r="EK63" s="1187"/>
      <c r="EL63" s="1187"/>
      <c r="EM63" s="1187"/>
      <c r="EN63" s="1226"/>
      <c r="EO63" s="1695"/>
      <c r="EP63" s="1698"/>
      <c r="EQ63" s="1699"/>
      <c r="ER63" s="3071" t="s">
        <v>232</v>
      </c>
      <c r="ES63" s="3072"/>
      <c r="ET63" s="3072"/>
      <c r="EU63" s="3072"/>
      <c r="EV63" s="3072"/>
      <c r="EW63" s="3072"/>
      <c r="EX63" s="3072"/>
      <c r="EY63" s="3073"/>
      <c r="EZ63" s="14"/>
      <c r="FA63" s="1230"/>
      <c r="FB63" s="1230"/>
      <c r="FC63" s="1238"/>
      <c r="FD63" s="1332"/>
      <c r="FE63" s="1223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34"/>
      <c r="GZ63" s="4"/>
      <c r="HA63" s="4"/>
      <c r="HB63" s="4"/>
      <c r="HC63" s="4"/>
      <c r="HD63" s="4"/>
      <c r="HE63" s="434"/>
      <c r="HF63" s="434"/>
      <c r="HG63" s="434"/>
      <c r="HH63" s="434"/>
      <c r="HI63" s="2372" t="s">
        <v>324</v>
      </c>
      <c r="HJ63" s="2373"/>
      <c r="HK63" s="723">
        <f>COUNTIFS(HL13:HL45,"ВЫСОКИЙ")</f>
        <v>0</v>
      </c>
      <c r="HL63" s="724" t="e">
        <f>HK63*100/HK66</f>
        <v>#DIV/0!</v>
      </c>
      <c r="HM63" s="4"/>
      <c r="HN63" s="1223"/>
      <c r="HO63" s="434"/>
      <c r="HP63" s="4"/>
      <c r="HQ63" s="4"/>
      <c r="HR63" s="4"/>
      <c r="HS63" s="4"/>
      <c r="HT63" s="4"/>
      <c r="HU63" s="434"/>
      <c r="HV63" s="434"/>
      <c r="HW63" s="434"/>
      <c r="HX63" s="434"/>
      <c r="HY63" s="2372" t="s">
        <v>324</v>
      </c>
      <c r="HZ63" s="2373"/>
      <c r="IA63" s="723">
        <f>COUNTIFS(IB13:IB45,"ВЫСОКИЙ")</f>
        <v>0</v>
      </c>
      <c r="IB63" s="724" t="e">
        <f>IA63*100/IA66</f>
        <v>#DIV/0!</v>
      </c>
      <c r="IC63" s="4"/>
      <c r="ID63" s="4"/>
      <c r="IE63" s="434"/>
      <c r="IF63" s="434"/>
      <c r="IG63" s="434"/>
      <c r="IH63" s="434"/>
      <c r="II63" s="434"/>
      <c r="IJ63" s="434"/>
      <c r="IK63" s="434"/>
      <c r="IL63" s="434"/>
      <c r="IM63" s="434"/>
      <c r="IN63" s="434"/>
      <c r="IO63" s="434"/>
      <c r="IP63" s="434"/>
      <c r="IQ63" s="434"/>
      <c r="IR63" s="434"/>
      <c r="IS63" s="434"/>
      <c r="IT63" s="434"/>
      <c r="IU63" s="434"/>
      <c r="IV63" s="434"/>
      <c r="IW63" s="434"/>
      <c r="IX63" s="434"/>
      <c r="IY63" s="434"/>
      <c r="IZ63" s="434"/>
      <c r="JA63" s="434"/>
      <c r="JB63" s="434"/>
      <c r="JC63" s="434"/>
      <c r="JD63" s="434"/>
      <c r="JE63" s="434"/>
      <c r="JF63" s="434"/>
      <c r="JG63" s="434"/>
      <c r="JH63" s="434"/>
      <c r="JI63" s="434"/>
      <c r="JJ63" s="434"/>
      <c r="JK63" s="434"/>
      <c r="JL63" s="434"/>
      <c r="JM63" s="434"/>
      <c r="JN63" s="434"/>
      <c r="JO63" s="434"/>
      <c r="JP63" s="434"/>
      <c r="JQ63" s="434"/>
      <c r="JR63" s="434"/>
      <c r="JS63" s="434"/>
      <c r="JT63" s="434"/>
      <c r="JU63" s="434"/>
      <c r="JV63" s="434"/>
      <c r="JW63" s="434"/>
      <c r="JX63" s="434"/>
      <c r="JY63" s="434"/>
      <c r="JZ63" s="434"/>
      <c r="KA63" s="434"/>
      <c r="KB63" s="434"/>
      <c r="KC63" s="434"/>
      <c r="KD63" s="434"/>
      <c r="KE63" s="434"/>
      <c r="KF63" s="434"/>
      <c r="KG63" s="434"/>
      <c r="KH63" s="434"/>
      <c r="KI63" s="434"/>
      <c r="KJ63" s="434"/>
      <c r="KK63" s="434"/>
      <c r="KL63" s="434"/>
      <c r="KM63" s="434"/>
      <c r="KN63" s="434"/>
      <c r="KO63" s="434"/>
      <c r="KP63" s="434"/>
      <c r="KQ63" s="434"/>
      <c r="KR63" s="434"/>
      <c r="KS63" s="434"/>
      <c r="KT63" s="434"/>
      <c r="KU63" s="434"/>
      <c r="KV63" s="434"/>
      <c r="KW63" s="434"/>
      <c r="KX63" s="434"/>
      <c r="KY63" s="434"/>
      <c r="KZ63" s="434"/>
      <c r="LA63" s="434"/>
      <c r="LB63" s="434"/>
      <c r="LC63" s="1225"/>
      <c r="LD63" s="1225"/>
      <c r="LE63" s="1225"/>
      <c r="LF63" s="1225"/>
      <c r="LG63" s="1225"/>
      <c r="LH63" s="1225"/>
      <c r="LI63" s="1225"/>
      <c r="LJ63" s="1225"/>
      <c r="LK63" s="1225"/>
      <c r="LL63" s="1225"/>
      <c r="LM63" s="1225"/>
      <c r="LN63" s="1225"/>
      <c r="LO63" s="434"/>
      <c r="LP63" s="434"/>
      <c r="LQ63" s="434"/>
      <c r="LR63" s="434"/>
      <c r="LS63" s="434"/>
      <c r="LT63" s="434"/>
      <c r="LU63" s="434"/>
      <c r="LV63" s="434"/>
      <c r="LW63" s="434"/>
      <c r="LX63" s="434"/>
      <c r="LY63" s="434"/>
      <c r="LZ63" s="434"/>
      <c r="MA63" s="434"/>
      <c r="MB63" s="434"/>
      <c r="MC63" s="434"/>
      <c r="MD63" s="949" t="s">
        <v>342</v>
      </c>
      <c r="ME63" s="950"/>
      <c r="MF63" s="809">
        <f>COUNTIFS(MM13:MM45,"У-П")</f>
        <v>0</v>
      </c>
      <c r="MG63" s="951" t="e">
        <f>MF63*100/MF67</f>
        <v>#DIV/0!</v>
      </c>
      <c r="MH63" s="434"/>
      <c r="MI63" s="856" t="s">
        <v>342</v>
      </c>
      <c r="MJ63" s="857"/>
      <c r="MK63" s="858">
        <f>COUNTIFS(MO13:MO45,"У-П")</f>
        <v>0</v>
      </c>
      <c r="ML63" s="859" t="e">
        <f>MK63*100/MK67</f>
        <v>#DIV/0!</v>
      </c>
      <c r="MM63" s="434"/>
      <c r="MN63" s="2267" t="s">
        <v>342</v>
      </c>
      <c r="MO63" s="2268"/>
      <c r="MP63" s="811">
        <f>COUNTIFS(MQ13:MQ45,"У-П")</f>
        <v>0</v>
      </c>
      <c r="MQ63" s="952" t="e">
        <f>MP63*100/MP67</f>
        <v>#DIV/0!</v>
      </c>
      <c r="MR63" s="1233"/>
      <c r="MS63" s="139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83" t="s">
        <v>342</v>
      </c>
      <c r="NF63" s="484"/>
      <c r="NG63" s="471">
        <f>COUNTIFS(NQ13:NQ45,"У-П")</f>
        <v>0</v>
      </c>
      <c r="NH63" s="485" t="e">
        <f>NG63*100/NG67</f>
        <v>#DIV/0!</v>
      </c>
      <c r="NI63" s="4"/>
      <c r="NJ63" s="538" t="s">
        <v>342</v>
      </c>
      <c r="NK63" s="539"/>
      <c r="NL63" s="529">
        <f>COUNTIFS(NR13:NR45,"У-П")</f>
        <v>0</v>
      </c>
      <c r="NM63" s="540" t="e">
        <f>NL63*100/NL67</f>
        <v>#DIV/0!</v>
      </c>
      <c r="NN63" s="4"/>
      <c r="NO63" s="2374" t="s">
        <v>342</v>
      </c>
      <c r="NP63" s="2375"/>
      <c r="NQ63" s="587">
        <f>COUNTIFS(NS13:NS45,"У-П")</f>
        <v>0</v>
      </c>
      <c r="NR63" s="486" t="e">
        <f>NQ63*100/NQ67</f>
        <v>#DIV/0!</v>
      </c>
      <c r="NS63" s="4"/>
      <c r="NT63" s="608"/>
    </row>
    <row r="64" spans="1:384" s="39" customFormat="1" ht="22.5" customHeight="1" thickBot="1" x14ac:dyDescent="0.4">
      <c r="A64" s="1224"/>
      <c r="B64" s="2965" t="s">
        <v>203</v>
      </c>
      <c r="C64" s="2966"/>
      <c r="D64" s="2967"/>
      <c r="E64" s="1524" t="s">
        <v>182</v>
      </c>
      <c r="F64" s="1401" t="s">
        <v>196</v>
      </c>
      <c r="G64" s="1402" t="s">
        <v>197</v>
      </c>
      <c r="H64" s="1403" t="s">
        <v>311</v>
      </c>
      <c r="I64" s="1404" t="s">
        <v>312</v>
      </c>
      <c r="J64" s="1405" t="s">
        <v>313</v>
      </c>
      <c r="K64" s="1406">
        <v>6</v>
      </c>
      <c r="L64" s="4"/>
      <c r="M64" s="1226"/>
      <c r="N64" s="4"/>
      <c r="O64" s="4"/>
      <c r="P64" s="4"/>
      <c r="Q64" s="2728" t="s">
        <v>111</v>
      </c>
      <c r="R64" s="2729"/>
      <c r="S64" s="1407" t="s">
        <v>116</v>
      </c>
      <c r="T64" s="1408" t="s">
        <v>117</v>
      </c>
      <c r="U64" s="1408" t="s">
        <v>118</v>
      </c>
      <c r="V64" s="1408" t="s">
        <v>119</v>
      </c>
      <c r="W64" s="1408" t="s">
        <v>116</v>
      </c>
      <c r="X64" s="1408" t="s">
        <v>120</v>
      </c>
      <c r="Y64" s="1408" t="s">
        <v>121</v>
      </c>
      <c r="Z64" s="1409" t="s">
        <v>122</v>
      </c>
      <c r="AA64" s="1410">
        <v>1</v>
      </c>
      <c r="AB64" s="11"/>
      <c r="AC64" s="11"/>
      <c r="AD64" s="11"/>
      <c r="AE64" s="1226"/>
      <c r="AF64" s="1223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1411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1223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P64" s="4"/>
      <c r="DQ64" s="3103" t="s">
        <v>167</v>
      </c>
      <c r="DR64" s="3104"/>
      <c r="DS64" s="3104"/>
      <c r="DT64" s="3104"/>
      <c r="DU64" s="3105"/>
      <c r="DV64" s="1351">
        <f>COUNTIF(DW13:DW45,9)</f>
        <v>0</v>
      </c>
      <c r="DW64" s="1352" t="e">
        <f>DV64*100/DV68</f>
        <v>#DIV/0!</v>
      </c>
      <c r="DX64" s="1226"/>
      <c r="DY64" s="1223"/>
      <c r="DZ64" s="2660" t="s">
        <v>82</v>
      </c>
      <c r="EA64" s="2661"/>
      <c r="EB64" s="2661"/>
      <c r="EC64" s="2661"/>
      <c r="ED64" s="2661"/>
      <c r="EE64" s="2662"/>
      <c r="EF64" s="1187"/>
      <c r="EG64" s="1187"/>
      <c r="EH64" s="1187"/>
      <c r="EI64" s="1187"/>
      <c r="EJ64" s="1187"/>
      <c r="EK64" s="1187"/>
      <c r="EL64" s="1187"/>
      <c r="EM64" s="1187"/>
      <c r="EN64" s="1226"/>
      <c r="EO64" s="1695"/>
      <c r="EP64" s="1700"/>
      <c r="EQ64" s="1701"/>
      <c r="ER64" s="3074" t="s">
        <v>224</v>
      </c>
      <c r="ES64" s="3075"/>
      <c r="ET64" s="3074" t="s">
        <v>225</v>
      </c>
      <c r="EU64" s="3075"/>
      <c r="EV64" s="3074" t="s">
        <v>226</v>
      </c>
      <c r="EW64" s="3075"/>
      <c r="EX64" s="3076" t="s">
        <v>227</v>
      </c>
      <c r="EY64" s="3077"/>
      <c r="EZ64" s="14"/>
      <c r="FA64" s="1230"/>
      <c r="FB64" s="1230"/>
      <c r="FC64" s="1238"/>
      <c r="FD64" s="1332"/>
      <c r="FE64" s="1223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34"/>
      <c r="GZ64" s="4"/>
      <c r="HA64" s="4"/>
      <c r="HB64" s="4"/>
      <c r="HC64" s="4"/>
      <c r="HD64" s="4"/>
      <c r="HE64" s="434"/>
      <c r="HF64" s="434"/>
      <c r="HG64" s="434"/>
      <c r="HH64" s="434"/>
      <c r="HI64" s="2362" t="s">
        <v>325</v>
      </c>
      <c r="HJ64" s="2363"/>
      <c r="HK64" s="725">
        <f>COUNTIFS(HL13:HL45,"СРЕДНИЙ")</f>
        <v>0</v>
      </c>
      <c r="HL64" s="726" t="e">
        <f>HK64*100/HK66</f>
        <v>#DIV/0!</v>
      </c>
      <c r="HM64" s="4"/>
      <c r="HN64" s="1223"/>
      <c r="HO64" s="434"/>
      <c r="HP64" s="4"/>
      <c r="HQ64" s="4"/>
      <c r="HR64" s="4"/>
      <c r="HS64" s="4"/>
      <c r="HT64" s="4"/>
      <c r="HU64" s="434"/>
      <c r="HV64" s="434"/>
      <c r="HW64" s="434"/>
      <c r="HX64" s="434"/>
      <c r="HY64" s="2362" t="s">
        <v>325</v>
      </c>
      <c r="HZ64" s="2363"/>
      <c r="IA64" s="725">
        <f>COUNTIFS(IB13:IB45,"СРЕДНИЙ")</f>
        <v>0</v>
      </c>
      <c r="IB64" s="726" t="e">
        <f>IA64*100/IA66</f>
        <v>#DIV/0!</v>
      </c>
      <c r="IC64" s="4"/>
      <c r="ID64" s="4"/>
      <c r="IE64" s="434"/>
      <c r="IF64" s="434"/>
      <c r="IG64" s="434"/>
      <c r="IH64" s="434"/>
      <c r="II64" s="434"/>
      <c r="IJ64" s="434"/>
      <c r="IK64" s="434"/>
      <c r="IL64" s="434"/>
      <c r="IM64" s="434"/>
      <c r="IN64" s="434"/>
      <c r="IO64" s="434"/>
      <c r="IP64" s="434"/>
      <c r="IQ64" s="434"/>
      <c r="IR64" s="434"/>
      <c r="IS64" s="434"/>
      <c r="IT64" s="434"/>
      <c r="IU64" s="434"/>
      <c r="IV64" s="434"/>
      <c r="IW64" s="434"/>
      <c r="IX64" s="434"/>
      <c r="IY64" s="434"/>
      <c r="IZ64" s="434"/>
      <c r="JA64" s="434"/>
      <c r="JB64" s="434"/>
      <c r="JC64" s="434"/>
      <c r="JD64" s="434"/>
      <c r="JE64" s="434"/>
      <c r="JF64" s="434"/>
      <c r="JG64" s="434"/>
      <c r="JH64" s="434"/>
      <c r="JI64" s="434"/>
      <c r="JJ64" s="434"/>
      <c r="JK64" s="434"/>
      <c r="JL64" s="434"/>
      <c r="JM64" s="434"/>
      <c r="JN64" s="434"/>
      <c r="JO64" s="434"/>
      <c r="JP64" s="434"/>
      <c r="JQ64" s="434"/>
      <c r="JR64" s="434"/>
      <c r="JS64" s="434"/>
      <c r="JT64" s="434"/>
      <c r="JU64" s="434"/>
      <c r="JV64" s="434"/>
      <c r="JW64" s="434"/>
      <c r="JX64" s="434"/>
      <c r="JY64" s="434"/>
      <c r="JZ64" s="434"/>
      <c r="KA64" s="434"/>
      <c r="KB64" s="434"/>
      <c r="KC64" s="434"/>
      <c r="KD64" s="434"/>
      <c r="KE64" s="434"/>
      <c r="KF64" s="434"/>
      <c r="KG64" s="434"/>
      <c r="KH64" s="434"/>
      <c r="KI64" s="434"/>
      <c r="KJ64" s="434"/>
      <c r="KK64" s="434"/>
      <c r="KL64" s="434"/>
      <c r="KM64" s="434"/>
      <c r="KN64" s="434"/>
      <c r="KO64" s="434"/>
      <c r="KP64" s="434"/>
      <c r="KQ64" s="434"/>
      <c r="KR64" s="434"/>
      <c r="KS64" s="434"/>
      <c r="KT64" s="434"/>
      <c r="KU64" s="434"/>
      <c r="KV64" s="434"/>
      <c r="KW64" s="434"/>
      <c r="KX64" s="434"/>
      <c r="KY64" s="434"/>
      <c r="KZ64" s="434"/>
      <c r="LA64" s="434"/>
      <c r="LB64" s="434"/>
      <c r="LC64" s="1225"/>
      <c r="LD64" s="1225"/>
      <c r="LE64" s="1225"/>
      <c r="LF64" s="1225"/>
      <c r="LG64" s="1225"/>
      <c r="LH64" s="1225"/>
      <c r="LI64" s="1225"/>
      <c r="LJ64" s="1225"/>
      <c r="LK64" s="1225"/>
      <c r="LL64" s="1225"/>
      <c r="LM64" s="1225"/>
      <c r="LN64" s="1225"/>
      <c r="LO64" s="434"/>
      <c r="LP64" s="434"/>
      <c r="LQ64" s="434"/>
      <c r="LR64" s="434"/>
      <c r="LS64" s="434"/>
      <c r="LT64" s="434"/>
      <c r="LU64" s="434"/>
      <c r="LV64" s="434"/>
      <c r="LW64" s="434"/>
      <c r="LX64" s="434"/>
      <c r="LY64" s="434"/>
      <c r="LZ64" s="434"/>
      <c r="MA64" s="434"/>
      <c r="MB64" s="434"/>
      <c r="MC64" s="434"/>
      <c r="MD64" s="963" t="s">
        <v>343</v>
      </c>
      <c r="ME64" s="964"/>
      <c r="MF64" s="820">
        <f>COUNTIFS(MM13:MM45,"С-П")</f>
        <v>0</v>
      </c>
      <c r="MG64" s="965" t="e">
        <f>MF64*100/MF67</f>
        <v>#DIV/0!</v>
      </c>
      <c r="MH64" s="434"/>
      <c r="MI64" s="869" t="s">
        <v>343</v>
      </c>
      <c r="MJ64" s="870"/>
      <c r="MK64" s="860">
        <f>COUNTIFS(MO13:MO45,"С-П")</f>
        <v>0</v>
      </c>
      <c r="ML64" s="871" t="e">
        <f>MK64*100/MK67</f>
        <v>#DIV/0!</v>
      </c>
      <c r="MM64" s="434"/>
      <c r="MN64" s="2269" t="s">
        <v>343</v>
      </c>
      <c r="MO64" s="2270"/>
      <c r="MP64" s="822">
        <f>COUNTIFS(MQ13:MQ45,"С-П")</f>
        <v>0</v>
      </c>
      <c r="MQ64" s="966" t="e">
        <f>MP64*100/MP67</f>
        <v>#DIV/0!</v>
      </c>
      <c r="MR64" s="1233"/>
      <c r="MS64" s="139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501" t="s">
        <v>343</v>
      </c>
      <c r="NF64" s="502"/>
      <c r="NG64" s="503">
        <f>COUNTIFS(NQ13:NQ45,"С-П")</f>
        <v>0</v>
      </c>
      <c r="NH64" s="504" t="e">
        <f>NG64*100/NG67</f>
        <v>#DIV/0!</v>
      </c>
      <c r="NI64" s="4"/>
      <c r="NJ64" s="551" t="s">
        <v>343</v>
      </c>
      <c r="NK64" s="552"/>
      <c r="NL64" s="541">
        <f>COUNTIFS(NR13:NR45,"С-П")</f>
        <v>0</v>
      </c>
      <c r="NM64" s="553" t="e">
        <f>NL64*100/NL67</f>
        <v>#DIV/0!</v>
      </c>
      <c r="NN64" s="4"/>
      <c r="NO64" s="2271" t="s">
        <v>343</v>
      </c>
      <c r="NP64" s="2272"/>
      <c r="NQ64" s="588">
        <f>COUNTIFS(NS13:NS45,"С-П")</f>
        <v>0</v>
      </c>
      <c r="NR64" s="505" t="e">
        <f>NQ64*100/NQ67</f>
        <v>#DIV/0!</v>
      </c>
      <c r="NS64" s="4"/>
      <c r="NT64" s="608"/>
    </row>
    <row r="65" spans="1:384" s="39" customFormat="1" ht="22.5" customHeight="1" thickBot="1" x14ac:dyDescent="0.4">
      <c r="A65" s="1224"/>
      <c r="B65" s="4"/>
      <c r="C65" s="4"/>
      <c r="D65" s="1226"/>
      <c r="E65" s="1223"/>
      <c r="F65" s="4"/>
      <c r="G65" s="4"/>
      <c r="H65" s="4"/>
      <c r="I65" s="4"/>
      <c r="J65" s="4"/>
      <c r="K65" s="4"/>
      <c r="L65" s="4"/>
      <c r="M65" s="1226"/>
      <c r="N65" s="4"/>
      <c r="O65" s="4"/>
      <c r="P65" s="4"/>
      <c r="Q65" s="2711" t="s">
        <v>112</v>
      </c>
      <c r="R65" s="2712"/>
      <c r="S65" s="1412" t="s">
        <v>123</v>
      </c>
      <c r="T65" s="1413" t="s">
        <v>124</v>
      </c>
      <c r="U65" s="1413" t="s">
        <v>125</v>
      </c>
      <c r="V65" s="1413" t="s">
        <v>126</v>
      </c>
      <c r="W65" s="1413" t="s">
        <v>127</v>
      </c>
      <c r="X65" s="1413" t="s">
        <v>128</v>
      </c>
      <c r="Y65" s="1413" t="s">
        <v>129</v>
      </c>
      <c r="Z65" s="1414" t="s">
        <v>130</v>
      </c>
      <c r="AA65" s="1415">
        <v>2</v>
      </c>
      <c r="AB65" s="11"/>
      <c r="AC65" s="11"/>
      <c r="AD65" s="11"/>
      <c r="AE65" s="1226"/>
      <c r="AF65" s="1223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1416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1223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P65" s="4"/>
      <c r="DQ65" s="3103" t="s">
        <v>168</v>
      </c>
      <c r="DR65" s="3104"/>
      <c r="DS65" s="3104"/>
      <c r="DT65" s="3104"/>
      <c r="DU65" s="3105"/>
      <c r="DV65" s="1351">
        <f>COUNTIF(DW13:DW45,10)</f>
        <v>0</v>
      </c>
      <c r="DW65" s="1352" t="e">
        <f>DV65*100/DV68</f>
        <v>#DIV/0!</v>
      </c>
      <c r="DX65" s="1226"/>
      <c r="DY65" s="1223"/>
      <c r="DZ65" s="2648" t="s">
        <v>21</v>
      </c>
      <c r="EA65" s="2649"/>
      <c r="EB65" s="2649"/>
      <c r="EC65" s="2649"/>
      <c r="ED65" s="1417" t="s">
        <v>11</v>
      </c>
      <c r="EE65" s="1353" t="s">
        <v>12</v>
      </c>
      <c r="EF65" s="1187"/>
      <c r="EG65" s="1187"/>
      <c r="EH65" s="1187"/>
      <c r="EI65" s="1187"/>
      <c r="EJ65" s="1187"/>
      <c r="EK65" s="1187"/>
      <c r="EL65" s="1187"/>
      <c r="EM65" s="1187"/>
      <c r="EN65" s="1226"/>
      <c r="EO65" s="1695"/>
      <c r="EP65" s="1702"/>
      <c r="EQ65" s="1703"/>
      <c r="ER65" s="1342" t="s">
        <v>11</v>
      </c>
      <c r="ES65" s="1343" t="s">
        <v>12</v>
      </c>
      <c r="ET65" s="1344" t="s">
        <v>11</v>
      </c>
      <c r="EU65" s="1345" t="s">
        <v>12</v>
      </c>
      <c r="EV65" s="1342" t="s">
        <v>11</v>
      </c>
      <c r="EW65" s="1343" t="s">
        <v>12</v>
      </c>
      <c r="EX65" s="1344" t="s">
        <v>11</v>
      </c>
      <c r="EY65" s="1345" t="s">
        <v>12</v>
      </c>
      <c r="EZ65" s="14"/>
      <c r="FA65" s="1230"/>
      <c r="FB65" s="1230"/>
      <c r="FC65" s="1238"/>
      <c r="FD65" s="1332"/>
      <c r="FE65" s="1223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34"/>
      <c r="GZ65" s="4"/>
      <c r="HA65" s="4"/>
      <c r="HB65" s="4"/>
      <c r="HC65" s="4"/>
      <c r="HD65" s="4"/>
      <c r="HE65" s="434"/>
      <c r="HF65" s="434"/>
      <c r="HG65" s="434"/>
      <c r="HH65" s="434"/>
      <c r="HI65" s="2356" t="s">
        <v>209</v>
      </c>
      <c r="HJ65" s="2357"/>
      <c r="HK65" s="930">
        <f>COUNTIFS(HL13:HL45,"НИЗКИЙ")</f>
        <v>0</v>
      </c>
      <c r="HL65" s="727" t="e">
        <f>HK65*100/HK66</f>
        <v>#DIV/0!</v>
      </c>
      <c r="HM65" s="4"/>
      <c r="HN65" s="1223"/>
      <c r="HO65" s="434"/>
      <c r="HP65" s="4"/>
      <c r="HQ65" s="4"/>
      <c r="HR65" s="4"/>
      <c r="HS65" s="4"/>
      <c r="HT65" s="4"/>
      <c r="HU65" s="434"/>
      <c r="HV65" s="434"/>
      <c r="HW65" s="434"/>
      <c r="HX65" s="434"/>
      <c r="HY65" s="2356" t="s">
        <v>209</v>
      </c>
      <c r="HZ65" s="2357"/>
      <c r="IA65" s="930">
        <f>COUNTIFS(IB13:IB45,"НИЗКИЙ")</f>
        <v>0</v>
      </c>
      <c r="IB65" s="727" t="e">
        <f>IA65*100/IA66</f>
        <v>#DIV/0!</v>
      </c>
      <c r="IC65" s="4"/>
      <c r="ID65" s="4"/>
      <c r="IE65" s="434"/>
      <c r="IF65" s="434"/>
      <c r="IG65" s="434"/>
      <c r="IH65" s="434"/>
      <c r="II65" s="434"/>
      <c r="IJ65" s="434"/>
      <c r="IK65" s="434"/>
      <c r="IL65" s="434"/>
      <c r="IM65" s="434"/>
      <c r="IN65" s="434"/>
      <c r="IO65" s="434"/>
      <c r="IP65" s="434"/>
      <c r="IQ65" s="434"/>
      <c r="IR65" s="434"/>
      <c r="IS65" s="434"/>
      <c r="IT65" s="434"/>
      <c r="IU65" s="434"/>
      <c r="IV65" s="434"/>
      <c r="IW65" s="434"/>
      <c r="IX65" s="434"/>
      <c r="IY65" s="434"/>
      <c r="IZ65" s="434"/>
      <c r="JA65" s="434"/>
      <c r="JB65" s="434"/>
      <c r="JC65" s="434"/>
      <c r="JD65" s="434"/>
      <c r="JE65" s="434"/>
      <c r="JF65" s="434"/>
      <c r="JG65" s="434"/>
      <c r="JH65" s="434"/>
      <c r="JI65" s="434"/>
      <c r="JJ65" s="434"/>
      <c r="JK65" s="434"/>
      <c r="JL65" s="434"/>
      <c r="JM65" s="434"/>
      <c r="JN65" s="434"/>
      <c r="JO65" s="434"/>
      <c r="JP65" s="434"/>
      <c r="JQ65" s="434"/>
      <c r="JR65" s="434"/>
      <c r="JS65" s="434"/>
      <c r="JT65" s="434"/>
      <c r="JU65" s="434"/>
      <c r="JV65" s="434"/>
      <c r="JW65" s="434"/>
      <c r="JX65" s="434"/>
      <c r="JY65" s="434"/>
      <c r="JZ65" s="434"/>
      <c r="KA65" s="434"/>
      <c r="KB65" s="434"/>
      <c r="KC65" s="434"/>
      <c r="KD65" s="434"/>
      <c r="KE65" s="434"/>
      <c r="KF65" s="434"/>
      <c r="KG65" s="434"/>
      <c r="KH65" s="434"/>
      <c r="KI65" s="434"/>
      <c r="KJ65" s="434"/>
      <c r="KK65" s="434"/>
      <c r="KL65" s="434"/>
      <c r="KM65" s="434"/>
      <c r="KN65" s="434"/>
      <c r="KO65" s="434"/>
      <c r="KP65" s="434"/>
      <c r="KQ65" s="434"/>
      <c r="KR65" s="434"/>
      <c r="KS65" s="434"/>
      <c r="KT65" s="434"/>
      <c r="KU65" s="434"/>
      <c r="KV65" s="434"/>
      <c r="KW65" s="434"/>
      <c r="KX65" s="434"/>
      <c r="KY65" s="434"/>
      <c r="KZ65" s="434"/>
      <c r="LA65" s="434"/>
      <c r="LB65" s="434"/>
      <c r="LC65" s="1225"/>
      <c r="LD65" s="1225"/>
      <c r="LE65" s="1225"/>
      <c r="LF65" s="1225"/>
      <c r="LG65" s="1225"/>
      <c r="LH65" s="1225"/>
      <c r="LI65" s="1225"/>
      <c r="LJ65" s="1225"/>
      <c r="LK65" s="1225"/>
      <c r="LL65" s="1225"/>
      <c r="LM65" s="1225"/>
      <c r="LN65" s="1225"/>
      <c r="LO65" s="434"/>
      <c r="LP65" s="434"/>
      <c r="LQ65" s="434"/>
      <c r="LR65" s="434"/>
      <c r="LS65" s="434"/>
      <c r="LT65" s="434"/>
      <c r="LU65" s="434"/>
      <c r="LV65" s="434"/>
      <c r="LW65" s="434"/>
      <c r="LX65" s="434"/>
      <c r="LY65" s="434"/>
      <c r="LZ65" s="434"/>
      <c r="MA65" s="434"/>
      <c r="MB65" s="434"/>
      <c r="MC65" s="434"/>
      <c r="MD65" s="963" t="s">
        <v>344</v>
      </c>
      <c r="ME65" s="964"/>
      <c r="MF65" s="820">
        <f>COUNTIFS(MM13:MM45,"С-Н")</f>
        <v>0</v>
      </c>
      <c r="MG65" s="965" t="e">
        <f>MF65*100/MF67</f>
        <v>#DIV/0!</v>
      </c>
      <c r="MH65" s="434"/>
      <c r="MI65" s="869" t="s">
        <v>344</v>
      </c>
      <c r="MJ65" s="870"/>
      <c r="MK65" s="860">
        <f>COUNTIFS(MO13:MO45,"С-Н")</f>
        <v>0</v>
      </c>
      <c r="ML65" s="871" t="e">
        <f>MK65*100/MK67</f>
        <v>#DIV/0!</v>
      </c>
      <c r="MM65" s="434"/>
      <c r="MN65" s="2269" t="s">
        <v>344</v>
      </c>
      <c r="MO65" s="2270"/>
      <c r="MP65" s="822">
        <f>COUNTIFS(MQ13:MQ45,"С-Н")</f>
        <v>0</v>
      </c>
      <c r="MQ65" s="966" t="e">
        <f>MP65*100/MP67</f>
        <v>#DIV/0!</v>
      </c>
      <c r="MR65" s="1233"/>
      <c r="MS65" s="139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501" t="s">
        <v>344</v>
      </c>
      <c r="NF65" s="502"/>
      <c r="NG65" s="503">
        <f>COUNTIFS(NQ13:NQ45,"С-Н")</f>
        <v>0</v>
      </c>
      <c r="NH65" s="504" t="e">
        <f>NG65*100/NG67</f>
        <v>#DIV/0!</v>
      </c>
      <c r="NI65" s="4"/>
      <c r="NJ65" s="551" t="s">
        <v>344</v>
      </c>
      <c r="NK65" s="552"/>
      <c r="NL65" s="541">
        <f>COUNTIFS(NR13:NR45,"С-Н")</f>
        <v>0</v>
      </c>
      <c r="NM65" s="553" t="e">
        <f>NL65*100/NL67</f>
        <v>#DIV/0!</v>
      </c>
      <c r="NN65" s="4"/>
      <c r="NO65" s="2271" t="s">
        <v>344</v>
      </c>
      <c r="NP65" s="2272"/>
      <c r="NQ65" s="588">
        <f>COUNTIFS(NS13:NS45,"С-Н")</f>
        <v>0</v>
      </c>
      <c r="NR65" s="505" t="e">
        <f>NQ65*100/NQ67</f>
        <v>#DIV/0!</v>
      </c>
      <c r="NS65" s="4"/>
      <c r="NT65" s="608"/>
    </row>
    <row r="66" spans="1:384" s="39" customFormat="1" ht="22.5" customHeight="1" thickBot="1" x14ac:dyDescent="0.35">
      <c r="A66" s="1224"/>
      <c r="B66" s="1390"/>
      <c r="C66" s="1390"/>
      <c r="D66" s="1542"/>
      <c r="E66" s="1525"/>
      <c r="F66" s="1390"/>
      <c r="G66" s="1390"/>
      <c r="H66" s="1390"/>
      <c r="I66" s="1390"/>
      <c r="J66" s="1390"/>
      <c r="K66" s="1390"/>
      <c r="L66" s="1418"/>
      <c r="M66" s="1226"/>
      <c r="N66" s="4"/>
      <c r="O66" s="4"/>
      <c r="P66" s="4"/>
      <c r="Q66" s="2711" t="s">
        <v>114</v>
      </c>
      <c r="R66" s="2712"/>
      <c r="S66" s="1412" t="s">
        <v>131</v>
      </c>
      <c r="T66" s="1413" t="s">
        <v>132</v>
      </c>
      <c r="U66" s="1413" t="s">
        <v>133</v>
      </c>
      <c r="V66" s="1413" t="s">
        <v>117</v>
      </c>
      <c r="W66" s="1413" t="s">
        <v>124</v>
      </c>
      <c r="X66" s="1413" t="s">
        <v>134</v>
      </c>
      <c r="Y66" s="1413" t="s">
        <v>135</v>
      </c>
      <c r="Z66" s="1414" t="s">
        <v>136</v>
      </c>
      <c r="AA66" s="1415">
        <v>3</v>
      </c>
      <c r="AB66" s="11"/>
      <c r="AC66" s="11"/>
      <c r="AD66" s="11"/>
      <c r="AE66" s="1226"/>
      <c r="AF66" s="1223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1416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1223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P66" s="4"/>
      <c r="DQ66" s="3103" t="s">
        <v>169</v>
      </c>
      <c r="DR66" s="3104"/>
      <c r="DS66" s="3104"/>
      <c r="DT66" s="3104"/>
      <c r="DU66" s="3105"/>
      <c r="DV66" s="1351">
        <f>COUNTIF(DW13:DW45,11)</f>
        <v>0</v>
      </c>
      <c r="DW66" s="1352" t="e">
        <f>DV66*100/DV68</f>
        <v>#DIV/0!</v>
      </c>
      <c r="DX66" s="1226"/>
      <c r="DY66" s="1223"/>
      <c r="DZ66" s="3097" t="s">
        <v>83</v>
      </c>
      <c r="EA66" s="3098"/>
      <c r="EB66" s="3098"/>
      <c r="EC66" s="3099"/>
      <c r="ED66" s="1419">
        <f>COUNTIF(EL13:EL45,1)</f>
        <v>0</v>
      </c>
      <c r="EE66" s="1420" t="e">
        <f>ED66*100/ED76</f>
        <v>#DIV/0!</v>
      </c>
      <c r="EF66" s="1187"/>
      <c r="EG66" s="1187"/>
      <c r="EH66" s="1187"/>
      <c r="EI66" s="1187"/>
      <c r="EJ66" s="1187"/>
      <c r="EK66" s="1187"/>
      <c r="EL66" s="1187"/>
      <c r="EM66" s="1187"/>
      <c r="EN66" s="1226"/>
      <c r="EO66" s="1695"/>
      <c r="EP66" s="3080" t="s">
        <v>231</v>
      </c>
      <c r="EQ66" s="3081"/>
      <c r="ER66" s="1265">
        <f>COUNTIF(EY13:EY45,1)</f>
        <v>0</v>
      </c>
      <c r="ES66" s="1267" t="e">
        <f>ER66*100/ER69</f>
        <v>#DIV/0!</v>
      </c>
      <c r="ET66" s="1268">
        <f>COUNTIF(EZ13:EZ45,1)</f>
        <v>0</v>
      </c>
      <c r="EU66" s="1269" t="e">
        <f>ET66*100/ET69</f>
        <v>#DIV/0!</v>
      </c>
      <c r="EV66" s="1265">
        <f>COUNTIF(FA13:FA45,1)</f>
        <v>0</v>
      </c>
      <c r="EW66" s="1274" t="e">
        <f>EV66*100/EV69</f>
        <v>#DIV/0!</v>
      </c>
      <c r="EX66" s="1268">
        <f>COUNTIF(FB13:FB45,1)</f>
        <v>0</v>
      </c>
      <c r="EY66" s="1267" t="e">
        <f>EX66*100/EX69</f>
        <v>#DIV/0!</v>
      </c>
      <c r="EZ66" s="14"/>
      <c r="FA66" s="1230"/>
      <c r="FB66" s="1230"/>
      <c r="FC66" s="1238"/>
      <c r="FD66" s="1332"/>
      <c r="FE66" s="1223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34"/>
      <c r="GZ66" s="4"/>
      <c r="HA66" s="4"/>
      <c r="HB66" s="4"/>
      <c r="HC66" s="4"/>
      <c r="HD66" s="4"/>
      <c r="HE66" s="434"/>
      <c r="HF66" s="434"/>
      <c r="HG66" s="434"/>
      <c r="HH66" s="434"/>
      <c r="HI66" s="728" t="s">
        <v>19</v>
      </c>
      <c r="HJ66" s="728"/>
      <c r="HK66" s="729">
        <f>SUM(HK63:HK65)</f>
        <v>0</v>
      </c>
      <c r="HL66" s="730"/>
      <c r="HM66" s="4"/>
      <c r="HN66" s="1223"/>
      <c r="HO66" s="434"/>
      <c r="HP66" s="4"/>
      <c r="HQ66" s="4"/>
      <c r="HR66" s="4"/>
      <c r="HS66" s="4"/>
      <c r="HT66" s="4"/>
      <c r="HU66" s="434"/>
      <c r="HV66" s="434"/>
      <c r="HW66" s="434"/>
      <c r="HX66" s="434"/>
      <c r="HY66" s="728" t="s">
        <v>19</v>
      </c>
      <c r="HZ66" s="728"/>
      <c r="IA66" s="729">
        <f>SUM(IA63:IA65)</f>
        <v>0</v>
      </c>
      <c r="IB66" s="730"/>
      <c r="IC66" s="4"/>
      <c r="ID66" s="4"/>
      <c r="IE66" s="434"/>
      <c r="IF66" s="434"/>
      <c r="IG66" s="434"/>
      <c r="IH66" s="434"/>
      <c r="II66" s="434"/>
      <c r="IJ66" s="434"/>
      <c r="IK66" s="434"/>
      <c r="IL66" s="434"/>
      <c r="IM66" s="434"/>
      <c r="IN66" s="434"/>
      <c r="IO66" s="434"/>
      <c r="IP66" s="434"/>
      <c r="IQ66" s="434"/>
      <c r="IR66" s="434"/>
      <c r="IS66" s="434"/>
      <c r="IT66" s="434"/>
      <c r="IU66" s="434"/>
      <c r="IV66" s="434"/>
      <c r="IW66" s="434"/>
      <c r="IX66" s="434"/>
      <c r="IY66" s="434"/>
      <c r="IZ66" s="434"/>
      <c r="JA66" s="434"/>
      <c r="JB66" s="434"/>
      <c r="JC66" s="434"/>
      <c r="JD66" s="434"/>
      <c r="JE66" s="434"/>
      <c r="JF66" s="434"/>
      <c r="JG66" s="434"/>
      <c r="JH66" s="434"/>
      <c r="JI66" s="434"/>
      <c r="JJ66" s="434"/>
      <c r="JK66" s="434"/>
      <c r="JL66" s="434"/>
      <c r="JM66" s="434"/>
      <c r="JN66" s="434"/>
      <c r="JO66" s="434"/>
      <c r="JP66" s="434"/>
      <c r="JQ66" s="434"/>
      <c r="JR66" s="434"/>
      <c r="JS66" s="434"/>
      <c r="JT66" s="434"/>
      <c r="JU66" s="434"/>
      <c r="JV66" s="434"/>
      <c r="JW66" s="434"/>
      <c r="JX66" s="434"/>
      <c r="JY66" s="434"/>
      <c r="JZ66" s="434"/>
      <c r="KA66" s="434"/>
      <c r="KB66" s="434"/>
      <c r="KC66" s="434"/>
      <c r="KD66" s="434"/>
      <c r="KE66" s="434"/>
      <c r="KF66" s="434"/>
      <c r="KG66" s="434"/>
      <c r="KH66" s="434"/>
      <c r="KI66" s="434"/>
      <c r="KJ66" s="434"/>
      <c r="KK66" s="434"/>
      <c r="KL66" s="434"/>
      <c r="KM66" s="434"/>
      <c r="KN66" s="434"/>
      <c r="KO66" s="434"/>
      <c r="KP66" s="434"/>
      <c r="KQ66" s="434"/>
      <c r="KR66" s="434"/>
      <c r="KS66" s="434"/>
      <c r="KT66" s="434"/>
      <c r="KU66" s="434"/>
      <c r="KV66" s="434"/>
      <c r="KW66" s="434"/>
      <c r="KX66" s="434"/>
      <c r="KY66" s="434"/>
      <c r="KZ66" s="434"/>
      <c r="LA66" s="434"/>
      <c r="LB66" s="434"/>
      <c r="LC66" s="1225"/>
      <c r="LD66" s="1225"/>
      <c r="LE66" s="1225"/>
      <c r="LF66" s="1225"/>
      <c r="LG66" s="1225"/>
      <c r="LH66" s="1225"/>
      <c r="LI66" s="1225"/>
      <c r="LJ66" s="1225"/>
      <c r="LK66" s="1225"/>
      <c r="LL66" s="1225"/>
      <c r="LM66" s="1225"/>
      <c r="LN66" s="1225"/>
      <c r="LO66" s="434"/>
      <c r="LP66" s="434"/>
      <c r="LQ66" s="434"/>
      <c r="LR66" s="434"/>
      <c r="LS66" s="434"/>
      <c r="LT66" s="434"/>
      <c r="LU66" s="434"/>
      <c r="LV66" s="434"/>
      <c r="LW66" s="434"/>
      <c r="LX66" s="434"/>
      <c r="LY66" s="434"/>
      <c r="LZ66" s="434"/>
      <c r="MA66" s="434"/>
      <c r="MB66" s="434"/>
      <c r="MC66" s="434"/>
      <c r="MD66" s="978" t="s">
        <v>345</v>
      </c>
      <c r="ME66" s="979"/>
      <c r="MF66" s="831">
        <f>COUNTIFS(MM13:MM45,"У-Н")</f>
        <v>0</v>
      </c>
      <c r="MG66" s="980" t="e">
        <f>MF66*100/MF67</f>
        <v>#DIV/0!</v>
      </c>
      <c r="MH66" s="434"/>
      <c r="MI66" s="881" t="s">
        <v>345</v>
      </c>
      <c r="MJ66" s="882"/>
      <c r="MK66" s="872">
        <f>COUNTIFS(MO12:MO45,"У-Н")</f>
        <v>0</v>
      </c>
      <c r="ML66" s="883" t="e">
        <f>MK66*100/MK67</f>
        <v>#DIV/0!</v>
      </c>
      <c r="MM66" s="434"/>
      <c r="MN66" s="2241" t="s">
        <v>345</v>
      </c>
      <c r="MO66" s="2242"/>
      <c r="MP66" s="834">
        <f>COUNTIFS(MQ13:MQ45,"У-Н")</f>
        <v>0</v>
      </c>
      <c r="MQ66" s="982" t="e">
        <f>MP66*100/MP67</f>
        <v>#DIV/0!</v>
      </c>
      <c r="MR66" s="1233"/>
      <c r="MS66" s="139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521" t="s">
        <v>345</v>
      </c>
      <c r="NF66" s="522"/>
      <c r="NG66" s="523">
        <f>COUNTIFS(NQ13:NQ45,"У-Н")</f>
        <v>0</v>
      </c>
      <c r="NH66" s="524" t="e">
        <f>NG66*100/NG67</f>
        <v>#DIV/0!</v>
      </c>
      <c r="NI66" s="4"/>
      <c r="NJ66" s="564" t="s">
        <v>345</v>
      </c>
      <c r="NK66" s="565"/>
      <c r="NL66" s="554">
        <f>COUNTIFS(NR12:NR45,"У-Н")</f>
        <v>0</v>
      </c>
      <c r="NM66" s="566" t="e">
        <f>NL66*100/NL67</f>
        <v>#DIV/0!</v>
      </c>
      <c r="NN66" s="4"/>
      <c r="NO66" s="2273" t="s">
        <v>345</v>
      </c>
      <c r="NP66" s="2274"/>
      <c r="NQ66" s="589">
        <f>COUNTIFS(NS13:NS45,"У-Н")</f>
        <v>0</v>
      </c>
      <c r="NR66" s="525" t="e">
        <f>NQ66*100/NQ67</f>
        <v>#DIV/0!</v>
      </c>
      <c r="NS66" s="4"/>
      <c r="NT66" s="608"/>
    </row>
    <row r="67" spans="1:384" s="39" customFormat="1" ht="40.5" customHeight="1" thickBot="1" x14ac:dyDescent="0.35">
      <c r="A67" s="1224"/>
      <c r="B67" s="1390"/>
      <c r="C67" s="1390"/>
      <c r="D67" s="1542"/>
      <c r="E67" s="1525"/>
      <c r="F67" s="2702" t="s">
        <v>172</v>
      </c>
      <c r="G67" s="2703"/>
      <c r="H67" s="2703"/>
      <c r="I67" s="2703"/>
      <c r="J67" s="2703"/>
      <c r="K67" s="2703"/>
      <c r="L67" s="2704"/>
      <c r="M67" s="1431"/>
      <c r="N67" s="4"/>
      <c r="O67" s="4"/>
      <c r="P67" s="4"/>
      <c r="Q67" s="2711" t="s">
        <v>113</v>
      </c>
      <c r="R67" s="2712"/>
      <c r="S67" s="1412" t="s">
        <v>137</v>
      </c>
      <c r="T67" s="1413" t="s">
        <v>138</v>
      </c>
      <c r="U67" s="1413" t="s">
        <v>137</v>
      </c>
      <c r="V67" s="1413" t="s">
        <v>139</v>
      </c>
      <c r="W67" s="1413" t="s">
        <v>140</v>
      </c>
      <c r="X67" s="1413" t="s">
        <v>141</v>
      </c>
      <c r="Y67" s="1413" t="s">
        <v>142</v>
      </c>
      <c r="Z67" s="1414" t="s">
        <v>143</v>
      </c>
      <c r="AA67" s="1415">
        <v>4</v>
      </c>
      <c r="AB67" s="11"/>
      <c r="AC67" s="11"/>
      <c r="AD67" s="11"/>
      <c r="AE67" s="1226"/>
      <c r="AF67" s="1223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1416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1223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P67" s="4"/>
      <c r="DQ67" s="3100" t="s">
        <v>170</v>
      </c>
      <c r="DR67" s="3101"/>
      <c r="DS67" s="3101"/>
      <c r="DT67" s="3101"/>
      <c r="DU67" s="3102"/>
      <c r="DV67" s="1385">
        <f>COUNTIF(DW13:DW45,12)</f>
        <v>0</v>
      </c>
      <c r="DW67" s="1386" t="e">
        <f>DV67*100/DV68</f>
        <v>#DIV/0!</v>
      </c>
      <c r="DX67" s="1226"/>
      <c r="DY67" s="1223"/>
      <c r="DZ67" s="3091" t="s">
        <v>84</v>
      </c>
      <c r="EA67" s="3092"/>
      <c r="EB67" s="3092"/>
      <c r="EC67" s="3093"/>
      <c r="ED67" s="1419">
        <f>COUNTIF(EL13:EL45,2)</f>
        <v>0</v>
      </c>
      <c r="EE67" s="1420" t="e">
        <f>ED67*100/ED76</f>
        <v>#DIV/0!</v>
      </c>
      <c r="EF67" s="1187"/>
      <c r="EG67" s="1187"/>
      <c r="EH67" s="1187"/>
      <c r="EI67" s="1187"/>
      <c r="EJ67" s="1187"/>
      <c r="EK67" s="1187"/>
      <c r="EL67" s="1187"/>
      <c r="EM67" s="1187"/>
      <c r="EN67" s="1226"/>
      <c r="EO67" s="1695"/>
      <c r="EP67" s="3060" t="s">
        <v>239</v>
      </c>
      <c r="EQ67" s="3061"/>
      <c r="ER67" s="1303">
        <f>COUNTIF(EY13:EY45,2)</f>
        <v>0</v>
      </c>
      <c r="ES67" s="1305" t="e">
        <f>ER67*100/ER69</f>
        <v>#DIV/0!</v>
      </c>
      <c r="ET67" s="1306">
        <f>COUNTIF(EZ13:EZ45,2)</f>
        <v>0</v>
      </c>
      <c r="EU67" s="1304" t="e">
        <f>ET67*100/ET69</f>
        <v>#DIV/0!</v>
      </c>
      <c r="EV67" s="1303">
        <f>COUNTIF(FA13:FA45,2)</f>
        <v>0</v>
      </c>
      <c r="EW67" s="1186" t="e">
        <f>EV67*100/EV69</f>
        <v>#DIV/0!</v>
      </c>
      <c r="EX67" s="1306">
        <f>COUNTIF(FB13:FB45,2)</f>
        <v>0</v>
      </c>
      <c r="EY67" s="1305" t="e">
        <f>EX67*100/EX69</f>
        <v>#DIV/0!</v>
      </c>
      <c r="EZ67" s="14"/>
      <c r="FA67" s="1230"/>
      <c r="FB67" s="1230"/>
      <c r="FC67" s="1238"/>
      <c r="FD67" s="1332"/>
      <c r="FE67" s="1223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1223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34"/>
      <c r="IF67" s="434"/>
      <c r="IG67" s="434"/>
      <c r="IH67" s="434"/>
      <c r="II67" s="434"/>
      <c r="IJ67" s="434"/>
      <c r="IK67" s="434"/>
      <c r="IL67" s="434"/>
      <c r="IM67" s="434"/>
      <c r="IN67" s="434"/>
      <c r="IO67" s="434"/>
      <c r="IP67" s="434"/>
      <c r="IQ67" s="434"/>
      <c r="IR67" s="434"/>
      <c r="IS67" s="434"/>
      <c r="IT67" s="434"/>
      <c r="IU67" s="434"/>
      <c r="IV67" s="434"/>
      <c r="IW67" s="434"/>
      <c r="IX67" s="434"/>
      <c r="IY67" s="434"/>
      <c r="IZ67" s="434"/>
      <c r="JA67" s="434"/>
      <c r="JB67" s="434"/>
      <c r="JC67" s="434"/>
      <c r="JD67" s="434"/>
      <c r="JE67" s="434"/>
      <c r="JF67" s="434"/>
      <c r="JG67" s="434"/>
      <c r="JH67" s="434"/>
      <c r="JI67" s="434"/>
      <c r="JJ67" s="434"/>
      <c r="JK67" s="434"/>
      <c r="JL67" s="434"/>
      <c r="JM67" s="434"/>
      <c r="JN67" s="434"/>
      <c r="JO67" s="434"/>
      <c r="JP67" s="434"/>
      <c r="JQ67" s="434"/>
      <c r="JR67" s="434"/>
      <c r="JS67" s="434"/>
      <c r="JT67" s="434"/>
      <c r="JU67" s="434"/>
      <c r="JV67" s="434"/>
      <c r="JW67" s="434"/>
      <c r="JX67" s="434"/>
      <c r="JY67" s="434"/>
      <c r="JZ67" s="434"/>
      <c r="KA67" s="434"/>
      <c r="KB67" s="434"/>
      <c r="KC67" s="434"/>
      <c r="KD67" s="434"/>
      <c r="KE67" s="434"/>
      <c r="KF67" s="434"/>
      <c r="KG67" s="434"/>
      <c r="KH67" s="434"/>
      <c r="KI67" s="434"/>
      <c r="KJ67" s="434"/>
      <c r="KK67" s="434"/>
      <c r="KL67" s="434"/>
      <c r="KM67" s="434"/>
      <c r="KN67" s="434"/>
      <c r="KO67" s="434"/>
      <c r="KP67" s="434"/>
      <c r="KQ67" s="434"/>
      <c r="KR67" s="434"/>
      <c r="KS67" s="434"/>
      <c r="KT67" s="434"/>
      <c r="KU67" s="434"/>
      <c r="KV67" s="434"/>
      <c r="KW67" s="434"/>
      <c r="KX67" s="434"/>
      <c r="KY67" s="434"/>
      <c r="KZ67" s="434"/>
      <c r="LA67" s="434"/>
      <c r="LB67" s="434"/>
      <c r="LC67" s="1225"/>
      <c r="LD67" s="1225"/>
      <c r="LE67" s="1225"/>
      <c r="LF67" s="1225"/>
      <c r="LG67" s="1225"/>
      <c r="LH67" s="1225"/>
      <c r="LI67" s="1225"/>
      <c r="LJ67" s="1225"/>
      <c r="LK67" s="1225"/>
      <c r="LL67" s="1225"/>
      <c r="LM67" s="1225"/>
      <c r="LN67" s="1225"/>
      <c r="LO67" s="434"/>
      <c r="LP67" s="434"/>
      <c r="LQ67" s="434"/>
      <c r="LR67" s="434"/>
      <c r="LS67" s="434"/>
      <c r="LT67" s="434"/>
      <c r="LU67" s="434"/>
      <c r="LV67" s="434"/>
      <c r="LW67" s="434"/>
      <c r="LX67" s="434"/>
      <c r="LY67" s="434"/>
      <c r="LZ67" s="434"/>
      <c r="MA67" s="434"/>
      <c r="MB67" s="434"/>
      <c r="MC67" s="434"/>
      <c r="MD67" s="466"/>
      <c r="ME67" s="466"/>
      <c r="MF67" s="613">
        <f>SUM(MF63:MF66)</f>
        <v>0</v>
      </c>
      <c r="MG67" s="992"/>
      <c r="MH67" s="434"/>
      <c r="MI67" s="1225"/>
      <c r="MJ67" s="466"/>
      <c r="MK67" s="613">
        <f>SUM(MK63:MK66)</f>
        <v>0</v>
      </c>
      <c r="ML67" s="466"/>
      <c r="MM67" s="434"/>
      <c r="MN67" s="466"/>
      <c r="MO67" s="434"/>
      <c r="MP67" s="613">
        <f>SUM(MP63:MP66)</f>
        <v>0</v>
      </c>
      <c r="MQ67" s="992"/>
      <c r="MR67" s="1233"/>
      <c r="MS67" s="139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526"/>
      <c r="NF67" s="526"/>
      <c r="NG67" s="610">
        <f>SUM(NG63:NG66)</f>
        <v>0</v>
      </c>
      <c r="NH67" s="611"/>
      <c r="NI67" s="4"/>
      <c r="NJ67" s="526"/>
      <c r="NK67" s="526"/>
      <c r="NL67" s="610">
        <f>SUM(NL63:NL66)</f>
        <v>0</v>
      </c>
      <c r="NM67" s="526"/>
      <c r="NN67" s="4"/>
      <c r="NO67" s="526"/>
      <c r="NP67" s="4"/>
      <c r="NQ67" s="610">
        <f>SUM(NQ63:NQ66)</f>
        <v>0</v>
      </c>
      <c r="NR67" s="611"/>
      <c r="NS67" s="4"/>
      <c r="NT67" s="608"/>
    </row>
    <row r="68" spans="1:384" s="39" customFormat="1" ht="30" customHeight="1" thickBot="1" x14ac:dyDescent="0.4">
      <c r="A68" s="1224"/>
      <c r="B68" s="1418"/>
      <c r="C68" s="1418"/>
      <c r="D68" s="1543"/>
      <c r="E68" s="1526"/>
      <c r="F68" s="2705"/>
      <c r="G68" s="2706"/>
      <c r="H68" s="2706"/>
      <c r="I68" s="2706"/>
      <c r="J68" s="2706"/>
      <c r="K68" s="2706"/>
      <c r="L68" s="2707"/>
      <c r="M68" s="1431"/>
      <c r="N68" s="4"/>
      <c r="O68" s="4"/>
      <c r="P68" s="4"/>
      <c r="Q68" s="2741" t="s">
        <v>115</v>
      </c>
      <c r="R68" s="2742"/>
      <c r="S68" s="1423" t="s">
        <v>144</v>
      </c>
      <c r="T68" s="1424" t="s">
        <v>144</v>
      </c>
      <c r="U68" s="1424" t="s">
        <v>144</v>
      </c>
      <c r="V68" s="1424" t="s">
        <v>145</v>
      </c>
      <c r="W68" s="1424" t="s">
        <v>145</v>
      </c>
      <c r="X68" s="1424" t="s">
        <v>145</v>
      </c>
      <c r="Y68" s="1424" t="s">
        <v>146</v>
      </c>
      <c r="Z68" s="1425" t="s">
        <v>147</v>
      </c>
      <c r="AA68" s="1426">
        <v>5</v>
      </c>
      <c r="AB68" s="11"/>
      <c r="AC68" s="11"/>
      <c r="AD68" s="11"/>
      <c r="AE68" s="1226"/>
      <c r="AF68" s="1223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1416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1223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P68" s="4"/>
      <c r="DQ68" s="4"/>
      <c r="DR68" s="4"/>
      <c r="DS68" s="4"/>
      <c r="DT68" s="2643" t="s">
        <v>19</v>
      </c>
      <c r="DU68" s="2644"/>
      <c r="DV68" s="1391">
        <f>SUM(DV56:DV67)</f>
        <v>0</v>
      </c>
      <c r="DW68" s="1312"/>
      <c r="DX68" s="1226"/>
      <c r="DY68" s="1223"/>
      <c r="DZ68" s="3091" t="s">
        <v>85</v>
      </c>
      <c r="EA68" s="3092"/>
      <c r="EB68" s="3092"/>
      <c r="EC68" s="3093"/>
      <c r="ED68" s="1419">
        <f>COUNTIF(EL13:EL45,3)</f>
        <v>0</v>
      </c>
      <c r="EE68" s="1420" t="e">
        <f>ED68*100/ED76</f>
        <v>#DIV/0!</v>
      </c>
      <c r="EF68" s="1187"/>
      <c r="EG68" s="1187"/>
      <c r="EH68" s="1187"/>
      <c r="EI68" s="1187"/>
      <c r="EJ68" s="1187"/>
      <c r="EK68" s="1187"/>
      <c r="EL68" s="1187"/>
      <c r="EM68" s="1187"/>
      <c r="EN68" s="1226"/>
      <c r="EO68" s="1695"/>
      <c r="EP68" s="3062" t="s">
        <v>401</v>
      </c>
      <c r="EQ68" s="3063"/>
      <c r="ER68" s="1705">
        <f>ER52</f>
        <v>0</v>
      </c>
      <c r="ES68" s="1706" t="e">
        <f>ER68*100/ER69</f>
        <v>#DIV/0!</v>
      </c>
      <c r="ET68" s="1705">
        <f>ER52</f>
        <v>0</v>
      </c>
      <c r="EU68" s="1707" t="e">
        <f>ET68*100/ET69</f>
        <v>#DIV/0!</v>
      </c>
      <c r="EV68" s="1705">
        <f>ER52</f>
        <v>0</v>
      </c>
      <c r="EW68" s="1707" t="e">
        <f>EV68*100/EV69</f>
        <v>#DIV/0!</v>
      </c>
      <c r="EX68" s="1705">
        <f>ER52</f>
        <v>0</v>
      </c>
      <c r="EY68" s="1707" t="e">
        <f>EX68*100/EX69</f>
        <v>#DIV/0!</v>
      </c>
      <c r="EZ68" s="14"/>
      <c r="FA68" s="1230"/>
      <c r="FB68" s="1230"/>
      <c r="FC68" s="1238"/>
      <c r="FD68" s="1332"/>
      <c r="FE68" s="1223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1223"/>
      <c r="HO68" s="4"/>
      <c r="HP68" s="4"/>
      <c r="HQ68" s="4"/>
      <c r="HR68" s="4"/>
      <c r="HS68" s="11"/>
      <c r="HT68" s="4"/>
      <c r="HU68" s="4"/>
      <c r="HV68" s="4"/>
      <c r="HW68" s="4"/>
      <c r="HX68" s="11"/>
      <c r="HY68" s="4"/>
      <c r="HZ68" s="4"/>
      <c r="IA68" s="4"/>
      <c r="IB68" s="4"/>
      <c r="IC68" s="4"/>
      <c r="ID68" s="4"/>
      <c r="IE68" s="434"/>
      <c r="IF68" s="434"/>
      <c r="IG68" s="434"/>
      <c r="IH68" s="434"/>
      <c r="II68" s="434"/>
      <c r="IJ68" s="434"/>
      <c r="IK68" s="434"/>
      <c r="IL68" s="434"/>
      <c r="IM68" s="434"/>
      <c r="IN68" s="434"/>
      <c r="IO68" s="434"/>
      <c r="IP68" s="434"/>
      <c r="IQ68" s="434"/>
      <c r="IR68" s="434"/>
      <c r="IS68" s="434"/>
      <c r="IT68" s="434"/>
      <c r="IU68" s="434"/>
      <c r="IV68" s="434"/>
      <c r="IW68" s="434"/>
      <c r="IX68" s="434"/>
      <c r="IY68" s="434"/>
      <c r="IZ68" s="434"/>
      <c r="JA68" s="434"/>
      <c r="JB68" s="434"/>
      <c r="JC68" s="434"/>
      <c r="JD68" s="434"/>
      <c r="JE68" s="434"/>
      <c r="JF68" s="434"/>
      <c r="JG68" s="434"/>
      <c r="JH68" s="434"/>
      <c r="JI68" s="434"/>
      <c r="JJ68" s="434"/>
      <c r="JK68" s="434"/>
      <c r="JL68" s="434"/>
      <c r="JM68" s="434"/>
      <c r="JN68" s="434"/>
      <c r="JO68" s="434"/>
      <c r="JP68" s="434"/>
      <c r="JQ68" s="434"/>
      <c r="JR68" s="434"/>
      <c r="JS68" s="434"/>
      <c r="JT68" s="434"/>
      <c r="JU68" s="434"/>
      <c r="JV68" s="434"/>
      <c r="JW68" s="434"/>
      <c r="JX68" s="434"/>
      <c r="JY68" s="434"/>
      <c r="JZ68" s="434"/>
      <c r="KA68" s="434"/>
      <c r="KB68" s="434"/>
      <c r="KC68" s="434"/>
      <c r="KD68" s="434"/>
      <c r="KE68" s="434"/>
      <c r="KF68" s="434"/>
      <c r="KG68" s="434"/>
      <c r="KH68" s="434"/>
      <c r="KI68" s="434"/>
      <c r="KJ68" s="434"/>
      <c r="KK68" s="434"/>
      <c r="KL68" s="434"/>
      <c r="KM68" s="434"/>
      <c r="KN68" s="434"/>
      <c r="KO68" s="434"/>
      <c r="KP68" s="434"/>
      <c r="KQ68" s="434"/>
      <c r="KR68" s="434"/>
      <c r="KS68" s="434"/>
      <c r="KT68" s="434"/>
      <c r="KU68" s="434"/>
      <c r="KV68" s="434"/>
      <c r="KW68" s="434"/>
      <c r="KX68" s="434"/>
      <c r="KY68" s="434"/>
      <c r="KZ68" s="434"/>
      <c r="LA68" s="434"/>
      <c r="LB68" s="434"/>
      <c r="LC68" s="434"/>
      <c r="LD68" s="434"/>
      <c r="LE68" s="434"/>
      <c r="LF68" s="434"/>
      <c r="LG68" s="434"/>
      <c r="LH68" s="434"/>
      <c r="LI68" s="434"/>
      <c r="LJ68" s="434"/>
      <c r="LK68" s="434"/>
      <c r="LL68" s="434"/>
      <c r="LM68" s="434"/>
      <c r="LN68" s="434"/>
      <c r="LO68" s="434"/>
      <c r="LP68" s="434"/>
      <c r="LQ68" s="434"/>
      <c r="LR68" s="434"/>
      <c r="LS68" s="434"/>
      <c r="LT68" s="434"/>
      <c r="LU68" s="434"/>
      <c r="LV68" s="434"/>
      <c r="LW68" s="434"/>
      <c r="LX68" s="434"/>
      <c r="LY68" s="434"/>
      <c r="LZ68" s="434"/>
      <c r="MA68" s="434"/>
      <c r="MB68" s="434"/>
      <c r="MC68" s="434"/>
      <c r="MD68" s="434"/>
      <c r="ME68" s="434"/>
      <c r="MF68" s="434"/>
      <c r="MG68" s="434"/>
      <c r="MH68" s="434"/>
      <c r="MI68" s="434"/>
      <c r="MJ68" s="434"/>
      <c r="MK68" s="434"/>
      <c r="ML68" s="434"/>
      <c r="MM68" s="434"/>
      <c r="MN68" s="434"/>
      <c r="MO68" s="434"/>
      <c r="MP68" s="434"/>
      <c r="MQ68" s="434"/>
      <c r="MR68" s="1233"/>
      <c r="MS68" s="139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608"/>
    </row>
    <row r="69" spans="1:384" s="39" customFormat="1" ht="32.25" customHeight="1" thickBot="1" x14ac:dyDescent="0.35">
      <c r="A69" s="1224"/>
      <c r="B69" s="1221"/>
      <c r="C69" s="4"/>
      <c r="D69" s="1226"/>
      <c r="E69" s="1223"/>
      <c r="F69" s="2708"/>
      <c r="G69" s="2709"/>
      <c r="H69" s="2709"/>
      <c r="I69" s="2709"/>
      <c r="J69" s="2709"/>
      <c r="K69" s="2709"/>
      <c r="L69" s="2710"/>
      <c r="M69" s="1226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1226"/>
      <c r="AF69" s="1223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1416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1223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P69" s="4"/>
      <c r="DQ69" s="4"/>
      <c r="DR69" s="4"/>
      <c r="DS69" s="1427"/>
      <c r="DT69" s="1427"/>
      <c r="DU69" s="1427"/>
      <c r="DV69" s="1427"/>
      <c r="DW69" s="1427"/>
      <c r="DX69" s="1428"/>
      <c r="DY69" s="1223"/>
      <c r="DZ69" s="3091" t="s">
        <v>86</v>
      </c>
      <c r="EA69" s="3092"/>
      <c r="EB69" s="3092"/>
      <c r="EC69" s="3093"/>
      <c r="ED69" s="1419">
        <f>COUNTIF(EL13:EL45,4)</f>
        <v>0</v>
      </c>
      <c r="EE69" s="1420" t="e">
        <f>ED69*100/ED76</f>
        <v>#DIV/0!</v>
      </c>
      <c r="EF69" s="1187"/>
      <c r="EG69" s="1187"/>
      <c r="EH69" s="1187"/>
      <c r="EI69" s="1187"/>
      <c r="EJ69" s="1187"/>
      <c r="EK69" s="1187"/>
      <c r="EL69" s="1187"/>
      <c r="EM69" s="1187"/>
      <c r="EN69" s="1226"/>
      <c r="EO69" s="1695"/>
      <c r="EP69" s="1227"/>
      <c r="EQ69" s="14"/>
      <c r="ER69" s="1375">
        <f>SUM(ER66:ER68)</f>
        <v>0</v>
      </c>
      <c r="ES69" s="1375"/>
      <c r="ET69" s="1375">
        <f>SUM(ET66:ET68)</f>
        <v>0</v>
      </c>
      <c r="EU69" s="1375"/>
      <c r="EV69" s="1375">
        <f>SUM(EV66:EV68)</f>
        <v>0</v>
      </c>
      <c r="EW69" s="1375"/>
      <c r="EX69" s="1375">
        <f>SUM(EX66:EX68)</f>
        <v>0</v>
      </c>
      <c r="EY69" s="1375"/>
      <c r="EZ69" s="14"/>
      <c r="FA69" s="1230"/>
      <c r="FB69" s="1230"/>
      <c r="FC69" s="1238"/>
      <c r="FD69" s="1332"/>
      <c r="FE69" s="1223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1223"/>
      <c r="HO69" s="2310" t="s">
        <v>376</v>
      </c>
      <c r="HP69" s="2311"/>
      <c r="HQ69" s="2314" t="s">
        <v>11</v>
      </c>
      <c r="HR69" s="2314" t="s">
        <v>12</v>
      </c>
      <c r="HS69" s="1087"/>
      <c r="HT69" s="2310" t="s">
        <v>377</v>
      </c>
      <c r="HU69" s="2311"/>
      <c r="HV69" s="2314" t="s">
        <v>11</v>
      </c>
      <c r="HW69" s="2314" t="s">
        <v>12</v>
      </c>
      <c r="HX69" s="1087"/>
      <c r="HY69" s="2310" t="s">
        <v>378</v>
      </c>
      <c r="HZ69" s="2311"/>
      <c r="IA69" s="2314" t="s">
        <v>11</v>
      </c>
      <c r="IB69" s="2314" t="s">
        <v>12</v>
      </c>
      <c r="IC69" s="4"/>
      <c r="ID69" s="4"/>
      <c r="IE69" s="434"/>
      <c r="IF69" s="434"/>
      <c r="IG69" s="434"/>
      <c r="IH69" s="434"/>
      <c r="II69" s="434"/>
      <c r="IJ69" s="434"/>
      <c r="IK69" s="434"/>
      <c r="IL69" s="434"/>
      <c r="IM69" s="434"/>
      <c r="IN69" s="434"/>
      <c r="IO69" s="434"/>
      <c r="IP69" s="434"/>
      <c r="IQ69" s="434"/>
      <c r="IR69" s="434"/>
      <c r="IS69" s="434"/>
      <c r="IT69" s="434"/>
      <c r="IU69" s="434"/>
      <c r="IV69" s="434"/>
      <c r="IW69" s="434"/>
      <c r="IX69" s="434"/>
      <c r="IY69" s="434"/>
      <c r="IZ69" s="434"/>
      <c r="JA69" s="434"/>
      <c r="JB69" s="434"/>
      <c r="JC69" s="434"/>
      <c r="JD69" s="434"/>
      <c r="JE69" s="434"/>
      <c r="JF69" s="434"/>
      <c r="JG69" s="434"/>
      <c r="JH69" s="434"/>
      <c r="JI69" s="434"/>
      <c r="JJ69" s="434"/>
      <c r="JK69" s="434"/>
      <c r="JL69" s="434"/>
      <c r="JM69" s="434"/>
      <c r="JN69" s="434"/>
      <c r="JO69" s="434"/>
      <c r="JP69" s="434"/>
      <c r="JQ69" s="434"/>
      <c r="JR69" s="434"/>
      <c r="JS69" s="434"/>
      <c r="JT69" s="434"/>
      <c r="JU69" s="434"/>
      <c r="JV69" s="434"/>
      <c r="JW69" s="434"/>
      <c r="JX69" s="434"/>
      <c r="JY69" s="434"/>
      <c r="JZ69" s="434"/>
      <c r="KA69" s="434"/>
      <c r="KB69" s="434"/>
      <c r="KC69" s="434"/>
      <c r="KD69" s="434"/>
      <c r="KE69" s="434"/>
      <c r="KF69" s="434"/>
      <c r="KG69" s="434"/>
      <c r="KH69" s="434"/>
      <c r="KI69" s="434"/>
      <c r="KJ69" s="434"/>
      <c r="KK69" s="434"/>
      <c r="KL69" s="434"/>
      <c r="KM69" s="434"/>
      <c r="KN69" s="434"/>
      <c r="KO69" s="434"/>
      <c r="KP69" s="434"/>
      <c r="KQ69" s="434"/>
      <c r="KR69" s="434"/>
      <c r="KS69" s="434"/>
      <c r="KT69" s="434"/>
      <c r="KU69" s="434"/>
      <c r="KV69" s="434"/>
      <c r="KW69" s="434"/>
      <c r="KX69" s="434"/>
      <c r="KY69" s="434"/>
      <c r="KZ69" s="434"/>
      <c r="LA69" s="434"/>
      <c r="LB69" s="434"/>
      <c r="LC69" s="434"/>
      <c r="LD69" s="434"/>
      <c r="LE69" s="434"/>
      <c r="LF69" s="434"/>
      <c r="LG69" s="434"/>
      <c r="LH69" s="434"/>
      <c r="LI69" s="434"/>
      <c r="LJ69" s="434"/>
      <c r="LK69" s="434"/>
      <c r="LL69" s="434"/>
      <c r="LM69" s="434"/>
      <c r="LN69" s="434"/>
      <c r="LO69" s="434"/>
      <c r="LP69" s="434"/>
      <c r="LQ69" s="434"/>
      <c r="LR69" s="434"/>
      <c r="LS69" s="434"/>
      <c r="LT69" s="434"/>
      <c r="LU69" s="434"/>
      <c r="LV69" s="434"/>
      <c r="LW69" s="434"/>
      <c r="LX69" s="434"/>
      <c r="LY69" s="434"/>
      <c r="LZ69" s="434"/>
      <c r="MA69" s="434"/>
      <c r="MB69" s="434"/>
      <c r="MC69" s="434"/>
      <c r="MD69" s="434"/>
      <c r="ME69" s="434"/>
      <c r="MF69" s="434"/>
      <c r="MG69" s="434"/>
      <c r="MH69" s="434"/>
      <c r="MI69" s="434"/>
      <c r="MJ69" s="434"/>
      <c r="MK69" s="434"/>
      <c r="ML69" s="434"/>
      <c r="MM69" s="434"/>
      <c r="MN69" s="434"/>
      <c r="MO69" s="434"/>
      <c r="MP69" s="434"/>
      <c r="MQ69" s="434"/>
      <c r="MR69" s="1233"/>
      <c r="MS69" s="1394"/>
      <c r="MT69" s="4"/>
      <c r="MU69" s="2329" t="s">
        <v>327</v>
      </c>
      <c r="MV69" s="2330"/>
      <c r="MW69" s="2333" t="s">
        <v>11</v>
      </c>
      <c r="MX69" s="2335" t="s">
        <v>12</v>
      </c>
      <c r="MY69" s="1082"/>
      <c r="MZ69" s="2301" t="s">
        <v>338</v>
      </c>
      <c r="NA69" s="2302"/>
      <c r="NB69" s="2297" t="s">
        <v>11</v>
      </c>
      <c r="NC69" s="2306" t="s">
        <v>12</v>
      </c>
      <c r="ND69" s="1084"/>
      <c r="NE69" s="2301" t="s">
        <v>331</v>
      </c>
      <c r="NF69" s="2302"/>
      <c r="NG69" s="2297" t="s">
        <v>11</v>
      </c>
      <c r="NH69" s="2306" t="s">
        <v>12</v>
      </c>
      <c r="NI69" s="1084"/>
      <c r="NJ69" s="2301" t="s">
        <v>333</v>
      </c>
      <c r="NK69" s="2302"/>
      <c r="NL69" s="2297" t="s">
        <v>11</v>
      </c>
      <c r="NM69" s="2306" t="s">
        <v>12</v>
      </c>
      <c r="NN69" s="1084"/>
      <c r="NO69" s="2301" t="s">
        <v>339</v>
      </c>
      <c r="NP69" s="2302"/>
      <c r="NQ69" s="2297" t="s">
        <v>11</v>
      </c>
      <c r="NR69" s="2306" t="s">
        <v>12</v>
      </c>
      <c r="NS69" s="4"/>
      <c r="NT69" s="608"/>
    </row>
    <row r="70" spans="1:384" ht="45" customHeight="1" thickBot="1" x14ac:dyDescent="0.35">
      <c r="A70" s="1224"/>
      <c r="B70" s="1221"/>
      <c r="C70" s="4"/>
      <c r="D70" s="1226"/>
      <c r="E70" s="1223"/>
      <c r="F70" s="4"/>
      <c r="G70" s="4"/>
      <c r="H70" s="4"/>
      <c r="I70" s="4"/>
      <c r="J70" s="4"/>
      <c r="K70" s="1429"/>
      <c r="L70" s="1221"/>
      <c r="M70" s="1226"/>
      <c r="N70" s="4"/>
      <c r="O70" s="4"/>
      <c r="P70" s="4"/>
      <c r="Q70" s="1114"/>
      <c r="R70" s="111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1226"/>
      <c r="AF70" s="1223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12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1223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P70" s="4"/>
      <c r="DQ70" s="4"/>
      <c r="DR70" s="4"/>
      <c r="DS70" s="1430"/>
      <c r="DT70" s="1430"/>
      <c r="DU70" s="1430"/>
      <c r="DV70" s="1430"/>
      <c r="DW70" s="1430"/>
      <c r="DX70" s="1428"/>
      <c r="DY70" s="1223"/>
      <c r="DZ70" s="3091" t="s">
        <v>87</v>
      </c>
      <c r="EA70" s="3092"/>
      <c r="EB70" s="3092"/>
      <c r="EC70" s="3093"/>
      <c r="ED70" s="1419">
        <f>COUNTIF(EL13:EL45,5)</f>
        <v>0</v>
      </c>
      <c r="EE70" s="1420" t="e">
        <f>ED70*100/ED76</f>
        <v>#DIV/0!</v>
      </c>
      <c r="EF70" s="1187"/>
      <c r="EG70" s="1187"/>
      <c r="EH70" s="1187"/>
      <c r="EI70" s="1187"/>
      <c r="EJ70" s="1187"/>
      <c r="EK70" s="1187"/>
      <c r="EL70" s="1187"/>
      <c r="EM70" s="1187"/>
      <c r="EN70" s="1226"/>
      <c r="EO70" s="1695"/>
      <c r="EP70" s="639"/>
      <c r="FA70" s="1230"/>
      <c r="FB70" s="1230"/>
      <c r="FC70" s="1238"/>
      <c r="FD70" s="1460"/>
      <c r="FE70" s="1232"/>
      <c r="FF70" s="434"/>
      <c r="FG70" s="434"/>
      <c r="FH70" s="434"/>
      <c r="FI70" s="434"/>
      <c r="FJ70" s="434"/>
      <c r="FK70" s="434"/>
      <c r="FL70" s="434"/>
      <c r="FM70" s="434"/>
      <c r="FN70" s="434"/>
      <c r="FO70" s="434"/>
      <c r="FP70" s="434"/>
      <c r="FQ70" s="434"/>
      <c r="FR70" s="434"/>
      <c r="FS70" s="434"/>
      <c r="FT70" s="434"/>
      <c r="FU70" s="434"/>
      <c r="FV70" s="434"/>
      <c r="FW70" s="434"/>
      <c r="FX70" s="434"/>
      <c r="FY70" s="434"/>
      <c r="FZ70" s="434"/>
      <c r="GA70" s="434"/>
      <c r="GB70" s="434"/>
      <c r="GC70" s="434"/>
      <c r="GD70" s="434"/>
      <c r="GE70" s="434"/>
      <c r="GF70" s="434"/>
      <c r="GG70" s="434"/>
      <c r="GH70" s="434"/>
      <c r="GI70" s="434"/>
      <c r="GJ70" s="434"/>
      <c r="GK70" s="434"/>
      <c r="GL70" s="434"/>
      <c r="GM70" s="434"/>
      <c r="GN70" s="434"/>
      <c r="GO70" s="434"/>
      <c r="GP70" s="434"/>
      <c r="GQ70" s="434"/>
      <c r="GR70" s="434"/>
      <c r="GS70" s="434"/>
      <c r="GT70" s="434"/>
      <c r="GU70" s="434"/>
      <c r="GV70" s="434"/>
      <c r="GW70" s="434"/>
      <c r="GX70" s="434"/>
      <c r="GY70" s="434"/>
      <c r="GZ70" s="434"/>
      <c r="HA70" s="434"/>
      <c r="HB70" s="434"/>
      <c r="HC70" s="434"/>
      <c r="HD70" s="434"/>
      <c r="HE70" s="434"/>
      <c r="HF70" s="434"/>
      <c r="HG70" s="434"/>
      <c r="HH70" s="434"/>
      <c r="HI70" s="434"/>
      <c r="HJ70" s="434"/>
      <c r="HK70" s="434"/>
      <c r="HL70" s="434"/>
      <c r="HM70" s="434"/>
      <c r="HN70" s="1232"/>
      <c r="HO70" s="2312"/>
      <c r="HP70" s="2313"/>
      <c r="HQ70" s="2315"/>
      <c r="HR70" s="2316"/>
      <c r="HS70" s="466"/>
      <c r="HT70" s="2312"/>
      <c r="HU70" s="2313"/>
      <c r="HV70" s="2315"/>
      <c r="HW70" s="2316"/>
      <c r="HX70" s="466"/>
      <c r="HY70" s="2312"/>
      <c r="HZ70" s="2313"/>
      <c r="IA70" s="2315"/>
      <c r="IB70" s="2316"/>
      <c r="IC70" s="434"/>
      <c r="ID70" s="434"/>
      <c r="IE70" s="434"/>
      <c r="IF70" s="434"/>
      <c r="IG70" s="434"/>
      <c r="IH70" s="434"/>
      <c r="II70" s="434"/>
      <c r="IJ70" s="434"/>
      <c r="IK70" s="434"/>
      <c r="IL70" s="434"/>
      <c r="IM70" s="434"/>
      <c r="IN70" s="434"/>
      <c r="IO70" s="434"/>
      <c r="IP70" s="434"/>
      <c r="IQ70" s="434"/>
      <c r="IR70" s="434"/>
      <c r="IS70" s="434"/>
      <c r="IT70" s="434"/>
      <c r="IU70" s="434"/>
      <c r="IV70" s="434"/>
      <c r="IW70" s="434"/>
      <c r="IX70" s="434"/>
      <c r="IY70" s="434"/>
      <c r="IZ70" s="434"/>
      <c r="JA70" s="434"/>
      <c r="JB70" s="434"/>
      <c r="JC70" s="434"/>
      <c r="JD70" s="434"/>
      <c r="JE70" s="434"/>
      <c r="JF70" s="434"/>
      <c r="JG70" s="434"/>
      <c r="JH70" s="434"/>
      <c r="JI70" s="434"/>
      <c r="JJ70" s="434"/>
      <c r="JK70" s="434"/>
      <c r="JL70" s="434"/>
      <c r="JM70" s="434"/>
      <c r="JN70" s="434"/>
      <c r="JO70" s="434"/>
      <c r="JP70" s="434"/>
      <c r="JQ70" s="434"/>
      <c r="JR70" s="434"/>
      <c r="JS70" s="434"/>
      <c r="JT70" s="434"/>
      <c r="JU70" s="434"/>
      <c r="JV70" s="434"/>
      <c r="JW70" s="434"/>
      <c r="JX70" s="434"/>
      <c r="JY70" s="434"/>
      <c r="JZ70" s="434"/>
      <c r="KA70" s="434"/>
      <c r="KB70" s="434"/>
      <c r="KC70" s="434"/>
      <c r="KD70" s="434"/>
      <c r="KE70" s="434"/>
      <c r="KF70" s="434"/>
      <c r="KG70" s="434"/>
      <c r="KH70" s="434"/>
      <c r="KI70" s="434"/>
      <c r="KJ70" s="434"/>
      <c r="KK70" s="434"/>
      <c r="KL70" s="434"/>
      <c r="KM70" s="434"/>
      <c r="KN70" s="434"/>
      <c r="KO70" s="434"/>
      <c r="KP70" s="434"/>
      <c r="KQ70" s="434"/>
      <c r="KR70" s="434"/>
      <c r="KS70" s="434"/>
      <c r="KT70" s="434"/>
      <c r="KU70" s="434"/>
      <c r="KV70" s="434"/>
      <c r="KW70" s="434"/>
      <c r="KX70" s="434"/>
      <c r="KY70" s="434"/>
      <c r="KZ70" s="434"/>
      <c r="LA70" s="434"/>
      <c r="LB70" s="434"/>
      <c r="LC70" s="434"/>
      <c r="LD70" s="434"/>
      <c r="LE70" s="434"/>
      <c r="LF70" s="434"/>
      <c r="LG70" s="434"/>
      <c r="LH70" s="434"/>
      <c r="LI70" s="434"/>
      <c r="LJ70" s="434"/>
      <c r="LK70" s="434"/>
      <c r="LL70" s="434"/>
      <c r="LM70" s="434"/>
      <c r="LN70" s="434"/>
      <c r="LO70" s="434"/>
      <c r="LP70" s="434"/>
      <c r="LQ70" s="434"/>
      <c r="LR70" s="434"/>
      <c r="LS70" s="434"/>
      <c r="LT70" s="434"/>
      <c r="LU70" s="434"/>
      <c r="LV70" s="434"/>
      <c r="LW70" s="434"/>
      <c r="LX70" s="434"/>
      <c r="LY70" s="434"/>
      <c r="LZ70" s="434"/>
      <c r="MA70" s="434"/>
      <c r="MB70" s="434"/>
      <c r="MC70" s="434"/>
      <c r="MD70" s="434"/>
      <c r="ME70" s="434"/>
      <c r="MF70" s="434"/>
      <c r="MG70" s="434"/>
      <c r="MH70" s="434"/>
      <c r="MI70" s="434"/>
      <c r="MJ70" s="434"/>
      <c r="MK70" s="434"/>
      <c r="ML70" s="434"/>
      <c r="MM70" s="434"/>
      <c r="MN70" s="434"/>
      <c r="MO70" s="434"/>
      <c r="MP70" s="434"/>
      <c r="MQ70" s="434"/>
      <c r="MR70" s="1233"/>
      <c r="MS70" s="1234"/>
      <c r="MT70" s="434"/>
      <c r="MU70" s="2331"/>
      <c r="MV70" s="2332"/>
      <c r="MW70" s="2334"/>
      <c r="MX70" s="2336"/>
      <c r="MY70" s="1082"/>
      <c r="MZ70" s="2308"/>
      <c r="NA70" s="2309"/>
      <c r="NB70" s="2305"/>
      <c r="NC70" s="2307"/>
      <c r="ND70" s="1084"/>
      <c r="NE70" s="2308"/>
      <c r="NF70" s="2309"/>
      <c r="NG70" s="2305"/>
      <c r="NH70" s="2307"/>
      <c r="NI70" s="1084"/>
      <c r="NJ70" s="2308"/>
      <c r="NK70" s="2309"/>
      <c r="NL70" s="2305"/>
      <c r="NM70" s="2307"/>
      <c r="NN70" s="1084"/>
      <c r="NO70" s="2308"/>
      <c r="NP70" s="2309"/>
      <c r="NQ70" s="2305"/>
      <c r="NR70" s="2307"/>
      <c r="NS70" s="434"/>
    </row>
    <row r="71" spans="1:384" ht="30.75" customHeight="1" x14ac:dyDescent="0.3">
      <c r="A71" s="1224"/>
      <c r="B71" s="1221"/>
      <c r="C71" s="1421"/>
      <c r="D71" s="1431"/>
      <c r="E71" s="1422"/>
      <c r="F71" s="1421"/>
      <c r="G71" s="1421"/>
      <c r="H71" s="1421"/>
      <c r="I71" s="4"/>
      <c r="J71" s="1221"/>
      <c r="K71" s="1429"/>
      <c r="L71" s="1221"/>
      <c r="M71" s="1226"/>
      <c r="N71" s="4"/>
      <c r="O71" s="4"/>
      <c r="P71" s="4"/>
      <c r="Q71" s="1114"/>
      <c r="R71" s="111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1226"/>
      <c r="AF71" s="1223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1223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P71" s="4"/>
      <c r="DQ71" s="4"/>
      <c r="DR71" s="4"/>
      <c r="DS71" s="1817"/>
      <c r="DT71" s="1817"/>
      <c r="DU71" s="1817"/>
      <c r="DV71" s="1817"/>
      <c r="DW71" s="1817"/>
      <c r="DX71" s="1428"/>
      <c r="DY71" s="1223"/>
      <c r="DZ71" s="3091" t="s">
        <v>88</v>
      </c>
      <c r="EA71" s="3092"/>
      <c r="EB71" s="3092"/>
      <c r="EC71" s="3093"/>
      <c r="ED71" s="1419">
        <f>COUNTIF(EL13:EL45,6)</f>
        <v>0</v>
      </c>
      <c r="EE71" s="1420" t="e">
        <f>ED71*100/ED76</f>
        <v>#DIV/0!</v>
      </c>
      <c r="EF71" s="1187"/>
      <c r="EG71" s="1187"/>
      <c r="EH71" s="1187"/>
      <c r="EI71" s="1187"/>
      <c r="EJ71" s="1187"/>
      <c r="EK71" s="1187"/>
      <c r="EL71" s="1187"/>
      <c r="EM71" s="1187"/>
      <c r="EN71" s="1226"/>
      <c r="EO71" s="1695"/>
      <c r="EP71" s="639"/>
      <c r="FA71" s="1230"/>
      <c r="FB71" s="1230"/>
      <c r="FC71" s="1238"/>
      <c r="FD71" s="1460"/>
      <c r="FE71" s="1232"/>
      <c r="FF71" s="434"/>
      <c r="FG71" s="434"/>
      <c r="FH71" s="434"/>
      <c r="FI71" s="434"/>
      <c r="FJ71" s="434"/>
      <c r="FK71" s="434"/>
      <c r="FL71" s="434"/>
      <c r="FM71" s="434"/>
      <c r="FN71" s="434"/>
      <c r="FO71" s="434"/>
      <c r="FP71" s="434"/>
      <c r="FQ71" s="434"/>
      <c r="FR71" s="434"/>
      <c r="FS71" s="434"/>
      <c r="FT71" s="434"/>
      <c r="FU71" s="434"/>
      <c r="FV71" s="434"/>
      <c r="FW71" s="434"/>
      <c r="FX71" s="434"/>
      <c r="FY71" s="434"/>
      <c r="FZ71" s="434"/>
      <c r="GA71" s="434"/>
      <c r="GB71" s="434"/>
      <c r="GC71" s="434"/>
      <c r="GD71" s="434"/>
      <c r="GE71" s="434"/>
      <c r="GF71" s="434"/>
      <c r="GG71" s="434"/>
      <c r="GH71" s="434"/>
      <c r="GI71" s="434"/>
      <c r="GJ71" s="434"/>
      <c r="GK71" s="434"/>
      <c r="GL71" s="434"/>
      <c r="GM71" s="434"/>
      <c r="GN71" s="434"/>
      <c r="GO71" s="434"/>
      <c r="GP71" s="434"/>
      <c r="GQ71" s="434"/>
      <c r="GR71" s="434"/>
      <c r="GS71" s="434"/>
      <c r="GT71" s="434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1232"/>
      <c r="HO71" s="2317" t="s">
        <v>324</v>
      </c>
      <c r="HP71" s="2318"/>
      <c r="HQ71" s="410">
        <f>HA49+HQ49</f>
        <v>0</v>
      </c>
      <c r="HR71" s="997" t="e">
        <f>HQ71*100/HQ74</f>
        <v>#DIV/0!</v>
      </c>
      <c r="HS71" s="466"/>
      <c r="HT71" s="2317" t="s">
        <v>324</v>
      </c>
      <c r="HU71" s="2318"/>
      <c r="HV71" s="410">
        <f>HF49+HV49</f>
        <v>0</v>
      </c>
      <c r="HW71" s="997" t="e">
        <f>HV71*100/HV74</f>
        <v>#DIV/0!</v>
      </c>
      <c r="HX71" s="466"/>
      <c r="HY71" s="2317" t="s">
        <v>324</v>
      </c>
      <c r="HZ71" s="2318"/>
      <c r="IA71" s="410">
        <f>HK49+IA49</f>
        <v>0</v>
      </c>
      <c r="IB71" s="997" t="e">
        <f>IA71*100/IA74</f>
        <v>#DIV/0!</v>
      </c>
      <c r="IC71" s="434"/>
      <c r="ID71" s="434"/>
      <c r="IE71" s="434"/>
      <c r="IF71" s="434"/>
      <c r="IG71" s="434"/>
      <c r="IH71" s="434"/>
      <c r="II71" s="434"/>
      <c r="IJ71" s="434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4"/>
      <c r="JH71" s="434"/>
      <c r="JI71" s="434"/>
      <c r="JJ71" s="434"/>
      <c r="JK71" s="434"/>
      <c r="JL71" s="434"/>
      <c r="JM71" s="434"/>
      <c r="JN71" s="434"/>
      <c r="JO71" s="434"/>
      <c r="JP71" s="434"/>
      <c r="JQ71" s="434"/>
      <c r="JR71" s="434"/>
      <c r="JS71" s="434"/>
      <c r="JT71" s="434"/>
      <c r="JU71" s="434"/>
      <c r="JV71" s="434"/>
      <c r="JW71" s="434"/>
      <c r="JX71" s="434"/>
      <c r="JY71" s="434"/>
      <c r="JZ71" s="434"/>
      <c r="KA71" s="434"/>
      <c r="KB71" s="434"/>
      <c r="KC71" s="434"/>
      <c r="KD71" s="434"/>
      <c r="KE71" s="434"/>
      <c r="KF71" s="434"/>
      <c r="KG71" s="434"/>
      <c r="KH71" s="434"/>
      <c r="KI71" s="434"/>
      <c r="KJ71" s="434"/>
      <c r="KK71" s="434"/>
      <c r="KL71" s="434"/>
      <c r="KM71" s="434"/>
      <c r="KN71" s="434"/>
      <c r="KO71" s="434"/>
      <c r="KP71" s="434"/>
      <c r="KQ71" s="434"/>
      <c r="KR71" s="434"/>
      <c r="KS71" s="434"/>
      <c r="KT71" s="434"/>
      <c r="KU71" s="434"/>
      <c r="KV71" s="434"/>
      <c r="KW71" s="434"/>
      <c r="KX71" s="434"/>
      <c r="KY71" s="434"/>
      <c r="KZ71" s="434"/>
      <c r="LA71" s="434"/>
      <c r="LB71" s="434"/>
      <c r="LC71" s="434"/>
      <c r="LD71" s="434"/>
      <c r="LE71" s="434"/>
      <c r="LF71" s="434"/>
      <c r="LG71" s="434"/>
      <c r="LH71" s="434"/>
      <c r="LI71" s="434"/>
      <c r="LJ71" s="434"/>
      <c r="LK71" s="434"/>
      <c r="LL71" s="434"/>
      <c r="LM71" s="434"/>
      <c r="LN71" s="434"/>
      <c r="LO71" s="434"/>
      <c r="LP71" s="434"/>
      <c r="LQ71" s="434"/>
      <c r="LR71" s="434"/>
      <c r="LS71" s="434"/>
      <c r="LT71" s="434"/>
      <c r="LU71" s="434"/>
      <c r="LV71" s="434"/>
      <c r="LW71" s="434"/>
      <c r="LX71" s="434"/>
      <c r="LY71" s="434"/>
      <c r="LZ71" s="434"/>
      <c r="MA71" s="434"/>
      <c r="MB71" s="434"/>
      <c r="MC71" s="434"/>
      <c r="MD71" s="434"/>
      <c r="ME71" s="434"/>
      <c r="MF71" s="434"/>
      <c r="MG71" s="434"/>
      <c r="MH71" s="434"/>
      <c r="MI71" s="434"/>
      <c r="MJ71" s="434"/>
      <c r="MK71" s="434"/>
      <c r="ML71" s="434"/>
      <c r="MM71" s="434"/>
      <c r="MN71" s="434"/>
      <c r="MO71" s="434"/>
      <c r="MP71" s="434"/>
      <c r="MQ71" s="434"/>
      <c r="MR71" s="1233"/>
      <c r="MS71" s="1234"/>
      <c r="MT71" s="434"/>
      <c r="MU71" s="1009" t="s">
        <v>342</v>
      </c>
      <c r="MV71" s="1025"/>
      <c r="MW71" s="1030">
        <f>LT49+MW49</f>
        <v>0</v>
      </c>
      <c r="MX71" s="1027" t="e">
        <f>MW71*100/MW75</f>
        <v>#DIV/0!</v>
      </c>
      <c r="MY71" s="1083"/>
      <c r="MZ71" s="1010" t="s">
        <v>342</v>
      </c>
      <c r="NA71" s="1033"/>
      <c r="NB71" s="1039">
        <f>LZ49+NB49</f>
        <v>0</v>
      </c>
      <c r="NC71" s="1036" t="e">
        <f>NB71*100/NB75</f>
        <v>#DIV/0!</v>
      </c>
      <c r="ND71" s="1086"/>
      <c r="NE71" s="1010" t="s">
        <v>342</v>
      </c>
      <c r="NF71" s="1033"/>
      <c r="NG71" s="1039">
        <f>MF49+NG49</f>
        <v>0</v>
      </c>
      <c r="NH71" s="1036" t="e">
        <f>NG71*100/NG75</f>
        <v>#DIV/0!</v>
      </c>
      <c r="NI71" s="1084"/>
      <c r="NJ71" s="1010" t="s">
        <v>342</v>
      </c>
      <c r="NK71" s="1033"/>
      <c r="NL71" s="1039">
        <f>MK49+NL49</f>
        <v>0</v>
      </c>
      <c r="NM71" s="1036" t="e">
        <f>NL71*100/NL75</f>
        <v>#DIV/0!</v>
      </c>
      <c r="NN71" s="1084"/>
      <c r="NO71" s="1010" t="s">
        <v>342</v>
      </c>
      <c r="NP71" s="1033"/>
      <c r="NQ71" s="1039">
        <f>MP49+NQ49</f>
        <v>0</v>
      </c>
      <c r="NR71" s="1036" t="e">
        <f>NQ71*100/NQ75</f>
        <v>#DIV/0!</v>
      </c>
      <c r="NS71" s="434"/>
    </row>
    <row r="72" spans="1:384" ht="44.25" customHeight="1" x14ac:dyDescent="0.3">
      <c r="A72" s="1224"/>
      <c r="B72" s="1221"/>
      <c r="C72" s="1421"/>
      <c r="D72" s="1431"/>
      <c r="E72" s="1422"/>
      <c r="F72" s="1421"/>
      <c r="G72" s="1421"/>
      <c r="H72" s="1421"/>
      <c r="I72" s="4"/>
      <c r="J72" s="1221"/>
      <c r="K72" s="1429"/>
      <c r="L72" s="1221"/>
      <c r="M72" s="1226"/>
      <c r="N72" s="4"/>
      <c r="O72" s="4"/>
      <c r="P72" s="4"/>
      <c r="Q72" s="1114"/>
      <c r="R72" s="111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1226"/>
      <c r="AF72" s="1223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1223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P72" s="4"/>
      <c r="DQ72" s="4"/>
      <c r="DR72" s="4"/>
      <c r="DS72" s="1817"/>
      <c r="DT72" s="1817"/>
      <c r="DU72" s="1817"/>
      <c r="DV72" s="1817"/>
      <c r="DW72" s="1817"/>
      <c r="DX72" s="1428"/>
      <c r="DY72" s="1223"/>
      <c r="DZ72" s="3091" t="s">
        <v>89</v>
      </c>
      <c r="EA72" s="3092"/>
      <c r="EB72" s="3092"/>
      <c r="EC72" s="3093"/>
      <c r="ED72" s="1419">
        <f>COUNTIF(EL13:EL45,7)</f>
        <v>0</v>
      </c>
      <c r="EE72" s="1420" t="e">
        <f>ED72*100/ED76</f>
        <v>#DIV/0!</v>
      </c>
      <c r="EF72" s="1187"/>
      <c r="EG72" s="1187"/>
      <c r="EH72" s="1187"/>
      <c r="EI72" s="1187"/>
      <c r="EJ72" s="1187"/>
      <c r="EK72" s="1187"/>
      <c r="EL72" s="1187"/>
      <c r="EM72" s="1187"/>
      <c r="EN72" s="1226"/>
      <c r="EO72" s="1695"/>
      <c r="EP72" s="639"/>
      <c r="FA72" s="1230"/>
      <c r="FB72" s="1230"/>
      <c r="FC72" s="1238"/>
      <c r="FD72" s="1460"/>
      <c r="FE72" s="1232"/>
      <c r="FF72" s="434"/>
      <c r="FG72" s="434"/>
      <c r="FH72" s="434"/>
      <c r="FI72" s="434"/>
      <c r="FJ72" s="434"/>
      <c r="FK72" s="434"/>
      <c r="FL72" s="434"/>
      <c r="FM72" s="434"/>
      <c r="FN72" s="434"/>
      <c r="FO72" s="434"/>
      <c r="FP72" s="434"/>
      <c r="FQ72" s="434"/>
      <c r="FR72" s="434"/>
      <c r="FS72" s="434"/>
      <c r="FT72" s="434"/>
      <c r="FU72" s="434"/>
      <c r="FV72" s="434"/>
      <c r="FW72" s="434"/>
      <c r="FX72" s="434"/>
      <c r="FY72" s="434"/>
      <c r="FZ72" s="434"/>
      <c r="GA72" s="434"/>
      <c r="GB72" s="434"/>
      <c r="GC72" s="434"/>
      <c r="GD72" s="434"/>
      <c r="GE72" s="434"/>
      <c r="GF72" s="434"/>
      <c r="GG72" s="434"/>
      <c r="GH72" s="434"/>
      <c r="GI72" s="434"/>
      <c r="GJ72" s="434"/>
      <c r="GK72" s="434"/>
      <c r="GL72" s="434"/>
      <c r="GM72" s="434"/>
      <c r="GN72" s="434"/>
      <c r="GO72" s="434"/>
      <c r="GP72" s="434"/>
      <c r="GQ72" s="434"/>
      <c r="GR72" s="434"/>
      <c r="GS72" s="434"/>
      <c r="GT72" s="434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1232"/>
      <c r="HO72" s="2319" t="s">
        <v>325</v>
      </c>
      <c r="HP72" s="2320"/>
      <c r="HQ72" s="998">
        <f>HA50+HQ50</f>
        <v>0</v>
      </c>
      <c r="HR72" s="999" t="e">
        <f>HQ72*100/HQ74</f>
        <v>#DIV/0!</v>
      </c>
      <c r="HS72" s="466"/>
      <c r="HT72" s="2319" t="s">
        <v>325</v>
      </c>
      <c r="HU72" s="2320"/>
      <c r="HV72" s="998">
        <f t="shared" ref="HV72:HV73" si="115">HF50+HV50</f>
        <v>0</v>
      </c>
      <c r="HW72" s="999" t="e">
        <f>HV72*100/HV74</f>
        <v>#DIV/0!</v>
      </c>
      <c r="HX72" s="466"/>
      <c r="HY72" s="2319" t="s">
        <v>325</v>
      </c>
      <c r="HZ72" s="2320"/>
      <c r="IA72" s="998">
        <f t="shared" ref="IA72:IA73" si="116">HK50+IA50</f>
        <v>0</v>
      </c>
      <c r="IB72" s="999" t="e">
        <f>IA72*100/IA74</f>
        <v>#DIV/0!</v>
      </c>
      <c r="IC72" s="434"/>
      <c r="ID72" s="434"/>
      <c r="IE72" s="434"/>
      <c r="IF72" s="434"/>
      <c r="IG72" s="434"/>
      <c r="IH72" s="434"/>
      <c r="II72" s="434"/>
      <c r="IJ72" s="434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4"/>
      <c r="JH72" s="434"/>
      <c r="JI72" s="434"/>
      <c r="JJ72" s="434"/>
      <c r="JK72" s="434"/>
      <c r="JL72" s="434"/>
      <c r="JM72" s="434"/>
      <c r="JN72" s="434"/>
      <c r="JO72" s="434"/>
      <c r="JP72" s="434"/>
      <c r="JQ72" s="434"/>
      <c r="JR72" s="434"/>
      <c r="JS72" s="434"/>
      <c r="JT72" s="434"/>
      <c r="JU72" s="434"/>
      <c r="JV72" s="434"/>
      <c r="JW72" s="434"/>
      <c r="JX72" s="434"/>
      <c r="JY72" s="434"/>
      <c r="JZ72" s="434"/>
      <c r="KA72" s="434"/>
      <c r="KB72" s="434"/>
      <c r="KC72" s="434"/>
      <c r="KD72" s="434"/>
      <c r="KE72" s="434"/>
      <c r="KF72" s="434"/>
      <c r="KG72" s="434"/>
      <c r="KH72" s="434"/>
      <c r="KI72" s="434"/>
      <c r="KJ72" s="434"/>
      <c r="KK72" s="434"/>
      <c r="KL72" s="434"/>
      <c r="KM72" s="434"/>
      <c r="KN72" s="434"/>
      <c r="KO72" s="434"/>
      <c r="KP72" s="434"/>
      <c r="KQ72" s="434"/>
      <c r="KR72" s="434"/>
      <c r="KS72" s="434"/>
      <c r="KT72" s="434"/>
      <c r="KU72" s="434"/>
      <c r="KV72" s="434"/>
      <c r="KW72" s="434"/>
      <c r="KX72" s="434"/>
      <c r="KY72" s="434"/>
      <c r="KZ72" s="434"/>
      <c r="LA72" s="434"/>
      <c r="LB72" s="434"/>
      <c r="LC72" s="434"/>
      <c r="LD72" s="434"/>
      <c r="LE72" s="434"/>
      <c r="LF72" s="434"/>
      <c r="LG72" s="434"/>
      <c r="LH72" s="434"/>
      <c r="LI72" s="434"/>
      <c r="LJ72" s="434"/>
      <c r="LK72" s="434"/>
      <c r="LL72" s="434"/>
      <c r="LM72" s="434"/>
      <c r="LN72" s="434"/>
      <c r="LO72" s="434"/>
      <c r="LP72" s="434"/>
      <c r="LQ72" s="434"/>
      <c r="LR72" s="434"/>
      <c r="LS72" s="434"/>
      <c r="LT72" s="434"/>
      <c r="LU72" s="434"/>
      <c r="LV72" s="434"/>
      <c r="LW72" s="434"/>
      <c r="LX72" s="434"/>
      <c r="LY72" s="434"/>
      <c r="LZ72" s="434"/>
      <c r="MA72" s="434"/>
      <c r="MB72" s="434"/>
      <c r="MC72" s="434"/>
      <c r="MD72" s="434"/>
      <c r="ME72" s="434"/>
      <c r="MF72" s="434"/>
      <c r="MG72" s="434"/>
      <c r="MH72" s="434"/>
      <c r="MI72" s="434"/>
      <c r="MJ72" s="434"/>
      <c r="MK72" s="434"/>
      <c r="ML72" s="434"/>
      <c r="MM72" s="434"/>
      <c r="MN72" s="434"/>
      <c r="MO72" s="434"/>
      <c r="MP72" s="434"/>
      <c r="MQ72" s="434"/>
      <c r="MR72" s="1233"/>
      <c r="MS72" s="1234"/>
      <c r="MT72" s="434"/>
      <c r="MU72" s="1012" t="s">
        <v>343</v>
      </c>
      <c r="MV72" s="1026"/>
      <c r="MW72" s="1031">
        <f>LT50+MW50</f>
        <v>0</v>
      </c>
      <c r="MX72" s="1028" t="e">
        <f>MW72*100/MW75</f>
        <v>#DIV/0!</v>
      </c>
      <c r="MY72" s="1083"/>
      <c r="MZ72" s="1013" t="s">
        <v>343</v>
      </c>
      <c r="NA72" s="1034"/>
      <c r="NB72" s="1040">
        <f>LZ50+NB50</f>
        <v>0</v>
      </c>
      <c r="NC72" s="1037" t="e">
        <f>NB72*100/NB75</f>
        <v>#DIV/0!</v>
      </c>
      <c r="ND72" s="1086"/>
      <c r="NE72" s="1013" t="s">
        <v>343</v>
      </c>
      <c r="NF72" s="1034"/>
      <c r="NG72" s="1040">
        <f>MF50+NG50</f>
        <v>0</v>
      </c>
      <c r="NH72" s="1037" t="e">
        <f>NG72*100/NG75</f>
        <v>#DIV/0!</v>
      </c>
      <c r="NI72" s="1084"/>
      <c r="NJ72" s="1013" t="s">
        <v>343</v>
      </c>
      <c r="NK72" s="1034"/>
      <c r="NL72" s="1040">
        <f>MK50+NL50</f>
        <v>0</v>
      </c>
      <c r="NM72" s="1037" t="e">
        <f>NL72*100/NL75</f>
        <v>#DIV/0!</v>
      </c>
      <c r="NN72" s="1084"/>
      <c r="NO72" s="1013" t="s">
        <v>343</v>
      </c>
      <c r="NP72" s="1034"/>
      <c r="NQ72" s="1040">
        <f>MP50+NQ50</f>
        <v>0</v>
      </c>
      <c r="NR72" s="1037" t="e">
        <f>NQ72*100/NQ75</f>
        <v>#DIV/0!</v>
      </c>
      <c r="NS72" s="434"/>
    </row>
    <row r="73" spans="1:384" ht="38.25" customHeight="1" thickBot="1" x14ac:dyDescent="0.35">
      <c r="A73" s="1224"/>
      <c r="B73" s="1224"/>
      <c r="C73" s="1421"/>
      <c r="D73" s="1431"/>
      <c r="E73" s="1422"/>
      <c r="F73" s="1421"/>
      <c r="G73" s="1421"/>
      <c r="H73" s="1421"/>
      <c r="I73" s="1221"/>
      <c r="J73" s="4"/>
      <c r="K73" s="1221"/>
      <c r="L73" s="1429"/>
      <c r="M73" s="1226"/>
      <c r="N73" s="4"/>
      <c r="O73" s="4"/>
      <c r="P73" s="4"/>
      <c r="Q73" s="1114"/>
      <c r="R73" s="111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1226"/>
      <c r="AF73" s="1223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1223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P73" s="4"/>
      <c r="DQ73" s="4"/>
      <c r="DR73" s="4"/>
      <c r="DS73" s="1817"/>
      <c r="DT73" s="1817"/>
      <c r="DU73" s="1817"/>
      <c r="DV73" s="1817"/>
      <c r="DW73" s="1817"/>
      <c r="DX73" s="1428"/>
      <c r="DY73" s="1223"/>
      <c r="DZ73" s="3091" t="s">
        <v>92</v>
      </c>
      <c r="EA73" s="3092"/>
      <c r="EB73" s="3092"/>
      <c r="EC73" s="3093"/>
      <c r="ED73" s="1419">
        <f>COUNTIF(EL13:EL45,8)</f>
        <v>0</v>
      </c>
      <c r="EE73" s="1420" t="e">
        <f>ED73*100/ED76</f>
        <v>#DIV/0!</v>
      </c>
      <c r="EF73" s="1187"/>
      <c r="EG73" s="1187"/>
      <c r="EH73" s="1187"/>
      <c r="EI73" s="1187"/>
      <c r="EJ73" s="1187"/>
      <c r="EK73" s="1187"/>
      <c r="EL73" s="1187"/>
      <c r="EM73" s="1187"/>
      <c r="EN73" s="1226"/>
      <c r="EO73" s="1695"/>
      <c r="EP73" s="639"/>
      <c r="FA73" s="1230"/>
      <c r="FB73" s="1230"/>
      <c r="FC73" s="1238"/>
      <c r="FD73" s="1460"/>
      <c r="FE73" s="1232"/>
      <c r="FF73" s="434"/>
      <c r="FG73" s="434"/>
      <c r="FH73" s="434"/>
      <c r="FI73" s="434"/>
      <c r="FJ73" s="434"/>
      <c r="FK73" s="434"/>
      <c r="FL73" s="434"/>
      <c r="FM73" s="434"/>
      <c r="FN73" s="434"/>
      <c r="FO73" s="434"/>
      <c r="FP73" s="434"/>
      <c r="FQ73" s="434"/>
      <c r="FR73" s="434"/>
      <c r="FS73" s="434"/>
      <c r="FT73" s="434"/>
      <c r="FU73" s="434"/>
      <c r="FV73" s="434"/>
      <c r="FW73" s="434"/>
      <c r="FX73" s="434"/>
      <c r="FY73" s="434"/>
      <c r="FZ73" s="434"/>
      <c r="GA73" s="434"/>
      <c r="GB73" s="434"/>
      <c r="GC73" s="434"/>
      <c r="GD73" s="434"/>
      <c r="GE73" s="434"/>
      <c r="GF73" s="434"/>
      <c r="GG73" s="434"/>
      <c r="GH73" s="434"/>
      <c r="GI73" s="434"/>
      <c r="GJ73" s="434"/>
      <c r="GK73" s="434"/>
      <c r="GL73" s="434"/>
      <c r="GM73" s="434"/>
      <c r="GN73" s="434"/>
      <c r="GO73" s="434"/>
      <c r="GP73" s="434"/>
      <c r="GQ73" s="434"/>
      <c r="GR73" s="434"/>
      <c r="GS73" s="434"/>
      <c r="GT73" s="434"/>
      <c r="GU73" s="434"/>
      <c r="GV73" s="434"/>
      <c r="GW73" s="434"/>
      <c r="GX73" s="434"/>
      <c r="GY73" s="434"/>
      <c r="GZ73" s="434"/>
      <c r="HA73" s="434"/>
      <c r="HB73" s="434"/>
      <c r="HC73" s="434"/>
      <c r="HD73" s="434"/>
      <c r="HE73" s="434"/>
      <c r="HF73" s="434"/>
      <c r="HG73" s="434"/>
      <c r="HH73" s="434"/>
      <c r="HI73" s="434"/>
      <c r="HJ73" s="434"/>
      <c r="HK73" s="434"/>
      <c r="HL73" s="434"/>
      <c r="HM73" s="434"/>
      <c r="HN73" s="1232"/>
      <c r="HO73" s="2327" t="s">
        <v>209</v>
      </c>
      <c r="HP73" s="2328"/>
      <c r="HQ73" s="1000">
        <f>HA51+HQ51</f>
        <v>0</v>
      </c>
      <c r="HR73" s="1001" t="e">
        <f>HQ73*100/HQ74</f>
        <v>#DIV/0!</v>
      </c>
      <c r="HS73" s="466"/>
      <c r="HT73" s="2327" t="s">
        <v>209</v>
      </c>
      <c r="HU73" s="2328"/>
      <c r="HV73" s="1000">
        <f t="shared" si="115"/>
        <v>0</v>
      </c>
      <c r="HW73" s="1001" t="e">
        <f>HV73*100/HV74</f>
        <v>#DIV/0!</v>
      </c>
      <c r="HX73" s="466"/>
      <c r="HY73" s="2327" t="s">
        <v>209</v>
      </c>
      <c r="HZ73" s="2328"/>
      <c r="IA73" s="1000">
        <f t="shared" si="116"/>
        <v>0</v>
      </c>
      <c r="IB73" s="1001" t="e">
        <f>IA73*100/IA74</f>
        <v>#DIV/0!</v>
      </c>
      <c r="IC73" s="434"/>
      <c r="ID73" s="434"/>
      <c r="IE73" s="434"/>
      <c r="IF73" s="434"/>
      <c r="IG73" s="434"/>
      <c r="IH73" s="434"/>
      <c r="II73" s="434"/>
      <c r="IJ73" s="434"/>
      <c r="IK73" s="434"/>
      <c r="IL73" s="434"/>
      <c r="IM73" s="434"/>
      <c r="IN73" s="434"/>
      <c r="IO73" s="434"/>
      <c r="IP73" s="434"/>
      <c r="IQ73" s="434"/>
      <c r="IR73" s="434"/>
      <c r="IS73" s="434"/>
      <c r="IT73" s="434"/>
      <c r="IU73" s="434"/>
      <c r="IV73" s="434"/>
      <c r="IW73" s="434"/>
      <c r="IX73" s="434"/>
      <c r="IY73" s="434"/>
      <c r="IZ73" s="434"/>
      <c r="JA73" s="434"/>
      <c r="JB73" s="434"/>
      <c r="JC73" s="434"/>
      <c r="JD73" s="434"/>
      <c r="JE73" s="434"/>
      <c r="JF73" s="434"/>
      <c r="JG73" s="434"/>
      <c r="JH73" s="434"/>
      <c r="JI73" s="434"/>
      <c r="JJ73" s="434"/>
      <c r="JK73" s="434"/>
      <c r="JL73" s="434"/>
      <c r="JM73" s="434"/>
      <c r="JN73" s="434"/>
      <c r="JO73" s="434"/>
      <c r="JP73" s="434"/>
      <c r="JQ73" s="434"/>
      <c r="JR73" s="434"/>
      <c r="JS73" s="434"/>
      <c r="JT73" s="434"/>
      <c r="JU73" s="434"/>
      <c r="JV73" s="434"/>
      <c r="JW73" s="434"/>
      <c r="JX73" s="434"/>
      <c r="JY73" s="434"/>
      <c r="JZ73" s="434"/>
      <c r="KA73" s="434"/>
      <c r="KB73" s="434"/>
      <c r="KC73" s="434"/>
      <c r="KD73" s="434"/>
      <c r="KE73" s="434"/>
      <c r="KF73" s="434"/>
      <c r="KG73" s="434"/>
      <c r="KH73" s="434"/>
      <c r="KI73" s="434"/>
      <c r="KJ73" s="434"/>
      <c r="KK73" s="434"/>
      <c r="KL73" s="434"/>
      <c r="KM73" s="434"/>
      <c r="KN73" s="434"/>
      <c r="KO73" s="434"/>
      <c r="KP73" s="434"/>
      <c r="KQ73" s="434"/>
      <c r="KR73" s="434"/>
      <c r="KS73" s="434"/>
      <c r="KT73" s="434"/>
      <c r="KU73" s="434"/>
      <c r="KV73" s="434"/>
      <c r="KW73" s="434"/>
      <c r="KX73" s="434"/>
      <c r="KY73" s="434"/>
      <c r="KZ73" s="434"/>
      <c r="LA73" s="434"/>
      <c r="LB73" s="434"/>
      <c r="LC73" s="434"/>
      <c r="LD73" s="434"/>
      <c r="LE73" s="434"/>
      <c r="LF73" s="434"/>
      <c r="LG73" s="434"/>
      <c r="LH73" s="434"/>
      <c r="LI73" s="434"/>
      <c r="LJ73" s="434"/>
      <c r="LK73" s="434"/>
      <c r="LL73" s="434"/>
      <c r="LM73" s="434"/>
      <c r="LN73" s="434"/>
      <c r="LO73" s="434"/>
      <c r="LP73" s="434"/>
      <c r="LQ73" s="434"/>
      <c r="LR73" s="434"/>
      <c r="LS73" s="434"/>
      <c r="LT73" s="434"/>
      <c r="LU73" s="434"/>
      <c r="LV73" s="434"/>
      <c r="LW73" s="434"/>
      <c r="LX73" s="434"/>
      <c r="LY73" s="434"/>
      <c r="LZ73" s="434"/>
      <c r="MA73" s="434"/>
      <c r="MB73" s="434"/>
      <c r="MC73" s="434"/>
      <c r="MD73" s="434"/>
      <c r="ME73" s="434"/>
      <c r="MF73" s="434"/>
      <c r="MG73" s="434"/>
      <c r="MH73" s="434"/>
      <c r="MI73" s="434"/>
      <c r="MJ73" s="434"/>
      <c r="MK73" s="434"/>
      <c r="ML73" s="434"/>
      <c r="MM73" s="434"/>
      <c r="MN73" s="434"/>
      <c r="MO73" s="434"/>
      <c r="MP73" s="434"/>
      <c r="MQ73" s="434"/>
      <c r="MR73" s="1233"/>
      <c r="MS73" s="1234"/>
      <c r="MT73" s="434"/>
      <c r="MU73" s="1012" t="s">
        <v>344</v>
      </c>
      <c r="MV73" s="1026"/>
      <c r="MW73" s="1031">
        <f>LT51+MW51</f>
        <v>0</v>
      </c>
      <c r="MX73" s="1028" t="e">
        <f>MW73*100/MW75</f>
        <v>#DIV/0!</v>
      </c>
      <c r="MY73" s="1083"/>
      <c r="MZ73" s="1013" t="s">
        <v>344</v>
      </c>
      <c r="NA73" s="1034"/>
      <c r="NB73" s="1040">
        <f>LZ51+NB51</f>
        <v>0</v>
      </c>
      <c r="NC73" s="1037" t="e">
        <f>NB73*100/NB75</f>
        <v>#DIV/0!</v>
      </c>
      <c r="ND73" s="1083"/>
      <c r="NE73" s="1013" t="s">
        <v>344</v>
      </c>
      <c r="NF73" s="1034"/>
      <c r="NG73" s="1040">
        <f>MF51+NG51</f>
        <v>0</v>
      </c>
      <c r="NH73" s="1037" t="e">
        <f>NG73*100/NG75</f>
        <v>#DIV/0!</v>
      </c>
      <c r="NI73" s="1084"/>
      <c r="NJ73" s="1013" t="s">
        <v>344</v>
      </c>
      <c r="NK73" s="1034"/>
      <c r="NL73" s="1040">
        <f>MK51+NL51</f>
        <v>0</v>
      </c>
      <c r="NM73" s="1037" t="e">
        <f>NL73*100/NL75</f>
        <v>#DIV/0!</v>
      </c>
      <c r="NN73" s="1084"/>
      <c r="NO73" s="1013" t="s">
        <v>344</v>
      </c>
      <c r="NP73" s="1034"/>
      <c r="NQ73" s="1040">
        <f>MP51+NQ51</f>
        <v>0</v>
      </c>
      <c r="NR73" s="1037" t="e">
        <f>NQ73*100/NQ75</f>
        <v>#DIV/0!</v>
      </c>
      <c r="NS73" s="434"/>
    </row>
    <row r="74" spans="1:384" ht="27" customHeight="1" thickBot="1" x14ac:dyDescent="0.35">
      <c r="A74" s="4"/>
      <c r="B74" s="4"/>
      <c r="C74" s="4"/>
      <c r="D74" s="1226"/>
      <c r="E74" s="1223"/>
      <c r="F74" s="4"/>
      <c r="G74" s="4"/>
      <c r="H74" s="4"/>
      <c r="I74" s="4"/>
      <c r="J74" s="4"/>
      <c r="K74" s="4"/>
      <c r="L74" s="4"/>
      <c r="M74" s="1226"/>
      <c r="N74" s="4"/>
      <c r="O74" s="4"/>
      <c r="P74" s="4"/>
      <c r="Q74" s="1114"/>
      <c r="R74" s="111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1226"/>
      <c r="AF74" s="1223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1223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P74" s="4"/>
      <c r="DQ74" s="4"/>
      <c r="DR74" s="4"/>
      <c r="DS74" s="1430"/>
      <c r="DT74" s="1430"/>
      <c r="DU74" s="1430"/>
      <c r="DV74" s="12"/>
      <c r="DW74" s="12"/>
      <c r="DX74" s="1428"/>
      <c r="DY74" s="1223"/>
      <c r="DZ74" s="3091" t="s">
        <v>90</v>
      </c>
      <c r="EA74" s="3092"/>
      <c r="EB74" s="3092"/>
      <c r="EC74" s="3093"/>
      <c r="ED74" s="1419">
        <f>COUNTIF(EL13:EL45,9)</f>
        <v>0</v>
      </c>
      <c r="EE74" s="1420" t="e">
        <f>ED74*100/ED76</f>
        <v>#DIV/0!</v>
      </c>
      <c r="EF74" s="1187"/>
      <c r="EG74" s="1187"/>
      <c r="EH74" s="1187"/>
      <c r="EI74" s="1187"/>
      <c r="EJ74" s="1187"/>
      <c r="EK74" s="1187"/>
      <c r="EL74" s="1187"/>
      <c r="EM74" s="1187"/>
      <c r="EN74" s="1226"/>
      <c r="EO74" s="1695"/>
      <c r="EP74" s="639"/>
      <c r="FA74" s="1230"/>
      <c r="FB74" s="1230"/>
      <c r="FC74" s="1238"/>
      <c r="FD74" s="1460"/>
      <c r="FE74" s="1232"/>
      <c r="FF74" s="434"/>
      <c r="FG74" s="434"/>
      <c r="FH74" s="434"/>
      <c r="FI74" s="434"/>
      <c r="FJ74" s="434"/>
      <c r="FK74" s="434"/>
      <c r="FL74" s="434"/>
      <c r="FM74" s="434"/>
      <c r="FN74" s="434"/>
      <c r="FO74" s="434"/>
      <c r="FP74" s="434"/>
      <c r="FQ74" s="434"/>
      <c r="FR74" s="434"/>
      <c r="FS74" s="434"/>
      <c r="FT74" s="434"/>
      <c r="FU74" s="434"/>
      <c r="FV74" s="434"/>
      <c r="FW74" s="434"/>
      <c r="FX74" s="434"/>
      <c r="FY74" s="434"/>
      <c r="FZ74" s="434"/>
      <c r="GA74" s="434"/>
      <c r="GB74" s="434"/>
      <c r="GC74" s="434"/>
      <c r="GD74" s="434"/>
      <c r="GE74" s="434"/>
      <c r="GF74" s="434"/>
      <c r="GG74" s="434"/>
      <c r="GH74" s="434"/>
      <c r="GI74" s="434"/>
      <c r="GJ74" s="434"/>
      <c r="GK74" s="434"/>
      <c r="GL74" s="434"/>
      <c r="GM74" s="434"/>
      <c r="GN74" s="434"/>
      <c r="GO74" s="434"/>
      <c r="GP74" s="434"/>
      <c r="GQ74" s="434"/>
      <c r="GR74" s="434"/>
      <c r="GS74" s="434"/>
      <c r="GT74" s="434"/>
      <c r="GU74" s="434"/>
      <c r="GV74" s="434"/>
      <c r="GW74" s="434"/>
      <c r="GX74" s="434"/>
      <c r="GY74" s="434"/>
      <c r="GZ74" s="434"/>
      <c r="HA74" s="434"/>
      <c r="HB74" s="434"/>
      <c r="HC74" s="434"/>
      <c r="HD74" s="434"/>
      <c r="HE74" s="434"/>
      <c r="HF74" s="434"/>
      <c r="HG74" s="434"/>
      <c r="HH74" s="434"/>
      <c r="HI74" s="434"/>
      <c r="HJ74" s="434"/>
      <c r="HK74" s="434"/>
      <c r="HL74" s="434"/>
      <c r="HM74" s="434"/>
      <c r="HN74" s="1232"/>
      <c r="HO74" s="453" t="s">
        <v>19</v>
      </c>
      <c r="HP74" s="453"/>
      <c r="HQ74" s="440">
        <f>SUM(HQ71:HQ73)</f>
        <v>0</v>
      </c>
      <c r="HR74" s="441"/>
      <c r="HS74" s="466"/>
      <c r="HT74" s="453" t="s">
        <v>19</v>
      </c>
      <c r="HU74" s="453"/>
      <c r="HV74" s="440">
        <f>SUM(HV71:HV73)</f>
        <v>0</v>
      </c>
      <c r="HW74" s="441"/>
      <c r="HX74" s="466"/>
      <c r="HY74" s="453" t="s">
        <v>19</v>
      </c>
      <c r="HZ74" s="453"/>
      <c r="IA74" s="440">
        <f>SUM(IA71:IA73)</f>
        <v>0</v>
      </c>
      <c r="IB74" s="441"/>
      <c r="IC74" s="434"/>
      <c r="ID74" s="434"/>
      <c r="IE74" s="434"/>
      <c r="IF74" s="434"/>
      <c r="IG74" s="434"/>
      <c r="IH74" s="434"/>
      <c r="II74" s="434"/>
      <c r="IJ74" s="434"/>
      <c r="IK74" s="434"/>
      <c r="IL74" s="434"/>
      <c r="IM74" s="434"/>
      <c r="IN74" s="434"/>
      <c r="IO74" s="434"/>
      <c r="IP74" s="434"/>
      <c r="IQ74" s="434"/>
      <c r="IR74" s="434"/>
      <c r="IS74" s="434"/>
      <c r="IT74" s="434"/>
      <c r="IU74" s="434"/>
      <c r="IV74" s="434"/>
      <c r="IW74" s="434"/>
      <c r="IX74" s="434"/>
      <c r="IY74" s="434"/>
      <c r="IZ74" s="434"/>
      <c r="JA74" s="434"/>
      <c r="JB74" s="434"/>
      <c r="JC74" s="434"/>
      <c r="JD74" s="434"/>
      <c r="JE74" s="434"/>
      <c r="JF74" s="434"/>
      <c r="JG74" s="434"/>
      <c r="JH74" s="434"/>
      <c r="JI74" s="434"/>
      <c r="JJ74" s="434"/>
      <c r="JK74" s="434"/>
      <c r="JL74" s="434"/>
      <c r="JM74" s="434"/>
      <c r="JN74" s="434"/>
      <c r="JO74" s="434"/>
      <c r="JP74" s="434"/>
      <c r="JQ74" s="434"/>
      <c r="JR74" s="434"/>
      <c r="JS74" s="434"/>
      <c r="JT74" s="434"/>
      <c r="JU74" s="434"/>
      <c r="JV74" s="434"/>
      <c r="JW74" s="434"/>
      <c r="JX74" s="434"/>
      <c r="JY74" s="434"/>
      <c r="JZ74" s="434"/>
      <c r="KA74" s="434"/>
      <c r="KB74" s="434"/>
      <c r="KC74" s="434"/>
      <c r="KD74" s="434"/>
      <c r="KE74" s="434"/>
      <c r="KF74" s="434"/>
      <c r="KG74" s="434"/>
      <c r="KH74" s="434"/>
      <c r="KI74" s="434"/>
      <c r="KJ74" s="434"/>
      <c r="KK74" s="434"/>
      <c r="KL74" s="434"/>
      <c r="KM74" s="434"/>
      <c r="KN74" s="434"/>
      <c r="KO74" s="434"/>
      <c r="KP74" s="434"/>
      <c r="KQ74" s="434"/>
      <c r="KR74" s="434"/>
      <c r="KS74" s="434"/>
      <c r="KT74" s="434"/>
      <c r="KU74" s="434"/>
      <c r="KV74" s="434"/>
      <c r="KW74" s="434"/>
      <c r="KX74" s="434"/>
      <c r="KY74" s="434"/>
      <c r="KZ74" s="434"/>
      <c r="LA74" s="434"/>
      <c r="LB74" s="434"/>
      <c r="LC74" s="434"/>
      <c r="LD74" s="434"/>
      <c r="LE74" s="434"/>
      <c r="LF74" s="434"/>
      <c r="LG74" s="434"/>
      <c r="LH74" s="434"/>
      <c r="LI74" s="434"/>
      <c r="LJ74" s="434"/>
      <c r="LK74" s="434"/>
      <c r="LL74" s="434"/>
      <c r="LM74" s="434"/>
      <c r="LN74" s="434"/>
      <c r="LO74" s="434"/>
      <c r="LP74" s="434"/>
      <c r="LQ74" s="434"/>
      <c r="LR74" s="434"/>
      <c r="LS74" s="434"/>
      <c r="LT74" s="434"/>
      <c r="LU74" s="434"/>
      <c r="LV74" s="434"/>
      <c r="LW74" s="434"/>
      <c r="LX74" s="434"/>
      <c r="LY74" s="434"/>
      <c r="LZ74" s="434"/>
      <c r="MA74" s="434"/>
      <c r="MB74" s="434"/>
      <c r="MC74" s="434"/>
      <c r="MD74" s="434"/>
      <c r="ME74" s="434"/>
      <c r="MF74" s="434"/>
      <c r="MG74" s="434"/>
      <c r="MH74" s="434"/>
      <c r="MI74" s="434"/>
      <c r="MJ74" s="434"/>
      <c r="MK74" s="434"/>
      <c r="ML74" s="434"/>
      <c r="MM74" s="434"/>
      <c r="MN74" s="434"/>
      <c r="MO74" s="434"/>
      <c r="MP74" s="434"/>
      <c r="MQ74" s="434"/>
      <c r="MR74" s="1233"/>
      <c r="MS74" s="1234"/>
      <c r="MT74" s="434"/>
      <c r="MU74" s="1015" t="s">
        <v>345</v>
      </c>
      <c r="MV74" s="1016"/>
      <c r="MW74" s="1032">
        <f>LT52+MW52</f>
        <v>0</v>
      </c>
      <c r="MX74" s="1029" t="e">
        <f>MW74*100/MW75</f>
        <v>#DIV/0!</v>
      </c>
      <c r="MY74" s="1083"/>
      <c r="MZ74" s="1017" t="s">
        <v>345</v>
      </c>
      <c r="NA74" s="1035"/>
      <c r="NB74" s="1041">
        <f>LZ52+NB52</f>
        <v>0</v>
      </c>
      <c r="NC74" s="1038" t="e">
        <f>NB74*100/NB75</f>
        <v>#DIV/0!</v>
      </c>
      <c r="ND74" s="1086"/>
      <c r="NE74" s="1017" t="s">
        <v>345</v>
      </c>
      <c r="NF74" s="1035"/>
      <c r="NG74" s="1041">
        <f>MF52+NG52</f>
        <v>0</v>
      </c>
      <c r="NH74" s="1038" t="e">
        <f>NG74*100/NG75</f>
        <v>#DIV/0!</v>
      </c>
      <c r="NI74" s="1084"/>
      <c r="NJ74" s="1017" t="s">
        <v>345</v>
      </c>
      <c r="NK74" s="1035"/>
      <c r="NL74" s="1041">
        <f>MK52+NL52</f>
        <v>0</v>
      </c>
      <c r="NM74" s="1038" t="e">
        <f>NL74*100/NL75</f>
        <v>#DIV/0!</v>
      </c>
      <c r="NN74" s="1084"/>
      <c r="NO74" s="1017" t="s">
        <v>345</v>
      </c>
      <c r="NP74" s="1035"/>
      <c r="NQ74" s="1041">
        <f>MP52+NQ52</f>
        <v>0</v>
      </c>
      <c r="NR74" s="1038" t="e">
        <f>NQ74*100/NQ75</f>
        <v>#DIV/0!</v>
      </c>
      <c r="NS74" s="434"/>
    </row>
    <row r="75" spans="1:384" ht="36" customHeight="1" thickBot="1" x14ac:dyDescent="0.35">
      <c r="A75" s="4"/>
      <c r="B75" s="4"/>
      <c r="C75" s="4"/>
      <c r="D75" s="1226"/>
      <c r="E75" s="1223"/>
      <c r="F75" s="4"/>
      <c r="G75" s="4"/>
      <c r="H75" s="4"/>
      <c r="I75" s="4"/>
      <c r="J75" s="4"/>
      <c r="K75" s="4"/>
      <c r="L75" s="4"/>
      <c r="M75" s="1226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1226"/>
      <c r="AF75" s="1223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1223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P75" s="4"/>
      <c r="DQ75" s="4"/>
      <c r="DR75" s="4"/>
      <c r="DS75" s="1432"/>
      <c r="DT75" s="1432"/>
      <c r="DX75" s="1428"/>
      <c r="DY75" s="1223"/>
      <c r="DZ75" s="3094" t="s">
        <v>91</v>
      </c>
      <c r="EA75" s="3095"/>
      <c r="EB75" s="3095"/>
      <c r="EC75" s="3096"/>
      <c r="ED75" s="1433">
        <f>COUNTIF(EL13:EL45,10)</f>
        <v>0</v>
      </c>
      <c r="EE75" s="1434" t="e">
        <f>ED75*100/ED76</f>
        <v>#DIV/0!</v>
      </c>
      <c r="EF75" s="1187"/>
      <c r="EG75" s="1187"/>
      <c r="EH75" s="1187"/>
      <c r="EI75" s="1187"/>
      <c r="EJ75" s="1187"/>
      <c r="EK75" s="1187"/>
      <c r="EL75" s="1187"/>
      <c r="EM75" s="1187"/>
      <c r="EN75" s="1226"/>
      <c r="EO75" s="1695"/>
      <c r="EP75" s="639"/>
      <c r="FA75" s="1230"/>
      <c r="FB75" s="1230"/>
      <c r="FC75" s="1238"/>
      <c r="FD75" s="1460"/>
      <c r="FE75" s="1232"/>
      <c r="FF75" s="434"/>
      <c r="FG75" s="434"/>
      <c r="FH75" s="434"/>
      <c r="FI75" s="434"/>
      <c r="FJ75" s="434"/>
      <c r="FK75" s="434"/>
      <c r="FL75" s="434"/>
      <c r="FM75" s="434"/>
      <c r="FN75" s="434"/>
      <c r="FO75" s="434"/>
      <c r="FP75" s="434"/>
      <c r="FQ75" s="434"/>
      <c r="FR75" s="434"/>
      <c r="FS75" s="434"/>
      <c r="FT75" s="434"/>
      <c r="FU75" s="434"/>
      <c r="FV75" s="434"/>
      <c r="FW75" s="434"/>
      <c r="FX75" s="434"/>
      <c r="FY75" s="434"/>
      <c r="FZ75" s="434"/>
      <c r="GA75" s="434"/>
      <c r="GB75" s="434"/>
      <c r="GC75" s="434"/>
      <c r="GD75" s="434"/>
      <c r="GE75" s="434"/>
      <c r="GF75" s="434"/>
      <c r="GG75" s="434"/>
      <c r="GH75" s="434"/>
      <c r="GI75" s="434"/>
      <c r="GJ75" s="434"/>
      <c r="GK75" s="434"/>
      <c r="GL75" s="434"/>
      <c r="GM75" s="434"/>
      <c r="GN75" s="434"/>
      <c r="GO75" s="434"/>
      <c r="GP75" s="434"/>
      <c r="GQ75" s="434"/>
      <c r="GR75" s="434"/>
      <c r="GS75" s="434"/>
      <c r="GT75" s="434"/>
      <c r="GU75" s="434"/>
      <c r="GV75" s="434"/>
      <c r="GW75" s="434"/>
      <c r="GX75" s="434"/>
      <c r="GY75" s="434"/>
      <c r="GZ75" s="434"/>
      <c r="HA75" s="434"/>
      <c r="HB75" s="434"/>
      <c r="HC75" s="434"/>
      <c r="HD75" s="434"/>
      <c r="HE75" s="434"/>
      <c r="HF75" s="434"/>
      <c r="HG75" s="434"/>
      <c r="HH75" s="434"/>
      <c r="HI75" s="434"/>
      <c r="HJ75" s="434"/>
      <c r="HK75" s="434"/>
      <c r="HL75" s="434"/>
      <c r="HM75" s="434"/>
      <c r="HN75" s="1232"/>
      <c r="HO75" s="466"/>
      <c r="HP75" s="466"/>
      <c r="HQ75" s="466"/>
      <c r="HR75" s="466"/>
      <c r="HS75" s="466"/>
      <c r="HT75" s="466"/>
      <c r="HU75" s="466"/>
      <c r="HV75" s="466"/>
      <c r="HW75" s="466"/>
      <c r="HX75" s="466"/>
      <c r="HY75" s="466"/>
      <c r="HZ75" s="466"/>
      <c r="IA75" s="466"/>
      <c r="IB75" s="466"/>
      <c r="IC75" s="466"/>
      <c r="ID75" s="434"/>
      <c r="IE75" s="434"/>
      <c r="IF75" s="434"/>
      <c r="IG75" s="434"/>
      <c r="IH75" s="434"/>
      <c r="II75" s="434"/>
      <c r="IJ75" s="434"/>
      <c r="IK75" s="434"/>
      <c r="IL75" s="434"/>
      <c r="IM75" s="434"/>
      <c r="IN75" s="434"/>
      <c r="IO75" s="434"/>
      <c r="IP75" s="434"/>
      <c r="IQ75" s="434"/>
      <c r="IR75" s="434"/>
      <c r="IS75" s="434"/>
      <c r="IT75" s="434"/>
      <c r="IU75" s="434"/>
      <c r="IV75" s="434"/>
      <c r="IW75" s="434"/>
      <c r="IX75" s="434"/>
      <c r="IY75" s="434"/>
      <c r="IZ75" s="434"/>
      <c r="JA75" s="434"/>
      <c r="JB75" s="434"/>
      <c r="JC75" s="434"/>
      <c r="JD75" s="434"/>
      <c r="JE75" s="434"/>
      <c r="JF75" s="434"/>
      <c r="JG75" s="434"/>
      <c r="JH75" s="434"/>
      <c r="JI75" s="434"/>
      <c r="JJ75" s="434"/>
      <c r="JK75" s="434"/>
      <c r="JL75" s="434"/>
      <c r="JM75" s="434"/>
      <c r="JN75" s="434"/>
      <c r="JO75" s="434"/>
      <c r="JP75" s="434"/>
      <c r="JQ75" s="434"/>
      <c r="JR75" s="434"/>
      <c r="JS75" s="434"/>
      <c r="JT75" s="434"/>
      <c r="JU75" s="434"/>
      <c r="JV75" s="434"/>
      <c r="JW75" s="434"/>
      <c r="JX75" s="434"/>
      <c r="JY75" s="434"/>
      <c r="JZ75" s="434"/>
      <c r="KA75" s="434"/>
      <c r="KB75" s="434"/>
      <c r="KC75" s="434"/>
      <c r="KD75" s="434"/>
      <c r="KE75" s="434"/>
      <c r="KF75" s="434"/>
      <c r="KG75" s="434"/>
      <c r="KH75" s="434"/>
      <c r="KI75" s="434"/>
      <c r="KJ75" s="434"/>
      <c r="KK75" s="434"/>
      <c r="KL75" s="434"/>
      <c r="KM75" s="434"/>
      <c r="KN75" s="434"/>
      <c r="KO75" s="434"/>
      <c r="KP75" s="434"/>
      <c r="KQ75" s="434"/>
      <c r="KR75" s="434"/>
      <c r="KS75" s="434"/>
      <c r="KT75" s="434"/>
      <c r="KU75" s="434"/>
      <c r="KV75" s="434"/>
      <c r="KW75" s="434"/>
      <c r="KX75" s="434"/>
      <c r="KY75" s="434"/>
      <c r="KZ75" s="434"/>
      <c r="LA75" s="434"/>
      <c r="LB75" s="434"/>
      <c r="LC75" s="434"/>
      <c r="LD75" s="434"/>
      <c r="LE75" s="434"/>
      <c r="LF75" s="434"/>
      <c r="LG75" s="434"/>
      <c r="LH75" s="434"/>
      <c r="LI75" s="434"/>
      <c r="LJ75" s="434"/>
      <c r="LK75" s="434"/>
      <c r="LL75" s="434"/>
      <c r="LM75" s="434"/>
      <c r="LN75" s="434"/>
      <c r="LO75" s="434"/>
      <c r="LP75" s="434"/>
      <c r="LQ75" s="434"/>
      <c r="LR75" s="434"/>
      <c r="LS75" s="434"/>
      <c r="LT75" s="434"/>
      <c r="LU75" s="434"/>
      <c r="LV75" s="434"/>
      <c r="LW75" s="434"/>
      <c r="LX75" s="434"/>
      <c r="LY75" s="434"/>
      <c r="LZ75" s="434"/>
      <c r="MA75" s="434"/>
      <c r="MB75" s="434"/>
      <c r="MC75" s="434"/>
      <c r="MD75" s="434"/>
      <c r="ME75" s="434"/>
      <c r="MF75" s="434"/>
      <c r="MG75" s="434"/>
      <c r="MH75" s="434"/>
      <c r="MI75" s="434"/>
      <c r="MJ75" s="434"/>
      <c r="MK75" s="434"/>
      <c r="ML75" s="434"/>
      <c r="MM75" s="434"/>
      <c r="MN75" s="434"/>
      <c r="MO75" s="434"/>
      <c r="MP75" s="434"/>
      <c r="MQ75" s="434"/>
      <c r="MR75" s="1233"/>
      <c r="MS75" s="1234"/>
      <c r="MT75" s="434"/>
      <c r="MU75" s="1008"/>
      <c r="MV75" s="1008"/>
      <c r="MW75" s="1019">
        <f>SUM(MW71:MW74)</f>
        <v>0</v>
      </c>
      <c r="MX75" s="1008"/>
      <c r="MY75" s="1084"/>
      <c r="MZ75" s="1008"/>
      <c r="NA75" s="1008"/>
      <c r="NB75" s="1019">
        <f>SUM(NB71:NB74)</f>
        <v>0</v>
      </c>
      <c r="NC75" s="1008"/>
      <c r="ND75" s="1084"/>
      <c r="NE75" s="1008"/>
      <c r="NF75" s="1008"/>
      <c r="NG75" s="1019">
        <f>SUM(NG71:NG74)</f>
        <v>0</v>
      </c>
      <c r="NH75" s="1020"/>
      <c r="NI75" s="1084"/>
      <c r="NJ75" s="1008"/>
      <c r="NK75" s="1008"/>
      <c r="NL75" s="1019">
        <f>SUM(NL71:NL74)</f>
        <v>0</v>
      </c>
      <c r="NM75" s="1008"/>
      <c r="NN75" s="1084"/>
      <c r="NO75" s="1008"/>
      <c r="NP75" s="1008"/>
      <c r="NQ75" s="1019">
        <f>SUM(NQ71:NQ74)</f>
        <v>0</v>
      </c>
      <c r="NR75" s="1020"/>
      <c r="NS75" s="434"/>
    </row>
    <row r="76" spans="1:384" ht="27" customHeight="1" thickBot="1" x14ac:dyDescent="0.35">
      <c r="A76" s="4"/>
      <c r="B76" s="4"/>
      <c r="C76" s="4"/>
      <c r="D76" s="1226"/>
      <c r="E76" s="1223"/>
      <c r="F76" s="4"/>
      <c r="G76" s="4"/>
      <c r="H76" s="4"/>
      <c r="I76" s="4"/>
      <c r="J76" s="4"/>
      <c r="K76" s="4"/>
      <c r="L76" s="4"/>
      <c r="M76" s="1226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1226"/>
      <c r="AF76" s="1223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1223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P76" s="4"/>
      <c r="DQ76" s="4"/>
      <c r="DR76" s="4"/>
      <c r="DS76" s="1432"/>
      <c r="DT76" s="1432"/>
      <c r="DX76" s="1428"/>
      <c r="DY76" s="1223"/>
      <c r="DZ76" s="1187"/>
      <c r="EA76" s="2609" t="s">
        <v>19</v>
      </c>
      <c r="EB76" s="2610"/>
      <c r="EC76" s="2611"/>
      <c r="ED76" s="1435">
        <f>SUM(ED66:ED75)</f>
        <v>0</v>
      </c>
      <c r="EE76" s="1187"/>
      <c r="EF76" s="1187"/>
      <c r="EG76" s="1187"/>
      <c r="EH76" s="1187"/>
      <c r="EI76" s="1187"/>
      <c r="EJ76" s="1187"/>
      <c r="EK76" s="1187"/>
      <c r="EL76" s="1187"/>
      <c r="EM76" s="1187"/>
      <c r="EN76" s="1226"/>
      <c r="EO76" s="1695"/>
      <c r="EP76" s="639"/>
      <c r="FA76" s="1230"/>
      <c r="FB76" s="1230"/>
      <c r="FC76" s="1238"/>
      <c r="FD76" s="1460"/>
      <c r="FE76" s="1232"/>
      <c r="FF76" s="434"/>
      <c r="FG76" s="434"/>
      <c r="FH76" s="434"/>
      <c r="FI76" s="434"/>
      <c r="FJ76" s="434"/>
      <c r="FK76" s="434"/>
      <c r="FL76" s="434"/>
      <c r="FM76" s="434"/>
      <c r="FN76" s="434"/>
      <c r="FO76" s="434"/>
      <c r="FP76" s="434"/>
      <c r="FQ76" s="434"/>
      <c r="FR76" s="434"/>
      <c r="FS76" s="434"/>
      <c r="FT76" s="434"/>
      <c r="FU76" s="434"/>
      <c r="FV76" s="434"/>
      <c r="FW76" s="434"/>
      <c r="FX76" s="434"/>
      <c r="FY76" s="434"/>
      <c r="FZ76" s="434"/>
      <c r="GA76" s="434"/>
      <c r="GB76" s="434"/>
      <c r="GC76" s="434"/>
      <c r="GD76" s="434"/>
      <c r="GE76" s="434"/>
      <c r="GF76" s="434"/>
      <c r="GG76" s="434"/>
      <c r="GH76" s="434"/>
      <c r="GI76" s="434"/>
      <c r="GJ76" s="434"/>
      <c r="GK76" s="434"/>
      <c r="GL76" s="434"/>
      <c r="GM76" s="434"/>
      <c r="GN76" s="434"/>
      <c r="GO76" s="434"/>
      <c r="GP76" s="434"/>
      <c r="GQ76" s="434"/>
      <c r="GR76" s="434"/>
      <c r="GS76" s="434"/>
      <c r="GT76" s="434"/>
      <c r="GU76" s="434"/>
      <c r="GV76" s="434"/>
      <c r="GW76" s="434"/>
      <c r="GX76" s="434"/>
      <c r="GY76" s="434"/>
      <c r="GZ76" s="434"/>
      <c r="HA76" s="434"/>
      <c r="HB76" s="434"/>
      <c r="HC76" s="434"/>
      <c r="HD76" s="434"/>
      <c r="HE76" s="434"/>
      <c r="HF76" s="434"/>
      <c r="HG76" s="434"/>
      <c r="HH76" s="434"/>
      <c r="HI76" s="434"/>
      <c r="HJ76" s="434"/>
      <c r="HK76" s="434"/>
      <c r="HL76" s="434"/>
      <c r="HM76" s="434"/>
      <c r="HN76" s="1232"/>
      <c r="HO76" s="2310" t="s">
        <v>379</v>
      </c>
      <c r="HP76" s="2311"/>
      <c r="HQ76" s="2314" t="s">
        <v>11</v>
      </c>
      <c r="HR76" s="2314" t="s">
        <v>12</v>
      </c>
      <c r="HS76" s="466"/>
      <c r="HT76" s="2310" t="s">
        <v>380</v>
      </c>
      <c r="HU76" s="2311"/>
      <c r="HV76" s="2314" t="s">
        <v>11</v>
      </c>
      <c r="HW76" s="2314" t="s">
        <v>12</v>
      </c>
      <c r="HX76" s="466"/>
      <c r="HY76" s="2310" t="s">
        <v>381</v>
      </c>
      <c r="HZ76" s="2311"/>
      <c r="IA76" s="2314" t="s">
        <v>11</v>
      </c>
      <c r="IB76" s="2314" t="s">
        <v>12</v>
      </c>
      <c r="IC76" s="434"/>
      <c r="ID76" s="434"/>
      <c r="IE76" s="434"/>
      <c r="IF76" s="434"/>
      <c r="IG76" s="434"/>
      <c r="IH76" s="434"/>
      <c r="II76" s="434"/>
      <c r="IJ76" s="434"/>
      <c r="IK76" s="434"/>
      <c r="IL76" s="434"/>
      <c r="IM76" s="434"/>
      <c r="IN76" s="434"/>
      <c r="IO76" s="434"/>
      <c r="IP76" s="434"/>
      <c r="IQ76" s="434"/>
      <c r="IR76" s="434"/>
      <c r="IS76" s="434"/>
      <c r="IT76" s="434"/>
      <c r="IU76" s="434"/>
      <c r="IV76" s="434"/>
      <c r="IW76" s="434"/>
      <c r="IX76" s="434"/>
      <c r="IY76" s="434"/>
      <c r="IZ76" s="434"/>
      <c r="JA76" s="434"/>
      <c r="JB76" s="434"/>
      <c r="JC76" s="434"/>
      <c r="JD76" s="434"/>
      <c r="JE76" s="434"/>
      <c r="JF76" s="434"/>
      <c r="JG76" s="434"/>
      <c r="JH76" s="434"/>
      <c r="JI76" s="434"/>
      <c r="JJ76" s="434"/>
      <c r="JK76" s="434"/>
      <c r="JL76" s="434"/>
      <c r="JM76" s="434"/>
      <c r="JN76" s="434"/>
      <c r="JO76" s="434"/>
      <c r="JP76" s="434"/>
      <c r="JQ76" s="434"/>
      <c r="JR76" s="434"/>
      <c r="JS76" s="434"/>
      <c r="JT76" s="434"/>
      <c r="JU76" s="434"/>
      <c r="JV76" s="434"/>
      <c r="JW76" s="434"/>
      <c r="JX76" s="434"/>
      <c r="JY76" s="434"/>
      <c r="JZ76" s="434"/>
      <c r="KA76" s="434"/>
      <c r="KB76" s="434"/>
      <c r="KC76" s="434"/>
      <c r="KD76" s="434"/>
      <c r="KE76" s="434"/>
      <c r="KF76" s="434"/>
      <c r="KG76" s="434"/>
      <c r="KH76" s="434"/>
      <c r="KI76" s="434"/>
      <c r="KJ76" s="434"/>
      <c r="KK76" s="434"/>
      <c r="KL76" s="434"/>
      <c r="KM76" s="434"/>
      <c r="KN76" s="434"/>
      <c r="KO76" s="434"/>
      <c r="KP76" s="434"/>
      <c r="KQ76" s="434"/>
      <c r="KR76" s="434"/>
      <c r="KS76" s="434"/>
      <c r="KT76" s="434"/>
      <c r="KU76" s="434"/>
      <c r="KV76" s="434"/>
      <c r="KW76" s="434"/>
      <c r="KX76" s="434"/>
      <c r="KY76" s="434"/>
      <c r="KZ76" s="434"/>
      <c r="LA76" s="434"/>
      <c r="LB76" s="434"/>
      <c r="LC76" s="434"/>
      <c r="LD76" s="434"/>
      <c r="LE76" s="434"/>
      <c r="LF76" s="434"/>
      <c r="LG76" s="434"/>
      <c r="LH76" s="434"/>
      <c r="LI76" s="434"/>
      <c r="LJ76" s="434"/>
      <c r="LK76" s="434"/>
      <c r="LL76" s="434"/>
      <c r="LM76" s="434"/>
      <c r="LN76" s="434"/>
      <c r="LO76" s="434"/>
      <c r="LP76" s="434"/>
      <c r="LQ76" s="434"/>
      <c r="LR76" s="434"/>
      <c r="LS76" s="434"/>
      <c r="LT76" s="434"/>
      <c r="LU76" s="434"/>
      <c r="LV76" s="434"/>
      <c r="LW76" s="434"/>
      <c r="LX76" s="434"/>
      <c r="LY76" s="434"/>
      <c r="LZ76" s="434"/>
      <c r="MA76" s="434"/>
      <c r="MB76" s="434"/>
      <c r="MC76" s="434"/>
      <c r="MD76" s="434"/>
      <c r="ME76" s="434"/>
      <c r="MF76" s="434"/>
      <c r="MG76" s="434"/>
      <c r="MH76" s="434"/>
      <c r="MI76" s="434"/>
      <c r="MJ76" s="434"/>
      <c r="MK76" s="434"/>
      <c r="ML76" s="434"/>
      <c r="MM76" s="434"/>
      <c r="MN76" s="434"/>
      <c r="MO76" s="434"/>
      <c r="MP76" s="434"/>
      <c r="MQ76" s="434"/>
      <c r="MR76" s="1233"/>
      <c r="MS76" s="1234"/>
      <c r="MT76" s="434"/>
      <c r="MU76" s="2321" t="s">
        <v>328</v>
      </c>
      <c r="MV76" s="2322"/>
      <c r="MW76" s="2301" t="s">
        <v>11</v>
      </c>
      <c r="MX76" s="2325" t="s">
        <v>12</v>
      </c>
      <c r="MY76" s="1082"/>
      <c r="MZ76" s="2301" t="s">
        <v>330</v>
      </c>
      <c r="NA76" s="2302"/>
      <c r="NB76" s="2297" t="s">
        <v>11</v>
      </c>
      <c r="NC76" s="2306" t="s">
        <v>12</v>
      </c>
      <c r="ND76" s="1084"/>
      <c r="NE76" s="2301" t="s">
        <v>332</v>
      </c>
      <c r="NF76" s="2302"/>
      <c r="NG76" s="2297" t="s">
        <v>11</v>
      </c>
      <c r="NH76" s="2299" t="s">
        <v>12</v>
      </c>
      <c r="NI76" s="1084"/>
      <c r="NJ76" s="2301" t="s">
        <v>346</v>
      </c>
      <c r="NK76" s="2302"/>
      <c r="NL76" s="2297" t="s">
        <v>11</v>
      </c>
      <c r="NM76" s="2306" t="s">
        <v>12</v>
      </c>
      <c r="NN76" s="1084"/>
      <c r="NO76" s="2301" t="s">
        <v>347</v>
      </c>
      <c r="NP76" s="2302"/>
      <c r="NQ76" s="2297" t="s">
        <v>11</v>
      </c>
      <c r="NR76" s="2299" t="s">
        <v>12</v>
      </c>
      <c r="NS76" s="434"/>
    </row>
    <row r="77" spans="1:384" ht="19.5" customHeight="1" thickBot="1" x14ac:dyDescent="0.35">
      <c r="A77" s="4"/>
      <c r="B77" s="4"/>
      <c r="C77" s="4"/>
      <c r="D77" s="1226"/>
      <c r="E77" s="1223"/>
      <c r="F77" s="4"/>
      <c r="G77" s="4"/>
      <c r="H77" s="4"/>
      <c r="I77" s="4"/>
      <c r="J77" s="4"/>
      <c r="K77" s="4"/>
      <c r="L77" s="4"/>
      <c r="M77" s="1226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1226"/>
      <c r="AF77" s="1223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1223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P77" s="4"/>
      <c r="DQ77" s="4"/>
      <c r="DR77" s="4"/>
      <c r="DS77" s="1432"/>
      <c r="DT77" s="1432"/>
      <c r="DX77" s="1428"/>
      <c r="DY77" s="1223"/>
      <c r="DZ77" s="1187"/>
      <c r="EA77" s="1187"/>
      <c r="EB77" s="1187"/>
      <c r="EC77" s="1187"/>
      <c r="ED77" s="1187"/>
      <c r="EE77" s="1187"/>
      <c r="EF77" s="1187"/>
      <c r="EG77" s="1187"/>
      <c r="EH77" s="1187"/>
      <c r="EI77" s="1187"/>
      <c r="EJ77" s="1187"/>
      <c r="EK77" s="1187"/>
      <c r="EL77" s="1187"/>
      <c r="EM77" s="1187"/>
      <c r="EN77" s="1226"/>
      <c r="EO77" s="1695"/>
      <c r="EP77" s="639"/>
      <c r="FA77" s="1230"/>
      <c r="FB77" s="1230"/>
      <c r="FC77" s="1238"/>
      <c r="FD77" s="1460"/>
      <c r="FE77" s="1232"/>
      <c r="FF77" s="434"/>
      <c r="FG77" s="434"/>
      <c r="FH77" s="434"/>
      <c r="FI77" s="434"/>
      <c r="FJ77" s="434"/>
      <c r="FK77" s="434"/>
      <c r="FL77" s="434"/>
      <c r="FM77" s="434"/>
      <c r="FN77" s="434"/>
      <c r="FO77" s="434"/>
      <c r="FP77" s="434"/>
      <c r="FQ77" s="434"/>
      <c r="FR77" s="434"/>
      <c r="FS77" s="434"/>
      <c r="FT77" s="434"/>
      <c r="FU77" s="434"/>
      <c r="FV77" s="434"/>
      <c r="FW77" s="434"/>
      <c r="FX77" s="434"/>
      <c r="FY77" s="434"/>
      <c r="FZ77" s="434"/>
      <c r="GA77" s="434"/>
      <c r="GB77" s="434"/>
      <c r="GC77" s="434"/>
      <c r="GD77" s="434"/>
      <c r="GE77" s="434"/>
      <c r="GF77" s="434"/>
      <c r="GG77" s="434"/>
      <c r="GH77" s="434"/>
      <c r="GI77" s="434"/>
      <c r="GJ77" s="434"/>
      <c r="GK77" s="434"/>
      <c r="GL77" s="434"/>
      <c r="GM77" s="434"/>
      <c r="GN77" s="434"/>
      <c r="GO77" s="434"/>
      <c r="GP77" s="434"/>
      <c r="GQ77" s="434"/>
      <c r="GR77" s="434"/>
      <c r="GS77" s="434"/>
      <c r="GT77" s="434"/>
      <c r="GU77" s="434"/>
      <c r="GV77" s="434"/>
      <c r="GW77" s="434"/>
      <c r="GX77" s="434"/>
      <c r="GY77" s="434"/>
      <c r="GZ77" s="434"/>
      <c r="HA77" s="434"/>
      <c r="HB77" s="434"/>
      <c r="HC77" s="434"/>
      <c r="HD77" s="434"/>
      <c r="HE77" s="434"/>
      <c r="HF77" s="434"/>
      <c r="HG77" s="434"/>
      <c r="HH77" s="434"/>
      <c r="HI77" s="434"/>
      <c r="HJ77" s="434"/>
      <c r="HK77" s="434"/>
      <c r="HL77" s="434"/>
      <c r="HM77" s="434"/>
      <c r="HN77" s="1232"/>
      <c r="HO77" s="2312"/>
      <c r="HP77" s="2313"/>
      <c r="HQ77" s="2315"/>
      <c r="HR77" s="2316"/>
      <c r="HS77" s="466"/>
      <c r="HT77" s="2312"/>
      <c r="HU77" s="2313"/>
      <c r="HV77" s="2315"/>
      <c r="HW77" s="2316"/>
      <c r="HX77" s="466"/>
      <c r="HY77" s="2312"/>
      <c r="HZ77" s="2313"/>
      <c r="IA77" s="2315"/>
      <c r="IB77" s="2316"/>
      <c r="IC77" s="434"/>
      <c r="ID77" s="434"/>
      <c r="IE77" s="434"/>
      <c r="IF77" s="434"/>
      <c r="IG77" s="434"/>
      <c r="IH77" s="434"/>
      <c r="II77" s="434"/>
      <c r="IJ77" s="434"/>
      <c r="IK77" s="434"/>
      <c r="IL77" s="434"/>
      <c r="IM77" s="434"/>
      <c r="IN77" s="434"/>
      <c r="IO77" s="434"/>
      <c r="IP77" s="434"/>
      <c r="IQ77" s="434"/>
      <c r="IR77" s="434"/>
      <c r="IS77" s="434"/>
      <c r="IT77" s="434"/>
      <c r="IU77" s="434"/>
      <c r="IV77" s="434"/>
      <c r="IW77" s="434"/>
      <c r="IX77" s="434"/>
      <c r="IY77" s="434"/>
      <c r="IZ77" s="434"/>
      <c r="JA77" s="434"/>
      <c r="JB77" s="434"/>
      <c r="JC77" s="434"/>
      <c r="JD77" s="434"/>
      <c r="JE77" s="434"/>
      <c r="JF77" s="434"/>
      <c r="JG77" s="434"/>
      <c r="JH77" s="434"/>
      <c r="JI77" s="434"/>
      <c r="JJ77" s="434"/>
      <c r="JK77" s="434"/>
      <c r="JL77" s="434"/>
      <c r="JM77" s="434"/>
      <c r="JN77" s="434"/>
      <c r="JO77" s="434"/>
      <c r="JP77" s="434"/>
      <c r="JQ77" s="434"/>
      <c r="JR77" s="434"/>
      <c r="JS77" s="434"/>
      <c r="JT77" s="434"/>
      <c r="JU77" s="434"/>
      <c r="JV77" s="434"/>
      <c r="JW77" s="434"/>
      <c r="JX77" s="434"/>
      <c r="JY77" s="434"/>
      <c r="JZ77" s="434"/>
      <c r="KA77" s="434"/>
      <c r="KB77" s="434"/>
      <c r="KC77" s="434"/>
      <c r="KD77" s="434"/>
      <c r="KE77" s="434"/>
      <c r="KF77" s="434"/>
      <c r="KG77" s="434"/>
      <c r="KH77" s="434"/>
      <c r="KI77" s="434"/>
      <c r="KJ77" s="434"/>
      <c r="KK77" s="434"/>
      <c r="KL77" s="434"/>
      <c r="KM77" s="434"/>
      <c r="KN77" s="434"/>
      <c r="KO77" s="434"/>
      <c r="KP77" s="434"/>
      <c r="KQ77" s="434"/>
      <c r="KR77" s="434"/>
      <c r="KS77" s="434"/>
      <c r="KT77" s="434"/>
      <c r="KU77" s="434"/>
      <c r="KV77" s="434"/>
      <c r="KW77" s="434"/>
      <c r="KX77" s="434"/>
      <c r="KY77" s="434"/>
      <c r="KZ77" s="434"/>
      <c r="LA77" s="434"/>
      <c r="LB77" s="434"/>
      <c r="LC77" s="434"/>
      <c r="LD77" s="434"/>
      <c r="LE77" s="434"/>
      <c r="LF77" s="434"/>
      <c r="LG77" s="434"/>
      <c r="LH77" s="434"/>
      <c r="LI77" s="434"/>
      <c r="LJ77" s="434"/>
      <c r="LK77" s="434"/>
      <c r="LL77" s="434"/>
      <c r="LM77" s="434"/>
      <c r="LN77" s="434"/>
      <c r="LO77" s="434"/>
      <c r="LP77" s="434"/>
      <c r="LQ77" s="434"/>
      <c r="LR77" s="434"/>
      <c r="LS77" s="434"/>
      <c r="LT77" s="434"/>
      <c r="LU77" s="434"/>
      <c r="LV77" s="434"/>
      <c r="LW77" s="434"/>
      <c r="LX77" s="434"/>
      <c r="LY77" s="434"/>
      <c r="LZ77" s="434"/>
      <c r="MA77" s="434"/>
      <c r="MB77" s="434"/>
      <c r="MC77" s="434"/>
      <c r="MD77" s="434"/>
      <c r="ME77" s="434"/>
      <c r="MF77" s="434"/>
      <c r="MG77" s="434"/>
      <c r="MH77" s="434"/>
      <c r="MI77" s="434"/>
      <c r="MJ77" s="434"/>
      <c r="MK77" s="434"/>
      <c r="ML77" s="434"/>
      <c r="MM77" s="434"/>
      <c r="MN77" s="434"/>
      <c r="MO77" s="434"/>
      <c r="MP77" s="434"/>
      <c r="MQ77" s="434"/>
      <c r="MR77" s="1233"/>
      <c r="MS77" s="1234"/>
      <c r="MT77" s="434"/>
      <c r="MU77" s="2323"/>
      <c r="MV77" s="2324"/>
      <c r="MW77" s="2303"/>
      <c r="MX77" s="2326"/>
      <c r="MY77" s="1082"/>
      <c r="MZ77" s="2308"/>
      <c r="NA77" s="2309"/>
      <c r="NB77" s="2305"/>
      <c r="NC77" s="2307"/>
      <c r="ND77" s="1084"/>
      <c r="NE77" s="2308"/>
      <c r="NF77" s="2309"/>
      <c r="NG77" s="2305"/>
      <c r="NH77" s="2300"/>
      <c r="NI77" s="1084"/>
      <c r="NJ77" s="2308"/>
      <c r="NK77" s="2309"/>
      <c r="NL77" s="2305"/>
      <c r="NM77" s="2307"/>
      <c r="NN77" s="1084"/>
      <c r="NO77" s="2308"/>
      <c r="NP77" s="2309"/>
      <c r="NQ77" s="2305"/>
      <c r="NR77" s="2300"/>
      <c r="NS77" s="434"/>
    </row>
    <row r="78" spans="1:384" ht="14.25" customHeight="1" thickBot="1" x14ac:dyDescent="0.35">
      <c r="A78" s="4"/>
      <c r="B78" s="4"/>
      <c r="C78" s="4"/>
      <c r="D78" s="1226"/>
      <c r="E78" s="1223"/>
      <c r="F78" s="4"/>
      <c r="G78" s="4"/>
      <c r="H78" s="4"/>
      <c r="I78" s="4"/>
      <c r="J78" s="4"/>
      <c r="K78" s="4"/>
      <c r="L78" s="4"/>
      <c r="M78" s="1226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1226"/>
      <c r="AF78" s="1223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1223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P78" s="4"/>
      <c r="DQ78" s="4"/>
      <c r="DR78" s="4"/>
      <c r="DS78" s="1432"/>
      <c r="DT78" s="1432"/>
      <c r="DX78" s="1428"/>
      <c r="DY78" s="1223"/>
      <c r="DZ78" s="1187"/>
      <c r="EA78" s="1187"/>
      <c r="EB78" s="1187"/>
      <c r="EC78" s="1187"/>
      <c r="ED78" s="1187"/>
      <c r="EE78" s="1187"/>
      <c r="EF78" s="1187"/>
      <c r="EG78" s="1187"/>
      <c r="EH78" s="1187"/>
      <c r="EI78" s="1187"/>
      <c r="EJ78" s="1187"/>
      <c r="EK78" s="1187"/>
      <c r="EL78" s="1187"/>
      <c r="EM78" s="1187"/>
      <c r="EN78" s="1226"/>
      <c r="EO78" s="1695"/>
      <c r="EP78" s="639"/>
      <c r="FA78" s="1230"/>
      <c r="FB78" s="1230"/>
      <c r="FC78" s="1238"/>
      <c r="FD78" s="1460"/>
      <c r="FE78" s="1232"/>
      <c r="FF78" s="434"/>
      <c r="FG78" s="434"/>
      <c r="FH78" s="434"/>
      <c r="FI78" s="434"/>
      <c r="FJ78" s="434"/>
      <c r="FK78" s="434"/>
      <c r="FL78" s="434"/>
      <c r="FM78" s="434"/>
      <c r="FN78" s="434"/>
      <c r="FO78" s="434"/>
      <c r="FP78" s="434"/>
      <c r="FQ78" s="434"/>
      <c r="FR78" s="434"/>
      <c r="FS78" s="434"/>
      <c r="FT78" s="434"/>
      <c r="FU78" s="434"/>
      <c r="FV78" s="434"/>
      <c r="FW78" s="434"/>
      <c r="FX78" s="434"/>
      <c r="FY78" s="434"/>
      <c r="FZ78" s="434"/>
      <c r="GA78" s="434"/>
      <c r="GB78" s="434"/>
      <c r="GC78" s="434"/>
      <c r="GD78" s="434"/>
      <c r="GE78" s="434"/>
      <c r="GF78" s="434"/>
      <c r="GG78" s="434"/>
      <c r="GH78" s="434"/>
      <c r="GI78" s="434"/>
      <c r="GJ78" s="434"/>
      <c r="GK78" s="434"/>
      <c r="GL78" s="434"/>
      <c r="GM78" s="434"/>
      <c r="GN78" s="434"/>
      <c r="GO78" s="434"/>
      <c r="GP78" s="434"/>
      <c r="GQ78" s="434"/>
      <c r="GR78" s="434"/>
      <c r="GS78" s="434"/>
      <c r="GT78" s="434"/>
      <c r="GU78" s="434"/>
      <c r="GV78" s="434"/>
      <c r="GW78" s="434"/>
      <c r="GX78" s="434"/>
      <c r="GY78" s="434"/>
      <c r="GZ78" s="434"/>
      <c r="HA78" s="434"/>
      <c r="HB78" s="434"/>
      <c r="HC78" s="434"/>
      <c r="HD78" s="434"/>
      <c r="HE78" s="434"/>
      <c r="HF78" s="434"/>
      <c r="HG78" s="434"/>
      <c r="HH78" s="434"/>
      <c r="HI78" s="434"/>
      <c r="HJ78" s="434"/>
      <c r="HK78" s="434"/>
      <c r="HL78" s="434"/>
      <c r="HM78" s="434"/>
      <c r="HN78" s="1232"/>
      <c r="HO78" s="2317" t="s">
        <v>324</v>
      </c>
      <c r="HP78" s="2318"/>
      <c r="HQ78" s="410">
        <f>HA56+HQ56</f>
        <v>0</v>
      </c>
      <c r="HR78" s="997" t="e">
        <f>HQ78*100/HQ81</f>
        <v>#DIV/0!</v>
      </c>
      <c r="HS78" s="466"/>
      <c r="HT78" s="2317" t="s">
        <v>324</v>
      </c>
      <c r="HU78" s="2318"/>
      <c r="HV78" s="410">
        <f>HF56+HV56</f>
        <v>0</v>
      </c>
      <c r="HW78" s="997" t="e">
        <f>HV78*100/HV81</f>
        <v>#DIV/0!</v>
      </c>
      <c r="HX78" s="466"/>
      <c r="HY78" s="2317" t="s">
        <v>324</v>
      </c>
      <c r="HZ78" s="2318"/>
      <c r="IA78" s="410">
        <f>HK56+IA56</f>
        <v>0</v>
      </c>
      <c r="IB78" s="997" t="e">
        <f>IA78*100/IA81</f>
        <v>#DIV/0!</v>
      </c>
      <c r="IC78" s="434"/>
      <c r="ID78" s="434"/>
      <c r="IE78" s="434"/>
      <c r="IF78" s="434"/>
      <c r="IG78" s="434"/>
      <c r="IH78" s="434"/>
      <c r="II78" s="434"/>
      <c r="IJ78" s="434"/>
      <c r="IK78" s="434"/>
      <c r="IL78" s="434"/>
      <c r="IM78" s="434"/>
      <c r="IN78" s="434"/>
      <c r="IO78" s="434"/>
      <c r="IP78" s="434"/>
      <c r="IQ78" s="434"/>
      <c r="IR78" s="434"/>
      <c r="IS78" s="434"/>
      <c r="IT78" s="434"/>
      <c r="IU78" s="434"/>
      <c r="IV78" s="434"/>
      <c r="IW78" s="434"/>
      <c r="IX78" s="434"/>
      <c r="IY78" s="434"/>
      <c r="IZ78" s="434"/>
      <c r="JA78" s="434"/>
      <c r="JB78" s="434"/>
      <c r="JC78" s="434"/>
      <c r="JD78" s="434"/>
      <c r="JE78" s="434"/>
      <c r="JF78" s="434"/>
      <c r="JG78" s="434"/>
      <c r="JH78" s="434"/>
      <c r="JI78" s="434"/>
      <c r="JJ78" s="434"/>
      <c r="JK78" s="434"/>
      <c r="JL78" s="434"/>
      <c r="JM78" s="434"/>
      <c r="JN78" s="434"/>
      <c r="JO78" s="434"/>
      <c r="JP78" s="434"/>
      <c r="JQ78" s="434"/>
      <c r="JR78" s="434"/>
      <c r="JS78" s="434"/>
      <c r="JT78" s="434"/>
      <c r="JU78" s="434"/>
      <c r="JV78" s="434"/>
      <c r="JW78" s="434"/>
      <c r="JX78" s="434"/>
      <c r="JY78" s="434"/>
      <c r="JZ78" s="434"/>
      <c r="KA78" s="434"/>
      <c r="KB78" s="434"/>
      <c r="KC78" s="434"/>
      <c r="KD78" s="434"/>
      <c r="KE78" s="434"/>
      <c r="KF78" s="434"/>
      <c r="KG78" s="434"/>
      <c r="KH78" s="434"/>
      <c r="KI78" s="434"/>
      <c r="KJ78" s="434"/>
      <c r="KK78" s="434"/>
      <c r="KL78" s="434"/>
      <c r="KM78" s="434"/>
      <c r="KN78" s="434"/>
      <c r="KO78" s="434"/>
      <c r="KP78" s="434"/>
      <c r="KQ78" s="434"/>
      <c r="KR78" s="434"/>
      <c r="KS78" s="434"/>
      <c r="KT78" s="434"/>
      <c r="KU78" s="434"/>
      <c r="KV78" s="434"/>
      <c r="KW78" s="434"/>
      <c r="KX78" s="434"/>
      <c r="KY78" s="434"/>
      <c r="KZ78" s="434"/>
      <c r="LA78" s="434"/>
      <c r="LB78" s="434"/>
      <c r="LC78" s="434"/>
      <c r="LD78" s="434"/>
      <c r="LE78" s="434"/>
      <c r="LF78" s="434"/>
      <c r="LG78" s="434"/>
      <c r="LH78" s="434"/>
      <c r="LI78" s="434"/>
      <c r="LJ78" s="434"/>
      <c r="LK78" s="434"/>
      <c r="LL78" s="434"/>
      <c r="LM78" s="434"/>
      <c r="LN78" s="434"/>
      <c r="LO78" s="434"/>
      <c r="LP78" s="434"/>
      <c r="LQ78" s="434"/>
      <c r="LR78" s="434"/>
      <c r="LS78" s="434"/>
      <c r="LT78" s="434"/>
      <c r="LU78" s="434"/>
      <c r="LV78" s="434"/>
      <c r="LW78" s="434"/>
      <c r="LX78" s="434"/>
      <c r="LY78" s="434"/>
      <c r="LZ78" s="434"/>
      <c r="MA78" s="434"/>
      <c r="MB78" s="434"/>
      <c r="MC78" s="434"/>
      <c r="MD78" s="434"/>
      <c r="ME78" s="434"/>
      <c r="MF78" s="434"/>
      <c r="MG78" s="434"/>
      <c r="MH78" s="434"/>
      <c r="MI78" s="434"/>
      <c r="MJ78" s="434"/>
      <c r="MK78" s="434"/>
      <c r="ML78" s="434"/>
      <c r="MM78" s="434"/>
      <c r="MN78" s="434"/>
      <c r="MO78" s="434"/>
      <c r="MP78" s="434"/>
      <c r="MQ78" s="434"/>
      <c r="MR78" s="1233"/>
      <c r="MS78" s="1234"/>
      <c r="MT78" s="434"/>
      <c r="MU78" s="1021" t="s">
        <v>342</v>
      </c>
      <c r="MV78" s="1042"/>
      <c r="MW78" s="1039">
        <f>LT56+MW56</f>
        <v>0</v>
      </c>
      <c r="MX78" s="1043" t="e">
        <f>MW78*100/MW82</f>
        <v>#DIV/0!</v>
      </c>
      <c r="MY78" s="1083"/>
      <c r="MZ78" s="1010" t="s">
        <v>342</v>
      </c>
      <c r="NA78" s="1033"/>
      <c r="NB78" s="1039">
        <f>LZ56+NB56</f>
        <v>0</v>
      </c>
      <c r="NC78" s="1046" t="e">
        <f>NB78*100/NB82</f>
        <v>#DIV/0!</v>
      </c>
      <c r="ND78" s="1084"/>
      <c r="NE78" s="1010" t="s">
        <v>342</v>
      </c>
      <c r="NF78" s="1033"/>
      <c r="NG78" s="1039">
        <f>MF56+NG56</f>
        <v>0</v>
      </c>
      <c r="NH78" s="1036" t="e">
        <f>NG78*100/NG82</f>
        <v>#DIV/0!</v>
      </c>
      <c r="NI78" s="1084"/>
      <c r="NJ78" s="1010" t="s">
        <v>342</v>
      </c>
      <c r="NK78" s="1033"/>
      <c r="NL78" s="1039">
        <f>MK56+NL56</f>
        <v>0</v>
      </c>
      <c r="NM78" s="1036" t="e">
        <f>NL78*100/NL82</f>
        <v>#DIV/0!</v>
      </c>
      <c r="NN78" s="1084"/>
      <c r="NO78" s="1010" t="s">
        <v>342</v>
      </c>
      <c r="NP78" s="1033"/>
      <c r="NQ78" s="1039">
        <f>MP56+NQ56</f>
        <v>0</v>
      </c>
      <c r="NR78" s="1036" t="e">
        <f>NQ78*100/NQ82</f>
        <v>#DIV/0!</v>
      </c>
      <c r="NS78" s="434"/>
    </row>
    <row r="79" spans="1:384" ht="29.25" customHeight="1" x14ac:dyDescent="0.3">
      <c r="A79" s="4"/>
      <c r="B79" s="4"/>
      <c r="C79" s="4"/>
      <c r="D79" s="1226"/>
      <c r="E79" s="1223"/>
      <c r="F79" s="4"/>
      <c r="G79" s="4"/>
      <c r="H79" s="4"/>
      <c r="I79" s="4"/>
      <c r="J79" s="4"/>
      <c r="K79" s="4"/>
      <c r="L79" s="4"/>
      <c r="M79" s="1226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1226"/>
      <c r="AF79" s="1223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1223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1432"/>
      <c r="DT79" s="1432"/>
      <c r="DX79" s="1428"/>
      <c r="DY79" s="1223"/>
      <c r="DZ79" s="2595" t="s">
        <v>37</v>
      </c>
      <c r="EA79" s="2596"/>
      <c r="EB79" s="2596"/>
      <c r="EC79" s="2596"/>
      <c r="ED79" s="2596"/>
      <c r="EE79" s="2596"/>
      <c r="EF79" s="2596"/>
      <c r="EG79" s="2596"/>
      <c r="EH79" s="2596"/>
      <c r="EI79" s="2596"/>
      <c r="EJ79" s="2596"/>
      <c r="EK79" s="2596"/>
      <c r="EL79" s="2597"/>
      <c r="EM79" s="1187"/>
      <c r="EN79" s="1226"/>
      <c r="EO79" s="1695"/>
      <c r="EP79" s="639"/>
      <c r="FA79" s="1230"/>
      <c r="FB79" s="1230"/>
      <c r="FC79" s="1238"/>
      <c r="FD79" s="1460"/>
      <c r="FE79" s="1232"/>
      <c r="FF79" s="434"/>
      <c r="FG79" s="434"/>
      <c r="FH79" s="434"/>
      <c r="FI79" s="434"/>
      <c r="FJ79" s="434"/>
      <c r="FK79" s="434"/>
      <c r="FL79" s="434"/>
      <c r="FM79" s="434"/>
      <c r="FN79" s="434"/>
      <c r="FO79" s="434"/>
      <c r="FP79" s="434"/>
      <c r="FQ79" s="434"/>
      <c r="FR79" s="434"/>
      <c r="FS79" s="434"/>
      <c r="FT79" s="434"/>
      <c r="FU79" s="434"/>
      <c r="FV79" s="434"/>
      <c r="FW79" s="434"/>
      <c r="FX79" s="434"/>
      <c r="FY79" s="434"/>
      <c r="FZ79" s="434"/>
      <c r="GA79" s="434"/>
      <c r="GB79" s="434"/>
      <c r="GC79" s="434"/>
      <c r="GD79" s="434"/>
      <c r="GE79" s="434"/>
      <c r="GF79" s="434"/>
      <c r="GG79" s="434"/>
      <c r="GH79" s="434"/>
      <c r="GI79" s="434"/>
      <c r="GJ79" s="434"/>
      <c r="GK79" s="434"/>
      <c r="GL79" s="434"/>
      <c r="GM79" s="434"/>
      <c r="GN79" s="434"/>
      <c r="GO79" s="434"/>
      <c r="GP79" s="434"/>
      <c r="GQ79" s="434"/>
      <c r="GR79" s="434"/>
      <c r="GS79" s="434"/>
      <c r="GT79" s="434"/>
      <c r="GU79" s="434"/>
      <c r="GV79" s="434"/>
      <c r="GW79" s="434"/>
      <c r="GX79" s="434"/>
      <c r="GY79" s="434"/>
      <c r="GZ79" s="434"/>
      <c r="HA79" s="434"/>
      <c r="HB79" s="434"/>
      <c r="HC79" s="434"/>
      <c r="HD79" s="434"/>
      <c r="HE79" s="434"/>
      <c r="HF79" s="434"/>
      <c r="HG79" s="434"/>
      <c r="HH79" s="434"/>
      <c r="HI79" s="434"/>
      <c r="HJ79" s="434"/>
      <c r="HK79" s="434"/>
      <c r="HL79" s="434"/>
      <c r="HM79" s="434"/>
      <c r="HN79" s="1232"/>
      <c r="HO79" s="2319" t="s">
        <v>325</v>
      </c>
      <c r="HP79" s="2320"/>
      <c r="HQ79" s="998">
        <f t="shared" ref="HQ79:HQ80" si="117">HA57+HQ57</f>
        <v>0</v>
      </c>
      <c r="HR79" s="999" t="e">
        <f>HQ79*100/HQ81</f>
        <v>#DIV/0!</v>
      </c>
      <c r="HS79" s="466"/>
      <c r="HT79" s="2319" t="s">
        <v>325</v>
      </c>
      <c r="HU79" s="2320"/>
      <c r="HV79" s="998">
        <f t="shared" ref="HV79:HV80" si="118">HF57+HV57</f>
        <v>0</v>
      </c>
      <c r="HW79" s="999" t="e">
        <f>HV79*100/HV81</f>
        <v>#DIV/0!</v>
      </c>
      <c r="HX79" s="466"/>
      <c r="HY79" s="2319" t="s">
        <v>325</v>
      </c>
      <c r="HZ79" s="2320"/>
      <c r="IA79" s="998">
        <f>HK57+IA57</f>
        <v>0</v>
      </c>
      <c r="IB79" s="999" t="e">
        <f>IA79*100/IA81</f>
        <v>#DIV/0!</v>
      </c>
      <c r="IC79" s="434"/>
      <c r="ID79" s="434"/>
      <c r="IE79" s="434"/>
      <c r="IF79" s="434"/>
      <c r="IG79" s="434"/>
      <c r="IH79" s="434"/>
      <c r="II79" s="434"/>
      <c r="IJ79" s="434"/>
      <c r="IK79" s="434"/>
      <c r="IL79" s="434"/>
      <c r="IM79" s="434"/>
      <c r="IN79" s="434"/>
      <c r="IO79" s="434"/>
      <c r="IP79" s="434"/>
      <c r="IQ79" s="434"/>
      <c r="IR79" s="434"/>
      <c r="IS79" s="434"/>
      <c r="IT79" s="434"/>
      <c r="IU79" s="434"/>
      <c r="IV79" s="434"/>
      <c r="IW79" s="434"/>
      <c r="IX79" s="434"/>
      <c r="IY79" s="434"/>
      <c r="IZ79" s="434"/>
      <c r="JA79" s="434"/>
      <c r="JB79" s="434"/>
      <c r="JC79" s="434"/>
      <c r="JD79" s="434"/>
      <c r="JE79" s="434"/>
      <c r="JF79" s="434"/>
      <c r="JG79" s="434"/>
      <c r="JH79" s="434"/>
      <c r="JI79" s="434"/>
      <c r="JJ79" s="434"/>
      <c r="JK79" s="434"/>
      <c r="JL79" s="434"/>
      <c r="JM79" s="434"/>
      <c r="JN79" s="434"/>
      <c r="JO79" s="434"/>
      <c r="JP79" s="434"/>
      <c r="JQ79" s="434"/>
      <c r="JR79" s="434"/>
      <c r="JS79" s="434"/>
      <c r="JT79" s="434"/>
      <c r="JU79" s="434"/>
      <c r="JV79" s="434"/>
      <c r="JW79" s="434"/>
      <c r="JX79" s="434"/>
      <c r="JY79" s="434"/>
      <c r="JZ79" s="434"/>
      <c r="KA79" s="434"/>
      <c r="KB79" s="434"/>
      <c r="KC79" s="434"/>
      <c r="KD79" s="434"/>
      <c r="KE79" s="434"/>
      <c r="KF79" s="434"/>
      <c r="KG79" s="434"/>
      <c r="KH79" s="434"/>
      <c r="KI79" s="434"/>
      <c r="KJ79" s="434"/>
      <c r="KK79" s="434"/>
      <c r="KL79" s="434"/>
      <c r="KM79" s="434"/>
      <c r="KN79" s="434"/>
      <c r="KO79" s="434"/>
      <c r="KP79" s="434"/>
      <c r="KQ79" s="434"/>
      <c r="KR79" s="434"/>
      <c r="KS79" s="434"/>
      <c r="KT79" s="434"/>
      <c r="KU79" s="434"/>
      <c r="KV79" s="434"/>
      <c r="KW79" s="434"/>
      <c r="KX79" s="434"/>
      <c r="KY79" s="434"/>
      <c r="KZ79" s="434"/>
      <c r="LA79" s="434"/>
      <c r="LB79" s="434"/>
      <c r="LC79" s="434"/>
      <c r="LD79" s="434"/>
      <c r="LE79" s="434"/>
      <c r="LF79" s="434"/>
      <c r="LG79" s="434"/>
      <c r="LH79" s="434"/>
      <c r="LI79" s="434"/>
      <c r="LJ79" s="434"/>
      <c r="LK79" s="434"/>
      <c r="LL79" s="434"/>
      <c r="LM79" s="434"/>
      <c r="LN79" s="434"/>
      <c r="LO79" s="434"/>
      <c r="LP79" s="434"/>
      <c r="LQ79" s="434"/>
      <c r="LR79" s="434"/>
      <c r="LS79" s="434"/>
      <c r="LT79" s="434"/>
      <c r="LU79" s="434"/>
      <c r="LV79" s="434"/>
      <c r="LW79" s="434"/>
      <c r="LX79" s="434"/>
      <c r="LY79" s="434"/>
      <c r="LZ79" s="434"/>
      <c r="MA79" s="434"/>
      <c r="MB79" s="434"/>
      <c r="MC79" s="434"/>
      <c r="MD79" s="434"/>
      <c r="ME79" s="434"/>
      <c r="MF79" s="434"/>
      <c r="MG79" s="434"/>
      <c r="MH79" s="434"/>
      <c r="MI79" s="434"/>
      <c r="MJ79" s="434"/>
      <c r="MK79" s="434"/>
      <c r="ML79" s="434"/>
      <c r="MM79" s="434"/>
      <c r="MN79" s="434"/>
      <c r="MO79" s="434"/>
      <c r="MP79" s="434"/>
      <c r="MQ79" s="434"/>
      <c r="MR79" s="1233"/>
      <c r="MS79" s="1234"/>
      <c r="MT79" s="434"/>
      <c r="MU79" s="1013" t="s">
        <v>343</v>
      </c>
      <c r="MV79" s="1034"/>
      <c r="MW79" s="1040">
        <f>LT57+MW57</f>
        <v>0</v>
      </c>
      <c r="MX79" s="1044" t="e">
        <f>MW79*100/MW82</f>
        <v>#DIV/0!</v>
      </c>
      <c r="MY79" s="1083"/>
      <c r="MZ79" s="1013" t="s">
        <v>343</v>
      </c>
      <c r="NA79" s="1034"/>
      <c r="NB79" s="1040">
        <f>LZ57+NB57</f>
        <v>0</v>
      </c>
      <c r="NC79" s="1047" t="e">
        <f>NB79*100/NB82</f>
        <v>#DIV/0!</v>
      </c>
      <c r="ND79" s="1084"/>
      <c r="NE79" s="1013" t="s">
        <v>343</v>
      </c>
      <c r="NF79" s="1034"/>
      <c r="NG79" s="1040">
        <f>MF57+NG57</f>
        <v>0</v>
      </c>
      <c r="NH79" s="1037" t="e">
        <f>NG79*100/NG82</f>
        <v>#DIV/0!</v>
      </c>
      <c r="NI79" s="1084"/>
      <c r="NJ79" s="1013" t="s">
        <v>343</v>
      </c>
      <c r="NK79" s="1034"/>
      <c r="NL79" s="1040">
        <f>MK57+NL57</f>
        <v>0</v>
      </c>
      <c r="NM79" s="1037" t="e">
        <f>NL79*100/NL82</f>
        <v>#DIV/0!</v>
      </c>
      <c r="NN79" s="1084"/>
      <c r="NO79" s="1013" t="s">
        <v>343</v>
      </c>
      <c r="NP79" s="1034"/>
      <c r="NQ79" s="1040">
        <f>MP57+NQ57</f>
        <v>0</v>
      </c>
      <c r="NR79" s="1037" t="e">
        <f>NQ79*100/NQ82</f>
        <v>#DIV/0!</v>
      </c>
      <c r="NS79" s="434"/>
    </row>
    <row r="80" spans="1:384" ht="21" customHeight="1" thickBot="1" x14ac:dyDescent="0.35">
      <c r="A80" s="4"/>
      <c r="B80" s="4"/>
      <c r="C80" s="4"/>
      <c r="D80" s="1226"/>
      <c r="E80" s="1223"/>
      <c r="F80" s="4"/>
      <c r="G80" s="4"/>
      <c r="H80" s="4"/>
      <c r="I80" s="4"/>
      <c r="J80" s="4"/>
      <c r="K80" s="4"/>
      <c r="L80" s="4"/>
      <c r="M80" s="1226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1226"/>
      <c r="AF80" s="1223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1223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1432"/>
      <c r="DT80" s="1432"/>
      <c r="DX80" s="1428"/>
      <c r="DY80" s="1223"/>
      <c r="DZ80" s="2598"/>
      <c r="EA80" s="2599"/>
      <c r="EB80" s="2599"/>
      <c r="EC80" s="2599"/>
      <c r="ED80" s="2599"/>
      <c r="EE80" s="2599"/>
      <c r="EF80" s="2599"/>
      <c r="EG80" s="2599"/>
      <c r="EH80" s="2599"/>
      <c r="EI80" s="2599"/>
      <c r="EJ80" s="2599"/>
      <c r="EK80" s="2599"/>
      <c r="EL80" s="2600"/>
      <c r="EM80" s="1187"/>
      <c r="EN80" s="1226"/>
      <c r="EO80" s="1695"/>
      <c r="EP80" s="639"/>
      <c r="FA80" s="1230"/>
      <c r="FB80" s="1230"/>
      <c r="FC80" s="1238"/>
      <c r="FD80" s="1460"/>
      <c r="FE80" s="1232"/>
      <c r="FF80" s="434"/>
      <c r="FG80" s="434"/>
      <c r="FH80" s="434"/>
      <c r="FI80" s="434"/>
      <c r="FJ80" s="434"/>
      <c r="FK80" s="434"/>
      <c r="FL80" s="434"/>
      <c r="FM80" s="434"/>
      <c r="FN80" s="434"/>
      <c r="FO80" s="434"/>
      <c r="FP80" s="434"/>
      <c r="FQ80" s="434"/>
      <c r="FR80" s="434"/>
      <c r="FS80" s="434"/>
      <c r="FT80" s="434"/>
      <c r="FU80" s="434"/>
      <c r="FV80" s="434"/>
      <c r="FW80" s="434"/>
      <c r="FX80" s="434"/>
      <c r="FY80" s="434"/>
      <c r="FZ80" s="434"/>
      <c r="GA80" s="434"/>
      <c r="GB80" s="434"/>
      <c r="GC80" s="434"/>
      <c r="GD80" s="434"/>
      <c r="GE80" s="434"/>
      <c r="GF80" s="434"/>
      <c r="GG80" s="434"/>
      <c r="GH80" s="434"/>
      <c r="GI80" s="434"/>
      <c r="GJ80" s="434"/>
      <c r="GK80" s="434"/>
      <c r="GL80" s="434"/>
      <c r="GM80" s="434"/>
      <c r="GN80" s="434"/>
      <c r="GO80" s="434"/>
      <c r="GP80" s="434"/>
      <c r="GQ80" s="434"/>
      <c r="GR80" s="434"/>
      <c r="GS80" s="434"/>
      <c r="GT80" s="434"/>
      <c r="GU80" s="434"/>
      <c r="GV80" s="434"/>
      <c r="GW80" s="434"/>
      <c r="GX80" s="434"/>
      <c r="GY80" s="434"/>
      <c r="GZ80" s="434"/>
      <c r="HA80" s="434"/>
      <c r="HB80" s="434"/>
      <c r="HC80" s="434"/>
      <c r="HD80" s="434"/>
      <c r="HE80" s="434"/>
      <c r="HF80" s="434"/>
      <c r="HG80" s="434"/>
      <c r="HH80" s="434"/>
      <c r="HI80" s="434"/>
      <c r="HJ80" s="434"/>
      <c r="HK80" s="434"/>
      <c r="HL80" s="434"/>
      <c r="HM80" s="434"/>
      <c r="HN80" s="1232"/>
      <c r="HO80" s="2327" t="s">
        <v>209</v>
      </c>
      <c r="HP80" s="2328"/>
      <c r="HQ80" s="1000">
        <f t="shared" si="117"/>
        <v>0</v>
      </c>
      <c r="HR80" s="1001" t="e">
        <f>HQ80*100/HQ81</f>
        <v>#DIV/0!</v>
      </c>
      <c r="HS80" s="466"/>
      <c r="HT80" s="2327" t="s">
        <v>209</v>
      </c>
      <c r="HU80" s="2328"/>
      <c r="HV80" s="1000">
        <f t="shared" si="118"/>
        <v>0</v>
      </c>
      <c r="HW80" s="1001" t="e">
        <f>HV80*100/HV81</f>
        <v>#DIV/0!</v>
      </c>
      <c r="HX80" s="466"/>
      <c r="HY80" s="2327" t="s">
        <v>209</v>
      </c>
      <c r="HZ80" s="2328"/>
      <c r="IA80" s="1000">
        <f>HK58+IA58</f>
        <v>0</v>
      </c>
      <c r="IB80" s="1001" t="e">
        <f>IA80*100/IA81</f>
        <v>#DIV/0!</v>
      </c>
      <c r="IC80" s="434"/>
      <c r="ID80" s="434"/>
      <c r="IE80" s="434"/>
      <c r="IF80" s="434"/>
      <c r="IG80" s="434"/>
      <c r="IH80" s="434"/>
      <c r="II80" s="434"/>
      <c r="IJ80" s="434"/>
      <c r="IK80" s="434"/>
      <c r="IL80" s="434"/>
      <c r="IM80" s="434"/>
      <c r="IN80" s="434"/>
      <c r="IO80" s="434"/>
      <c r="IP80" s="434"/>
      <c r="IQ80" s="434"/>
      <c r="IR80" s="434"/>
      <c r="IS80" s="434"/>
      <c r="IT80" s="434"/>
      <c r="IU80" s="434"/>
      <c r="IV80" s="434"/>
      <c r="IW80" s="434"/>
      <c r="IX80" s="434"/>
      <c r="IY80" s="434"/>
      <c r="IZ80" s="434"/>
      <c r="JA80" s="434"/>
      <c r="JB80" s="434"/>
      <c r="JC80" s="434"/>
      <c r="JD80" s="434"/>
      <c r="JE80" s="434"/>
      <c r="JF80" s="434"/>
      <c r="JG80" s="434"/>
      <c r="JH80" s="434"/>
      <c r="JI80" s="434"/>
      <c r="JJ80" s="434"/>
      <c r="JK80" s="434"/>
      <c r="JL80" s="434"/>
      <c r="JM80" s="434"/>
      <c r="JN80" s="434"/>
      <c r="JO80" s="434"/>
      <c r="JP80" s="434"/>
      <c r="JQ80" s="434"/>
      <c r="JR80" s="434"/>
      <c r="JS80" s="434"/>
      <c r="JT80" s="434"/>
      <c r="JU80" s="434"/>
      <c r="JV80" s="434"/>
      <c r="JW80" s="434"/>
      <c r="JX80" s="434"/>
      <c r="JY80" s="434"/>
      <c r="JZ80" s="434"/>
      <c r="KA80" s="434"/>
      <c r="KB80" s="434"/>
      <c r="KC80" s="434"/>
      <c r="KD80" s="434"/>
      <c r="KE80" s="434"/>
      <c r="KF80" s="434"/>
      <c r="KG80" s="434"/>
      <c r="KH80" s="434"/>
      <c r="KI80" s="434"/>
      <c r="KJ80" s="434"/>
      <c r="KK80" s="434"/>
      <c r="KL80" s="434"/>
      <c r="KM80" s="434"/>
      <c r="KN80" s="434"/>
      <c r="KO80" s="434"/>
      <c r="KP80" s="434"/>
      <c r="KQ80" s="434"/>
      <c r="KR80" s="434"/>
      <c r="KS80" s="434"/>
      <c r="KT80" s="434"/>
      <c r="KU80" s="434"/>
      <c r="KV80" s="434"/>
      <c r="KW80" s="434"/>
      <c r="KX80" s="434"/>
      <c r="KY80" s="434"/>
      <c r="KZ80" s="434"/>
      <c r="LA80" s="434"/>
      <c r="LB80" s="434"/>
      <c r="LC80" s="434"/>
      <c r="LD80" s="434"/>
      <c r="LE80" s="434"/>
      <c r="LF80" s="434"/>
      <c r="LG80" s="434"/>
      <c r="LH80" s="434"/>
      <c r="LI80" s="434"/>
      <c r="LJ80" s="434"/>
      <c r="LK80" s="434"/>
      <c r="LL80" s="434"/>
      <c r="LM80" s="434"/>
      <c r="LN80" s="434"/>
      <c r="LO80" s="434"/>
      <c r="LP80" s="434"/>
      <c r="LQ80" s="434"/>
      <c r="LR80" s="434"/>
      <c r="LS80" s="434"/>
      <c r="LT80" s="434"/>
      <c r="LU80" s="434"/>
      <c r="LV80" s="434"/>
      <c r="LW80" s="434"/>
      <c r="LX80" s="434"/>
      <c r="LY80" s="434"/>
      <c r="LZ80" s="434"/>
      <c r="MA80" s="434"/>
      <c r="MB80" s="434"/>
      <c r="MC80" s="434"/>
      <c r="MD80" s="434"/>
      <c r="ME80" s="434"/>
      <c r="MF80" s="434"/>
      <c r="MG80" s="434"/>
      <c r="MH80" s="434"/>
      <c r="MI80" s="434"/>
      <c r="MJ80" s="434"/>
      <c r="MK80" s="434"/>
      <c r="ML80" s="434"/>
      <c r="MM80" s="434"/>
      <c r="MN80" s="434"/>
      <c r="MO80" s="434"/>
      <c r="MP80" s="434"/>
      <c r="MQ80" s="434"/>
      <c r="MR80" s="1233"/>
      <c r="MS80" s="1234"/>
      <c r="MT80" s="434"/>
      <c r="MU80" s="1013" t="s">
        <v>344</v>
      </c>
      <c r="MV80" s="1034"/>
      <c r="MW80" s="1040">
        <f>LT58+MW58</f>
        <v>0</v>
      </c>
      <c r="MX80" s="1044" t="e">
        <f>MW80*100/MW82</f>
        <v>#DIV/0!</v>
      </c>
      <c r="MY80" s="1083"/>
      <c r="MZ80" s="1013" t="s">
        <v>344</v>
      </c>
      <c r="NA80" s="1034"/>
      <c r="NB80" s="1040">
        <f>LZ58+NB58</f>
        <v>0</v>
      </c>
      <c r="NC80" s="1047" t="e">
        <f>NB80*100/NB82</f>
        <v>#DIV/0!</v>
      </c>
      <c r="ND80" s="1084"/>
      <c r="NE80" s="1013" t="s">
        <v>344</v>
      </c>
      <c r="NF80" s="1034"/>
      <c r="NG80" s="1040">
        <f>MF58+NG58</f>
        <v>0</v>
      </c>
      <c r="NH80" s="1037" t="e">
        <f>NG80*100/NG82</f>
        <v>#DIV/0!</v>
      </c>
      <c r="NI80" s="1084"/>
      <c r="NJ80" s="1013" t="s">
        <v>344</v>
      </c>
      <c r="NK80" s="1034"/>
      <c r="NL80" s="1040">
        <f>MK58+NL58</f>
        <v>0</v>
      </c>
      <c r="NM80" s="1037" t="e">
        <f>NL80*100/NL82</f>
        <v>#DIV/0!</v>
      </c>
      <c r="NN80" s="1084"/>
      <c r="NO80" s="1013" t="s">
        <v>344</v>
      </c>
      <c r="NP80" s="1034"/>
      <c r="NQ80" s="1040">
        <f>MP58+NQ58</f>
        <v>0</v>
      </c>
      <c r="NR80" s="1037" t="e">
        <f>NQ80*100/NQ82</f>
        <v>#DIV/0!</v>
      </c>
      <c r="NS80" s="434"/>
    </row>
    <row r="81" spans="1:383" ht="20.25" customHeight="1" thickBot="1" x14ac:dyDescent="0.35">
      <c r="A81" s="4"/>
      <c r="B81" s="4"/>
      <c r="C81" s="4"/>
      <c r="D81" s="1226"/>
      <c r="E81" s="1223"/>
      <c r="F81" s="4"/>
      <c r="G81" s="4"/>
      <c r="H81" s="4"/>
      <c r="I81" s="4"/>
      <c r="J81" s="4"/>
      <c r="K81" s="4"/>
      <c r="L81" s="4"/>
      <c r="M81" s="1226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1226"/>
      <c r="AF81" s="1223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1223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1432"/>
      <c r="DT81" s="1432"/>
      <c r="DU81" s="1432"/>
      <c r="DV81" s="1432"/>
      <c r="DW81" s="1432"/>
      <c r="DX81" s="1428"/>
      <c r="DY81" s="1223"/>
      <c r="DZ81" s="2601"/>
      <c r="EA81" s="2602"/>
      <c r="EB81" s="2602"/>
      <c r="EC81" s="2602"/>
      <c r="ED81" s="2602"/>
      <c r="EE81" s="2602"/>
      <c r="EF81" s="2602"/>
      <c r="EG81" s="2602"/>
      <c r="EH81" s="2602"/>
      <c r="EI81" s="2602"/>
      <c r="EJ81" s="2602"/>
      <c r="EK81" s="2602"/>
      <c r="EL81" s="2603"/>
      <c r="EM81" s="1187"/>
      <c r="EN81" s="1226"/>
      <c r="EO81" s="1695"/>
      <c r="EP81" s="639"/>
      <c r="EQ81" s="1230"/>
      <c r="ER81" s="1230"/>
      <c r="ES81" s="1230"/>
      <c r="ET81" s="1230"/>
      <c r="EU81" s="1230"/>
      <c r="EV81" s="1230"/>
      <c r="EW81" s="1230"/>
      <c r="EX81" s="1230"/>
      <c r="EY81" s="1230"/>
      <c r="EZ81" s="1230"/>
      <c r="FA81" s="1230"/>
      <c r="FB81" s="1230"/>
      <c r="FC81" s="1238"/>
      <c r="FD81" s="1460"/>
      <c r="FE81" s="1232"/>
      <c r="FF81" s="434"/>
      <c r="FG81" s="434"/>
      <c r="FH81" s="434"/>
      <c r="FI81" s="434"/>
      <c r="FJ81" s="434"/>
      <c r="FK81" s="434"/>
      <c r="FL81" s="434"/>
      <c r="FM81" s="434"/>
      <c r="FN81" s="434"/>
      <c r="FO81" s="434"/>
      <c r="FP81" s="434"/>
      <c r="FQ81" s="434"/>
      <c r="FR81" s="434"/>
      <c r="FS81" s="434"/>
      <c r="FT81" s="434"/>
      <c r="FU81" s="434"/>
      <c r="FV81" s="434"/>
      <c r="FW81" s="434"/>
      <c r="FX81" s="434"/>
      <c r="FY81" s="434"/>
      <c r="FZ81" s="434"/>
      <c r="GA81" s="434"/>
      <c r="GB81" s="434"/>
      <c r="GC81" s="434"/>
      <c r="GD81" s="434"/>
      <c r="GE81" s="434"/>
      <c r="GF81" s="434"/>
      <c r="GG81" s="434"/>
      <c r="GH81" s="434"/>
      <c r="GI81" s="434"/>
      <c r="GJ81" s="434"/>
      <c r="GK81" s="434"/>
      <c r="GL81" s="434"/>
      <c r="GM81" s="434"/>
      <c r="GN81" s="434"/>
      <c r="GO81" s="434"/>
      <c r="GP81" s="434"/>
      <c r="GQ81" s="434"/>
      <c r="GR81" s="434"/>
      <c r="GS81" s="434"/>
      <c r="GT81" s="434"/>
      <c r="GU81" s="434"/>
      <c r="GV81" s="434"/>
      <c r="GW81" s="434"/>
      <c r="GX81" s="434"/>
      <c r="GY81" s="434"/>
      <c r="GZ81" s="434"/>
      <c r="HA81" s="434"/>
      <c r="HB81" s="434"/>
      <c r="HC81" s="434"/>
      <c r="HD81" s="434"/>
      <c r="HE81" s="434"/>
      <c r="HF81" s="434"/>
      <c r="HG81" s="434"/>
      <c r="HH81" s="434"/>
      <c r="HI81" s="434"/>
      <c r="HJ81" s="434"/>
      <c r="HK81" s="434"/>
      <c r="HL81" s="434"/>
      <c r="HM81" s="434"/>
      <c r="HN81" s="1232"/>
      <c r="HO81" s="453" t="s">
        <v>19</v>
      </c>
      <c r="HP81" s="453"/>
      <c r="HQ81" s="440">
        <f>SUM(HQ78:HQ80)</f>
        <v>0</v>
      </c>
      <c r="HR81" s="441"/>
      <c r="HS81" s="11"/>
      <c r="HT81" s="453" t="s">
        <v>19</v>
      </c>
      <c r="HU81" s="453"/>
      <c r="HV81" s="440">
        <f>SUM(HV78:HV80)</f>
        <v>0</v>
      </c>
      <c r="HW81" s="441"/>
      <c r="HX81" s="11"/>
      <c r="HY81" s="453" t="s">
        <v>19</v>
      </c>
      <c r="HZ81" s="453"/>
      <c r="IA81" s="440">
        <f>SUM(IA78:IA80)</f>
        <v>0</v>
      </c>
      <c r="IB81" s="441"/>
      <c r="IC81" s="434"/>
      <c r="ID81" s="434"/>
      <c r="IE81" s="434"/>
      <c r="IF81" s="434"/>
      <c r="IG81" s="434"/>
      <c r="IH81" s="434"/>
      <c r="II81" s="434"/>
      <c r="IJ81" s="434"/>
      <c r="IK81" s="434"/>
      <c r="IL81" s="434"/>
      <c r="IM81" s="434"/>
      <c r="IN81" s="434"/>
      <c r="IO81" s="434"/>
      <c r="IP81" s="434"/>
      <c r="IQ81" s="434"/>
      <c r="IR81" s="434"/>
      <c r="IS81" s="434"/>
      <c r="IT81" s="434"/>
      <c r="IU81" s="434"/>
      <c r="IV81" s="434"/>
      <c r="IW81" s="434"/>
      <c r="IX81" s="434"/>
      <c r="IY81" s="434"/>
      <c r="IZ81" s="434"/>
      <c r="JA81" s="434"/>
      <c r="JB81" s="434"/>
      <c r="JC81" s="434"/>
      <c r="JD81" s="434"/>
      <c r="JE81" s="434"/>
      <c r="JF81" s="434"/>
      <c r="JG81" s="434"/>
      <c r="JH81" s="434"/>
      <c r="JI81" s="434"/>
      <c r="JJ81" s="434"/>
      <c r="JK81" s="434"/>
      <c r="JL81" s="434"/>
      <c r="JM81" s="434"/>
      <c r="JN81" s="434"/>
      <c r="JO81" s="434"/>
      <c r="JP81" s="434"/>
      <c r="JQ81" s="434"/>
      <c r="JR81" s="434"/>
      <c r="JS81" s="434"/>
      <c r="JT81" s="434"/>
      <c r="JU81" s="434"/>
      <c r="JV81" s="434"/>
      <c r="JW81" s="434"/>
      <c r="JX81" s="434"/>
      <c r="JY81" s="434"/>
      <c r="JZ81" s="434"/>
      <c r="KA81" s="434"/>
      <c r="KB81" s="434"/>
      <c r="KC81" s="434"/>
      <c r="KD81" s="434"/>
      <c r="KE81" s="434"/>
      <c r="KF81" s="434"/>
      <c r="KG81" s="434"/>
      <c r="KH81" s="434"/>
      <c r="KI81" s="434"/>
      <c r="KJ81" s="434"/>
      <c r="KK81" s="434"/>
      <c r="KL81" s="434"/>
      <c r="KM81" s="434"/>
      <c r="KN81" s="434"/>
      <c r="KO81" s="434"/>
      <c r="KP81" s="434"/>
      <c r="KQ81" s="434"/>
      <c r="KR81" s="434"/>
      <c r="KS81" s="434"/>
      <c r="KT81" s="434"/>
      <c r="KU81" s="434"/>
      <c r="KV81" s="434"/>
      <c r="KW81" s="434"/>
      <c r="KX81" s="434"/>
      <c r="KY81" s="434"/>
      <c r="KZ81" s="434"/>
      <c r="LA81" s="434"/>
      <c r="LB81" s="434"/>
      <c r="LC81" s="434"/>
      <c r="LD81" s="434"/>
      <c r="LE81" s="434"/>
      <c r="LF81" s="434"/>
      <c r="LG81" s="434"/>
      <c r="LH81" s="434"/>
      <c r="LI81" s="434"/>
      <c r="LJ81" s="434"/>
      <c r="LK81" s="434"/>
      <c r="LL81" s="434"/>
      <c r="LM81" s="434"/>
      <c r="LN81" s="434"/>
      <c r="LO81" s="434"/>
      <c r="LP81" s="434"/>
      <c r="LQ81" s="434"/>
      <c r="LR81" s="434"/>
      <c r="LS81" s="434"/>
      <c r="LT81" s="434"/>
      <c r="LU81" s="434"/>
      <c r="LV81" s="434"/>
      <c r="LW81" s="434"/>
      <c r="LX81" s="434"/>
      <c r="LY81" s="434"/>
      <c r="LZ81" s="434"/>
      <c r="MA81" s="434"/>
      <c r="MB81" s="434"/>
      <c r="MC81" s="434"/>
      <c r="MD81" s="434"/>
      <c r="ME81" s="434"/>
      <c r="MF81" s="434"/>
      <c r="MG81" s="434"/>
      <c r="MH81" s="434"/>
      <c r="MI81" s="434"/>
      <c r="MJ81" s="434"/>
      <c r="MK81" s="434"/>
      <c r="ML81" s="434"/>
      <c r="MM81" s="434"/>
      <c r="MN81" s="434"/>
      <c r="MO81" s="434"/>
      <c r="MP81" s="434"/>
      <c r="MQ81" s="434"/>
      <c r="MR81" s="1233"/>
      <c r="MS81" s="1234"/>
      <c r="MT81" s="434"/>
      <c r="MU81" s="1022" t="s">
        <v>345</v>
      </c>
      <c r="MV81" s="1023"/>
      <c r="MW81" s="1041">
        <f>LT59+MW59</f>
        <v>0</v>
      </c>
      <c r="MX81" s="1045" t="e">
        <f>MW81*100/MW82</f>
        <v>#DIV/0!</v>
      </c>
      <c r="MY81" s="1083"/>
      <c r="MZ81" s="1017" t="s">
        <v>345</v>
      </c>
      <c r="NA81" s="1035"/>
      <c r="NB81" s="1041">
        <f>LZ59+NB59</f>
        <v>0</v>
      </c>
      <c r="NC81" s="1048" t="e">
        <f>NB81*100/NB82</f>
        <v>#DIV/0!</v>
      </c>
      <c r="ND81" s="1084"/>
      <c r="NE81" s="1017" t="s">
        <v>345</v>
      </c>
      <c r="NF81" s="1035"/>
      <c r="NG81" s="1041">
        <f>MF59+NG59</f>
        <v>0</v>
      </c>
      <c r="NH81" s="1038" t="e">
        <f>NG81*100/NG82</f>
        <v>#DIV/0!</v>
      </c>
      <c r="NI81" s="1084"/>
      <c r="NJ81" s="1017" t="s">
        <v>345</v>
      </c>
      <c r="NK81" s="1035"/>
      <c r="NL81" s="1041">
        <f>MK59+NL59</f>
        <v>0</v>
      </c>
      <c r="NM81" s="1038" t="e">
        <f>NL81*100/NL82</f>
        <v>#DIV/0!</v>
      </c>
      <c r="NN81" s="1084"/>
      <c r="NO81" s="1017" t="s">
        <v>345</v>
      </c>
      <c r="NP81" s="1035"/>
      <c r="NQ81" s="1041">
        <f>MP59+NQ59</f>
        <v>0</v>
      </c>
      <c r="NR81" s="1038" t="e">
        <f>NQ81*100/NQ82</f>
        <v>#DIV/0!</v>
      </c>
      <c r="NS81" s="434"/>
    </row>
    <row r="82" spans="1:383" ht="21" customHeight="1" thickBot="1" x14ac:dyDescent="0.35">
      <c r="A82" s="4"/>
      <c r="B82" s="4"/>
      <c r="C82" s="4"/>
      <c r="D82" s="1226"/>
      <c r="E82" s="1223"/>
      <c r="F82" s="4"/>
      <c r="G82" s="4"/>
      <c r="H82" s="4"/>
      <c r="I82" s="4"/>
      <c r="J82" s="4"/>
      <c r="K82" s="4"/>
      <c r="L82" s="4"/>
      <c r="M82" s="1226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1226"/>
      <c r="AF82" s="1223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1223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1432"/>
      <c r="DT82" s="1432"/>
      <c r="DU82" s="1432"/>
      <c r="DV82" s="1432"/>
      <c r="DW82" s="1432"/>
      <c r="DX82" s="1428"/>
      <c r="DY82" s="1223"/>
      <c r="DZ82" s="1187"/>
      <c r="EA82" s="1187"/>
      <c r="EB82" s="1187"/>
      <c r="EC82" s="1187"/>
      <c r="ED82" s="1187"/>
      <c r="EE82" s="1187"/>
      <c r="EF82" s="1187"/>
      <c r="EG82" s="1187"/>
      <c r="EH82" s="1187"/>
      <c r="EI82" s="1187"/>
      <c r="EJ82" s="1187"/>
      <c r="EK82" s="1187"/>
      <c r="EL82" s="1187"/>
      <c r="EM82" s="1187"/>
      <c r="EN82" s="1226"/>
      <c r="EO82" s="1695"/>
      <c r="EP82" s="639"/>
      <c r="EQ82" s="1230"/>
      <c r="ER82" s="1230"/>
      <c r="ES82" s="1230"/>
      <c r="ET82" s="1230"/>
      <c r="EU82" s="1230"/>
      <c r="EV82" s="1230"/>
      <c r="EW82" s="1230"/>
      <c r="EX82" s="1230"/>
      <c r="EY82" s="1230"/>
      <c r="EZ82" s="1230"/>
      <c r="FA82" s="1230"/>
      <c r="FB82" s="1230"/>
      <c r="FC82" s="1238"/>
      <c r="FD82" s="1460"/>
      <c r="FE82" s="1232"/>
      <c r="FF82" s="434"/>
      <c r="FG82" s="434"/>
      <c r="FH82" s="434"/>
      <c r="FI82" s="434"/>
      <c r="FJ82" s="434"/>
      <c r="FK82" s="434"/>
      <c r="FL82" s="434"/>
      <c r="FM82" s="434"/>
      <c r="FN82" s="434"/>
      <c r="FO82" s="434"/>
      <c r="FP82" s="434"/>
      <c r="FQ82" s="434"/>
      <c r="FR82" s="434"/>
      <c r="FS82" s="434"/>
      <c r="FT82" s="434"/>
      <c r="FU82" s="434"/>
      <c r="FV82" s="434"/>
      <c r="FW82" s="434"/>
      <c r="FX82" s="434"/>
      <c r="FY82" s="434"/>
      <c r="FZ82" s="434"/>
      <c r="GA82" s="434"/>
      <c r="GB82" s="434"/>
      <c r="GC82" s="434"/>
      <c r="GD82" s="434"/>
      <c r="GE82" s="434"/>
      <c r="GF82" s="434"/>
      <c r="GG82" s="434"/>
      <c r="GH82" s="434"/>
      <c r="GI82" s="434"/>
      <c r="GJ82" s="434"/>
      <c r="GK82" s="434"/>
      <c r="GL82" s="434"/>
      <c r="GM82" s="434"/>
      <c r="GN82" s="434"/>
      <c r="GO82" s="434"/>
      <c r="GP82" s="434"/>
      <c r="GQ82" s="434"/>
      <c r="GR82" s="434"/>
      <c r="GS82" s="434"/>
      <c r="GT82" s="434"/>
      <c r="GU82" s="434"/>
      <c r="GV82" s="434"/>
      <c r="GW82" s="434"/>
      <c r="GX82" s="434"/>
      <c r="GY82" s="434"/>
      <c r="GZ82" s="434"/>
      <c r="HA82" s="434"/>
      <c r="HB82" s="434"/>
      <c r="HC82" s="434"/>
      <c r="HD82" s="434"/>
      <c r="HE82" s="434"/>
      <c r="HF82" s="434"/>
      <c r="HG82" s="434"/>
      <c r="HH82" s="434"/>
      <c r="HI82" s="434"/>
      <c r="HJ82" s="434"/>
      <c r="HK82" s="434"/>
      <c r="HL82" s="434"/>
      <c r="HM82" s="434"/>
      <c r="HN82" s="1232"/>
      <c r="HO82" s="466"/>
      <c r="HP82" s="466"/>
      <c r="HQ82" s="466"/>
      <c r="HR82" s="466"/>
      <c r="HS82" s="466"/>
      <c r="HT82" s="466"/>
      <c r="HU82" s="466"/>
      <c r="HV82" s="466"/>
      <c r="HW82" s="466"/>
      <c r="HX82" s="466"/>
      <c r="HY82" s="466"/>
      <c r="HZ82" s="466"/>
      <c r="IA82" s="11"/>
      <c r="IB82" s="11"/>
      <c r="IC82" s="434"/>
      <c r="ID82" s="434"/>
      <c r="IE82" s="434"/>
      <c r="IF82" s="434"/>
      <c r="IG82" s="434"/>
      <c r="IH82" s="434"/>
      <c r="II82" s="434"/>
      <c r="IJ82" s="434"/>
      <c r="IK82" s="434"/>
      <c r="IL82" s="434"/>
      <c r="IM82" s="434"/>
      <c r="IN82" s="434"/>
      <c r="IO82" s="434"/>
      <c r="IP82" s="434"/>
      <c r="IQ82" s="434"/>
      <c r="IR82" s="434"/>
      <c r="IS82" s="434"/>
      <c r="IT82" s="434"/>
      <c r="IU82" s="434"/>
      <c r="IV82" s="434"/>
      <c r="IW82" s="434"/>
      <c r="IX82" s="434"/>
      <c r="IY82" s="434"/>
      <c r="IZ82" s="434"/>
      <c r="JA82" s="434"/>
      <c r="JB82" s="434"/>
      <c r="JC82" s="434"/>
      <c r="JD82" s="434"/>
      <c r="JE82" s="434"/>
      <c r="JF82" s="434"/>
      <c r="JG82" s="434"/>
      <c r="JH82" s="434"/>
      <c r="JI82" s="434"/>
      <c r="JJ82" s="434"/>
      <c r="JK82" s="434"/>
      <c r="JL82" s="434"/>
      <c r="JM82" s="434"/>
      <c r="JN82" s="434"/>
      <c r="JO82" s="434"/>
      <c r="JP82" s="434"/>
      <c r="JQ82" s="434"/>
      <c r="JR82" s="434"/>
      <c r="JS82" s="434"/>
      <c r="JT82" s="434"/>
      <c r="JU82" s="434"/>
      <c r="JV82" s="434"/>
      <c r="JW82" s="434"/>
      <c r="JX82" s="434"/>
      <c r="JY82" s="434"/>
      <c r="JZ82" s="434"/>
      <c r="KA82" s="434"/>
      <c r="KB82" s="434"/>
      <c r="KC82" s="434"/>
      <c r="KD82" s="434"/>
      <c r="KE82" s="434"/>
      <c r="KF82" s="434"/>
      <c r="KG82" s="434"/>
      <c r="KH82" s="434"/>
      <c r="KI82" s="434"/>
      <c r="KJ82" s="434"/>
      <c r="KK82" s="434"/>
      <c r="KL82" s="434"/>
      <c r="KM82" s="434"/>
      <c r="KN82" s="434"/>
      <c r="KO82" s="434"/>
      <c r="KP82" s="434"/>
      <c r="KQ82" s="434"/>
      <c r="KR82" s="434"/>
      <c r="KS82" s="434"/>
      <c r="KT82" s="434"/>
      <c r="KU82" s="434"/>
      <c r="KV82" s="434"/>
      <c r="KW82" s="434"/>
      <c r="KX82" s="434"/>
      <c r="KY82" s="434"/>
      <c r="KZ82" s="434"/>
      <c r="LA82" s="434"/>
      <c r="LB82" s="434"/>
      <c r="LC82" s="434"/>
      <c r="LD82" s="434"/>
      <c r="LE82" s="434"/>
      <c r="LF82" s="434"/>
      <c r="LG82" s="434"/>
      <c r="LH82" s="434"/>
      <c r="LI82" s="434"/>
      <c r="LJ82" s="434"/>
      <c r="LK82" s="434"/>
      <c r="LL82" s="434"/>
      <c r="LM82" s="434"/>
      <c r="LN82" s="434"/>
      <c r="LO82" s="434"/>
      <c r="LP82" s="434"/>
      <c r="LQ82" s="434"/>
      <c r="LR82" s="434"/>
      <c r="LS82" s="434"/>
      <c r="LT82" s="434"/>
      <c r="LU82" s="434"/>
      <c r="LV82" s="434"/>
      <c r="LW82" s="434"/>
      <c r="LX82" s="434"/>
      <c r="LY82" s="434"/>
      <c r="LZ82" s="434"/>
      <c r="MA82" s="434"/>
      <c r="MB82" s="434"/>
      <c r="MC82" s="434"/>
      <c r="MD82" s="434"/>
      <c r="ME82" s="434"/>
      <c r="MF82" s="434"/>
      <c r="MG82" s="434"/>
      <c r="MH82" s="434"/>
      <c r="MI82" s="434"/>
      <c r="MJ82" s="434"/>
      <c r="MK82" s="434"/>
      <c r="ML82" s="434"/>
      <c r="MM82" s="434"/>
      <c r="MN82" s="434"/>
      <c r="MO82" s="434"/>
      <c r="MP82" s="434"/>
      <c r="MQ82" s="434"/>
      <c r="MR82" s="1233"/>
      <c r="MS82" s="1234"/>
      <c r="MT82" s="434"/>
      <c r="MU82" s="1008"/>
      <c r="MV82" s="1008"/>
      <c r="MW82" s="1019">
        <f>SUM(MW78:MW81)</f>
        <v>0</v>
      </c>
      <c r="MX82" s="1008"/>
      <c r="MY82" s="1084"/>
      <c r="MZ82" s="1008"/>
      <c r="NA82" s="1008"/>
      <c r="NB82" s="1019">
        <f>SUM(NB78:NB81)</f>
        <v>0</v>
      </c>
      <c r="NC82" s="1008"/>
      <c r="ND82" s="1084"/>
      <c r="NE82" s="1008"/>
      <c r="NF82" s="1008"/>
      <c r="NG82" s="1019">
        <f>SUM(NG78:NG81)</f>
        <v>0</v>
      </c>
      <c r="NH82" s="1008"/>
      <c r="NI82" s="1084"/>
      <c r="NJ82" s="1008"/>
      <c r="NK82" s="1008"/>
      <c r="NL82" s="1019">
        <f>SUM(NL78:NL81)</f>
        <v>0</v>
      </c>
      <c r="NM82" s="1008"/>
      <c r="NN82" s="1084"/>
      <c r="NO82" s="1008"/>
      <c r="NP82" s="1008"/>
      <c r="NQ82" s="1019">
        <f>SUM(NQ78:NQ81)</f>
        <v>0</v>
      </c>
      <c r="NR82" s="1008"/>
      <c r="NS82" s="434"/>
    </row>
    <row r="83" spans="1:383" ht="44.25" customHeight="1" x14ac:dyDescent="0.3">
      <c r="A83" s="4"/>
      <c r="B83" s="4"/>
      <c r="C83" s="4"/>
      <c r="D83" s="1226"/>
      <c r="E83" s="1223"/>
      <c r="F83" s="4"/>
      <c r="G83" s="4"/>
      <c r="H83" s="4"/>
      <c r="I83" s="4"/>
      <c r="J83" s="4"/>
      <c r="K83" s="4"/>
      <c r="L83" s="4"/>
      <c r="M83" s="1226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1226"/>
      <c r="AF83" s="1223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1223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1439"/>
      <c r="DT83" s="1439"/>
      <c r="DY83" s="1223"/>
      <c r="DZ83" s="1187"/>
      <c r="EA83" s="1187"/>
      <c r="EB83" s="1187"/>
      <c r="EC83" s="1187"/>
      <c r="ED83" s="1187"/>
      <c r="EE83" s="1187"/>
      <c r="EF83" s="1187"/>
      <c r="EG83" s="1187"/>
      <c r="EH83" s="1187"/>
      <c r="EI83" s="1187"/>
      <c r="EJ83" s="1187"/>
      <c r="EK83" s="1187"/>
      <c r="EL83" s="1187"/>
      <c r="EM83" s="1187"/>
      <c r="EN83" s="1226"/>
      <c r="EO83" s="1695"/>
      <c r="EP83" s="639"/>
      <c r="EQ83" s="1230"/>
      <c r="ER83" s="1230"/>
      <c r="ES83" s="1230"/>
      <c r="ET83" s="1230"/>
      <c r="EU83" s="1230"/>
      <c r="EV83" s="1230"/>
      <c r="EW83" s="1230"/>
      <c r="EX83" s="1230"/>
      <c r="EY83" s="1230"/>
      <c r="EZ83" s="1230"/>
      <c r="FA83" s="1230"/>
      <c r="FB83" s="1230"/>
      <c r="FC83" s="1238"/>
      <c r="FD83" s="1460"/>
      <c r="FE83" s="1232"/>
      <c r="FF83" s="434"/>
      <c r="FG83" s="434"/>
      <c r="FH83" s="434"/>
      <c r="FI83" s="434"/>
      <c r="FJ83" s="434"/>
      <c r="FK83" s="434"/>
      <c r="FL83" s="434"/>
      <c r="FM83" s="434"/>
      <c r="FN83" s="434"/>
      <c r="FO83" s="434"/>
      <c r="FP83" s="434"/>
      <c r="FQ83" s="434"/>
      <c r="FR83" s="434"/>
      <c r="FS83" s="434"/>
      <c r="FT83" s="434"/>
      <c r="FU83" s="434"/>
      <c r="FV83" s="434"/>
      <c r="FW83" s="434"/>
      <c r="FX83" s="434"/>
      <c r="FY83" s="434"/>
      <c r="FZ83" s="434"/>
      <c r="GA83" s="434"/>
      <c r="GB83" s="434"/>
      <c r="GC83" s="434"/>
      <c r="GD83" s="434"/>
      <c r="GE83" s="434"/>
      <c r="GF83" s="434"/>
      <c r="GG83" s="434"/>
      <c r="GH83" s="434"/>
      <c r="GI83" s="434"/>
      <c r="GJ83" s="434"/>
      <c r="GK83" s="434"/>
      <c r="GL83" s="434"/>
      <c r="GM83" s="434"/>
      <c r="GN83" s="434"/>
      <c r="GO83" s="434"/>
      <c r="GP83" s="434"/>
      <c r="GQ83" s="434"/>
      <c r="GR83" s="434"/>
      <c r="GS83" s="434"/>
      <c r="GT83" s="434"/>
      <c r="GU83" s="434"/>
      <c r="GV83" s="434"/>
      <c r="GW83" s="434"/>
      <c r="GX83" s="434"/>
      <c r="GY83" s="434"/>
      <c r="GZ83" s="434"/>
      <c r="HA83" s="434"/>
      <c r="HB83" s="434"/>
      <c r="HC83" s="434"/>
      <c r="HD83" s="434"/>
      <c r="HE83" s="434"/>
      <c r="HF83" s="434"/>
      <c r="HG83" s="434"/>
      <c r="HH83" s="434"/>
      <c r="HI83" s="434"/>
      <c r="HJ83" s="434"/>
      <c r="HK83" s="434"/>
      <c r="HL83" s="434"/>
      <c r="HM83" s="434"/>
      <c r="HN83" s="1232"/>
      <c r="HO83" s="466"/>
      <c r="HP83" s="11"/>
      <c r="HQ83" s="11"/>
      <c r="HR83" s="11"/>
      <c r="HS83" s="11"/>
      <c r="HT83" s="11"/>
      <c r="HU83" s="466"/>
      <c r="HV83" s="466"/>
      <c r="HW83" s="466"/>
      <c r="HX83" s="466"/>
      <c r="HY83" s="2310" t="s">
        <v>372</v>
      </c>
      <c r="HZ83" s="2311"/>
      <c r="IA83" s="2314" t="s">
        <v>11</v>
      </c>
      <c r="IB83" s="2314" t="s">
        <v>12</v>
      </c>
      <c r="IC83" s="434"/>
      <c r="ID83" s="434"/>
      <c r="IE83" s="434"/>
      <c r="IF83" s="434"/>
      <c r="IG83" s="434"/>
      <c r="IH83" s="434"/>
      <c r="II83" s="434"/>
      <c r="IJ83" s="434"/>
      <c r="IK83" s="434"/>
      <c r="IL83" s="434"/>
      <c r="IM83" s="434"/>
      <c r="IN83" s="434"/>
      <c r="IO83" s="434"/>
      <c r="IP83" s="434"/>
      <c r="IQ83" s="434"/>
      <c r="IR83" s="434"/>
      <c r="IS83" s="434"/>
      <c r="IT83" s="434"/>
      <c r="IU83" s="434"/>
      <c r="IV83" s="434"/>
      <c r="IW83" s="434"/>
      <c r="IX83" s="434"/>
      <c r="IY83" s="434"/>
      <c r="IZ83" s="434"/>
      <c r="JA83" s="434"/>
      <c r="JB83" s="434"/>
      <c r="JC83" s="434"/>
      <c r="JD83" s="434"/>
      <c r="JE83" s="434"/>
      <c r="JF83" s="434"/>
      <c r="JG83" s="434"/>
      <c r="JH83" s="434"/>
      <c r="JI83" s="434"/>
      <c r="JJ83" s="434"/>
      <c r="JK83" s="434"/>
      <c r="JL83" s="434"/>
      <c r="JM83" s="434"/>
      <c r="JN83" s="434"/>
      <c r="JO83" s="434"/>
      <c r="JP83" s="434"/>
      <c r="JQ83" s="434"/>
      <c r="JR83" s="434"/>
      <c r="JS83" s="434"/>
      <c r="JT83" s="434"/>
      <c r="JU83" s="434"/>
      <c r="JV83" s="434"/>
      <c r="JW83" s="434"/>
      <c r="JX83" s="434"/>
      <c r="JY83" s="434"/>
      <c r="JZ83" s="434"/>
      <c r="KA83" s="434"/>
      <c r="KB83" s="434"/>
      <c r="KC83" s="434"/>
      <c r="KD83" s="434"/>
      <c r="KE83" s="434"/>
      <c r="KF83" s="434"/>
      <c r="KG83" s="434"/>
      <c r="KH83" s="434"/>
      <c r="KI83" s="434"/>
      <c r="KJ83" s="434"/>
      <c r="KK83" s="434"/>
      <c r="KL83" s="434"/>
      <c r="KM83" s="434"/>
      <c r="KN83" s="434"/>
      <c r="KO83" s="434"/>
      <c r="KP83" s="434"/>
      <c r="KQ83" s="434"/>
      <c r="KR83" s="434"/>
      <c r="KS83" s="434"/>
      <c r="KT83" s="434"/>
      <c r="KU83" s="434"/>
      <c r="KV83" s="434"/>
      <c r="KW83" s="434"/>
      <c r="KX83" s="434"/>
      <c r="KY83" s="434"/>
      <c r="KZ83" s="434"/>
      <c r="LA83" s="434"/>
      <c r="LB83" s="434"/>
      <c r="LC83" s="434"/>
      <c r="LD83" s="434"/>
      <c r="LE83" s="434"/>
      <c r="LF83" s="434"/>
      <c r="LG83" s="434"/>
      <c r="LH83" s="434"/>
      <c r="LI83" s="434"/>
      <c r="LJ83" s="434"/>
      <c r="LK83" s="434"/>
      <c r="LL83" s="434"/>
      <c r="LM83" s="434"/>
      <c r="LN83" s="434"/>
      <c r="LO83" s="434"/>
      <c r="LP83" s="434"/>
      <c r="LQ83" s="434"/>
      <c r="LR83" s="434"/>
      <c r="LS83" s="434"/>
      <c r="LT83" s="434"/>
      <c r="LU83" s="434"/>
      <c r="LV83" s="434"/>
      <c r="LW83" s="434"/>
      <c r="LX83" s="434"/>
      <c r="LY83" s="434"/>
      <c r="LZ83" s="434"/>
      <c r="MA83" s="434"/>
      <c r="MB83" s="434"/>
      <c r="MC83" s="434"/>
      <c r="MD83" s="434"/>
      <c r="ME83" s="434"/>
      <c r="MF83" s="434"/>
      <c r="MG83" s="434"/>
      <c r="MH83" s="434"/>
      <c r="MI83" s="434"/>
      <c r="MJ83" s="434"/>
      <c r="MK83" s="434"/>
      <c r="ML83" s="434"/>
      <c r="MM83" s="434"/>
      <c r="MN83" s="434"/>
      <c r="MO83" s="434"/>
      <c r="MP83" s="434"/>
      <c r="MQ83" s="434"/>
      <c r="MR83" s="1233"/>
      <c r="MS83" s="1234"/>
      <c r="MT83" s="434"/>
      <c r="MU83" s="1085"/>
      <c r="MV83" s="1085"/>
      <c r="MW83" s="1085"/>
      <c r="MX83" s="1085"/>
      <c r="MY83" s="1085"/>
      <c r="MZ83" s="1085"/>
      <c r="NA83" s="1085"/>
      <c r="NB83" s="1085"/>
      <c r="NC83" s="1085"/>
      <c r="ND83" s="1085"/>
      <c r="NE83" s="2301" t="s">
        <v>340</v>
      </c>
      <c r="NF83" s="2302"/>
      <c r="NG83" s="2297" t="s">
        <v>11</v>
      </c>
      <c r="NH83" s="2306" t="s">
        <v>12</v>
      </c>
      <c r="NI83" s="1085"/>
      <c r="NJ83" s="2301" t="s">
        <v>348</v>
      </c>
      <c r="NK83" s="2302"/>
      <c r="NL83" s="2297" t="s">
        <v>11</v>
      </c>
      <c r="NM83" s="2299" t="s">
        <v>12</v>
      </c>
      <c r="NN83" s="1085"/>
      <c r="NO83" s="2301" t="s">
        <v>341</v>
      </c>
      <c r="NP83" s="2302"/>
      <c r="NQ83" s="2297" t="s">
        <v>11</v>
      </c>
      <c r="NR83" s="2306" t="s">
        <v>12</v>
      </c>
      <c r="NS83" s="434"/>
    </row>
    <row r="84" spans="1:383" ht="25.5" customHeight="1" thickBot="1" x14ac:dyDescent="0.35">
      <c r="A84" s="4"/>
      <c r="B84" s="4"/>
      <c r="C84" s="4"/>
      <c r="D84" s="1226"/>
      <c r="E84" s="1223"/>
      <c r="F84" s="4"/>
      <c r="G84" s="4"/>
      <c r="H84" s="4"/>
      <c r="I84" s="4"/>
      <c r="J84" s="4"/>
      <c r="K84" s="4"/>
      <c r="L84" s="4"/>
      <c r="M84" s="1226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1226"/>
      <c r="AF84" s="1223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1223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1439"/>
      <c r="DT84" s="1439"/>
      <c r="DY84" s="1223"/>
      <c r="DZ84" s="1187"/>
      <c r="EA84" s="1187"/>
      <c r="EB84" s="1187"/>
      <c r="EC84" s="1187"/>
      <c r="ED84" s="1187"/>
      <c r="EE84" s="1187"/>
      <c r="EF84" s="1187"/>
      <c r="EG84" s="1187"/>
      <c r="EH84" s="1187"/>
      <c r="EI84" s="1187"/>
      <c r="EJ84" s="1187"/>
      <c r="EK84" s="1187"/>
      <c r="EL84" s="1187"/>
      <c r="EM84" s="1187"/>
      <c r="EN84" s="1226"/>
      <c r="EO84" s="1695"/>
      <c r="EP84" s="639"/>
      <c r="EQ84" s="1230"/>
      <c r="ER84" s="1230"/>
      <c r="ES84" s="1230"/>
      <c r="ET84" s="1230"/>
      <c r="EU84" s="1230"/>
      <c r="EV84" s="1230"/>
      <c r="EW84" s="1230"/>
      <c r="EX84" s="1230"/>
      <c r="EY84" s="1230"/>
      <c r="EZ84" s="1230"/>
      <c r="FA84" s="1230"/>
      <c r="FB84" s="1230"/>
      <c r="FC84" s="1238"/>
      <c r="FD84" s="1460"/>
      <c r="FE84" s="1232"/>
      <c r="FF84" s="434"/>
      <c r="FG84" s="434"/>
      <c r="FH84" s="434"/>
      <c r="FI84" s="434"/>
      <c r="FJ84" s="434"/>
      <c r="FK84" s="434"/>
      <c r="FL84" s="434"/>
      <c r="FM84" s="434"/>
      <c r="FN84" s="434"/>
      <c r="FO84" s="434"/>
      <c r="FP84" s="434"/>
      <c r="FQ84" s="434"/>
      <c r="FR84" s="434"/>
      <c r="FS84" s="434"/>
      <c r="FT84" s="434"/>
      <c r="FU84" s="434"/>
      <c r="FV84" s="434"/>
      <c r="FW84" s="434"/>
      <c r="FX84" s="434"/>
      <c r="FY84" s="434"/>
      <c r="FZ84" s="434"/>
      <c r="GA84" s="434"/>
      <c r="GB84" s="434"/>
      <c r="GC84" s="434"/>
      <c r="GD84" s="434"/>
      <c r="GE84" s="434"/>
      <c r="GF84" s="434"/>
      <c r="GG84" s="434"/>
      <c r="GH84" s="434"/>
      <c r="GI84" s="434"/>
      <c r="GJ84" s="434"/>
      <c r="GK84" s="434"/>
      <c r="GL84" s="434"/>
      <c r="GM84" s="434"/>
      <c r="GN84" s="434"/>
      <c r="GO84" s="434"/>
      <c r="GP84" s="434"/>
      <c r="GQ84" s="434"/>
      <c r="GR84" s="434"/>
      <c r="GS84" s="434"/>
      <c r="GT84" s="434"/>
      <c r="GU84" s="434"/>
      <c r="GV84" s="434"/>
      <c r="GW84" s="434"/>
      <c r="GX84" s="434"/>
      <c r="GY84" s="434"/>
      <c r="GZ84" s="434"/>
      <c r="HA84" s="434"/>
      <c r="HB84" s="434"/>
      <c r="HC84" s="434"/>
      <c r="HD84" s="434"/>
      <c r="HE84" s="434"/>
      <c r="HF84" s="434"/>
      <c r="HG84" s="434"/>
      <c r="HH84" s="434"/>
      <c r="HI84" s="434"/>
      <c r="HJ84" s="434"/>
      <c r="HK84" s="434"/>
      <c r="HL84" s="434"/>
      <c r="HM84" s="434"/>
      <c r="HN84" s="1232"/>
      <c r="HO84" s="466"/>
      <c r="HP84" s="11"/>
      <c r="HQ84" s="11"/>
      <c r="HR84" s="11"/>
      <c r="HS84" s="11"/>
      <c r="HT84" s="11"/>
      <c r="HU84" s="466"/>
      <c r="HV84" s="466"/>
      <c r="HW84" s="466"/>
      <c r="HX84" s="466"/>
      <c r="HY84" s="2312"/>
      <c r="HZ84" s="2313"/>
      <c r="IA84" s="2315"/>
      <c r="IB84" s="2316"/>
      <c r="IC84" s="434"/>
      <c r="ID84" s="434"/>
      <c r="IE84" s="434"/>
      <c r="IF84" s="434"/>
      <c r="IG84" s="434"/>
      <c r="IH84" s="434"/>
      <c r="II84" s="434"/>
      <c r="IJ84" s="434"/>
      <c r="IK84" s="434"/>
      <c r="IL84" s="434"/>
      <c r="IM84" s="434"/>
      <c r="IN84" s="434"/>
      <c r="IO84" s="434"/>
      <c r="IP84" s="434"/>
      <c r="IQ84" s="434"/>
      <c r="IR84" s="434"/>
      <c r="IS84" s="434"/>
      <c r="IT84" s="434"/>
      <c r="IU84" s="434"/>
      <c r="IV84" s="434"/>
      <c r="IW84" s="434"/>
      <c r="IX84" s="434"/>
      <c r="IY84" s="434"/>
      <c r="IZ84" s="434"/>
      <c r="JA84" s="434"/>
      <c r="JB84" s="434"/>
      <c r="JC84" s="434"/>
      <c r="JD84" s="434"/>
      <c r="JE84" s="434"/>
      <c r="JF84" s="434"/>
      <c r="JG84" s="434"/>
      <c r="JH84" s="434"/>
      <c r="JI84" s="434"/>
      <c r="JJ84" s="434"/>
      <c r="JK84" s="434"/>
      <c r="JL84" s="434"/>
      <c r="JM84" s="434"/>
      <c r="JN84" s="434"/>
      <c r="JO84" s="434"/>
      <c r="JP84" s="434"/>
      <c r="JQ84" s="434"/>
      <c r="JR84" s="434"/>
      <c r="JS84" s="434"/>
      <c r="JT84" s="434"/>
      <c r="JU84" s="434"/>
      <c r="JV84" s="434"/>
      <c r="JW84" s="434"/>
      <c r="JX84" s="434"/>
      <c r="JY84" s="434"/>
      <c r="JZ84" s="434"/>
      <c r="KA84" s="434"/>
      <c r="KB84" s="434"/>
      <c r="KC84" s="434"/>
      <c r="KD84" s="434"/>
      <c r="KE84" s="434"/>
      <c r="KF84" s="434"/>
      <c r="KG84" s="434"/>
      <c r="KH84" s="434"/>
      <c r="KI84" s="434"/>
      <c r="KJ84" s="434"/>
      <c r="KK84" s="434"/>
      <c r="KL84" s="434"/>
      <c r="KM84" s="434"/>
      <c r="KN84" s="434"/>
      <c r="KO84" s="434"/>
      <c r="KP84" s="434"/>
      <c r="KQ84" s="434"/>
      <c r="KR84" s="434"/>
      <c r="KS84" s="434"/>
      <c r="KT84" s="434"/>
      <c r="KU84" s="434"/>
      <c r="KV84" s="434"/>
      <c r="KW84" s="434"/>
      <c r="KX84" s="434"/>
      <c r="KY84" s="434"/>
      <c r="KZ84" s="434"/>
      <c r="LA84" s="434"/>
      <c r="LB84" s="434"/>
      <c r="LC84" s="434"/>
      <c r="LD84" s="434"/>
      <c r="LE84" s="434"/>
      <c r="LF84" s="434"/>
      <c r="LG84" s="434"/>
      <c r="LH84" s="434"/>
      <c r="LI84" s="434"/>
      <c r="LJ84" s="434"/>
      <c r="LK84" s="434"/>
      <c r="LL84" s="434"/>
      <c r="LM84" s="434"/>
      <c r="LN84" s="434"/>
      <c r="LO84" s="434"/>
      <c r="LP84" s="434"/>
      <c r="LQ84" s="434"/>
      <c r="LR84" s="434"/>
      <c r="LS84" s="434"/>
      <c r="LT84" s="434"/>
      <c r="LU84" s="434"/>
      <c r="LV84" s="434"/>
      <c r="LW84" s="434"/>
      <c r="LX84" s="434"/>
      <c r="LY84" s="434"/>
      <c r="LZ84" s="434"/>
      <c r="MA84" s="434"/>
      <c r="MB84" s="434"/>
      <c r="MC84" s="434"/>
      <c r="MD84" s="434"/>
      <c r="ME84" s="434"/>
      <c r="MF84" s="434"/>
      <c r="MG84" s="434"/>
      <c r="MH84" s="434"/>
      <c r="MI84" s="434"/>
      <c r="MJ84" s="434"/>
      <c r="MK84" s="434"/>
      <c r="ML84" s="434"/>
      <c r="MM84" s="434"/>
      <c r="MN84" s="434"/>
      <c r="MO84" s="434"/>
      <c r="MP84" s="434"/>
      <c r="MQ84" s="434"/>
      <c r="MR84" s="1233"/>
      <c r="MS84" s="1234"/>
      <c r="MT84" s="434"/>
      <c r="MU84" s="1085"/>
      <c r="MV84" s="1085"/>
      <c r="MW84" s="1085"/>
      <c r="MX84" s="1085"/>
      <c r="MY84" s="1085"/>
      <c r="MZ84" s="1085"/>
      <c r="NA84" s="1085"/>
      <c r="NB84" s="1085"/>
      <c r="NC84" s="1085"/>
      <c r="ND84" s="1085"/>
      <c r="NE84" s="2308"/>
      <c r="NF84" s="2309"/>
      <c r="NG84" s="2298"/>
      <c r="NH84" s="2307"/>
      <c r="NI84" s="1085"/>
      <c r="NJ84" s="2308"/>
      <c r="NK84" s="2309"/>
      <c r="NL84" s="2298"/>
      <c r="NM84" s="2300"/>
      <c r="NN84" s="1085"/>
      <c r="NO84" s="2303"/>
      <c r="NP84" s="2304"/>
      <c r="NQ84" s="2298"/>
      <c r="NR84" s="2307"/>
      <c r="NS84" s="434"/>
    </row>
    <row r="85" spans="1:383" ht="30" customHeight="1" x14ac:dyDescent="0.3">
      <c r="A85" s="4"/>
      <c r="B85" s="4"/>
      <c r="C85" s="4"/>
      <c r="D85" s="1226"/>
      <c r="E85" s="1223"/>
      <c r="F85" s="4"/>
      <c r="G85" s="4"/>
      <c r="H85" s="4"/>
      <c r="I85" s="4"/>
      <c r="J85" s="4"/>
      <c r="K85" s="4"/>
      <c r="L85" s="4"/>
      <c r="M85" s="1226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1226"/>
      <c r="AF85" s="1223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1223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1439"/>
      <c r="DT85" s="1439"/>
      <c r="DY85" s="1223"/>
      <c r="DZ85" s="1187"/>
      <c r="EA85" s="1440"/>
      <c r="EB85" s="1440"/>
      <c r="EC85" s="1440"/>
      <c r="ED85" s="1440"/>
      <c r="EE85" s="1440"/>
      <c r="EF85" s="1440"/>
      <c r="EG85" s="1440"/>
      <c r="EH85" s="1440"/>
      <c r="EI85" s="1187"/>
      <c r="EJ85" s="1187"/>
      <c r="EK85" s="1187"/>
      <c r="EL85" s="1187"/>
      <c r="EM85" s="1187"/>
      <c r="EN85" s="1226"/>
      <c r="EO85" s="1695"/>
      <c r="EP85" s="639"/>
      <c r="EQ85" s="1230"/>
      <c r="ER85" s="1230"/>
      <c r="ES85" s="1230"/>
      <c r="ET85" s="1230"/>
      <c r="EU85" s="1230"/>
      <c r="EV85" s="1230"/>
      <c r="EW85" s="1230"/>
      <c r="EX85" s="1230"/>
      <c r="EY85" s="1230"/>
      <c r="EZ85" s="1230"/>
      <c r="FA85" s="1230"/>
      <c r="FB85" s="1230"/>
      <c r="FC85" s="1238"/>
      <c r="FD85" s="1460"/>
      <c r="FE85" s="1232"/>
      <c r="FF85" s="434"/>
      <c r="FG85" s="434"/>
      <c r="FH85" s="434"/>
      <c r="FI85" s="434"/>
      <c r="FJ85" s="434"/>
      <c r="FK85" s="434"/>
      <c r="FL85" s="434"/>
      <c r="FM85" s="434"/>
      <c r="FN85" s="434"/>
      <c r="FO85" s="434"/>
      <c r="FP85" s="434"/>
      <c r="FQ85" s="434"/>
      <c r="FR85" s="434"/>
      <c r="FS85" s="434"/>
      <c r="FT85" s="434"/>
      <c r="FU85" s="434"/>
      <c r="FV85" s="434"/>
      <c r="FW85" s="434"/>
      <c r="FX85" s="434"/>
      <c r="FY85" s="434"/>
      <c r="FZ85" s="434"/>
      <c r="GA85" s="434"/>
      <c r="GB85" s="434"/>
      <c r="GC85" s="434"/>
      <c r="GD85" s="434"/>
      <c r="GE85" s="434"/>
      <c r="GF85" s="434"/>
      <c r="GG85" s="434"/>
      <c r="GH85" s="434"/>
      <c r="GI85" s="434"/>
      <c r="GJ85" s="434"/>
      <c r="GK85" s="434"/>
      <c r="GL85" s="434"/>
      <c r="GM85" s="434"/>
      <c r="GN85" s="434"/>
      <c r="GO85" s="434"/>
      <c r="GP85" s="434"/>
      <c r="GQ85" s="434"/>
      <c r="GR85" s="434"/>
      <c r="GS85" s="434"/>
      <c r="GT85" s="434"/>
      <c r="GU85" s="434"/>
      <c r="GV85" s="434"/>
      <c r="GW85" s="434"/>
      <c r="GX85" s="434"/>
      <c r="GY85" s="434"/>
      <c r="GZ85" s="434"/>
      <c r="HA85" s="434"/>
      <c r="HB85" s="434"/>
      <c r="HC85" s="434"/>
      <c r="HD85" s="434"/>
      <c r="HE85" s="434"/>
      <c r="HF85" s="434"/>
      <c r="HG85" s="434"/>
      <c r="HH85" s="434"/>
      <c r="HI85" s="434"/>
      <c r="HJ85" s="434"/>
      <c r="HK85" s="434"/>
      <c r="HL85" s="434"/>
      <c r="HM85" s="434"/>
      <c r="HN85" s="1232"/>
      <c r="HO85" s="466"/>
      <c r="HP85" s="11"/>
      <c r="HQ85" s="11"/>
      <c r="HR85" s="11"/>
      <c r="HS85" s="11"/>
      <c r="HT85" s="11"/>
      <c r="HU85" s="466"/>
      <c r="HV85" s="466"/>
      <c r="HW85" s="466"/>
      <c r="HX85" s="466"/>
      <c r="HY85" s="2317" t="s">
        <v>324</v>
      </c>
      <c r="HZ85" s="2318"/>
      <c r="IA85" s="410">
        <f>HK63+IA63</f>
        <v>0</v>
      </c>
      <c r="IB85" s="997" t="e">
        <f>IA85*100/IA88</f>
        <v>#DIV/0!</v>
      </c>
      <c r="IC85" s="434"/>
      <c r="ID85" s="434"/>
      <c r="IE85" s="434"/>
      <c r="IF85" s="434"/>
      <c r="IG85" s="434"/>
      <c r="IH85" s="434"/>
      <c r="II85" s="434"/>
      <c r="IJ85" s="434"/>
      <c r="IK85" s="434"/>
      <c r="IL85" s="434"/>
      <c r="IM85" s="434"/>
      <c r="IN85" s="434"/>
      <c r="IO85" s="434"/>
      <c r="IP85" s="434"/>
      <c r="IQ85" s="434"/>
      <c r="IR85" s="434"/>
      <c r="IS85" s="434"/>
      <c r="IT85" s="434"/>
      <c r="IU85" s="434"/>
      <c r="IV85" s="434"/>
      <c r="IW85" s="434"/>
      <c r="IX85" s="434"/>
      <c r="IY85" s="434"/>
      <c r="IZ85" s="434"/>
      <c r="JA85" s="434"/>
      <c r="JB85" s="434"/>
      <c r="JC85" s="434"/>
      <c r="JD85" s="434"/>
      <c r="JE85" s="434"/>
      <c r="JF85" s="434"/>
      <c r="JG85" s="434"/>
      <c r="JH85" s="434"/>
      <c r="JI85" s="434"/>
      <c r="JJ85" s="434"/>
      <c r="JK85" s="434"/>
      <c r="JL85" s="434"/>
      <c r="JM85" s="434"/>
      <c r="JN85" s="434"/>
      <c r="JO85" s="434"/>
      <c r="JP85" s="434"/>
      <c r="JQ85" s="434"/>
      <c r="JR85" s="434"/>
      <c r="JS85" s="434"/>
      <c r="JT85" s="434"/>
      <c r="JU85" s="434"/>
      <c r="JV85" s="434"/>
      <c r="JW85" s="434"/>
      <c r="JX85" s="434"/>
      <c r="JY85" s="434"/>
      <c r="JZ85" s="434"/>
      <c r="KA85" s="434"/>
      <c r="KB85" s="434"/>
      <c r="KC85" s="434"/>
      <c r="KD85" s="434"/>
      <c r="KE85" s="434"/>
      <c r="KF85" s="434"/>
      <c r="KG85" s="434"/>
      <c r="KH85" s="434"/>
      <c r="KI85" s="434"/>
      <c r="KJ85" s="434"/>
      <c r="KK85" s="434"/>
      <c r="KL85" s="434"/>
      <c r="KM85" s="434"/>
      <c r="KN85" s="434"/>
      <c r="KO85" s="434"/>
      <c r="KP85" s="434"/>
      <c r="KQ85" s="434"/>
      <c r="KR85" s="434"/>
      <c r="KS85" s="434"/>
      <c r="KT85" s="434"/>
      <c r="KU85" s="434"/>
      <c r="KV85" s="434"/>
      <c r="KW85" s="434"/>
      <c r="KX85" s="434"/>
      <c r="KY85" s="434"/>
      <c r="KZ85" s="434"/>
      <c r="LA85" s="434"/>
      <c r="LB85" s="434"/>
      <c r="LC85" s="434"/>
      <c r="LD85" s="434"/>
      <c r="LE85" s="434"/>
      <c r="LF85" s="434"/>
      <c r="LG85" s="434"/>
      <c r="LH85" s="434"/>
      <c r="LI85" s="434"/>
      <c r="LJ85" s="434"/>
      <c r="LK85" s="434"/>
      <c r="LL85" s="434"/>
      <c r="LM85" s="434"/>
      <c r="LN85" s="434"/>
      <c r="LO85" s="434"/>
      <c r="LP85" s="434"/>
      <c r="LQ85" s="434"/>
      <c r="LR85" s="434"/>
      <c r="LS85" s="434"/>
      <c r="LT85" s="434"/>
      <c r="LU85" s="434"/>
      <c r="LV85" s="434"/>
      <c r="LW85" s="434"/>
      <c r="LX85" s="434"/>
      <c r="LY85" s="434"/>
      <c r="LZ85" s="434"/>
      <c r="MA85" s="434"/>
      <c r="MB85" s="434"/>
      <c r="MC85" s="434"/>
      <c r="MD85" s="434"/>
      <c r="ME85" s="434"/>
      <c r="MF85" s="434"/>
      <c r="MG85" s="434"/>
      <c r="MH85" s="434"/>
      <c r="MI85" s="434"/>
      <c r="MJ85" s="434"/>
      <c r="MK85" s="434"/>
      <c r="ML85" s="434"/>
      <c r="MM85" s="434"/>
      <c r="MN85" s="434"/>
      <c r="MO85" s="434"/>
      <c r="MP85" s="434"/>
      <c r="MQ85" s="434"/>
      <c r="MR85" s="1233"/>
      <c r="MS85" s="1234"/>
      <c r="MT85" s="434"/>
      <c r="MU85" s="1085"/>
      <c r="MV85" s="1085"/>
      <c r="MW85" s="1085"/>
      <c r="MX85" s="1085"/>
      <c r="MY85" s="1085"/>
      <c r="MZ85" s="1085"/>
      <c r="NA85" s="1085"/>
      <c r="NB85" s="1085"/>
      <c r="NC85" s="1085"/>
      <c r="ND85" s="1085"/>
      <c r="NE85" s="1010" t="s">
        <v>342</v>
      </c>
      <c r="NF85" s="1011"/>
      <c r="NG85" s="1039">
        <f>MF63+NG63</f>
        <v>0</v>
      </c>
      <c r="NH85" s="1036" t="e">
        <f>NG85*100/NG89</f>
        <v>#DIV/0!</v>
      </c>
      <c r="NI85" s="1085"/>
      <c r="NJ85" s="1010" t="s">
        <v>342</v>
      </c>
      <c r="NK85" s="1011"/>
      <c r="NL85" s="1039">
        <f>MK63+NL63</f>
        <v>0</v>
      </c>
      <c r="NM85" s="1036" t="e">
        <f>NL85*100/NL89</f>
        <v>#DIV/0!</v>
      </c>
      <c r="NN85" s="1085"/>
      <c r="NO85" s="2291" t="s">
        <v>342</v>
      </c>
      <c r="NP85" s="2292"/>
      <c r="NQ85" s="1039">
        <f>MP63+NQ63</f>
        <v>0</v>
      </c>
      <c r="NR85" s="1036" t="e">
        <f>NQ85*100/NQ89</f>
        <v>#DIV/0!</v>
      </c>
      <c r="NS85" s="434"/>
    </row>
    <row r="86" spans="1:383" ht="45" customHeight="1" x14ac:dyDescent="0.3">
      <c r="A86" s="4"/>
      <c r="B86" s="4"/>
      <c r="C86" s="4"/>
      <c r="D86" s="1226"/>
      <c r="E86" s="1223"/>
      <c r="F86" s="4"/>
      <c r="G86" s="4"/>
      <c r="H86" s="4"/>
      <c r="I86" s="4"/>
      <c r="J86" s="4"/>
      <c r="K86" s="4"/>
      <c r="L86" s="4"/>
      <c r="M86" s="1226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1226"/>
      <c r="AF86" s="1223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1223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1439"/>
      <c r="DT86" s="1439"/>
      <c r="DY86" s="1223"/>
      <c r="DZ86" s="1187"/>
      <c r="EA86" s="1441"/>
      <c r="EB86" s="1441"/>
      <c r="EC86" s="1441"/>
      <c r="ED86" s="1441"/>
      <c r="EE86" s="1441"/>
      <c r="EF86" s="1441"/>
      <c r="EG86" s="1441"/>
      <c r="EH86" s="1441"/>
      <c r="EI86" s="1187"/>
      <c r="EJ86" s="1187"/>
      <c r="EK86" s="1187"/>
      <c r="EL86" s="1187"/>
      <c r="EM86" s="1187"/>
      <c r="EN86" s="1226"/>
      <c r="EO86" s="1695"/>
      <c r="EP86" s="639"/>
      <c r="EQ86" s="1230"/>
      <c r="ER86" s="1230"/>
      <c r="ES86" s="1230"/>
      <c r="ET86" s="1230"/>
      <c r="EU86" s="1230"/>
      <c r="EV86" s="1230"/>
      <c r="EW86" s="1230"/>
      <c r="EX86" s="1230"/>
      <c r="EY86" s="1230"/>
      <c r="EZ86" s="1230"/>
      <c r="FA86" s="1230"/>
      <c r="FB86" s="1230"/>
      <c r="FC86" s="1238"/>
      <c r="FD86" s="1460"/>
      <c r="FE86" s="1232"/>
      <c r="FF86" s="434"/>
      <c r="FG86" s="434"/>
      <c r="FH86" s="434"/>
      <c r="FI86" s="434"/>
      <c r="FJ86" s="434"/>
      <c r="FK86" s="434"/>
      <c r="FL86" s="434"/>
      <c r="FM86" s="434"/>
      <c r="FN86" s="434"/>
      <c r="FO86" s="434"/>
      <c r="FP86" s="434"/>
      <c r="FQ86" s="434"/>
      <c r="FR86" s="434"/>
      <c r="FS86" s="434"/>
      <c r="FT86" s="434"/>
      <c r="FU86" s="434"/>
      <c r="FV86" s="434"/>
      <c r="FW86" s="434"/>
      <c r="FX86" s="434"/>
      <c r="FY86" s="434"/>
      <c r="FZ86" s="434"/>
      <c r="GA86" s="434"/>
      <c r="GB86" s="434"/>
      <c r="GC86" s="434"/>
      <c r="GD86" s="434"/>
      <c r="GE86" s="434"/>
      <c r="GF86" s="434"/>
      <c r="GG86" s="434"/>
      <c r="GH86" s="434"/>
      <c r="GI86" s="434"/>
      <c r="GJ86" s="434"/>
      <c r="GK86" s="434"/>
      <c r="GL86" s="434"/>
      <c r="GM86" s="434"/>
      <c r="GN86" s="434"/>
      <c r="GO86" s="434"/>
      <c r="GP86" s="434"/>
      <c r="GQ86" s="434"/>
      <c r="GR86" s="434"/>
      <c r="GS86" s="434"/>
      <c r="GT86" s="434"/>
      <c r="GU86" s="434"/>
      <c r="GV86" s="434"/>
      <c r="GW86" s="434"/>
      <c r="GX86" s="434"/>
      <c r="GY86" s="434"/>
      <c r="GZ86" s="434"/>
      <c r="HA86" s="434"/>
      <c r="HB86" s="434"/>
      <c r="HC86" s="434"/>
      <c r="HD86" s="434"/>
      <c r="HE86" s="434"/>
      <c r="HF86" s="434"/>
      <c r="HG86" s="434"/>
      <c r="HH86" s="434"/>
      <c r="HI86" s="434"/>
      <c r="HJ86" s="434"/>
      <c r="HK86" s="434"/>
      <c r="HL86" s="434"/>
      <c r="HM86" s="434"/>
      <c r="HN86" s="1232"/>
      <c r="HO86" s="466"/>
      <c r="HP86" s="11"/>
      <c r="HQ86" s="11"/>
      <c r="HR86" s="11"/>
      <c r="HS86" s="11"/>
      <c r="HT86" s="11"/>
      <c r="HU86" s="466"/>
      <c r="HV86" s="466"/>
      <c r="HW86" s="466"/>
      <c r="HX86" s="466"/>
      <c r="HY86" s="2319" t="s">
        <v>325</v>
      </c>
      <c r="HZ86" s="2320"/>
      <c r="IA86" s="998">
        <f t="shared" ref="IA86:IA87" si="119">HK64+IA64</f>
        <v>0</v>
      </c>
      <c r="IB86" s="999" t="e">
        <f>IA86*100/IA88</f>
        <v>#DIV/0!</v>
      </c>
      <c r="IC86" s="434"/>
      <c r="ID86" s="434"/>
      <c r="IE86" s="434"/>
      <c r="IF86" s="434"/>
      <c r="IG86" s="434"/>
      <c r="IH86" s="434"/>
      <c r="II86" s="434"/>
      <c r="IJ86" s="434"/>
      <c r="IK86" s="434"/>
      <c r="IL86" s="434"/>
      <c r="IM86" s="434"/>
      <c r="IN86" s="434"/>
      <c r="IO86" s="434"/>
      <c r="IP86" s="434"/>
      <c r="IQ86" s="434"/>
      <c r="IR86" s="434"/>
      <c r="IS86" s="434"/>
      <c r="IT86" s="434"/>
      <c r="IU86" s="434"/>
      <c r="IV86" s="434"/>
      <c r="IW86" s="434"/>
      <c r="IX86" s="434"/>
      <c r="IY86" s="434"/>
      <c r="IZ86" s="434"/>
      <c r="JA86" s="434"/>
      <c r="JB86" s="434"/>
      <c r="JC86" s="434"/>
      <c r="JD86" s="434"/>
      <c r="JE86" s="434"/>
      <c r="JF86" s="434"/>
      <c r="JG86" s="434"/>
      <c r="JH86" s="434"/>
      <c r="JI86" s="434"/>
      <c r="JJ86" s="434"/>
      <c r="JK86" s="434"/>
      <c r="JL86" s="434"/>
      <c r="JM86" s="434"/>
      <c r="JN86" s="434"/>
      <c r="JO86" s="434"/>
      <c r="JP86" s="434"/>
      <c r="JQ86" s="434"/>
      <c r="JR86" s="434"/>
      <c r="JS86" s="434"/>
      <c r="JT86" s="434"/>
      <c r="JU86" s="434"/>
      <c r="JV86" s="434"/>
      <c r="JW86" s="434"/>
      <c r="JX86" s="434"/>
      <c r="JY86" s="434"/>
      <c r="JZ86" s="434"/>
      <c r="KA86" s="434"/>
      <c r="KB86" s="434"/>
      <c r="KC86" s="434"/>
      <c r="KD86" s="434"/>
      <c r="KE86" s="434"/>
      <c r="KF86" s="434"/>
      <c r="KG86" s="434"/>
      <c r="KH86" s="434"/>
      <c r="KI86" s="434"/>
      <c r="KJ86" s="434"/>
      <c r="KK86" s="434"/>
      <c r="KL86" s="434"/>
      <c r="KM86" s="434"/>
      <c r="KN86" s="434"/>
      <c r="KO86" s="434"/>
      <c r="KP86" s="434"/>
      <c r="KQ86" s="434"/>
      <c r="KR86" s="434"/>
      <c r="KS86" s="434"/>
      <c r="KT86" s="434"/>
      <c r="KU86" s="434"/>
      <c r="KV86" s="434"/>
      <c r="KW86" s="434"/>
      <c r="KX86" s="434"/>
      <c r="KY86" s="434"/>
      <c r="KZ86" s="434"/>
      <c r="LA86" s="434"/>
      <c r="LB86" s="434"/>
      <c r="LC86" s="434"/>
      <c r="LD86" s="434"/>
      <c r="LE86" s="434"/>
      <c r="LF86" s="434"/>
      <c r="LG86" s="434"/>
      <c r="LH86" s="434"/>
      <c r="LI86" s="434"/>
      <c r="LJ86" s="434"/>
      <c r="LK86" s="434"/>
      <c r="LL86" s="434"/>
      <c r="LM86" s="434"/>
      <c r="LN86" s="434"/>
      <c r="LO86" s="434"/>
      <c r="LP86" s="434"/>
      <c r="LQ86" s="434"/>
      <c r="LR86" s="434"/>
      <c r="LS86" s="434"/>
      <c r="LT86" s="434"/>
      <c r="LU86" s="434"/>
      <c r="LV86" s="434"/>
      <c r="LW86" s="434"/>
      <c r="LX86" s="434"/>
      <c r="LY86" s="434"/>
      <c r="LZ86" s="434"/>
      <c r="MA86" s="434"/>
      <c r="MB86" s="434"/>
      <c r="MC86" s="434"/>
      <c r="MD86" s="434"/>
      <c r="ME86" s="434"/>
      <c r="MF86" s="434"/>
      <c r="MG86" s="434"/>
      <c r="MH86" s="434"/>
      <c r="MI86" s="434"/>
      <c r="MJ86" s="434"/>
      <c r="MK86" s="434"/>
      <c r="ML86" s="434"/>
      <c r="MM86" s="434"/>
      <c r="MN86" s="434"/>
      <c r="MO86" s="434"/>
      <c r="MP86" s="434"/>
      <c r="MQ86" s="434"/>
      <c r="MR86" s="1233"/>
      <c r="MS86" s="1234"/>
      <c r="MT86" s="434"/>
      <c r="MU86" s="1085"/>
      <c r="MV86" s="1085"/>
      <c r="MW86" s="1085"/>
      <c r="MX86" s="1085"/>
      <c r="MY86" s="1085"/>
      <c r="MZ86" s="1085"/>
      <c r="NA86" s="1085"/>
      <c r="NB86" s="1085"/>
      <c r="NC86" s="1085"/>
      <c r="ND86" s="1085"/>
      <c r="NE86" s="1013" t="s">
        <v>343</v>
      </c>
      <c r="NF86" s="1014"/>
      <c r="NG86" s="1040">
        <f>MF64+NG64</f>
        <v>0</v>
      </c>
      <c r="NH86" s="1037" t="e">
        <f>NG86*100/NG89</f>
        <v>#DIV/0!</v>
      </c>
      <c r="NI86" s="1085"/>
      <c r="NJ86" s="1013" t="s">
        <v>343</v>
      </c>
      <c r="NK86" s="1014"/>
      <c r="NL86" s="1040">
        <f>MK64+NL64</f>
        <v>0</v>
      </c>
      <c r="NM86" s="1037" t="e">
        <f>NL86*100/NL89</f>
        <v>#DIV/0!</v>
      </c>
      <c r="NN86" s="1085"/>
      <c r="NO86" s="2293" t="s">
        <v>343</v>
      </c>
      <c r="NP86" s="2294"/>
      <c r="NQ86" s="1040">
        <f>MP64+NQ64</f>
        <v>0</v>
      </c>
      <c r="NR86" s="1037" t="e">
        <f>NQ86*100/NQ89</f>
        <v>#DIV/0!</v>
      </c>
      <c r="NS86" s="434"/>
    </row>
    <row r="87" spans="1:383" ht="24.75" customHeight="1" thickBot="1" x14ac:dyDescent="0.4">
      <c r="A87" s="4"/>
      <c r="B87" s="4"/>
      <c r="C87" s="4"/>
      <c r="D87" s="1226"/>
      <c r="E87" s="1223"/>
      <c r="F87" s="4"/>
      <c r="G87" s="4"/>
      <c r="H87" s="4"/>
      <c r="I87" s="4"/>
      <c r="J87" s="4"/>
      <c r="K87" s="4"/>
      <c r="L87" s="4"/>
      <c r="M87" s="1226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1226"/>
      <c r="AF87" s="1223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1223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1442"/>
      <c r="DT87" s="1442"/>
      <c r="DY87" s="1223"/>
      <c r="DZ87" s="1187"/>
      <c r="EA87" s="1441"/>
      <c r="EB87" s="1441"/>
      <c r="EC87" s="1441"/>
      <c r="ED87" s="1441"/>
      <c r="EE87" s="1441"/>
      <c r="EF87" s="1441"/>
      <c r="EG87" s="1441"/>
      <c r="EH87" s="1441"/>
      <c r="EI87" s="1187"/>
      <c r="EJ87" s="1187"/>
      <c r="EK87" s="1187"/>
      <c r="EL87" s="1187"/>
      <c r="EM87" s="1187"/>
      <c r="EN87" s="1226"/>
      <c r="EO87" s="1695"/>
      <c r="EP87" s="639"/>
      <c r="EQ87" s="1230"/>
      <c r="ER87" s="1230"/>
      <c r="ES87" s="1230"/>
      <c r="ET87" s="1230"/>
      <c r="EU87" s="1230"/>
      <c r="EV87" s="1230"/>
      <c r="EW87" s="1230"/>
      <c r="EX87" s="1230"/>
      <c r="EY87" s="1230"/>
      <c r="EZ87" s="1230"/>
      <c r="FA87" s="1230"/>
      <c r="FB87" s="1230"/>
      <c r="FC87" s="1238"/>
      <c r="FD87" s="1460"/>
      <c r="FE87" s="1232"/>
      <c r="FF87" s="434"/>
      <c r="FG87" s="434"/>
      <c r="FH87" s="434"/>
      <c r="FI87" s="434"/>
      <c r="FJ87" s="434"/>
      <c r="FK87" s="434"/>
      <c r="FL87" s="434"/>
      <c r="FM87" s="434"/>
      <c r="FN87" s="434"/>
      <c r="FO87" s="434"/>
      <c r="FP87" s="434"/>
      <c r="FQ87" s="434"/>
      <c r="FR87" s="434"/>
      <c r="FS87" s="434"/>
      <c r="FT87" s="434"/>
      <c r="FU87" s="434"/>
      <c r="FV87" s="434"/>
      <c r="FW87" s="434"/>
      <c r="FX87" s="434"/>
      <c r="FY87" s="434"/>
      <c r="FZ87" s="434"/>
      <c r="GA87" s="434"/>
      <c r="GB87" s="434"/>
      <c r="GC87" s="434"/>
      <c r="GD87" s="434"/>
      <c r="GE87" s="434"/>
      <c r="GF87" s="434"/>
      <c r="GG87" s="434"/>
      <c r="GH87" s="434"/>
      <c r="GI87" s="434"/>
      <c r="GJ87" s="434"/>
      <c r="GK87" s="434"/>
      <c r="GL87" s="434"/>
      <c r="GM87" s="434"/>
      <c r="GN87" s="434"/>
      <c r="GO87" s="434"/>
      <c r="GP87" s="434"/>
      <c r="GQ87" s="434"/>
      <c r="GR87" s="434"/>
      <c r="GS87" s="434"/>
      <c r="GT87" s="434"/>
      <c r="GU87" s="434"/>
      <c r="GV87" s="434"/>
      <c r="GW87" s="434"/>
      <c r="GX87" s="434"/>
      <c r="GY87" s="434"/>
      <c r="GZ87" s="434"/>
      <c r="HA87" s="434"/>
      <c r="HB87" s="434"/>
      <c r="HC87" s="434"/>
      <c r="HD87" s="434"/>
      <c r="HE87" s="434"/>
      <c r="HF87" s="434"/>
      <c r="HG87" s="434"/>
      <c r="HH87" s="434"/>
      <c r="HI87" s="434"/>
      <c r="HJ87" s="434"/>
      <c r="HK87" s="434"/>
      <c r="HL87" s="434"/>
      <c r="HM87" s="434"/>
      <c r="HN87" s="1232"/>
      <c r="HO87" s="466"/>
      <c r="HP87" s="11"/>
      <c r="HQ87" s="11"/>
      <c r="HR87" s="11"/>
      <c r="HS87" s="11"/>
      <c r="HT87" s="11"/>
      <c r="HU87" s="466"/>
      <c r="HV87" s="466"/>
      <c r="HW87" s="466"/>
      <c r="HX87" s="466"/>
      <c r="HY87" s="2327" t="s">
        <v>209</v>
      </c>
      <c r="HZ87" s="2328"/>
      <c r="IA87" s="1000">
        <f t="shared" si="119"/>
        <v>0</v>
      </c>
      <c r="IB87" s="1001" t="e">
        <f>IA87*100/IA88</f>
        <v>#DIV/0!</v>
      </c>
      <c r="IC87" s="434"/>
      <c r="ID87" s="434"/>
      <c r="IE87" s="434"/>
      <c r="IF87" s="434"/>
      <c r="IG87" s="434"/>
      <c r="IH87" s="434"/>
      <c r="II87" s="434"/>
      <c r="IJ87" s="434"/>
      <c r="IK87" s="434"/>
      <c r="IL87" s="434"/>
      <c r="IM87" s="434"/>
      <c r="IN87" s="434"/>
      <c r="IO87" s="434"/>
      <c r="IP87" s="434"/>
      <c r="IQ87" s="434"/>
      <c r="IR87" s="434"/>
      <c r="IS87" s="434"/>
      <c r="IT87" s="434"/>
      <c r="IU87" s="434"/>
      <c r="IV87" s="434"/>
      <c r="IW87" s="434"/>
      <c r="IX87" s="434"/>
      <c r="IY87" s="434"/>
      <c r="IZ87" s="434"/>
      <c r="JA87" s="434"/>
      <c r="JB87" s="434"/>
      <c r="JC87" s="434"/>
      <c r="JD87" s="434"/>
      <c r="JE87" s="434"/>
      <c r="JF87" s="434"/>
      <c r="JG87" s="434"/>
      <c r="JH87" s="434"/>
      <c r="JI87" s="434"/>
      <c r="JJ87" s="434"/>
      <c r="JK87" s="434"/>
      <c r="JL87" s="434"/>
      <c r="JM87" s="434"/>
      <c r="JN87" s="434"/>
      <c r="JO87" s="434"/>
      <c r="JP87" s="434"/>
      <c r="JQ87" s="434"/>
      <c r="JR87" s="434"/>
      <c r="JS87" s="434"/>
      <c r="JT87" s="434"/>
      <c r="JU87" s="434"/>
      <c r="JV87" s="434"/>
      <c r="JW87" s="434"/>
      <c r="JX87" s="434"/>
      <c r="JY87" s="434"/>
      <c r="JZ87" s="434"/>
      <c r="KA87" s="434"/>
      <c r="KB87" s="434"/>
      <c r="KC87" s="434"/>
      <c r="KD87" s="434"/>
      <c r="KE87" s="434"/>
      <c r="KF87" s="434"/>
      <c r="KG87" s="434"/>
      <c r="KH87" s="434"/>
      <c r="KI87" s="434"/>
      <c r="KJ87" s="434"/>
      <c r="KK87" s="434"/>
      <c r="KL87" s="434"/>
      <c r="KM87" s="434"/>
      <c r="KN87" s="434"/>
      <c r="KO87" s="434"/>
      <c r="KP87" s="434"/>
      <c r="KQ87" s="434"/>
      <c r="KR87" s="434"/>
      <c r="KS87" s="434"/>
      <c r="KT87" s="434"/>
      <c r="KU87" s="434"/>
      <c r="KV87" s="434"/>
      <c r="KW87" s="434"/>
      <c r="KX87" s="434"/>
      <c r="KY87" s="434"/>
      <c r="KZ87" s="434"/>
      <c r="LA87" s="434"/>
      <c r="LB87" s="434"/>
      <c r="LC87" s="434"/>
      <c r="LD87" s="434"/>
      <c r="LE87" s="434"/>
      <c r="LF87" s="434"/>
      <c r="LG87" s="434"/>
      <c r="LH87" s="434"/>
      <c r="LI87" s="434"/>
      <c r="LJ87" s="434"/>
      <c r="LK87" s="434"/>
      <c r="LL87" s="434"/>
      <c r="LM87" s="434"/>
      <c r="LN87" s="434"/>
      <c r="LO87" s="434"/>
      <c r="LP87" s="434"/>
      <c r="LQ87" s="434"/>
      <c r="LR87" s="434"/>
      <c r="LS87" s="434"/>
      <c r="LT87" s="434"/>
      <c r="LU87" s="434"/>
      <c r="LV87" s="434"/>
      <c r="LW87" s="434"/>
      <c r="LX87" s="434"/>
      <c r="LY87" s="434"/>
      <c r="LZ87" s="434"/>
      <c r="MA87" s="434"/>
      <c r="MB87" s="434"/>
      <c r="MC87" s="434"/>
      <c r="MD87" s="434"/>
      <c r="ME87" s="434"/>
      <c r="MF87" s="434"/>
      <c r="MG87" s="434"/>
      <c r="MH87" s="434"/>
      <c r="MI87" s="434"/>
      <c r="MJ87" s="434"/>
      <c r="MK87" s="434"/>
      <c r="ML87" s="434"/>
      <c r="MM87" s="434"/>
      <c r="MN87" s="434"/>
      <c r="MO87" s="434"/>
      <c r="MP87" s="434"/>
      <c r="MQ87" s="434"/>
      <c r="MR87" s="1233"/>
      <c r="MS87" s="1234"/>
      <c r="MT87" s="434"/>
      <c r="MU87" s="1085"/>
      <c r="MV87" s="1085"/>
      <c r="MW87" s="1085"/>
      <c r="MX87" s="1085"/>
      <c r="MY87" s="1085"/>
      <c r="MZ87" s="1085"/>
      <c r="NA87" s="1085"/>
      <c r="NB87" s="1085"/>
      <c r="NC87" s="1085"/>
      <c r="ND87" s="1085"/>
      <c r="NE87" s="1013" t="s">
        <v>344</v>
      </c>
      <c r="NF87" s="1014"/>
      <c r="NG87" s="1040">
        <f>MF65+NG65</f>
        <v>0</v>
      </c>
      <c r="NH87" s="1037" t="e">
        <f>NG87*100/NG89</f>
        <v>#DIV/0!</v>
      </c>
      <c r="NI87" s="1085"/>
      <c r="NJ87" s="1013" t="s">
        <v>344</v>
      </c>
      <c r="NK87" s="1014"/>
      <c r="NL87" s="1040">
        <f>MK65+NL65</f>
        <v>0</v>
      </c>
      <c r="NM87" s="1037" t="e">
        <f>NL87*100/NL89</f>
        <v>#DIV/0!</v>
      </c>
      <c r="NN87" s="1085"/>
      <c r="NO87" s="2293" t="s">
        <v>344</v>
      </c>
      <c r="NP87" s="2294"/>
      <c r="NQ87" s="1040">
        <f>MP65+NQ65</f>
        <v>0</v>
      </c>
      <c r="NR87" s="1037" t="e">
        <f>NQ87*100/NQ89</f>
        <v>#DIV/0!</v>
      </c>
      <c r="NS87" s="434"/>
    </row>
    <row r="88" spans="1:383" ht="27" customHeight="1" thickBot="1" x14ac:dyDescent="0.4">
      <c r="A88" s="4"/>
      <c r="B88" s="4"/>
      <c r="C88" s="4"/>
      <c r="D88" s="1226"/>
      <c r="E88" s="1223"/>
      <c r="F88" s="4"/>
      <c r="G88" s="4"/>
      <c r="H88" s="4"/>
      <c r="I88" s="4"/>
      <c r="J88" s="4"/>
      <c r="K88" s="4"/>
      <c r="L88" s="4"/>
      <c r="M88" s="1226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1226"/>
      <c r="AF88" s="1223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1223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1442"/>
      <c r="DT88" s="1442"/>
      <c r="DY88" s="1223"/>
      <c r="DZ88" s="1187"/>
      <c r="EA88" s="1441"/>
      <c r="EB88" s="1441"/>
      <c r="EC88" s="1441"/>
      <c r="ED88" s="1441"/>
      <c r="EE88" s="1441"/>
      <c r="EF88" s="1441"/>
      <c r="EG88" s="1441"/>
      <c r="EH88" s="1441"/>
      <c r="EI88" s="1187"/>
      <c r="EJ88" s="1187"/>
      <c r="EK88" s="1187"/>
      <c r="EL88" s="1187"/>
      <c r="EM88" s="1187"/>
      <c r="EN88" s="1226"/>
      <c r="EO88" s="1695"/>
      <c r="EP88" s="639"/>
      <c r="EQ88" s="1230"/>
      <c r="ER88" s="1230"/>
      <c r="ES88" s="1230"/>
      <c r="ET88" s="1230"/>
      <c r="EU88" s="1230"/>
      <c r="EV88" s="1230"/>
      <c r="EW88" s="1230"/>
      <c r="EX88" s="1230"/>
      <c r="EY88" s="1230"/>
      <c r="EZ88" s="1230"/>
      <c r="FA88" s="1230"/>
      <c r="FB88" s="1230"/>
      <c r="FC88" s="1238"/>
      <c r="FD88" s="1460"/>
      <c r="FE88" s="1232"/>
      <c r="FF88" s="434"/>
      <c r="FG88" s="434"/>
      <c r="FH88" s="434"/>
      <c r="FI88" s="434"/>
      <c r="FJ88" s="434"/>
      <c r="FK88" s="434"/>
      <c r="FL88" s="434"/>
      <c r="FM88" s="434"/>
      <c r="FN88" s="434"/>
      <c r="FO88" s="434"/>
      <c r="FP88" s="434"/>
      <c r="FQ88" s="434"/>
      <c r="FR88" s="434"/>
      <c r="FS88" s="434"/>
      <c r="FT88" s="434"/>
      <c r="FU88" s="434"/>
      <c r="FV88" s="434"/>
      <c r="FW88" s="434"/>
      <c r="FX88" s="434"/>
      <c r="FY88" s="434"/>
      <c r="FZ88" s="434"/>
      <c r="GA88" s="434"/>
      <c r="GB88" s="434"/>
      <c r="GC88" s="434"/>
      <c r="GD88" s="434"/>
      <c r="GE88" s="434"/>
      <c r="GF88" s="434"/>
      <c r="GG88" s="434"/>
      <c r="GH88" s="434"/>
      <c r="GI88" s="434"/>
      <c r="GJ88" s="434"/>
      <c r="GK88" s="434"/>
      <c r="GL88" s="434"/>
      <c r="GM88" s="434"/>
      <c r="GN88" s="434"/>
      <c r="GO88" s="434"/>
      <c r="GP88" s="434"/>
      <c r="GQ88" s="434"/>
      <c r="GR88" s="434"/>
      <c r="GS88" s="434"/>
      <c r="GT88" s="434"/>
      <c r="GU88" s="434"/>
      <c r="GV88" s="434"/>
      <c r="GW88" s="434"/>
      <c r="GX88" s="434"/>
      <c r="GY88" s="434"/>
      <c r="GZ88" s="434"/>
      <c r="HA88" s="434"/>
      <c r="HB88" s="434"/>
      <c r="HC88" s="434"/>
      <c r="HD88" s="434"/>
      <c r="HE88" s="434"/>
      <c r="HF88" s="434"/>
      <c r="HG88" s="434"/>
      <c r="HH88" s="434"/>
      <c r="HI88" s="434"/>
      <c r="HJ88" s="434"/>
      <c r="HK88" s="434"/>
      <c r="HL88" s="434"/>
      <c r="HM88" s="434"/>
      <c r="HN88" s="1232"/>
      <c r="HO88" s="466"/>
      <c r="HP88" s="11"/>
      <c r="HQ88" s="11"/>
      <c r="HR88" s="11"/>
      <c r="HS88" s="11"/>
      <c r="HT88" s="11"/>
      <c r="HU88" s="466"/>
      <c r="HV88" s="466"/>
      <c r="HW88" s="466"/>
      <c r="HX88" s="466"/>
      <c r="HY88" s="453" t="s">
        <v>19</v>
      </c>
      <c r="HZ88" s="453"/>
      <c r="IA88" s="440">
        <f>SUM(IA85:IA87)</f>
        <v>0</v>
      </c>
      <c r="IB88" s="441"/>
      <c r="IC88" s="434"/>
      <c r="ID88" s="434"/>
      <c r="IE88" s="434"/>
      <c r="IF88" s="434"/>
      <c r="IG88" s="434"/>
      <c r="IH88" s="434"/>
      <c r="II88" s="434"/>
      <c r="IJ88" s="434"/>
      <c r="IK88" s="434"/>
      <c r="IL88" s="434"/>
      <c r="IM88" s="434"/>
      <c r="IN88" s="434"/>
      <c r="IO88" s="434"/>
      <c r="IP88" s="434"/>
      <c r="IQ88" s="434"/>
      <c r="IR88" s="434"/>
      <c r="IS88" s="434"/>
      <c r="IT88" s="434"/>
      <c r="IU88" s="434"/>
      <c r="IV88" s="434"/>
      <c r="IW88" s="434"/>
      <c r="IX88" s="434"/>
      <c r="IY88" s="434"/>
      <c r="IZ88" s="434"/>
      <c r="JA88" s="434"/>
      <c r="JB88" s="434"/>
      <c r="JC88" s="434"/>
      <c r="JD88" s="434"/>
      <c r="JE88" s="434"/>
      <c r="JF88" s="434"/>
      <c r="JG88" s="434"/>
      <c r="JH88" s="434"/>
      <c r="JI88" s="434"/>
      <c r="JJ88" s="434"/>
      <c r="JK88" s="434"/>
      <c r="JL88" s="434"/>
      <c r="JM88" s="434"/>
      <c r="JN88" s="434"/>
      <c r="JO88" s="434"/>
      <c r="JP88" s="434"/>
      <c r="JQ88" s="434"/>
      <c r="JR88" s="434"/>
      <c r="JS88" s="434"/>
      <c r="JT88" s="434"/>
      <c r="JU88" s="434"/>
      <c r="JV88" s="434"/>
      <c r="JW88" s="434"/>
      <c r="JX88" s="434"/>
      <c r="JY88" s="434"/>
      <c r="JZ88" s="434"/>
      <c r="KA88" s="434"/>
      <c r="KB88" s="434"/>
      <c r="KC88" s="434"/>
      <c r="KD88" s="434"/>
      <c r="KE88" s="434"/>
      <c r="KF88" s="434"/>
      <c r="KG88" s="434"/>
      <c r="KH88" s="434"/>
      <c r="KI88" s="434"/>
      <c r="KJ88" s="434"/>
      <c r="KK88" s="434"/>
      <c r="KL88" s="434"/>
      <c r="KM88" s="434"/>
      <c r="KN88" s="434"/>
      <c r="KO88" s="434"/>
      <c r="KP88" s="434"/>
      <c r="KQ88" s="434"/>
      <c r="KR88" s="434"/>
      <c r="KS88" s="434"/>
      <c r="KT88" s="434"/>
      <c r="KU88" s="434"/>
      <c r="KV88" s="434"/>
      <c r="KW88" s="434"/>
      <c r="KX88" s="434"/>
      <c r="KY88" s="434"/>
      <c r="KZ88" s="434"/>
      <c r="LA88" s="434"/>
      <c r="LB88" s="434"/>
      <c r="LC88" s="434"/>
      <c r="LD88" s="434"/>
      <c r="LE88" s="434"/>
      <c r="LF88" s="434"/>
      <c r="LG88" s="434"/>
      <c r="LH88" s="434"/>
      <c r="LI88" s="434"/>
      <c r="LJ88" s="434"/>
      <c r="LK88" s="434"/>
      <c r="LL88" s="434"/>
      <c r="LM88" s="434"/>
      <c r="LN88" s="434"/>
      <c r="LO88" s="434"/>
      <c r="LP88" s="434"/>
      <c r="LQ88" s="434"/>
      <c r="LR88" s="434"/>
      <c r="LS88" s="434"/>
      <c r="LT88" s="434"/>
      <c r="LU88" s="434"/>
      <c r="LV88" s="434"/>
      <c r="LW88" s="434"/>
      <c r="LX88" s="434"/>
      <c r="LY88" s="434"/>
      <c r="LZ88" s="434"/>
      <c r="MA88" s="434"/>
      <c r="MB88" s="434"/>
      <c r="MC88" s="434"/>
      <c r="MD88" s="434"/>
      <c r="ME88" s="434"/>
      <c r="MF88" s="434"/>
      <c r="MG88" s="434"/>
      <c r="MH88" s="434"/>
      <c r="MI88" s="434"/>
      <c r="MJ88" s="434"/>
      <c r="MK88" s="434"/>
      <c r="ML88" s="434"/>
      <c r="MM88" s="434"/>
      <c r="MN88" s="434"/>
      <c r="MO88" s="434"/>
      <c r="MP88" s="434"/>
      <c r="MQ88" s="434"/>
      <c r="MR88" s="1233"/>
      <c r="MS88" s="1234"/>
      <c r="MT88" s="434"/>
      <c r="MU88" s="1085"/>
      <c r="MV88" s="1085"/>
      <c r="MW88" s="1085"/>
      <c r="MX88" s="1085"/>
      <c r="MY88" s="1085"/>
      <c r="MZ88" s="1085"/>
      <c r="NA88" s="1085"/>
      <c r="NB88" s="1085"/>
      <c r="NC88" s="1085"/>
      <c r="ND88" s="1085"/>
      <c r="NE88" s="1017" t="s">
        <v>345</v>
      </c>
      <c r="NF88" s="1018"/>
      <c r="NG88" s="1041">
        <f>MF66+NG66</f>
        <v>0</v>
      </c>
      <c r="NH88" s="1038" t="e">
        <f>NG88*100/NG89</f>
        <v>#DIV/0!</v>
      </c>
      <c r="NI88" s="1085"/>
      <c r="NJ88" s="1017" t="s">
        <v>345</v>
      </c>
      <c r="NK88" s="1018"/>
      <c r="NL88" s="1041">
        <f>MK66+NL66</f>
        <v>0</v>
      </c>
      <c r="NM88" s="1038" t="e">
        <f>NL88*100/NL89</f>
        <v>#DIV/0!</v>
      </c>
      <c r="NN88" s="1085"/>
      <c r="NO88" s="2295" t="s">
        <v>345</v>
      </c>
      <c r="NP88" s="2296"/>
      <c r="NQ88" s="1041">
        <f>MP66+NQ66</f>
        <v>0</v>
      </c>
      <c r="NR88" s="1038" t="e">
        <f>NQ88*100/NQ89</f>
        <v>#DIV/0!</v>
      </c>
      <c r="NS88" s="434"/>
    </row>
    <row r="89" spans="1:383" ht="18.75" x14ac:dyDescent="0.3">
      <c r="A89" s="4"/>
      <c r="B89" s="4"/>
      <c r="C89" s="4"/>
      <c r="D89" s="1226"/>
      <c r="E89" s="1232"/>
      <c r="F89" s="434"/>
      <c r="G89" s="434"/>
      <c r="H89" s="434"/>
      <c r="I89" s="434"/>
      <c r="J89" s="434"/>
      <c r="K89" s="434"/>
      <c r="L89" s="434"/>
      <c r="M89" s="1233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1226"/>
      <c r="AF89" s="1459"/>
      <c r="AG89" s="1459"/>
      <c r="AH89" s="1459"/>
      <c r="AI89" s="1459"/>
      <c r="AJ89" s="1459"/>
      <c r="AK89" s="1459"/>
      <c r="AL89" s="1459"/>
      <c r="AM89" s="1459"/>
      <c r="AN89" s="1459"/>
      <c r="AO89" s="1459"/>
      <c r="AP89" s="1459"/>
      <c r="AQ89" s="1459"/>
      <c r="AR89" s="1459"/>
      <c r="AS89" s="1459"/>
      <c r="AT89" s="1459"/>
      <c r="AU89" s="1459"/>
      <c r="AV89" s="1459"/>
      <c r="AW89" s="1459"/>
      <c r="AX89" s="1459"/>
      <c r="AY89" s="1459"/>
      <c r="AZ89" s="1459"/>
      <c r="BA89" s="1459"/>
      <c r="BB89" s="1459"/>
      <c r="BC89" s="1459"/>
      <c r="BD89" s="1459"/>
      <c r="BE89" s="1459"/>
      <c r="BF89" s="1459"/>
      <c r="BG89" s="1459"/>
      <c r="BH89" s="1459"/>
      <c r="BI89" s="1459"/>
      <c r="BJ89" s="1459"/>
      <c r="BK89" s="1459"/>
      <c r="BL89" s="1459"/>
      <c r="BM89" s="1459"/>
      <c r="BN89" s="1459"/>
      <c r="BO89" s="1459"/>
      <c r="BP89" s="1459"/>
      <c r="BQ89" s="1459"/>
      <c r="BR89" s="1459"/>
      <c r="BS89" s="1459"/>
      <c r="BT89" s="1459"/>
      <c r="BU89" s="1459"/>
      <c r="BV89" s="1459"/>
      <c r="BW89" s="1459"/>
      <c r="BX89" s="1459"/>
      <c r="BY89" s="1459"/>
      <c r="BZ89" s="1459"/>
      <c r="CA89" s="1459"/>
      <c r="CB89" s="1459"/>
      <c r="CC89" s="1459"/>
      <c r="CD89" s="1459"/>
      <c r="CE89" s="1459"/>
      <c r="CF89" s="1459"/>
      <c r="CG89" s="1459"/>
      <c r="CH89" s="1459"/>
      <c r="CI89" s="1459"/>
      <c r="CJ89" s="1459"/>
      <c r="CK89" s="1459"/>
      <c r="CL89" s="1459"/>
      <c r="CM89" s="1459"/>
      <c r="CN89" s="1459"/>
      <c r="CO89" s="1459"/>
      <c r="CP89" s="1459"/>
      <c r="CQ89" s="1459"/>
      <c r="CR89" s="1459"/>
      <c r="CS89" s="1459"/>
      <c r="CT89" s="1459"/>
      <c r="CU89" s="1459"/>
      <c r="CV89" s="1459"/>
      <c r="CW89" s="1459"/>
      <c r="CX89" s="1459"/>
      <c r="CY89" s="1459"/>
      <c r="CZ89" s="1459"/>
      <c r="DA89" s="1459"/>
      <c r="DB89" s="1459"/>
      <c r="DC89" s="1459"/>
      <c r="DD89" s="1459"/>
      <c r="DE89" s="1459"/>
      <c r="DF89" s="1459"/>
      <c r="DG89" s="1459"/>
      <c r="DH89" s="1459"/>
      <c r="DI89" s="1459"/>
      <c r="DJ89" s="1459"/>
      <c r="DK89" s="1459"/>
      <c r="DL89" s="1459"/>
      <c r="DM89" s="1459"/>
      <c r="DN89" s="1459"/>
      <c r="DO89" s="1459"/>
      <c r="DP89" s="1459"/>
      <c r="DQ89" s="1459"/>
      <c r="DR89" s="1459"/>
      <c r="DS89" s="1459"/>
      <c r="DT89" s="1459"/>
      <c r="DY89" s="1459"/>
      <c r="DZ89" s="1459"/>
      <c r="EA89" s="1459"/>
      <c r="EB89" s="1459"/>
      <c r="EC89" s="1459"/>
      <c r="ED89" s="1459"/>
      <c r="EE89" s="1459"/>
      <c r="EF89" s="1459"/>
      <c r="EG89" s="1459"/>
      <c r="EH89" s="1459"/>
      <c r="EI89" s="1459"/>
      <c r="EJ89" s="1459"/>
      <c r="EK89" s="1459"/>
      <c r="EL89" s="1459"/>
      <c r="EM89" s="1459"/>
      <c r="EN89" s="1459"/>
      <c r="EO89" s="1695"/>
      <c r="EP89" s="639"/>
      <c r="EQ89" s="1230"/>
      <c r="ER89" s="1230"/>
      <c r="ES89" s="1230"/>
      <c r="ET89" s="1230"/>
      <c r="EU89" s="1230"/>
      <c r="EV89" s="1230"/>
      <c r="EW89" s="1230"/>
      <c r="EX89" s="1230"/>
      <c r="EY89" s="1230"/>
      <c r="EZ89" s="1230"/>
      <c r="FA89" s="1230"/>
      <c r="FB89" s="1230"/>
      <c r="FC89" s="1238"/>
      <c r="FD89" s="1460"/>
      <c r="FE89" s="1232"/>
      <c r="FF89" s="434"/>
      <c r="FG89" s="434"/>
      <c r="FH89" s="434"/>
      <c r="FI89" s="434"/>
      <c r="FJ89" s="434"/>
      <c r="FK89" s="434"/>
      <c r="FL89" s="434"/>
      <c r="FM89" s="434"/>
      <c r="FN89" s="434"/>
      <c r="FO89" s="434"/>
      <c r="FP89" s="434"/>
      <c r="FQ89" s="434"/>
      <c r="FR89" s="434"/>
      <c r="FS89" s="434"/>
      <c r="FT89" s="434"/>
      <c r="FU89" s="434"/>
      <c r="FV89" s="434"/>
      <c r="FW89" s="434"/>
      <c r="FX89" s="434"/>
      <c r="FY89" s="434"/>
      <c r="FZ89" s="434"/>
      <c r="GA89" s="434"/>
      <c r="GB89" s="434"/>
      <c r="GC89" s="434"/>
      <c r="GD89" s="434"/>
      <c r="GE89" s="434"/>
      <c r="GF89" s="434"/>
      <c r="GG89" s="434"/>
      <c r="GH89" s="434"/>
      <c r="GI89" s="434"/>
      <c r="GJ89" s="434"/>
      <c r="GK89" s="434"/>
      <c r="GL89" s="434"/>
      <c r="GM89" s="434"/>
      <c r="GN89" s="434"/>
      <c r="GO89" s="434"/>
      <c r="GP89" s="434"/>
      <c r="GQ89" s="434"/>
      <c r="GR89" s="434"/>
      <c r="GS89" s="434"/>
      <c r="GT89" s="434"/>
      <c r="GU89" s="434"/>
      <c r="GV89" s="434"/>
      <c r="GW89" s="434"/>
      <c r="GX89" s="434"/>
      <c r="GY89" s="434"/>
      <c r="GZ89" s="434"/>
      <c r="HA89" s="434"/>
      <c r="HB89" s="434"/>
      <c r="HC89" s="434"/>
      <c r="HD89" s="434"/>
      <c r="HE89" s="434"/>
      <c r="HF89" s="434"/>
      <c r="HG89" s="434"/>
      <c r="HH89" s="434"/>
      <c r="HI89" s="434"/>
      <c r="HJ89" s="434"/>
      <c r="HK89" s="434"/>
      <c r="HL89" s="434"/>
      <c r="HM89" s="434"/>
      <c r="HN89" s="1232"/>
      <c r="HO89" s="434"/>
      <c r="HP89" s="434"/>
      <c r="HQ89" s="434"/>
      <c r="HR89" s="434"/>
      <c r="HS89" s="434"/>
      <c r="HT89" s="434"/>
      <c r="HU89" s="434"/>
      <c r="HV89" s="434"/>
      <c r="HW89" s="434"/>
      <c r="HX89" s="434"/>
      <c r="HY89" s="434"/>
      <c r="HZ89" s="434"/>
      <c r="IA89" s="434"/>
      <c r="IB89" s="434"/>
      <c r="IC89" s="434"/>
      <c r="ID89" s="434"/>
      <c r="IE89" s="434"/>
      <c r="IF89" s="434"/>
      <c r="IG89" s="434"/>
      <c r="IH89" s="434"/>
      <c r="II89" s="434"/>
      <c r="IJ89" s="434"/>
      <c r="IK89" s="434"/>
      <c r="IL89" s="434"/>
      <c r="IM89" s="434"/>
      <c r="IN89" s="434"/>
      <c r="IO89" s="434"/>
      <c r="IP89" s="434"/>
      <c r="IQ89" s="434"/>
      <c r="IR89" s="434"/>
      <c r="IS89" s="434"/>
      <c r="IT89" s="434"/>
      <c r="IU89" s="434"/>
      <c r="IV89" s="434"/>
      <c r="IW89" s="434"/>
      <c r="IX89" s="434"/>
      <c r="IY89" s="434"/>
      <c r="IZ89" s="434"/>
      <c r="JA89" s="434"/>
      <c r="JB89" s="434"/>
      <c r="JC89" s="434"/>
      <c r="JD89" s="434"/>
      <c r="JE89" s="434"/>
      <c r="JF89" s="434"/>
      <c r="JG89" s="434"/>
      <c r="JH89" s="434"/>
      <c r="JI89" s="434"/>
      <c r="JJ89" s="434"/>
      <c r="JK89" s="434"/>
      <c r="JL89" s="434"/>
      <c r="JM89" s="434"/>
      <c r="JN89" s="434"/>
      <c r="JO89" s="434"/>
      <c r="JP89" s="434"/>
      <c r="JQ89" s="434"/>
      <c r="JR89" s="434"/>
      <c r="JS89" s="434"/>
      <c r="JT89" s="434"/>
      <c r="JU89" s="434"/>
      <c r="JV89" s="434"/>
      <c r="JW89" s="434"/>
      <c r="JX89" s="434"/>
      <c r="JY89" s="434"/>
      <c r="JZ89" s="434"/>
      <c r="KA89" s="434"/>
      <c r="KB89" s="434"/>
      <c r="KC89" s="434"/>
      <c r="KD89" s="434"/>
      <c r="KE89" s="434"/>
      <c r="KF89" s="434"/>
      <c r="KG89" s="434"/>
      <c r="KH89" s="434"/>
      <c r="KI89" s="434"/>
      <c r="KJ89" s="434"/>
      <c r="KK89" s="434"/>
      <c r="KL89" s="434"/>
      <c r="KM89" s="434"/>
      <c r="KN89" s="434"/>
      <c r="KO89" s="434"/>
      <c r="KP89" s="434"/>
      <c r="KQ89" s="434"/>
      <c r="KR89" s="434"/>
      <c r="KS89" s="434"/>
      <c r="KT89" s="434"/>
      <c r="KU89" s="434"/>
      <c r="KV89" s="434"/>
      <c r="KW89" s="434"/>
      <c r="KX89" s="434"/>
      <c r="KY89" s="434"/>
      <c r="KZ89" s="434"/>
      <c r="LA89" s="434"/>
      <c r="LB89" s="434"/>
      <c r="LC89" s="434"/>
      <c r="LD89" s="434"/>
      <c r="LE89" s="434"/>
      <c r="LF89" s="434"/>
      <c r="LG89" s="434"/>
      <c r="LH89" s="434"/>
      <c r="LI89" s="434"/>
      <c r="LJ89" s="434"/>
      <c r="LK89" s="434"/>
      <c r="LL89" s="434"/>
      <c r="LM89" s="434"/>
      <c r="LN89" s="434"/>
      <c r="LO89" s="434"/>
      <c r="LP89" s="434"/>
      <c r="LQ89" s="434"/>
      <c r="LR89" s="434"/>
      <c r="LS89" s="434"/>
      <c r="LT89" s="434"/>
      <c r="LU89" s="434"/>
      <c r="LV89" s="434"/>
      <c r="LW89" s="434"/>
      <c r="LX89" s="434"/>
      <c r="LY89" s="434"/>
      <c r="LZ89" s="434"/>
      <c r="MA89" s="434"/>
      <c r="MB89" s="434"/>
      <c r="MC89" s="434"/>
      <c r="MD89" s="434"/>
      <c r="ME89" s="434"/>
      <c r="MF89" s="434"/>
      <c r="MG89" s="434"/>
      <c r="MH89" s="434"/>
      <c r="MI89" s="434"/>
      <c r="MJ89" s="434"/>
      <c r="MK89" s="434"/>
      <c r="ML89" s="434"/>
      <c r="MM89" s="434"/>
      <c r="MN89" s="434"/>
      <c r="MO89" s="434"/>
      <c r="MP89" s="434"/>
      <c r="MQ89" s="434"/>
      <c r="MR89" s="1233"/>
      <c r="MS89" s="1234"/>
      <c r="MT89" s="434"/>
      <c r="MU89" s="1085"/>
      <c r="MV89" s="1085"/>
      <c r="MW89" s="1085"/>
      <c r="MX89" s="1085"/>
      <c r="MY89" s="1085"/>
      <c r="MZ89" s="1085"/>
      <c r="NA89" s="1085"/>
      <c r="NB89" s="1085"/>
      <c r="NC89" s="1085"/>
      <c r="ND89" s="1085"/>
      <c r="NE89" s="1008"/>
      <c r="NF89" s="1008"/>
      <c r="NG89" s="1019">
        <f>SUM(NG85:NG88)</f>
        <v>0</v>
      </c>
      <c r="NH89" s="1020"/>
      <c r="NI89" s="1085"/>
      <c r="NJ89" s="1008"/>
      <c r="NK89" s="1008"/>
      <c r="NL89" s="1019">
        <f>SUM(NL85:NL88)</f>
        <v>0</v>
      </c>
      <c r="NM89" s="1008"/>
      <c r="NN89" s="1085"/>
      <c r="NO89" s="1008"/>
      <c r="NP89" s="1024"/>
      <c r="NQ89" s="1019">
        <f>SUM(NQ85:NQ88)</f>
        <v>0</v>
      </c>
      <c r="NR89" s="1020"/>
      <c r="NS89" s="434"/>
    </row>
    <row r="90" spans="1:383" ht="18.75" x14ac:dyDescent="0.3">
      <c r="A90" s="4"/>
      <c r="B90" s="4"/>
      <c r="C90" s="4"/>
      <c r="D90" s="1226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1226"/>
      <c r="EO90" s="1695"/>
      <c r="EP90" s="639"/>
      <c r="EQ90" s="1230"/>
      <c r="ER90" s="1230"/>
      <c r="ES90" s="1230"/>
      <c r="ET90" s="1230"/>
      <c r="EU90" s="1230"/>
      <c r="EV90" s="1230"/>
      <c r="EW90" s="1230"/>
      <c r="EX90" s="1230"/>
      <c r="EY90" s="1230"/>
      <c r="EZ90" s="1230"/>
      <c r="FA90" s="1230"/>
      <c r="FB90" s="1230"/>
      <c r="FC90" s="1238"/>
    </row>
    <row r="91" spans="1:383" ht="18.75" x14ac:dyDescent="0.3">
      <c r="EO91" s="1687"/>
      <c r="EP91" s="167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77"/>
    </row>
    <row r="92" spans="1:383" ht="18.75" x14ac:dyDescent="0.3">
      <c r="EO92" s="1687"/>
      <c r="EP92" s="1671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77"/>
    </row>
    <row r="93" spans="1:383" ht="18.75" x14ac:dyDescent="0.3">
      <c r="EO93" s="1687"/>
      <c r="EP93" s="1671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77"/>
    </row>
    <row r="94" spans="1:383" ht="18.75" x14ac:dyDescent="0.3">
      <c r="EO94" s="1687"/>
      <c r="EP94" s="1671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77"/>
    </row>
    <row r="95" spans="1:383" ht="18.75" x14ac:dyDescent="0.3">
      <c r="EO95" s="1687"/>
      <c r="EP95" s="1671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77"/>
    </row>
    <row r="96" spans="1:383" ht="18.75" x14ac:dyDescent="0.3">
      <c r="EO96" s="1687"/>
      <c r="EP96" s="1671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77"/>
    </row>
    <row r="97" spans="145:159" ht="18.75" x14ac:dyDescent="0.3">
      <c r="EO97" s="1687"/>
      <c r="EP97" s="1671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77"/>
    </row>
    <row r="98" spans="145:159" ht="18.75" x14ac:dyDescent="0.3">
      <c r="EO98" s="1687"/>
      <c r="EP98" s="1671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77"/>
    </row>
    <row r="99" spans="145:159" ht="18.75" x14ac:dyDescent="0.3">
      <c r="EO99" s="1687"/>
      <c r="EP99" s="1671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77"/>
    </row>
    <row r="100" spans="145:159" ht="18.75" x14ac:dyDescent="0.3">
      <c r="EO100" s="1687"/>
      <c r="EP100" s="1671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77"/>
    </row>
    <row r="101" spans="145:159" ht="18.75" x14ac:dyDescent="0.3">
      <c r="EO101" s="1687"/>
      <c r="EP101" s="1671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77"/>
    </row>
    <row r="102" spans="145:159" ht="18.75" x14ac:dyDescent="0.3">
      <c r="EO102" s="1687"/>
      <c r="EP102" s="1671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77"/>
    </row>
    <row r="103" spans="145:159" ht="18.75" x14ac:dyDescent="0.3">
      <c r="EO103" s="1687"/>
      <c r="EP103" s="1671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77"/>
    </row>
    <row r="104" spans="145:159" ht="18.75" x14ac:dyDescent="0.3">
      <c r="EO104" s="1687"/>
      <c r="EP104" s="1671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77"/>
    </row>
    <row r="105" spans="145:159" ht="18.75" x14ac:dyDescent="0.3">
      <c r="EO105" s="1687"/>
      <c r="EP105" s="1671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77"/>
    </row>
    <row r="106" spans="145:159" ht="18.75" x14ac:dyDescent="0.3">
      <c r="EO106" s="1687"/>
      <c r="EP106" s="1671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77"/>
    </row>
    <row r="107" spans="145:159" ht="18.75" x14ac:dyDescent="0.3">
      <c r="EO107" s="1687"/>
      <c r="EP107" s="1671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77"/>
    </row>
    <row r="108" spans="145:159" ht="18.75" x14ac:dyDescent="0.3">
      <c r="EO108" s="1687"/>
      <c r="EP108" s="1671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77"/>
    </row>
    <row r="109" spans="145:159" ht="18.75" x14ac:dyDescent="0.3">
      <c r="EO109" s="1687"/>
      <c r="EP109" s="1671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77"/>
    </row>
    <row r="110" spans="145:159" ht="18.75" x14ac:dyDescent="0.3">
      <c r="EO110" s="1687"/>
      <c r="EP110" s="1671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77"/>
    </row>
    <row r="111" spans="145:159" ht="18.75" x14ac:dyDescent="0.3">
      <c r="EO111" s="1687"/>
      <c r="EP111" s="1671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77"/>
    </row>
    <row r="112" spans="145:159" ht="18.75" x14ac:dyDescent="0.3">
      <c r="EO112" s="1687"/>
      <c r="EP112" s="1671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77"/>
    </row>
    <row r="113" spans="145:159" x14ac:dyDescent="0.2">
      <c r="EO113" s="1509"/>
      <c r="EP113" s="1671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77"/>
    </row>
    <row r="114" spans="145:159" x14ac:dyDescent="0.2">
      <c r="EO114" s="1509"/>
      <c r="EP114" s="1671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77"/>
    </row>
    <row r="115" spans="145:159" x14ac:dyDescent="0.2">
      <c r="EO115" s="1509"/>
      <c r="EP115" s="1671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77"/>
    </row>
    <row r="116" spans="145:159" x14ac:dyDescent="0.2">
      <c r="EO116" s="1509"/>
      <c r="EP116" s="1671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77"/>
    </row>
    <row r="117" spans="145:159" x14ac:dyDescent="0.2">
      <c r="EO117" s="1509"/>
      <c r="EP117" s="1671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77"/>
    </row>
    <row r="118" spans="145:159" x14ac:dyDescent="0.2">
      <c r="EO118" s="1509"/>
      <c r="EP118" s="1671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77"/>
    </row>
    <row r="119" spans="145:159" x14ac:dyDescent="0.2">
      <c r="EO119" s="1509"/>
      <c r="EP119" s="1671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77"/>
    </row>
    <row r="120" spans="145:159" x14ac:dyDescent="0.2">
      <c r="EO120" s="1509"/>
      <c r="EP120" s="1671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77"/>
    </row>
    <row r="121" spans="145:159" x14ac:dyDescent="0.2">
      <c r="EO121" s="1509"/>
      <c r="EP121" s="1671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77"/>
    </row>
    <row r="122" spans="145:159" x14ac:dyDescent="0.2">
      <c r="EO122" s="1509"/>
      <c r="EP122" s="1671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77"/>
    </row>
    <row r="123" spans="145:159" x14ac:dyDescent="0.2">
      <c r="EO123" s="1509"/>
      <c r="EP123" s="1671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77"/>
    </row>
    <row r="124" spans="145:159" x14ac:dyDescent="0.2">
      <c r="EO124" s="1509"/>
      <c r="EP124" s="1671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77"/>
    </row>
    <row r="125" spans="145:159" x14ac:dyDescent="0.2">
      <c r="EO125" s="1509"/>
      <c r="EP125" s="1671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77"/>
    </row>
    <row r="126" spans="145:159" x14ac:dyDescent="0.2">
      <c r="EO126" s="1509"/>
      <c r="EP126" s="1671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77"/>
    </row>
    <row r="127" spans="145:159" x14ac:dyDescent="0.2">
      <c r="EO127" s="1509"/>
      <c r="EP127" s="1671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77"/>
    </row>
    <row r="128" spans="145:159" x14ac:dyDescent="0.2">
      <c r="EO128" s="1509"/>
      <c r="EP128" s="1671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77"/>
    </row>
    <row r="129" spans="145:159" x14ac:dyDescent="0.2">
      <c r="EO129" s="1509"/>
      <c r="EP129" s="1671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77"/>
    </row>
    <row r="130" spans="145:159" x14ac:dyDescent="0.2">
      <c r="EO130" s="1509"/>
      <c r="EP130" s="1671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77"/>
    </row>
    <row r="131" spans="145:159" x14ac:dyDescent="0.2">
      <c r="EO131" s="1509"/>
      <c r="EP131" s="1671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77"/>
    </row>
    <row r="132" spans="145:159" x14ac:dyDescent="0.2">
      <c r="EO132" s="1509"/>
      <c r="EP132" s="1671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77"/>
    </row>
    <row r="133" spans="145:159" x14ac:dyDescent="0.2">
      <c r="EO133" s="1509"/>
      <c r="EP133" s="1671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77"/>
    </row>
    <row r="134" spans="145:159" x14ac:dyDescent="0.2">
      <c r="EO134" s="1509"/>
      <c r="EP134" s="1671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77"/>
    </row>
    <row r="135" spans="145:159" x14ac:dyDescent="0.2">
      <c r="EO135" s="1509"/>
      <c r="EP135" s="1671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77"/>
    </row>
    <row r="136" spans="145:159" x14ac:dyDescent="0.2">
      <c r="EO136" s="1509"/>
      <c r="EP136" s="1671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77"/>
    </row>
    <row r="137" spans="145:159" x14ac:dyDescent="0.2">
      <c r="EO137" s="1509"/>
      <c r="EP137" s="1671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77"/>
    </row>
    <row r="138" spans="145:159" x14ac:dyDescent="0.2">
      <c r="EO138" s="1509"/>
      <c r="EP138" s="1671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77"/>
    </row>
    <row r="139" spans="145:159" x14ac:dyDescent="0.2">
      <c r="EO139" s="1509"/>
      <c r="EP139" s="1671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77"/>
    </row>
    <row r="140" spans="145:159" x14ac:dyDescent="0.2">
      <c r="EO140" s="1509"/>
      <c r="EP140" s="1671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77"/>
    </row>
    <row r="141" spans="145:159" x14ac:dyDescent="0.2">
      <c r="EO141" s="1509"/>
      <c r="EP141" s="1671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77"/>
    </row>
    <row r="142" spans="145:159" x14ac:dyDescent="0.2">
      <c r="EO142" s="1509"/>
      <c r="EP142" s="1671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77"/>
    </row>
    <row r="143" spans="145:159" x14ac:dyDescent="0.2">
      <c r="EO143" s="1509"/>
      <c r="EP143" s="1671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77"/>
    </row>
    <row r="144" spans="145:159" x14ac:dyDescent="0.2">
      <c r="EO144" s="1509"/>
      <c r="EP144" s="1671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77"/>
    </row>
    <row r="145" spans="145:159" x14ac:dyDescent="0.2">
      <c r="EO145" s="1509"/>
      <c r="EP145" s="1671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77"/>
    </row>
    <row r="146" spans="145:159" x14ac:dyDescent="0.2">
      <c r="EO146" s="1509"/>
      <c r="EP146" s="1671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77"/>
    </row>
    <row r="147" spans="145:159" x14ac:dyDescent="0.2">
      <c r="EO147" s="1509"/>
      <c r="EP147" s="1671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77"/>
    </row>
    <row r="148" spans="145:159" x14ac:dyDescent="0.2">
      <c r="EO148" s="1509"/>
      <c r="EP148" s="1671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77"/>
    </row>
    <row r="149" spans="145:159" x14ac:dyDescent="0.2">
      <c r="EO149" s="1509"/>
      <c r="EP149" s="1671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77"/>
    </row>
    <row r="150" spans="145:159" x14ac:dyDescent="0.2">
      <c r="EO150" s="1509"/>
      <c r="EP150" s="1671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77"/>
    </row>
    <row r="151" spans="145:159" x14ac:dyDescent="0.2">
      <c r="EO151" s="1509"/>
      <c r="EP151" s="1671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77"/>
    </row>
    <row r="152" spans="145:159" x14ac:dyDescent="0.2">
      <c r="EO152" s="1509"/>
      <c r="EP152" s="1671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77"/>
    </row>
    <row r="153" spans="145:159" x14ac:dyDescent="0.2">
      <c r="EO153" s="1509"/>
      <c r="EP153" s="1671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77"/>
    </row>
    <row r="154" spans="145:159" x14ac:dyDescent="0.2">
      <c r="EO154" s="1509"/>
      <c r="EP154" s="1671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77"/>
    </row>
    <row r="155" spans="145:159" x14ac:dyDescent="0.2">
      <c r="EO155" s="1509"/>
      <c r="EP155" s="1671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77"/>
    </row>
    <row r="156" spans="145:159" x14ac:dyDescent="0.2">
      <c r="EO156" s="1509"/>
      <c r="EP156" s="1671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77"/>
    </row>
    <row r="157" spans="145:159" x14ac:dyDescent="0.2">
      <c r="EO157" s="1509"/>
      <c r="EP157" s="1671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77"/>
    </row>
    <row r="158" spans="145:159" x14ac:dyDescent="0.2">
      <c r="EO158" s="1509"/>
      <c r="EP158" s="1671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77"/>
    </row>
    <row r="159" spans="145:159" x14ac:dyDescent="0.2">
      <c r="EO159" s="1509"/>
      <c r="EP159" s="1671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77"/>
    </row>
    <row r="160" spans="145:159" x14ac:dyDescent="0.2">
      <c r="EO160" s="1509"/>
      <c r="EP160" s="1671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77"/>
    </row>
    <row r="161" spans="145:159" x14ac:dyDescent="0.2">
      <c r="EO161" s="1509"/>
      <c r="EP161" s="1671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77"/>
    </row>
    <row r="162" spans="145:159" x14ac:dyDescent="0.2">
      <c r="EO162" s="1509"/>
      <c r="EP162" s="1671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77"/>
    </row>
    <row r="163" spans="145:159" x14ac:dyDescent="0.2">
      <c r="EO163" s="1509"/>
      <c r="EP163" s="1671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77"/>
    </row>
    <row r="164" spans="145:159" x14ac:dyDescent="0.2">
      <c r="EO164" s="1509"/>
      <c r="EP164" s="1671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77"/>
    </row>
    <row r="165" spans="145:159" x14ac:dyDescent="0.2">
      <c r="EO165" s="1509"/>
      <c r="EP165" s="1671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77"/>
    </row>
    <row r="166" spans="145:159" x14ac:dyDescent="0.2">
      <c r="EO166" s="1509"/>
      <c r="EP166" s="1671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77"/>
    </row>
    <row r="167" spans="145:159" x14ac:dyDescent="0.2">
      <c r="EO167" s="1509"/>
      <c r="EP167" s="1671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77"/>
    </row>
    <row r="168" spans="145:159" x14ac:dyDescent="0.2">
      <c r="EO168" s="1509"/>
      <c r="EP168" s="1671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77"/>
    </row>
    <row r="169" spans="145:159" x14ac:dyDescent="0.2">
      <c r="EO169" s="1509"/>
      <c r="EP169" s="1671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77"/>
    </row>
    <row r="170" spans="145:159" x14ac:dyDescent="0.2">
      <c r="EO170" s="1509"/>
      <c r="EP170" s="1671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77"/>
    </row>
    <row r="171" spans="145:159" x14ac:dyDescent="0.2">
      <c r="EO171" s="1509"/>
      <c r="EP171" s="1671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77"/>
    </row>
    <row r="172" spans="145:159" x14ac:dyDescent="0.2">
      <c r="EO172" s="1509"/>
      <c r="EP172" s="1671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77"/>
    </row>
    <row r="173" spans="145:159" x14ac:dyDescent="0.2">
      <c r="EO173" s="1509"/>
      <c r="EP173" s="1671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77"/>
    </row>
    <row r="174" spans="145:159" x14ac:dyDescent="0.2">
      <c r="EO174" s="1509"/>
      <c r="EP174" s="1671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77"/>
    </row>
    <row r="175" spans="145:159" x14ac:dyDescent="0.2">
      <c r="EO175" s="1509"/>
      <c r="EP175" s="1671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77"/>
    </row>
    <row r="176" spans="145:159" x14ac:dyDescent="0.2">
      <c r="EO176" s="1509"/>
      <c r="EP176" s="1671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77"/>
    </row>
    <row r="177" spans="145:159" x14ac:dyDescent="0.2">
      <c r="EO177" s="1509"/>
      <c r="EP177" s="1671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77"/>
    </row>
    <row r="178" spans="145:159" x14ac:dyDescent="0.2">
      <c r="EO178" s="1509"/>
      <c r="EP178" s="1671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77"/>
    </row>
    <row r="179" spans="145:159" x14ac:dyDescent="0.2">
      <c r="EO179" s="1509"/>
      <c r="EP179" s="1671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77"/>
    </row>
    <row r="180" spans="145:159" x14ac:dyDescent="0.2">
      <c r="EO180" s="1509"/>
      <c r="EP180" s="1671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77"/>
    </row>
    <row r="181" spans="145:159" x14ac:dyDescent="0.2">
      <c r="EO181" s="1509"/>
      <c r="EP181" s="1671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77"/>
    </row>
    <row r="182" spans="145:159" x14ac:dyDescent="0.2">
      <c r="EO182" s="1509"/>
      <c r="EP182" s="1671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77"/>
    </row>
    <row r="183" spans="145:159" x14ac:dyDescent="0.2">
      <c r="EO183" s="1509"/>
      <c r="EP183" s="1671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77"/>
    </row>
    <row r="184" spans="145:159" x14ac:dyDescent="0.2">
      <c r="EO184" s="1509"/>
      <c r="EP184" s="1671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77"/>
    </row>
    <row r="185" spans="145:159" x14ac:dyDescent="0.2">
      <c r="EO185" s="1509"/>
      <c r="EP185" s="1671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77"/>
    </row>
    <row r="186" spans="145:159" x14ac:dyDescent="0.2">
      <c r="EO186" s="1509"/>
      <c r="EP186" s="1671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77"/>
    </row>
    <row r="187" spans="145:159" x14ac:dyDescent="0.2">
      <c r="EO187" s="1509"/>
      <c r="EP187" s="1671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77"/>
    </row>
    <row r="188" spans="145:159" x14ac:dyDescent="0.2">
      <c r="EO188" s="1509"/>
      <c r="EP188" s="1671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77"/>
    </row>
    <row r="189" spans="145:159" x14ac:dyDescent="0.2">
      <c r="EO189" s="1509"/>
      <c r="EP189" s="1671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77"/>
    </row>
    <row r="190" spans="145:159" x14ac:dyDescent="0.2">
      <c r="EO190" s="1509"/>
      <c r="EP190" s="1671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77"/>
    </row>
    <row r="191" spans="145:159" x14ac:dyDescent="0.2">
      <c r="EO191" s="1509"/>
      <c r="EP191" s="1671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77"/>
    </row>
    <row r="192" spans="145:159" x14ac:dyDescent="0.2">
      <c r="EO192" s="1509"/>
      <c r="EP192" s="1671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77"/>
    </row>
    <row r="193" spans="145:159" x14ac:dyDescent="0.2">
      <c r="EO193" s="1509"/>
      <c r="EP193" s="1671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77"/>
    </row>
    <row r="194" spans="145:159" x14ac:dyDescent="0.2">
      <c r="EO194" s="1509"/>
      <c r="EP194" s="1671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77"/>
    </row>
    <row r="195" spans="145:159" x14ac:dyDescent="0.2">
      <c r="EO195" s="1509"/>
      <c r="EP195" s="1671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77"/>
    </row>
    <row r="196" spans="145:159" x14ac:dyDescent="0.2">
      <c r="EO196" s="1509"/>
      <c r="EP196" s="1671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77"/>
    </row>
    <row r="197" spans="145:159" x14ac:dyDescent="0.2">
      <c r="EO197" s="1509"/>
      <c r="EP197" s="1671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77"/>
    </row>
    <row r="198" spans="145:159" x14ac:dyDescent="0.2">
      <c r="EO198" s="1509"/>
      <c r="EP198" s="1671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77"/>
    </row>
    <row r="199" spans="145:159" x14ac:dyDescent="0.2">
      <c r="EO199" s="1509"/>
      <c r="EP199" s="1671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77"/>
    </row>
    <row r="200" spans="145:159" x14ac:dyDescent="0.2">
      <c r="EO200" s="1509"/>
      <c r="EP200" s="1671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77"/>
    </row>
    <row r="201" spans="145:159" x14ac:dyDescent="0.2">
      <c r="EO201" s="1509"/>
      <c r="EP201" s="1671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77"/>
    </row>
    <row r="202" spans="145:159" x14ac:dyDescent="0.2">
      <c r="EO202" s="1509"/>
      <c r="EP202" s="1671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77"/>
    </row>
    <row r="203" spans="145:159" x14ac:dyDescent="0.2">
      <c r="EO203" s="1509"/>
      <c r="EP203" s="1671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77"/>
    </row>
    <row r="204" spans="145:159" x14ac:dyDescent="0.2">
      <c r="EO204" s="1509"/>
      <c r="EP204" s="1671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77"/>
    </row>
    <row r="205" spans="145:159" x14ac:dyDescent="0.2">
      <c r="EO205" s="1509"/>
      <c r="EP205" s="1671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77"/>
    </row>
    <row r="206" spans="145:159" x14ac:dyDescent="0.2">
      <c r="EO206" s="1509"/>
      <c r="EP206" s="1671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77"/>
    </row>
    <row r="207" spans="145:159" x14ac:dyDescent="0.2">
      <c r="EO207" s="1509"/>
      <c r="EP207" s="1671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77"/>
    </row>
    <row r="208" spans="145:159" x14ac:dyDescent="0.2">
      <c r="EO208" s="1509"/>
      <c r="EP208" s="1671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77"/>
    </row>
    <row r="209" spans="145:159" x14ac:dyDescent="0.2">
      <c r="EO209" s="1509"/>
      <c r="EP209" s="1671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77"/>
    </row>
    <row r="210" spans="145:159" x14ac:dyDescent="0.2">
      <c r="EO210" s="1509"/>
      <c r="EP210" s="1671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77"/>
    </row>
    <row r="211" spans="145:159" x14ac:dyDescent="0.2">
      <c r="EO211" s="1509"/>
      <c r="EP211" s="1671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77"/>
    </row>
    <row r="212" spans="145:159" x14ac:dyDescent="0.2">
      <c r="EO212" s="1509"/>
      <c r="EP212" s="1671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77"/>
    </row>
    <row r="213" spans="145:159" x14ac:dyDescent="0.2">
      <c r="EO213" s="1509"/>
      <c r="EP213" s="1671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77"/>
    </row>
    <row r="214" spans="145:159" x14ac:dyDescent="0.2">
      <c r="EO214" s="1509"/>
      <c r="EP214" s="1671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77"/>
    </row>
    <row r="215" spans="145:159" x14ac:dyDescent="0.2">
      <c r="EO215" s="1509"/>
      <c r="EP215" s="1671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77"/>
    </row>
    <row r="216" spans="145:159" x14ac:dyDescent="0.2">
      <c r="EO216" s="1509"/>
      <c r="EP216" s="1671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77"/>
    </row>
    <row r="217" spans="145:159" x14ac:dyDescent="0.2">
      <c r="EO217" s="1509"/>
      <c r="EP217" s="1671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77"/>
    </row>
    <row r="218" spans="145:159" x14ac:dyDescent="0.2">
      <c r="EO218" s="1509"/>
      <c r="EP218" s="1671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77"/>
    </row>
    <row r="219" spans="145:159" x14ac:dyDescent="0.2">
      <c r="EO219" s="1509"/>
      <c r="EP219" s="1671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77"/>
    </row>
    <row r="220" spans="145:159" x14ac:dyDescent="0.2">
      <c r="EO220" s="1509"/>
      <c r="EP220" s="1671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77"/>
    </row>
    <row r="221" spans="145:159" x14ac:dyDescent="0.2">
      <c r="EO221" s="1509"/>
      <c r="EP221" s="1671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77"/>
    </row>
    <row r="222" spans="145:159" x14ac:dyDescent="0.2">
      <c r="EO222" s="1509"/>
      <c r="EP222" s="1671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77"/>
    </row>
    <row r="223" spans="145:159" x14ac:dyDescent="0.2">
      <c r="EO223" s="1509"/>
      <c r="EP223" s="1671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77"/>
    </row>
    <row r="224" spans="145:159" x14ac:dyDescent="0.2">
      <c r="EO224" s="1509"/>
      <c r="EP224" s="1671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77"/>
    </row>
    <row r="225" spans="145:159" x14ac:dyDescent="0.2">
      <c r="EO225" s="1509"/>
      <c r="EP225" s="1671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77"/>
    </row>
    <row r="226" spans="145:159" x14ac:dyDescent="0.2">
      <c r="EO226" s="1509"/>
      <c r="EP226" s="1671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77"/>
    </row>
    <row r="227" spans="145:159" x14ac:dyDescent="0.2">
      <c r="EO227" s="1509"/>
      <c r="EP227" s="1671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77"/>
    </row>
    <row r="228" spans="145:159" x14ac:dyDescent="0.2">
      <c r="EO228" s="1509"/>
      <c r="EP228" s="1671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77"/>
    </row>
    <row r="229" spans="145:159" x14ac:dyDescent="0.2">
      <c r="EO229" s="1509"/>
      <c r="EP229" s="1671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77"/>
    </row>
    <row r="230" spans="145:159" x14ac:dyDescent="0.2">
      <c r="EO230" s="1509"/>
      <c r="EP230" s="1671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77"/>
    </row>
    <row r="231" spans="145:159" x14ac:dyDescent="0.2">
      <c r="EO231" s="1509"/>
      <c r="EP231" s="1671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77"/>
    </row>
    <row r="232" spans="145:159" x14ac:dyDescent="0.2">
      <c r="EO232" s="1509"/>
      <c r="EP232" s="1671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77"/>
    </row>
    <row r="233" spans="145:159" x14ac:dyDescent="0.2">
      <c r="EO233" s="1509"/>
      <c r="EP233" s="1671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77"/>
    </row>
    <row r="234" spans="145:159" x14ac:dyDescent="0.2">
      <c r="EO234" s="1509"/>
      <c r="EP234" s="1671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77"/>
    </row>
    <row r="235" spans="145:159" x14ac:dyDescent="0.2">
      <c r="EO235" s="1509"/>
      <c r="EP235" s="1671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77"/>
    </row>
    <row r="236" spans="145:159" x14ac:dyDescent="0.2">
      <c r="EO236" s="1509"/>
      <c r="EP236" s="1671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77"/>
    </row>
    <row r="237" spans="145:159" x14ac:dyDescent="0.2">
      <c r="EO237" s="1509"/>
      <c r="EP237" s="1671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77"/>
    </row>
    <row r="238" spans="145:159" x14ac:dyDescent="0.2">
      <c r="EO238" s="1509"/>
      <c r="EP238" s="1671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77"/>
    </row>
    <row r="239" spans="145:159" x14ac:dyDescent="0.2">
      <c r="EO239" s="1509"/>
      <c r="EP239" s="1671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77"/>
    </row>
    <row r="240" spans="145:159" x14ac:dyDescent="0.2">
      <c r="EO240" s="1509"/>
      <c r="EP240" s="1671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77"/>
    </row>
    <row r="241" spans="145:159" x14ac:dyDescent="0.2">
      <c r="EO241" s="1509"/>
      <c r="EP241" s="1671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77"/>
    </row>
    <row r="242" spans="145:159" x14ac:dyDescent="0.2">
      <c r="EO242" s="1509"/>
      <c r="EP242" s="1671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77"/>
    </row>
    <row r="243" spans="145:159" x14ac:dyDescent="0.2">
      <c r="EO243" s="1509"/>
      <c r="EP243" s="1671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77"/>
    </row>
    <row r="244" spans="145:159" x14ac:dyDescent="0.2">
      <c r="EO244" s="1509"/>
      <c r="EP244" s="1671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77"/>
    </row>
    <row r="245" spans="145:159" x14ac:dyDescent="0.2">
      <c r="EO245" s="1509"/>
      <c r="EP245" s="1671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77"/>
    </row>
    <row r="246" spans="145:159" x14ac:dyDescent="0.2">
      <c r="EO246" s="1509"/>
      <c r="EP246" s="1671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77"/>
    </row>
    <row r="247" spans="145:159" x14ac:dyDescent="0.2">
      <c r="EO247" s="1509"/>
      <c r="EP247" s="1671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77"/>
    </row>
    <row r="248" spans="145:159" x14ac:dyDescent="0.2">
      <c r="EO248" s="1509"/>
      <c r="EP248" s="1671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77"/>
    </row>
    <row r="249" spans="145:159" x14ac:dyDescent="0.2">
      <c r="EO249" s="1509"/>
      <c r="EP249" s="1671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77"/>
    </row>
    <row r="250" spans="145:159" x14ac:dyDescent="0.2">
      <c r="EO250" s="1509"/>
      <c r="EP250" s="1671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77"/>
    </row>
    <row r="251" spans="145:159" x14ac:dyDescent="0.2">
      <c r="EO251" s="1509"/>
      <c r="EP251" s="1671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77"/>
    </row>
    <row r="252" spans="145:159" x14ac:dyDescent="0.2">
      <c r="EO252" s="1509"/>
      <c r="EP252" s="1671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77"/>
    </row>
    <row r="253" spans="145:159" x14ac:dyDescent="0.2">
      <c r="EO253" s="1509"/>
      <c r="EP253" s="1671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77"/>
    </row>
    <row r="254" spans="145:159" x14ac:dyDescent="0.2">
      <c r="EO254" s="1509"/>
      <c r="EP254" s="1671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77"/>
    </row>
    <row r="255" spans="145:159" x14ac:dyDescent="0.2">
      <c r="EO255" s="1509"/>
      <c r="EP255" s="1671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77"/>
    </row>
    <row r="256" spans="145:159" x14ac:dyDescent="0.2">
      <c r="EO256" s="1509"/>
      <c r="EP256" s="1671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77"/>
    </row>
    <row r="257" spans="145:159" x14ac:dyDescent="0.2">
      <c r="EO257" s="1509"/>
      <c r="EP257" s="1671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77"/>
    </row>
    <row r="258" spans="145:159" x14ac:dyDescent="0.2">
      <c r="EO258" s="1509"/>
      <c r="EP258" s="1671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77"/>
    </row>
    <row r="259" spans="145:159" x14ac:dyDescent="0.2">
      <c r="EO259" s="1509"/>
      <c r="EP259" s="1671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77"/>
    </row>
    <row r="260" spans="145:159" x14ac:dyDescent="0.2">
      <c r="EO260" s="1509"/>
      <c r="EP260" s="1671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77"/>
    </row>
    <row r="261" spans="145:159" x14ac:dyDescent="0.2">
      <c r="EO261" s="1509"/>
      <c r="EP261" s="1671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77"/>
    </row>
    <row r="262" spans="145:159" x14ac:dyDescent="0.2">
      <c r="EO262" s="1509"/>
      <c r="EP262" s="1671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77"/>
    </row>
    <row r="263" spans="145:159" x14ac:dyDescent="0.2">
      <c r="EO263" s="1509"/>
      <c r="EP263" s="1671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77"/>
    </row>
    <row r="264" spans="145:159" x14ac:dyDescent="0.2">
      <c r="EO264" s="1509"/>
      <c r="EP264" s="1671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77"/>
    </row>
    <row r="265" spans="145:159" x14ac:dyDescent="0.2">
      <c r="EO265" s="1509"/>
      <c r="EP265" s="1671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77"/>
    </row>
    <row r="266" spans="145:159" x14ac:dyDescent="0.2">
      <c r="EO266" s="1509"/>
      <c r="EP266" s="1671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77"/>
    </row>
    <row r="267" spans="145:159" x14ac:dyDescent="0.2">
      <c r="EO267" s="1509"/>
      <c r="EP267" s="1671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77"/>
    </row>
    <row r="268" spans="145:159" x14ac:dyDescent="0.2">
      <c r="EO268" s="1509"/>
      <c r="EP268" s="1671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77"/>
    </row>
    <row r="269" spans="145:159" x14ac:dyDescent="0.2">
      <c r="EO269" s="1509"/>
      <c r="EP269" s="1671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77"/>
    </row>
    <row r="270" spans="145:159" x14ac:dyDescent="0.2">
      <c r="EO270" s="1509"/>
      <c r="EP270" s="1671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77"/>
    </row>
    <row r="271" spans="145:159" x14ac:dyDescent="0.2">
      <c r="EO271" s="1509"/>
      <c r="EP271" s="1671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77"/>
    </row>
    <row r="272" spans="145:159" x14ac:dyDescent="0.2">
      <c r="EO272" s="1509"/>
      <c r="EP272" s="1671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77"/>
    </row>
    <row r="273" spans="145:159" x14ac:dyDescent="0.2">
      <c r="EO273" s="1509"/>
      <c r="EP273" s="1671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77"/>
    </row>
    <row r="274" spans="145:159" x14ac:dyDescent="0.2">
      <c r="EO274" s="1509"/>
      <c r="EP274" s="1671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77"/>
    </row>
    <row r="275" spans="145:159" x14ac:dyDescent="0.2">
      <c r="EO275" s="1509"/>
      <c r="EP275" s="1671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77"/>
    </row>
    <row r="276" spans="145:159" x14ac:dyDescent="0.2">
      <c r="EO276" s="1509"/>
      <c r="EP276" s="1671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77"/>
    </row>
    <row r="277" spans="145:159" x14ac:dyDescent="0.2">
      <c r="EO277" s="1509"/>
      <c r="EP277" s="1671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77"/>
    </row>
    <row r="278" spans="145:159" x14ac:dyDescent="0.2">
      <c r="EO278" s="1509"/>
      <c r="EP278" s="1671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77"/>
    </row>
    <row r="279" spans="145:159" x14ac:dyDescent="0.2">
      <c r="EO279" s="1509"/>
      <c r="EP279" s="1671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77"/>
    </row>
    <row r="280" spans="145:159" x14ac:dyDescent="0.2">
      <c r="EO280" s="1509"/>
      <c r="EP280" s="1671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77"/>
    </row>
    <row r="281" spans="145:159" x14ac:dyDescent="0.2">
      <c r="EO281" s="1509"/>
      <c r="EP281" s="1671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77"/>
    </row>
    <row r="282" spans="145:159" x14ac:dyDescent="0.2">
      <c r="EO282" s="1509"/>
      <c r="EP282" s="1671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77"/>
    </row>
    <row r="283" spans="145:159" x14ac:dyDescent="0.2">
      <c r="EO283" s="1509"/>
      <c r="EP283" s="1671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77"/>
    </row>
    <row r="284" spans="145:159" x14ac:dyDescent="0.2">
      <c r="EO284" s="1509"/>
      <c r="EP284" s="1671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77"/>
    </row>
    <row r="285" spans="145:159" x14ac:dyDescent="0.2">
      <c r="EO285" s="1509"/>
      <c r="EP285" s="1671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77"/>
    </row>
    <row r="286" spans="145:159" x14ac:dyDescent="0.2">
      <c r="EO286" s="1509"/>
      <c r="EP286" s="1671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77"/>
    </row>
    <row r="287" spans="145:159" x14ac:dyDescent="0.2">
      <c r="EO287" s="1509"/>
      <c r="EP287" s="1671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77"/>
    </row>
    <row r="288" spans="145:159" x14ac:dyDescent="0.2">
      <c r="EO288" s="1509"/>
      <c r="EP288" s="1671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77"/>
    </row>
    <row r="289" spans="145:159" x14ac:dyDescent="0.2">
      <c r="EO289" s="1509"/>
      <c r="EP289" s="1671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77"/>
    </row>
    <row r="290" spans="145:159" x14ac:dyDescent="0.2">
      <c r="EO290" s="1509"/>
      <c r="EP290" s="1671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77"/>
    </row>
    <row r="291" spans="145:159" x14ac:dyDescent="0.2">
      <c r="EO291" s="1509"/>
      <c r="EP291" s="1671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77"/>
    </row>
    <row r="292" spans="145:159" x14ac:dyDescent="0.2">
      <c r="EO292" s="1509"/>
      <c r="EP292" s="1671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77"/>
    </row>
    <row r="293" spans="145:159" x14ac:dyDescent="0.2">
      <c r="EO293" s="1509"/>
      <c r="EP293" s="1671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77"/>
    </row>
    <row r="294" spans="145:159" x14ac:dyDescent="0.2">
      <c r="EO294" s="1509"/>
      <c r="EP294" s="1671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77"/>
    </row>
    <row r="295" spans="145:159" x14ac:dyDescent="0.2">
      <c r="EO295" s="1509"/>
      <c r="EP295" s="1671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77"/>
    </row>
    <row r="296" spans="145:159" x14ac:dyDescent="0.2">
      <c r="EO296" s="1509"/>
      <c r="EP296" s="1671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77"/>
    </row>
    <row r="297" spans="145:159" x14ac:dyDescent="0.2">
      <c r="EO297" s="1509"/>
      <c r="EP297" s="1671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77"/>
    </row>
    <row r="298" spans="145:159" x14ac:dyDescent="0.2">
      <c r="EO298" s="1509"/>
      <c r="EP298" s="1671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77"/>
    </row>
    <row r="299" spans="145:159" x14ac:dyDescent="0.2">
      <c r="EO299" s="1509"/>
      <c r="EP299" s="1671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77"/>
    </row>
    <row r="300" spans="145:159" x14ac:dyDescent="0.2">
      <c r="EO300" s="1509"/>
      <c r="EP300" s="1671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77"/>
    </row>
    <row r="301" spans="145:159" x14ac:dyDescent="0.2">
      <c r="EO301" s="1509"/>
      <c r="EP301" s="1671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77"/>
    </row>
    <row r="302" spans="145:159" x14ac:dyDescent="0.2">
      <c r="EO302" s="1509"/>
      <c r="EP302" s="1671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77"/>
    </row>
    <row r="303" spans="145:159" x14ac:dyDescent="0.2">
      <c r="EO303" s="1509"/>
      <c r="EP303" s="1671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77"/>
    </row>
    <row r="304" spans="145:159" x14ac:dyDescent="0.2">
      <c r="EO304" s="1509"/>
      <c r="EP304" s="1671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77"/>
    </row>
    <row r="305" spans="145:159" x14ac:dyDescent="0.2">
      <c r="EO305" s="1509"/>
      <c r="EP305" s="1671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77"/>
    </row>
    <row r="306" spans="145:159" x14ac:dyDescent="0.2">
      <c r="EO306" s="1509"/>
      <c r="EP306" s="1671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77"/>
    </row>
    <row r="307" spans="145:159" x14ac:dyDescent="0.2">
      <c r="EO307" s="1509"/>
      <c r="EP307" s="1671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77"/>
    </row>
    <row r="308" spans="145:159" x14ac:dyDescent="0.2">
      <c r="EO308" s="1509"/>
      <c r="EP308" s="1671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77"/>
    </row>
    <row r="309" spans="145:159" x14ac:dyDescent="0.2">
      <c r="EO309" s="1509"/>
      <c r="EP309" s="1671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77"/>
    </row>
    <row r="310" spans="145:159" x14ac:dyDescent="0.2">
      <c r="EO310" s="1509"/>
      <c r="EP310" s="1671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77"/>
    </row>
    <row r="311" spans="145:159" x14ac:dyDescent="0.2">
      <c r="EO311" s="1509"/>
      <c r="EP311" s="1671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77"/>
    </row>
    <row r="312" spans="145:159" x14ac:dyDescent="0.2">
      <c r="EO312" s="1509"/>
      <c r="EP312" s="1671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77"/>
    </row>
    <row r="313" spans="145:159" x14ac:dyDescent="0.2">
      <c r="EO313" s="1509"/>
      <c r="EP313" s="1671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77"/>
    </row>
    <row r="314" spans="145:159" x14ac:dyDescent="0.2">
      <c r="EO314" s="1509"/>
      <c r="EP314" s="1671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77"/>
    </row>
    <row r="315" spans="145:159" x14ac:dyDescent="0.2">
      <c r="EO315" s="1509"/>
      <c r="EP315" s="1671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77"/>
    </row>
    <row r="316" spans="145:159" x14ac:dyDescent="0.2">
      <c r="EO316" s="1509"/>
      <c r="EP316" s="1671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77"/>
    </row>
    <row r="317" spans="145:159" x14ac:dyDescent="0.2">
      <c r="EO317" s="1509"/>
      <c r="EP317" s="1671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77"/>
    </row>
    <row r="318" spans="145:159" x14ac:dyDescent="0.2">
      <c r="EO318" s="1509"/>
      <c r="EP318" s="1671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77"/>
    </row>
    <row r="319" spans="145:159" x14ac:dyDescent="0.2">
      <c r="EO319" s="1509"/>
      <c r="EP319" s="1671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77"/>
    </row>
    <row r="320" spans="145:159" x14ac:dyDescent="0.2">
      <c r="EO320" s="1509"/>
      <c r="EP320" s="1671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77"/>
    </row>
    <row r="321" spans="145:159" x14ac:dyDescent="0.2">
      <c r="EO321" s="1509"/>
      <c r="EP321" s="1671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77"/>
    </row>
    <row r="322" spans="145:159" x14ac:dyDescent="0.2">
      <c r="EO322" s="1509"/>
      <c r="EP322" s="1671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77"/>
    </row>
    <row r="323" spans="145:159" x14ac:dyDescent="0.2">
      <c r="EO323" s="1509"/>
      <c r="EP323" s="1671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77"/>
    </row>
    <row r="324" spans="145:159" x14ac:dyDescent="0.2">
      <c r="EO324" s="1509"/>
      <c r="EP324" s="1671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77"/>
    </row>
    <row r="325" spans="145:159" x14ac:dyDescent="0.2">
      <c r="EO325" s="1509"/>
      <c r="EP325" s="1671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77"/>
    </row>
    <row r="326" spans="145:159" x14ac:dyDescent="0.2">
      <c r="EO326" s="1509"/>
      <c r="EP326" s="1671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77"/>
    </row>
    <row r="327" spans="145:159" x14ac:dyDescent="0.2">
      <c r="EO327" s="1509"/>
      <c r="EP327" s="1671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77"/>
    </row>
    <row r="328" spans="145:159" x14ac:dyDescent="0.2">
      <c r="EO328" s="1509"/>
      <c r="EP328" s="1671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77"/>
    </row>
    <row r="329" spans="145:159" x14ac:dyDescent="0.2">
      <c r="EO329" s="1509"/>
      <c r="EP329" s="1671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77"/>
    </row>
    <row r="330" spans="145:159" x14ac:dyDescent="0.2">
      <c r="EO330" s="1509"/>
      <c r="EP330" s="1671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77"/>
    </row>
    <row r="331" spans="145:159" x14ac:dyDescent="0.2">
      <c r="EO331" s="1509"/>
      <c r="EP331" s="1671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77"/>
    </row>
    <row r="332" spans="145:159" x14ac:dyDescent="0.2">
      <c r="EO332" s="1509"/>
      <c r="EP332" s="1671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77"/>
    </row>
    <row r="333" spans="145:159" x14ac:dyDescent="0.2">
      <c r="EO333" s="1509"/>
      <c r="EP333" s="1671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77"/>
    </row>
    <row r="334" spans="145:159" x14ac:dyDescent="0.2">
      <c r="EO334" s="1509"/>
      <c r="EP334" s="1671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77"/>
    </row>
    <row r="335" spans="145:159" x14ac:dyDescent="0.2">
      <c r="EO335" s="1509"/>
      <c r="EP335" s="1671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77"/>
    </row>
    <row r="336" spans="145:159" x14ac:dyDescent="0.2">
      <c r="EO336" s="1509"/>
      <c r="EP336" s="1671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77"/>
    </row>
    <row r="337" spans="145:159" x14ac:dyDescent="0.2">
      <c r="EO337" s="1509"/>
      <c r="EP337" s="1671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77"/>
    </row>
    <row r="338" spans="145:159" x14ac:dyDescent="0.2">
      <c r="EO338" s="1509"/>
      <c r="EP338" s="1671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77"/>
    </row>
    <row r="339" spans="145:159" x14ac:dyDescent="0.2">
      <c r="EO339" s="1509"/>
      <c r="EP339" s="1671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77"/>
    </row>
    <row r="340" spans="145:159" x14ac:dyDescent="0.2">
      <c r="EO340" s="1509"/>
      <c r="EP340" s="1671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77"/>
    </row>
    <row r="341" spans="145:159" x14ac:dyDescent="0.2">
      <c r="EO341" s="1509"/>
      <c r="EP341" s="1671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77"/>
    </row>
    <row r="342" spans="145:159" x14ac:dyDescent="0.2">
      <c r="EO342" s="1509"/>
      <c r="EP342" s="1671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77"/>
    </row>
    <row r="343" spans="145:159" x14ac:dyDescent="0.2">
      <c r="EO343" s="1509"/>
      <c r="EP343" s="1671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77"/>
    </row>
    <row r="344" spans="145:159" x14ac:dyDescent="0.2">
      <c r="EO344" s="1509"/>
      <c r="EP344" s="1671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77"/>
    </row>
    <row r="345" spans="145:159" x14ac:dyDescent="0.2">
      <c r="EO345" s="1509"/>
      <c r="EP345" s="1671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77"/>
    </row>
    <row r="346" spans="145:159" x14ac:dyDescent="0.2">
      <c r="EO346" s="1509"/>
      <c r="EP346" s="1671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77"/>
    </row>
    <row r="347" spans="145:159" x14ac:dyDescent="0.2">
      <c r="EO347" s="1509"/>
      <c r="EP347" s="1671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77"/>
    </row>
    <row r="348" spans="145:159" x14ac:dyDescent="0.2">
      <c r="EO348" s="1509"/>
      <c r="EP348" s="1671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77"/>
    </row>
    <row r="349" spans="145:159" x14ac:dyDescent="0.2">
      <c r="EO349" s="1509"/>
      <c r="EP349" s="1671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77"/>
    </row>
    <row r="350" spans="145:159" x14ac:dyDescent="0.2">
      <c r="EO350" s="1509"/>
      <c r="EP350" s="1671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77"/>
    </row>
    <row r="351" spans="145:159" x14ac:dyDescent="0.2">
      <c r="EO351" s="1509"/>
      <c r="EP351" s="1671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77"/>
    </row>
    <row r="352" spans="145:159" x14ac:dyDescent="0.2">
      <c r="EO352" s="1509"/>
      <c r="EP352" s="1671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77"/>
    </row>
    <row r="353" spans="145:159" x14ac:dyDescent="0.2">
      <c r="EO353" s="1509"/>
      <c r="EP353" s="1671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77"/>
    </row>
    <row r="354" spans="145:159" x14ac:dyDescent="0.2">
      <c r="EO354" s="1509"/>
      <c r="EP354" s="1671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77"/>
    </row>
    <row r="355" spans="145:159" x14ac:dyDescent="0.2">
      <c r="EO355" s="1509"/>
      <c r="EP355" s="1671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77"/>
    </row>
    <row r="356" spans="145:159" x14ac:dyDescent="0.2">
      <c r="EO356" s="1509"/>
      <c r="EP356" s="1671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77"/>
    </row>
    <row r="357" spans="145:159" x14ac:dyDescent="0.2">
      <c r="EO357" s="1509"/>
      <c r="EP357" s="1671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77"/>
    </row>
    <row r="358" spans="145:159" x14ac:dyDescent="0.2">
      <c r="EO358" s="1509"/>
      <c r="EP358" s="1671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77"/>
    </row>
    <row r="359" spans="145:159" x14ac:dyDescent="0.2">
      <c r="EO359" s="1509"/>
      <c r="EP359" s="1671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77"/>
    </row>
    <row r="360" spans="145:159" x14ac:dyDescent="0.2">
      <c r="EO360" s="1509"/>
      <c r="EP360" s="1671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77"/>
    </row>
    <row r="361" spans="145:159" x14ac:dyDescent="0.2">
      <c r="EO361" s="1509"/>
      <c r="EP361" s="1671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77"/>
    </row>
    <row r="362" spans="145:159" x14ac:dyDescent="0.2">
      <c r="EO362" s="1509"/>
      <c r="EP362" s="1671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77"/>
    </row>
    <row r="363" spans="145:159" x14ac:dyDescent="0.2">
      <c r="EO363" s="1509"/>
      <c r="EP363" s="1671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77"/>
    </row>
    <row r="364" spans="145:159" x14ac:dyDescent="0.2">
      <c r="EO364" s="1509"/>
      <c r="EP364" s="1671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77"/>
    </row>
    <row r="365" spans="145:159" x14ac:dyDescent="0.2">
      <c r="EO365" s="1509"/>
      <c r="EP365" s="1671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77"/>
    </row>
    <row r="366" spans="145:159" x14ac:dyDescent="0.2">
      <c r="EO366" s="1509"/>
      <c r="EP366" s="1671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77"/>
    </row>
    <row r="367" spans="145:159" x14ac:dyDescent="0.2">
      <c r="EO367" s="1509"/>
      <c r="EP367" s="1671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77"/>
    </row>
    <row r="368" spans="145:159" x14ac:dyDescent="0.2">
      <c r="EO368" s="1509"/>
      <c r="EP368" s="1671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77"/>
    </row>
    <row r="369" spans="145:159" x14ac:dyDescent="0.2">
      <c r="EO369" s="1509"/>
      <c r="EP369" s="1671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77"/>
    </row>
    <row r="370" spans="145:159" x14ac:dyDescent="0.2">
      <c r="EO370" s="1509"/>
      <c r="EP370" s="1671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77"/>
    </row>
    <row r="371" spans="145:159" x14ac:dyDescent="0.2">
      <c r="EO371" s="1509"/>
      <c r="EP371" s="1671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77"/>
    </row>
    <row r="372" spans="145:159" x14ac:dyDescent="0.2">
      <c r="EO372" s="1509"/>
      <c r="EP372" s="1671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77"/>
    </row>
    <row r="373" spans="145:159" x14ac:dyDescent="0.2">
      <c r="EO373" s="1509"/>
      <c r="EP373" s="1671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77"/>
    </row>
    <row r="374" spans="145:159" x14ac:dyDescent="0.2">
      <c r="EO374" s="1509"/>
      <c r="EP374" s="1671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77"/>
    </row>
    <row r="375" spans="145:159" x14ac:dyDescent="0.2">
      <c r="EO375" s="1509"/>
      <c r="EP375" s="1671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77"/>
    </row>
    <row r="376" spans="145:159" x14ac:dyDescent="0.2">
      <c r="EO376" s="1509"/>
      <c r="EP376" s="1671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77"/>
    </row>
    <row r="377" spans="145:159" x14ac:dyDescent="0.2">
      <c r="EO377" s="1509"/>
      <c r="EP377" s="1671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77"/>
    </row>
    <row r="378" spans="145:159" x14ac:dyDescent="0.2">
      <c r="EO378" s="1509"/>
      <c r="EP378" s="1671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77"/>
    </row>
    <row r="379" spans="145:159" x14ac:dyDescent="0.2">
      <c r="EO379" s="1509"/>
      <c r="EP379" s="1671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77"/>
    </row>
    <row r="380" spans="145:159" x14ac:dyDescent="0.2">
      <c r="EO380" s="1509"/>
      <c r="EP380" s="1671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77"/>
    </row>
    <row r="381" spans="145:159" x14ac:dyDescent="0.2">
      <c r="EO381" s="1509"/>
      <c r="EP381" s="1671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77"/>
    </row>
    <row r="382" spans="145:159" x14ac:dyDescent="0.2">
      <c r="EO382" s="1509"/>
      <c r="EP382" s="1671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77"/>
    </row>
    <row r="383" spans="145:159" x14ac:dyDescent="0.2">
      <c r="EO383" s="1509"/>
      <c r="EP383" s="1671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77"/>
    </row>
    <row r="384" spans="145:159" x14ac:dyDescent="0.2">
      <c r="EO384" s="1509"/>
      <c r="EP384" s="1671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77"/>
    </row>
    <row r="385" spans="145:159" x14ac:dyDescent="0.2">
      <c r="EO385" s="1509"/>
      <c r="EP385" s="1671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77"/>
    </row>
    <row r="386" spans="145:159" x14ac:dyDescent="0.2">
      <c r="EO386" s="1509"/>
      <c r="EP386" s="1671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77"/>
    </row>
    <row r="387" spans="145:159" x14ac:dyDescent="0.2">
      <c r="EO387" s="1509"/>
      <c r="EP387" s="1671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77"/>
    </row>
    <row r="388" spans="145:159" x14ac:dyDescent="0.2">
      <c r="EO388" s="1509"/>
      <c r="EP388" s="1671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77"/>
    </row>
    <row r="389" spans="145:159" x14ac:dyDescent="0.2">
      <c r="EO389" s="1509"/>
      <c r="EP389" s="1671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77"/>
    </row>
    <row r="390" spans="145:159" x14ac:dyDescent="0.2">
      <c r="EO390" s="1509"/>
      <c r="EP390" s="1671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77"/>
    </row>
    <row r="391" spans="145:159" x14ac:dyDescent="0.2">
      <c r="EO391" s="1509"/>
      <c r="EP391" s="1671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77"/>
    </row>
    <row r="392" spans="145:159" x14ac:dyDescent="0.2">
      <c r="EO392" s="1509"/>
      <c r="EP392" s="1671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77"/>
    </row>
    <row r="393" spans="145:159" x14ac:dyDescent="0.2">
      <c r="EO393" s="1509"/>
      <c r="EP393" s="1671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77"/>
    </row>
    <row r="394" spans="145:159" x14ac:dyDescent="0.2">
      <c r="EO394" s="1509"/>
      <c r="EP394" s="1671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77"/>
    </row>
    <row r="395" spans="145:159" x14ac:dyDescent="0.2">
      <c r="EO395" s="1509"/>
      <c r="EP395" s="1671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77"/>
    </row>
    <row r="396" spans="145:159" x14ac:dyDescent="0.2">
      <c r="EO396" s="1509"/>
      <c r="EP396" s="1671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77"/>
    </row>
    <row r="397" spans="145:159" x14ac:dyDescent="0.2">
      <c r="EO397" s="1509"/>
      <c r="EP397" s="1671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77"/>
    </row>
    <row r="398" spans="145:159" x14ac:dyDescent="0.2">
      <c r="EO398" s="1509"/>
      <c r="EP398" s="1671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77"/>
    </row>
    <row r="399" spans="145:159" x14ac:dyDescent="0.2">
      <c r="EO399" s="1509"/>
      <c r="EP399" s="1671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77"/>
    </row>
    <row r="400" spans="145:159" x14ac:dyDescent="0.2">
      <c r="EO400" s="1509"/>
      <c r="EP400" s="1671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77"/>
    </row>
    <row r="401" spans="145:159" x14ac:dyDescent="0.2">
      <c r="EO401" s="1509"/>
      <c r="EP401" s="1671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77"/>
    </row>
    <row r="402" spans="145:159" x14ac:dyDescent="0.2">
      <c r="EO402" s="1509"/>
      <c r="EP402" s="1671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77"/>
    </row>
    <row r="403" spans="145:159" x14ac:dyDescent="0.2">
      <c r="EO403" s="1509"/>
      <c r="EP403" s="1671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77"/>
    </row>
    <row r="404" spans="145:159" x14ac:dyDescent="0.2">
      <c r="EO404" s="1509"/>
      <c r="EP404" s="1671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77"/>
    </row>
    <row r="405" spans="145:159" x14ac:dyDescent="0.2">
      <c r="EO405" s="1509"/>
      <c r="EP405" s="1671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77"/>
    </row>
    <row r="406" spans="145:159" x14ac:dyDescent="0.2">
      <c r="EO406" s="1509"/>
      <c r="EP406" s="1671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77"/>
    </row>
    <row r="407" spans="145:159" x14ac:dyDescent="0.2">
      <c r="EO407" s="1509"/>
      <c r="EP407" s="1671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77"/>
    </row>
    <row r="408" spans="145:159" x14ac:dyDescent="0.2">
      <c r="EO408" s="1509"/>
      <c r="EP408" s="1671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77"/>
    </row>
    <row r="409" spans="145:159" x14ac:dyDescent="0.2">
      <c r="EO409" s="1509"/>
      <c r="EP409" s="1671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77"/>
    </row>
    <row r="410" spans="145:159" x14ac:dyDescent="0.2">
      <c r="EO410" s="1509"/>
      <c r="EP410" s="1671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77"/>
    </row>
    <row r="411" spans="145:159" x14ac:dyDescent="0.2">
      <c r="EO411" s="1509"/>
      <c r="EP411" s="1671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77"/>
    </row>
    <row r="412" spans="145:159" x14ac:dyDescent="0.2">
      <c r="EO412" s="1509"/>
      <c r="EP412" s="1671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77"/>
    </row>
    <row r="413" spans="145:159" x14ac:dyDescent="0.2">
      <c r="EO413" s="1509"/>
      <c r="EP413" s="1671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77"/>
    </row>
    <row r="414" spans="145:159" x14ac:dyDescent="0.2">
      <c r="EO414" s="1509"/>
      <c r="EP414" s="1671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77"/>
    </row>
    <row r="415" spans="145:159" x14ac:dyDescent="0.2">
      <c r="EO415" s="1509"/>
      <c r="EP415" s="1671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77"/>
    </row>
    <row r="416" spans="145:159" x14ac:dyDescent="0.2">
      <c r="EO416" s="1509"/>
      <c r="EP416" s="1671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77"/>
    </row>
    <row r="417" spans="145:159" x14ac:dyDescent="0.2">
      <c r="EO417" s="1509"/>
      <c r="EP417" s="1671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77"/>
    </row>
    <row r="418" spans="145:159" x14ac:dyDescent="0.2">
      <c r="EO418" s="1509"/>
      <c r="EP418" s="1671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77"/>
    </row>
    <row r="419" spans="145:159" x14ac:dyDescent="0.2">
      <c r="EO419" s="1509"/>
      <c r="EP419" s="1671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77"/>
    </row>
    <row r="420" spans="145:159" x14ac:dyDescent="0.2">
      <c r="EO420" s="1509"/>
      <c r="EP420" s="1671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77"/>
    </row>
    <row r="421" spans="145:159" x14ac:dyDescent="0.2">
      <c r="EO421" s="1509"/>
      <c r="EP421" s="1671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77"/>
    </row>
    <row r="422" spans="145:159" x14ac:dyDescent="0.2">
      <c r="EO422" s="1509"/>
      <c r="EP422" s="1671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77"/>
    </row>
    <row r="423" spans="145:159" x14ac:dyDescent="0.2">
      <c r="EO423" s="1509"/>
      <c r="EP423" s="1671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77"/>
    </row>
    <row r="424" spans="145:159" x14ac:dyDescent="0.2">
      <c r="EO424" s="1509"/>
      <c r="EP424" s="1671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77"/>
    </row>
    <row r="425" spans="145:159" x14ac:dyDescent="0.2">
      <c r="EO425" s="1509"/>
      <c r="EP425" s="1671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77"/>
    </row>
    <row r="426" spans="145:159" x14ac:dyDescent="0.2">
      <c r="EO426" s="1509"/>
      <c r="EP426" s="1671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77"/>
    </row>
    <row r="427" spans="145:159" x14ac:dyDescent="0.2">
      <c r="EO427" s="1509"/>
      <c r="EP427" s="1671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77"/>
    </row>
    <row r="428" spans="145:159" x14ac:dyDescent="0.2">
      <c r="EO428" s="1509"/>
      <c r="EP428" s="1671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77"/>
    </row>
    <row r="429" spans="145:159" x14ac:dyDescent="0.2">
      <c r="EO429" s="1509"/>
      <c r="EP429" s="1671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77"/>
    </row>
    <row r="430" spans="145:159" x14ac:dyDescent="0.2">
      <c r="EO430" s="1509"/>
      <c r="EP430" s="1671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77"/>
    </row>
    <row r="431" spans="145:159" x14ac:dyDescent="0.2">
      <c r="EO431" s="1509"/>
      <c r="EP431" s="1671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77"/>
    </row>
    <row r="432" spans="145:159" x14ac:dyDescent="0.2">
      <c r="EO432" s="1509"/>
      <c r="EP432" s="1671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77"/>
    </row>
    <row r="433" spans="145:159" x14ac:dyDescent="0.2">
      <c r="EO433" s="1509"/>
      <c r="EP433" s="1671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77"/>
    </row>
    <row r="434" spans="145:159" x14ac:dyDescent="0.2">
      <c r="EO434" s="1509"/>
      <c r="EP434" s="1671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77"/>
    </row>
    <row r="435" spans="145:159" x14ac:dyDescent="0.2">
      <c r="EO435" s="1509"/>
      <c r="EP435" s="1671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77"/>
    </row>
    <row r="436" spans="145:159" x14ac:dyDescent="0.2">
      <c r="EO436" s="1509"/>
      <c r="EP436" s="1671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77"/>
    </row>
    <row r="437" spans="145:159" x14ac:dyDescent="0.2">
      <c r="EO437" s="1509"/>
      <c r="EP437" s="1671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77"/>
    </row>
    <row r="438" spans="145:159" x14ac:dyDescent="0.2">
      <c r="EO438" s="1509"/>
      <c r="EP438" s="1671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77"/>
    </row>
    <row r="439" spans="145:159" x14ac:dyDescent="0.2">
      <c r="EO439" s="1509"/>
      <c r="EP439" s="1671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77"/>
    </row>
    <row r="440" spans="145:159" x14ac:dyDescent="0.2">
      <c r="EO440" s="1509"/>
      <c r="EP440" s="1671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77"/>
    </row>
    <row r="441" spans="145:159" x14ac:dyDescent="0.2">
      <c r="EO441" s="1509"/>
      <c r="EP441" s="1671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77"/>
    </row>
    <row r="442" spans="145:159" x14ac:dyDescent="0.2">
      <c r="EO442" s="1509"/>
      <c r="EP442" s="1671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77"/>
    </row>
    <row r="443" spans="145:159" x14ac:dyDescent="0.2">
      <c r="EO443" s="1509"/>
      <c r="EP443" s="1671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77"/>
    </row>
    <row r="444" spans="145:159" x14ac:dyDescent="0.2">
      <c r="EO444" s="1509"/>
      <c r="EP444" s="1671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77"/>
    </row>
    <row r="445" spans="145:159" x14ac:dyDescent="0.2">
      <c r="EO445" s="1509"/>
      <c r="EP445" s="1671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77"/>
    </row>
    <row r="446" spans="145:159" x14ac:dyDescent="0.2">
      <c r="EO446" s="1509"/>
      <c r="EP446" s="1671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77"/>
    </row>
    <row r="447" spans="145:159" x14ac:dyDescent="0.2">
      <c r="EO447" s="1509"/>
      <c r="EP447" s="1671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77"/>
    </row>
    <row r="448" spans="145:159" x14ac:dyDescent="0.2">
      <c r="EO448" s="1509"/>
      <c r="EP448" s="1671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77"/>
    </row>
    <row r="449" spans="145:159" x14ac:dyDescent="0.2">
      <c r="EO449" s="1509"/>
      <c r="EP449" s="1671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77"/>
    </row>
    <row r="450" spans="145:159" x14ac:dyDescent="0.2">
      <c r="EO450" s="1509"/>
      <c r="EP450" s="1671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77"/>
    </row>
    <row r="451" spans="145:159" x14ac:dyDescent="0.2">
      <c r="EO451" s="1509"/>
      <c r="EP451" s="1671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77"/>
    </row>
    <row r="452" spans="145:159" x14ac:dyDescent="0.2">
      <c r="EO452" s="1509"/>
      <c r="EP452" s="1671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77"/>
    </row>
    <row r="453" spans="145:159" x14ac:dyDescent="0.2">
      <c r="EO453" s="1509"/>
      <c r="EP453" s="1671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77"/>
    </row>
    <row r="454" spans="145:159" x14ac:dyDescent="0.2">
      <c r="EO454" s="1509"/>
      <c r="EP454" s="1671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77"/>
    </row>
    <row r="455" spans="145:159" x14ac:dyDescent="0.2">
      <c r="EO455" s="1509"/>
      <c r="EP455" s="1671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77"/>
    </row>
    <row r="456" spans="145:159" x14ac:dyDescent="0.2">
      <c r="EO456" s="1509"/>
      <c r="EP456" s="1671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77"/>
    </row>
    <row r="457" spans="145:159" x14ac:dyDescent="0.2">
      <c r="EO457" s="1509"/>
      <c r="EP457" s="1671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77"/>
    </row>
    <row r="458" spans="145:159" x14ac:dyDescent="0.2">
      <c r="EO458" s="1509"/>
      <c r="EP458" s="1671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77"/>
    </row>
    <row r="459" spans="145:159" x14ac:dyDescent="0.2">
      <c r="EO459" s="1509"/>
      <c r="EP459" s="1671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77"/>
    </row>
    <row r="460" spans="145:159" x14ac:dyDescent="0.2">
      <c r="EO460" s="1509"/>
      <c r="EP460" s="1671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77"/>
    </row>
    <row r="461" spans="145:159" x14ac:dyDescent="0.2">
      <c r="EO461" s="1509"/>
      <c r="EP461" s="1671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77"/>
    </row>
    <row r="462" spans="145:159" x14ac:dyDescent="0.2">
      <c r="EO462" s="1509"/>
      <c r="EP462" s="1671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77"/>
    </row>
    <row r="463" spans="145:159" x14ac:dyDescent="0.2">
      <c r="EO463" s="1509"/>
      <c r="EP463" s="1671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77"/>
    </row>
    <row r="464" spans="145:159" x14ac:dyDescent="0.2">
      <c r="EO464" s="1509"/>
      <c r="EP464" s="1671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77"/>
    </row>
    <row r="465" spans="145:159" x14ac:dyDescent="0.2">
      <c r="EO465" s="1509"/>
      <c r="EP465" s="1671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77"/>
    </row>
    <row r="466" spans="145:159" x14ac:dyDescent="0.2">
      <c r="EO466" s="1509"/>
      <c r="EP466" s="1671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77"/>
    </row>
    <row r="467" spans="145:159" x14ac:dyDescent="0.2">
      <c r="EO467" s="1509"/>
      <c r="EP467" s="1671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77"/>
    </row>
    <row r="468" spans="145:159" x14ac:dyDescent="0.2">
      <c r="EO468" s="1509"/>
      <c r="EP468" s="1671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77"/>
    </row>
    <row r="469" spans="145:159" x14ac:dyDescent="0.2">
      <c r="EO469" s="1509"/>
      <c r="EP469" s="1671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77"/>
    </row>
    <row r="470" spans="145:159" x14ac:dyDescent="0.2">
      <c r="EO470" s="1509"/>
      <c r="EP470" s="1671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77"/>
    </row>
    <row r="471" spans="145:159" x14ac:dyDescent="0.2">
      <c r="EO471" s="1509"/>
      <c r="EP471" s="1671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77"/>
    </row>
    <row r="472" spans="145:159" x14ac:dyDescent="0.2">
      <c r="EO472" s="1509"/>
      <c r="EP472" s="1671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77"/>
    </row>
    <row r="473" spans="145:159" x14ac:dyDescent="0.2">
      <c r="EO473" s="1509"/>
      <c r="EP473" s="1671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77"/>
    </row>
    <row r="474" spans="145:159" x14ac:dyDescent="0.2">
      <c r="EO474" s="1509"/>
      <c r="EP474" s="1671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77"/>
    </row>
    <row r="475" spans="145:159" x14ac:dyDescent="0.2">
      <c r="EO475" s="1509"/>
      <c r="EP475" s="1671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77"/>
    </row>
    <row r="476" spans="145:159" x14ac:dyDescent="0.2">
      <c r="EO476" s="1509"/>
      <c r="EP476" s="1671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77"/>
    </row>
    <row r="477" spans="145:159" x14ac:dyDescent="0.2">
      <c r="EO477" s="1509"/>
      <c r="EP477" s="1671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77"/>
    </row>
    <row r="478" spans="145:159" x14ac:dyDescent="0.2">
      <c r="EO478" s="1509"/>
      <c r="EP478" s="1671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77"/>
    </row>
    <row r="479" spans="145:159" x14ac:dyDescent="0.2">
      <c r="EO479" s="1509"/>
      <c r="EP479" s="1671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77"/>
    </row>
    <row r="480" spans="145:159" x14ac:dyDescent="0.2">
      <c r="EO480" s="1509"/>
      <c r="EP480" s="1671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77"/>
    </row>
    <row r="481" spans="145:159" x14ac:dyDescent="0.2">
      <c r="EO481" s="1509"/>
      <c r="EP481" s="1671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77"/>
    </row>
    <row r="482" spans="145:159" x14ac:dyDescent="0.2">
      <c r="EO482" s="1509"/>
      <c r="EP482" s="1671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77"/>
    </row>
    <row r="483" spans="145:159" x14ac:dyDescent="0.2">
      <c r="EO483" s="1509"/>
      <c r="EP483" s="1671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77"/>
    </row>
    <row r="484" spans="145:159" x14ac:dyDescent="0.2">
      <c r="EO484" s="1509"/>
      <c r="EP484" s="1671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77"/>
    </row>
    <row r="485" spans="145:159" x14ac:dyDescent="0.2">
      <c r="EO485" s="1509"/>
      <c r="EP485" s="1671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77"/>
    </row>
    <row r="486" spans="145:159" x14ac:dyDescent="0.2">
      <c r="EO486" s="1509"/>
      <c r="EP486" s="1671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77"/>
    </row>
    <row r="487" spans="145:159" x14ac:dyDescent="0.2">
      <c r="EO487" s="1509"/>
      <c r="EP487" s="1671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77"/>
    </row>
    <row r="488" spans="145:159" x14ac:dyDescent="0.2">
      <c r="EO488" s="1509"/>
      <c r="EP488" s="1671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77"/>
    </row>
    <row r="489" spans="145:159" x14ac:dyDescent="0.2">
      <c r="EO489" s="1509"/>
      <c r="EP489" s="1671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77"/>
    </row>
    <row r="490" spans="145:159" x14ac:dyDescent="0.2">
      <c r="EO490" s="1509"/>
      <c r="EP490" s="1671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77"/>
    </row>
    <row r="491" spans="145:159" x14ac:dyDescent="0.2">
      <c r="EO491" s="1509"/>
      <c r="EP491" s="1671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77"/>
    </row>
    <row r="492" spans="145:159" x14ac:dyDescent="0.2">
      <c r="EO492" s="1509"/>
      <c r="EP492" s="1671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77"/>
    </row>
    <row r="493" spans="145:159" x14ac:dyDescent="0.2">
      <c r="EO493" s="1509"/>
      <c r="EP493" s="1671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77"/>
    </row>
    <row r="494" spans="145:159" x14ac:dyDescent="0.2">
      <c r="EO494" s="1509"/>
      <c r="EP494" s="1671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77"/>
    </row>
    <row r="495" spans="145:159" x14ac:dyDescent="0.2">
      <c r="EO495" s="1509"/>
      <c r="EP495" s="1671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77"/>
    </row>
    <row r="496" spans="145:159" x14ac:dyDescent="0.2">
      <c r="EO496" s="1509"/>
      <c r="EP496" s="1671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77"/>
    </row>
    <row r="497" spans="145:159" x14ac:dyDescent="0.2">
      <c r="EO497" s="1509"/>
      <c r="EP497" s="1671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77"/>
    </row>
    <row r="498" spans="145:159" x14ac:dyDescent="0.2">
      <c r="EO498" s="1509"/>
      <c r="EP498" s="1671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77"/>
    </row>
    <row r="499" spans="145:159" x14ac:dyDescent="0.2">
      <c r="EO499" s="1509"/>
      <c r="EP499" s="1671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77"/>
    </row>
    <row r="500" spans="145:159" x14ac:dyDescent="0.2">
      <c r="EO500" s="1509"/>
      <c r="EP500" s="1671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77"/>
    </row>
    <row r="501" spans="145:159" x14ac:dyDescent="0.2">
      <c r="EO501" s="1509"/>
      <c r="EP501" s="1671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77"/>
    </row>
    <row r="502" spans="145:159" x14ac:dyDescent="0.2">
      <c r="EO502" s="1509"/>
      <c r="EP502" s="1671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77"/>
    </row>
    <row r="503" spans="145:159" x14ac:dyDescent="0.2">
      <c r="EO503" s="1509"/>
      <c r="EP503" s="1671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77"/>
    </row>
    <row r="504" spans="145:159" x14ac:dyDescent="0.2">
      <c r="EO504" s="1509"/>
      <c r="EP504" s="1671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77"/>
    </row>
    <row r="505" spans="145:159" x14ac:dyDescent="0.2">
      <c r="EO505" s="1509"/>
      <c r="EP505" s="1671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77"/>
    </row>
    <row r="506" spans="145:159" x14ac:dyDescent="0.2">
      <c r="EO506" s="1509"/>
      <c r="EP506" s="1671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77"/>
    </row>
    <row r="507" spans="145:159" x14ac:dyDescent="0.2">
      <c r="EO507" s="1509"/>
      <c r="EP507" s="1671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77"/>
    </row>
    <row r="508" spans="145:159" x14ac:dyDescent="0.2">
      <c r="EO508" s="1509"/>
      <c r="EP508" s="1671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77"/>
    </row>
    <row r="509" spans="145:159" x14ac:dyDescent="0.2">
      <c r="EO509" s="1509"/>
      <c r="EP509" s="1671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77"/>
    </row>
    <row r="510" spans="145:159" x14ac:dyDescent="0.2">
      <c r="EO510" s="1509"/>
      <c r="EP510" s="1671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77"/>
    </row>
    <row r="511" spans="145:159" x14ac:dyDescent="0.2">
      <c r="EO511" s="1509"/>
      <c r="EP511" s="1671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77"/>
    </row>
    <row r="512" spans="145:159" x14ac:dyDescent="0.2">
      <c r="EO512" s="1509"/>
      <c r="EP512" s="1671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77"/>
    </row>
    <row r="513" spans="145:159" x14ac:dyDescent="0.2">
      <c r="EO513" s="1509"/>
      <c r="EP513" s="1671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77"/>
    </row>
    <row r="514" spans="145:159" x14ac:dyDescent="0.2">
      <c r="EO514" s="1509"/>
      <c r="EP514" s="1671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77"/>
    </row>
    <row r="515" spans="145:159" x14ac:dyDescent="0.2">
      <c r="EO515" s="1509"/>
      <c r="EP515" s="1671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77"/>
    </row>
    <row r="516" spans="145:159" x14ac:dyDescent="0.2">
      <c r="EO516" s="1509"/>
      <c r="EP516" s="1671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77"/>
    </row>
    <row r="517" spans="145:159" x14ac:dyDescent="0.2">
      <c r="EO517" s="1509"/>
      <c r="EP517" s="1671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77"/>
    </row>
    <row r="518" spans="145:159" x14ac:dyDescent="0.2">
      <c r="EO518" s="1509"/>
      <c r="EP518" s="1671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77"/>
    </row>
    <row r="519" spans="145:159" x14ac:dyDescent="0.2">
      <c r="EO519" s="1509"/>
      <c r="EP519" s="1671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77"/>
    </row>
    <row r="520" spans="145:159" x14ac:dyDescent="0.2">
      <c r="EO520" s="1509"/>
      <c r="EP520" s="1671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77"/>
    </row>
    <row r="521" spans="145:159" x14ac:dyDescent="0.2">
      <c r="EO521" s="1509"/>
      <c r="EP521" s="1671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77"/>
    </row>
    <row r="522" spans="145:159" x14ac:dyDescent="0.2">
      <c r="EO522" s="1509"/>
      <c r="EP522" s="1671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77"/>
    </row>
    <row r="523" spans="145:159" x14ac:dyDescent="0.2">
      <c r="EO523" s="1509"/>
      <c r="EP523" s="1671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77"/>
    </row>
    <row r="524" spans="145:159" x14ac:dyDescent="0.2">
      <c r="EO524" s="1509"/>
      <c r="EP524" s="1671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77"/>
    </row>
    <row r="525" spans="145:159" x14ac:dyDescent="0.2">
      <c r="EO525" s="1509"/>
      <c r="EP525" s="1671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77"/>
    </row>
    <row r="526" spans="145:159" x14ac:dyDescent="0.2">
      <c r="EO526" s="1509"/>
      <c r="EP526" s="1671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77"/>
    </row>
    <row r="527" spans="145:159" x14ac:dyDescent="0.2">
      <c r="EO527" s="1509"/>
      <c r="EP527" s="1671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77"/>
    </row>
    <row r="528" spans="145:159" x14ac:dyDescent="0.2">
      <c r="EO528" s="1509"/>
      <c r="EP528" s="1671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77"/>
    </row>
    <row r="529" spans="145:159" x14ac:dyDescent="0.2">
      <c r="EO529" s="1509"/>
      <c r="EP529" s="1671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77"/>
    </row>
    <row r="530" spans="145:159" x14ac:dyDescent="0.2">
      <c r="EO530" s="1509"/>
      <c r="EP530" s="1671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77"/>
    </row>
    <row r="531" spans="145:159" x14ac:dyDescent="0.2">
      <c r="EO531" s="1509"/>
      <c r="EP531" s="1671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77"/>
    </row>
    <row r="532" spans="145:159" x14ac:dyDescent="0.2">
      <c r="EO532" s="1509"/>
      <c r="EP532" s="1671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77"/>
    </row>
    <row r="533" spans="145:159" x14ac:dyDescent="0.2">
      <c r="EO533" s="1509"/>
      <c r="EP533" s="1671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77"/>
    </row>
    <row r="534" spans="145:159" x14ac:dyDescent="0.2">
      <c r="EO534" s="1509"/>
      <c r="EP534" s="1671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77"/>
    </row>
    <row r="535" spans="145:159" x14ac:dyDescent="0.2">
      <c r="EO535" s="1509"/>
      <c r="EP535" s="1671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77"/>
    </row>
    <row r="536" spans="145:159" x14ac:dyDescent="0.2">
      <c r="EO536" s="1509"/>
      <c r="EP536" s="1671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77"/>
    </row>
    <row r="537" spans="145:159" x14ac:dyDescent="0.2">
      <c r="EO537" s="1509"/>
      <c r="EP537" s="1671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77"/>
    </row>
    <row r="538" spans="145:159" x14ac:dyDescent="0.2">
      <c r="EO538" s="1509"/>
      <c r="EP538" s="1671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77"/>
    </row>
    <row r="539" spans="145:159" x14ac:dyDescent="0.2">
      <c r="EO539" s="1509"/>
      <c r="EP539" s="1671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77"/>
    </row>
    <row r="540" spans="145:159" x14ac:dyDescent="0.2">
      <c r="EO540" s="1509"/>
      <c r="EP540" s="1671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77"/>
    </row>
    <row r="541" spans="145:159" x14ac:dyDescent="0.2">
      <c r="EO541" s="1509"/>
      <c r="EP541" s="1671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77"/>
    </row>
    <row r="542" spans="145:159" x14ac:dyDescent="0.2">
      <c r="EO542" s="1509"/>
      <c r="EP542" s="1671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77"/>
    </row>
    <row r="543" spans="145:159" x14ac:dyDescent="0.2">
      <c r="EO543" s="1509"/>
      <c r="EP543" s="1671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77"/>
    </row>
    <row r="544" spans="145:159" x14ac:dyDescent="0.2">
      <c r="EO544" s="1509"/>
      <c r="EP544" s="1671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77"/>
    </row>
    <row r="545" spans="145:159" x14ac:dyDescent="0.2">
      <c r="EO545" s="1509"/>
      <c r="EP545" s="1671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77"/>
    </row>
    <row r="546" spans="145:159" x14ac:dyDescent="0.2">
      <c r="EO546" s="1509"/>
      <c r="EP546" s="1671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77"/>
    </row>
    <row r="547" spans="145:159" x14ac:dyDescent="0.2">
      <c r="EO547" s="1509"/>
      <c r="EP547" s="1671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77"/>
    </row>
    <row r="548" spans="145:159" x14ac:dyDescent="0.2">
      <c r="EO548" s="1509"/>
      <c r="EP548" s="1671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77"/>
    </row>
    <row r="549" spans="145:159" x14ac:dyDescent="0.2">
      <c r="EO549" s="1509"/>
      <c r="EP549" s="1671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77"/>
    </row>
    <row r="550" spans="145:159" x14ac:dyDescent="0.2">
      <c r="EO550" s="1509"/>
      <c r="EP550" s="1671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77"/>
    </row>
    <row r="551" spans="145:159" x14ac:dyDescent="0.2">
      <c r="EO551" s="1509"/>
      <c r="EP551" s="1671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77"/>
    </row>
    <row r="552" spans="145:159" x14ac:dyDescent="0.2">
      <c r="EO552" s="1509"/>
      <c r="EP552" s="1671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77"/>
    </row>
  </sheetData>
  <sheetProtection sheet="1" formatCells="0" formatColumns="0" formatRows="0" insertColumns="0" insertRows="0" insertHyperlinks="0" sort="0" autoFilter="0" pivotTables="0"/>
  <mergeCells count="507">
    <mergeCell ref="BO8:DW8"/>
    <mergeCell ref="EP66:EQ66"/>
    <mergeCell ref="EP67:EQ67"/>
    <mergeCell ref="EP68:EQ68"/>
    <mergeCell ref="EP2:FB4"/>
    <mergeCell ref="EP6:FB6"/>
    <mergeCell ref="EP8:FB8"/>
    <mergeCell ref="EP10:EP12"/>
    <mergeCell ref="EQ10:FB10"/>
    <mergeCell ref="EQ11:ET11"/>
    <mergeCell ref="EU11:FB11"/>
    <mergeCell ref="EP52:EQ52"/>
    <mergeCell ref="ER55:EY55"/>
    <mergeCell ref="EV48:EW48"/>
    <mergeCell ref="EX48:EY48"/>
    <mergeCell ref="FA48:FC48"/>
    <mergeCell ref="EV56:EW56"/>
    <mergeCell ref="EX56:EY56"/>
    <mergeCell ref="DI47:DL47"/>
    <mergeCell ref="EG10:EH11"/>
    <mergeCell ref="BO10:DB11"/>
    <mergeCell ref="DM10:DQ11"/>
    <mergeCell ref="EE47:EH47"/>
    <mergeCell ref="EE48:EF48"/>
    <mergeCell ref="B7:D7"/>
    <mergeCell ref="B8:D8"/>
    <mergeCell ref="DZ8:EM8"/>
    <mergeCell ref="F8:L8"/>
    <mergeCell ref="O8:AD8"/>
    <mergeCell ref="AG8:BL8"/>
    <mergeCell ref="N46:AD46"/>
    <mergeCell ref="W11:AD11"/>
    <mergeCell ref="AG11:AP11"/>
    <mergeCell ref="AR11:BA11"/>
    <mergeCell ref="BB10:BL11"/>
    <mergeCell ref="A10:D10"/>
    <mergeCell ref="F10:L10"/>
    <mergeCell ref="O10:V11"/>
    <mergeCell ref="W10:AD10"/>
    <mergeCell ref="A11:D11"/>
    <mergeCell ref="EL10:EL12"/>
    <mergeCell ref="DZ10:ED11"/>
    <mergeCell ref="AG10:BA10"/>
    <mergeCell ref="DS10:DW10"/>
    <mergeCell ref="DW11:DW12"/>
    <mergeCell ref="DV11:DV12"/>
    <mergeCell ref="EI10:EK11"/>
    <mergeCell ref="DS11:DU11"/>
    <mergeCell ref="A2:D3"/>
    <mergeCell ref="F2:L4"/>
    <mergeCell ref="R2:Z4"/>
    <mergeCell ref="AR2:BH4"/>
    <mergeCell ref="B5:D5"/>
    <mergeCell ref="R6:Z6"/>
    <mergeCell ref="B4:D4"/>
    <mergeCell ref="DZ2:EM4"/>
    <mergeCell ref="AR6:BH6"/>
    <mergeCell ref="DZ6:EM6"/>
    <mergeCell ref="BO2:DW4"/>
    <mergeCell ref="BO6:DW6"/>
    <mergeCell ref="H47:K47"/>
    <mergeCell ref="N47:O48"/>
    <mergeCell ref="P47:Q47"/>
    <mergeCell ref="R47:S47"/>
    <mergeCell ref="T47:U47"/>
    <mergeCell ref="DZ48:EA48"/>
    <mergeCell ref="V47:W47"/>
    <mergeCell ref="H48:I48"/>
    <mergeCell ref="AY48:AZ48"/>
    <mergeCell ref="BD48:BE48"/>
    <mergeCell ref="BI48:BJ48"/>
    <mergeCell ref="DI48:DJ48"/>
    <mergeCell ref="DO48:DP48"/>
    <mergeCell ref="DT48:DU48"/>
    <mergeCell ref="DT47:DW47"/>
    <mergeCell ref="DZ47:EC47"/>
    <mergeCell ref="AB47:AC47"/>
    <mergeCell ref="X47:Y47"/>
    <mergeCell ref="Z47:AA47"/>
    <mergeCell ref="AD47:AE47"/>
    <mergeCell ref="AY47:AZ47"/>
    <mergeCell ref="BD47:BE47"/>
    <mergeCell ref="BI47:BJ47"/>
    <mergeCell ref="DO47:DR47"/>
    <mergeCell ref="EE49:EF49"/>
    <mergeCell ref="H50:I50"/>
    <mergeCell ref="N50:O50"/>
    <mergeCell ref="AY50:AZ50"/>
    <mergeCell ref="BD50:BE50"/>
    <mergeCell ref="BI50:BJ50"/>
    <mergeCell ref="DI50:DJ50"/>
    <mergeCell ref="DO50:DP50"/>
    <mergeCell ref="H49:I49"/>
    <mergeCell ref="N49:O49"/>
    <mergeCell ref="AY49:AZ49"/>
    <mergeCell ref="BD49:BE49"/>
    <mergeCell ref="BI49:BJ49"/>
    <mergeCell ref="DI49:DJ49"/>
    <mergeCell ref="DO49:DP49"/>
    <mergeCell ref="DT49:DU49"/>
    <mergeCell ref="DZ49:EA49"/>
    <mergeCell ref="DT51:DU51"/>
    <mergeCell ref="DZ51:EA51"/>
    <mergeCell ref="EE51:EF51"/>
    <mergeCell ref="EE50:EF50"/>
    <mergeCell ref="DT50:DU50"/>
    <mergeCell ref="DZ50:EA50"/>
    <mergeCell ref="H51:I51"/>
    <mergeCell ref="N51:O51"/>
    <mergeCell ref="AY51:AZ51"/>
    <mergeCell ref="BD51:BE51"/>
    <mergeCell ref="BI51:BJ51"/>
    <mergeCell ref="DI51:DJ51"/>
    <mergeCell ref="DO51:DP51"/>
    <mergeCell ref="DI55:DM55"/>
    <mergeCell ref="DQ55:DU55"/>
    <mergeCell ref="DI52:DJ52"/>
    <mergeCell ref="DO52:DP52"/>
    <mergeCell ref="DT52:DU52"/>
    <mergeCell ref="DZ52:EA52"/>
    <mergeCell ref="H52:I52"/>
    <mergeCell ref="N52:O52"/>
    <mergeCell ref="AY52:AZ52"/>
    <mergeCell ref="BD52:BE52"/>
    <mergeCell ref="H53:I53"/>
    <mergeCell ref="N53:O53"/>
    <mergeCell ref="AY53:AZ53"/>
    <mergeCell ref="BD53:BE53"/>
    <mergeCell ref="H54:I54"/>
    <mergeCell ref="N54:O54"/>
    <mergeCell ref="DI54:DO54"/>
    <mergeCell ref="DQ54:DW54"/>
    <mergeCell ref="B59:D59"/>
    <mergeCell ref="DI59:DM59"/>
    <mergeCell ref="B58:D58"/>
    <mergeCell ref="O56:AD59"/>
    <mergeCell ref="AZ56:BL58"/>
    <mergeCell ref="DI56:DM56"/>
    <mergeCell ref="DQ56:DU56"/>
    <mergeCell ref="DZ56:EC56"/>
    <mergeCell ref="B57:K57"/>
    <mergeCell ref="DI57:DM57"/>
    <mergeCell ref="DQ57:DU57"/>
    <mergeCell ref="DZ57:EA57"/>
    <mergeCell ref="DI58:DM58"/>
    <mergeCell ref="DQ58:DU58"/>
    <mergeCell ref="B61:D61"/>
    <mergeCell ref="DL61:DM61"/>
    <mergeCell ref="DQ61:DU61"/>
    <mergeCell ref="DZ61:EA61"/>
    <mergeCell ref="B60:D60"/>
    <mergeCell ref="DI60:DM60"/>
    <mergeCell ref="DQ60:DU60"/>
    <mergeCell ref="DZ60:EA60"/>
    <mergeCell ref="B62:D62"/>
    <mergeCell ref="Q62:AA62"/>
    <mergeCell ref="DQ62:DU62"/>
    <mergeCell ref="Q68:R68"/>
    <mergeCell ref="DT68:DU68"/>
    <mergeCell ref="DZ68:EC68"/>
    <mergeCell ref="F67:L69"/>
    <mergeCell ref="Q67:R67"/>
    <mergeCell ref="DQ67:DU67"/>
    <mergeCell ref="DZ67:EC67"/>
    <mergeCell ref="DZ69:EC69"/>
    <mergeCell ref="Q66:R66"/>
    <mergeCell ref="DQ66:DU66"/>
    <mergeCell ref="DZ66:EC66"/>
    <mergeCell ref="B64:D64"/>
    <mergeCell ref="Q64:R64"/>
    <mergeCell ref="DQ64:DU64"/>
    <mergeCell ref="DZ64:EE64"/>
    <mergeCell ref="B63:D63"/>
    <mergeCell ref="Q63:R63"/>
    <mergeCell ref="DQ63:DU63"/>
    <mergeCell ref="Q65:R65"/>
    <mergeCell ref="DQ65:DU65"/>
    <mergeCell ref="DZ65:EC65"/>
    <mergeCell ref="EE59:EF59"/>
    <mergeCell ref="EJ59:EK59"/>
    <mergeCell ref="DQ59:DU59"/>
    <mergeCell ref="DZ59:EA59"/>
    <mergeCell ref="EJ58:EK58"/>
    <mergeCell ref="EE58:EF58"/>
    <mergeCell ref="EE61:EF61"/>
    <mergeCell ref="EJ61:EK61"/>
    <mergeCell ref="EJ60:EK60"/>
    <mergeCell ref="DZ79:EL81"/>
    <mergeCell ref="DZ74:EC74"/>
    <mergeCell ref="DZ75:EC75"/>
    <mergeCell ref="DZ70:EC70"/>
    <mergeCell ref="EA76:EC76"/>
    <mergeCell ref="ER48:ES48"/>
    <mergeCell ref="ET48:EU48"/>
    <mergeCell ref="EP50:EQ50"/>
    <mergeCell ref="EP51:EQ51"/>
    <mergeCell ref="EE52:EF52"/>
    <mergeCell ref="DZ53:EA53"/>
    <mergeCell ref="EE53:EF53"/>
    <mergeCell ref="ER56:ES56"/>
    <mergeCell ref="ET56:EU56"/>
    <mergeCell ref="EP59:EQ59"/>
    <mergeCell ref="EE56:EH56"/>
    <mergeCell ref="EE57:EF57"/>
    <mergeCell ref="EJ57:EK57"/>
    <mergeCell ref="EE60:EF60"/>
    <mergeCell ref="DZ58:EA58"/>
    <mergeCell ref="DZ71:EC71"/>
    <mergeCell ref="DZ72:EC72"/>
    <mergeCell ref="DZ73:EC73"/>
    <mergeCell ref="EJ56:EM56"/>
    <mergeCell ref="HG47:HG48"/>
    <mergeCell ref="HA47:HA48"/>
    <mergeCell ref="HF47:HF48"/>
    <mergeCell ref="HK47:HK48"/>
    <mergeCell ref="ER47:EY47"/>
    <mergeCell ref="FA47:FC47"/>
    <mergeCell ref="HF54:HF55"/>
    <mergeCell ref="HG54:HG55"/>
    <mergeCell ref="HI54:HJ55"/>
    <mergeCell ref="GY49:GZ49"/>
    <mergeCell ref="HD49:HE49"/>
    <mergeCell ref="HI49:HJ49"/>
    <mergeCell ref="FA50:FA51"/>
    <mergeCell ref="FB50:FC50"/>
    <mergeCell ref="GY50:GZ50"/>
    <mergeCell ref="HD50:HE50"/>
    <mergeCell ref="HI50:HJ50"/>
    <mergeCell ref="FB51:FC51"/>
    <mergeCell ref="GY51:GZ51"/>
    <mergeCell ref="HD51:HE51"/>
    <mergeCell ref="HI51:HJ51"/>
    <mergeCell ref="FA49:FC49"/>
    <mergeCell ref="HY64:HZ64"/>
    <mergeCell ref="HR54:HR55"/>
    <mergeCell ref="HW54:HW55"/>
    <mergeCell ref="IB54:IB55"/>
    <mergeCell ref="HI63:HJ63"/>
    <mergeCell ref="HI64:HJ64"/>
    <mergeCell ref="GY54:GZ55"/>
    <mergeCell ref="HA54:HA55"/>
    <mergeCell ref="HB54:HB55"/>
    <mergeCell ref="HD54:HE55"/>
    <mergeCell ref="HK61:HK62"/>
    <mergeCell ref="HL61:HL62"/>
    <mergeCell ref="HK54:HK55"/>
    <mergeCell ref="HL54:HL55"/>
    <mergeCell ref="HO58:HP58"/>
    <mergeCell ref="HT58:HU58"/>
    <mergeCell ref="HY58:HZ58"/>
    <mergeCell ref="HI65:HJ65"/>
    <mergeCell ref="GY56:GZ56"/>
    <mergeCell ref="HD56:HE56"/>
    <mergeCell ref="HI56:HJ56"/>
    <mergeCell ref="GY57:GZ57"/>
    <mergeCell ref="HD57:HE57"/>
    <mergeCell ref="HI57:HJ57"/>
    <mergeCell ref="EP58:EQ58"/>
    <mergeCell ref="GY58:GZ58"/>
    <mergeCell ref="HD58:HE58"/>
    <mergeCell ref="HI58:HJ58"/>
    <mergeCell ref="HI61:HJ62"/>
    <mergeCell ref="EP60:EQ60"/>
    <mergeCell ref="ER63:EY63"/>
    <mergeCell ref="ER64:ES64"/>
    <mergeCell ref="ET64:EU64"/>
    <mergeCell ref="EV64:EW64"/>
    <mergeCell ref="EX64:EY64"/>
    <mergeCell ref="MT9:NF9"/>
    <mergeCell ref="NG9:NS9"/>
    <mergeCell ref="HO10:HU11"/>
    <mergeCell ref="HV10:IB11"/>
    <mergeCell ref="LR10:MQ11"/>
    <mergeCell ref="MT10:NF11"/>
    <mergeCell ref="NG10:NS11"/>
    <mergeCell ref="IE11:LQ11"/>
    <mergeCell ref="HO9:IB9"/>
    <mergeCell ref="IE9:LQ10"/>
    <mergeCell ref="LR9:MQ9"/>
    <mergeCell ref="MJ12:MK12"/>
    <mergeCell ref="ML12:MM12"/>
    <mergeCell ref="MN12:MO12"/>
    <mergeCell ref="MP12:MQ12"/>
    <mergeCell ref="HQ47:HQ48"/>
    <mergeCell ref="HT47:HU48"/>
    <mergeCell ref="HV47:HV48"/>
    <mergeCell ref="NR47:NR48"/>
    <mergeCell ref="HO49:HP49"/>
    <mergeCell ref="HT49:HU49"/>
    <mergeCell ref="HY49:HZ49"/>
    <mergeCell ref="LW49:LY49"/>
    <mergeCell ref="MU47:MV48"/>
    <mergeCell ref="MW47:MW48"/>
    <mergeCell ref="MX47:MX48"/>
    <mergeCell ref="MZ47:NA48"/>
    <mergeCell ref="NB47:NB48"/>
    <mergeCell ref="NC47:NC48"/>
    <mergeCell ref="LO47:LS48"/>
    <mergeCell ref="LT47:LT48"/>
    <mergeCell ref="LU47:LU48"/>
    <mergeCell ref="LW47:LY48"/>
    <mergeCell ref="HY47:HZ48"/>
    <mergeCell ref="IA47:IA48"/>
    <mergeCell ref="FE3:GX5"/>
    <mergeCell ref="HO3:IB7"/>
    <mergeCell ref="IE3:KL4"/>
    <mergeCell ref="MT5:NS7"/>
    <mergeCell ref="FE6:GX7"/>
    <mergeCell ref="IE6:KL7"/>
    <mergeCell ref="HO8:IB8"/>
    <mergeCell ref="IE8:MQ8"/>
    <mergeCell ref="MT8:NS8"/>
    <mergeCell ref="FE8:HL8"/>
    <mergeCell ref="FE9:GX10"/>
    <mergeCell ref="LR12:LS12"/>
    <mergeCell ref="LT12:LU12"/>
    <mergeCell ref="LV12:LW12"/>
    <mergeCell ref="LZ47:LZ48"/>
    <mergeCell ref="MD47:ME48"/>
    <mergeCell ref="MI47:MJ48"/>
    <mergeCell ref="FE11:GX11"/>
    <mergeCell ref="GY11:HL11"/>
    <mergeCell ref="LX12:LY12"/>
    <mergeCell ref="LZ12:MA12"/>
    <mergeCell ref="MB12:MC12"/>
    <mergeCell ref="MD12:ME12"/>
    <mergeCell ref="MF12:MG12"/>
    <mergeCell ref="MH12:MI12"/>
    <mergeCell ref="GY47:GZ48"/>
    <mergeCell ref="HB47:HB48"/>
    <mergeCell ref="HD47:HE48"/>
    <mergeCell ref="HI47:HJ48"/>
    <mergeCell ref="HL47:HL48"/>
    <mergeCell ref="GY10:HL10"/>
    <mergeCell ref="HR47:HR48"/>
    <mergeCell ref="IB47:IB48"/>
    <mergeCell ref="HO47:HP48"/>
    <mergeCell ref="NE47:NF48"/>
    <mergeCell ref="NG47:NG48"/>
    <mergeCell ref="NH47:NH48"/>
    <mergeCell ref="MN47:MO48"/>
    <mergeCell ref="NJ47:NK48"/>
    <mergeCell ref="NL47:NL48"/>
    <mergeCell ref="NM47:NM48"/>
    <mergeCell ref="NO47:NP48"/>
    <mergeCell ref="NQ47:NQ48"/>
    <mergeCell ref="NB54:NB55"/>
    <mergeCell ref="LW50:LY50"/>
    <mergeCell ref="HO51:HP51"/>
    <mergeCell ref="HT51:HU51"/>
    <mergeCell ref="HY51:HZ51"/>
    <mergeCell ref="LO51:LS51"/>
    <mergeCell ref="LW51:LY51"/>
    <mergeCell ref="LW52:LY52"/>
    <mergeCell ref="HO54:HP55"/>
    <mergeCell ref="HQ54:HQ55"/>
    <mergeCell ref="HT54:HU55"/>
    <mergeCell ref="HV54:HV55"/>
    <mergeCell ref="HY54:HZ55"/>
    <mergeCell ref="IA54:IA55"/>
    <mergeCell ref="LO54:LS55"/>
    <mergeCell ref="LT54:LT55"/>
    <mergeCell ref="LU54:LU55"/>
    <mergeCell ref="LW54:LY55"/>
    <mergeCell ref="MU54:MV55"/>
    <mergeCell ref="MW54:MW55"/>
    <mergeCell ref="HO50:HP50"/>
    <mergeCell ref="HT50:HU50"/>
    <mergeCell ref="HY50:HZ50"/>
    <mergeCell ref="NR54:NR55"/>
    <mergeCell ref="HO56:HP56"/>
    <mergeCell ref="HT56:HU56"/>
    <mergeCell ref="HY56:HZ56"/>
    <mergeCell ref="LW56:LY56"/>
    <mergeCell ref="HO57:HP57"/>
    <mergeCell ref="HT57:HU57"/>
    <mergeCell ref="HY57:HZ57"/>
    <mergeCell ref="LW57:LY57"/>
    <mergeCell ref="NC54:NC55"/>
    <mergeCell ref="NE54:NF55"/>
    <mergeCell ref="NG54:NG55"/>
    <mergeCell ref="NH54:NH55"/>
    <mergeCell ref="NJ54:NK55"/>
    <mergeCell ref="NL54:NL55"/>
    <mergeCell ref="NM54:NM55"/>
    <mergeCell ref="NO54:NP55"/>
    <mergeCell ref="NQ54:NQ55"/>
    <mergeCell ref="LZ54:LZ55"/>
    <mergeCell ref="MD54:ME55"/>
    <mergeCell ref="MI54:MJ55"/>
    <mergeCell ref="MN54:MO55"/>
    <mergeCell ref="MX54:MX55"/>
    <mergeCell ref="MZ54:NA55"/>
    <mergeCell ref="LO58:LS58"/>
    <mergeCell ref="LW58:LY58"/>
    <mergeCell ref="LW59:LY59"/>
    <mergeCell ref="HY61:HZ62"/>
    <mergeCell ref="IA61:IA62"/>
    <mergeCell ref="MD61:ME62"/>
    <mergeCell ref="MI61:MJ62"/>
    <mergeCell ref="MN61:MO62"/>
    <mergeCell ref="NE61:NF62"/>
    <mergeCell ref="IB61:IB62"/>
    <mergeCell ref="NG61:NG62"/>
    <mergeCell ref="NH61:NH62"/>
    <mergeCell ref="NJ61:NK62"/>
    <mergeCell ref="NL61:NL62"/>
    <mergeCell ref="NM61:NM62"/>
    <mergeCell ref="NO61:NP62"/>
    <mergeCell ref="NQ61:NQ62"/>
    <mergeCell ref="NR61:NR62"/>
    <mergeCell ref="HY63:HZ63"/>
    <mergeCell ref="MN63:MO63"/>
    <mergeCell ref="NO63:NP63"/>
    <mergeCell ref="MN64:MO64"/>
    <mergeCell ref="NO64:NP64"/>
    <mergeCell ref="HY65:HZ65"/>
    <mergeCell ref="MN65:MO65"/>
    <mergeCell ref="NO65:NP65"/>
    <mergeCell ref="MN66:MO66"/>
    <mergeCell ref="NO66:NP66"/>
    <mergeCell ref="HO69:HP70"/>
    <mergeCell ref="HQ69:HQ70"/>
    <mergeCell ref="HR69:HR70"/>
    <mergeCell ref="HT69:HU70"/>
    <mergeCell ref="HV69:HV70"/>
    <mergeCell ref="HW69:HW70"/>
    <mergeCell ref="HY69:HZ70"/>
    <mergeCell ref="IA69:IA70"/>
    <mergeCell ref="IB69:IB70"/>
    <mergeCell ref="MU69:MV70"/>
    <mergeCell ref="MW69:MW70"/>
    <mergeCell ref="MX69:MX70"/>
    <mergeCell ref="MZ69:NA70"/>
    <mergeCell ref="NB69:NB70"/>
    <mergeCell ref="NC69:NC70"/>
    <mergeCell ref="NE69:NF70"/>
    <mergeCell ref="NG69:NG70"/>
    <mergeCell ref="NH69:NH70"/>
    <mergeCell ref="NJ69:NK70"/>
    <mergeCell ref="NL69:NL70"/>
    <mergeCell ref="NM69:NM70"/>
    <mergeCell ref="NO69:NP70"/>
    <mergeCell ref="NQ69:NQ70"/>
    <mergeCell ref="NR69:NR70"/>
    <mergeCell ref="HO71:HP71"/>
    <mergeCell ref="HT71:HU71"/>
    <mergeCell ref="HY71:HZ71"/>
    <mergeCell ref="HO73:HP73"/>
    <mergeCell ref="HT73:HU73"/>
    <mergeCell ref="HY73:HZ73"/>
    <mergeCell ref="HO76:HP77"/>
    <mergeCell ref="HQ76:HQ77"/>
    <mergeCell ref="HR76:HR77"/>
    <mergeCell ref="HT76:HU77"/>
    <mergeCell ref="HV76:HV77"/>
    <mergeCell ref="HW76:HW77"/>
    <mergeCell ref="HY76:HZ77"/>
    <mergeCell ref="NQ76:NQ77"/>
    <mergeCell ref="NR76:NR77"/>
    <mergeCell ref="HO78:HP78"/>
    <mergeCell ref="HT78:HU78"/>
    <mergeCell ref="HY78:HZ78"/>
    <mergeCell ref="IA76:IA77"/>
    <mergeCell ref="IB76:IB77"/>
    <mergeCell ref="MU76:MV77"/>
    <mergeCell ref="MW76:MW77"/>
    <mergeCell ref="MX76:MX77"/>
    <mergeCell ref="MZ76:NA77"/>
    <mergeCell ref="NB76:NB77"/>
    <mergeCell ref="NC76:NC77"/>
    <mergeCell ref="NE76:NF77"/>
    <mergeCell ref="NQ83:NQ84"/>
    <mergeCell ref="NR83:NR84"/>
    <mergeCell ref="HO79:HP79"/>
    <mergeCell ref="HT79:HU79"/>
    <mergeCell ref="HY79:HZ79"/>
    <mergeCell ref="HO80:HP80"/>
    <mergeCell ref="HT80:HU80"/>
    <mergeCell ref="HY80:HZ80"/>
    <mergeCell ref="HY83:HZ84"/>
    <mergeCell ref="IA83:IA84"/>
    <mergeCell ref="IB83:IB84"/>
    <mergeCell ref="DC10:DL11"/>
    <mergeCell ref="HY85:HZ85"/>
    <mergeCell ref="NO85:NP85"/>
    <mergeCell ref="HY86:HZ86"/>
    <mergeCell ref="NO86:NP86"/>
    <mergeCell ref="HY87:HZ87"/>
    <mergeCell ref="NO87:NP87"/>
    <mergeCell ref="NO88:NP88"/>
    <mergeCell ref="NE83:NF84"/>
    <mergeCell ref="NG83:NG84"/>
    <mergeCell ref="NH83:NH84"/>
    <mergeCell ref="NJ83:NK84"/>
    <mergeCell ref="NL83:NL84"/>
    <mergeCell ref="NM83:NM84"/>
    <mergeCell ref="NO83:NP84"/>
    <mergeCell ref="NG76:NG77"/>
    <mergeCell ref="NH76:NH77"/>
    <mergeCell ref="NJ76:NK77"/>
    <mergeCell ref="NL76:NL77"/>
    <mergeCell ref="NM76:NM77"/>
    <mergeCell ref="NO76:NP77"/>
    <mergeCell ref="HO72:HP72"/>
    <mergeCell ref="HT72:HU72"/>
    <mergeCell ref="HY72:HZ72"/>
  </mergeCells>
  <phoneticPr fontId="58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T552"/>
  <sheetViews>
    <sheetView topLeftCell="A4" zoomScale="70" zoomScaleNormal="70" workbookViewId="0">
      <pane xSplit="4" topLeftCell="FM1" activePane="topRight" state="frozenSplit"/>
      <selection pane="topRight" activeCell="FE11" sqref="FE11:GX11"/>
    </sheetView>
  </sheetViews>
  <sheetFormatPr defaultRowHeight="12.75" x14ac:dyDescent="0.2"/>
  <cols>
    <col min="1" max="1" width="13.140625" style="14" customWidth="1"/>
    <col min="2" max="2" width="32" style="14" customWidth="1"/>
    <col min="3" max="3" width="6.42578125" style="14" customWidth="1"/>
    <col min="4" max="4" width="10.140625" style="23" customWidth="1"/>
    <col min="5" max="5" width="9.140625" style="1763"/>
    <col min="6" max="10" width="12.7109375" style="136" customWidth="1"/>
    <col min="11" max="11" width="14.28515625" style="136" customWidth="1"/>
    <col min="12" max="12" width="12.7109375" style="136" customWidth="1"/>
    <col min="13" max="13" width="9.140625" style="1765"/>
    <col min="14" max="14" width="15.42578125" style="14" customWidth="1"/>
    <col min="15" max="30" width="11.140625" style="14" customWidth="1"/>
    <col min="31" max="31" width="9.140625" style="23"/>
    <col min="32" max="32" width="9.140625" style="1764"/>
    <col min="33" max="53" width="5.5703125" style="1764" customWidth="1"/>
    <col min="54" max="54" width="11.28515625" style="1764" customWidth="1"/>
    <col min="55" max="55" width="9.140625" style="1764"/>
    <col min="56" max="64" width="14.7109375" style="1764" customWidth="1"/>
    <col min="65" max="65" width="9.140625" style="1764"/>
    <col min="66" max="66" width="9.140625" style="27"/>
    <col min="67" max="79" width="3.7109375" style="14" customWidth="1"/>
    <col min="80" max="80" width="4.7109375" style="14" customWidth="1"/>
    <col min="81" max="106" width="3.7109375" style="14" customWidth="1"/>
    <col min="107" max="107" width="6.28515625" style="1816" customWidth="1"/>
    <col min="108" max="116" width="5.85546875" style="1816" customWidth="1"/>
    <col min="117" max="117" width="8.85546875" style="14" customWidth="1"/>
    <col min="118" max="118" width="8.5703125" style="14" customWidth="1"/>
    <col min="119" max="119" width="10" style="14" customWidth="1"/>
    <col min="120" max="120" width="9" style="14" customWidth="1"/>
    <col min="121" max="121" width="10.5703125" style="14" customWidth="1"/>
    <col min="122" max="122" width="12.7109375" style="14" customWidth="1"/>
    <col min="123" max="127" width="10.85546875" style="14" customWidth="1"/>
    <col min="128" max="128" width="7.5703125" style="23" customWidth="1"/>
    <col min="129" max="129" width="7.28515625" style="27" customWidth="1"/>
    <col min="130" max="143" width="12.7109375" style="14" customWidth="1"/>
    <col min="144" max="144" width="9.140625" style="23"/>
    <col min="145" max="145" width="13.28515625" style="157" customWidth="1"/>
    <col min="146" max="146" width="26.5703125" style="136" customWidth="1"/>
    <col min="147" max="158" width="12.7109375" style="14" customWidth="1"/>
    <col min="159" max="159" width="12.7109375" style="23" customWidth="1"/>
    <col min="160" max="160" width="8.140625" style="592" customWidth="1"/>
    <col min="161" max="161" width="4.140625" style="1763" customWidth="1"/>
    <col min="162" max="206" width="4.140625" style="136" customWidth="1"/>
    <col min="207" max="207" width="6" style="136" customWidth="1"/>
    <col min="208" max="208" width="11.140625" style="136" customWidth="1"/>
    <col min="209" max="209" width="10.140625" style="136" customWidth="1"/>
    <col min="210" max="212" width="9.140625" style="136"/>
    <col min="213" max="213" width="11.140625" style="136" customWidth="1"/>
    <col min="214" max="214" width="10.7109375" style="136" customWidth="1"/>
    <col min="215" max="217" width="9.140625" style="136"/>
    <col min="218" max="218" width="10.28515625" style="136" customWidth="1"/>
    <col min="219" max="219" width="9.140625" style="136" customWidth="1"/>
    <col min="220" max="220" width="10.7109375" style="136" customWidth="1"/>
    <col min="221" max="221" width="9.140625" style="136"/>
    <col min="222" max="222" width="9.140625" style="1763"/>
    <col min="223" max="223" width="9.140625" style="136"/>
    <col min="224" max="224" width="10.140625" style="136" customWidth="1"/>
    <col min="225" max="225" width="9.140625" style="136"/>
    <col min="226" max="226" width="11.140625" style="136" customWidth="1"/>
    <col min="227" max="228" width="9.140625" style="136"/>
    <col min="229" max="229" width="9.140625" style="136" customWidth="1"/>
    <col min="230" max="230" width="11.140625" style="136" customWidth="1"/>
    <col min="231" max="232" width="9.140625" style="136"/>
    <col min="233" max="233" width="10.7109375" style="136" customWidth="1"/>
    <col min="234" max="234" width="9.140625" style="136"/>
    <col min="235" max="235" width="10.28515625" style="136" customWidth="1"/>
    <col min="236" max="236" width="10.7109375" style="136" customWidth="1"/>
    <col min="237" max="237" width="9.140625" style="1765"/>
    <col min="238" max="238" width="9.140625" style="136"/>
    <col min="239" max="329" width="5" style="136" customWidth="1"/>
    <col min="330" max="330" width="4.7109375" style="136" customWidth="1"/>
    <col min="331" max="331" width="6.5703125" style="136" customWidth="1"/>
    <col min="332" max="332" width="5.140625" style="136" customWidth="1"/>
    <col min="333" max="333" width="6.5703125" style="136" customWidth="1"/>
    <col min="334" max="334" width="5.140625" style="136" customWidth="1"/>
    <col min="335" max="340" width="5.85546875" style="136" customWidth="1"/>
    <col min="341" max="341" width="6.5703125" style="136" customWidth="1"/>
    <col min="342" max="346" width="5.85546875" style="136" customWidth="1"/>
    <col min="347" max="347" width="6.28515625" style="136" customWidth="1"/>
    <col min="348" max="348" width="6.140625" style="136" customWidth="1"/>
    <col min="349" max="349" width="5.5703125" style="136" customWidth="1"/>
    <col min="350" max="350" width="6.5703125" style="136" customWidth="1"/>
    <col min="351" max="351" width="6.85546875" style="136" customWidth="1"/>
    <col min="352" max="352" width="5" style="136" customWidth="1"/>
    <col min="353" max="353" width="6.85546875" style="136" customWidth="1"/>
    <col min="354" max="354" width="4.42578125" style="136" customWidth="1"/>
    <col min="355" max="355" width="6.85546875" style="136" customWidth="1"/>
    <col min="356" max="356" width="9.140625" style="1765"/>
    <col min="357" max="357" width="8.140625" style="612" customWidth="1"/>
    <col min="358" max="370" width="9.140625" style="136"/>
    <col min="371" max="383" width="9.7109375" style="136" customWidth="1"/>
    <col min="384" max="384" width="9.140625" style="608"/>
  </cols>
  <sheetData>
    <row r="1" spans="1:384" ht="13.5" thickBot="1" x14ac:dyDescent="0.25">
      <c r="A1" s="15"/>
      <c r="B1" s="15"/>
      <c r="C1" s="15"/>
      <c r="D1" s="1537"/>
      <c r="E1" s="82"/>
      <c r="F1" s="15"/>
      <c r="G1" s="15"/>
      <c r="H1" s="15"/>
      <c r="I1" s="15"/>
      <c r="J1" s="15"/>
      <c r="K1" s="15"/>
      <c r="L1" s="15"/>
      <c r="M1" s="83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83"/>
      <c r="AF1" s="27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82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818"/>
      <c r="DD1" s="1818"/>
      <c r="DE1" s="1818"/>
      <c r="DF1" s="1818"/>
      <c r="DG1" s="1818"/>
      <c r="DH1" s="1818"/>
      <c r="DI1" s="1818"/>
      <c r="DJ1" s="1818"/>
      <c r="DK1" s="1818"/>
      <c r="DL1" s="1818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83"/>
      <c r="DY1" s="82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83"/>
      <c r="EO1" s="1683"/>
      <c r="EP1" s="1761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83"/>
      <c r="FD1" s="590"/>
      <c r="FE1" s="135"/>
      <c r="FF1" s="1761"/>
      <c r="FG1" s="1761"/>
      <c r="FH1" s="1761"/>
      <c r="FI1" s="1761"/>
      <c r="FJ1" s="1761"/>
      <c r="FK1" s="1761"/>
      <c r="FL1" s="1761"/>
      <c r="FM1" s="1761"/>
      <c r="FN1" s="1761"/>
      <c r="FO1" s="1761"/>
      <c r="FP1" s="1761"/>
      <c r="FQ1" s="1761"/>
      <c r="FR1" s="1761"/>
      <c r="FS1" s="1761"/>
      <c r="FT1" s="1761"/>
      <c r="FU1" s="1761"/>
      <c r="FV1" s="1761"/>
      <c r="FW1" s="1761"/>
      <c r="FX1" s="1761"/>
      <c r="FY1" s="1761"/>
      <c r="FZ1" s="1761"/>
      <c r="GA1" s="1761"/>
      <c r="GB1" s="1761"/>
      <c r="GC1" s="1761"/>
      <c r="GD1" s="1761"/>
      <c r="GE1" s="1761"/>
      <c r="GF1" s="1761"/>
      <c r="GG1" s="1761"/>
      <c r="GH1" s="1761"/>
      <c r="GI1" s="1761"/>
      <c r="GJ1" s="1761"/>
      <c r="GK1" s="1761"/>
      <c r="GL1" s="1761"/>
      <c r="GM1" s="1761"/>
      <c r="GN1" s="1761"/>
      <c r="GO1" s="1761"/>
      <c r="GP1" s="1761"/>
      <c r="GQ1" s="1761"/>
      <c r="GR1" s="1761"/>
      <c r="GS1" s="1761"/>
      <c r="GT1" s="1761"/>
      <c r="GU1" s="1761"/>
      <c r="GV1" s="1761"/>
      <c r="GW1" s="1761"/>
      <c r="GX1" s="1761"/>
      <c r="GY1" s="1761"/>
      <c r="GZ1" s="1761"/>
      <c r="HA1" s="1761"/>
      <c r="HB1" s="1761"/>
      <c r="HC1" s="1761"/>
      <c r="HD1" s="1761"/>
      <c r="HE1" s="1761"/>
      <c r="HF1" s="1761"/>
      <c r="HG1" s="1761"/>
      <c r="HH1" s="1761"/>
      <c r="HI1" s="1761"/>
      <c r="HJ1" s="1761"/>
      <c r="HK1" s="1761"/>
      <c r="HL1" s="1761"/>
      <c r="HM1" s="1761"/>
      <c r="HN1" s="135"/>
      <c r="HO1" s="1761"/>
      <c r="HP1" s="1761"/>
      <c r="HQ1" s="1761"/>
      <c r="HR1" s="1761"/>
      <c r="HS1" s="1761"/>
      <c r="HT1" s="1761"/>
      <c r="HU1" s="1761"/>
      <c r="HV1" s="1761"/>
      <c r="HW1" s="1761"/>
      <c r="HX1" s="1761"/>
      <c r="HY1" s="1761"/>
      <c r="HZ1" s="1761"/>
      <c r="IA1" s="1761"/>
      <c r="IB1" s="1761"/>
      <c r="IC1" s="1762"/>
      <c r="ID1" s="1761"/>
      <c r="IE1" s="987"/>
      <c r="IF1" s="987"/>
      <c r="IG1" s="987"/>
      <c r="IH1" s="987"/>
      <c r="II1" s="987"/>
      <c r="IJ1" s="987"/>
      <c r="IK1" s="987"/>
      <c r="IL1" s="988"/>
      <c r="IM1" s="988"/>
      <c r="IN1" s="988"/>
      <c r="IO1" s="988"/>
      <c r="IP1" s="988"/>
      <c r="IQ1" s="988"/>
      <c r="IR1" s="988"/>
      <c r="IS1" s="988"/>
      <c r="IT1" s="988"/>
      <c r="IU1" s="988"/>
      <c r="IV1" s="988"/>
      <c r="IW1" s="988"/>
      <c r="IX1" s="988"/>
      <c r="IY1" s="988"/>
      <c r="IZ1" s="988"/>
      <c r="JA1" s="988"/>
      <c r="JB1" s="988"/>
      <c r="JC1" s="988"/>
      <c r="JD1" s="988"/>
      <c r="JE1" s="988"/>
      <c r="JF1" s="988"/>
      <c r="JG1" s="988"/>
      <c r="JH1" s="988"/>
      <c r="JI1" s="988"/>
      <c r="JJ1" s="988"/>
      <c r="JK1" s="988"/>
      <c r="JL1" s="988"/>
      <c r="JM1" s="988"/>
      <c r="JN1" s="988"/>
      <c r="JO1" s="988"/>
      <c r="JP1" s="988"/>
      <c r="JQ1" s="988"/>
      <c r="JR1" s="988"/>
      <c r="JS1" s="988"/>
      <c r="JT1" s="988"/>
      <c r="JU1" s="988"/>
      <c r="JV1" s="988"/>
      <c r="JW1" s="988"/>
      <c r="JX1" s="988"/>
      <c r="JY1" s="988"/>
      <c r="JZ1" s="988"/>
      <c r="KA1" s="988"/>
      <c r="KB1" s="988"/>
      <c r="KC1" s="988"/>
      <c r="KD1" s="988"/>
      <c r="KE1" s="988"/>
      <c r="KF1" s="988"/>
      <c r="KG1" s="988"/>
      <c r="KH1" s="988"/>
      <c r="KI1" s="988"/>
      <c r="KJ1" s="988"/>
      <c r="KK1" s="988"/>
      <c r="KL1" s="988"/>
      <c r="KM1" s="988"/>
      <c r="KN1" s="988"/>
      <c r="KO1" s="988"/>
      <c r="KP1" s="988"/>
      <c r="KQ1" s="988"/>
      <c r="KR1" s="988"/>
      <c r="KS1" s="988"/>
      <c r="KT1" s="988"/>
      <c r="KU1" s="988"/>
      <c r="KV1" s="988"/>
      <c r="KW1" s="988"/>
      <c r="KX1" s="988"/>
      <c r="KY1" s="988"/>
      <c r="KZ1" s="988"/>
      <c r="LA1" s="988"/>
      <c r="LB1" s="988"/>
      <c r="LC1" s="988"/>
      <c r="LD1" s="988"/>
      <c r="LE1" s="988"/>
      <c r="LF1" s="988"/>
      <c r="LG1" s="988"/>
      <c r="LH1" s="988"/>
      <c r="LI1" s="988"/>
      <c r="LJ1" s="988"/>
      <c r="LK1" s="988"/>
      <c r="LL1" s="988"/>
      <c r="LM1" s="988"/>
      <c r="LN1" s="988"/>
      <c r="LO1" s="988"/>
      <c r="LP1" s="988"/>
      <c r="LQ1" s="988"/>
      <c r="LR1" s="988"/>
      <c r="LS1" s="988"/>
      <c r="LT1" s="988"/>
      <c r="LU1" s="988"/>
      <c r="LV1" s="988"/>
      <c r="LW1" s="988"/>
      <c r="LX1" s="988"/>
      <c r="LY1" s="988"/>
      <c r="LZ1" s="988"/>
      <c r="MA1" s="988"/>
      <c r="MB1" s="988"/>
      <c r="MC1" s="988"/>
      <c r="MD1" s="988"/>
      <c r="ME1" s="988"/>
      <c r="MF1" s="988"/>
      <c r="MG1" s="988"/>
      <c r="MH1" s="988"/>
      <c r="MI1" s="988"/>
      <c r="MJ1" s="988"/>
      <c r="MK1" s="988"/>
      <c r="ML1" s="988"/>
      <c r="MM1" s="988"/>
      <c r="MN1" s="988"/>
      <c r="MO1" s="988"/>
      <c r="MP1" s="988"/>
      <c r="MQ1" s="988"/>
      <c r="MR1" s="989"/>
      <c r="MS1" s="640"/>
      <c r="MT1" s="1761"/>
      <c r="MU1" s="1761"/>
      <c r="MV1" s="1761"/>
      <c r="MW1" s="1761"/>
      <c r="MX1" s="1761"/>
      <c r="MY1" s="1761"/>
      <c r="MZ1" s="1761"/>
      <c r="NA1" s="1761"/>
      <c r="NB1" s="1761"/>
      <c r="NC1" s="1761"/>
      <c r="ND1" s="1761"/>
      <c r="NE1" s="1761"/>
      <c r="NF1" s="1761"/>
      <c r="NG1" s="1761"/>
      <c r="NH1" s="1761"/>
      <c r="NI1" s="1761"/>
      <c r="NJ1" s="1761"/>
      <c r="NK1" s="1761"/>
      <c r="NL1" s="1761"/>
      <c r="NM1" s="1761"/>
      <c r="NN1" s="1761"/>
      <c r="NO1" s="1761"/>
      <c r="NP1" s="1761"/>
      <c r="NQ1" s="1761"/>
      <c r="NR1" s="1761"/>
      <c r="NS1" s="1761"/>
      <c r="NT1" s="607"/>
    </row>
    <row r="2" spans="1:384" ht="30.75" thickBot="1" x14ac:dyDescent="0.25">
      <c r="A2" s="2781" t="s">
        <v>100</v>
      </c>
      <c r="B2" s="2781"/>
      <c r="C2" s="2781"/>
      <c r="D2" s="2782"/>
      <c r="E2" s="27"/>
      <c r="F2" s="2785" t="s">
        <v>285</v>
      </c>
      <c r="G2" s="2786"/>
      <c r="H2" s="2786"/>
      <c r="I2" s="2786"/>
      <c r="J2" s="2786"/>
      <c r="K2" s="2786"/>
      <c r="L2" s="2787"/>
      <c r="M2" s="23"/>
      <c r="R2" s="2794" t="s">
        <v>286</v>
      </c>
      <c r="S2" s="2795"/>
      <c r="T2" s="2795"/>
      <c r="U2" s="2795"/>
      <c r="V2" s="2795"/>
      <c r="W2" s="2795"/>
      <c r="X2" s="2795"/>
      <c r="Y2" s="2795"/>
      <c r="Z2" s="2796"/>
      <c r="AF2" s="27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2690" t="s">
        <v>285</v>
      </c>
      <c r="AS2" s="2691"/>
      <c r="AT2" s="2691"/>
      <c r="AU2" s="2691"/>
      <c r="AV2" s="2691"/>
      <c r="AW2" s="2691"/>
      <c r="AX2" s="2691"/>
      <c r="AY2" s="2691"/>
      <c r="AZ2" s="2691"/>
      <c r="BA2" s="2691"/>
      <c r="BB2" s="2691"/>
      <c r="BC2" s="2691"/>
      <c r="BD2" s="2691"/>
      <c r="BE2" s="2691"/>
      <c r="BF2" s="2691"/>
      <c r="BG2" s="2691"/>
      <c r="BH2" s="2692"/>
      <c r="BI2" s="14"/>
      <c r="BJ2" s="14"/>
      <c r="BK2" s="14"/>
      <c r="BL2" s="14"/>
      <c r="BM2" s="14"/>
      <c r="BO2" s="2690" t="s">
        <v>287</v>
      </c>
      <c r="BP2" s="2691"/>
      <c r="BQ2" s="2691"/>
      <c r="BR2" s="2691"/>
      <c r="BS2" s="2691"/>
      <c r="BT2" s="2691"/>
      <c r="BU2" s="2691"/>
      <c r="BV2" s="2691"/>
      <c r="BW2" s="2691"/>
      <c r="BX2" s="2691"/>
      <c r="BY2" s="2691"/>
      <c r="BZ2" s="2691"/>
      <c r="CA2" s="2691"/>
      <c r="CB2" s="2691"/>
      <c r="CC2" s="2691"/>
      <c r="CD2" s="2691"/>
      <c r="CE2" s="2691"/>
      <c r="CF2" s="2691"/>
      <c r="CG2" s="2691"/>
      <c r="CH2" s="2691"/>
      <c r="CI2" s="2691"/>
      <c r="CJ2" s="2691"/>
      <c r="CK2" s="2691"/>
      <c r="CL2" s="2691"/>
      <c r="CM2" s="2691"/>
      <c r="CN2" s="2691"/>
      <c r="CO2" s="2691"/>
      <c r="CP2" s="2691"/>
      <c r="CQ2" s="2691"/>
      <c r="CR2" s="2691"/>
      <c r="CS2" s="2691"/>
      <c r="CT2" s="2691"/>
      <c r="CU2" s="2691"/>
      <c r="CV2" s="2691"/>
      <c r="CW2" s="2691"/>
      <c r="CX2" s="2691"/>
      <c r="CY2" s="2691"/>
      <c r="CZ2" s="2691"/>
      <c r="DA2" s="2691"/>
      <c r="DB2" s="2691"/>
      <c r="DC2" s="2691"/>
      <c r="DD2" s="2691"/>
      <c r="DE2" s="2691"/>
      <c r="DF2" s="2691"/>
      <c r="DG2" s="2691"/>
      <c r="DH2" s="2691"/>
      <c r="DI2" s="2691"/>
      <c r="DJ2" s="2691"/>
      <c r="DK2" s="2691"/>
      <c r="DL2" s="2691"/>
      <c r="DM2" s="2691"/>
      <c r="DN2" s="2691"/>
      <c r="DO2" s="2691"/>
      <c r="DP2" s="2691"/>
      <c r="DQ2" s="2691"/>
      <c r="DR2" s="2691"/>
      <c r="DS2" s="2691"/>
      <c r="DT2" s="2691"/>
      <c r="DU2" s="2691"/>
      <c r="DV2" s="2691"/>
      <c r="DW2" s="2692"/>
      <c r="DZ2" s="2690" t="s">
        <v>288</v>
      </c>
      <c r="EA2" s="2691"/>
      <c r="EB2" s="2691"/>
      <c r="EC2" s="2691"/>
      <c r="ED2" s="2691"/>
      <c r="EE2" s="2691"/>
      <c r="EF2" s="2691"/>
      <c r="EG2" s="2691"/>
      <c r="EH2" s="2691"/>
      <c r="EI2" s="2691"/>
      <c r="EJ2" s="2691"/>
      <c r="EK2" s="2691"/>
      <c r="EL2" s="2691"/>
      <c r="EM2" s="2692"/>
      <c r="EN2" s="37"/>
      <c r="EO2" s="1684"/>
      <c r="EP2" s="3032" t="s">
        <v>291</v>
      </c>
      <c r="EQ2" s="3033"/>
      <c r="ER2" s="3033"/>
      <c r="ES2" s="3033"/>
      <c r="ET2" s="3033"/>
      <c r="EU2" s="3033"/>
      <c r="EV2" s="3033"/>
      <c r="EW2" s="3033"/>
      <c r="EX2" s="3033"/>
      <c r="EY2" s="3033"/>
      <c r="EZ2" s="3033"/>
      <c r="FA2" s="3033"/>
      <c r="FB2" s="3034"/>
      <c r="FC2" s="1760"/>
      <c r="FD2" s="591"/>
      <c r="IE2" s="432"/>
      <c r="IF2" s="432"/>
      <c r="IG2" s="432"/>
      <c r="IH2" s="432"/>
      <c r="II2" s="432"/>
      <c r="IJ2" s="432"/>
      <c r="IK2" s="432"/>
      <c r="IL2" s="432"/>
      <c r="IM2" s="432"/>
      <c r="IN2" s="432"/>
      <c r="IO2" s="432"/>
      <c r="IP2" s="432"/>
      <c r="IQ2" s="432"/>
      <c r="IR2" s="432"/>
      <c r="IS2" s="432"/>
      <c r="IT2" s="432"/>
      <c r="IU2" s="432"/>
      <c r="IV2" s="432"/>
      <c r="IW2" s="432"/>
      <c r="IX2" s="432"/>
      <c r="IY2" s="432"/>
      <c r="IZ2" s="432"/>
      <c r="JA2" s="432"/>
      <c r="JB2" s="432"/>
      <c r="JC2" s="432"/>
      <c r="JD2" s="432"/>
      <c r="JE2" s="432"/>
      <c r="JF2" s="432"/>
      <c r="JG2" s="432"/>
      <c r="JH2" s="432"/>
      <c r="JI2" s="432"/>
      <c r="JJ2" s="432"/>
      <c r="JK2" s="432"/>
      <c r="JL2" s="432"/>
      <c r="JM2" s="432"/>
      <c r="JN2" s="432"/>
      <c r="JO2" s="432"/>
      <c r="JP2" s="432"/>
      <c r="JQ2" s="432"/>
      <c r="JR2" s="432"/>
      <c r="JS2" s="432"/>
      <c r="JT2" s="432"/>
      <c r="JU2" s="432"/>
      <c r="JV2" s="432"/>
      <c r="JW2" s="432"/>
      <c r="JX2" s="432"/>
      <c r="JY2" s="432"/>
      <c r="JZ2" s="432"/>
      <c r="KA2" s="432"/>
      <c r="KB2" s="432"/>
      <c r="KC2" s="432"/>
      <c r="KD2" s="432"/>
      <c r="KE2" s="432"/>
      <c r="KF2" s="432"/>
      <c r="KG2" s="432"/>
      <c r="KH2" s="432"/>
      <c r="KI2" s="432"/>
      <c r="KJ2" s="432"/>
      <c r="KK2" s="432"/>
      <c r="KL2" s="432"/>
      <c r="KM2" s="432"/>
      <c r="KN2" s="432"/>
      <c r="KO2" s="432"/>
      <c r="KP2" s="432"/>
      <c r="KQ2" s="432"/>
      <c r="KR2" s="432"/>
      <c r="KS2" s="432"/>
      <c r="KT2" s="432"/>
      <c r="KU2" s="432"/>
      <c r="KV2" s="432"/>
      <c r="KW2" s="432"/>
      <c r="KX2" s="432"/>
      <c r="KY2" s="432"/>
      <c r="KZ2" s="432"/>
      <c r="LA2" s="432"/>
      <c r="LB2" s="432"/>
      <c r="LC2" s="432"/>
      <c r="LD2" s="432"/>
      <c r="LE2" s="432"/>
      <c r="LF2" s="432"/>
      <c r="LG2" s="432"/>
      <c r="LH2" s="432"/>
      <c r="LI2" s="432"/>
      <c r="LJ2" s="432"/>
      <c r="LK2" s="432"/>
      <c r="LL2" s="432"/>
      <c r="LM2" s="432"/>
      <c r="LN2" s="432"/>
      <c r="LO2" s="432"/>
      <c r="LP2" s="432"/>
      <c r="LQ2" s="432"/>
      <c r="LR2" s="432"/>
      <c r="LS2" s="432"/>
      <c r="LT2" s="432"/>
      <c r="LU2" s="432"/>
      <c r="LV2" s="432"/>
      <c r="LW2" s="432"/>
      <c r="LX2" s="432"/>
      <c r="LY2" s="432"/>
      <c r="LZ2" s="432"/>
      <c r="MA2" s="432"/>
      <c r="MB2" s="432"/>
      <c r="MC2" s="432"/>
      <c r="MD2" s="432"/>
      <c r="ME2" s="432"/>
      <c r="MF2" s="432"/>
      <c r="MG2" s="432"/>
      <c r="MH2" s="432"/>
      <c r="MI2" s="432"/>
      <c r="MJ2" s="432"/>
      <c r="MK2" s="432"/>
      <c r="ML2" s="432"/>
      <c r="MM2" s="432"/>
      <c r="MN2" s="432"/>
      <c r="MO2" s="432"/>
      <c r="MP2" s="432"/>
      <c r="MQ2" s="432"/>
      <c r="MR2" s="433"/>
    </row>
    <row r="3" spans="1:384" ht="35.25" thickBot="1" x14ac:dyDescent="0.25">
      <c r="A3" s="2783"/>
      <c r="B3" s="2783"/>
      <c r="C3" s="2783"/>
      <c r="D3" s="2784"/>
      <c r="E3" s="27"/>
      <c r="F3" s="2788"/>
      <c r="G3" s="2789"/>
      <c r="H3" s="2789"/>
      <c r="I3" s="2789"/>
      <c r="J3" s="2789"/>
      <c r="K3" s="2789"/>
      <c r="L3" s="2790"/>
      <c r="M3" s="23"/>
      <c r="R3" s="2797"/>
      <c r="S3" s="2798"/>
      <c r="T3" s="2798"/>
      <c r="U3" s="2798"/>
      <c r="V3" s="2798"/>
      <c r="W3" s="2798"/>
      <c r="X3" s="2798"/>
      <c r="Y3" s="2798"/>
      <c r="Z3" s="2799"/>
      <c r="AF3" s="27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2693"/>
      <c r="AS3" s="2694"/>
      <c r="AT3" s="2694"/>
      <c r="AU3" s="2694"/>
      <c r="AV3" s="2694"/>
      <c r="AW3" s="2694"/>
      <c r="AX3" s="2694"/>
      <c r="AY3" s="2694"/>
      <c r="AZ3" s="2694"/>
      <c r="BA3" s="2694"/>
      <c r="BB3" s="2694"/>
      <c r="BC3" s="2694"/>
      <c r="BD3" s="2694"/>
      <c r="BE3" s="2694"/>
      <c r="BF3" s="2694"/>
      <c r="BG3" s="2694"/>
      <c r="BH3" s="2695"/>
      <c r="BI3" s="14"/>
      <c r="BJ3" s="14"/>
      <c r="BK3" s="14"/>
      <c r="BL3" s="14"/>
      <c r="BM3" s="14"/>
      <c r="BO3" s="2693"/>
      <c r="BP3" s="2694"/>
      <c r="BQ3" s="2694"/>
      <c r="BR3" s="2694"/>
      <c r="BS3" s="2694"/>
      <c r="BT3" s="2694"/>
      <c r="BU3" s="2694"/>
      <c r="BV3" s="2694"/>
      <c r="BW3" s="2694"/>
      <c r="BX3" s="2694"/>
      <c r="BY3" s="2694"/>
      <c r="BZ3" s="2694"/>
      <c r="CA3" s="2694"/>
      <c r="CB3" s="2694"/>
      <c r="CC3" s="2694"/>
      <c r="CD3" s="2694"/>
      <c r="CE3" s="2694"/>
      <c r="CF3" s="2694"/>
      <c r="CG3" s="2694"/>
      <c r="CH3" s="2694"/>
      <c r="CI3" s="2694"/>
      <c r="CJ3" s="2694"/>
      <c r="CK3" s="2694"/>
      <c r="CL3" s="2694"/>
      <c r="CM3" s="2694"/>
      <c r="CN3" s="2694"/>
      <c r="CO3" s="2694"/>
      <c r="CP3" s="2694"/>
      <c r="CQ3" s="2694"/>
      <c r="CR3" s="2694"/>
      <c r="CS3" s="2694"/>
      <c r="CT3" s="2694"/>
      <c r="CU3" s="2694"/>
      <c r="CV3" s="2694"/>
      <c r="CW3" s="2694"/>
      <c r="CX3" s="2694"/>
      <c r="CY3" s="2694"/>
      <c r="CZ3" s="2694"/>
      <c r="DA3" s="2694"/>
      <c r="DB3" s="2694"/>
      <c r="DC3" s="2694"/>
      <c r="DD3" s="2694"/>
      <c r="DE3" s="2694"/>
      <c r="DF3" s="2694"/>
      <c r="DG3" s="2694"/>
      <c r="DH3" s="2694"/>
      <c r="DI3" s="2694"/>
      <c r="DJ3" s="2694"/>
      <c r="DK3" s="2694"/>
      <c r="DL3" s="2694"/>
      <c r="DM3" s="2694"/>
      <c r="DN3" s="2694"/>
      <c r="DO3" s="2694"/>
      <c r="DP3" s="2694"/>
      <c r="DQ3" s="2694"/>
      <c r="DR3" s="2694"/>
      <c r="DS3" s="2694"/>
      <c r="DT3" s="2694"/>
      <c r="DU3" s="2694"/>
      <c r="DV3" s="2694"/>
      <c r="DW3" s="2695"/>
      <c r="DZ3" s="2693"/>
      <c r="EA3" s="2694"/>
      <c r="EB3" s="2694"/>
      <c r="EC3" s="2694"/>
      <c r="ED3" s="2694"/>
      <c r="EE3" s="2694"/>
      <c r="EF3" s="2694"/>
      <c r="EG3" s="2694"/>
      <c r="EH3" s="2694"/>
      <c r="EI3" s="2694"/>
      <c r="EJ3" s="2694"/>
      <c r="EK3" s="2694"/>
      <c r="EL3" s="2694"/>
      <c r="EM3" s="2695"/>
      <c r="EN3" s="37"/>
      <c r="EO3" s="1684"/>
      <c r="EP3" s="3035"/>
      <c r="EQ3" s="3036"/>
      <c r="ER3" s="3036"/>
      <c r="ES3" s="3036"/>
      <c r="ET3" s="3036"/>
      <c r="EU3" s="3036"/>
      <c r="EV3" s="3036"/>
      <c r="EW3" s="3036"/>
      <c r="EX3" s="3036"/>
      <c r="EY3" s="3036"/>
      <c r="EZ3" s="3036"/>
      <c r="FA3" s="3036"/>
      <c r="FB3" s="3037"/>
      <c r="FC3" s="1760"/>
      <c r="FD3" s="591"/>
      <c r="FE3" s="3015" t="s">
        <v>393</v>
      </c>
      <c r="FF3" s="3016"/>
      <c r="FG3" s="3016"/>
      <c r="FH3" s="3016"/>
      <c r="FI3" s="3016"/>
      <c r="FJ3" s="3016"/>
      <c r="FK3" s="3016"/>
      <c r="FL3" s="3016"/>
      <c r="FM3" s="3016"/>
      <c r="FN3" s="3016"/>
      <c r="FO3" s="3016"/>
      <c r="FP3" s="3016"/>
      <c r="FQ3" s="3016"/>
      <c r="FR3" s="3016"/>
      <c r="FS3" s="3016"/>
      <c r="FT3" s="3016"/>
      <c r="FU3" s="3016"/>
      <c r="FV3" s="3016"/>
      <c r="FW3" s="3016"/>
      <c r="FX3" s="3016"/>
      <c r="FY3" s="3016"/>
      <c r="FZ3" s="3016"/>
      <c r="GA3" s="3016"/>
      <c r="GB3" s="3016"/>
      <c r="GC3" s="3016"/>
      <c r="GD3" s="3016"/>
      <c r="GE3" s="3016"/>
      <c r="GF3" s="3016"/>
      <c r="GG3" s="3016"/>
      <c r="GH3" s="3016"/>
      <c r="GI3" s="3016"/>
      <c r="GJ3" s="3016"/>
      <c r="GK3" s="3016"/>
      <c r="GL3" s="3016"/>
      <c r="GM3" s="3016"/>
      <c r="GN3" s="3016"/>
      <c r="GO3" s="3016"/>
      <c r="GP3" s="3016"/>
      <c r="GQ3" s="3016"/>
      <c r="GR3" s="3016"/>
      <c r="GS3" s="3016"/>
      <c r="GT3" s="3016"/>
      <c r="GU3" s="3016"/>
      <c r="GV3" s="3016"/>
      <c r="GW3" s="3016"/>
      <c r="GX3" s="3017"/>
      <c r="GY3" s="993"/>
      <c r="GZ3" s="3032" t="s">
        <v>289</v>
      </c>
      <c r="HA3" s="3041"/>
      <c r="HB3" s="3041"/>
      <c r="HC3" s="3041"/>
      <c r="HD3" s="3041"/>
      <c r="HE3" s="3041"/>
      <c r="HF3" s="3041"/>
      <c r="HG3" s="3041"/>
      <c r="HH3" s="3041"/>
      <c r="HI3" s="3041"/>
      <c r="HJ3" s="3041"/>
      <c r="HK3" s="3041"/>
      <c r="HL3" s="3041"/>
      <c r="HM3" s="3042"/>
      <c r="HO3" s="2997" t="s">
        <v>389</v>
      </c>
      <c r="HP3" s="2998"/>
      <c r="HQ3" s="2998"/>
      <c r="HR3" s="2998"/>
      <c r="HS3" s="2998"/>
      <c r="HT3" s="2998"/>
      <c r="HU3" s="2998"/>
      <c r="HV3" s="2998"/>
      <c r="HW3" s="2998"/>
      <c r="HX3" s="2998"/>
      <c r="HY3" s="2998"/>
      <c r="HZ3" s="2998"/>
      <c r="IA3" s="2998"/>
      <c r="IB3" s="2999"/>
      <c r="IE3" s="2991" t="s">
        <v>392</v>
      </c>
      <c r="IF3" s="2992"/>
      <c r="IG3" s="2992"/>
      <c r="IH3" s="2992"/>
      <c r="II3" s="2992"/>
      <c r="IJ3" s="2992"/>
      <c r="IK3" s="2992"/>
      <c r="IL3" s="2992"/>
      <c r="IM3" s="2992"/>
      <c r="IN3" s="2992"/>
      <c r="IO3" s="2992"/>
      <c r="IP3" s="2992"/>
      <c r="IQ3" s="2992"/>
      <c r="IR3" s="2992"/>
      <c r="IS3" s="2992"/>
      <c r="IT3" s="2992"/>
      <c r="IU3" s="2992"/>
      <c r="IV3" s="2992"/>
      <c r="IW3" s="2992"/>
      <c r="IX3" s="2992"/>
      <c r="IY3" s="2992"/>
      <c r="IZ3" s="2992"/>
      <c r="JA3" s="2992"/>
      <c r="JB3" s="2992"/>
      <c r="JC3" s="2992"/>
      <c r="JD3" s="2992"/>
      <c r="JE3" s="2992"/>
      <c r="JF3" s="2992"/>
      <c r="JG3" s="2992"/>
      <c r="JH3" s="2992"/>
      <c r="JI3" s="2992"/>
      <c r="JJ3" s="2992"/>
      <c r="JK3" s="2992"/>
      <c r="JL3" s="2992"/>
      <c r="JM3" s="2992"/>
      <c r="JN3" s="2992"/>
      <c r="JO3" s="2992"/>
      <c r="JP3" s="2992"/>
      <c r="JQ3" s="2992"/>
      <c r="JR3" s="2992"/>
      <c r="JS3" s="2992"/>
      <c r="JT3" s="2992"/>
      <c r="JU3" s="2992"/>
      <c r="JV3" s="2992"/>
      <c r="JW3" s="2992"/>
      <c r="JX3" s="2992"/>
      <c r="JY3" s="2992"/>
      <c r="JZ3" s="2992"/>
      <c r="KA3" s="2992"/>
      <c r="KB3" s="2992"/>
      <c r="KC3" s="2992"/>
      <c r="KD3" s="2992"/>
      <c r="KE3" s="2992"/>
      <c r="KF3" s="2992"/>
      <c r="KG3" s="2992"/>
      <c r="KH3" s="2992"/>
      <c r="KI3" s="2992"/>
      <c r="KJ3" s="2992"/>
      <c r="KK3" s="2992"/>
      <c r="KL3" s="2993"/>
      <c r="KM3" s="432"/>
      <c r="KN3" s="432"/>
      <c r="KO3" s="432"/>
      <c r="KP3" s="432"/>
      <c r="KQ3" s="432"/>
      <c r="KR3" s="432"/>
      <c r="KS3" s="432"/>
      <c r="KT3" s="432"/>
      <c r="KU3" s="432"/>
      <c r="KV3" s="432"/>
      <c r="KW3" s="432"/>
      <c r="KX3" s="432"/>
      <c r="KY3" s="432"/>
      <c r="KZ3" s="432"/>
      <c r="LA3" s="432"/>
      <c r="LB3" s="432"/>
      <c r="LC3" s="432"/>
      <c r="LD3" s="432"/>
      <c r="LE3" s="432"/>
      <c r="LF3" s="432"/>
      <c r="LG3" s="432"/>
      <c r="LH3" s="432"/>
      <c r="LI3" s="432"/>
      <c r="LJ3" s="432"/>
      <c r="LK3" s="432"/>
      <c r="LL3" s="432"/>
      <c r="LM3" s="432"/>
      <c r="LN3" s="432"/>
      <c r="LO3" s="432"/>
      <c r="LP3" s="432"/>
      <c r="LQ3" s="432"/>
      <c r="LR3" s="432"/>
      <c r="LS3" s="432"/>
      <c r="LT3" s="432"/>
      <c r="LU3" s="432"/>
      <c r="LV3" s="432"/>
      <c r="LW3" s="432"/>
      <c r="LX3" s="432"/>
      <c r="LY3" s="432"/>
      <c r="LZ3" s="432"/>
      <c r="MA3" s="432"/>
      <c r="MB3" s="432"/>
      <c r="MC3" s="432"/>
      <c r="MD3" s="432"/>
      <c r="ME3" s="432"/>
      <c r="MF3" s="432"/>
      <c r="MG3" s="432"/>
      <c r="MH3" s="432"/>
      <c r="MI3" s="432"/>
      <c r="MJ3" s="432"/>
      <c r="MK3" s="432"/>
      <c r="ML3" s="432"/>
      <c r="MM3" s="432"/>
      <c r="MN3" s="432"/>
      <c r="MO3" s="432"/>
      <c r="MP3" s="432"/>
      <c r="MQ3" s="432"/>
      <c r="MR3" s="433"/>
    </row>
    <row r="4" spans="1:384" ht="35.25" thickBot="1" x14ac:dyDescent="0.4">
      <c r="A4" s="1619" t="s">
        <v>0</v>
      </c>
      <c r="B4" s="2760"/>
      <c r="C4" s="2761"/>
      <c r="D4" s="2762"/>
      <c r="E4" s="1508"/>
      <c r="F4" s="2791"/>
      <c r="G4" s="2792"/>
      <c r="H4" s="2792"/>
      <c r="I4" s="2792"/>
      <c r="J4" s="2792"/>
      <c r="K4" s="2792"/>
      <c r="L4" s="2793"/>
      <c r="M4" s="23"/>
      <c r="P4" s="30"/>
      <c r="Q4" s="30"/>
      <c r="R4" s="2800"/>
      <c r="S4" s="2801"/>
      <c r="T4" s="2801"/>
      <c r="U4" s="2801"/>
      <c r="V4" s="2801"/>
      <c r="W4" s="2801"/>
      <c r="X4" s="2801"/>
      <c r="Y4" s="2801"/>
      <c r="Z4" s="2802"/>
      <c r="AA4" s="30"/>
      <c r="AB4" s="30"/>
      <c r="AC4" s="30"/>
      <c r="AD4" s="30"/>
      <c r="AF4" s="27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696"/>
      <c r="AS4" s="2697"/>
      <c r="AT4" s="2697"/>
      <c r="AU4" s="2697"/>
      <c r="AV4" s="2697"/>
      <c r="AW4" s="2697"/>
      <c r="AX4" s="2697"/>
      <c r="AY4" s="2697"/>
      <c r="AZ4" s="2697"/>
      <c r="BA4" s="2697"/>
      <c r="BB4" s="2697"/>
      <c r="BC4" s="2697"/>
      <c r="BD4" s="2697"/>
      <c r="BE4" s="2697"/>
      <c r="BF4" s="2697"/>
      <c r="BG4" s="2697"/>
      <c r="BH4" s="2698"/>
      <c r="BI4" s="22"/>
      <c r="BJ4" s="22"/>
      <c r="BK4" s="22"/>
      <c r="BL4" s="22"/>
      <c r="BM4" s="14"/>
      <c r="BO4" s="2696"/>
      <c r="BP4" s="2697"/>
      <c r="BQ4" s="2697"/>
      <c r="BR4" s="2697"/>
      <c r="BS4" s="2697"/>
      <c r="BT4" s="2697"/>
      <c r="BU4" s="2697"/>
      <c r="BV4" s="2697"/>
      <c r="BW4" s="2697"/>
      <c r="BX4" s="2697"/>
      <c r="BY4" s="2697"/>
      <c r="BZ4" s="2697"/>
      <c r="CA4" s="2697"/>
      <c r="CB4" s="2697"/>
      <c r="CC4" s="2697"/>
      <c r="CD4" s="2697"/>
      <c r="CE4" s="2697"/>
      <c r="CF4" s="2697"/>
      <c r="CG4" s="2697"/>
      <c r="CH4" s="2697"/>
      <c r="CI4" s="2697"/>
      <c r="CJ4" s="2697"/>
      <c r="CK4" s="2697"/>
      <c r="CL4" s="2697"/>
      <c r="CM4" s="2697"/>
      <c r="CN4" s="2697"/>
      <c r="CO4" s="2697"/>
      <c r="CP4" s="2697"/>
      <c r="CQ4" s="2697"/>
      <c r="CR4" s="2697"/>
      <c r="CS4" s="2697"/>
      <c r="CT4" s="2697"/>
      <c r="CU4" s="2697"/>
      <c r="CV4" s="2697"/>
      <c r="CW4" s="2697"/>
      <c r="CX4" s="2697"/>
      <c r="CY4" s="2697"/>
      <c r="CZ4" s="2697"/>
      <c r="DA4" s="2697"/>
      <c r="DB4" s="2697"/>
      <c r="DC4" s="2697"/>
      <c r="DD4" s="2697"/>
      <c r="DE4" s="2697"/>
      <c r="DF4" s="2697"/>
      <c r="DG4" s="2697"/>
      <c r="DH4" s="2697"/>
      <c r="DI4" s="2697"/>
      <c r="DJ4" s="2697"/>
      <c r="DK4" s="2697"/>
      <c r="DL4" s="2697"/>
      <c r="DM4" s="2697"/>
      <c r="DN4" s="2697"/>
      <c r="DO4" s="2697"/>
      <c r="DP4" s="2697"/>
      <c r="DQ4" s="2697"/>
      <c r="DR4" s="2697"/>
      <c r="DS4" s="2697"/>
      <c r="DT4" s="2697"/>
      <c r="DU4" s="2697"/>
      <c r="DV4" s="2697"/>
      <c r="DW4" s="2698"/>
      <c r="DZ4" s="2696"/>
      <c r="EA4" s="2697"/>
      <c r="EB4" s="2697"/>
      <c r="EC4" s="2697"/>
      <c r="ED4" s="2697"/>
      <c r="EE4" s="2697"/>
      <c r="EF4" s="2697"/>
      <c r="EG4" s="2697"/>
      <c r="EH4" s="2697"/>
      <c r="EI4" s="2697"/>
      <c r="EJ4" s="2697"/>
      <c r="EK4" s="2697"/>
      <c r="EL4" s="2697"/>
      <c r="EM4" s="2698"/>
      <c r="EN4" s="37"/>
      <c r="EO4" s="1684"/>
      <c r="EP4" s="3038"/>
      <c r="EQ4" s="3039"/>
      <c r="ER4" s="3039"/>
      <c r="ES4" s="3039"/>
      <c r="ET4" s="3039"/>
      <c r="EU4" s="3039"/>
      <c r="EV4" s="3039"/>
      <c r="EW4" s="3039"/>
      <c r="EX4" s="3039"/>
      <c r="EY4" s="3039"/>
      <c r="EZ4" s="3039"/>
      <c r="FA4" s="3039"/>
      <c r="FB4" s="3040"/>
      <c r="FC4" s="1760"/>
      <c r="FD4" s="591"/>
      <c r="FE4" s="3018"/>
      <c r="FF4" s="3019"/>
      <c r="FG4" s="3019"/>
      <c r="FH4" s="3019"/>
      <c r="FI4" s="3019"/>
      <c r="FJ4" s="3019"/>
      <c r="FK4" s="3019"/>
      <c r="FL4" s="3019"/>
      <c r="FM4" s="3019"/>
      <c r="FN4" s="3019"/>
      <c r="FO4" s="3019"/>
      <c r="FP4" s="3019"/>
      <c r="FQ4" s="3019"/>
      <c r="FR4" s="3019"/>
      <c r="FS4" s="3019"/>
      <c r="FT4" s="3019"/>
      <c r="FU4" s="3019"/>
      <c r="FV4" s="3019"/>
      <c r="FW4" s="3019"/>
      <c r="FX4" s="3019"/>
      <c r="FY4" s="3019"/>
      <c r="FZ4" s="3019"/>
      <c r="GA4" s="3019"/>
      <c r="GB4" s="3019"/>
      <c r="GC4" s="3019"/>
      <c r="GD4" s="3019"/>
      <c r="GE4" s="3019"/>
      <c r="GF4" s="3019"/>
      <c r="GG4" s="3019"/>
      <c r="GH4" s="3019"/>
      <c r="GI4" s="3019"/>
      <c r="GJ4" s="3019"/>
      <c r="GK4" s="3019"/>
      <c r="GL4" s="3019"/>
      <c r="GM4" s="3019"/>
      <c r="GN4" s="3019"/>
      <c r="GO4" s="3019"/>
      <c r="GP4" s="3019"/>
      <c r="GQ4" s="3019"/>
      <c r="GR4" s="3019"/>
      <c r="GS4" s="3019"/>
      <c r="GT4" s="3019"/>
      <c r="GU4" s="3019"/>
      <c r="GV4" s="3019"/>
      <c r="GW4" s="3019"/>
      <c r="GX4" s="3020"/>
      <c r="GY4" s="993"/>
      <c r="GZ4" s="3043"/>
      <c r="HA4" s="3044"/>
      <c r="HB4" s="3044"/>
      <c r="HC4" s="3044"/>
      <c r="HD4" s="3044"/>
      <c r="HE4" s="3044"/>
      <c r="HF4" s="3044"/>
      <c r="HG4" s="3044"/>
      <c r="HH4" s="3044"/>
      <c r="HI4" s="3044"/>
      <c r="HJ4" s="3044"/>
      <c r="HK4" s="3044"/>
      <c r="HL4" s="3044"/>
      <c r="HM4" s="3045"/>
      <c r="HO4" s="3000"/>
      <c r="HP4" s="3001"/>
      <c r="HQ4" s="3001"/>
      <c r="HR4" s="3001"/>
      <c r="HS4" s="3001"/>
      <c r="HT4" s="3001"/>
      <c r="HU4" s="3001"/>
      <c r="HV4" s="3001"/>
      <c r="HW4" s="3001"/>
      <c r="HX4" s="3001"/>
      <c r="HY4" s="3001"/>
      <c r="HZ4" s="3001"/>
      <c r="IA4" s="3001"/>
      <c r="IB4" s="3002"/>
      <c r="IE4" s="2994"/>
      <c r="IF4" s="2995"/>
      <c r="IG4" s="2995"/>
      <c r="IH4" s="2995"/>
      <c r="II4" s="2995"/>
      <c r="IJ4" s="2995"/>
      <c r="IK4" s="2995"/>
      <c r="IL4" s="2995"/>
      <c r="IM4" s="2995"/>
      <c r="IN4" s="2995"/>
      <c r="IO4" s="2995"/>
      <c r="IP4" s="2995"/>
      <c r="IQ4" s="2995"/>
      <c r="IR4" s="2995"/>
      <c r="IS4" s="2995"/>
      <c r="IT4" s="2995"/>
      <c r="IU4" s="2995"/>
      <c r="IV4" s="2995"/>
      <c r="IW4" s="2995"/>
      <c r="IX4" s="2995"/>
      <c r="IY4" s="2995"/>
      <c r="IZ4" s="2995"/>
      <c r="JA4" s="2995"/>
      <c r="JB4" s="2995"/>
      <c r="JC4" s="2995"/>
      <c r="JD4" s="2995"/>
      <c r="JE4" s="2995"/>
      <c r="JF4" s="2995"/>
      <c r="JG4" s="2995"/>
      <c r="JH4" s="2995"/>
      <c r="JI4" s="2995"/>
      <c r="JJ4" s="2995"/>
      <c r="JK4" s="2995"/>
      <c r="JL4" s="2995"/>
      <c r="JM4" s="2995"/>
      <c r="JN4" s="2995"/>
      <c r="JO4" s="2995"/>
      <c r="JP4" s="2995"/>
      <c r="JQ4" s="2995"/>
      <c r="JR4" s="2995"/>
      <c r="JS4" s="2995"/>
      <c r="JT4" s="2995"/>
      <c r="JU4" s="2995"/>
      <c r="JV4" s="2995"/>
      <c r="JW4" s="2995"/>
      <c r="JX4" s="2995"/>
      <c r="JY4" s="2995"/>
      <c r="JZ4" s="2995"/>
      <c r="KA4" s="2995"/>
      <c r="KB4" s="2995"/>
      <c r="KC4" s="2995"/>
      <c r="KD4" s="2995"/>
      <c r="KE4" s="2995"/>
      <c r="KF4" s="2995"/>
      <c r="KG4" s="2995"/>
      <c r="KH4" s="2995"/>
      <c r="KI4" s="2995"/>
      <c r="KJ4" s="2995"/>
      <c r="KK4" s="2995"/>
      <c r="KL4" s="2996"/>
      <c r="KM4" s="432"/>
      <c r="KN4" s="432"/>
      <c r="KO4" s="432"/>
      <c r="KP4" s="432"/>
      <c r="KQ4" s="432"/>
      <c r="KR4" s="432"/>
      <c r="KS4" s="432"/>
      <c r="KT4" s="432"/>
      <c r="KU4" s="432"/>
      <c r="KV4" s="432"/>
      <c r="KW4" s="432"/>
      <c r="KX4" s="432"/>
      <c r="KY4" s="432"/>
      <c r="KZ4" s="432"/>
      <c r="LA4" s="432"/>
      <c r="LB4" s="432"/>
      <c r="LC4" s="432"/>
      <c r="LD4" s="432"/>
      <c r="LE4" s="432"/>
      <c r="LF4" s="432"/>
      <c r="LG4" s="432"/>
      <c r="LH4" s="432"/>
      <c r="LI4" s="432"/>
      <c r="LJ4" s="432"/>
      <c r="LK4" s="432"/>
      <c r="LL4" s="432"/>
      <c r="LM4" s="432"/>
      <c r="LN4" s="432"/>
      <c r="LO4" s="432"/>
      <c r="LP4" s="432"/>
      <c r="LQ4" s="432"/>
      <c r="LR4" s="432"/>
      <c r="LS4" s="432"/>
      <c r="LT4" s="432"/>
      <c r="LU4" s="432"/>
      <c r="LV4" s="432"/>
      <c r="LW4" s="432"/>
      <c r="LX4" s="432"/>
      <c r="LY4" s="432"/>
      <c r="LZ4" s="432"/>
      <c r="MA4" s="432"/>
      <c r="MB4" s="432"/>
      <c r="MC4" s="432"/>
      <c r="MD4" s="432"/>
      <c r="ME4" s="432"/>
      <c r="MF4" s="432"/>
      <c r="MG4" s="432"/>
      <c r="MH4" s="432"/>
      <c r="MI4" s="432"/>
      <c r="MJ4" s="432"/>
      <c r="MK4" s="432"/>
      <c r="ML4" s="432"/>
      <c r="MM4" s="432"/>
      <c r="MN4" s="432"/>
      <c r="MO4" s="432"/>
      <c r="MP4" s="432"/>
      <c r="MQ4" s="432"/>
      <c r="MR4" s="433"/>
    </row>
    <row r="5" spans="1:384" ht="41.25" thickBot="1" x14ac:dyDescent="0.25">
      <c r="A5" s="1620" t="s">
        <v>152</v>
      </c>
      <c r="B5" s="2818"/>
      <c r="C5" s="2819"/>
      <c r="D5" s="2820"/>
      <c r="E5" s="27"/>
      <c r="F5" s="3"/>
      <c r="G5" s="3"/>
      <c r="H5" s="3"/>
      <c r="I5" s="3"/>
      <c r="J5" s="3"/>
      <c r="K5" s="3"/>
      <c r="L5" s="3"/>
      <c r="M5" s="23"/>
      <c r="AF5" s="27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2"/>
      <c r="BE5" s="22"/>
      <c r="BF5" s="22"/>
      <c r="BG5" s="22"/>
      <c r="BH5" s="22"/>
      <c r="BI5" s="22"/>
      <c r="BJ5" s="22"/>
      <c r="BK5" s="22"/>
      <c r="BL5" s="22"/>
      <c r="BM5" s="14"/>
      <c r="BO5" s="82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818"/>
      <c r="DD5" s="1818"/>
      <c r="DE5" s="1818"/>
      <c r="DF5" s="1818"/>
      <c r="DG5" s="1818"/>
      <c r="DH5" s="1818"/>
      <c r="DI5" s="1818"/>
      <c r="DJ5" s="1818"/>
      <c r="DK5" s="1818"/>
      <c r="DL5" s="1818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EP5" s="14"/>
      <c r="FE5" s="3021"/>
      <c r="FF5" s="3022"/>
      <c r="FG5" s="3022"/>
      <c r="FH5" s="3022"/>
      <c r="FI5" s="3022"/>
      <c r="FJ5" s="3022"/>
      <c r="FK5" s="3022"/>
      <c r="FL5" s="3022"/>
      <c r="FM5" s="3022"/>
      <c r="FN5" s="3022"/>
      <c r="FO5" s="3022"/>
      <c r="FP5" s="3022"/>
      <c r="FQ5" s="3022"/>
      <c r="FR5" s="3022"/>
      <c r="FS5" s="3022"/>
      <c r="FT5" s="3022"/>
      <c r="FU5" s="3022"/>
      <c r="FV5" s="3022"/>
      <c r="FW5" s="3022"/>
      <c r="FX5" s="3022"/>
      <c r="FY5" s="3022"/>
      <c r="FZ5" s="3022"/>
      <c r="GA5" s="3022"/>
      <c r="GB5" s="3022"/>
      <c r="GC5" s="3022"/>
      <c r="GD5" s="3022"/>
      <c r="GE5" s="3022"/>
      <c r="GF5" s="3022"/>
      <c r="GG5" s="3022"/>
      <c r="GH5" s="3022"/>
      <c r="GI5" s="3022"/>
      <c r="GJ5" s="3022"/>
      <c r="GK5" s="3022"/>
      <c r="GL5" s="3022"/>
      <c r="GM5" s="3022"/>
      <c r="GN5" s="3022"/>
      <c r="GO5" s="3022"/>
      <c r="GP5" s="3022"/>
      <c r="GQ5" s="3022"/>
      <c r="GR5" s="3022"/>
      <c r="GS5" s="3022"/>
      <c r="GT5" s="3022"/>
      <c r="GU5" s="3022"/>
      <c r="GV5" s="3022"/>
      <c r="GW5" s="3022"/>
      <c r="GX5" s="3023"/>
      <c r="GY5" s="993"/>
      <c r="GZ5" s="3046"/>
      <c r="HA5" s="3047"/>
      <c r="HB5" s="3047"/>
      <c r="HC5" s="3047"/>
      <c r="HD5" s="3047"/>
      <c r="HE5" s="3047"/>
      <c r="HF5" s="3047"/>
      <c r="HG5" s="3047"/>
      <c r="HH5" s="3047"/>
      <c r="HI5" s="3047"/>
      <c r="HJ5" s="3047"/>
      <c r="HK5" s="3047"/>
      <c r="HL5" s="3047"/>
      <c r="HM5" s="3048"/>
      <c r="HO5" s="3000"/>
      <c r="HP5" s="3001"/>
      <c r="HQ5" s="3001"/>
      <c r="HR5" s="3001"/>
      <c r="HS5" s="3001"/>
      <c r="HT5" s="3001"/>
      <c r="HU5" s="3001"/>
      <c r="HV5" s="3001"/>
      <c r="HW5" s="3001"/>
      <c r="HX5" s="3001"/>
      <c r="HY5" s="3001"/>
      <c r="HZ5" s="3001"/>
      <c r="IA5" s="3001"/>
      <c r="IB5" s="3002"/>
      <c r="IE5" s="432"/>
      <c r="IF5" s="432"/>
      <c r="IG5" s="432"/>
      <c r="IH5" s="432"/>
      <c r="II5" s="432"/>
      <c r="IJ5" s="432"/>
      <c r="IK5" s="432"/>
      <c r="IL5" s="432"/>
      <c r="IM5" s="432"/>
      <c r="IN5" s="432"/>
      <c r="IO5" s="432"/>
      <c r="IP5" s="432"/>
      <c r="IQ5" s="432"/>
      <c r="IR5" s="432"/>
      <c r="IS5" s="432"/>
      <c r="IT5" s="432"/>
      <c r="IU5" s="432"/>
      <c r="IV5" s="432"/>
      <c r="IW5" s="432"/>
      <c r="IX5" s="432"/>
      <c r="IY5" s="432"/>
      <c r="IZ5" s="432"/>
      <c r="JA5" s="432"/>
      <c r="JB5" s="432"/>
      <c r="JC5" s="432"/>
      <c r="JD5" s="432"/>
      <c r="JE5" s="432"/>
      <c r="JF5" s="432"/>
      <c r="JG5" s="432"/>
      <c r="JH5" s="432"/>
      <c r="JI5" s="432"/>
      <c r="JJ5" s="432"/>
      <c r="JK5" s="432"/>
      <c r="JL5" s="432"/>
      <c r="JM5" s="432"/>
      <c r="JN5" s="432"/>
      <c r="JO5" s="432"/>
      <c r="JP5" s="432"/>
      <c r="JQ5" s="432"/>
      <c r="JR5" s="432"/>
      <c r="JS5" s="432"/>
      <c r="JT5" s="432"/>
      <c r="JU5" s="432"/>
      <c r="JV5" s="432"/>
      <c r="JW5" s="432"/>
      <c r="JX5" s="432"/>
      <c r="JY5" s="432"/>
      <c r="JZ5" s="432"/>
      <c r="KA5" s="432"/>
      <c r="KB5" s="432"/>
      <c r="KC5" s="432"/>
      <c r="KD5" s="432"/>
      <c r="KE5" s="432"/>
      <c r="KF5" s="432"/>
      <c r="KG5" s="432"/>
      <c r="KH5" s="432"/>
      <c r="KI5" s="432"/>
      <c r="KJ5" s="432"/>
      <c r="KK5" s="432"/>
      <c r="KL5" s="432"/>
      <c r="KM5" s="432"/>
      <c r="KN5" s="432"/>
      <c r="KO5" s="432"/>
      <c r="KP5" s="432"/>
      <c r="KQ5" s="432"/>
      <c r="KR5" s="432"/>
      <c r="KS5" s="432"/>
      <c r="KT5" s="432"/>
      <c r="KU5" s="432"/>
      <c r="KV5" s="432"/>
      <c r="KW5" s="432"/>
      <c r="KX5" s="432"/>
      <c r="KY5" s="432"/>
      <c r="KZ5" s="432"/>
      <c r="LA5" s="432"/>
      <c r="LB5" s="432"/>
      <c r="LC5" s="432"/>
      <c r="LD5" s="432"/>
      <c r="LE5" s="432"/>
      <c r="LF5" s="432"/>
      <c r="LG5" s="432"/>
      <c r="LH5" s="432"/>
      <c r="LI5" s="432"/>
      <c r="LJ5" s="432"/>
      <c r="LK5" s="432"/>
      <c r="LL5" s="432"/>
      <c r="LM5" s="432"/>
      <c r="LN5" s="432"/>
      <c r="LO5" s="432"/>
      <c r="LP5" s="432"/>
      <c r="LQ5" s="432"/>
      <c r="LR5" s="432"/>
      <c r="LS5" s="432"/>
      <c r="LT5" s="432"/>
      <c r="LU5" s="432"/>
      <c r="LV5" s="432"/>
      <c r="LW5" s="432"/>
      <c r="LX5" s="432"/>
      <c r="LY5" s="432"/>
      <c r="LZ5" s="432"/>
      <c r="MA5" s="432"/>
      <c r="MB5" s="432"/>
      <c r="MC5" s="432"/>
      <c r="MD5" s="432"/>
      <c r="ME5" s="432"/>
      <c r="MF5" s="432"/>
      <c r="MG5" s="432"/>
      <c r="MH5" s="432"/>
      <c r="MI5" s="432"/>
      <c r="MJ5" s="432"/>
      <c r="MK5" s="432"/>
      <c r="ML5" s="432"/>
      <c r="MM5" s="432"/>
      <c r="MN5" s="432"/>
      <c r="MO5" s="432"/>
      <c r="MP5" s="432"/>
      <c r="MQ5" s="432"/>
      <c r="MR5" s="433"/>
      <c r="MT5" s="2337" t="s">
        <v>390</v>
      </c>
      <c r="MU5" s="2338"/>
      <c r="MV5" s="2338"/>
      <c r="MW5" s="2338"/>
      <c r="MX5" s="2338"/>
      <c r="MY5" s="2338"/>
      <c r="MZ5" s="2338"/>
      <c r="NA5" s="2338"/>
      <c r="NB5" s="2338"/>
      <c r="NC5" s="2338"/>
      <c r="ND5" s="2338"/>
      <c r="NE5" s="2338"/>
      <c r="NF5" s="2338"/>
      <c r="NG5" s="2338"/>
      <c r="NH5" s="2338"/>
      <c r="NI5" s="2338"/>
      <c r="NJ5" s="2338"/>
      <c r="NK5" s="2338"/>
      <c r="NL5" s="2338"/>
      <c r="NM5" s="2338"/>
      <c r="NN5" s="2338"/>
      <c r="NO5" s="2338"/>
      <c r="NP5" s="2338"/>
      <c r="NQ5" s="2338"/>
      <c r="NR5" s="2338"/>
      <c r="NS5" s="2339"/>
    </row>
    <row r="6" spans="1:384" ht="33.75" thickBot="1" x14ac:dyDescent="0.45">
      <c r="A6" s="1620" t="s">
        <v>1</v>
      </c>
      <c r="B6" s="1768"/>
      <c r="C6" s="1769"/>
      <c r="D6" s="1770"/>
      <c r="E6" s="27"/>
      <c r="F6" s="2904" t="s">
        <v>399</v>
      </c>
      <c r="G6" s="2904"/>
      <c r="H6" s="2904"/>
      <c r="I6" s="2904"/>
      <c r="J6" s="2904"/>
      <c r="K6" s="2904"/>
      <c r="L6" s="2904"/>
      <c r="M6" s="23"/>
      <c r="R6" s="2910" t="s">
        <v>171</v>
      </c>
      <c r="S6" s="2911"/>
      <c r="T6" s="2911"/>
      <c r="U6" s="2911"/>
      <c r="V6" s="2911"/>
      <c r="W6" s="2911"/>
      <c r="X6" s="2911"/>
      <c r="Y6" s="2911"/>
      <c r="Z6" s="2912"/>
      <c r="AF6" s="27"/>
      <c r="AG6" s="22"/>
      <c r="AH6" s="22"/>
      <c r="AI6" s="22"/>
      <c r="AJ6" s="22"/>
      <c r="AK6" s="22"/>
      <c r="AL6" s="14"/>
      <c r="AM6" s="22"/>
      <c r="AN6" s="22"/>
      <c r="AO6" s="22"/>
      <c r="AP6" s="22"/>
      <c r="AQ6" s="22"/>
      <c r="AR6" s="2905" t="s">
        <v>171</v>
      </c>
      <c r="AS6" s="2906"/>
      <c r="AT6" s="2906"/>
      <c r="AU6" s="2906"/>
      <c r="AV6" s="2906"/>
      <c r="AW6" s="2906"/>
      <c r="AX6" s="2906"/>
      <c r="AY6" s="2906"/>
      <c r="AZ6" s="2906"/>
      <c r="BA6" s="2906"/>
      <c r="BB6" s="2906"/>
      <c r="BC6" s="2906"/>
      <c r="BD6" s="2906"/>
      <c r="BE6" s="2906"/>
      <c r="BF6" s="2906"/>
      <c r="BG6" s="2906"/>
      <c r="BH6" s="2907"/>
      <c r="BI6" s="22"/>
      <c r="BJ6" s="22"/>
      <c r="BK6" s="22"/>
      <c r="BL6" s="22"/>
      <c r="BM6" s="14"/>
      <c r="BO6" s="2803" t="s">
        <v>171</v>
      </c>
      <c r="BP6" s="2804"/>
      <c r="BQ6" s="2804"/>
      <c r="BR6" s="2804"/>
      <c r="BS6" s="2804"/>
      <c r="BT6" s="2804"/>
      <c r="BU6" s="2804"/>
      <c r="BV6" s="2804"/>
      <c r="BW6" s="2804"/>
      <c r="BX6" s="2804"/>
      <c r="BY6" s="2804"/>
      <c r="BZ6" s="2804"/>
      <c r="CA6" s="2804"/>
      <c r="CB6" s="2804"/>
      <c r="CC6" s="2804"/>
      <c r="CD6" s="2804"/>
      <c r="CE6" s="2804"/>
      <c r="CF6" s="2804"/>
      <c r="CG6" s="2804"/>
      <c r="CH6" s="2804"/>
      <c r="CI6" s="2804"/>
      <c r="CJ6" s="2804"/>
      <c r="CK6" s="2804"/>
      <c r="CL6" s="2804"/>
      <c r="CM6" s="2804"/>
      <c r="CN6" s="2804"/>
      <c r="CO6" s="2804"/>
      <c r="CP6" s="2804"/>
      <c r="CQ6" s="2804"/>
      <c r="CR6" s="2804"/>
      <c r="CS6" s="2804"/>
      <c r="CT6" s="2804"/>
      <c r="CU6" s="2804"/>
      <c r="CV6" s="2804"/>
      <c r="CW6" s="2804"/>
      <c r="CX6" s="2804"/>
      <c r="CY6" s="2804"/>
      <c r="CZ6" s="2804"/>
      <c r="DA6" s="2804"/>
      <c r="DB6" s="2804"/>
      <c r="DC6" s="2804"/>
      <c r="DD6" s="2804"/>
      <c r="DE6" s="2804"/>
      <c r="DF6" s="2804"/>
      <c r="DG6" s="2804"/>
      <c r="DH6" s="2804"/>
      <c r="DI6" s="2804"/>
      <c r="DJ6" s="2804"/>
      <c r="DK6" s="2804"/>
      <c r="DL6" s="2804"/>
      <c r="DM6" s="2804"/>
      <c r="DN6" s="2804"/>
      <c r="DO6" s="2804"/>
      <c r="DP6" s="2804"/>
      <c r="DQ6" s="2804"/>
      <c r="DR6" s="2804"/>
      <c r="DS6" s="2804"/>
      <c r="DT6" s="2804"/>
      <c r="DU6" s="2804"/>
      <c r="DV6" s="2804"/>
      <c r="DW6" s="2805"/>
      <c r="DX6" s="68"/>
      <c r="DY6" s="69"/>
      <c r="DZ6" s="2905" t="s">
        <v>171</v>
      </c>
      <c r="EA6" s="2906"/>
      <c r="EB6" s="2906"/>
      <c r="EC6" s="2906"/>
      <c r="ED6" s="2906"/>
      <c r="EE6" s="2906"/>
      <c r="EF6" s="2906"/>
      <c r="EG6" s="2906"/>
      <c r="EH6" s="2906"/>
      <c r="EI6" s="2906"/>
      <c r="EJ6" s="2906"/>
      <c r="EK6" s="2906"/>
      <c r="EL6" s="2906"/>
      <c r="EM6" s="2907"/>
      <c r="EN6" s="68"/>
      <c r="EO6" s="1685"/>
      <c r="EP6" s="2905" t="s">
        <v>171</v>
      </c>
      <c r="EQ6" s="2906"/>
      <c r="ER6" s="2906"/>
      <c r="ES6" s="2906"/>
      <c r="ET6" s="2906"/>
      <c r="EU6" s="2906"/>
      <c r="EV6" s="2906"/>
      <c r="EW6" s="2906"/>
      <c r="EX6" s="2906"/>
      <c r="EY6" s="2906"/>
      <c r="EZ6" s="2906"/>
      <c r="FA6" s="2906"/>
      <c r="FB6" s="2907"/>
      <c r="FC6" s="1708"/>
      <c r="FD6" s="593"/>
      <c r="FE6" s="2337" t="s">
        <v>388</v>
      </c>
      <c r="FF6" s="2338"/>
      <c r="FG6" s="2338"/>
      <c r="FH6" s="2338"/>
      <c r="FI6" s="2338"/>
      <c r="FJ6" s="2338"/>
      <c r="FK6" s="2338"/>
      <c r="FL6" s="2338"/>
      <c r="FM6" s="2338"/>
      <c r="FN6" s="2338"/>
      <c r="FO6" s="2338"/>
      <c r="FP6" s="2338"/>
      <c r="FQ6" s="2338"/>
      <c r="FR6" s="2338"/>
      <c r="FS6" s="2338"/>
      <c r="FT6" s="2338"/>
      <c r="FU6" s="2338"/>
      <c r="FV6" s="2338"/>
      <c r="FW6" s="2338"/>
      <c r="FX6" s="2338"/>
      <c r="FY6" s="2338"/>
      <c r="FZ6" s="2338"/>
      <c r="GA6" s="2338"/>
      <c r="GB6" s="2338"/>
      <c r="GC6" s="2338"/>
      <c r="GD6" s="2338"/>
      <c r="GE6" s="2338"/>
      <c r="GF6" s="2338"/>
      <c r="GG6" s="2338"/>
      <c r="GH6" s="2338"/>
      <c r="GI6" s="2338"/>
      <c r="GJ6" s="2338"/>
      <c r="GK6" s="2338"/>
      <c r="GL6" s="2338"/>
      <c r="GM6" s="2338"/>
      <c r="GN6" s="2338"/>
      <c r="GO6" s="2338"/>
      <c r="GP6" s="2338"/>
      <c r="GQ6" s="2338"/>
      <c r="GR6" s="2338"/>
      <c r="GS6" s="2338"/>
      <c r="GT6" s="2338"/>
      <c r="GU6" s="2338"/>
      <c r="GV6" s="2338"/>
      <c r="GW6" s="2338"/>
      <c r="GX6" s="2339"/>
      <c r="GY6" s="920"/>
      <c r="GZ6" s="920"/>
      <c r="HA6" s="920"/>
      <c r="HB6" s="920"/>
      <c r="HC6" s="920"/>
      <c r="HD6" s="920"/>
      <c r="HE6" s="920"/>
      <c r="HF6" s="920"/>
      <c r="HG6" s="920"/>
      <c r="HH6" s="920"/>
      <c r="HI6" s="920"/>
      <c r="HJ6" s="920"/>
      <c r="HK6" s="920"/>
      <c r="HL6" s="920"/>
      <c r="HO6" s="3000"/>
      <c r="HP6" s="3001"/>
      <c r="HQ6" s="3001"/>
      <c r="HR6" s="3001"/>
      <c r="HS6" s="3001"/>
      <c r="HT6" s="3001"/>
      <c r="HU6" s="3001"/>
      <c r="HV6" s="3001"/>
      <c r="HW6" s="3001"/>
      <c r="HX6" s="3001"/>
      <c r="HY6" s="3001"/>
      <c r="HZ6" s="3001"/>
      <c r="IA6" s="3001"/>
      <c r="IB6" s="3002"/>
      <c r="IE6" s="2337" t="s">
        <v>394</v>
      </c>
      <c r="IF6" s="2338"/>
      <c r="IG6" s="2338"/>
      <c r="IH6" s="2338"/>
      <c r="II6" s="2338"/>
      <c r="IJ6" s="2338"/>
      <c r="IK6" s="2338"/>
      <c r="IL6" s="2338"/>
      <c r="IM6" s="2338"/>
      <c r="IN6" s="2338"/>
      <c r="IO6" s="2338"/>
      <c r="IP6" s="2338"/>
      <c r="IQ6" s="2338"/>
      <c r="IR6" s="2338"/>
      <c r="IS6" s="2338"/>
      <c r="IT6" s="2338"/>
      <c r="IU6" s="2338"/>
      <c r="IV6" s="2338"/>
      <c r="IW6" s="2338"/>
      <c r="IX6" s="2338"/>
      <c r="IY6" s="2338"/>
      <c r="IZ6" s="2338"/>
      <c r="JA6" s="2338"/>
      <c r="JB6" s="2338"/>
      <c r="JC6" s="2338"/>
      <c r="JD6" s="2338"/>
      <c r="JE6" s="2338"/>
      <c r="JF6" s="2338"/>
      <c r="JG6" s="2338"/>
      <c r="JH6" s="2338"/>
      <c r="JI6" s="2338"/>
      <c r="JJ6" s="2338"/>
      <c r="JK6" s="2338"/>
      <c r="JL6" s="2338"/>
      <c r="JM6" s="2338"/>
      <c r="JN6" s="2338"/>
      <c r="JO6" s="2338"/>
      <c r="JP6" s="2338"/>
      <c r="JQ6" s="2338"/>
      <c r="JR6" s="2338"/>
      <c r="JS6" s="2338"/>
      <c r="JT6" s="2338"/>
      <c r="JU6" s="2338"/>
      <c r="JV6" s="2338"/>
      <c r="JW6" s="2338"/>
      <c r="JX6" s="2338"/>
      <c r="JY6" s="2338"/>
      <c r="JZ6" s="2338"/>
      <c r="KA6" s="2338"/>
      <c r="KB6" s="2338"/>
      <c r="KC6" s="2338"/>
      <c r="KD6" s="2338"/>
      <c r="KE6" s="2338"/>
      <c r="KF6" s="2338"/>
      <c r="KG6" s="2338"/>
      <c r="KH6" s="2338"/>
      <c r="KI6" s="2338"/>
      <c r="KJ6" s="2338"/>
      <c r="KK6" s="2338"/>
      <c r="KL6" s="2339"/>
      <c r="KM6" s="920"/>
      <c r="KN6" s="920"/>
      <c r="KO6" s="920"/>
      <c r="KP6" s="920"/>
      <c r="KQ6" s="920"/>
      <c r="KR6" s="920"/>
      <c r="KS6" s="920"/>
      <c r="KT6" s="920"/>
      <c r="KU6" s="920"/>
      <c r="KV6" s="920"/>
      <c r="KW6" s="920"/>
      <c r="KX6" s="920"/>
      <c r="KY6" s="920"/>
      <c r="KZ6" s="920"/>
      <c r="LA6" s="920"/>
      <c r="LB6" s="920"/>
      <c r="LC6" s="920"/>
      <c r="LD6" s="920"/>
      <c r="LE6" s="920"/>
      <c r="LF6" s="920"/>
      <c r="LG6" s="920"/>
      <c r="LH6" s="920"/>
      <c r="LI6" s="920"/>
      <c r="LJ6" s="920"/>
      <c r="LK6" s="920"/>
      <c r="LL6" s="920"/>
      <c r="LM6" s="920"/>
      <c r="LN6" s="920"/>
      <c r="LO6" s="920"/>
      <c r="LP6" s="920"/>
      <c r="LQ6" s="920"/>
      <c r="LR6" s="920"/>
      <c r="LS6" s="920"/>
      <c r="LT6" s="920"/>
      <c r="LU6" s="920"/>
      <c r="LV6" s="920"/>
      <c r="LW6" s="920"/>
      <c r="LX6" s="432"/>
      <c r="LY6" s="432"/>
      <c r="LZ6" s="432"/>
      <c r="MA6" s="432"/>
      <c r="MB6" s="432"/>
      <c r="MC6" s="432"/>
      <c r="MD6" s="432"/>
      <c r="ME6" s="432"/>
      <c r="MF6" s="432"/>
      <c r="MG6" s="432"/>
      <c r="MH6" s="432"/>
      <c r="MI6" s="432"/>
      <c r="MJ6" s="432"/>
      <c r="MK6" s="432"/>
      <c r="ML6" s="432"/>
      <c r="MM6" s="432"/>
      <c r="MN6" s="432"/>
      <c r="MO6" s="432"/>
      <c r="MP6" s="432"/>
      <c r="MQ6" s="432"/>
      <c r="MR6" s="433"/>
      <c r="MT6" s="2891"/>
      <c r="MU6" s="2892"/>
      <c r="MV6" s="2892"/>
      <c r="MW6" s="2892"/>
      <c r="MX6" s="2892"/>
      <c r="MY6" s="2892"/>
      <c r="MZ6" s="2892"/>
      <c r="NA6" s="2892"/>
      <c r="NB6" s="2892"/>
      <c r="NC6" s="2892"/>
      <c r="ND6" s="2892"/>
      <c r="NE6" s="2892"/>
      <c r="NF6" s="2892"/>
      <c r="NG6" s="2892"/>
      <c r="NH6" s="2892"/>
      <c r="NI6" s="2892"/>
      <c r="NJ6" s="2892"/>
      <c r="NK6" s="2892"/>
      <c r="NL6" s="2892"/>
      <c r="NM6" s="2892"/>
      <c r="NN6" s="2892"/>
      <c r="NO6" s="2892"/>
      <c r="NP6" s="2892"/>
      <c r="NQ6" s="2892"/>
      <c r="NR6" s="2892"/>
      <c r="NS6" s="2893"/>
      <c r="NT6" s="1081"/>
    </row>
    <row r="7" spans="1:384" ht="41.25" thickBot="1" x14ac:dyDescent="0.25">
      <c r="A7" s="1620" t="s">
        <v>2</v>
      </c>
      <c r="B7" s="2763"/>
      <c r="C7" s="2764"/>
      <c r="D7" s="2765"/>
      <c r="E7" s="27"/>
      <c r="F7" s="3"/>
      <c r="G7" s="3"/>
      <c r="H7" s="3"/>
      <c r="I7" s="3"/>
      <c r="J7" s="3"/>
      <c r="K7" s="3"/>
      <c r="L7" s="3"/>
      <c r="M7" s="23"/>
      <c r="AF7" s="27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2"/>
      <c r="BE7" s="22"/>
      <c r="BF7" s="22"/>
      <c r="BG7" s="22"/>
      <c r="BH7" s="22"/>
      <c r="BI7" s="22"/>
      <c r="BJ7" s="22"/>
      <c r="BK7" s="22"/>
      <c r="BL7" s="22"/>
      <c r="BM7" s="14"/>
      <c r="DV7" s="1816"/>
      <c r="EP7" s="14"/>
      <c r="FE7" s="2340"/>
      <c r="FF7" s="2341"/>
      <c r="FG7" s="2341"/>
      <c r="FH7" s="2341"/>
      <c r="FI7" s="2341"/>
      <c r="FJ7" s="2341"/>
      <c r="FK7" s="2341"/>
      <c r="FL7" s="2341"/>
      <c r="FM7" s="2341"/>
      <c r="FN7" s="2341"/>
      <c r="FO7" s="2341"/>
      <c r="FP7" s="2341"/>
      <c r="FQ7" s="2341"/>
      <c r="FR7" s="2341"/>
      <c r="FS7" s="2341"/>
      <c r="FT7" s="2341"/>
      <c r="FU7" s="2341"/>
      <c r="FV7" s="2341"/>
      <c r="FW7" s="2341"/>
      <c r="FX7" s="2341"/>
      <c r="FY7" s="2341"/>
      <c r="FZ7" s="2341"/>
      <c r="GA7" s="2341"/>
      <c r="GB7" s="2341"/>
      <c r="GC7" s="2341"/>
      <c r="GD7" s="2341"/>
      <c r="GE7" s="2341"/>
      <c r="GF7" s="2341"/>
      <c r="GG7" s="2341"/>
      <c r="GH7" s="2341"/>
      <c r="GI7" s="2341"/>
      <c r="GJ7" s="2341"/>
      <c r="GK7" s="2341"/>
      <c r="GL7" s="2341"/>
      <c r="GM7" s="2341"/>
      <c r="GN7" s="2341"/>
      <c r="GO7" s="2341"/>
      <c r="GP7" s="2341"/>
      <c r="GQ7" s="2341"/>
      <c r="GR7" s="2341"/>
      <c r="GS7" s="2341"/>
      <c r="GT7" s="2341"/>
      <c r="GU7" s="2341"/>
      <c r="GV7" s="2341"/>
      <c r="GW7" s="2341"/>
      <c r="GX7" s="2342"/>
      <c r="GY7" s="919"/>
      <c r="GZ7" s="919"/>
      <c r="HA7" s="919"/>
      <c r="HB7" s="919"/>
      <c r="HC7" s="919"/>
      <c r="HD7" s="919"/>
      <c r="HE7" s="919"/>
      <c r="HF7" s="919"/>
      <c r="HG7" s="919"/>
      <c r="HH7" s="919"/>
      <c r="HI7" s="919"/>
      <c r="HJ7" s="919"/>
      <c r="HK7" s="919"/>
      <c r="HL7" s="919"/>
      <c r="HO7" s="3003"/>
      <c r="HP7" s="3004"/>
      <c r="HQ7" s="3004"/>
      <c r="HR7" s="3004"/>
      <c r="HS7" s="3004"/>
      <c r="HT7" s="3004"/>
      <c r="HU7" s="3004"/>
      <c r="HV7" s="3004"/>
      <c r="HW7" s="3004"/>
      <c r="HX7" s="3004"/>
      <c r="HY7" s="3004"/>
      <c r="HZ7" s="3004"/>
      <c r="IA7" s="3004"/>
      <c r="IB7" s="3005"/>
      <c r="IE7" s="2340"/>
      <c r="IF7" s="2341"/>
      <c r="IG7" s="2341"/>
      <c r="IH7" s="2341"/>
      <c r="II7" s="2341"/>
      <c r="IJ7" s="2341"/>
      <c r="IK7" s="2341"/>
      <c r="IL7" s="2341"/>
      <c r="IM7" s="2341"/>
      <c r="IN7" s="2341"/>
      <c r="IO7" s="2341"/>
      <c r="IP7" s="2341"/>
      <c r="IQ7" s="2341"/>
      <c r="IR7" s="2341"/>
      <c r="IS7" s="2341"/>
      <c r="IT7" s="2341"/>
      <c r="IU7" s="2341"/>
      <c r="IV7" s="2341"/>
      <c r="IW7" s="2341"/>
      <c r="IX7" s="2341"/>
      <c r="IY7" s="2341"/>
      <c r="IZ7" s="2341"/>
      <c r="JA7" s="2341"/>
      <c r="JB7" s="2341"/>
      <c r="JC7" s="2341"/>
      <c r="JD7" s="2341"/>
      <c r="JE7" s="2341"/>
      <c r="JF7" s="2341"/>
      <c r="JG7" s="2341"/>
      <c r="JH7" s="2341"/>
      <c r="JI7" s="2341"/>
      <c r="JJ7" s="2341"/>
      <c r="JK7" s="2341"/>
      <c r="JL7" s="2341"/>
      <c r="JM7" s="2341"/>
      <c r="JN7" s="2341"/>
      <c r="JO7" s="2341"/>
      <c r="JP7" s="2341"/>
      <c r="JQ7" s="2341"/>
      <c r="JR7" s="2341"/>
      <c r="JS7" s="2341"/>
      <c r="JT7" s="2341"/>
      <c r="JU7" s="2341"/>
      <c r="JV7" s="2341"/>
      <c r="JW7" s="2341"/>
      <c r="JX7" s="2341"/>
      <c r="JY7" s="2341"/>
      <c r="JZ7" s="2341"/>
      <c r="KA7" s="2341"/>
      <c r="KB7" s="2341"/>
      <c r="KC7" s="2341"/>
      <c r="KD7" s="2341"/>
      <c r="KE7" s="2341"/>
      <c r="KF7" s="2341"/>
      <c r="KG7" s="2341"/>
      <c r="KH7" s="2341"/>
      <c r="KI7" s="2341"/>
      <c r="KJ7" s="2341"/>
      <c r="KK7" s="2341"/>
      <c r="KL7" s="2342"/>
      <c r="KM7" s="919"/>
      <c r="KN7" s="919"/>
      <c r="KO7" s="919"/>
      <c r="KP7" s="919"/>
      <c r="KQ7" s="919"/>
      <c r="KR7" s="919"/>
      <c r="KS7" s="919"/>
      <c r="KT7" s="919"/>
      <c r="KU7" s="919"/>
      <c r="KV7" s="919"/>
      <c r="KW7" s="919"/>
      <c r="KX7" s="919"/>
      <c r="KY7" s="919"/>
      <c r="KZ7" s="919"/>
      <c r="LA7" s="919"/>
      <c r="LB7" s="919"/>
      <c r="LC7" s="919"/>
      <c r="LD7" s="919"/>
      <c r="LE7" s="919"/>
      <c r="LF7" s="919"/>
      <c r="LG7" s="919"/>
      <c r="LH7" s="919"/>
      <c r="LI7" s="919"/>
      <c r="LJ7" s="919"/>
      <c r="LK7" s="919"/>
      <c r="LL7" s="919"/>
      <c r="LM7" s="919"/>
      <c r="LN7" s="919"/>
      <c r="LO7" s="919"/>
      <c r="LP7" s="919"/>
      <c r="LQ7" s="919"/>
      <c r="LR7" s="919"/>
      <c r="LS7" s="919"/>
      <c r="LT7" s="919"/>
      <c r="LU7" s="919"/>
      <c r="LV7" s="919"/>
      <c r="LW7" s="919"/>
      <c r="LX7" s="432"/>
      <c r="LY7" s="432"/>
      <c r="LZ7" s="432"/>
      <c r="MA7" s="432"/>
      <c r="MB7" s="432"/>
      <c r="MC7" s="432"/>
      <c r="MD7" s="432"/>
      <c r="ME7" s="432"/>
      <c r="MF7" s="432"/>
      <c r="MG7" s="432"/>
      <c r="MH7" s="432"/>
      <c r="MI7" s="432"/>
      <c r="MJ7" s="432"/>
      <c r="MK7" s="432"/>
      <c r="ML7" s="432"/>
      <c r="MM7" s="432"/>
      <c r="MN7" s="432"/>
      <c r="MO7" s="432"/>
      <c r="MP7" s="432"/>
      <c r="MQ7" s="432"/>
      <c r="MR7" s="433"/>
      <c r="MT7" s="2340"/>
      <c r="MU7" s="2341"/>
      <c r="MV7" s="2341"/>
      <c r="MW7" s="2341"/>
      <c r="MX7" s="2341"/>
      <c r="MY7" s="2341"/>
      <c r="MZ7" s="2341"/>
      <c r="NA7" s="2341"/>
      <c r="NB7" s="2341"/>
      <c r="NC7" s="2341"/>
      <c r="ND7" s="2341"/>
      <c r="NE7" s="2341"/>
      <c r="NF7" s="2341"/>
      <c r="NG7" s="2341"/>
      <c r="NH7" s="2341"/>
      <c r="NI7" s="2341"/>
      <c r="NJ7" s="2341"/>
      <c r="NK7" s="2341"/>
      <c r="NL7" s="2341"/>
      <c r="NM7" s="2341"/>
      <c r="NN7" s="2341"/>
      <c r="NO7" s="2341"/>
      <c r="NP7" s="2341"/>
      <c r="NQ7" s="2341"/>
      <c r="NR7" s="2341"/>
      <c r="NS7" s="2342"/>
      <c r="NT7" s="1081"/>
    </row>
    <row r="8" spans="1:384" ht="94.5" thickBot="1" x14ac:dyDescent="0.25">
      <c r="A8" s="1621" t="s">
        <v>151</v>
      </c>
      <c r="B8" s="2766"/>
      <c r="C8" s="2767"/>
      <c r="D8" s="2768"/>
      <c r="E8" s="1509"/>
      <c r="F8" s="2769" t="s">
        <v>94</v>
      </c>
      <c r="G8" s="2770"/>
      <c r="H8" s="2770"/>
      <c r="I8" s="2770"/>
      <c r="J8" s="2770"/>
      <c r="K8" s="2770"/>
      <c r="L8" s="2771"/>
      <c r="M8" s="77"/>
      <c r="N8" s="17"/>
      <c r="O8" s="2772" t="s">
        <v>54</v>
      </c>
      <c r="P8" s="2773"/>
      <c r="Q8" s="2773"/>
      <c r="R8" s="2773"/>
      <c r="S8" s="2773"/>
      <c r="T8" s="2773"/>
      <c r="U8" s="2773"/>
      <c r="V8" s="2773"/>
      <c r="W8" s="2773"/>
      <c r="X8" s="2773"/>
      <c r="Y8" s="2773"/>
      <c r="Z8" s="2773"/>
      <c r="AA8" s="2773"/>
      <c r="AB8" s="2773"/>
      <c r="AC8" s="2773"/>
      <c r="AD8" s="2774"/>
      <c r="AE8" s="77"/>
      <c r="AF8" s="78"/>
      <c r="AG8" s="2769" t="s">
        <v>95</v>
      </c>
      <c r="AH8" s="2770"/>
      <c r="AI8" s="2770"/>
      <c r="AJ8" s="2770"/>
      <c r="AK8" s="2770"/>
      <c r="AL8" s="2770"/>
      <c r="AM8" s="2770"/>
      <c r="AN8" s="2770"/>
      <c r="AO8" s="2770"/>
      <c r="AP8" s="2770"/>
      <c r="AQ8" s="2770"/>
      <c r="AR8" s="2770"/>
      <c r="AS8" s="2770"/>
      <c r="AT8" s="2770"/>
      <c r="AU8" s="2770"/>
      <c r="AV8" s="2770"/>
      <c r="AW8" s="2770"/>
      <c r="AX8" s="2770"/>
      <c r="AY8" s="2770"/>
      <c r="AZ8" s="2770"/>
      <c r="BA8" s="2770"/>
      <c r="BB8" s="2770"/>
      <c r="BC8" s="2770"/>
      <c r="BD8" s="2770"/>
      <c r="BE8" s="2770"/>
      <c r="BF8" s="2770"/>
      <c r="BG8" s="2770"/>
      <c r="BH8" s="2770"/>
      <c r="BI8" s="2770"/>
      <c r="BJ8" s="2770"/>
      <c r="BK8" s="2770"/>
      <c r="BL8" s="2771"/>
      <c r="BM8" s="5"/>
      <c r="BN8" s="78"/>
      <c r="BO8" s="2812" t="s">
        <v>55</v>
      </c>
      <c r="BP8" s="2813"/>
      <c r="BQ8" s="2813"/>
      <c r="BR8" s="2813"/>
      <c r="BS8" s="2813"/>
      <c r="BT8" s="2813"/>
      <c r="BU8" s="2813"/>
      <c r="BV8" s="2813"/>
      <c r="BW8" s="2813"/>
      <c r="BX8" s="2813"/>
      <c r="BY8" s="2813"/>
      <c r="BZ8" s="2813"/>
      <c r="CA8" s="2813"/>
      <c r="CB8" s="2813"/>
      <c r="CC8" s="2813"/>
      <c r="CD8" s="2813"/>
      <c r="CE8" s="2813"/>
      <c r="CF8" s="2813"/>
      <c r="CG8" s="2813"/>
      <c r="CH8" s="2813"/>
      <c r="CI8" s="2813"/>
      <c r="CJ8" s="2813"/>
      <c r="CK8" s="2813"/>
      <c r="CL8" s="2813"/>
      <c r="CM8" s="2813"/>
      <c r="CN8" s="2813"/>
      <c r="CO8" s="2813"/>
      <c r="CP8" s="2813"/>
      <c r="CQ8" s="2813"/>
      <c r="CR8" s="2813"/>
      <c r="CS8" s="2813"/>
      <c r="CT8" s="2813"/>
      <c r="CU8" s="2813"/>
      <c r="CV8" s="2813"/>
      <c r="CW8" s="2813"/>
      <c r="CX8" s="2813"/>
      <c r="CY8" s="2813"/>
      <c r="CZ8" s="2813"/>
      <c r="DA8" s="2813"/>
      <c r="DB8" s="2813"/>
      <c r="DC8" s="2813"/>
      <c r="DD8" s="2813"/>
      <c r="DE8" s="2813"/>
      <c r="DF8" s="2813"/>
      <c r="DG8" s="2813"/>
      <c r="DH8" s="2813"/>
      <c r="DI8" s="2813"/>
      <c r="DJ8" s="2813"/>
      <c r="DK8" s="2813"/>
      <c r="DL8" s="2813"/>
      <c r="DM8" s="2813"/>
      <c r="DN8" s="2813"/>
      <c r="DO8" s="2813"/>
      <c r="DP8" s="2813"/>
      <c r="DQ8" s="2813"/>
      <c r="DR8" s="2813"/>
      <c r="DS8" s="2813"/>
      <c r="DT8" s="2813"/>
      <c r="DU8" s="2813"/>
      <c r="DV8" s="2813"/>
      <c r="DW8" s="2814"/>
      <c r="DX8" s="77"/>
      <c r="DY8" s="78"/>
      <c r="DZ8" s="2772" t="s">
        <v>66</v>
      </c>
      <c r="EA8" s="2773"/>
      <c r="EB8" s="2773"/>
      <c r="EC8" s="2773"/>
      <c r="ED8" s="2773"/>
      <c r="EE8" s="2773"/>
      <c r="EF8" s="2773"/>
      <c r="EG8" s="2773"/>
      <c r="EH8" s="2773"/>
      <c r="EI8" s="2773"/>
      <c r="EJ8" s="2773"/>
      <c r="EK8" s="2773"/>
      <c r="EL8" s="2773"/>
      <c r="EM8" s="2774"/>
      <c r="EN8" s="77"/>
      <c r="EO8" s="1686"/>
      <c r="EP8" s="3029" t="s">
        <v>214</v>
      </c>
      <c r="EQ8" s="3030"/>
      <c r="ER8" s="3030"/>
      <c r="ES8" s="3030"/>
      <c r="ET8" s="3030"/>
      <c r="EU8" s="3030"/>
      <c r="EV8" s="3030"/>
      <c r="EW8" s="3030"/>
      <c r="EX8" s="3030"/>
      <c r="EY8" s="3030"/>
      <c r="EZ8" s="3030"/>
      <c r="FA8" s="3030"/>
      <c r="FB8" s="3031"/>
      <c r="FC8" s="77"/>
      <c r="FD8" s="594"/>
      <c r="FE8" s="3012" t="s">
        <v>387</v>
      </c>
      <c r="FF8" s="3013"/>
      <c r="FG8" s="3013"/>
      <c r="FH8" s="3013"/>
      <c r="FI8" s="3013"/>
      <c r="FJ8" s="3013"/>
      <c r="FK8" s="3013"/>
      <c r="FL8" s="3013"/>
      <c r="FM8" s="3013"/>
      <c r="FN8" s="3013"/>
      <c r="FO8" s="3013"/>
      <c r="FP8" s="3013"/>
      <c r="FQ8" s="3013"/>
      <c r="FR8" s="3013"/>
      <c r="FS8" s="3013"/>
      <c r="FT8" s="3013"/>
      <c r="FU8" s="3013"/>
      <c r="FV8" s="3013"/>
      <c r="FW8" s="3013"/>
      <c r="FX8" s="3013"/>
      <c r="FY8" s="3013"/>
      <c r="FZ8" s="3013"/>
      <c r="GA8" s="3013"/>
      <c r="GB8" s="3013"/>
      <c r="GC8" s="3013"/>
      <c r="GD8" s="3013"/>
      <c r="GE8" s="3013"/>
      <c r="GF8" s="3013"/>
      <c r="GG8" s="3013"/>
      <c r="GH8" s="3013"/>
      <c r="GI8" s="3013"/>
      <c r="GJ8" s="3013"/>
      <c r="GK8" s="3013"/>
      <c r="GL8" s="3013"/>
      <c r="GM8" s="3013"/>
      <c r="GN8" s="3013"/>
      <c r="GO8" s="3013"/>
      <c r="GP8" s="3013"/>
      <c r="GQ8" s="3013"/>
      <c r="GR8" s="3013"/>
      <c r="GS8" s="3013"/>
      <c r="GT8" s="3013"/>
      <c r="GU8" s="3013"/>
      <c r="GV8" s="3013"/>
      <c r="GW8" s="3013"/>
      <c r="GX8" s="3013"/>
      <c r="GY8" s="3013"/>
      <c r="GZ8" s="3013"/>
      <c r="HA8" s="3013"/>
      <c r="HB8" s="3013"/>
      <c r="HC8" s="3013"/>
      <c r="HD8" s="3013"/>
      <c r="HE8" s="3013"/>
      <c r="HF8" s="3013"/>
      <c r="HG8" s="3013"/>
      <c r="HH8" s="3013"/>
      <c r="HI8" s="3013"/>
      <c r="HJ8" s="3013"/>
      <c r="HK8" s="3013"/>
      <c r="HL8" s="3014"/>
      <c r="HM8" s="432"/>
      <c r="HN8" s="439"/>
      <c r="HO8" s="2349" t="s">
        <v>351</v>
      </c>
      <c r="HP8" s="2350"/>
      <c r="HQ8" s="2350"/>
      <c r="HR8" s="2350"/>
      <c r="HS8" s="2350"/>
      <c r="HT8" s="2350"/>
      <c r="HU8" s="2350"/>
      <c r="HV8" s="2350"/>
      <c r="HW8" s="2350"/>
      <c r="HX8" s="2350"/>
      <c r="HY8" s="2350"/>
      <c r="HZ8" s="2350"/>
      <c r="IA8" s="2350"/>
      <c r="IB8" s="2351"/>
      <c r="IC8" s="433"/>
      <c r="ID8" s="432"/>
      <c r="IE8" s="2917" t="s">
        <v>350</v>
      </c>
      <c r="IF8" s="2918"/>
      <c r="IG8" s="2918"/>
      <c r="IH8" s="2918"/>
      <c r="II8" s="2918"/>
      <c r="IJ8" s="2918"/>
      <c r="IK8" s="2918"/>
      <c r="IL8" s="2918"/>
      <c r="IM8" s="2918"/>
      <c r="IN8" s="2918"/>
      <c r="IO8" s="2918"/>
      <c r="IP8" s="2918"/>
      <c r="IQ8" s="2918"/>
      <c r="IR8" s="2918"/>
      <c r="IS8" s="2918"/>
      <c r="IT8" s="2918"/>
      <c r="IU8" s="2918"/>
      <c r="IV8" s="2918"/>
      <c r="IW8" s="2918"/>
      <c r="IX8" s="2918"/>
      <c r="IY8" s="2918"/>
      <c r="IZ8" s="2918"/>
      <c r="JA8" s="2918"/>
      <c r="JB8" s="2918"/>
      <c r="JC8" s="2918"/>
      <c r="JD8" s="2918"/>
      <c r="JE8" s="2918"/>
      <c r="JF8" s="2918"/>
      <c r="JG8" s="2918"/>
      <c r="JH8" s="2918"/>
      <c r="JI8" s="2918"/>
      <c r="JJ8" s="2918"/>
      <c r="JK8" s="2918"/>
      <c r="JL8" s="2918"/>
      <c r="JM8" s="2918"/>
      <c r="JN8" s="2918"/>
      <c r="JO8" s="2918"/>
      <c r="JP8" s="2918"/>
      <c r="JQ8" s="2918"/>
      <c r="JR8" s="2918"/>
      <c r="JS8" s="2918"/>
      <c r="JT8" s="2918"/>
      <c r="JU8" s="2918"/>
      <c r="JV8" s="2918"/>
      <c r="JW8" s="2918"/>
      <c r="JX8" s="2918"/>
      <c r="JY8" s="2918"/>
      <c r="JZ8" s="2918"/>
      <c r="KA8" s="2918"/>
      <c r="KB8" s="2918"/>
      <c r="KC8" s="2918"/>
      <c r="KD8" s="2918"/>
      <c r="KE8" s="2918"/>
      <c r="KF8" s="2918"/>
      <c r="KG8" s="2918"/>
      <c r="KH8" s="2918"/>
      <c r="KI8" s="2918"/>
      <c r="KJ8" s="2918"/>
      <c r="KK8" s="2918"/>
      <c r="KL8" s="2918"/>
      <c r="KM8" s="2918"/>
      <c r="KN8" s="2918"/>
      <c r="KO8" s="2918"/>
      <c r="KP8" s="2918"/>
      <c r="KQ8" s="2918"/>
      <c r="KR8" s="2918"/>
      <c r="KS8" s="2918"/>
      <c r="KT8" s="2918"/>
      <c r="KU8" s="2918"/>
      <c r="KV8" s="2918"/>
      <c r="KW8" s="2918"/>
      <c r="KX8" s="2918"/>
      <c r="KY8" s="2918"/>
      <c r="KZ8" s="2918"/>
      <c r="LA8" s="2918"/>
      <c r="LB8" s="2918"/>
      <c r="LC8" s="2918"/>
      <c r="LD8" s="2918"/>
      <c r="LE8" s="2918"/>
      <c r="LF8" s="2918"/>
      <c r="LG8" s="2918"/>
      <c r="LH8" s="2918"/>
      <c r="LI8" s="2918"/>
      <c r="LJ8" s="2918"/>
      <c r="LK8" s="2918"/>
      <c r="LL8" s="2918"/>
      <c r="LM8" s="2918"/>
      <c r="LN8" s="2918"/>
      <c r="LO8" s="2918"/>
      <c r="LP8" s="2918"/>
      <c r="LQ8" s="2918"/>
      <c r="LR8" s="2918"/>
      <c r="LS8" s="2918"/>
      <c r="LT8" s="2918"/>
      <c r="LU8" s="2918"/>
      <c r="LV8" s="2918"/>
      <c r="LW8" s="2918"/>
      <c r="LX8" s="2918"/>
      <c r="LY8" s="2918"/>
      <c r="LZ8" s="2918"/>
      <c r="MA8" s="2918"/>
      <c r="MB8" s="2918"/>
      <c r="MC8" s="2918"/>
      <c r="MD8" s="2918"/>
      <c r="ME8" s="2918"/>
      <c r="MF8" s="2918"/>
      <c r="MG8" s="2918"/>
      <c r="MH8" s="2918"/>
      <c r="MI8" s="2918"/>
      <c r="MJ8" s="2918"/>
      <c r="MK8" s="2918"/>
      <c r="ML8" s="2918"/>
      <c r="MM8" s="2918"/>
      <c r="MN8" s="2918"/>
      <c r="MO8" s="2918"/>
      <c r="MP8" s="2918"/>
      <c r="MQ8" s="2919"/>
      <c r="MR8" s="990"/>
      <c r="MS8" s="609"/>
      <c r="MT8" s="2917" t="s">
        <v>350</v>
      </c>
      <c r="MU8" s="2918"/>
      <c r="MV8" s="2918"/>
      <c r="MW8" s="2918"/>
      <c r="MX8" s="2918"/>
      <c r="MY8" s="2918"/>
      <c r="MZ8" s="2918"/>
      <c r="NA8" s="2918"/>
      <c r="NB8" s="2918"/>
      <c r="NC8" s="2918"/>
      <c r="ND8" s="2918"/>
      <c r="NE8" s="2918"/>
      <c r="NF8" s="2918"/>
      <c r="NG8" s="2918"/>
      <c r="NH8" s="2918"/>
      <c r="NI8" s="2918"/>
      <c r="NJ8" s="2918"/>
      <c r="NK8" s="2918"/>
      <c r="NL8" s="2918"/>
      <c r="NM8" s="2918"/>
      <c r="NN8" s="2918"/>
      <c r="NO8" s="2918"/>
      <c r="NP8" s="2918"/>
      <c r="NQ8" s="2918"/>
      <c r="NR8" s="2918"/>
      <c r="NS8" s="2919"/>
    </row>
    <row r="9" spans="1:384" ht="30.75" customHeight="1" thickBot="1" x14ac:dyDescent="0.35">
      <c r="A9" s="31"/>
      <c r="B9" s="32"/>
      <c r="C9" s="32"/>
      <c r="D9" s="1538"/>
      <c r="E9" s="1510"/>
      <c r="F9" s="29"/>
      <c r="G9" s="29"/>
      <c r="H9" s="29"/>
      <c r="I9" s="29"/>
      <c r="J9" s="29"/>
      <c r="K9" s="29"/>
      <c r="L9" s="29"/>
      <c r="M9" s="23"/>
      <c r="O9" s="22"/>
      <c r="P9" s="35"/>
      <c r="Q9" s="35"/>
      <c r="R9" s="35"/>
      <c r="S9" s="35"/>
      <c r="T9" s="35"/>
      <c r="U9" s="35"/>
      <c r="V9" s="35"/>
      <c r="W9" s="16"/>
      <c r="X9" s="16"/>
      <c r="AF9" s="27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DR9" s="18"/>
      <c r="DS9" s="18"/>
      <c r="DT9" s="18"/>
      <c r="DU9" s="18"/>
      <c r="DV9" s="18"/>
      <c r="DW9" s="18"/>
      <c r="EO9" s="1686"/>
      <c r="EP9" s="1671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77"/>
      <c r="FD9" s="594"/>
      <c r="FE9" s="3006" t="s">
        <v>459</v>
      </c>
      <c r="FF9" s="3007"/>
      <c r="FG9" s="3007"/>
      <c r="FH9" s="3007"/>
      <c r="FI9" s="3007"/>
      <c r="FJ9" s="3007"/>
      <c r="FK9" s="3007"/>
      <c r="FL9" s="3007"/>
      <c r="FM9" s="3007"/>
      <c r="FN9" s="3007"/>
      <c r="FO9" s="3007"/>
      <c r="FP9" s="3007"/>
      <c r="FQ9" s="3007"/>
      <c r="FR9" s="3007"/>
      <c r="FS9" s="3007"/>
      <c r="FT9" s="3007"/>
      <c r="FU9" s="3007"/>
      <c r="FV9" s="3007"/>
      <c r="FW9" s="3007"/>
      <c r="FX9" s="3007"/>
      <c r="FY9" s="3007"/>
      <c r="FZ9" s="3007"/>
      <c r="GA9" s="3007"/>
      <c r="GB9" s="3007"/>
      <c r="GC9" s="3007"/>
      <c r="GD9" s="3007"/>
      <c r="GE9" s="3007"/>
      <c r="GF9" s="3007"/>
      <c r="GG9" s="3007"/>
      <c r="GH9" s="3007"/>
      <c r="GI9" s="3007"/>
      <c r="GJ9" s="3007"/>
      <c r="GK9" s="3007"/>
      <c r="GL9" s="3007"/>
      <c r="GM9" s="3007"/>
      <c r="GN9" s="3007"/>
      <c r="GO9" s="3007"/>
      <c r="GP9" s="3007"/>
      <c r="GQ9" s="3007"/>
      <c r="GR9" s="3007"/>
      <c r="GS9" s="3007"/>
      <c r="GT9" s="3007"/>
      <c r="GU9" s="3007"/>
      <c r="GV9" s="3007"/>
      <c r="GW9" s="3007"/>
      <c r="GX9" s="3008"/>
      <c r="GY9" s="386"/>
      <c r="GZ9" s="386"/>
      <c r="HA9" s="386"/>
      <c r="HB9" s="386"/>
      <c r="HC9" s="386"/>
      <c r="HD9" s="386"/>
      <c r="HE9" s="386"/>
      <c r="HF9" s="386"/>
      <c r="HG9" s="386"/>
      <c r="HH9" s="386"/>
      <c r="HI9" s="386"/>
      <c r="HJ9" s="386"/>
      <c r="HK9" s="386"/>
      <c r="HL9" s="387"/>
      <c r="HM9" s="432"/>
      <c r="HN9" s="439"/>
      <c r="HO9" s="2920" t="s">
        <v>314</v>
      </c>
      <c r="HP9" s="2921"/>
      <c r="HQ9" s="2921"/>
      <c r="HR9" s="2921"/>
      <c r="HS9" s="2921"/>
      <c r="HT9" s="2921"/>
      <c r="HU9" s="2921"/>
      <c r="HV9" s="2921"/>
      <c r="HW9" s="2921"/>
      <c r="HX9" s="2921"/>
      <c r="HY9" s="2921"/>
      <c r="HZ9" s="2921"/>
      <c r="IA9" s="2921"/>
      <c r="IB9" s="2922"/>
      <c r="IC9" s="433"/>
      <c r="ID9" s="432"/>
      <c r="IE9" s="2923" t="s">
        <v>391</v>
      </c>
      <c r="IF9" s="2924"/>
      <c r="IG9" s="2924"/>
      <c r="IH9" s="2924"/>
      <c r="II9" s="2924"/>
      <c r="IJ9" s="2924"/>
      <c r="IK9" s="2924"/>
      <c r="IL9" s="2924"/>
      <c r="IM9" s="2924"/>
      <c r="IN9" s="2924"/>
      <c r="IO9" s="2924"/>
      <c r="IP9" s="2924"/>
      <c r="IQ9" s="2924"/>
      <c r="IR9" s="2924"/>
      <c r="IS9" s="2924"/>
      <c r="IT9" s="2924"/>
      <c r="IU9" s="2924"/>
      <c r="IV9" s="2924"/>
      <c r="IW9" s="2924"/>
      <c r="IX9" s="2924"/>
      <c r="IY9" s="2924"/>
      <c r="IZ9" s="2924"/>
      <c r="JA9" s="2924"/>
      <c r="JB9" s="2924"/>
      <c r="JC9" s="2924"/>
      <c r="JD9" s="2924"/>
      <c r="JE9" s="2924"/>
      <c r="JF9" s="2924"/>
      <c r="JG9" s="2924"/>
      <c r="JH9" s="2924"/>
      <c r="JI9" s="2924"/>
      <c r="JJ9" s="2924"/>
      <c r="JK9" s="2924"/>
      <c r="JL9" s="2924"/>
      <c r="JM9" s="2924"/>
      <c r="JN9" s="2924"/>
      <c r="JO9" s="2924"/>
      <c r="JP9" s="2924"/>
      <c r="JQ9" s="2924"/>
      <c r="JR9" s="2924"/>
      <c r="JS9" s="2924"/>
      <c r="JT9" s="2924"/>
      <c r="JU9" s="2924"/>
      <c r="JV9" s="2924"/>
      <c r="JW9" s="2924"/>
      <c r="JX9" s="2924"/>
      <c r="JY9" s="2924"/>
      <c r="JZ9" s="2924"/>
      <c r="KA9" s="2924"/>
      <c r="KB9" s="2924"/>
      <c r="KC9" s="2924"/>
      <c r="KD9" s="2924"/>
      <c r="KE9" s="2924"/>
      <c r="KF9" s="2924"/>
      <c r="KG9" s="2924"/>
      <c r="KH9" s="2924"/>
      <c r="KI9" s="2924"/>
      <c r="KJ9" s="2924"/>
      <c r="KK9" s="2924"/>
      <c r="KL9" s="2924"/>
      <c r="KM9" s="2924"/>
      <c r="KN9" s="2924"/>
      <c r="KO9" s="2924"/>
      <c r="KP9" s="2924"/>
      <c r="KQ9" s="2924"/>
      <c r="KR9" s="2924"/>
      <c r="KS9" s="2924"/>
      <c r="KT9" s="2924"/>
      <c r="KU9" s="2924"/>
      <c r="KV9" s="2924"/>
      <c r="KW9" s="2924"/>
      <c r="KX9" s="2924"/>
      <c r="KY9" s="2924"/>
      <c r="KZ9" s="2924"/>
      <c r="LA9" s="2924"/>
      <c r="LB9" s="2924"/>
      <c r="LC9" s="2924"/>
      <c r="LD9" s="2924"/>
      <c r="LE9" s="2924"/>
      <c r="LF9" s="2924"/>
      <c r="LG9" s="2924"/>
      <c r="LH9" s="2924"/>
      <c r="LI9" s="2924"/>
      <c r="LJ9" s="2924"/>
      <c r="LK9" s="2924"/>
      <c r="LL9" s="2924"/>
      <c r="LM9" s="2924"/>
      <c r="LN9" s="2924"/>
      <c r="LO9" s="2924"/>
      <c r="LP9" s="2924"/>
      <c r="LQ9" s="2925"/>
      <c r="LR9" s="2929" t="s">
        <v>395</v>
      </c>
      <c r="LS9" s="2930"/>
      <c r="LT9" s="2930"/>
      <c r="LU9" s="2930"/>
      <c r="LV9" s="2930"/>
      <c r="LW9" s="2930"/>
      <c r="LX9" s="2930"/>
      <c r="LY9" s="2930"/>
      <c r="LZ9" s="2930"/>
      <c r="MA9" s="2930"/>
      <c r="MB9" s="2930"/>
      <c r="MC9" s="2930"/>
      <c r="MD9" s="2930"/>
      <c r="ME9" s="2930"/>
      <c r="MF9" s="2930"/>
      <c r="MG9" s="2930"/>
      <c r="MH9" s="2930"/>
      <c r="MI9" s="2930"/>
      <c r="MJ9" s="2930"/>
      <c r="MK9" s="2930"/>
      <c r="ML9" s="2930"/>
      <c r="MM9" s="2930"/>
      <c r="MN9" s="2930"/>
      <c r="MO9" s="2930"/>
      <c r="MP9" s="2930"/>
      <c r="MQ9" s="2931"/>
      <c r="MR9" s="990"/>
      <c r="MS9" s="641"/>
      <c r="MT9" s="2929" t="s">
        <v>326</v>
      </c>
      <c r="MU9" s="2930"/>
      <c r="MV9" s="2930"/>
      <c r="MW9" s="2930"/>
      <c r="MX9" s="2930"/>
      <c r="MY9" s="2930"/>
      <c r="MZ9" s="2930"/>
      <c r="NA9" s="2930"/>
      <c r="NB9" s="2930"/>
      <c r="NC9" s="2930"/>
      <c r="ND9" s="2930"/>
      <c r="NE9" s="2930"/>
      <c r="NF9" s="2931"/>
      <c r="NG9" s="2932" t="s">
        <v>367</v>
      </c>
      <c r="NH9" s="2933"/>
      <c r="NI9" s="2933"/>
      <c r="NJ9" s="2933"/>
      <c r="NK9" s="2933"/>
      <c r="NL9" s="2933"/>
      <c r="NM9" s="2933"/>
      <c r="NN9" s="2933"/>
      <c r="NO9" s="2933"/>
      <c r="NP9" s="2933"/>
      <c r="NQ9" s="2933"/>
      <c r="NR9" s="2933"/>
      <c r="NS9" s="2934"/>
    </row>
    <row r="10" spans="1:384" ht="56.25" customHeight="1" thickBot="1" x14ac:dyDescent="0.35">
      <c r="A10" s="2699" t="s">
        <v>99</v>
      </c>
      <c r="B10" s="2700"/>
      <c r="C10" s="2700"/>
      <c r="D10" s="2701"/>
      <c r="E10" s="1511"/>
      <c r="F10" s="2806" t="s">
        <v>96</v>
      </c>
      <c r="G10" s="2807"/>
      <c r="H10" s="2807"/>
      <c r="I10" s="2807"/>
      <c r="J10" s="2807"/>
      <c r="K10" s="2807"/>
      <c r="L10" s="2808"/>
      <c r="M10" s="23"/>
      <c r="O10" s="2908" t="s">
        <v>149</v>
      </c>
      <c r="P10" s="2781"/>
      <c r="Q10" s="2781"/>
      <c r="R10" s="2781"/>
      <c r="S10" s="2781"/>
      <c r="T10" s="2781"/>
      <c r="U10" s="2781"/>
      <c r="V10" s="2782"/>
      <c r="W10" s="2743" t="s">
        <v>148</v>
      </c>
      <c r="X10" s="2744"/>
      <c r="Y10" s="2744"/>
      <c r="Z10" s="2744"/>
      <c r="AA10" s="2744"/>
      <c r="AB10" s="2744"/>
      <c r="AC10" s="2744"/>
      <c r="AD10" s="2745"/>
      <c r="AF10" s="27"/>
      <c r="AG10" s="2746" t="s">
        <v>23</v>
      </c>
      <c r="AH10" s="2747"/>
      <c r="AI10" s="2747"/>
      <c r="AJ10" s="2747"/>
      <c r="AK10" s="2747"/>
      <c r="AL10" s="2747"/>
      <c r="AM10" s="2747"/>
      <c r="AN10" s="2747"/>
      <c r="AO10" s="2747"/>
      <c r="AP10" s="2747"/>
      <c r="AQ10" s="2747"/>
      <c r="AR10" s="2747"/>
      <c r="AS10" s="2747"/>
      <c r="AT10" s="2747"/>
      <c r="AU10" s="2747"/>
      <c r="AV10" s="2747"/>
      <c r="AW10" s="2747"/>
      <c r="AX10" s="2747"/>
      <c r="AY10" s="2747"/>
      <c r="AZ10" s="2747"/>
      <c r="BA10" s="2748"/>
      <c r="BB10" s="2858" t="s">
        <v>290</v>
      </c>
      <c r="BC10" s="2859"/>
      <c r="BD10" s="2859"/>
      <c r="BE10" s="2859"/>
      <c r="BF10" s="2859"/>
      <c r="BG10" s="2859"/>
      <c r="BH10" s="2859"/>
      <c r="BI10" s="2859"/>
      <c r="BJ10" s="2859"/>
      <c r="BK10" s="2859"/>
      <c r="BL10" s="2860"/>
      <c r="BM10" s="7"/>
      <c r="BO10" s="2876" t="s">
        <v>457</v>
      </c>
      <c r="BP10" s="2877"/>
      <c r="BQ10" s="2877"/>
      <c r="BR10" s="2877"/>
      <c r="BS10" s="2877"/>
      <c r="BT10" s="2877"/>
      <c r="BU10" s="2877"/>
      <c r="BV10" s="2877"/>
      <c r="BW10" s="2877"/>
      <c r="BX10" s="2877"/>
      <c r="BY10" s="2877"/>
      <c r="BZ10" s="2877"/>
      <c r="CA10" s="2877"/>
      <c r="CB10" s="2877"/>
      <c r="CC10" s="2877"/>
      <c r="CD10" s="2877"/>
      <c r="CE10" s="2877"/>
      <c r="CF10" s="2877"/>
      <c r="CG10" s="2877"/>
      <c r="CH10" s="2877"/>
      <c r="CI10" s="2877"/>
      <c r="CJ10" s="2877"/>
      <c r="CK10" s="2877"/>
      <c r="CL10" s="2877"/>
      <c r="CM10" s="2877"/>
      <c r="CN10" s="2877"/>
      <c r="CO10" s="2877"/>
      <c r="CP10" s="2877"/>
      <c r="CQ10" s="2877"/>
      <c r="CR10" s="2877"/>
      <c r="CS10" s="2877"/>
      <c r="CT10" s="2877"/>
      <c r="CU10" s="2877"/>
      <c r="CV10" s="2877"/>
      <c r="CW10" s="2877"/>
      <c r="CX10" s="2877"/>
      <c r="CY10" s="2877"/>
      <c r="CZ10" s="2877"/>
      <c r="DA10" s="2877"/>
      <c r="DB10" s="2878"/>
      <c r="DC10" s="2559" t="s">
        <v>456</v>
      </c>
      <c r="DD10" s="2560"/>
      <c r="DE10" s="2560"/>
      <c r="DF10" s="2560"/>
      <c r="DG10" s="2560"/>
      <c r="DH10" s="2560"/>
      <c r="DI10" s="2560"/>
      <c r="DJ10" s="2560"/>
      <c r="DK10" s="2560"/>
      <c r="DL10" s="2561"/>
      <c r="DM10" s="2821" t="s">
        <v>402</v>
      </c>
      <c r="DN10" s="2822"/>
      <c r="DO10" s="2822"/>
      <c r="DP10" s="2822"/>
      <c r="DQ10" s="2823"/>
      <c r="DS10" s="2778" t="s">
        <v>455</v>
      </c>
      <c r="DT10" s="2779"/>
      <c r="DU10" s="2779"/>
      <c r="DV10" s="2779"/>
      <c r="DW10" s="2780"/>
      <c r="DZ10" s="2864" t="s">
        <v>150</v>
      </c>
      <c r="EA10" s="2865"/>
      <c r="EB10" s="2865"/>
      <c r="EC10" s="2865"/>
      <c r="ED10" s="2866"/>
      <c r="EE10" s="75"/>
      <c r="EG10" s="2913" t="s">
        <v>81</v>
      </c>
      <c r="EH10" s="2914"/>
      <c r="EI10" s="2713" t="s">
        <v>72</v>
      </c>
      <c r="EJ10" s="2714"/>
      <c r="EK10" s="2715"/>
      <c r="EL10" s="2757" t="s">
        <v>210</v>
      </c>
      <c r="EO10" s="1687"/>
      <c r="EP10" s="3054" t="s">
        <v>400</v>
      </c>
      <c r="EQ10" s="2905" t="s">
        <v>229</v>
      </c>
      <c r="ER10" s="2906"/>
      <c r="ES10" s="2906"/>
      <c r="ET10" s="2906"/>
      <c r="EU10" s="2906"/>
      <c r="EV10" s="2906"/>
      <c r="EW10" s="2906"/>
      <c r="EX10" s="2906"/>
      <c r="EY10" s="2906"/>
      <c r="EZ10" s="2906"/>
      <c r="FA10" s="2906"/>
      <c r="FB10" s="2907"/>
      <c r="FC10" s="77"/>
      <c r="FD10" s="594"/>
      <c r="FE10" s="3009"/>
      <c r="FF10" s="3010"/>
      <c r="FG10" s="3010"/>
      <c r="FH10" s="3010"/>
      <c r="FI10" s="3010"/>
      <c r="FJ10" s="3010"/>
      <c r="FK10" s="3010"/>
      <c r="FL10" s="3010"/>
      <c r="FM10" s="3010"/>
      <c r="FN10" s="3010"/>
      <c r="FO10" s="3010"/>
      <c r="FP10" s="3010"/>
      <c r="FQ10" s="3010"/>
      <c r="FR10" s="3010"/>
      <c r="FS10" s="3010"/>
      <c r="FT10" s="3010"/>
      <c r="FU10" s="3010"/>
      <c r="FV10" s="3010"/>
      <c r="FW10" s="3010"/>
      <c r="FX10" s="3010"/>
      <c r="FY10" s="3010"/>
      <c r="FZ10" s="3010"/>
      <c r="GA10" s="3010"/>
      <c r="GB10" s="3010"/>
      <c r="GC10" s="3010"/>
      <c r="GD10" s="3010"/>
      <c r="GE10" s="3010"/>
      <c r="GF10" s="3010"/>
      <c r="GG10" s="3010"/>
      <c r="GH10" s="3010"/>
      <c r="GI10" s="3010"/>
      <c r="GJ10" s="3010"/>
      <c r="GK10" s="3010"/>
      <c r="GL10" s="3010"/>
      <c r="GM10" s="3010"/>
      <c r="GN10" s="3010"/>
      <c r="GO10" s="3010"/>
      <c r="GP10" s="3010"/>
      <c r="GQ10" s="3010"/>
      <c r="GR10" s="3010"/>
      <c r="GS10" s="3010"/>
      <c r="GT10" s="3010"/>
      <c r="GU10" s="3010"/>
      <c r="GV10" s="3010"/>
      <c r="GW10" s="3010"/>
      <c r="GX10" s="3011"/>
      <c r="GY10" s="2921" t="s">
        <v>314</v>
      </c>
      <c r="GZ10" s="2921"/>
      <c r="HA10" s="2921"/>
      <c r="HB10" s="2921"/>
      <c r="HC10" s="2921"/>
      <c r="HD10" s="2921"/>
      <c r="HE10" s="2921"/>
      <c r="HF10" s="2921"/>
      <c r="HG10" s="2921"/>
      <c r="HH10" s="2921"/>
      <c r="HI10" s="2921"/>
      <c r="HJ10" s="2921"/>
      <c r="HK10" s="2921"/>
      <c r="HL10" s="2922"/>
      <c r="HM10" s="432"/>
      <c r="HN10" s="439"/>
      <c r="HO10" s="2935" t="s">
        <v>383</v>
      </c>
      <c r="HP10" s="2936"/>
      <c r="HQ10" s="2936"/>
      <c r="HR10" s="2936"/>
      <c r="HS10" s="2936"/>
      <c r="HT10" s="2936"/>
      <c r="HU10" s="2937"/>
      <c r="HV10" s="2941" t="s">
        <v>382</v>
      </c>
      <c r="HW10" s="2942"/>
      <c r="HX10" s="2942"/>
      <c r="HY10" s="2942"/>
      <c r="HZ10" s="2942"/>
      <c r="IA10" s="2942"/>
      <c r="IB10" s="2943"/>
      <c r="IC10" s="433"/>
      <c r="ID10" s="432"/>
      <c r="IE10" s="2926"/>
      <c r="IF10" s="2927"/>
      <c r="IG10" s="2927"/>
      <c r="IH10" s="2927"/>
      <c r="II10" s="2927"/>
      <c r="IJ10" s="2927"/>
      <c r="IK10" s="2927"/>
      <c r="IL10" s="2927"/>
      <c r="IM10" s="2927"/>
      <c r="IN10" s="2927"/>
      <c r="IO10" s="2927"/>
      <c r="IP10" s="2927"/>
      <c r="IQ10" s="2927"/>
      <c r="IR10" s="2927"/>
      <c r="IS10" s="2927"/>
      <c r="IT10" s="2927"/>
      <c r="IU10" s="2927"/>
      <c r="IV10" s="2927"/>
      <c r="IW10" s="2927"/>
      <c r="IX10" s="2927"/>
      <c r="IY10" s="2927"/>
      <c r="IZ10" s="2927"/>
      <c r="JA10" s="2927"/>
      <c r="JB10" s="2927"/>
      <c r="JC10" s="2927"/>
      <c r="JD10" s="2927"/>
      <c r="JE10" s="2927"/>
      <c r="JF10" s="2927"/>
      <c r="JG10" s="2927"/>
      <c r="JH10" s="2927"/>
      <c r="JI10" s="2927"/>
      <c r="JJ10" s="2927"/>
      <c r="JK10" s="2927"/>
      <c r="JL10" s="2927"/>
      <c r="JM10" s="2927"/>
      <c r="JN10" s="2927"/>
      <c r="JO10" s="2927"/>
      <c r="JP10" s="2927"/>
      <c r="JQ10" s="2927"/>
      <c r="JR10" s="2927"/>
      <c r="JS10" s="2927"/>
      <c r="JT10" s="2927"/>
      <c r="JU10" s="2927"/>
      <c r="JV10" s="2927"/>
      <c r="JW10" s="2927"/>
      <c r="JX10" s="2927"/>
      <c r="JY10" s="2927"/>
      <c r="JZ10" s="2927"/>
      <c r="KA10" s="2927"/>
      <c r="KB10" s="2927"/>
      <c r="KC10" s="2927"/>
      <c r="KD10" s="2927"/>
      <c r="KE10" s="2927"/>
      <c r="KF10" s="2927"/>
      <c r="KG10" s="2927"/>
      <c r="KH10" s="2927"/>
      <c r="KI10" s="2927"/>
      <c r="KJ10" s="2927"/>
      <c r="KK10" s="2927"/>
      <c r="KL10" s="2927"/>
      <c r="KM10" s="2927"/>
      <c r="KN10" s="2927"/>
      <c r="KO10" s="2927"/>
      <c r="KP10" s="2927"/>
      <c r="KQ10" s="2927"/>
      <c r="KR10" s="2927"/>
      <c r="KS10" s="2927"/>
      <c r="KT10" s="2927"/>
      <c r="KU10" s="2927"/>
      <c r="KV10" s="2927"/>
      <c r="KW10" s="2927"/>
      <c r="KX10" s="2927"/>
      <c r="KY10" s="2927"/>
      <c r="KZ10" s="2927"/>
      <c r="LA10" s="2927"/>
      <c r="LB10" s="2927"/>
      <c r="LC10" s="2927"/>
      <c r="LD10" s="2927"/>
      <c r="LE10" s="2927"/>
      <c r="LF10" s="2927"/>
      <c r="LG10" s="2927"/>
      <c r="LH10" s="2927"/>
      <c r="LI10" s="2927"/>
      <c r="LJ10" s="2927"/>
      <c r="LK10" s="2927"/>
      <c r="LL10" s="2927"/>
      <c r="LM10" s="2927"/>
      <c r="LN10" s="2927"/>
      <c r="LO10" s="2927"/>
      <c r="LP10" s="2927"/>
      <c r="LQ10" s="2928"/>
      <c r="LR10" s="2947" t="s">
        <v>384</v>
      </c>
      <c r="LS10" s="2948"/>
      <c r="LT10" s="2948"/>
      <c r="LU10" s="2948"/>
      <c r="LV10" s="2948"/>
      <c r="LW10" s="2948"/>
      <c r="LX10" s="2948"/>
      <c r="LY10" s="2948"/>
      <c r="LZ10" s="2948"/>
      <c r="MA10" s="2948"/>
      <c r="MB10" s="2948"/>
      <c r="MC10" s="2948"/>
      <c r="MD10" s="2948"/>
      <c r="ME10" s="2948"/>
      <c r="MF10" s="2948"/>
      <c r="MG10" s="2948"/>
      <c r="MH10" s="2948"/>
      <c r="MI10" s="2948"/>
      <c r="MJ10" s="2948"/>
      <c r="MK10" s="2948"/>
      <c r="ML10" s="2948"/>
      <c r="MM10" s="2948"/>
      <c r="MN10" s="2948"/>
      <c r="MO10" s="2948"/>
      <c r="MP10" s="2948"/>
      <c r="MQ10" s="2949"/>
      <c r="MR10" s="990"/>
      <c r="MS10" s="642"/>
      <c r="MT10" s="2953" t="s">
        <v>368</v>
      </c>
      <c r="MU10" s="2954"/>
      <c r="MV10" s="2954"/>
      <c r="MW10" s="2954"/>
      <c r="MX10" s="2954"/>
      <c r="MY10" s="2954"/>
      <c r="MZ10" s="2954"/>
      <c r="NA10" s="2954"/>
      <c r="NB10" s="2954"/>
      <c r="NC10" s="2954"/>
      <c r="ND10" s="2954"/>
      <c r="NE10" s="2954"/>
      <c r="NF10" s="2955"/>
      <c r="NG10" s="2959" t="s">
        <v>349</v>
      </c>
      <c r="NH10" s="2960"/>
      <c r="NI10" s="2960"/>
      <c r="NJ10" s="2960"/>
      <c r="NK10" s="2960"/>
      <c r="NL10" s="2960"/>
      <c r="NM10" s="2960"/>
      <c r="NN10" s="2960"/>
      <c r="NO10" s="2960"/>
      <c r="NP10" s="2960"/>
      <c r="NQ10" s="2960"/>
      <c r="NR10" s="2960"/>
      <c r="NS10" s="2961"/>
    </row>
    <row r="11" spans="1:384" ht="27" customHeight="1" thickBot="1" x14ac:dyDescent="0.4">
      <c r="A11" s="2815" t="s">
        <v>396</v>
      </c>
      <c r="B11" s="2816"/>
      <c r="C11" s="2816"/>
      <c r="D11" s="2817"/>
      <c r="E11" s="1510"/>
      <c r="F11" s="29"/>
      <c r="G11" s="29"/>
      <c r="H11" s="29"/>
      <c r="I11" s="29"/>
      <c r="J11" s="29"/>
      <c r="K11" s="33"/>
      <c r="L11" s="34"/>
      <c r="M11" s="77"/>
      <c r="N11" s="17"/>
      <c r="O11" s="2909"/>
      <c r="P11" s="2783"/>
      <c r="Q11" s="2783"/>
      <c r="R11" s="2783"/>
      <c r="S11" s="2783"/>
      <c r="T11" s="2783"/>
      <c r="U11" s="2783"/>
      <c r="V11" s="2784"/>
      <c r="W11" s="2882" t="s">
        <v>290</v>
      </c>
      <c r="X11" s="2783"/>
      <c r="Y11" s="2783"/>
      <c r="Z11" s="2783"/>
      <c r="AA11" s="2783"/>
      <c r="AB11" s="2783"/>
      <c r="AC11" s="2783"/>
      <c r="AD11" s="2784"/>
      <c r="AE11" s="77"/>
      <c r="AF11" s="78"/>
      <c r="AG11" s="2775" t="s">
        <v>24</v>
      </c>
      <c r="AH11" s="2776"/>
      <c r="AI11" s="2776"/>
      <c r="AJ11" s="2776"/>
      <c r="AK11" s="2776"/>
      <c r="AL11" s="2776"/>
      <c r="AM11" s="2776"/>
      <c r="AN11" s="2776"/>
      <c r="AO11" s="2776"/>
      <c r="AP11" s="2777"/>
      <c r="AQ11" s="1666"/>
      <c r="AR11" s="2809" t="s">
        <v>25</v>
      </c>
      <c r="AS11" s="2810"/>
      <c r="AT11" s="2810"/>
      <c r="AU11" s="2810"/>
      <c r="AV11" s="2810"/>
      <c r="AW11" s="2810"/>
      <c r="AX11" s="2810"/>
      <c r="AY11" s="2810"/>
      <c r="AZ11" s="2810"/>
      <c r="BA11" s="2811"/>
      <c r="BB11" s="2861"/>
      <c r="BC11" s="2862"/>
      <c r="BD11" s="2862"/>
      <c r="BE11" s="2862"/>
      <c r="BF11" s="2862"/>
      <c r="BG11" s="2862"/>
      <c r="BH11" s="2862"/>
      <c r="BI11" s="2862"/>
      <c r="BJ11" s="2862"/>
      <c r="BK11" s="2862"/>
      <c r="BL11" s="2863"/>
      <c r="BM11" s="7"/>
      <c r="BN11" s="78"/>
      <c r="BO11" s="2879"/>
      <c r="BP11" s="2880"/>
      <c r="BQ11" s="2880"/>
      <c r="BR11" s="2880"/>
      <c r="BS11" s="2880"/>
      <c r="BT11" s="2880"/>
      <c r="BU11" s="2880"/>
      <c r="BV11" s="2880"/>
      <c r="BW11" s="2880"/>
      <c r="BX11" s="2880"/>
      <c r="BY11" s="2880"/>
      <c r="BZ11" s="2880"/>
      <c r="CA11" s="2880"/>
      <c r="CB11" s="2880"/>
      <c r="CC11" s="2880"/>
      <c r="CD11" s="2880"/>
      <c r="CE11" s="2880"/>
      <c r="CF11" s="2880"/>
      <c r="CG11" s="2880"/>
      <c r="CH11" s="2880"/>
      <c r="CI11" s="2880"/>
      <c r="CJ11" s="2880"/>
      <c r="CK11" s="2880"/>
      <c r="CL11" s="2880"/>
      <c r="CM11" s="2880"/>
      <c r="CN11" s="2880"/>
      <c r="CO11" s="2880"/>
      <c r="CP11" s="2880"/>
      <c r="CQ11" s="2880"/>
      <c r="CR11" s="2880"/>
      <c r="CS11" s="2880"/>
      <c r="CT11" s="2880"/>
      <c r="CU11" s="2880"/>
      <c r="CV11" s="2880"/>
      <c r="CW11" s="2880"/>
      <c r="CX11" s="2880"/>
      <c r="CY11" s="2880"/>
      <c r="CZ11" s="2880"/>
      <c r="DA11" s="2880"/>
      <c r="DB11" s="2881"/>
      <c r="DC11" s="2562"/>
      <c r="DD11" s="2563"/>
      <c r="DE11" s="2563"/>
      <c r="DF11" s="2563"/>
      <c r="DG11" s="2563"/>
      <c r="DH11" s="2563"/>
      <c r="DI11" s="2563"/>
      <c r="DJ11" s="2563"/>
      <c r="DK11" s="2563"/>
      <c r="DL11" s="2564"/>
      <c r="DM11" s="2824"/>
      <c r="DN11" s="2825"/>
      <c r="DO11" s="2825"/>
      <c r="DP11" s="2825"/>
      <c r="DQ11" s="2826"/>
      <c r="DR11" s="17"/>
      <c r="DS11" s="2584" t="s">
        <v>59</v>
      </c>
      <c r="DT11" s="2585"/>
      <c r="DU11" s="2586"/>
      <c r="DV11" s="2753" t="s">
        <v>211</v>
      </c>
      <c r="DW11" s="2753" t="s">
        <v>212</v>
      </c>
      <c r="DX11" s="77"/>
      <c r="DY11" s="78"/>
      <c r="DZ11" s="2867"/>
      <c r="EA11" s="2868"/>
      <c r="EB11" s="2868"/>
      <c r="EC11" s="2868"/>
      <c r="ED11" s="2869"/>
      <c r="EE11" s="72"/>
      <c r="EF11" s="17"/>
      <c r="EG11" s="2915"/>
      <c r="EH11" s="2916"/>
      <c r="EI11" s="2716"/>
      <c r="EJ11" s="2717"/>
      <c r="EK11" s="2718"/>
      <c r="EL11" s="2758"/>
      <c r="EM11" s="17"/>
      <c r="EN11" s="77"/>
      <c r="EO11" s="1687"/>
      <c r="EP11" s="3055"/>
      <c r="EQ11" s="3024" t="s">
        <v>219</v>
      </c>
      <c r="ER11" s="3024"/>
      <c r="ES11" s="3024"/>
      <c r="ET11" s="3025"/>
      <c r="EU11" s="3026" t="s">
        <v>228</v>
      </c>
      <c r="EV11" s="3027"/>
      <c r="EW11" s="3027"/>
      <c r="EX11" s="3027"/>
      <c r="EY11" s="3027"/>
      <c r="EZ11" s="3027"/>
      <c r="FA11" s="3027"/>
      <c r="FB11" s="3028"/>
      <c r="FC11" s="77"/>
      <c r="FD11" s="594"/>
      <c r="FE11" s="3639" t="s">
        <v>315</v>
      </c>
      <c r="FF11" s="3640"/>
      <c r="FG11" s="3640"/>
      <c r="FH11" s="3640"/>
      <c r="FI11" s="3640"/>
      <c r="FJ11" s="3640"/>
      <c r="FK11" s="3640"/>
      <c r="FL11" s="3640"/>
      <c r="FM11" s="3640"/>
      <c r="FN11" s="3640"/>
      <c r="FO11" s="3640"/>
      <c r="FP11" s="3640"/>
      <c r="FQ11" s="3640"/>
      <c r="FR11" s="3640"/>
      <c r="FS11" s="3640"/>
      <c r="FT11" s="3640"/>
      <c r="FU11" s="3640"/>
      <c r="FV11" s="3640"/>
      <c r="FW11" s="3640"/>
      <c r="FX11" s="3640"/>
      <c r="FY11" s="3640"/>
      <c r="FZ11" s="3640"/>
      <c r="GA11" s="3640"/>
      <c r="GB11" s="3640"/>
      <c r="GC11" s="3640"/>
      <c r="GD11" s="3640"/>
      <c r="GE11" s="3640"/>
      <c r="GF11" s="3640"/>
      <c r="GG11" s="3640"/>
      <c r="GH11" s="3640"/>
      <c r="GI11" s="3640"/>
      <c r="GJ11" s="3640"/>
      <c r="GK11" s="3640"/>
      <c r="GL11" s="3640"/>
      <c r="GM11" s="3640"/>
      <c r="GN11" s="3640"/>
      <c r="GO11" s="3640"/>
      <c r="GP11" s="3640"/>
      <c r="GQ11" s="3640"/>
      <c r="GR11" s="3640"/>
      <c r="GS11" s="3640"/>
      <c r="GT11" s="3640"/>
      <c r="GU11" s="3640"/>
      <c r="GV11" s="3640"/>
      <c r="GW11" s="3640"/>
      <c r="GX11" s="3640"/>
      <c r="GY11" s="3051" t="s">
        <v>316</v>
      </c>
      <c r="GZ11" s="3052"/>
      <c r="HA11" s="3052"/>
      <c r="HB11" s="3052"/>
      <c r="HC11" s="3052"/>
      <c r="HD11" s="3052"/>
      <c r="HE11" s="3052"/>
      <c r="HF11" s="3052"/>
      <c r="HG11" s="3052"/>
      <c r="HH11" s="3052"/>
      <c r="HI11" s="3052"/>
      <c r="HJ11" s="3052"/>
      <c r="HK11" s="3052"/>
      <c r="HL11" s="3053"/>
      <c r="HM11" s="432"/>
      <c r="HN11" s="439"/>
      <c r="HO11" s="2938"/>
      <c r="HP11" s="2939"/>
      <c r="HQ11" s="2939"/>
      <c r="HR11" s="2939"/>
      <c r="HS11" s="2939"/>
      <c r="HT11" s="2939"/>
      <c r="HU11" s="2940"/>
      <c r="HV11" s="2944"/>
      <c r="HW11" s="2945"/>
      <c r="HX11" s="2945"/>
      <c r="HY11" s="2945"/>
      <c r="HZ11" s="2945"/>
      <c r="IA11" s="2945"/>
      <c r="IB11" s="2946"/>
      <c r="IC11" s="433"/>
      <c r="ID11" s="432"/>
      <c r="IE11" s="3057" t="s">
        <v>315</v>
      </c>
      <c r="IF11" s="3058"/>
      <c r="IG11" s="3058"/>
      <c r="IH11" s="3058"/>
      <c r="II11" s="3058"/>
      <c r="IJ11" s="3058"/>
      <c r="IK11" s="3058"/>
      <c r="IL11" s="3058"/>
      <c r="IM11" s="3058"/>
      <c r="IN11" s="3058"/>
      <c r="IO11" s="3058"/>
      <c r="IP11" s="3058"/>
      <c r="IQ11" s="3058"/>
      <c r="IR11" s="3058"/>
      <c r="IS11" s="3058"/>
      <c r="IT11" s="3058"/>
      <c r="IU11" s="3058"/>
      <c r="IV11" s="3058"/>
      <c r="IW11" s="3058"/>
      <c r="IX11" s="3058"/>
      <c r="IY11" s="3058"/>
      <c r="IZ11" s="3058"/>
      <c r="JA11" s="3058"/>
      <c r="JB11" s="3058"/>
      <c r="JC11" s="3058"/>
      <c r="JD11" s="3058"/>
      <c r="JE11" s="3058"/>
      <c r="JF11" s="3058"/>
      <c r="JG11" s="3058"/>
      <c r="JH11" s="3058"/>
      <c r="JI11" s="3058"/>
      <c r="JJ11" s="3058"/>
      <c r="JK11" s="3058"/>
      <c r="JL11" s="3058"/>
      <c r="JM11" s="3058"/>
      <c r="JN11" s="3058"/>
      <c r="JO11" s="3058"/>
      <c r="JP11" s="3058"/>
      <c r="JQ11" s="3058"/>
      <c r="JR11" s="3058"/>
      <c r="JS11" s="3058"/>
      <c r="JT11" s="3058"/>
      <c r="JU11" s="3058"/>
      <c r="JV11" s="3058"/>
      <c r="JW11" s="3058"/>
      <c r="JX11" s="3058"/>
      <c r="JY11" s="3058"/>
      <c r="JZ11" s="3058"/>
      <c r="KA11" s="3058"/>
      <c r="KB11" s="3058"/>
      <c r="KC11" s="3058"/>
      <c r="KD11" s="3058"/>
      <c r="KE11" s="3058"/>
      <c r="KF11" s="3058"/>
      <c r="KG11" s="3058"/>
      <c r="KH11" s="3058"/>
      <c r="KI11" s="3058"/>
      <c r="KJ11" s="3058"/>
      <c r="KK11" s="3058"/>
      <c r="KL11" s="3058"/>
      <c r="KM11" s="3058"/>
      <c r="KN11" s="3058"/>
      <c r="KO11" s="3058"/>
      <c r="KP11" s="3058"/>
      <c r="KQ11" s="3058"/>
      <c r="KR11" s="3058"/>
      <c r="KS11" s="3058"/>
      <c r="KT11" s="3058"/>
      <c r="KU11" s="3058"/>
      <c r="KV11" s="3058"/>
      <c r="KW11" s="3058"/>
      <c r="KX11" s="3058"/>
      <c r="KY11" s="3058"/>
      <c r="KZ11" s="3058"/>
      <c r="LA11" s="3058"/>
      <c r="LB11" s="3058"/>
      <c r="LC11" s="3058"/>
      <c r="LD11" s="3058"/>
      <c r="LE11" s="3058"/>
      <c r="LF11" s="3058"/>
      <c r="LG11" s="3058"/>
      <c r="LH11" s="3058"/>
      <c r="LI11" s="3058"/>
      <c r="LJ11" s="3058"/>
      <c r="LK11" s="3058"/>
      <c r="LL11" s="3058"/>
      <c r="LM11" s="3058"/>
      <c r="LN11" s="3058"/>
      <c r="LO11" s="3058"/>
      <c r="LP11" s="3058"/>
      <c r="LQ11" s="3059"/>
      <c r="LR11" s="2950"/>
      <c r="LS11" s="2951"/>
      <c r="LT11" s="2951"/>
      <c r="LU11" s="2951"/>
      <c r="LV11" s="2951"/>
      <c r="LW11" s="2951"/>
      <c r="LX11" s="2951"/>
      <c r="LY11" s="2951"/>
      <c r="LZ11" s="2951"/>
      <c r="MA11" s="2951"/>
      <c r="MB11" s="2951"/>
      <c r="MC11" s="2951"/>
      <c r="MD11" s="2951"/>
      <c r="ME11" s="2951"/>
      <c r="MF11" s="2951"/>
      <c r="MG11" s="2951"/>
      <c r="MH11" s="2951"/>
      <c r="MI11" s="2951"/>
      <c r="MJ11" s="2951"/>
      <c r="MK11" s="2951"/>
      <c r="ML11" s="2951"/>
      <c r="MM11" s="2951"/>
      <c r="MN11" s="2951"/>
      <c r="MO11" s="2951"/>
      <c r="MP11" s="2951"/>
      <c r="MQ11" s="2952"/>
      <c r="MR11" s="990"/>
      <c r="MS11" s="643"/>
      <c r="MT11" s="2956"/>
      <c r="MU11" s="2957"/>
      <c r="MV11" s="2957"/>
      <c r="MW11" s="2957"/>
      <c r="MX11" s="2957"/>
      <c r="MY11" s="2957"/>
      <c r="MZ11" s="2957"/>
      <c r="NA11" s="2957"/>
      <c r="NB11" s="2957"/>
      <c r="NC11" s="2957"/>
      <c r="ND11" s="2957"/>
      <c r="NE11" s="2957"/>
      <c r="NF11" s="2958"/>
      <c r="NG11" s="2962"/>
      <c r="NH11" s="2963"/>
      <c r="NI11" s="2963"/>
      <c r="NJ11" s="2963"/>
      <c r="NK11" s="2963"/>
      <c r="NL11" s="2963"/>
      <c r="NM11" s="2963"/>
      <c r="NN11" s="2963"/>
      <c r="NO11" s="2963"/>
      <c r="NP11" s="2963"/>
      <c r="NQ11" s="2963"/>
      <c r="NR11" s="2963"/>
      <c r="NS11" s="2964"/>
    </row>
    <row r="12" spans="1:384" ht="245.25" customHeight="1" thickBot="1" x14ac:dyDescent="0.35">
      <c r="A12" s="1591" t="s">
        <v>3</v>
      </c>
      <c r="B12" s="1592" t="s">
        <v>4</v>
      </c>
      <c r="C12" s="1593" t="s">
        <v>5</v>
      </c>
      <c r="D12" s="1592" t="s">
        <v>6</v>
      </c>
      <c r="E12" s="1512"/>
      <c r="F12" s="348" t="s">
        <v>97</v>
      </c>
      <c r="G12" s="1555" t="s">
        <v>7</v>
      </c>
      <c r="H12" s="349" t="s">
        <v>8</v>
      </c>
      <c r="I12" s="349" t="s">
        <v>9</v>
      </c>
      <c r="J12" s="1556" t="s">
        <v>10</v>
      </c>
      <c r="K12" s="1564" t="s">
        <v>98</v>
      </c>
      <c r="L12" s="1560" t="s">
        <v>213</v>
      </c>
      <c r="M12" s="23"/>
      <c r="O12" s="40" t="s">
        <v>38</v>
      </c>
      <c r="P12" s="41" t="s">
        <v>39</v>
      </c>
      <c r="Q12" s="41" t="s">
        <v>40</v>
      </c>
      <c r="R12" s="41" t="s">
        <v>41</v>
      </c>
      <c r="S12" s="41" t="s">
        <v>42</v>
      </c>
      <c r="T12" s="41" t="s">
        <v>43</v>
      </c>
      <c r="U12" s="41" t="s">
        <v>44</v>
      </c>
      <c r="V12" s="42" t="s">
        <v>45</v>
      </c>
      <c r="W12" s="344" t="s">
        <v>38</v>
      </c>
      <c r="X12" s="345" t="s">
        <v>39</v>
      </c>
      <c r="Y12" s="345" t="s">
        <v>40</v>
      </c>
      <c r="Z12" s="345" t="s">
        <v>41</v>
      </c>
      <c r="AA12" s="345" t="s">
        <v>42</v>
      </c>
      <c r="AB12" s="345" t="s">
        <v>43</v>
      </c>
      <c r="AC12" s="345" t="s">
        <v>44</v>
      </c>
      <c r="AD12" s="346" t="s">
        <v>45</v>
      </c>
      <c r="AF12" s="27"/>
      <c r="AG12" s="85">
        <v>1</v>
      </c>
      <c r="AH12" s="86">
        <v>2</v>
      </c>
      <c r="AI12" s="86">
        <v>3</v>
      </c>
      <c r="AJ12" s="86">
        <v>4</v>
      </c>
      <c r="AK12" s="86">
        <v>5</v>
      </c>
      <c r="AL12" s="86">
        <v>6</v>
      </c>
      <c r="AM12" s="86">
        <v>7</v>
      </c>
      <c r="AN12" s="86">
        <v>8</v>
      </c>
      <c r="AO12" s="86">
        <v>9</v>
      </c>
      <c r="AP12" s="87">
        <v>10</v>
      </c>
      <c r="AQ12" s="1857" t="s">
        <v>292</v>
      </c>
      <c r="AR12" s="350">
        <v>1</v>
      </c>
      <c r="AS12" s="86">
        <v>2</v>
      </c>
      <c r="AT12" s="86">
        <v>3</v>
      </c>
      <c r="AU12" s="86">
        <v>4</v>
      </c>
      <c r="AV12" s="86">
        <v>5</v>
      </c>
      <c r="AW12" s="86">
        <v>6</v>
      </c>
      <c r="AX12" s="86">
        <v>7</v>
      </c>
      <c r="AY12" s="86">
        <v>8</v>
      </c>
      <c r="AZ12" s="86">
        <v>9</v>
      </c>
      <c r="BA12" s="87">
        <v>10</v>
      </c>
      <c r="BB12" s="351" t="s">
        <v>26</v>
      </c>
      <c r="BC12" s="381" t="s">
        <v>27</v>
      </c>
      <c r="BD12" s="352" t="s">
        <v>28</v>
      </c>
      <c r="BE12" s="353" t="s">
        <v>29</v>
      </c>
      <c r="BF12" s="354" t="s">
        <v>30</v>
      </c>
      <c r="BG12" s="355" t="s">
        <v>31</v>
      </c>
      <c r="BH12" s="356" t="s">
        <v>32</v>
      </c>
      <c r="BI12" s="357" t="s">
        <v>33</v>
      </c>
      <c r="BJ12" s="358" t="s">
        <v>293</v>
      </c>
      <c r="BK12" s="358" t="s">
        <v>294</v>
      </c>
      <c r="BL12" s="358" t="s">
        <v>295</v>
      </c>
      <c r="BM12" s="8"/>
      <c r="BN12" s="78"/>
      <c r="BO12" s="1819" t="s">
        <v>403</v>
      </c>
      <c r="BP12" s="1820" t="s">
        <v>404</v>
      </c>
      <c r="BQ12" s="1820" t="s">
        <v>405</v>
      </c>
      <c r="BR12" s="1820" t="s">
        <v>406</v>
      </c>
      <c r="BS12" s="1820" t="s">
        <v>407</v>
      </c>
      <c r="BT12" s="1820" t="s">
        <v>408</v>
      </c>
      <c r="BU12" s="1820" t="s">
        <v>409</v>
      </c>
      <c r="BV12" s="1820" t="s">
        <v>410</v>
      </c>
      <c r="BW12" s="1820" t="s">
        <v>411</v>
      </c>
      <c r="BX12" s="1820" t="s">
        <v>412</v>
      </c>
      <c r="BY12" s="1820" t="s">
        <v>413</v>
      </c>
      <c r="BZ12" s="1820" t="s">
        <v>414</v>
      </c>
      <c r="CA12" s="1820" t="s">
        <v>415</v>
      </c>
      <c r="CB12" s="1820" t="s">
        <v>416</v>
      </c>
      <c r="CC12" s="1820" t="s">
        <v>417</v>
      </c>
      <c r="CD12" s="1820" t="s">
        <v>418</v>
      </c>
      <c r="CE12" s="1820" t="s">
        <v>419</v>
      </c>
      <c r="CF12" s="1820" t="s">
        <v>420</v>
      </c>
      <c r="CG12" s="1820" t="s">
        <v>421</v>
      </c>
      <c r="CH12" s="1820" t="s">
        <v>422</v>
      </c>
      <c r="CI12" s="1820" t="s">
        <v>423</v>
      </c>
      <c r="CJ12" s="1820" t="s">
        <v>424</v>
      </c>
      <c r="CK12" s="1820" t="s">
        <v>425</v>
      </c>
      <c r="CL12" s="1820" t="s">
        <v>426</v>
      </c>
      <c r="CM12" s="1820" t="s">
        <v>427</v>
      </c>
      <c r="CN12" s="1820" t="s">
        <v>428</v>
      </c>
      <c r="CO12" s="1820" t="s">
        <v>429</v>
      </c>
      <c r="CP12" s="1820" t="s">
        <v>430</v>
      </c>
      <c r="CQ12" s="1820" t="s">
        <v>431</v>
      </c>
      <c r="CR12" s="1820" t="s">
        <v>432</v>
      </c>
      <c r="CS12" s="1820" t="s">
        <v>433</v>
      </c>
      <c r="CT12" s="1820" t="s">
        <v>434</v>
      </c>
      <c r="CU12" s="1820" t="s">
        <v>435</v>
      </c>
      <c r="CV12" s="1820" t="s">
        <v>436</v>
      </c>
      <c r="CW12" s="1820" t="s">
        <v>437</v>
      </c>
      <c r="CX12" s="1820" t="s">
        <v>438</v>
      </c>
      <c r="CY12" s="1820" t="s">
        <v>439</v>
      </c>
      <c r="CZ12" s="1820" t="s">
        <v>440</v>
      </c>
      <c r="DA12" s="1820" t="s">
        <v>441</v>
      </c>
      <c r="DB12" s="1821" t="s">
        <v>442</v>
      </c>
      <c r="DC12" s="1822" t="s">
        <v>443</v>
      </c>
      <c r="DD12" s="1823" t="s">
        <v>444</v>
      </c>
      <c r="DE12" s="1824" t="s">
        <v>445</v>
      </c>
      <c r="DF12" s="1822" t="s">
        <v>446</v>
      </c>
      <c r="DG12" s="1823" t="s">
        <v>447</v>
      </c>
      <c r="DH12" s="1824" t="s">
        <v>448</v>
      </c>
      <c r="DI12" s="1822" t="s">
        <v>449</v>
      </c>
      <c r="DJ12" s="1823" t="s">
        <v>450</v>
      </c>
      <c r="DK12" s="1823" t="s">
        <v>451</v>
      </c>
      <c r="DL12" s="1824" t="s">
        <v>452</v>
      </c>
      <c r="DM12" s="1825" t="s">
        <v>56</v>
      </c>
      <c r="DN12" s="1455" t="s">
        <v>57</v>
      </c>
      <c r="DO12" s="1456" t="s">
        <v>58</v>
      </c>
      <c r="DP12" s="1826" t="s">
        <v>453</v>
      </c>
      <c r="DQ12" s="1827" t="s">
        <v>454</v>
      </c>
      <c r="DS12" s="1452" t="s">
        <v>56</v>
      </c>
      <c r="DT12" s="1453" t="s">
        <v>57</v>
      </c>
      <c r="DU12" s="1454" t="s">
        <v>58</v>
      </c>
      <c r="DV12" s="2754"/>
      <c r="DW12" s="2754"/>
      <c r="DZ12" s="1487" t="s">
        <v>67</v>
      </c>
      <c r="EA12" s="1488" t="s">
        <v>68</v>
      </c>
      <c r="EB12" s="1487" t="s">
        <v>69</v>
      </c>
      <c r="EC12" s="1489" t="s">
        <v>70</v>
      </c>
      <c r="ED12" s="1488" t="s">
        <v>71</v>
      </c>
      <c r="EE12" s="74"/>
      <c r="EG12" s="142" t="s">
        <v>67</v>
      </c>
      <c r="EH12" s="143" t="s">
        <v>68</v>
      </c>
      <c r="EI12" s="142" t="s">
        <v>69</v>
      </c>
      <c r="EJ12" s="144" t="s">
        <v>70</v>
      </c>
      <c r="EK12" s="143" t="s">
        <v>71</v>
      </c>
      <c r="EL12" s="2759"/>
      <c r="EO12" s="1687"/>
      <c r="EP12" s="3056"/>
      <c r="EQ12" s="1673" t="s">
        <v>215</v>
      </c>
      <c r="ER12" s="132" t="s">
        <v>216</v>
      </c>
      <c r="ES12" s="132" t="s">
        <v>217</v>
      </c>
      <c r="ET12" s="932" t="s">
        <v>218</v>
      </c>
      <c r="EU12" s="133" t="s">
        <v>220</v>
      </c>
      <c r="EV12" s="134" t="s">
        <v>221</v>
      </c>
      <c r="EW12" s="134" t="s">
        <v>222</v>
      </c>
      <c r="EX12" s="134" t="s">
        <v>223</v>
      </c>
      <c r="EY12" s="134" t="s">
        <v>224</v>
      </c>
      <c r="EZ12" s="134" t="s">
        <v>225</v>
      </c>
      <c r="FA12" s="134" t="s">
        <v>226</v>
      </c>
      <c r="FB12" s="571" t="s">
        <v>227</v>
      </c>
      <c r="FC12" s="77"/>
      <c r="FD12" s="78"/>
      <c r="FE12" s="2216">
        <v>1</v>
      </c>
      <c r="FF12" s="2217">
        <v>2</v>
      </c>
      <c r="FG12" s="2217">
        <v>3</v>
      </c>
      <c r="FH12" s="2217">
        <v>4</v>
      </c>
      <c r="FI12" s="2217">
        <v>5</v>
      </c>
      <c r="FJ12" s="2217">
        <v>6</v>
      </c>
      <c r="FK12" s="2217">
        <v>7</v>
      </c>
      <c r="FL12" s="2217">
        <v>8</v>
      </c>
      <c r="FM12" s="2217">
        <v>9</v>
      </c>
      <c r="FN12" s="2217">
        <v>10</v>
      </c>
      <c r="FO12" s="2217">
        <v>11</v>
      </c>
      <c r="FP12" s="2217">
        <v>12</v>
      </c>
      <c r="FQ12" s="2217">
        <v>13</v>
      </c>
      <c r="FR12" s="2217">
        <v>14</v>
      </c>
      <c r="FS12" s="2217">
        <v>15</v>
      </c>
      <c r="FT12" s="2217">
        <v>16</v>
      </c>
      <c r="FU12" s="2217">
        <v>17</v>
      </c>
      <c r="FV12" s="2217">
        <v>18</v>
      </c>
      <c r="FW12" s="2217">
        <v>19</v>
      </c>
      <c r="FX12" s="2217">
        <v>20</v>
      </c>
      <c r="FY12" s="2217">
        <v>21</v>
      </c>
      <c r="FZ12" s="2217">
        <v>22</v>
      </c>
      <c r="GA12" s="2217">
        <v>23</v>
      </c>
      <c r="GB12" s="2217">
        <v>24</v>
      </c>
      <c r="GC12" s="2217">
        <v>25</v>
      </c>
      <c r="GD12" s="2217">
        <v>26</v>
      </c>
      <c r="GE12" s="2217">
        <v>27</v>
      </c>
      <c r="GF12" s="2217">
        <v>28</v>
      </c>
      <c r="GG12" s="2217">
        <v>29</v>
      </c>
      <c r="GH12" s="2217">
        <v>30</v>
      </c>
      <c r="GI12" s="2217">
        <v>31</v>
      </c>
      <c r="GJ12" s="2217">
        <v>32</v>
      </c>
      <c r="GK12" s="2217">
        <v>33</v>
      </c>
      <c r="GL12" s="2217">
        <v>34</v>
      </c>
      <c r="GM12" s="2217">
        <v>35</v>
      </c>
      <c r="GN12" s="2217">
        <v>36</v>
      </c>
      <c r="GO12" s="2217">
        <v>37</v>
      </c>
      <c r="GP12" s="2217">
        <v>38</v>
      </c>
      <c r="GQ12" s="2217">
        <v>39</v>
      </c>
      <c r="GR12" s="2217">
        <v>40</v>
      </c>
      <c r="GS12" s="2217">
        <v>41</v>
      </c>
      <c r="GT12" s="2217">
        <v>42</v>
      </c>
      <c r="GU12" s="2217">
        <v>43</v>
      </c>
      <c r="GV12" s="2217">
        <v>44</v>
      </c>
      <c r="GW12" s="2217">
        <v>45</v>
      </c>
      <c r="GX12" s="2218">
        <v>46</v>
      </c>
      <c r="GY12" s="457" t="s">
        <v>369</v>
      </c>
      <c r="GZ12" s="388" t="s">
        <v>317</v>
      </c>
      <c r="HA12" s="2194" t="s">
        <v>370</v>
      </c>
      <c r="HB12" s="2195" t="s">
        <v>318</v>
      </c>
      <c r="HC12" s="389" t="s">
        <v>371</v>
      </c>
      <c r="HD12" s="390" t="s">
        <v>319</v>
      </c>
      <c r="HE12" s="391" t="s">
        <v>375</v>
      </c>
      <c r="HF12" s="392" t="s">
        <v>320</v>
      </c>
      <c r="HG12" s="2196" t="s">
        <v>374</v>
      </c>
      <c r="HH12" s="2197" t="s">
        <v>321</v>
      </c>
      <c r="HI12" s="393" t="s">
        <v>373</v>
      </c>
      <c r="HJ12" s="394" t="s">
        <v>322</v>
      </c>
      <c r="HK12" s="1005" t="s">
        <v>372</v>
      </c>
      <c r="HL12" s="1006" t="s">
        <v>323</v>
      </c>
      <c r="HM12" s="432"/>
      <c r="HN12" s="439"/>
      <c r="HO12" s="732" t="s">
        <v>369</v>
      </c>
      <c r="HP12" s="733" t="s">
        <v>370</v>
      </c>
      <c r="HQ12" s="734" t="s">
        <v>371</v>
      </c>
      <c r="HR12" s="735" t="s">
        <v>375</v>
      </c>
      <c r="HS12" s="736" t="s">
        <v>374</v>
      </c>
      <c r="HT12" s="737" t="s">
        <v>373</v>
      </c>
      <c r="HU12" s="738" t="s">
        <v>372</v>
      </c>
      <c r="HV12" s="731" t="s">
        <v>317</v>
      </c>
      <c r="HW12" s="705" t="s">
        <v>318</v>
      </c>
      <c r="HX12" s="706" t="s">
        <v>319</v>
      </c>
      <c r="HY12" s="707" t="s">
        <v>320</v>
      </c>
      <c r="HZ12" s="708" t="s">
        <v>321</v>
      </c>
      <c r="IA12" s="709" t="s">
        <v>322</v>
      </c>
      <c r="IB12" s="722" t="s">
        <v>323</v>
      </c>
      <c r="IC12" s="433"/>
      <c r="ID12" s="432"/>
      <c r="IE12" s="1066">
        <v>1</v>
      </c>
      <c r="IF12" s="1067">
        <v>2</v>
      </c>
      <c r="IG12" s="1067">
        <v>3</v>
      </c>
      <c r="IH12" s="1067">
        <v>4</v>
      </c>
      <c r="II12" s="1067">
        <v>5</v>
      </c>
      <c r="IJ12" s="1067">
        <v>6</v>
      </c>
      <c r="IK12" s="1067">
        <v>7</v>
      </c>
      <c r="IL12" s="1067">
        <v>8</v>
      </c>
      <c r="IM12" s="1067">
        <v>9</v>
      </c>
      <c r="IN12" s="1068">
        <v>10</v>
      </c>
      <c r="IO12" s="1069">
        <v>11</v>
      </c>
      <c r="IP12" s="1070">
        <v>12</v>
      </c>
      <c r="IQ12" s="1070">
        <v>13</v>
      </c>
      <c r="IR12" s="1070">
        <v>14</v>
      </c>
      <c r="IS12" s="1070">
        <v>15</v>
      </c>
      <c r="IT12" s="1070">
        <v>16</v>
      </c>
      <c r="IU12" s="1070">
        <v>17</v>
      </c>
      <c r="IV12" s="1070">
        <v>18</v>
      </c>
      <c r="IW12" s="1070">
        <v>19</v>
      </c>
      <c r="IX12" s="1071">
        <v>20</v>
      </c>
      <c r="IY12" s="1066">
        <v>21</v>
      </c>
      <c r="IZ12" s="1067">
        <v>22</v>
      </c>
      <c r="JA12" s="1067">
        <v>23</v>
      </c>
      <c r="JB12" s="1067">
        <v>24</v>
      </c>
      <c r="JC12" s="1067">
        <v>25</v>
      </c>
      <c r="JD12" s="1067">
        <v>26</v>
      </c>
      <c r="JE12" s="1067">
        <v>27</v>
      </c>
      <c r="JF12" s="1067">
        <v>28</v>
      </c>
      <c r="JG12" s="1067">
        <v>29</v>
      </c>
      <c r="JH12" s="1072">
        <v>30</v>
      </c>
      <c r="JI12" s="1069">
        <v>31</v>
      </c>
      <c r="JJ12" s="1070">
        <v>32</v>
      </c>
      <c r="JK12" s="1070">
        <v>33</v>
      </c>
      <c r="JL12" s="1070">
        <v>34</v>
      </c>
      <c r="JM12" s="1070">
        <v>35</v>
      </c>
      <c r="JN12" s="1070">
        <v>36</v>
      </c>
      <c r="JO12" s="1070">
        <v>37</v>
      </c>
      <c r="JP12" s="1070">
        <v>38</v>
      </c>
      <c r="JQ12" s="1070">
        <v>39</v>
      </c>
      <c r="JR12" s="1071">
        <v>40</v>
      </c>
      <c r="JS12" s="1066">
        <v>41</v>
      </c>
      <c r="JT12" s="1067">
        <v>42</v>
      </c>
      <c r="JU12" s="1067">
        <v>43</v>
      </c>
      <c r="JV12" s="1067">
        <v>44</v>
      </c>
      <c r="JW12" s="1067">
        <v>45</v>
      </c>
      <c r="JX12" s="1067">
        <v>46</v>
      </c>
      <c r="JY12" s="1067">
        <v>47</v>
      </c>
      <c r="JZ12" s="1067">
        <v>48</v>
      </c>
      <c r="KA12" s="1067">
        <v>49</v>
      </c>
      <c r="KB12" s="1068">
        <v>50</v>
      </c>
      <c r="KC12" s="1069">
        <v>51</v>
      </c>
      <c r="KD12" s="1070">
        <v>52</v>
      </c>
      <c r="KE12" s="1070">
        <v>53</v>
      </c>
      <c r="KF12" s="1070">
        <v>54</v>
      </c>
      <c r="KG12" s="1070">
        <v>55</v>
      </c>
      <c r="KH12" s="1070">
        <v>56</v>
      </c>
      <c r="KI12" s="1070">
        <v>57</v>
      </c>
      <c r="KJ12" s="1070">
        <v>58</v>
      </c>
      <c r="KK12" s="1070">
        <v>59</v>
      </c>
      <c r="KL12" s="1071">
        <v>60</v>
      </c>
      <c r="KM12" s="1066">
        <v>61</v>
      </c>
      <c r="KN12" s="1067">
        <v>62</v>
      </c>
      <c r="KO12" s="1067">
        <v>63</v>
      </c>
      <c r="KP12" s="1067">
        <v>64</v>
      </c>
      <c r="KQ12" s="1067">
        <v>65</v>
      </c>
      <c r="KR12" s="1067">
        <v>66</v>
      </c>
      <c r="KS12" s="1067">
        <v>67</v>
      </c>
      <c r="KT12" s="1067">
        <v>68</v>
      </c>
      <c r="KU12" s="1067">
        <v>69</v>
      </c>
      <c r="KV12" s="1068">
        <v>70</v>
      </c>
      <c r="KW12" s="1069">
        <v>71</v>
      </c>
      <c r="KX12" s="1070">
        <v>72</v>
      </c>
      <c r="KY12" s="1070">
        <v>73</v>
      </c>
      <c r="KZ12" s="1070">
        <v>74</v>
      </c>
      <c r="LA12" s="1070">
        <v>75</v>
      </c>
      <c r="LB12" s="1070">
        <v>76</v>
      </c>
      <c r="LC12" s="1070">
        <v>77</v>
      </c>
      <c r="LD12" s="1070">
        <v>78</v>
      </c>
      <c r="LE12" s="1070">
        <v>79</v>
      </c>
      <c r="LF12" s="1071">
        <v>80</v>
      </c>
      <c r="LG12" s="1066">
        <v>81</v>
      </c>
      <c r="LH12" s="1067">
        <v>82</v>
      </c>
      <c r="LI12" s="1067">
        <v>83</v>
      </c>
      <c r="LJ12" s="1067">
        <v>84</v>
      </c>
      <c r="LK12" s="1067">
        <v>85</v>
      </c>
      <c r="LL12" s="1067">
        <v>86</v>
      </c>
      <c r="LM12" s="1067">
        <v>87</v>
      </c>
      <c r="LN12" s="1067">
        <v>88</v>
      </c>
      <c r="LO12" s="1067">
        <v>89</v>
      </c>
      <c r="LP12" s="1067">
        <v>90</v>
      </c>
      <c r="LQ12" s="1072">
        <v>91</v>
      </c>
      <c r="LR12" s="2894" t="s">
        <v>327</v>
      </c>
      <c r="LS12" s="2895"/>
      <c r="LT12" s="2896" t="s">
        <v>328</v>
      </c>
      <c r="LU12" s="2897"/>
      <c r="LV12" s="2898" t="s">
        <v>329</v>
      </c>
      <c r="LW12" s="2899"/>
      <c r="LX12" s="2900" t="s">
        <v>330</v>
      </c>
      <c r="LY12" s="2901"/>
      <c r="LZ12" s="2902" t="s">
        <v>331</v>
      </c>
      <c r="MA12" s="2903"/>
      <c r="MB12" s="2533" t="s">
        <v>332</v>
      </c>
      <c r="MC12" s="2534"/>
      <c r="MD12" s="2535" t="s">
        <v>333</v>
      </c>
      <c r="ME12" s="2536"/>
      <c r="MF12" s="2537" t="s">
        <v>334</v>
      </c>
      <c r="MG12" s="2538"/>
      <c r="MH12" s="2521" t="s">
        <v>385</v>
      </c>
      <c r="MI12" s="2522"/>
      <c r="MJ12" s="2523" t="s">
        <v>386</v>
      </c>
      <c r="MK12" s="2524"/>
      <c r="ML12" s="2525" t="s">
        <v>335</v>
      </c>
      <c r="MM12" s="2526"/>
      <c r="MN12" s="2527" t="s">
        <v>336</v>
      </c>
      <c r="MO12" s="2528"/>
      <c r="MP12" s="2529" t="s">
        <v>337</v>
      </c>
      <c r="MQ12" s="2530"/>
      <c r="MR12" s="990"/>
      <c r="MS12" s="644"/>
      <c r="MT12" s="626" t="s">
        <v>327</v>
      </c>
      <c r="MU12" s="627" t="s">
        <v>328</v>
      </c>
      <c r="MV12" s="628" t="s">
        <v>329</v>
      </c>
      <c r="MW12" s="629" t="s">
        <v>330</v>
      </c>
      <c r="MX12" s="630" t="s">
        <v>331</v>
      </c>
      <c r="MY12" s="631" t="s">
        <v>332</v>
      </c>
      <c r="MZ12" s="632" t="s">
        <v>333</v>
      </c>
      <c r="NA12" s="633" t="s">
        <v>334</v>
      </c>
      <c r="NB12" s="634" t="s">
        <v>365</v>
      </c>
      <c r="NC12" s="635" t="s">
        <v>366</v>
      </c>
      <c r="ND12" s="636" t="s">
        <v>335</v>
      </c>
      <c r="NE12" s="637" t="s">
        <v>336</v>
      </c>
      <c r="NF12" s="638" t="s">
        <v>337</v>
      </c>
      <c r="NG12" s="1545" t="s">
        <v>352</v>
      </c>
      <c r="NH12" s="1545" t="s">
        <v>353</v>
      </c>
      <c r="NI12" s="1545" t="s">
        <v>354</v>
      </c>
      <c r="NJ12" s="1545" t="s">
        <v>355</v>
      </c>
      <c r="NK12" s="1545" t="s">
        <v>356</v>
      </c>
      <c r="NL12" s="1545" t="s">
        <v>357</v>
      </c>
      <c r="NM12" s="1545" t="s">
        <v>358</v>
      </c>
      <c r="NN12" s="1545" t="s">
        <v>359</v>
      </c>
      <c r="NO12" s="1545" t="s">
        <v>360</v>
      </c>
      <c r="NP12" s="1554" t="s">
        <v>361</v>
      </c>
      <c r="NQ12" s="1546" t="s">
        <v>362</v>
      </c>
      <c r="NR12" s="1546" t="s">
        <v>363</v>
      </c>
      <c r="NS12" s="1554" t="s">
        <v>364</v>
      </c>
    </row>
    <row r="13" spans="1:384" ht="23.25" thickBot="1" x14ac:dyDescent="0.35">
      <c r="A13" s="1594">
        <v>1</v>
      </c>
      <c r="B13" s="1595"/>
      <c r="C13" s="1596"/>
      <c r="D13" s="1595"/>
      <c r="E13" s="1513"/>
      <c r="F13" s="1626"/>
      <c r="G13" s="1627"/>
      <c r="H13" s="1627"/>
      <c r="I13" s="1627"/>
      <c r="J13" s="1628"/>
      <c r="K13" s="1629">
        <f>F13+G13+H13+I13+J13</f>
        <v>0</v>
      </c>
      <c r="L13" s="1630"/>
      <c r="M13" s="1178"/>
      <c r="N13" s="1179"/>
      <c r="O13" s="1631"/>
      <c r="P13" s="1632"/>
      <c r="Q13" s="1632"/>
      <c r="R13" s="1632"/>
      <c r="S13" s="1632"/>
      <c r="T13" s="1632"/>
      <c r="U13" s="1632"/>
      <c r="V13" s="1633"/>
      <c r="W13" s="1461" t="b">
        <f>IF(AND(O13&lt;&gt;""),IF(O13&gt;15,"1",IF(O13&gt;8,"2",IF(O13&gt;5,"3",IF(O13&gt;1,"4","5")))))</f>
        <v>0</v>
      </c>
      <c r="X13" s="1462" t="b">
        <f>IF(AND(P13&lt;&gt;""),IF(P13&gt;9,"1",IF(P13&gt;6,"2",IF(P13&gt;4,"3",IF(P13&gt;1,"4","5")))))</f>
        <v>0</v>
      </c>
      <c r="Y13" s="1462" t="b">
        <f>IF(AND(Q13&lt;&gt;""),IF(Q13&gt;11,"1",IF(Q13&gt;7,"2",IF(Q13&gt;5,"3",IF(Q13&gt;1,"4","5")))))</f>
        <v>0</v>
      </c>
      <c r="Z13" s="1462" t="b">
        <f>IF(AND(R13&lt;&gt;""),IF(R13&gt;31,"1",IF(R13&gt;20,"2",IF(R13&gt;9,"3",IF(R13&gt;0,"4","5")))))</f>
        <v>0</v>
      </c>
      <c r="AA13" s="1462" t="b">
        <f>IF(AND(S13&lt;&gt;""),IF(S13&gt;15,"1",IF(S13&gt;9,"2",IF(S13&gt;6,"3",IF(S13&gt;0,"4","5")))))</f>
        <v>0</v>
      </c>
      <c r="AB13" s="1462" t="b">
        <f>IF(AND(T13&lt;&gt;""),IF(T13&gt;32,"1",IF(T13&gt;17,"2",IF(T13&gt;8,"3",IF(T13&gt;0,"4","5")))))</f>
        <v>0</v>
      </c>
      <c r="AC13" s="1462" t="b">
        <f>IF(AND(U13&lt;&gt;""),IF(U13=40,"1",IF(U13&gt;22,"2",IF(U13&gt;16,"3",IF(U13&gt;5,"4","5")))))</f>
        <v>0</v>
      </c>
      <c r="AD13" s="1463" t="b">
        <f>IF(AND(V13&lt;&gt;""),IF(V13&gt;126,"1",IF(V13&gt;84,"2",IF(V13&gt;58,"3",IF(V13&gt;26,"4","5")))))</f>
        <v>0</v>
      </c>
      <c r="AE13" s="1178"/>
      <c r="AF13" s="1181"/>
      <c r="AG13" s="92"/>
      <c r="AH13" s="93"/>
      <c r="AI13" s="93"/>
      <c r="AJ13" s="93"/>
      <c r="AK13" s="93"/>
      <c r="AL13" s="93"/>
      <c r="AM13" s="93"/>
      <c r="AN13" s="93"/>
      <c r="AO13" s="93"/>
      <c r="AP13" s="94"/>
      <c r="AQ13" s="1667"/>
      <c r="AR13" s="92"/>
      <c r="AS13" s="93"/>
      <c r="AT13" s="93"/>
      <c r="AU13" s="93"/>
      <c r="AV13" s="93"/>
      <c r="AW13" s="93"/>
      <c r="AX13" s="93"/>
      <c r="AY13" s="93"/>
      <c r="AZ13" s="93"/>
      <c r="BA13" s="94"/>
      <c r="BB13" s="1644">
        <f t="shared" ref="BB13:BB39" si="0">SUM(AG13:AP13)</f>
        <v>0</v>
      </c>
      <c r="BC13" s="359">
        <f t="shared" ref="BC13:BC39" si="1">COUNT(AG13:AP13)</f>
        <v>0</v>
      </c>
      <c r="BD13" s="359" t="e">
        <f>BB13/BC13</f>
        <v>#DIV/0!</v>
      </c>
      <c r="BE13" s="360" t="e">
        <f>AVERAGE(AR13:BA13)</f>
        <v>#DIV/0!</v>
      </c>
      <c r="BF13" s="361" t="e">
        <f>(BD13-BE13)/BD13</f>
        <v>#DIV/0!</v>
      </c>
      <c r="BG13" s="362" t="e">
        <f t="shared" ref="BG13:BG39" si="2">SQRT((POWER(AG13-BD13,2)+POWER(AH13-BD13,2)+POWER(AI13-BD13,2)+POWER(AJ13-BD13,2)+POWER(AK13-BD13,2)+POWER(AL13-BD13,2)+POWER(AM13-BD13,2)+POWER(AN13-BD13,2)+POWER(AO13-BD13,2)+POWER(AP13-BD13,2))/(BC13-1))</f>
        <v>#DIV/0!</v>
      </c>
      <c r="BH13" s="363" t="e">
        <f t="shared" ref="BH13:BH45" si="3">SQRT((POWER(AR13-BE13,2)+POWER(AS13-BE13,2)+POWER(AT13-BE13,2)+POWER(AU13-BE13,2)+POWER(AV13-BE13,2)+POWER(AW13-BE13,2)+POWER(AX13-BE13,2)+POWER(AY13-BE13,2)+POWER(AZ13-BE13,2)+POWER(BA13-BE13,2))/(BC13-1))</f>
        <v>#DIV/0!</v>
      </c>
      <c r="BI13" s="364" t="e">
        <f t="shared" ref="BI13:BI39" si="4">SQRT(POWER(((AG13-BD13)*(AR13-BE13)+(AH13-BD13)*(AS13-BE13)+(AI13-BD13)*(AT13-BE13)+(AJ13-BD13)*(AU13-BE13)+(AK13-BD13)*(AV13-BE13)+(AL13-BD13)*(AW13-BE13)+(AM13-BD13)*(AX13-BE13)+(AN13-BD13)*(AY13-BE13)+(AO13-BD13)*(AZ13-BE13)+(AP13-BD13)*(BA13-BE13))/(BG13*BH13*(BC13-1)),2))</f>
        <v>#DIV/0!</v>
      </c>
      <c r="BJ13" s="365" t="e">
        <f>IF(BD13&gt;=56,"ОЧЕНЬ ВЫСОКАЯ",IF(BD13&gt;=42,"ВЫСОКАЯ", IF(BD13&gt;=32,"СРЕДНЯЯ",IF(BD13&gt;=25,"НИЗКАЯ","ОЧЕНЬ НИЗКАЯ"))))</f>
        <v>#DIV/0!</v>
      </c>
      <c r="BK13" s="365" t="e">
        <f>IF(BF13&gt;=0.98,"ОЧЕНЬ ВЫСОКАЯ",IF(BF13&gt;=0.96,"ВЫСОКАЯ", IF(BF13&gt;=0.92,"СРЕДНЯЯ",IF(BF13&gt;=0.91,"НИЗКАЯ","ОЧЕНЬ НИЗКАЯ"))))</f>
        <v>#DIV/0!</v>
      </c>
      <c r="BL13" s="366" t="e">
        <f>IF(AND(BD13&lt;=31,BF13&lt;=0.95),"1.НИЗКИЙ",IF(AND(BD13&gt;=42,BF13&gt;=0.96),"3.ВЫСОКИЙ","2.СРЕДНИЙ"))</f>
        <v>#DIV/0!</v>
      </c>
      <c r="BM13" s="95"/>
      <c r="BN13" s="1181"/>
      <c r="BO13" s="1828"/>
      <c r="BP13" s="1829"/>
      <c r="BQ13" s="1829"/>
      <c r="BR13" s="1829"/>
      <c r="BS13" s="1829"/>
      <c r="BT13" s="1829"/>
      <c r="BU13" s="1829"/>
      <c r="BV13" s="1829"/>
      <c r="BW13" s="1829"/>
      <c r="BX13" s="1829"/>
      <c r="BY13" s="1829"/>
      <c r="BZ13" s="1829"/>
      <c r="CA13" s="1829"/>
      <c r="CB13" s="1829"/>
      <c r="CC13" s="1829"/>
      <c r="CD13" s="1829"/>
      <c r="CE13" s="1829"/>
      <c r="CF13" s="1829"/>
      <c r="CG13" s="1829"/>
      <c r="CH13" s="1829"/>
      <c r="CI13" s="1829"/>
      <c r="CJ13" s="1829"/>
      <c r="CK13" s="1829"/>
      <c r="CL13" s="1829"/>
      <c r="CM13" s="1829"/>
      <c r="CN13" s="1829"/>
      <c r="CO13" s="1829"/>
      <c r="CP13" s="1829"/>
      <c r="CQ13" s="1829"/>
      <c r="CR13" s="1829"/>
      <c r="CS13" s="1829"/>
      <c r="CT13" s="1829"/>
      <c r="CU13" s="1829"/>
      <c r="CV13" s="1829"/>
      <c r="CW13" s="1829"/>
      <c r="CX13" s="1829"/>
      <c r="CY13" s="1829"/>
      <c r="CZ13" s="1829"/>
      <c r="DA13" s="1829"/>
      <c r="DB13" s="1830"/>
      <c r="DC13" s="1831">
        <f>IF(CB13=1,4,IF(CB13=2,3,IF(CB13=3,2,IF(CB13=4,1,0))))</f>
        <v>0</v>
      </c>
      <c r="DD13" s="1832">
        <f>IF(CR13=1,4,IF(CR13=2,3,IF(CR13=3,2,IF(CR13=4,1,0))))</f>
        <v>0</v>
      </c>
      <c r="DE13" s="1833">
        <f>IF(CZ13=1,4,IF(CZ13=2,3,IF(CZ13=3,2,IF(CZ13=4,1,0))))</f>
        <v>0</v>
      </c>
      <c r="DF13" s="1831">
        <f>IF(BO13=1,4,IF(BO13=2,3,IF(BO13=3,2,IF(BO13=4,1,0))))</f>
        <v>0</v>
      </c>
      <c r="DG13" s="1832">
        <f>IF(BW13=1,4,IF(BW13=2,3,IF(BW13=3,2,IF(BW13=4,1,0))))</f>
        <v>0</v>
      </c>
      <c r="DH13" s="1833">
        <f>IF(CM13=1,4,IF(CM13=2,3,IF(CM13=3,2,IF(CM13=4,1,0))))</f>
        <v>0</v>
      </c>
      <c r="DI13" s="1831">
        <f>IF(CU13=1,4,IF(CU13=2,3,IF(CU13=3,2,IF(CU13=4,1,0))))</f>
        <v>0</v>
      </c>
      <c r="DJ13" s="1832">
        <f>IF(BR13=1,4,IF(BR13=2,3,IF(BR13=3,2,IF(BR13=4,1,0))))</f>
        <v>0</v>
      </c>
      <c r="DK13" s="1832">
        <f>IF(CH13=1,4,IF(CH13=2,3,IF(CH13=3,2,IF(CH13=4,1,0))))</f>
        <v>0</v>
      </c>
      <c r="DL13" s="1833">
        <f>IF(CT13=1,4,IF(CT13=2,3,IF(CT13=3,2,IF(CT13=4,1,0))))</f>
        <v>0</v>
      </c>
      <c r="DM13" s="1834">
        <f>BP13+BT13+BX13+DC13+CF13+CJ13+CN13+DD13+CV13+DE13</f>
        <v>0</v>
      </c>
      <c r="DN13" s="1835">
        <f>DF13+BS13+DG13+CA13+CE13+CI13+DH13+CQ13+DI13+CY13</f>
        <v>0</v>
      </c>
      <c r="DO13" s="1836">
        <f>BQ13+BU13+BY13+CC13+CG13+CK13+CO13+CS13+CW13+DA13</f>
        <v>0</v>
      </c>
      <c r="DP13" s="1837">
        <f>DJ13+BV13+BZ13+CD13+DK13+CL13+CP13+DL13+CX13+DB13</f>
        <v>0</v>
      </c>
      <c r="DQ13" s="1837">
        <f>DM13+DP13+(-DN13)+(-DO13)</f>
        <v>0</v>
      </c>
      <c r="DR13" s="1192"/>
      <c r="DS13" s="1205"/>
      <c r="DT13" s="1206"/>
      <c r="DU13" s="1207"/>
      <c r="DV13" s="1208"/>
      <c r="DW13" s="1209"/>
      <c r="DX13" s="1178"/>
      <c r="DY13" s="1181"/>
      <c r="DZ13" s="1188"/>
      <c r="EA13" s="1189"/>
      <c r="EB13" s="1188"/>
      <c r="EC13" s="1190"/>
      <c r="ED13" s="1189"/>
      <c r="EE13" s="1191"/>
      <c r="EF13" s="1192"/>
      <c r="EG13" s="1188"/>
      <c r="EH13" s="1189"/>
      <c r="EI13" s="1188"/>
      <c r="EJ13" s="1190"/>
      <c r="EK13" s="1193"/>
      <c r="EL13" s="1194"/>
      <c r="EM13" s="1179"/>
      <c r="EN13" s="1178"/>
      <c r="EO13" s="1688"/>
      <c r="EP13" s="1679"/>
      <c r="EQ13" s="1674"/>
      <c r="ER13" s="1493"/>
      <c r="ES13" s="1493"/>
      <c r="ET13" s="1494"/>
      <c r="EU13" s="1495"/>
      <c r="EV13" s="1496"/>
      <c r="EW13" s="1496"/>
      <c r="EX13" s="1496"/>
      <c r="EY13" s="1496"/>
      <c r="EZ13" s="1496"/>
      <c r="FA13" s="1496"/>
      <c r="FB13" s="1497"/>
      <c r="FC13" s="1689"/>
      <c r="FD13" s="1444"/>
      <c r="FE13" s="2219"/>
      <c r="FF13" s="2220"/>
      <c r="FG13" s="2220"/>
      <c r="FH13" s="2220"/>
      <c r="FI13" s="2220"/>
      <c r="FJ13" s="2220"/>
      <c r="FK13" s="2220"/>
      <c r="FL13" s="2220"/>
      <c r="FM13" s="2220"/>
      <c r="FN13" s="2220"/>
      <c r="FO13" s="2220"/>
      <c r="FP13" s="2220"/>
      <c r="FQ13" s="2220"/>
      <c r="FR13" s="2220"/>
      <c r="FS13" s="2220"/>
      <c r="FT13" s="2220"/>
      <c r="FU13" s="2220"/>
      <c r="FV13" s="2220"/>
      <c r="FW13" s="2220"/>
      <c r="FX13" s="2220"/>
      <c r="FY13" s="2220"/>
      <c r="FZ13" s="2220"/>
      <c r="GA13" s="2220"/>
      <c r="GB13" s="2220"/>
      <c r="GC13" s="2220"/>
      <c r="GD13" s="2220"/>
      <c r="GE13" s="2220"/>
      <c r="GF13" s="2220"/>
      <c r="GG13" s="2220"/>
      <c r="GH13" s="2220"/>
      <c r="GI13" s="2220"/>
      <c r="GJ13" s="2220"/>
      <c r="GK13" s="2220"/>
      <c r="GL13" s="2220"/>
      <c r="GM13" s="2220"/>
      <c r="GN13" s="2220"/>
      <c r="GO13" s="2220"/>
      <c r="GP13" s="2220"/>
      <c r="GQ13" s="2220"/>
      <c r="GR13" s="2220"/>
      <c r="GS13" s="2220"/>
      <c r="GT13" s="2220"/>
      <c r="GU13" s="2220"/>
      <c r="GV13" s="2220"/>
      <c r="GW13" s="2220"/>
      <c r="GX13" s="2221"/>
      <c r="GY13" s="2198">
        <f>IF(FE13=1,1,0)+IF(FL13=1,1,0)+IF(FU13=1,1,0)+IF(FZ13=1,1,0)+IF(GF13=1,1,0)+IF(GI13=1,1,0)+IF(GN13=1,1,0)+IF(FS13=2,1,0)+IF(GT13=2,1,0)</f>
        <v>0</v>
      </c>
      <c r="GZ13" s="458" t="b">
        <f>IF(AND(FE13&lt;&gt;""),IF(GY13&lt;=3,"НИЗКИЙ",IF(GY13&lt;7,"СРЕДНИЙ",IF(GY13&gt;=7,"ВЫСОКИЙ"))))</f>
        <v>0</v>
      </c>
      <c r="HA13" s="2199">
        <f>IF(FO13=1,1,0)+IF(GO13=1,1,0)+IF(FG13=2,1,0)+IF(FK13=2,1,0)+IF(FW13=2,1,0)+IF(GA13=2,1,0)+IF(GD13=2,1,0)+IF(GK13=2,1,0)+IF(GS13=2,1,0)</f>
        <v>0</v>
      </c>
      <c r="HB13" s="2200" t="b">
        <f>IF(AND(FG13&lt;&gt;""),IF(HA13&lt;=3,"НИЗКИЙ",IF(HA13&lt;7,"СРЕДНИЙ",IF(HA13&gt;=7,"ВЫСОКИЙ"))))</f>
        <v>0</v>
      </c>
      <c r="HC13" s="2201">
        <f>IF(FP13=1,1,0)+IF(FX13=1,1,0)+IF(GC13=1,1,0)+IF(GG13=1,1,0)+IF(GP13=1,1,0)+IF(GU13=1,1,0)+IF(FI13=2,1,0)+IF(FM13=2,1,0)+IF(GJ13=2,1,0)</f>
        <v>0</v>
      </c>
      <c r="HD13" s="459" t="b">
        <f>IF(AND(FI13&lt;&gt;""),IF(HC13&lt;=4,"НИЗКИЙ",IF(HC13&lt;8,"СРЕДНИЙ",IF(HC13&gt;=8,"ВЫСОКИЙ"))))</f>
        <v>0</v>
      </c>
      <c r="HE13" s="2202">
        <f>IF(GH13=1,1,0)+IF(GV13=1,1,0)+IF(FJ13=2,1,0)+IF(FN13=2,1,0)+IF(FQ13=2,1,0)+IF(FT13=2,1,0)+IF(GB13=2,1,0)+IF(GL13=2,1,0)+IF(GQ13=2,1,0)</f>
        <v>0</v>
      </c>
      <c r="HF13" s="460" t="b">
        <f>IF(AND(FK13&lt;&gt;""),IF(HE13&lt;=3,"НИЗКИЙ",IF(HE13&lt;7,"СРЕДНИЙ",IF(HE13&gt;=7,"ВЫСОКИЙ"))))</f>
        <v>0</v>
      </c>
      <c r="HG13" s="2203">
        <f>IF(FF13=1,1,0)+IF(FO13=1,1,0)+IF(GC13=1,1,0)+IF(GM13=1,1,0)+IF(GN13=1,1,0)+IF(GW13=1,1,0)+IF(FT13=2,1,0)+IF(FV13=2,1,0)+IF(GA13=2,1,0)</f>
        <v>0</v>
      </c>
      <c r="HH13" s="2204" t="b">
        <f>IF(AND(FM13&lt;&gt;""),IF(HG13&lt;=4,"НИЗКИЙ",IF(HG13&lt;8,"СРЕДНИЙ",IF(HG13&gt;=8,"ВЫСОКИЙ"))))</f>
        <v>0</v>
      </c>
      <c r="HI13" s="2205">
        <f>IF(FH13=1,1,0)+IF(FP13=1,1,0)+IF(FR13=1,1,0)+IF(FY13=1,1,0)+IF(GE13=1,1,0)+IF(GI13=1,1,0)+IF(GR13=1,1,0)+IF(GX13=1,1,0)+IF(GL13=2,1,0)</f>
        <v>0</v>
      </c>
      <c r="HJ13" s="461" t="b">
        <f>IF(AND(FO13&lt;&gt;""),IF(HI13&lt;=3,"НИЗКИЙ",IF(HI13&lt;7,"СРЕДНИЙ",IF(HI13&gt;=7,"ВЫСОКИЙ"))))</f>
        <v>0</v>
      </c>
      <c r="HK13" s="2206">
        <f>IF(FE13=1,1,0)+IF(FF13=1,1,0)+IF(FH13=1,1,0)+IF(FL13=1,1,0)+IF(FO13=1,1,0)+IF(FP13=1,1,0)+IF(FR13=1,1,0)+IF(FU13=1,1,0)+IF(FX13=1,1,0)+IF(FY13=1,1,0)+IF(FZ13=1,1,0)+IF(GC13=1,1,0)+IF(GE13=1,1,0)+IF(GF13=1,1,0)+IF(GG13=1,1,0)+IF(GH13=1,1,0)+IF(GI13=1,1,0)+IF(GM13=1,1,0)+IF(GN13=1,1,0)+IF(GO13=1,1,0)+IF(GP13=1,1,0)+IF(GR13=1,1,0)+IF(GU13=1,1,0)+IF(GV13=1,1,0)+IF(GW13=1,1,0)+IF(GX13=1,1,0)+IF(FG13=2,1,0)+IF(FI13=2,1,0)+IF(FJ13=2,1,0)+IF(FK13=2,1,0)+IF(FM13=2,1,0)+IF(FN13=2,1,0)+IF(FQ13=2,1,0)+IF(FS13=2,1,0)+IF(FT13=2,1,0)+IF(FV13=2,1,0)+IF(FW13=2,1,0)+IF(GA13=2,1,0)+IF(GB13=2,1,0)+IF(GD13=2,1,0)+IF(GJ13=2,1,0)+IF(GK13=2,1,0)+IF(GL13=2,1,0)+IF(GQ13=2,1,0)+IF(GS13=2,1,0)+IF(GT13=2,1,0)</f>
        <v>0</v>
      </c>
      <c r="HL13" s="2207" t="b">
        <f>IF(AND(FQ13&lt;&gt;""),IF(HK13&lt;=23,"НИЗКИЙ",IF(HK13&lt;33,"СРЕДНИЙ",IF(HK13&gt;=33,"ВЫСОКИЙ"))))</f>
        <v>0</v>
      </c>
      <c r="HM13" s="432"/>
      <c r="HN13" s="991"/>
      <c r="HO13" s="891"/>
      <c r="HP13" s="892"/>
      <c r="HQ13" s="893"/>
      <c r="HR13" s="894"/>
      <c r="HS13" s="895"/>
      <c r="HT13" s="896"/>
      <c r="HU13" s="897"/>
      <c r="HV13" s="710" t="b">
        <f>IF(AND(HO13&lt;&gt;""),IF(HO13&lt;=3,"НИЗКИЙ",IF(HO13&lt;7,"СРЕДНИЙ",IF(HO13&gt;=7,"ВЫСОКИЙ"))))</f>
        <v>0</v>
      </c>
      <c r="HW13" s="711" t="b">
        <f>IF(AND(HP13&lt;&gt;""),IF(HP13&lt;=3,"НИЗКИЙ",IF(HP13&lt;7,"СРЕДНИЙ",IF(HP13&gt;=7,"ВЫСОКИЙ"))))</f>
        <v>0</v>
      </c>
      <c r="HX13" s="711" t="b">
        <f>IF(AND(HQ13&lt;&gt;""),IF(HQ13&lt;=4,"НИЗКИЙ",IF(HQ13&lt;8,"СРЕДНИЙ",IF(HQ13&gt;=8,"ВЫСОКИЙ"))))</f>
        <v>0</v>
      </c>
      <c r="HY13" s="711" t="b">
        <f>IF(AND(HR13&lt;&gt;""),IF(HR13&lt;=3,"НИЗКИЙ",IF(HR13&lt;7,"СРЕДНИЙ",IF(HR13&gt;=7,"ВЫСОКИЙ"))))</f>
        <v>0</v>
      </c>
      <c r="HZ13" s="711" t="b">
        <f>IF(AND(HS13&lt;&gt;""),IF(HS13&lt;=4,"НИЗКИЙ",IF(HS13&lt;8,"СРЕДНИЙ",IF(HS13&gt;=8,"ВЫСОКИЙ"))))</f>
        <v>0</v>
      </c>
      <c r="IA13" s="712" t="b">
        <f>IF(AND(HT13&lt;&gt;""),IF(HT13&lt;=3,"НИЗКИЙ",IF(HT13&lt;7,"СРЕДНИЙ",IF(HT13&gt;=7,"ВЫСОКИЙ"))))</f>
        <v>0</v>
      </c>
      <c r="IB13" s="713" t="b">
        <f>IF(AND(HU13&lt;&gt;""),IF(HU13&lt;=23,"НИЗКИЙ",IF(HU13&lt;33,"СРЕДНИЙ",IF(HU13&gt;=33,"ВЫСОКИЙ"))))</f>
        <v>0</v>
      </c>
      <c r="IC13" s="433"/>
      <c r="ID13" s="432"/>
      <c r="IE13" s="647"/>
      <c r="IF13" s="1049"/>
      <c r="IG13" s="1049"/>
      <c r="IH13" s="1049"/>
      <c r="II13" s="1049"/>
      <c r="IJ13" s="1049"/>
      <c r="IK13" s="1049"/>
      <c r="IL13" s="1049"/>
      <c r="IM13" s="1049"/>
      <c r="IN13" s="1050"/>
      <c r="IO13" s="649"/>
      <c r="IP13" s="1051"/>
      <c r="IQ13" s="1051"/>
      <c r="IR13" s="1051"/>
      <c r="IS13" s="1051"/>
      <c r="IT13" s="1051"/>
      <c r="IU13" s="1051"/>
      <c r="IV13" s="1051"/>
      <c r="IW13" s="1051"/>
      <c r="IX13" s="1052"/>
      <c r="IY13" s="647"/>
      <c r="IZ13" s="1049"/>
      <c r="JA13" s="1049"/>
      <c r="JB13" s="1049"/>
      <c r="JC13" s="1049"/>
      <c r="JD13" s="1049"/>
      <c r="JE13" s="1049"/>
      <c r="JF13" s="1049"/>
      <c r="JG13" s="1049"/>
      <c r="JH13" s="1053"/>
      <c r="JI13" s="649"/>
      <c r="JJ13" s="1051"/>
      <c r="JK13" s="1051"/>
      <c r="JL13" s="1051"/>
      <c r="JM13" s="1051"/>
      <c r="JN13" s="1051"/>
      <c r="JO13" s="1051"/>
      <c r="JP13" s="1051"/>
      <c r="JQ13" s="1051"/>
      <c r="JR13" s="1052"/>
      <c r="JS13" s="647"/>
      <c r="JT13" s="1049"/>
      <c r="JU13" s="1049"/>
      <c r="JV13" s="1049"/>
      <c r="JW13" s="1049"/>
      <c r="JX13" s="1053"/>
      <c r="JY13" s="1049"/>
      <c r="JZ13" s="1049"/>
      <c r="KA13" s="1049"/>
      <c r="KB13" s="1050"/>
      <c r="KC13" s="649"/>
      <c r="KD13" s="1051"/>
      <c r="KE13" s="1051"/>
      <c r="KF13" s="1051"/>
      <c r="KG13" s="1051"/>
      <c r="KH13" s="1051"/>
      <c r="KI13" s="1051"/>
      <c r="KJ13" s="1051"/>
      <c r="KK13" s="1051"/>
      <c r="KL13" s="1052"/>
      <c r="KM13" s="647"/>
      <c r="KN13" s="1049"/>
      <c r="KO13" s="1049"/>
      <c r="KP13" s="1049"/>
      <c r="KQ13" s="1049"/>
      <c r="KR13" s="1049"/>
      <c r="KS13" s="1049"/>
      <c r="KT13" s="1049"/>
      <c r="KU13" s="1049"/>
      <c r="KV13" s="1050"/>
      <c r="KW13" s="649"/>
      <c r="KX13" s="1051"/>
      <c r="KY13" s="1051"/>
      <c r="KZ13" s="1051"/>
      <c r="LA13" s="1051"/>
      <c r="LB13" s="1051"/>
      <c r="LC13" s="1051"/>
      <c r="LD13" s="1051"/>
      <c r="LE13" s="1051"/>
      <c r="LF13" s="1052"/>
      <c r="LG13" s="1054"/>
      <c r="LH13" s="1049"/>
      <c r="LI13" s="1049"/>
      <c r="LJ13" s="1049"/>
      <c r="LK13" s="1049"/>
      <c r="LL13" s="1049"/>
      <c r="LM13" s="1049"/>
      <c r="LN13" s="1049"/>
      <c r="LO13" s="1049"/>
      <c r="LP13" s="1049"/>
      <c r="LQ13" s="1053"/>
      <c r="LR13" s="739">
        <f t="shared" ref="LR13:LR45" si="5">IE13+IR13*(-1)+JE13*(-1)+JR13+KE13*(-1)+KR13*(-1)+LE13</f>
        <v>0</v>
      </c>
      <c r="LS13" s="740" t="b">
        <f>IF(AND(IE13&lt;&gt;""),IF(LR13&gt;=15,"У-П",IF(LR13&gt;=1,"С-П",IF(LR13&gt;=-14,"С-Н",IF(LR13&gt;=-28,"У-Н")))))</f>
        <v>0</v>
      </c>
      <c r="LT13" s="741">
        <f t="shared" ref="LT13:LT45" si="6">IF13*(-1)+IS13+JF13+JS13*(-1)+KF13*(-1)+KS13+LF13</f>
        <v>0</v>
      </c>
      <c r="LU13" s="742" t="b">
        <f>IF(AND(IG13&lt;&gt;""),IF(LT13&gt;=15,"У-П",IF(LT13&gt;=1,"С-П",IF(LT13&gt;=-14,"С-Н",IF(LT13&gt;=-28,"У-Н")))))</f>
        <v>0</v>
      </c>
      <c r="LV13" s="743">
        <f t="shared" ref="LV13:LV19" si="7">IG13*(-1)+IT13*(-1)+JG13+JT13*(-1)+KG13*(-1)+KT13*(-1)+LG13</f>
        <v>0</v>
      </c>
      <c r="LW13" s="744" t="b">
        <f>IF(AND(II13&lt;&gt;""),IF(LV13&gt;=15,"У-П",IF(LV13&gt;=1,"С-П",IF(LV13&gt;=-14,"С-Н",IF(LV13&gt;=-28,"У-Н")))))</f>
        <v>0</v>
      </c>
      <c r="LX13" s="745">
        <f t="shared" ref="LX13:LX45" si="8">IH13+IU13*(-1)+JH13*(-1)+JU13*(-1)+KH13*(-1)+KU13*(-1)+LH13</f>
        <v>0</v>
      </c>
      <c r="LY13" s="746" t="b">
        <f>IF(AND(IK13&lt;&gt;""),IF(LX13&gt;=15,"У-П",IF(LX13&gt;=1,"С-П",IF(LX13&gt;=-14,"С-Н",IF(LX13&gt;=-28,"У-Н")))))</f>
        <v>0</v>
      </c>
      <c r="LZ13" s="747">
        <f t="shared" ref="LZ13:LZ45" si="9">II13+IV13*(-1)+JI13+JV13+KI13+KV13*(-1)+LI13</f>
        <v>0</v>
      </c>
      <c r="MA13" s="748" t="b">
        <f>IF(AND(IM13&lt;&gt;""),IF(LZ13&gt;=15,"У-П",IF(LZ13&gt;=1,"С-П",IF(LZ13&gt;=-14,"С-Н",IF(LZ13&gt;=-28,"У-Н")))))</f>
        <v>0</v>
      </c>
      <c r="MB13" s="749">
        <f t="shared" ref="MB13:MB19" si="10">IJ13*(-1)+IW13+JJ13+JW13*(-1)+KJ13*(-1)+KW13*(-1)+LJ13*(-1)</f>
        <v>0</v>
      </c>
      <c r="MC13" s="750" t="b">
        <f>IF(AND(IO13&lt;&gt;""),IF(MB13&gt;=15,"У-П",IF(MB13&gt;=1,"С-П",IF(MB13&gt;=-14,"С-Н",IF(MB13&gt;=-28,"У-Н")))))</f>
        <v>0</v>
      </c>
      <c r="MD13" s="751">
        <f t="shared" ref="MD13:MD45" si="11">IK13*(-1)+IX13+JK13*(-1)+JX13*(-1)+KK13+KX13*(-1)+LK13*(-1)</f>
        <v>0</v>
      </c>
      <c r="ME13" s="752" t="b">
        <f>IF(AND(IQ13&lt;&gt;""),IF(MD13&gt;=15,"У-П",IF(MD13&gt;=1,"С-П",IF(MD13&gt;=-14,"С-Н",IF(MD13&gt;=-28,"У-Н")))))</f>
        <v>0</v>
      </c>
      <c r="MF13" s="753">
        <f t="shared" ref="MF13:MF19" si="12">IL13*(-1)+IY13*(-1)+JL13*(-1)+JY13+KL13+KY13+LL13*(-1)</f>
        <v>0</v>
      </c>
      <c r="MG13" s="754" t="b">
        <f>IF(AND(IS13&lt;&gt;""),IF(MF13&gt;=15,"У-П",IF(MF13&gt;=1,"С-П",IF(MF13&gt;=-14,"С-Н",IF(MF13&gt;=-28,"У-Н")))))</f>
        <v>0</v>
      </c>
      <c r="MH13" s="755">
        <f t="shared" ref="MH13:MH19" si="13">IM13*(-1)+IZ13+JM13+JZ13*(-1)+KM13+KZ13*(-1)+LM13*(-1)</f>
        <v>0</v>
      </c>
      <c r="MI13" s="756" t="b">
        <f>IF(AND(IU13&lt;&gt;""),IF(MH13&gt;=15,"У-П",IF(MH13&gt;=1,"С-П",IF(MH13&gt;=-14,"С-Н",IF(MH13&gt;=-28,"У-Н")))))</f>
        <v>0</v>
      </c>
      <c r="MJ13" s="745">
        <f t="shared" ref="MJ13:MJ19" si="14">IN13+JA13*(-1)+JN13*(-1)+KA13*(-1)+KN13*(-1)+LA13*(-1)+LN13*(-1)</f>
        <v>0</v>
      </c>
      <c r="MK13" s="757" t="b">
        <f>IF(AND(IW13&lt;&gt;""),IF(MJ13&gt;=15,"У-П",IF(MJ13&gt;=1,"С-П",IF(MJ13&gt;=-14,"С-Н",IF(MJ13&gt;=-28,"У-Н")))))</f>
        <v>0</v>
      </c>
      <c r="ML13" s="758">
        <f t="shared" ref="ML13:ML19" si="15">IO13+JB13*(-1)+JO13*(-1)+KB13+KO13+LB13*(-1)+LO13*(-1)</f>
        <v>0</v>
      </c>
      <c r="MM13" s="759" t="b">
        <f>IF(AND(IY13&lt;&gt;""),IF(ML13&gt;=15,"У-П",IF(ML13&gt;=1,"С-П",IF(ML13&gt;=-14,"С-Н",IF(ML13&gt;=-28,"У-Н")))))</f>
        <v>0</v>
      </c>
      <c r="MN13" s="760">
        <f t="shared" ref="MN13:MN19" si="16">IP13*(-1)+JC13*(-1)+JP13*(-1)+KC13*(-1)+KP13*(-1)+LC13+LP13*(-1)</f>
        <v>0</v>
      </c>
      <c r="MO13" s="761" t="b">
        <f>IF(AND(JA13&lt;&gt;""),IF(MN13&gt;=15,"У-П",IF(MN13&gt;=1,"С-П",IF(MN13&gt;=-14,"С-Н",IF(MN13&gt;=-28,"У-Н")))))</f>
        <v>0</v>
      </c>
      <c r="MP13" s="762">
        <f t="shared" ref="MP13:MP19" si="17">IQ13+JD13+JQ13+KD13+KQ13*(-1)+LD13*(-1)+LQ13</f>
        <v>0</v>
      </c>
      <c r="MQ13" s="763" t="b">
        <f>IF(AND(JC13&lt;&gt;""),IF(MP13&gt;=15,"У-П",IF(MP13&gt;=1,"С-П",IF(MP13&gt;=-14,"С-Н",IF(MP13&gt;=-28,"У-Н")))))</f>
        <v>0</v>
      </c>
      <c r="MR13" s="990"/>
      <c r="MS13" s="645"/>
      <c r="MT13" s="646"/>
      <c r="MU13" s="647"/>
      <c r="MV13" s="648"/>
      <c r="MW13" s="649"/>
      <c r="MX13" s="650"/>
      <c r="MY13" s="651"/>
      <c r="MZ13" s="652"/>
      <c r="NA13" s="653"/>
      <c r="NB13" s="654"/>
      <c r="NC13" s="649"/>
      <c r="ND13" s="655"/>
      <c r="NE13" s="647"/>
      <c r="NF13" s="656"/>
      <c r="NG13" s="1575" t="b">
        <f t="shared" ref="NG13:NS32" si="18">IF(AND(MT13&lt;&gt;""),IF(MT13&gt;=15,"У-П",IF(MT13&gt;=1,"С-П",IF(MT13&gt;=-14,"С-Н",IF(MT13&gt;=-28,"У-Н")))))</f>
        <v>0</v>
      </c>
      <c r="NH13" s="1575" t="b">
        <f t="shared" si="18"/>
        <v>0</v>
      </c>
      <c r="NI13" s="1575" t="b">
        <f t="shared" si="18"/>
        <v>0</v>
      </c>
      <c r="NJ13" s="1575" t="b">
        <f t="shared" si="18"/>
        <v>0</v>
      </c>
      <c r="NK13" s="1575" t="b">
        <f t="shared" si="18"/>
        <v>0</v>
      </c>
      <c r="NL13" s="1575" t="b">
        <f t="shared" si="18"/>
        <v>0</v>
      </c>
      <c r="NM13" s="1575" t="b">
        <f t="shared" si="18"/>
        <v>0</v>
      </c>
      <c r="NN13" s="1575" t="b">
        <f t="shared" si="18"/>
        <v>0</v>
      </c>
      <c r="NO13" s="1575" t="b">
        <f t="shared" si="18"/>
        <v>0</v>
      </c>
      <c r="NP13" s="1576" t="b">
        <f t="shared" si="18"/>
        <v>0</v>
      </c>
      <c r="NQ13" s="1576" t="b">
        <f t="shared" si="18"/>
        <v>0</v>
      </c>
      <c r="NR13" s="1576" t="b">
        <f t="shared" si="18"/>
        <v>0</v>
      </c>
      <c r="NS13" s="1575" t="b">
        <f t="shared" si="18"/>
        <v>0</v>
      </c>
      <c r="NT13" s="1445"/>
    </row>
    <row r="14" spans="1:384" ht="23.25" thickBot="1" x14ac:dyDescent="0.35">
      <c r="A14" s="1597">
        <v>2</v>
      </c>
      <c r="B14" s="1598"/>
      <c r="C14" s="1599"/>
      <c r="D14" s="1598"/>
      <c r="E14" s="1514"/>
      <c r="F14" s="89"/>
      <c r="G14" s="90"/>
      <c r="H14" s="90"/>
      <c r="I14" s="90"/>
      <c r="J14" s="1557"/>
      <c r="K14" s="1565">
        <f>F14+G14+H14+I14+J14</f>
        <v>0</v>
      </c>
      <c r="L14" s="1561"/>
      <c r="M14" s="1178"/>
      <c r="N14" s="1179"/>
      <c r="O14" s="1195"/>
      <c r="P14" s="1197"/>
      <c r="Q14" s="1197"/>
      <c r="R14" s="1197"/>
      <c r="S14" s="1190"/>
      <c r="T14" s="1197"/>
      <c r="U14" s="1197"/>
      <c r="V14" s="1198"/>
      <c r="W14" s="1532" t="b">
        <f>IF(AND(O14&lt;&gt;""),IF(O14&gt;15,"1",IF(O14&gt;8,"2",IF(O14&gt;5,"3",IF(O14&gt;1,"4","5")))))</f>
        <v>0</v>
      </c>
      <c r="X14" s="1531" t="b">
        <f t="shared" ref="X14:X45" si="19">IF(AND(P14&lt;&gt;""),IF(P14&gt;9,"1",IF(P14&gt;6,"2",IF(P14&gt;4,"3",IF(P14&gt;1,"4","5")))))</f>
        <v>0</v>
      </c>
      <c r="Y14" s="1531" t="b">
        <f t="shared" ref="Y14:Y45" si="20">IF(AND(Q14&lt;&gt;""),IF(Q14&gt;11,"1",IF(Q14&gt;7,"2",IF(Q14&gt;5,"3",IF(Q14&gt;1,"4","5")))))</f>
        <v>0</v>
      </c>
      <c r="Z14" s="1531" t="b">
        <f t="shared" ref="Z14:Z45" si="21">IF(AND(R14&lt;&gt;""),IF(R14&gt;31,"1",IF(R14&gt;20,"2",IF(R14&gt;9,"3",IF(R14&gt;0,"4","5")))))</f>
        <v>0</v>
      </c>
      <c r="AA14" s="1531" t="b">
        <f t="shared" ref="AA14:AA45" si="22">IF(AND(S14&lt;&gt;""),IF(S14&gt;15,"1",IF(S14&gt;9,"2",IF(S14&gt;6,"3",IF(S14&gt;0,"4","5")))))</f>
        <v>0</v>
      </c>
      <c r="AB14" s="1531" t="b">
        <f t="shared" ref="AB14:AB45" si="23">IF(AND(T14&lt;&gt;""),IF(T14&gt;32,"1",IF(T14&gt;17,"2",IF(T14&gt;8,"3",IF(T14&gt;0,"4","5")))))</f>
        <v>0</v>
      </c>
      <c r="AC14" s="1531" t="b">
        <f t="shared" ref="AC14:AC45" si="24">IF(AND(U14&lt;&gt;""),IF(U14=40,"1",IF(U14&gt;22,"2",IF(U14&gt;16,"3",IF(U14&gt;5,"4","5")))))</f>
        <v>0</v>
      </c>
      <c r="AD14" s="1533" t="b">
        <f t="shared" ref="AD14:AD45" si="25">IF(AND(V14&lt;&gt;""),IF(V14&gt;126,"1",IF(V14&gt;84,"2",IF(V14&gt;58,"3",IF(V14&gt;26,"4","5")))))</f>
        <v>0</v>
      </c>
      <c r="AE14" s="1178"/>
      <c r="AF14" s="1181"/>
      <c r="AG14" s="96"/>
      <c r="AH14" s="97"/>
      <c r="AI14" s="97"/>
      <c r="AJ14" s="97"/>
      <c r="AK14" s="97"/>
      <c r="AL14" s="97"/>
      <c r="AM14" s="97"/>
      <c r="AN14" s="97"/>
      <c r="AO14" s="97"/>
      <c r="AP14" s="98"/>
      <c r="AQ14" s="1667"/>
      <c r="AR14" s="96"/>
      <c r="AS14" s="97"/>
      <c r="AT14" s="97"/>
      <c r="AU14" s="97"/>
      <c r="AV14" s="97"/>
      <c r="AW14" s="97"/>
      <c r="AX14" s="97"/>
      <c r="AY14" s="97"/>
      <c r="AZ14" s="97"/>
      <c r="BA14" s="98"/>
      <c r="BB14" s="1645">
        <f t="shared" si="0"/>
        <v>0</v>
      </c>
      <c r="BC14" s="382">
        <f t="shared" si="1"/>
        <v>0</v>
      </c>
      <c r="BD14" s="1647" t="e">
        <f t="shared" ref="BD14:BD45" si="26">BB14/BC14</f>
        <v>#DIV/0!</v>
      </c>
      <c r="BE14" s="367" t="e">
        <f t="shared" ref="BE14:BE45" si="27">AVERAGE(AR14:BA14)</f>
        <v>#DIV/0!</v>
      </c>
      <c r="BF14" s="368" t="e">
        <f t="shared" ref="BF14:BF45" si="28">(BD14-BE14)/BD14</f>
        <v>#DIV/0!</v>
      </c>
      <c r="BG14" s="369" t="e">
        <f t="shared" si="2"/>
        <v>#DIV/0!</v>
      </c>
      <c r="BH14" s="370" t="e">
        <f t="shared" si="3"/>
        <v>#DIV/0!</v>
      </c>
      <c r="BI14" s="371" t="e">
        <f t="shared" si="4"/>
        <v>#DIV/0!</v>
      </c>
      <c r="BJ14" s="372" t="e">
        <f t="shared" ref="BJ14:BJ45" si="29">IF(BD14&gt;=56,"ОЧЕНЬ ВЫСОКАЯ",IF(BD14&gt;=42,"ВЫСОКАЯ", IF(BD14&gt;=32,"СРЕДНЯЯ",IF(BD14&gt;=25,"НИЗКАЯ","ОЧЕНЬ НИЗКАЯ"))))</f>
        <v>#DIV/0!</v>
      </c>
      <c r="BK14" s="372" t="e">
        <f t="shared" ref="BK14:BK45" si="30">IF(BF14&gt;=0.98,"ОЧЕНЬ ВЫСОКАЯ",IF(BF14&gt;=0.96,"ВЫСОКАЯ", IF(BF14&gt;=0.92,"СРЕДНЯЯ",IF(BF14&gt;=0.91,"НИЗКАЯ","ОЧЕНЬ НИЗКАЯ"))))</f>
        <v>#DIV/0!</v>
      </c>
      <c r="BL14" s="379" t="e">
        <f t="shared" ref="BL14:BL45" si="31">IF(AND(BD14&lt;=31,BF14&lt;=0.95),"1.НИЗКИЙ",IF(AND(BD14&gt;=42,BF14&gt;=0.96),"3.ВЫСОКИЙ","2.СРЕДНИЙ"))</f>
        <v>#DIV/0!</v>
      </c>
      <c r="BM14" s="99"/>
      <c r="BN14" s="1181"/>
      <c r="BO14" s="1838"/>
      <c r="BP14" s="1839"/>
      <c r="BQ14" s="1839"/>
      <c r="BR14" s="1839"/>
      <c r="BS14" s="1839"/>
      <c r="BT14" s="1839"/>
      <c r="BU14" s="1839"/>
      <c r="BV14" s="1839"/>
      <c r="BW14" s="1839"/>
      <c r="BX14" s="1839"/>
      <c r="BY14" s="1839"/>
      <c r="BZ14" s="1839"/>
      <c r="CA14" s="1839"/>
      <c r="CB14" s="1839"/>
      <c r="CC14" s="1839"/>
      <c r="CD14" s="1839"/>
      <c r="CE14" s="1839"/>
      <c r="CF14" s="1839"/>
      <c r="CG14" s="1839"/>
      <c r="CH14" s="1839"/>
      <c r="CI14" s="1839"/>
      <c r="CJ14" s="1839"/>
      <c r="CK14" s="1839"/>
      <c r="CL14" s="1839"/>
      <c r="CM14" s="1839"/>
      <c r="CN14" s="1839"/>
      <c r="CO14" s="1839"/>
      <c r="CP14" s="1839"/>
      <c r="CQ14" s="1839"/>
      <c r="CR14" s="1839"/>
      <c r="CS14" s="1839"/>
      <c r="CT14" s="1839"/>
      <c r="CU14" s="1839"/>
      <c r="CV14" s="1839"/>
      <c r="CW14" s="1839"/>
      <c r="CX14" s="1839"/>
      <c r="CY14" s="1839"/>
      <c r="CZ14" s="1839"/>
      <c r="DA14" s="1839"/>
      <c r="DB14" s="1840"/>
      <c r="DC14" s="1831">
        <f t="shared" ref="DC14:DC45" si="32">IF(CB14=1,4,IF(CB14=2,3,IF(CB14=3,2,IF(CB14=4,1,0))))</f>
        <v>0</v>
      </c>
      <c r="DD14" s="1832">
        <f t="shared" ref="DD14:DD45" si="33">IF(CR14=1,4,IF(CR14=2,3,IF(CR14=3,2,IF(CR14=4,1,0))))</f>
        <v>0</v>
      </c>
      <c r="DE14" s="1833">
        <f t="shared" ref="DE14:DE45" si="34">IF(CZ14=1,4,IF(CZ14=2,3,IF(CZ14=3,2,IF(CZ14=4,1,0))))</f>
        <v>0</v>
      </c>
      <c r="DF14" s="1831">
        <f t="shared" ref="DF14:DF45" si="35">IF(BO14=1,4,IF(BO14=2,3,IF(BO14=3,2,IF(BO14=4,1,0))))</f>
        <v>0</v>
      </c>
      <c r="DG14" s="1832">
        <f t="shared" ref="DG14:DG45" si="36">IF(BW14=1,4,IF(BW14=2,3,IF(BW14=3,2,IF(BW14=4,1,0))))</f>
        <v>0</v>
      </c>
      <c r="DH14" s="1833">
        <f t="shared" ref="DH14:DH45" si="37">IF(CM14=1,4,IF(CM14=2,3,IF(CM14=3,2,IF(CM14=4,1,0))))</f>
        <v>0</v>
      </c>
      <c r="DI14" s="1831">
        <f t="shared" ref="DI14:DI45" si="38">IF(CU14=1,4,IF(CU14=2,3,IF(CU14=3,2,IF(CU14=4,1,0))))</f>
        <v>0</v>
      </c>
      <c r="DJ14" s="1832">
        <f t="shared" ref="DJ14:DJ45" si="39">IF(BR14=1,4,IF(BR14=2,3,IF(BR14=3,2,IF(BR14=4,1,0))))</f>
        <v>0</v>
      </c>
      <c r="DK14" s="1832">
        <f t="shared" ref="DK14:DK45" si="40">IF(CH14=1,4,IF(CH14=2,3,IF(CH14=3,2,IF(CH14=4,1,0))))</f>
        <v>0</v>
      </c>
      <c r="DL14" s="1833">
        <f t="shared" ref="DL14:DL45" si="41">IF(CT14=1,4,IF(CT14=2,3,IF(CT14=3,2,IF(CT14=4,1,0))))</f>
        <v>0</v>
      </c>
      <c r="DM14" s="1834">
        <f t="shared" ref="DM14:DM45" si="42">BP14+BT14+BX14+DC14+CF14+CJ14+CN14+DD14+CV14+DE14</f>
        <v>0</v>
      </c>
      <c r="DN14" s="1835">
        <f t="shared" ref="DN14:DN45" si="43">DF14+BS14+DG14+CA14+CE14+CI14+DH14+CQ14+DI14+CY14</f>
        <v>0</v>
      </c>
      <c r="DO14" s="1836">
        <f t="shared" ref="DO14:DO45" si="44">BQ14+BU14+BY14+CC14+CG14+CK14+CO14+CS14+CW14+DA14</f>
        <v>0</v>
      </c>
      <c r="DP14" s="1837">
        <f t="shared" ref="DP14:DP45" si="45">DJ14+BV14+BZ14+CD14+DK14+CL14+CP14+DL14+CX14+DB14</f>
        <v>0</v>
      </c>
      <c r="DQ14" s="1837">
        <f t="shared" ref="DQ14:DQ45" si="46">DM14+DP14+(-DN14)+(-DO14)</f>
        <v>0</v>
      </c>
      <c r="DR14" s="1192"/>
      <c r="DS14" s="1210"/>
      <c r="DT14" s="1211"/>
      <c r="DU14" s="1212"/>
      <c r="DV14" s="1213"/>
      <c r="DW14" s="1180"/>
      <c r="DX14" s="1178"/>
      <c r="DY14" s="1181"/>
      <c r="DZ14" s="1195"/>
      <c r="EA14" s="1196"/>
      <c r="EB14" s="1195"/>
      <c r="EC14" s="1197"/>
      <c r="ED14" s="1196"/>
      <c r="EE14" s="1191"/>
      <c r="EF14" s="1192"/>
      <c r="EG14" s="1195"/>
      <c r="EH14" s="1196"/>
      <c r="EI14" s="1195"/>
      <c r="EJ14" s="1197"/>
      <c r="EK14" s="1198"/>
      <c r="EL14" s="1199"/>
      <c r="EM14" s="1179"/>
      <c r="EN14" s="1178"/>
      <c r="EO14" s="1688"/>
      <c r="EP14" s="1680"/>
      <c r="EQ14" s="1675"/>
      <c r="ER14" s="1498"/>
      <c r="ES14" s="1498"/>
      <c r="ET14" s="1499"/>
      <c r="EU14" s="1500"/>
      <c r="EV14" s="1501"/>
      <c r="EW14" s="1501"/>
      <c r="EX14" s="1501"/>
      <c r="EY14" s="1501"/>
      <c r="EZ14" s="1501"/>
      <c r="FA14" s="1501"/>
      <c r="FB14" s="1502"/>
      <c r="FC14" s="1689"/>
      <c r="FD14" s="1444"/>
      <c r="FE14" s="2219"/>
      <c r="FF14" s="2220"/>
      <c r="FG14" s="2220"/>
      <c r="FH14" s="2220"/>
      <c r="FI14" s="2220"/>
      <c r="FJ14" s="2220"/>
      <c r="FK14" s="2220"/>
      <c r="FL14" s="2220"/>
      <c r="FM14" s="2220"/>
      <c r="FN14" s="2220"/>
      <c r="FO14" s="2220"/>
      <c r="FP14" s="2220"/>
      <c r="FQ14" s="2220"/>
      <c r="FR14" s="2220"/>
      <c r="FS14" s="2220"/>
      <c r="FT14" s="2220"/>
      <c r="FU14" s="2220"/>
      <c r="FV14" s="2220"/>
      <c r="FW14" s="2220"/>
      <c r="FX14" s="2220"/>
      <c r="FY14" s="2220"/>
      <c r="FZ14" s="2220"/>
      <c r="GA14" s="2220"/>
      <c r="GB14" s="2220"/>
      <c r="GC14" s="2220"/>
      <c r="GD14" s="2220"/>
      <c r="GE14" s="2220"/>
      <c r="GF14" s="2220"/>
      <c r="GG14" s="2220"/>
      <c r="GH14" s="2220"/>
      <c r="GI14" s="2220"/>
      <c r="GJ14" s="2220"/>
      <c r="GK14" s="2220"/>
      <c r="GL14" s="2220"/>
      <c r="GM14" s="2220"/>
      <c r="GN14" s="2220"/>
      <c r="GO14" s="2220"/>
      <c r="GP14" s="2220"/>
      <c r="GQ14" s="2220"/>
      <c r="GR14" s="2220"/>
      <c r="GS14" s="2220"/>
      <c r="GT14" s="2220"/>
      <c r="GU14" s="2220"/>
      <c r="GV14" s="2220"/>
      <c r="GW14" s="2220"/>
      <c r="GX14" s="2221"/>
      <c r="GY14" s="2198">
        <f t="shared" ref="GY14:GY45" si="47">IF(FE14=1,1,0)+IF(FL14=1,1,0)+IF(FU14=1,1,0)+IF(FZ14=1,1,0)+IF(GF14=1,1,0)+IF(GI14=1,1,0)+IF(GN14=1,1,0)+IF(FS14=2,1,0)+IF(GT14=2,1,0)</f>
        <v>0</v>
      </c>
      <c r="GZ14" s="396" t="b">
        <f>IF(AND(FE14&lt;&gt;""),IF(GY14&lt;=3,"НИЗКИЙ",IF(GY14&lt;7,"СРЕДНИЙ",IF(GY14&gt;=7,"ВЫСОКИЙ"))))</f>
        <v>0</v>
      </c>
      <c r="HA14" s="2199">
        <f t="shared" ref="HA14:HA45" si="48">IF(FO14=1,1,0)+IF(GO14=1,1,0)+IF(FG14=2,1,0)+IF(FK14=2,1,0)+IF(FW14=2,1,0)+IF(GA14=2,1,0)+IF(GD14=2,1,0)+IF(GK14=2,1,0)+IF(GS14=2,1,0)</f>
        <v>0</v>
      </c>
      <c r="HB14" s="2208" t="b">
        <f t="shared" ref="HB14:HB45" si="49">IF(AND(FG14&lt;&gt;""),IF(HA14&lt;=3,"НИЗКИЙ",IF(HA14&lt;7,"СРЕДНИЙ",IF(HA14&gt;=7,"ВЫСОКИЙ"))))</f>
        <v>0</v>
      </c>
      <c r="HC14" s="2201">
        <f t="shared" ref="HC14:HC45" si="50">IF(FP14=1,1,0)+IF(FX14=1,1,0)+IF(GC14=1,1,0)+IF(GG14=1,1,0)+IF(GP14=1,1,0)+IF(GU14=1,1,0)+IF(FI14=2,1,0)+IF(FM14=2,1,0)+IF(GJ14=2,1,0)</f>
        <v>0</v>
      </c>
      <c r="HD14" s="397" t="b">
        <f t="shared" ref="HD14:HD45" si="51">IF(AND(FI14&lt;&gt;""),IF(HC14&lt;=4,"НИЗКИЙ",IF(HC14&lt;8,"СРЕДНИЙ",IF(HC14&gt;=8,"ВЫСОКИЙ"))))</f>
        <v>0</v>
      </c>
      <c r="HE14" s="2202">
        <f t="shared" ref="HE14:HE45" si="52">IF(GH14=1,1,0)+IF(GV14=1,1,0)+IF(FJ14=2,1,0)+IF(FN14=2,1,0)+IF(FQ14=2,1,0)+IF(FT14=2,1,0)+IF(GB14=2,1,0)+IF(GL14=2,1,0)+IF(GQ14=2,1,0)</f>
        <v>0</v>
      </c>
      <c r="HF14" s="398" t="b">
        <f t="shared" ref="HF14:HF45" si="53">IF(AND(FK14&lt;&gt;""),IF(HE14&lt;=3,"НИЗКИЙ",IF(HE14&lt;7,"СРЕДНИЙ",IF(HE14&gt;=7,"ВЫСОКИЙ"))))</f>
        <v>0</v>
      </c>
      <c r="HG14" s="2203">
        <f t="shared" ref="HG14:HG45" si="54">IF(FF14=1,1,0)+IF(FO14=1,1,0)+IF(GC14=1,1,0)+IF(GM14=1,1,0)+IF(GN14=1,1,0)+IF(GW14=1,1,0)+IF(FT14=2,1,0)+IF(FV14=2,1,0)+IF(GA14=2,1,0)</f>
        <v>0</v>
      </c>
      <c r="HH14" s="2209" t="b">
        <f t="shared" ref="HH14:HH45" si="55">IF(AND(FM14&lt;&gt;""),IF(HG14&lt;=4,"НИЗКИЙ",IF(HG14&lt;8,"СРЕДНИЙ",IF(HG14&gt;=8,"ВЫСОКИЙ"))))</f>
        <v>0</v>
      </c>
      <c r="HI14" s="2205">
        <f t="shared" ref="HI14:HI45" si="56">IF(FH14=1,1,0)+IF(FP14=1,1,0)+IF(FR14=1,1,0)+IF(FY14=1,1,0)+IF(GE14=1,1,0)+IF(GI14=1,1,0)+IF(GR14=1,1,0)+IF(GX14=1,1,0)+IF(GL14=2,1,0)</f>
        <v>0</v>
      </c>
      <c r="HJ14" s="395" t="b">
        <f t="shared" ref="HJ14:HJ45" si="57">IF(AND(FO14&lt;&gt;""),IF(HI14&lt;=3,"НИЗКИЙ",IF(HI14&lt;7,"СРЕДНИЙ",IF(HI14&gt;=7,"ВЫСОКИЙ"))))</f>
        <v>0</v>
      </c>
      <c r="HK14" s="2206">
        <f t="shared" ref="HK14:HK45" si="58">IF(FE14=1,1,0)+IF(FF14=1,1,0)+IF(FH14=1,1,0)+IF(FL14=1,1,0)+IF(FO14=1,1,0)+IF(FP14=1,1,0)+IF(FR14=1,1,0)+IF(FU14=1,1,0)+IF(FX14=1,1,0)+IF(FY14=1,1,0)+IF(FZ14=1,1,0)+IF(GC14=1,1,0)+IF(GE14=1,1,0)+IF(GF14=1,1,0)+IF(GG14=1,1,0)+IF(GH14=1,1,0)+IF(GI14=1,1,0)+IF(GM14=1,1,0)+IF(GN14=1,1,0)+IF(GO14=1,1,0)+IF(GP14=1,1,0)+IF(GR14=1,1,0)+IF(GU14=1,1,0)+IF(GV14=1,1,0)+IF(GW14=1,1,0)+IF(GX14=1,1,0)+IF(FG14=2,1,0)+IF(FI14=2,1,0)+IF(FJ14=2,1,0)+IF(FK14=2,1,0)+IF(FM14=2,1,0)+IF(FN14=2,1,0)+IF(FQ14=2,1,0)+IF(FS14=2,1,0)+IF(FT14=2,1,0)+IF(FV14=2,1,0)+IF(FW14=2,1,0)+IF(GA14=2,1,0)+IF(GB14=2,1,0)+IF(GD14=2,1,0)+IF(GJ14=2,1,0)+IF(GK14=2,1,0)+IF(GL14=2,1,0)+IF(GQ14=2,1,0)+IF(GS14=2,1,0)+IF(GT14=2,1,0)</f>
        <v>0</v>
      </c>
      <c r="HL14" s="2210" t="b">
        <f t="shared" ref="HL14:HL45" si="59">IF(AND(FQ14&lt;&gt;""),IF(HK14&lt;=23,"НИЗКИЙ",IF(HK14&lt;33,"СРЕДНИЙ",IF(HK14&gt;=33,"ВЫСОКИЙ"))))</f>
        <v>0</v>
      </c>
      <c r="HM14" s="432"/>
      <c r="HN14" s="991"/>
      <c r="HO14" s="898"/>
      <c r="HP14" s="899"/>
      <c r="HQ14" s="900"/>
      <c r="HR14" s="901"/>
      <c r="HS14" s="902"/>
      <c r="HT14" s="903"/>
      <c r="HU14" s="904"/>
      <c r="HV14" s="714" t="b">
        <f t="shared" ref="HV14:HW29" si="60">IF(AND(HO14&lt;&gt;""),IF(HO14&lt;=3,"НИЗКИЙ",IF(HO14&lt;7,"СРЕДНИЙ",IF(HO14&gt;=7,"ВЫСОКИЙ"))))</f>
        <v>0</v>
      </c>
      <c r="HW14" s="715" t="b">
        <f t="shared" si="60"/>
        <v>0</v>
      </c>
      <c r="HX14" s="715" t="b">
        <f t="shared" ref="HX14:HX45" si="61">IF(AND(HQ14&lt;&gt;""),IF(HQ14&lt;=4,"НИЗКИЙ",IF(HQ14&lt;8,"СРЕДНИЙ",IF(HQ14&gt;=8,"ВЫСОКИЙ"))))</f>
        <v>0</v>
      </c>
      <c r="HY14" s="715" t="b">
        <f t="shared" ref="HY14:HY45" si="62">IF(AND(HR14&lt;&gt;""),IF(HR14&lt;=3,"НИЗКИЙ",IF(HR14&lt;7,"СРЕДНИЙ",IF(HR14&gt;=7,"ВЫСОКИЙ"))))</f>
        <v>0</v>
      </c>
      <c r="HZ14" s="715" t="b">
        <f t="shared" ref="HZ14:HZ45" si="63">IF(AND(HS14&lt;&gt;""),IF(HS14&lt;=4,"НИЗКИЙ",IF(HS14&lt;8,"СРЕДНИЙ",IF(HS14&gt;=8,"ВЫСОКИЙ"))))</f>
        <v>0</v>
      </c>
      <c r="IA14" s="716" t="b">
        <f t="shared" ref="IA14:IA45" si="64">IF(AND(HT14&lt;&gt;""),IF(HT14&lt;=3,"НИЗКИЙ",IF(HT14&lt;7,"СРЕДНИЙ",IF(HT14&gt;=7,"ВЫСОКИЙ"))))</f>
        <v>0</v>
      </c>
      <c r="IB14" s="717" t="b">
        <f t="shared" ref="IB14:IB45" si="65">IF(AND(HU14&lt;&gt;""),IF(HU14&lt;=23,"НИЗКИЙ",IF(HU14&lt;33,"СРЕДНИЙ",IF(HU14&gt;=33,"ВЫСОКИЙ"))))</f>
        <v>0</v>
      </c>
      <c r="IC14" s="433"/>
      <c r="ID14" s="432"/>
      <c r="IE14" s="664"/>
      <c r="IF14" s="1055"/>
      <c r="IG14" s="1055"/>
      <c r="IH14" s="1055"/>
      <c r="II14" s="1055"/>
      <c r="IJ14" s="1055"/>
      <c r="IK14" s="1055"/>
      <c r="IL14" s="1055"/>
      <c r="IM14" s="1055"/>
      <c r="IN14" s="1056"/>
      <c r="IO14" s="662"/>
      <c r="IP14" s="1057"/>
      <c r="IQ14" s="1057"/>
      <c r="IR14" s="1057"/>
      <c r="IS14" s="1057"/>
      <c r="IT14" s="1057"/>
      <c r="IU14" s="1057"/>
      <c r="IV14" s="1057"/>
      <c r="IW14" s="1057"/>
      <c r="IX14" s="1058"/>
      <c r="IY14" s="664"/>
      <c r="IZ14" s="1055"/>
      <c r="JA14" s="1055"/>
      <c r="JB14" s="1055"/>
      <c r="JC14" s="1055"/>
      <c r="JD14" s="1055"/>
      <c r="JE14" s="1055"/>
      <c r="JF14" s="1055"/>
      <c r="JG14" s="1055"/>
      <c r="JH14" s="1059"/>
      <c r="JI14" s="662"/>
      <c r="JJ14" s="1057"/>
      <c r="JK14" s="1057"/>
      <c r="JL14" s="1057"/>
      <c r="JM14" s="1057"/>
      <c r="JN14" s="1057"/>
      <c r="JO14" s="1057"/>
      <c r="JP14" s="1057"/>
      <c r="JQ14" s="1057"/>
      <c r="JR14" s="1058"/>
      <c r="JS14" s="664"/>
      <c r="JT14" s="1055"/>
      <c r="JU14" s="1055"/>
      <c r="JV14" s="1055"/>
      <c r="JW14" s="1055"/>
      <c r="JX14" s="1059"/>
      <c r="JY14" s="1055"/>
      <c r="JZ14" s="1055"/>
      <c r="KA14" s="1055"/>
      <c r="KB14" s="1056"/>
      <c r="KC14" s="662"/>
      <c r="KD14" s="1057"/>
      <c r="KE14" s="1057"/>
      <c r="KF14" s="1057"/>
      <c r="KG14" s="1057"/>
      <c r="KH14" s="1057"/>
      <c r="KI14" s="1057"/>
      <c r="KJ14" s="1057"/>
      <c r="KK14" s="1057"/>
      <c r="KL14" s="1058"/>
      <c r="KM14" s="664"/>
      <c r="KN14" s="1055"/>
      <c r="KO14" s="1055"/>
      <c r="KP14" s="1055"/>
      <c r="KQ14" s="1055"/>
      <c r="KR14" s="1055"/>
      <c r="KS14" s="1055"/>
      <c r="KT14" s="1055"/>
      <c r="KU14" s="1055"/>
      <c r="KV14" s="1056"/>
      <c r="KW14" s="662"/>
      <c r="KX14" s="1057"/>
      <c r="KY14" s="1057"/>
      <c r="KZ14" s="1057"/>
      <c r="LA14" s="1057"/>
      <c r="LB14" s="1057"/>
      <c r="LC14" s="1057"/>
      <c r="LD14" s="1057"/>
      <c r="LE14" s="1057"/>
      <c r="LF14" s="1058"/>
      <c r="LG14" s="1060"/>
      <c r="LH14" s="1055"/>
      <c r="LI14" s="1055"/>
      <c r="LJ14" s="1060"/>
      <c r="LK14" s="1055"/>
      <c r="LL14" s="1055"/>
      <c r="LM14" s="1055"/>
      <c r="LN14" s="1055"/>
      <c r="LO14" s="1055"/>
      <c r="LP14" s="1055"/>
      <c r="LQ14" s="1059"/>
      <c r="LR14" s="739">
        <f t="shared" si="5"/>
        <v>0</v>
      </c>
      <c r="LS14" s="740" t="b">
        <f t="shared" ref="LS14:LS45" si="66">IF(AND(IE14&lt;&gt;""),IF(LR14&gt;=15,"У-П",IF(LR14&gt;=1,"С-П",IF(LR14&gt;=-14,"С-Н",IF(LR14&gt;=-28,"У-Н")))))</f>
        <v>0</v>
      </c>
      <c r="LT14" s="741">
        <f t="shared" si="6"/>
        <v>0</v>
      </c>
      <c r="LU14" s="742" t="b">
        <f t="shared" ref="LU14:LU45" si="67">IF(AND(IG14&lt;&gt;""),IF(LT14&gt;=15,"У-П",IF(LT14&gt;=1,"С-П",IF(LT14&gt;=-14,"С-Н",IF(LT14&gt;=-28,"У-Н")))))</f>
        <v>0</v>
      </c>
      <c r="LV14" s="743">
        <f t="shared" si="7"/>
        <v>0</v>
      </c>
      <c r="LW14" s="744" t="b">
        <f t="shared" ref="LW14:LW45" si="68">IF(AND(II14&lt;&gt;""),IF(LV14&gt;=15,"У-П",IF(LV14&gt;=1,"С-П",IF(LV14&gt;=-14,"С-Н",IF(LV14&gt;=-28,"У-Н")))))</f>
        <v>0</v>
      </c>
      <c r="LX14" s="745">
        <f t="shared" si="8"/>
        <v>0</v>
      </c>
      <c r="LY14" s="746" t="b">
        <f t="shared" ref="LY14:LY45" si="69">IF(AND(IK14&lt;&gt;""),IF(LX14&gt;=15,"У-П",IF(LX14&gt;=1,"С-П",IF(LX14&gt;=-14,"С-Н",IF(LX14&gt;=-28,"У-Н")))))</f>
        <v>0</v>
      </c>
      <c r="LZ14" s="764">
        <f t="shared" si="9"/>
        <v>0</v>
      </c>
      <c r="MA14" s="765" t="b">
        <f t="shared" ref="MA14:MA45" si="70">IF(AND(IM14&lt;&gt;""),IF(LZ14&gt;=15,"У-П",IF(LZ14&gt;=1,"С-П",IF(LZ14&gt;=-14,"С-Н",IF(LZ14&gt;=-28,"У-Н")))))</f>
        <v>0</v>
      </c>
      <c r="MB14" s="766">
        <f t="shared" si="10"/>
        <v>0</v>
      </c>
      <c r="MC14" s="767" t="b">
        <f t="shared" ref="MC14:MC45" si="71">IF(AND(IO14&lt;&gt;""),IF(MB14&gt;=15,"У-П",IF(MB14&gt;=1,"С-П",IF(MB14&gt;=-14,"С-Н",IF(MB14&gt;=-28,"У-Н")))))</f>
        <v>0</v>
      </c>
      <c r="MD14" s="768">
        <f t="shared" si="11"/>
        <v>0</v>
      </c>
      <c r="ME14" s="769" t="b">
        <f t="shared" ref="ME14:ME45" si="72">IF(AND(IQ14&lt;&gt;""),IF(MD14&gt;=15,"У-П",IF(MD14&gt;=1,"С-П",IF(MD14&gt;=-14,"С-Н",IF(MD14&gt;=-28,"У-Н")))))</f>
        <v>0</v>
      </c>
      <c r="MF14" s="770">
        <f t="shared" si="12"/>
        <v>0</v>
      </c>
      <c r="MG14" s="771" t="b">
        <f t="shared" ref="MG14:MG45" si="73">IF(AND(IS14&lt;&gt;""),IF(MF14&gt;=15,"У-П",IF(MF14&gt;=1,"С-П",IF(MF14&gt;=-14,"С-Н",IF(MF14&gt;=-28,"У-Н")))))</f>
        <v>0</v>
      </c>
      <c r="MH14" s="772">
        <f t="shared" si="13"/>
        <v>0</v>
      </c>
      <c r="MI14" s="773" t="b">
        <f t="shared" ref="MI14:MI45" si="74">IF(AND(IU14&lt;&gt;""),IF(MH14&gt;=15,"У-П",IF(MH14&gt;=1,"С-П",IF(MH14&gt;=-14,"С-Н",IF(MH14&gt;=-28,"У-Н")))))</f>
        <v>0</v>
      </c>
      <c r="MJ14" s="774">
        <f t="shared" si="14"/>
        <v>0</v>
      </c>
      <c r="MK14" s="775" t="b">
        <f t="shared" ref="MK14:MK45" si="75">IF(AND(IW14&lt;&gt;""),IF(MJ14&gt;=15,"У-П",IF(MJ14&gt;=1,"С-П",IF(MJ14&gt;=-14,"С-Н",IF(MJ14&gt;=-28,"У-Н")))))</f>
        <v>0</v>
      </c>
      <c r="ML14" s="776">
        <f t="shared" si="15"/>
        <v>0</v>
      </c>
      <c r="MM14" s="777" t="b">
        <f t="shared" ref="MM14:MM45" si="76">IF(AND(IY14&lt;&gt;""),IF(ML14&gt;=15,"У-П",IF(ML14&gt;=1,"С-П",IF(ML14&gt;=-14,"С-Н",IF(ML14&gt;=-28,"У-Н")))))</f>
        <v>0</v>
      </c>
      <c r="MN14" s="778">
        <f t="shared" si="16"/>
        <v>0</v>
      </c>
      <c r="MO14" s="779" t="b">
        <f t="shared" ref="MO14:MO45" si="77">IF(AND(JA14&lt;&gt;""),IF(MN14&gt;=15,"У-П",IF(MN14&gt;=1,"С-П",IF(MN14&gt;=-14,"С-Н",IF(MN14&gt;=-28,"У-Н")))))</f>
        <v>0</v>
      </c>
      <c r="MP14" s="884">
        <f t="shared" si="17"/>
        <v>0</v>
      </c>
      <c r="MQ14" s="885" t="b">
        <f t="shared" ref="MQ14:MQ45" si="78">IF(AND(JC14&lt;&gt;""),IF(MP14&gt;=15,"У-П",IF(MP14&gt;=1,"С-П",IF(MP14&gt;=-14,"С-Н",IF(MP14&gt;=-28,"У-Н")))))</f>
        <v>0</v>
      </c>
      <c r="MR14" s="990"/>
      <c r="MS14" s="645"/>
      <c r="MT14" s="646"/>
      <c r="MU14" s="647"/>
      <c r="MV14" s="648"/>
      <c r="MW14" s="649"/>
      <c r="MX14" s="657"/>
      <c r="MY14" s="658"/>
      <c r="MZ14" s="659"/>
      <c r="NA14" s="660"/>
      <c r="NB14" s="661"/>
      <c r="NC14" s="662"/>
      <c r="ND14" s="663"/>
      <c r="NE14" s="664"/>
      <c r="NF14" s="665"/>
      <c r="NG14" s="1575" t="b">
        <f t="shared" si="18"/>
        <v>0</v>
      </c>
      <c r="NH14" s="1575" t="b">
        <f t="shared" si="18"/>
        <v>0</v>
      </c>
      <c r="NI14" s="1575" t="b">
        <f t="shared" si="18"/>
        <v>0</v>
      </c>
      <c r="NJ14" s="1575" t="b">
        <f t="shared" si="18"/>
        <v>0</v>
      </c>
      <c r="NK14" s="1575" t="b">
        <f t="shared" si="18"/>
        <v>0</v>
      </c>
      <c r="NL14" s="1575" t="b">
        <f t="shared" si="18"/>
        <v>0</v>
      </c>
      <c r="NM14" s="1575" t="b">
        <f t="shared" si="18"/>
        <v>0</v>
      </c>
      <c r="NN14" s="1575" t="b">
        <f t="shared" si="18"/>
        <v>0</v>
      </c>
      <c r="NO14" s="1575" t="b">
        <f t="shared" si="18"/>
        <v>0</v>
      </c>
      <c r="NP14" s="1576" t="b">
        <f t="shared" si="18"/>
        <v>0</v>
      </c>
      <c r="NQ14" s="1576" t="b">
        <f t="shared" si="18"/>
        <v>0</v>
      </c>
      <c r="NR14" s="1576" t="b">
        <f t="shared" si="18"/>
        <v>0</v>
      </c>
      <c r="NS14" s="1575" t="b">
        <f t="shared" si="18"/>
        <v>0</v>
      </c>
      <c r="NT14" s="1445"/>
    </row>
    <row r="15" spans="1:384" ht="23.25" thickBot="1" x14ac:dyDescent="0.35">
      <c r="A15" s="1600">
        <v>3</v>
      </c>
      <c r="B15" s="1601"/>
      <c r="C15" s="1602"/>
      <c r="D15" s="1601"/>
      <c r="E15" s="1515"/>
      <c r="F15" s="89"/>
      <c r="G15" s="90"/>
      <c r="H15" s="100"/>
      <c r="I15" s="100"/>
      <c r="J15" s="1558"/>
      <c r="K15" s="1565">
        <f t="shared" ref="K15:K45" si="79">F15+G15+H15+I15+J15</f>
        <v>0</v>
      </c>
      <c r="L15" s="1562"/>
      <c r="M15" s="1178"/>
      <c r="N15" s="1179"/>
      <c r="O15" s="1195"/>
      <c r="P15" s="1197"/>
      <c r="Q15" s="1197"/>
      <c r="R15" s="1197"/>
      <c r="S15" s="1197"/>
      <c r="T15" s="1197"/>
      <c r="U15" s="1197"/>
      <c r="V15" s="1198"/>
      <c r="W15" s="1532" t="b">
        <f>IF(AND(O15&lt;&gt;""),IF(O15&gt;15,"1",IF(O15&gt;8,"2",IF(O15&gt;5,"3",IF(O15&gt;1,"4","5")))))</f>
        <v>0</v>
      </c>
      <c r="X15" s="1531" t="b">
        <f t="shared" si="19"/>
        <v>0</v>
      </c>
      <c r="Y15" s="1531" t="b">
        <f t="shared" si="20"/>
        <v>0</v>
      </c>
      <c r="Z15" s="1531" t="b">
        <f t="shared" si="21"/>
        <v>0</v>
      </c>
      <c r="AA15" s="1531" t="b">
        <f t="shared" si="22"/>
        <v>0</v>
      </c>
      <c r="AB15" s="1531" t="b">
        <f t="shared" si="23"/>
        <v>0</v>
      </c>
      <c r="AC15" s="1531" t="b">
        <f t="shared" si="24"/>
        <v>0</v>
      </c>
      <c r="AD15" s="1533" t="b">
        <f t="shared" si="25"/>
        <v>0</v>
      </c>
      <c r="AE15" s="1178"/>
      <c r="AF15" s="1181"/>
      <c r="AG15" s="96"/>
      <c r="AH15" s="97"/>
      <c r="AI15" s="97"/>
      <c r="AJ15" s="97"/>
      <c r="AK15" s="97"/>
      <c r="AL15" s="97"/>
      <c r="AM15" s="97"/>
      <c r="AN15" s="97"/>
      <c r="AO15" s="97"/>
      <c r="AP15" s="98"/>
      <c r="AQ15" s="1667"/>
      <c r="AR15" s="96"/>
      <c r="AS15" s="97"/>
      <c r="AT15" s="97"/>
      <c r="AU15" s="97"/>
      <c r="AV15" s="97"/>
      <c r="AW15" s="97"/>
      <c r="AX15" s="97"/>
      <c r="AY15" s="97"/>
      <c r="AZ15" s="97"/>
      <c r="BA15" s="98"/>
      <c r="BB15" s="1645">
        <f t="shared" si="0"/>
        <v>0</v>
      </c>
      <c r="BC15" s="382">
        <f t="shared" si="1"/>
        <v>0</v>
      </c>
      <c r="BD15" s="1647" t="e">
        <f t="shared" si="26"/>
        <v>#DIV/0!</v>
      </c>
      <c r="BE15" s="367" t="e">
        <f t="shared" si="27"/>
        <v>#DIV/0!</v>
      </c>
      <c r="BF15" s="368" t="e">
        <f t="shared" si="28"/>
        <v>#DIV/0!</v>
      </c>
      <c r="BG15" s="369" t="e">
        <f t="shared" si="2"/>
        <v>#DIV/0!</v>
      </c>
      <c r="BH15" s="370" t="e">
        <f t="shared" si="3"/>
        <v>#DIV/0!</v>
      </c>
      <c r="BI15" s="371" t="e">
        <f t="shared" si="4"/>
        <v>#DIV/0!</v>
      </c>
      <c r="BJ15" s="372" t="e">
        <f t="shared" si="29"/>
        <v>#DIV/0!</v>
      </c>
      <c r="BK15" s="372" t="e">
        <f t="shared" si="30"/>
        <v>#DIV/0!</v>
      </c>
      <c r="BL15" s="379" t="e">
        <f t="shared" si="31"/>
        <v>#DIV/0!</v>
      </c>
      <c r="BM15" s="99"/>
      <c r="BN15" s="1181"/>
      <c r="BO15" s="1838"/>
      <c r="BP15" s="1839"/>
      <c r="BQ15" s="1839"/>
      <c r="BR15" s="1839"/>
      <c r="BS15" s="1839"/>
      <c r="BT15" s="1839"/>
      <c r="BU15" s="1839"/>
      <c r="BV15" s="1839"/>
      <c r="BW15" s="1839"/>
      <c r="BX15" s="1839"/>
      <c r="BY15" s="1839"/>
      <c r="BZ15" s="1839"/>
      <c r="CA15" s="1839"/>
      <c r="CB15" s="1839"/>
      <c r="CC15" s="1839"/>
      <c r="CD15" s="1839"/>
      <c r="CE15" s="1839"/>
      <c r="CF15" s="1839"/>
      <c r="CG15" s="1839"/>
      <c r="CH15" s="1839"/>
      <c r="CI15" s="1839"/>
      <c r="CJ15" s="1839"/>
      <c r="CK15" s="1839"/>
      <c r="CL15" s="1839"/>
      <c r="CM15" s="1839"/>
      <c r="CN15" s="1839"/>
      <c r="CO15" s="1839"/>
      <c r="CP15" s="1839"/>
      <c r="CQ15" s="1839"/>
      <c r="CR15" s="1839"/>
      <c r="CS15" s="1839"/>
      <c r="CT15" s="1839"/>
      <c r="CU15" s="1839"/>
      <c r="CV15" s="1839"/>
      <c r="CW15" s="1839"/>
      <c r="CX15" s="1839"/>
      <c r="CY15" s="1839"/>
      <c r="CZ15" s="1839"/>
      <c r="DA15" s="1839"/>
      <c r="DB15" s="1840"/>
      <c r="DC15" s="1831">
        <f t="shared" si="32"/>
        <v>0</v>
      </c>
      <c r="DD15" s="1832">
        <f t="shared" si="33"/>
        <v>0</v>
      </c>
      <c r="DE15" s="1833">
        <f t="shared" si="34"/>
        <v>0</v>
      </c>
      <c r="DF15" s="1831">
        <f t="shared" si="35"/>
        <v>0</v>
      </c>
      <c r="DG15" s="1832">
        <f t="shared" si="36"/>
        <v>0</v>
      </c>
      <c r="DH15" s="1833">
        <f t="shared" si="37"/>
        <v>0</v>
      </c>
      <c r="DI15" s="1831">
        <f t="shared" si="38"/>
        <v>0</v>
      </c>
      <c r="DJ15" s="1832">
        <f t="shared" si="39"/>
        <v>0</v>
      </c>
      <c r="DK15" s="1832">
        <f t="shared" si="40"/>
        <v>0</v>
      </c>
      <c r="DL15" s="1833">
        <f t="shared" si="41"/>
        <v>0</v>
      </c>
      <c r="DM15" s="1834">
        <f t="shared" si="42"/>
        <v>0</v>
      </c>
      <c r="DN15" s="1835">
        <f t="shared" si="43"/>
        <v>0</v>
      </c>
      <c r="DO15" s="1836">
        <f t="shared" si="44"/>
        <v>0</v>
      </c>
      <c r="DP15" s="1837">
        <f t="shared" si="45"/>
        <v>0</v>
      </c>
      <c r="DQ15" s="1837">
        <f t="shared" si="46"/>
        <v>0</v>
      </c>
      <c r="DR15" s="1192"/>
      <c r="DS15" s="1210"/>
      <c r="DT15" s="1211"/>
      <c r="DU15" s="1212"/>
      <c r="DV15" s="1213"/>
      <c r="DW15" s="1180"/>
      <c r="DX15" s="1178"/>
      <c r="DY15" s="1181"/>
      <c r="DZ15" s="1195"/>
      <c r="EA15" s="1196"/>
      <c r="EB15" s="1195"/>
      <c r="EC15" s="1197"/>
      <c r="ED15" s="1196"/>
      <c r="EE15" s="1191"/>
      <c r="EF15" s="1192"/>
      <c r="EG15" s="1195"/>
      <c r="EH15" s="1196"/>
      <c r="EI15" s="1195"/>
      <c r="EJ15" s="1197"/>
      <c r="EK15" s="1198"/>
      <c r="EL15" s="1199"/>
      <c r="EM15" s="1179"/>
      <c r="EN15" s="1178"/>
      <c r="EO15" s="1688"/>
      <c r="EP15" s="1680"/>
      <c r="EQ15" s="1675"/>
      <c r="ER15" s="1498"/>
      <c r="ES15" s="1498"/>
      <c r="ET15" s="1499"/>
      <c r="EU15" s="1500"/>
      <c r="EV15" s="1501"/>
      <c r="EW15" s="1501"/>
      <c r="EX15" s="1501"/>
      <c r="EY15" s="1501"/>
      <c r="EZ15" s="1501"/>
      <c r="FA15" s="1501"/>
      <c r="FB15" s="1502"/>
      <c r="FC15" s="1689"/>
      <c r="FD15" s="1444"/>
      <c r="FE15" s="2219"/>
      <c r="FF15" s="2220"/>
      <c r="FG15" s="2220"/>
      <c r="FH15" s="2220"/>
      <c r="FI15" s="2220"/>
      <c r="FJ15" s="2220"/>
      <c r="FK15" s="2220"/>
      <c r="FL15" s="2220"/>
      <c r="FM15" s="2220"/>
      <c r="FN15" s="2220"/>
      <c r="FO15" s="2220"/>
      <c r="FP15" s="2220"/>
      <c r="FQ15" s="2220"/>
      <c r="FR15" s="2220"/>
      <c r="FS15" s="2220"/>
      <c r="FT15" s="2220"/>
      <c r="FU15" s="2220"/>
      <c r="FV15" s="2220"/>
      <c r="FW15" s="2220"/>
      <c r="FX15" s="2220"/>
      <c r="FY15" s="2220"/>
      <c r="FZ15" s="2220"/>
      <c r="GA15" s="2220"/>
      <c r="GB15" s="2220"/>
      <c r="GC15" s="2220"/>
      <c r="GD15" s="2220"/>
      <c r="GE15" s="2220"/>
      <c r="GF15" s="2220"/>
      <c r="GG15" s="2220"/>
      <c r="GH15" s="2220"/>
      <c r="GI15" s="2220"/>
      <c r="GJ15" s="2220"/>
      <c r="GK15" s="2220"/>
      <c r="GL15" s="2220"/>
      <c r="GM15" s="2220"/>
      <c r="GN15" s="2220"/>
      <c r="GO15" s="2220"/>
      <c r="GP15" s="2220"/>
      <c r="GQ15" s="2220"/>
      <c r="GR15" s="2220"/>
      <c r="GS15" s="2220"/>
      <c r="GT15" s="2220"/>
      <c r="GU15" s="2220"/>
      <c r="GV15" s="2220"/>
      <c r="GW15" s="2220"/>
      <c r="GX15" s="2221"/>
      <c r="GY15" s="2198">
        <f t="shared" si="47"/>
        <v>0</v>
      </c>
      <c r="GZ15" s="396" t="b">
        <f t="shared" ref="GZ15:GZ18" si="80">IF(AND(FE15&lt;&gt;""),IF(GY15&lt;=3,"НИЗКИЙ",IF(GY15&lt;7,"СРЕДНИЙ",IF(GY15&gt;=7,"ВЫСОКИЙ"))))</f>
        <v>0</v>
      </c>
      <c r="HA15" s="2199">
        <f t="shared" si="48"/>
        <v>0</v>
      </c>
      <c r="HB15" s="2208" t="b">
        <f t="shared" si="49"/>
        <v>0</v>
      </c>
      <c r="HC15" s="2201">
        <f t="shared" si="50"/>
        <v>0</v>
      </c>
      <c r="HD15" s="397" t="b">
        <f t="shared" si="51"/>
        <v>0</v>
      </c>
      <c r="HE15" s="2202">
        <f t="shared" si="52"/>
        <v>0</v>
      </c>
      <c r="HF15" s="398" t="b">
        <f t="shared" si="53"/>
        <v>0</v>
      </c>
      <c r="HG15" s="2203">
        <f t="shared" si="54"/>
        <v>0</v>
      </c>
      <c r="HH15" s="2209" t="b">
        <f t="shared" si="55"/>
        <v>0</v>
      </c>
      <c r="HI15" s="2205">
        <f t="shared" si="56"/>
        <v>0</v>
      </c>
      <c r="HJ15" s="395" t="b">
        <f t="shared" si="57"/>
        <v>0</v>
      </c>
      <c r="HK15" s="2206">
        <f t="shared" si="58"/>
        <v>0</v>
      </c>
      <c r="HL15" s="2210" t="b">
        <f t="shared" si="59"/>
        <v>0</v>
      </c>
      <c r="HM15" s="432"/>
      <c r="HN15" s="991"/>
      <c r="HO15" s="898"/>
      <c r="HP15" s="899"/>
      <c r="HQ15" s="900"/>
      <c r="HR15" s="901"/>
      <c r="HS15" s="902"/>
      <c r="HT15" s="903"/>
      <c r="HU15" s="904"/>
      <c r="HV15" s="714" t="b">
        <f t="shared" si="60"/>
        <v>0</v>
      </c>
      <c r="HW15" s="715" t="b">
        <f t="shared" si="60"/>
        <v>0</v>
      </c>
      <c r="HX15" s="715" t="b">
        <f t="shared" si="61"/>
        <v>0</v>
      </c>
      <c r="HY15" s="715" t="b">
        <f t="shared" si="62"/>
        <v>0</v>
      </c>
      <c r="HZ15" s="715" t="b">
        <f t="shared" si="63"/>
        <v>0</v>
      </c>
      <c r="IA15" s="716" t="b">
        <f t="shared" si="64"/>
        <v>0</v>
      </c>
      <c r="IB15" s="717" t="b">
        <f t="shared" si="65"/>
        <v>0</v>
      </c>
      <c r="IC15" s="433"/>
      <c r="ID15" s="432"/>
      <c r="IE15" s="664"/>
      <c r="IF15" s="1055"/>
      <c r="IG15" s="1055"/>
      <c r="IH15" s="1055"/>
      <c r="II15" s="1055"/>
      <c r="IJ15" s="1055"/>
      <c r="IK15" s="1055"/>
      <c r="IL15" s="1055"/>
      <c r="IM15" s="1055"/>
      <c r="IN15" s="1056"/>
      <c r="IO15" s="662"/>
      <c r="IP15" s="1057"/>
      <c r="IQ15" s="1057"/>
      <c r="IR15" s="1057"/>
      <c r="IS15" s="1057"/>
      <c r="IT15" s="1057"/>
      <c r="IU15" s="1057"/>
      <c r="IV15" s="1057"/>
      <c r="IW15" s="1057"/>
      <c r="IX15" s="1058"/>
      <c r="IY15" s="664"/>
      <c r="IZ15" s="1055"/>
      <c r="JA15" s="1055"/>
      <c r="JB15" s="1055"/>
      <c r="JC15" s="1055"/>
      <c r="JD15" s="1055"/>
      <c r="JE15" s="1055"/>
      <c r="JF15" s="1055"/>
      <c r="JG15" s="1055"/>
      <c r="JH15" s="1059"/>
      <c r="JI15" s="662"/>
      <c r="JJ15" s="1057"/>
      <c r="JK15" s="1057"/>
      <c r="JL15" s="1057"/>
      <c r="JM15" s="1057"/>
      <c r="JN15" s="1057"/>
      <c r="JO15" s="1057"/>
      <c r="JP15" s="1057"/>
      <c r="JQ15" s="1057"/>
      <c r="JR15" s="1058"/>
      <c r="JS15" s="664"/>
      <c r="JT15" s="1055"/>
      <c r="JU15" s="1055"/>
      <c r="JV15" s="1055"/>
      <c r="JW15" s="1055"/>
      <c r="JX15" s="1059"/>
      <c r="JY15" s="1055"/>
      <c r="JZ15" s="1055"/>
      <c r="KA15" s="1055"/>
      <c r="KB15" s="1056"/>
      <c r="KC15" s="662"/>
      <c r="KD15" s="1057"/>
      <c r="KE15" s="1057"/>
      <c r="KF15" s="1057"/>
      <c r="KG15" s="1057"/>
      <c r="KH15" s="1057"/>
      <c r="KI15" s="1057"/>
      <c r="KJ15" s="1057"/>
      <c r="KK15" s="1057"/>
      <c r="KL15" s="1058"/>
      <c r="KM15" s="664"/>
      <c r="KN15" s="1055"/>
      <c r="KO15" s="1055"/>
      <c r="KP15" s="1055"/>
      <c r="KQ15" s="1055"/>
      <c r="KR15" s="1055"/>
      <c r="KS15" s="1055"/>
      <c r="KT15" s="1055"/>
      <c r="KU15" s="1055"/>
      <c r="KV15" s="1056"/>
      <c r="KW15" s="662"/>
      <c r="KX15" s="1057"/>
      <c r="KY15" s="1057"/>
      <c r="KZ15" s="1057"/>
      <c r="LA15" s="1057"/>
      <c r="LB15" s="1057"/>
      <c r="LC15" s="1057"/>
      <c r="LD15" s="1057"/>
      <c r="LE15" s="1057"/>
      <c r="LF15" s="1058"/>
      <c r="LG15" s="1060"/>
      <c r="LH15" s="1055"/>
      <c r="LI15" s="1055"/>
      <c r="LJ15" s="1060"/>
      <c r="LK15" s="1055"/>
      <c r="LL15" s="1055"/>
      <c r="LM15" s="1055"/>
      <c r="LN15" s="1055"/>
      <c r="LO15" s="1055"/>
      <c r="LP15" s="1055"/>
      <c r="LQ15" s="1059"/>
      <c r="LR15" s="739">
        <f t="shared" si="5"/>
        <v>0</v>
      </c>
      <c r="LS15" s="740" t="b">
        <f t="shared" si="66"/>
        <v>0</v>
      </c>
      <c r="LT15" s="741">
        <f t="shared" si="6"/>
        <v>0</v>
      </c>
      <c r="LU15" s="742" t="b">
        <f t="shared" si="67"/>
        <v>0</v>
      </c>
      <c r="LV15" s="743">
        <f t="shared" si="7"/>
        <v>0</v>
      </c>
      <c r="LW15" s="744" t="b">
        <f t="shared" si="68"/>
        <v>0</v>
      </c>
      <c r="LX15" s="745">
        <f t="shared" si="8"/>
        <v>0</v>
      </c>
      <c r="LY15" s="746" t="b">
        <f t="shared" si="69"/>
        <v>0</v>
      </c>
      <c r="LZ15" s="764">
        <f t="shared" si="9"/>
        <v>0</v>
      </c>
      <c r="MA15" s="765" t="b">
        <f t="shared" si="70"/>
        <v>0</v>
      </c>
      <c r="MB15" s="766">
        <f t="shared" si="10"/>
        <v>0</v>
      </c>
      <c r="MC15" s="767" t="b">
        <f t="shared" si="71"/>
        <v>0</v>
      </c>
      <c r="MD15" s="768">
        <f t="shared" si="11"/>
        <v>0</v>
      </c>
      <c r="ME15" s="769" t="b">
        <f t="shared" si="72"/>
        <v>0</v>
      </c>
      <c r="MF15" s="770">
        <f t="shared" si="12"/>
        <v>0</v>
      </c>
      <c r="MG15" s="771" t="b">
        <f t="shared" si="73"/>
        <v>0</v>
      </c>
      <c r="MH15" s="772">
        <f t="shared" si="13"/>
        <v>0</v>
      </c>
      <c r="MI15" s="773" t="b">
        <f t="shared" si="74"/>
        <v>0</v>
      </c>
      <c r="MJ15" s="774">
        <f t="shared" si="14"/>
        <v>0</v>
      </c>
      <c r="MK15" s="775" t="b">
        <f t="shared" si="75"/>
        <v>0</v>
      </c>
      <c r="ML15" s="776">
        <f t="shared" si="15"/>
        <v>0</v>
      </c>
      <c r="MM15" s="777" t="b">
        <f t="shared" si="76"/>
        <v>0</v>
      </c>
      <c r="MN15" s="778">
        <f t="shared" si="16"/>
        <v>0</v>
      </c>
      <c r="MO15" s="779" t="b">
        <f t="shared" si="77"/>
        <v>0</v>
      </c>
      <c r="MP15" s="884">
        <f t="shared" si="17"/>
        <v>0</v>
      </c>
      <c r="MQ15" s="885" t="b">
        <f t="shared" si="78"/>
        <v>0</v>
      </c>
      <c r="MR15" s="990"/>
      <c r="MS15" s="645"/>
      <c r="MT15" s="646"/>
      <c r="MU15" s="647"/>
      <c r="MV15" s="648"/>
      <c r="MW15" s="649"/>
      <c r="MX15" s="657"/>
      <c r="MY15" s="658"/>
      <c r="MZ15" s="659"/>
      <c r="NA15" s="660"/>
      <c r="NB15" s="661"/>
      <c r="NC15" s="662"/>
      <c r="ND15" s="663"/>
      <c r="NE15" s="664"/>
      <c r="NF15" s="665"/>
      <c r="NG15" s="1575" t="b">
        <f t="shared" si="18"/>
        <v>0</v>
      </c>
      <c r="NH15" s="1575" t="b">
        <f t="shared" si="18"/>
        <v>0</v>
      </c>
      <c r="NI15" s="1575" t="b">
        <f t="shared" si="18"/>
        <v>0</v>
      </c>
      <c r="NJ15" s="1575" t="b">
        <f t="shared" si="18"/>
        <v>0</v>
      </c>
      <c r="NK15" s="1575" t="b">
        <f t="shared" si="18"/>
        <v>0</v>
      </c>
      <c r="NL15" s="1575" t="b">
        <f t="shared" si="18"/>
        <v>0</v>
      </c>
      <c r="NM15" s="1575" t="b">
        <f t="shared" si="18"/>
        <v>0</v>
      </c>
      <c r="NN15" s="1575" t="b">
        <f t="shared" si="18"/>
        <v>0</v>
      </c>
      <c r="NO15" s="1575" t="b">
        <f t="shared" si="18"/>
        <v>0</v>
      </c>
      <c r="NP15" s="1576" t="b">
        <f t="shared" si="18"/>
        <v>0</v>
      </c>
      <c r="NQ15" s="1576" t="b">
        <f t="shared" si="18"/>
        <v>0</v>
      </c>
      <c r="NR15" s="1576" t="b">
        <f t="shared" si="18"/>
        <v>0</v>
      </c>
      <c r="NS15" s="1575" t="b">
        <f t="shared" si="18"/>
        <v>0</v>
      </c>
      <c r="NT15" s="1445"/>
    </row>
    <row r="16" spans="1:384" ht="23.25" thickBot="1" x14ac:dyDescent="0.35">
      <c r="A16" s="1600">
        <v>4</v>
      </c>
      <c r="B16" s="1601"/>
      <c r="C16" s="1602"/>
      <c r="D16" s="1601"/>
      <c r="E16" s="1515"/>
      <c r="F16" s="89"/>
      <c r="G16" s="90"/>
      <c r="H16" s="100"/>
      <c r="I16" s="100"/>
      <c r="J16" s="1558"/>
      <c r="K16" s="1565">
        <f t="shared" si="79"/>
        <v>0</v>
      </c>
      <c r="L16" s="1562"/>
      <c r="M16" s="1178"/>
      <c r="N16" s="1179"/>
      <c r="O16" s="1195"/>
      <c r="P16" s="1197"/>
      <c r="Q16" s="1197"/>
      <c r="R16" s="1197"/>
      <c r="S16" s="1197"/>
      <c r="T16" s="1197"/>
      <c r="U16" s="1197"/>
      <c r="V16" s="1198"/>
      <c r="W16" s="1532" t="b">
        <f>IF(AND(O16&lt;&gt;""),IF(O16&gt;15,"1",IF(O16&gt;8,"2",IF(O16&gt;5,"3",IF(O16&gt;1,"4","5")))))</f>
        <v>0</v>
      </c>
      <c r="X16" s="1531" t="b">
        <f t="shared" si="19"/>
        <v>0</v>
      </c>
      <c r="Y16" s="1531" t="b">
        <f t="shared" si="20"/>
        <v>0</v>
      </c>
      <c r="Z16" s="1531" t="b">
        <f t="shared" si="21"/>
        <v>0</v>
      </c>
      <c r="AA16" s="1531" t="b">
        <f t="shared" si="22"/>
        <v>0</v>
      </c>
      <c r="AB16" s="1531" t="b">
        <f t="shared" si="23"/>
        <v>0</v>
      </c>
      <c r="AC16" s="1531" t="b">
        <f t="shared" si="24"/>
        <v>0</v>
      </c>
      <c r="AD16" s="1533" t="b">
        <f t="shared" si="25"/>
        <v>0</v>
      </c>
      <c r="AE16" s="1178"/>
      <c r="AF16" s="1181"/>
      <c r="AG16" s="96"/>
      <c r="AH16" s="97"/>
      <c r="AI16" s="97"/>
      <c r="AJ16" s="97"/>
      <c r="AK16" s="97"/>
      <c r="AL16" s="97"/>
      <c r="AM16" s="97"/>
      <c r="AN16" s="97"/>
      <c r="AO16" s="97"/>
      <c r="AP16" s="98"/>
      <c r="AQ16" s="1667"/>
      <c r="AR16" s="96"/>
      <c r="AS16" s="97"/>
      <c r="AT16" s="97"/>
      <c r="AU16" s="97"/>
      <c r="AV16" s="97"/>
      <c r="AW16" s="97"/>
      <c r="AX16" s="97"/>
      <c r="AY16" s="97"/>
      <c r="AZ16" s="97"/>
      <c r="BA16" s="98"/>
      <c r="BB16" s="1645">
        <f t="shared" si="0"/>
        <v>0</v>
      </c>
      <c r="BC16" s="382">
        <f t="shared" si="1"/>
        <v>0</v>
      </c>
      <c r="BD16" s="1647" t="e">
        <f t="shared" si="26"/>
        <v>#DIV/0!</v>
      </c>
      <c r="BE16" s="367" t="e">
        <f t="shared" si="27"/>
        <v>#DIV/0!</v>
      </c>
      <c r="BF16" s="368" t="e">
        <f t="shared" si="28"/>
        <v>#DIV/0!</v>
      </c>
      <c r="BG16" s="369" t="e">
        <f t="shared" si="2"/>
        <v>#DIV/0!</v>
      </c>
      <c r="BH16" s="370" t="e">
        <f t="shared" si="3"/>
        <v>#DIV/0!</v>
      </c>
      <c r="BI16" s="371" t="e">
        <f t="shared" si="4"/>
        <v>#DIV/0!</v>
      </c>
      <c r="BJ16" s="372" t="e">
        <f t="shared" si="29"/>
        <v>#DIV/0!</v>
      </c>
      <c r="BK16" s="372" t="e">
        <f t="shared" si="30"/>
        <v>#DIV/0!</v>
      </c>
      <c r="BL16" s="379" t="e">
        <f t="shared" si="31"/>
        <v>#DIV/0!</v>
      </c>
      <c r="BM16" s="99"/>
      <c r="BN16" s="1181"/>
      <c r="BO16" s="1838"/>
      <c r="BP16" s="1839"/>
      <c r="BQ16" s="1839"/>
      <c r="BR16" s="1839"/>
      <c r="BS16" s="1839"/>
      <c r="BT16" s="1839"/>
      <c r="BU16" s="1839"/>
      <c r="BV16" s="1839"/>
      <c r="BW16" s="1839"/>
      <c r="BX16" s="1839"/>
      <c r="BY16" s="1839"/>
      <c r="BZ16" s="1839"/>
      <c r="CA16" s="1839"/>
      <c r="CB16" s="1839"/>
      <c r="CC16" s="1839"/>
      <c r="CD16" s="1839"/>
      <c r="CE16" s="1839"/>
      <c r="CF16" s="1839"/>
      <c r="CG16" s="1839"/>
      <c r="CH16" s="1839"/>
      <c r="CI16" s="1839"/>
      <c r="CJ16" s="1839"/>
      <c r="CK16" s="1839"/>
      <c r="CL16" s="1839"/>
      <c r="CM16" s="1839"/>
      <c r="CN16" s="1839"/>
      <c r="CO16" s="1839"/>
      <c r="CP16" s="1839"/>
      <c r="CQ16" s="1839"/>
      <c r="CR16" s="1839"/>
      <c r="CS16" s="1839"/>
      <c r="CT16" s="1839"/>
      <c r="CU16" s="1839"/>
      <c r="CV16" s="1839"/>
      <c r="CW16" s="1839"/>
      <c r="CX16" s="1839"/>
      <c r="CY16" s="1839"/>
      <c r="CZ16" s="1839"/>
      <c r="DA16" s="1839"/>
      <c r="DB16" s="1840"/>
      <c r="DC16" s="1831">
        <f t="shared" si="32"/>
        <v>0</v>
      </c>
      <c r="DD16" s="1832">
        <f t="shared" si="33"/>
        <v>0</v>
      </c>
      <c r="DE16" s="1833">
        <f t="shared" si="34"/>
        <v>0</v>
      </c>
      <c r="DF16" s="1831">
        <f t="shared" si="35"/>
        <v>0</v>
      </c>
      <c r="DG16" s="1832">
        <f t="shared" si="36"/>
        <v>0</v>
      </c>
      <c r="DH16" s="1833">
        <f t="shared" si="37"/>
        <v>0</v>
      </c>
      <c r="DI16" s="1831">
        <f t="shared" si="38"/>
        <v>0</v>
      </c>
      <c r="DJ16" s="1832">
        <f t="shared" si="39"/>
        <v>0</v>
      </c>
      <c r="DK16" s="1832">
        <f t="shared" si="40"/>
        <v>0</v>
      </c>
      <c r="DL16" s="1833">
        <f t="shared" si="41"/>
        <v>0</v>
      </c>
      <c r="DM16" s="1834">
        <f t="shared" si="42"/>
        <v>0</v>
      </c>
      <c r="DN16" s="1835">
        <f t="shared" si="43"/>
        <v>0</v>
      </c>
      <c r="DO16" s="1836">
        <f t="shared" si="44"/>
        <v>0</v>
      </c>
      <c r="DP16" s="1837">
        <f t="shared" si="45"/>
        <v>0</v>
      </c>
      <c r="DQ16" s="1837">
        <f t="shared" si="46"/>
        <v>0</v>
      </c>
      <c r="DR16" s="1192"/>
      <c r="DS16" s="1210"/>
      <c r="DT16" s="1211"/>
      <c r="DU16" s="1212"/>
      <c r="DV16" s="1213"/>
      <c r="DW16" s="1180"/>
      <c r="DX16" s="1178"/>
      <c r="DY16" s="1181"/>
      <c r="DZ16" s="1195"/>
      <c r="EA16" s="1196"/>
      <c r="EB16" s="1195"/>
      <c r="EC16" s="1197"/>
      <c r="ED16" s="1196"/>
      <c r="EE16" s="1191"/>
      <c r="EF16" s="1192"/>
      <c r="EG16" s="1195"/>
      <c r="EH16" s="1196"/>
      <c r="EI16" s="1195"/>
      <c r="EJ16" s="1197"/>
      <c r="EK16" s="1198"/>
      <c r="EL16" s="1199"/>
      <c r="EM16" s="1179"/>
      <c r="EN16" s="1178"/>
      <c r="EO16" s="1688"/>
      <c r="EP16" s="1680"/>
      <c r="EQ16" s="1675"/>
      <c r="ER16" s="1498"/>
      <c r="ES16" s="1498"/>
      <c r="ET16" s="1499"/>
      <c r="EU16" s="1500"/>
      <c r="EV16" s="1501"/>
      <c r="EW16" s="1501"/>
      <c r="EX16" s="1501"/>
      <c r="EY16" s="1501"/>
      <c r="EZ16" s="1501"/>
      <c r="FA16" s="1501"/>
      <c r="FB16" s="1502"/>
      <c r="FC16" s="1689"/>
      <c r="FD16" s="1444"/>
      <c r="FE16" s="2219"/>
      <c r="FF16" s="2220"/>
      <c r="FG16" s="2220"/>
      <c r="FH16" s="2220"/>
      <c r="FI16" s="2220"/>
      <c r="FJ16" s="2220"/>
      <c r="FK16" s="2220"/>
      <c r="FL16" s="2220"/>
      <c r="FM16" s="2220"/>
      <c r="FN16" s="2220"/>
      <c r="FO16" s="2220"/>
      <c r="FP16" s="2220"/>
      <c r="FQ16" s="2220"/>
      <c r="FR16" s="2220"/>
      <c r="FS16" s="2220"/>
      <c r="FT16" s="2220"/>
      <c r="FU16" s="2220"/>
      <c r="FV16" s="2220"/>
      <c r="FW16" s="2220"/>
      <c r="FX16" s="2220"/>
      <c r="FY16" s="2220"/>
      <c r="FZ16" s="2220"/>
      <c r="GA16" s="2220"/>
      <c r="GB16" s="2220"/>
      <c r="GC16" s="2220"/>
      <c r="GD16" s="2220"/>
      <c r="GE16" s="2220"/>
      <c r="GF16" s="2220"/>
      <c r="GG16" s="2220"/>
      <c r="GH16" s="2220"/>
      <c r="GI16" s="2220"/>
      <c r="GJ16" s="2220"/>
      <c r="GK16" s="2220"/>
      <c r="GL16" s="2220"/>
      <c r="GM16" s="2220"/>
      <c r="GN16" s="2220"/>
      <c r="GO16" s="2220"/>
      <c r="GP16" s="2220"/>
      <c r="GQ16" s="2220"/>
      <c r="GR16" s="2220"/>
      <c r="GS16" s="2220"/>
      <c r="GT16" s="2220"/>
      <c r="GU16" s="2220"/>
      <c r="GV16" s="2220"/>
      <c r="GW16" s="2220"/>
      <c r="GX16" s="2221"/>
      <c r="GY16" s="2198">
        <f t="shared" si="47"/>
        <v>0</v>
      </c>
      <c r="GZ16" s="396" t="b">
        <f t="shared" si="80"/>
        <v>0</v>
      </c>
      <c r="HA16" s="2199">
        <f t="shared" si="48"/>
        <v>0</v>
      </c>
      <c r="HB16" s="2208" t="b">
        <f t="shared" si="49"/>
        <v>0</v>
      </c>
      <c r="HC16" s="2201">
        <f t="shared" si="50"/>
        <v>0</v>
      </c>
      <c r="HD16" s="397" t="b">
        <f t="shared" si="51"/>
        <v>0</v>
      </c>
      <c r="HE16" s="2202">
        <f t="shared" si="52"/>
        <v>0</v>
      </c>
      <c r="HF16" s="398" t="b">
        <f t="shared" si="53"/>
        <v>0</v>
      </c>
      <c r="HG16" s="2203">
        <f t="shared" si="54"/>
        <v>0</v>
      </c>
      <c r="HH16" s="2209" t="b">
        <f t="shared" si="55"/>
        <v>0</v>
      </c>
      <c r="HI16" s="2205">
        <f t="shared" si="56"/>
        <v>0</v>
      </c>
      <c r="HJ16" s="395" t="b">
        <f t="shared" si="57"/>
        <v>0</v>
      </c>
      <c r="HK16" s="2206">
        <f t="shared" si="58"/>
        <v>0</v>
      </c>
      <c r="HL16" s="2210" t="b">
        <f t="shared" si="59"/>
        <v>0</v>
      </c>
      <c r="HM16" s="432"/>
      <c r="HN16" s="991"/>
      <c r="HO16" s="898"/>
      <c r="HP16" s="899"/>
      <c r="HQ16" s="900"/>
      <c r="HR16" s="901"/>
      <c r="HS16" s="902"/>
      <c r="HT16" s="903"/>
      <c r="HU16" s="904"/>
      <c r="HV16" s="714" t="b">
        <f t="shared" si="60"/>
        <v>0</v>
      </c>
      <c r="HW16" s="715" t="b">
        <f t="shared" si="60"/>
        <v>0</v>
      </c>
      <c r="HX16" s="715" t="b">
        <f t="shared" si="61"/>
        <v>0</v>
      </c>
      <c r="HY16" s="715" t="b">
        <f t="shared" si="62"/>
        <v>0</v>
      </c>
      <c r="HZ16" s="715" t="b">
        <f t="shared" si="63"/>
        <v>0</v>
      </c>
      <c r="IA16" s="716" t="b">
        <f t="shared" si="64"/>
        <v>0</v>
      </c>
      <c r="IB16" s="717" t="b">
        <f t="shared" si="65"/>
        <v>0</v>
      </c>
      <c r="IC16" s="433"/>
      <c r="ID16" s="432"/>
      <c r="IE16" s="664"/>
      <c r="IF16" s="1055"/>
      <c r="IG16" s="1055"/>
      <c r="IH16" s="1055"/>
      <c r="II16" s="1055"/>
      <c r="IJ16" s="1055"/>
      <c r="IK16" s="1055"/>
      <c r="IL16" s="1055"/>
      <c r="IM16" s="1055"/>
      <c r="IN16" s="1056"/>
      <c r="IO16" s="662"/>
      <c r="IP16" s="1057"/>
      <c r="IQ16" s="1057"/>
      <c r="IR16" s="1057"/>
      <c r="IS16" s="1057"/>
      <c r="IT16" s="1057"/>
      <c r="IU16" s="1057"/>
      <c r="IV16" s="1057"/>
      <c r="IW16" s="1057"/>
      <c r="IX16" s="1058"/>
      <c r="IY16" s="664"/>
      <c r="IZ16" s="1055"/>
      <c r="JA16" s="1055"/>
      <c r="JB16" s="1055"/>
      <c r="JC16" s="1055"/>
      <c r="JD16" s="1055"/>
      <c r="JE16" s="1055"/>
      <c r="JF16" s="1055"/>
      <c r="JG16" s="1055"/>
      <c r="JH16" s="1059"/>
      <c r="JI16" s="662"/>
      <c r="JJ16" s="1057"/>
      <c r="JK16" s="1057"/>
      <c r="JL16" s="1057"/>
      <c r="JM16" s="1057"/>
      <c r="JN16" s="1057"/>
      <c r="JO16" s="1057"/>
      <c r="JP16" s="1057"/>
      <c r="JQ16" s="1057"/>
      <c r="JR16" s="1058"/>
      <c r="JS16" s="664"/>
      <c r="JT16" s="1055"/>
      <c r="JU16" s="1055"/>
      <c r="JV16" s="1055"/>
      <c r="JW16" s="1055"/>
      <c r="JX16" s="1059"/>
      <c r="JY16" s="1055"/>
      <c r="JZ16" s="1055"/>
      <c r="KA16" s="1055"/>
      <c r="KB16" s="1056"/>
      <c r="KC16" s="662"/>
      <c r="KD16" s="1057"/>
      <c r="KE16" s="1057"/>
      <c r="KF16" s="1057"/>
      <c r="KG16" s="1057"/>
      <c r="KH16" s="1057"/>
      <c r="KI16" s="1057"/>
      <c r="KJ16" s="1057"/>
      <c r="KK16" s="1057"/>
      <c r="KL16" s="1058"/>
      <c r="KM16" s="664"/>
      <c r="KN16" s="1055"/>
      <c r="KO16" s="1055"/>
      <c r="KP16" s="1055"/>
      <c r="KQ16" s="1055"/>
      <c r="KR16" s="1055"/>
      <c r="KS16" s="1055"/>
      <c r="KT16" s="1055"/>
      <c r="KU16" s="1055"/>
      <c r="KV16" s="1056"/>
      <c r="KW16" s="662"/>
      <c r="KX16" s="1057"/>
      <c r="KY16" s="1057"/>
      <c r="KZ16" s="1057"/>
      <c r="LA16" s="1057"/>
      <c r="LB16" s="1057"/>
      <c r="LC16" s="1057"/>
      <c r="LD16" s="1057"/>
      <c r="LE16" s="1057"/>
      <c r="LF16" s="1058"/>
      <c r="LG16" s="1060"/>
      <c r="LH16" s="1055"/>
      <c r="LI16" s="1055"/>
      <c r="LJ16" s="1055"/>
      <c r="LK16" s="1055"/>
      <c r="LL16" s="1055"/>
      <c r="LM16" s="1055"/>
      <c r="LN16" s="1055"/>
      <c r="LO16" s="1055"/>
      <c r="LP16" s="1055"/>
      <c r="LQ16" s="1059"/>
      <c r="LR16" s="739">
        <f t="shared" si="5"/>
        <v>0</v>
      </c>
      <c r="LS16" s="740" t="b">
        <f t="shared" si="66"/>
        <v>0</v>
      </c>
      <c r="LT16" s="741">
        <f t="shared" si="6"/>
        <v>0</v>
      </c>
      <c r="LU16" s="742" t="b">
        <f t="shared" si="67"/>
        <v>0</v>
      </c>
      <c r="LV16" s="743">
        <f t="shared" si="7"/>
        <v>0</v>
      </c>
      <c r="LW16" s="744" t="b">
        <f t="shared" si="68"/>
        <v>0</v>
      </c>
      <c r="LX16" s="745">
        <f t="shared" si="8"/>
        <v>0</v>
      </c>
      <c r="LY16" s="746" t="b">
        <f t="shared" si="69"/>
        <v>0</v>
      </c>
      <c r="LZ16" s="764">
        <f t="shared" si="9"/>
        <v>0</v>
      </c>
      <c r="MA16" s="765" t="b">
        <f t="shared" si="70"/>
        <v>0</v>
      </c>
      <c r="MB16" s="766">
        <f t="shared" si="10"/>
        <v>0</v>
      </c>
      <c r="MC16" s="767" t="b">
        <f t="shared" si="71"/>
        <v>0</v>
      </c>
      <c r="MD16" s="768">
        <f t="shared" si="11"/>
        <v>0</v>
      </c>
      <c r="ME16" s="769" t="b">
        <f t="shared" si="72"/>
        <v>0</v>
      </c>
      <c r="MF16" s="770">
        <f t="shared" si="12"/>
        <v>0</v>
      </c>
      <c r="MG16" s="771" t="b">
        <f t="shared" si="73"/>
        <v>0</v>
      </c>
      <c r="MH16" s="772">
        <f t="shared" si="13"/>
        <v>0</v>
      </c>
      <c r="MI16" s="773" t="b">
        <f t="shared" si="74"/>
        <v>0</v>
      </c>
      <c r="MJ16" s="774">
        <f t="shared" si="14"/>
        <v>0</v>
      </c>
      <c r="MK16" s="775" t="b">
        <f t="shared" si="75"/>
        <v>0</v>
      </c>
      <c r="ML16" s="776">
        <f t="shared" si="15"/>
        <v>0</v>
      </c>
      <c r="MM16" s="777" t="b">
        <f t="shared" si="76"/>
        <v>0</v>
      </c>
      <c r="MN16" s="778">
        <f t="shared" si="16"/>
        <v>0</v>
      </c>
      <c r="MO16" s="779" t="b">
        <f t="shared" si="77"/>
        <v>0</v>
      </c>
      <c r="MP16" s="884">
        <f t="shared" si="17"/>
        <v>0</v>
      </c>
      <c r="MQ16" s="885" t="b">
        <f t="shared" si="78"/>
        <v>0</v>
      </c>
      <c r="MR16" s="990"/>
      <c r="MS16" s="645"/>
      <c r="MT16" s="646"/>
      <c r="MU16" s="647"/>
      <c r="MV16" s="648"/>
      <c r="MW16" s="649"/>
      <c r="MX16" s="657"/>
      <c r="MY16" s="658"/>
      <c r="MZ16" s="659"/>
      <c r="NA16" s="660"/>
      <c r="NB16" s="661"/>
      <c r="NC16" s="662"/>
      <c r="ND16" s="663"/>
      <c r="NE16" s="664"/>
      <c r="NF16" s="665"/>
      <c r="NG16" s="1575" t="b">
        <f t="shared" si="18"/>
        <v>0</v>
      </c>
      <c r="NH16" s="1575" t="b">
        <f t="shared" si="18"/>
        <v>0</v>
      </c>
      <c r="NI16" s="1575" t="b">
        <f t="shared" si="18"/>
        <v>0</v>
      </c>
      <c r="NJ16" s="1575" t="b">
        <f t="shared" si="18"/>
        <v>0</v>
      </c>
      <c r="NK16" s="1575" t="b">
        <f t="shared" si="18"/>
        <v>0</v>
      </c>
      <c r="NL16" s="1575" t="b">
        <f t="shared" si="18"/>
        <v>0</v>
      </c>
      <c r="NM16" s="1575" t="b">
        <f t="shared" si="18"/>
        <v>0</v>
      </c>
      <c r="NN16" s="1575" t="b">
        <f t="shared" si="18"/>
        <v>0</v>
      </c>
      <c r="NO16" s="1575" t="b">
        <f t="shared" si="18"/>
        <v>0</v>
      </c>
      <c r="NP16" s="1576" t="b">
        <f t="shared" si="18"/>
        <v>0</v>
      </c>
      <c r="NQ16" s="1576" t="b">
        <f t="shared" si="18"/>
        <v>0</v>
      </c>
      <c r="NR16" s="1576" t="b">
        <f t="shared" si="18"/>
        <v>0</v>
      </c>
      <c r="NS16" s="1575" t="b">
        <f t="shared" si="18"/>
        <v>0</v>
      </c>
      <c r="NT16" s="1445"/>
    </row>
    <row r="17" spans="1:384" ht="23.25" thickBot="1" x14ac:dyDescent="0.35">
      <c r="A17" s="1600">
        <v>5</v>
      </c>
      <c r="B17" s="1601"/>
      <c r="C17" s="1602"/>
      <c r="D17" s="1601"/>
      <c r="E17" s="1515"/>
      <c r="F17" s="89"/>
      <c r="G17" s="90"/>
      <c r="H17" s="100"/>
      <c r="I17" s="100"/>
      <c r="J17" s="1558"/>
      <c r="K17" s="1565">
        <f t="shared" si="79"/>
        <v>0</v>
      </c>
      <c r="L17" s="1562"/>
      <c r="M17" s="1178"/>
      <c r="N17" s="1179"/>
      <c r="O17" s="1195"/>
      <c r="P17" s="1197"/>
      <c r="Q17" s="1197"/>
      <c r="R17" s="1197"/>
      <c r="S17" s="1197"/>
      <c r="T17" s="1197"/>
      <c r="U17" s="1197"/>
      <c r="V17" s="1198"/>
      <c r="W17" s="1532" t="b">
        <f>IF(AND(O17&lt;&gt;""),IF(O17&gt;15,"1",IF(O17&gt;8,"2",IF(O17&gt;5,"3",IF(O17&gt;1,"4","5")))))</f>
        <v>0</v>
      </c>
      <c r="X17" s="1531" t="b">
        <f t="shared" si="19"/>
        <v>0</v>
      </c>
      <c r="Y17" s="1531" t="b">
        <f t="shared" si="20"/>
        <v>0</v>
      </c>
      <c r="Z17" s="1531" t="b">
        <f t="shared" si="21"/>
        <v>0</v>
      </c>
      <c r="AA17" s="1531" t="b">
        <f t="shared" si="22"/>
        <v>0</v>
      </c>
      <c r="AB17" s="1531" t="b">
        <f t="shared" si="23"/>
        <v>0</v>
      </c>
      <c r="AC17" s="1531" t="b">
        <f t="shared" si="24"/>
        <v>0</v>
      </c>
      <c r="AD17" s="1533" t="b">
        <f t="shared" si="25"/>
        <v>0</v>
      </c>
      <c r="AE17" s="1178"/>
      <c r="AF17" s="1181"/>
      <c r="AG17" s="96"/>
      <c r="AH17" s="97"/>
      <c r="AI17" s="97"/>
      <c r="AJ17" s="97"/>
      <c r="AK17" s="97"/>
      <c r="AL17" s="97"/>
      <c r="AM17" s="97"/>
      <c r="AN17" s="97"/>
      <c r="AO17" s="97"/>
      <c r="AP17" s="98"/>
      <c r="AQ17" s="1667"/>
      <c r="AR17" s="96"/>
      <c r="AS17" s="97"/>
      <c r="AT17" s="97"/>
      <c r="AU17" s="97"/>
      <c r="AV17" s="97"/>
      <c r="AW17" s="97"/>
      <c r="AX17" s="97"/>
      <c r="AY17" s="97"/>
      <c r="AZ17" s="97"/>
      <c r="BA17" s="98"/>
      <c r="BB17" s="1645">
        <f t="shared" si="0"/>
        <v>0</v>
      </c>
      <c r="BC17" s="382">
        <f t="shared" si="1"/>
        <v>0</v>
      </c>
      <c r="BD17" s="1647" t="e">
        <f t="shared" si="26"/>
        <v>#DIV/0!</v>
      </c>
      <c r="BE17" s="367" t="e">
        <f t="shared" si="27"/>
        <v>#DIV/0!</v>
      </c>
      <c r="BF17" s="368" t="e">
        <f t="shared" si="28"/>
        <v>#DIV/0!</v>
      </c>
      <c r="BG17" s="369" t="e">
        <f t="shared" si="2"/>
        <v>#DIV/0!</v>
      </c>
      <c r="BH17" s="370" t="e">
        <f t="shared" si="3"/>
        <v>#DIV/0!</v>
      </c>
      <c r="BI17" s="371" t="e">
        <f t="shared" si="4"/>
        <v>#DIV/0!</v>
      </c>
      <c r="BJ17" s="372" t="e">
        <f t="shared" si="29"/>
        <v>#DIV/0!</v>
      </c>
      <c r="BK17" s="372" t="e">
        <f t="shared" si="30"/>
        <v>#DIV/0!</v>
      </c>
      <c r="BL17" s="379" t="e">
        <f t="shared" si="31"/>
        <v>#DIV/0!</v>
      </c>
      <c r="BM17" s="99"/>
      <c r="BN17" s="1181"/>
      <c r="BO17" s="1838"/>
      <c r="BP17" s="1839"/>
      <c r="BQ17" s="1839"/>
      <c r="BR17" s="1839"/>
      <c r="BS17" s="1839"/>
      <c r="BT17" s="1839"/>
      <c r="BU17" s="1839"/>
      <c r="BV17" s="1839"/>
      <c r="BW17" s="1839"/>
      <c r="BX17" s="1839"/>
      <c r="BY17" s="1839"/>
      <c r="BZ17" s="1839"/>
      <c r="CA17" s="1839"/>
      <c r="CB17" s="1839"/>
      <c r="CC17" s="1839"/>
      <c r="CD17" s="1839"/>
      <c r="CE17" s="1839"/>
      <c r="CF17" s="1839"/>
      <c r="CG17" s="1839"/>
      <c r="CH17" s="1839"/>
      <c r="CI17" s="1839"/>
      <c r="CJ17" s="1839"/>
      <c r="CK17" s="1839"/>
      <c r="CL17" s="1839"/>
      <c r="CM17" s="1839"/>
      <c r="CN17" s="1839"/>
      <c r="CO17" s="1839"/>
      <c r="CP17" s="1839"/>
      <c r="CQ17" s="1839"/>
      <c r="CR17" s="1839"/>
      <c r="CS17" s="1839"/>
      <c r="CT17" s="1839"/>
      <c r="CU17" s="1839"/>
      <c r="CV17" s="1839"/>
      <c r="CW17" s="1839"/>
      <c r="CX17" s="1839"/>
      <c r="CY17" s="1839"/>
      <c r="CZ17" s="1839"/>
      <c r="DA17" s="1839"/>
      <c r="DB17" s="1840"/>
      <c r="DC17" s="1831">
        <f t="shared" si="32"/>
        <v>0</v>
      </c>
      <c r="DD17" s="1832">
        <f t="shared" si="33"/>
        <v>0</v>
      </c>
      <c r="DE17" s="1833">
        <f t="shared" si="34"/>
        <v>0</v>
      </c>
      <c r="DF17" s="1831">
        <f t="shared" si="35"/>
        <v>0</v>
      </c>
      <c r="DG17" s="1832">
        <f t="shared" si="36"/>
        <v>0</v>
      </c>
      <c r="DH17" s="1833">
        <f t="shared" si="37"/>
        <v>0</v>
      </c>
      <c r="DI17" s="1831">
        <f t="shared" si="38"/>
        <v>0</v>
      </c>
      <c r="DJ17" s="1832">
        <f t="shared" si="39"/>
        <v>0</v>
      </c>
      <c r="DK17" s="1832">
        <f t="shared" si="40"/>
        <v>0</v>
      </c>
      <c r="DL17" s="1833">
        <f t="shared" si="41"/>
        <v>0</v>
      </c>
      <c r="DM17" s="1834">
        <f t="shared" si="42"/>
        <v>0</v>
      </c>
      <c r="DN17" s="1835">
        <f t="shared" si="43"/>
        <v>0</v>
      </c>
      <c r="DO17" s="1836">
        <f t="shared" si="44"/>
        <v>0</v>
      </c>
      <c r="DP17" s="1837">
        <f t="shared" si="45"/>
        <v>0</v>
      </c>
      <c r="DQ17" s="1837">
        <f t="shared" si="46"/>
        <v>0</v>
      </c>
      <c r="DR17" s="1192"/>
      <c r="DS17" s="1210"/>
      <c r="DT17" s="1211"/>
      <c r="DU17" s="1212"/>
      <c r="DV17" s="1213"/>
      <c r="DW17" s="1180"/>
      <c r="DX17" s="1178"/>
      <c r="DY17" s="1181"/>
      <c r="DZ17" s="1195"/>
      <c r="EA17" s="1196"/>
      <c r="EB17" s="1195"/>
      <c r="EC17" s="1197"/>
      <c r="ED17" s="1196"/>
      <c r="EE17" s="1191"/>
      <c r="EF17" s="1192"/>
      <c r="EG17" s="1195"/>
      <c r="EH17" s="1196"/>
      <c r="EI17" s="1195"/>
      <c r="EJ17" s="1197"/>
      <c r="EK17" s="1198"/>
      <c r="EL17" s="1199"/>
      <c r="EM17" s="1179"/>
      <c r="EN17" s="1178"/>
      <c r="EO17" s="1688"/>
      <c r="EP17" s="1680"/>
      <c r="EQ17" s="1675"/>
      <c r="ER17" s="1498"/>
      <c r="ES17" s="1498"/>
      <c r="ET17" s="1499"/>
      <c r="EU17" s="1500"/>
      <c r="EV17" s="1501"/>
      <c r="EW17" s="1501"/>
      <c r="EX17" s="1501"/>
      <c r="EY17" s="1501"/>
      <c r="EZ17" s="1501"/>
      <c r="FA17" s="1501"/>
      <c r="FB17" s="1502"/>
      <c r="FC17" s="1689"/>
      <c r="FD17" s="1444"/>
      <c r="FE17" s="2219"/>
      <c r="FF17" s="2220"/>
      <c r="FG17" s="2220"/>
      <c r="FH17" s="2220"/>
      <c r="FI17" s="2220"/>
      <c r="FJ17" s="2220"/>
      <c r="FK17" s="2220"/>
      <c r="FL17" s="2220"/>
      <c r="FM17" s="2220"/>
      <c r="FN17" s="2220"/>
      <c r="FO17" s="2220"/>
      <c r="FP17" s="2220"/>
      <c r="FQ17" s="2220"/>
      <c r="FR17" s="2220"/>
      <c r="FS17" s="2220"/>
      <c r="FT17" s="2220"/>
      <c r="FU17" s="2220"/>
      <c r="FV17" s="2220"/>
      <c r="FW17" s="2220"/>
      <c r="FX17" s="2220"/>
      <c r="FY17" s="2220"/>
      <c r="FZ17" s="2220"/>
      <c r="GA17" s="2220"/>
      <c r="GB17" s="2220"/>
      <c r="GC17" s="2220"/>
      <c r="GD17" s="2220"/>
      <c r="GE17" s="2220"/>
      <c r="GF17" s="2220"/>
      <c r="GG17" s="2220"/>
      <c r="GH17" s="2220"/>
      <c r="GI17" s="2220"/>
      <c r="GJ17" s="2220"/>
      <c r="GK17" s="2220"/>
      <c r="GL17" s="2220"/>
      <c r="GM17" s="2220"/>
      <c r="GN17" s="2220"/>
      <c r="GO17" s="2220"/>
      <c r="GP17" s="2220"/>
      <c r="GQ17" s="2220"/>
      <c r="GR17" s="2220"/>
      <c r="GS17" s="2220"/>
      <c r="GT17" s="2220"/>
      <c r="GU17" s="2220"/>
      <c r="GV17" s="2220"/>
      <c r="GW17" s="2220"/>
      <c r="GX17" s="2221"/>
      <c r="GY17" s="2198">
        <f t="shared" si="47"/>
        <v>0</v>
      </c>
      <c r="GZ17" s="396" t="b">
        <f t="shared" si="80"/>
        <v>0</v>
      </c>
      <c r="HA17" s="2199">
        <f t="shared" si="48"/>
        <v>0</v>
      </c>
      <c r="HB17" s="2208" t="b">
        <f t="shared" si="49"/>
        <v>0</v>
      </c>
      <c r="HC17" s="2201">
        <f t="shared" si="50"/>
        <v>0</v>
      </c>
      <c r="HD17" s="397" t="b">
        <f t="shared" si="51"/>
        <v>0</v>
      </c>
      <c r="HE17" s="2202">
        <f t="shared" si="52"/>
        <v>0</v>
      </c>
      <c r="HF17" s="398" t="b">
        <f t="shared" si="53"/>
        <v>0</v>
      </c>
      <c r="HG17" s="2203">
        <f t="shared" si="54"/>
        <v>0</v>
      </c>
      <c r="HH17" s="2209" t="b">
        <f t="shared" si="55"/>
        <v>0</v>
      </c>
      <c r="HI17" s="2205">
        <f t="shared" si="56"/>
        <v>0</v>
      </c>
      <c r="HJ17" s="395" t="b">
        <f t="shared" si="57"/>
        <v>0</v>
      </c>
      <c r="HK17" s="2206">
        <f t="shared" si="58"/>
        <v>0</v>
      </c>
      <c r="HL17" s="2210" t="b">
        <f t="shared" si="59"/>
        <v>0</v>
      </c>
      <c r="HM17" s="432"/>
      <c r="HN17" s="991"/>
      <c r="HO17" s="898"/>
      <c r="HP17" s="899"/>
      <c r="HQ17" s="900"/>
      <c r="HR17" s="901"/>
      <c r="HS17" s="902"/>
      <c r="HT17" s="903"/>
      <c r="HU17" s="904"/>
      <c r="HV17" s="714" t="b">
        <f t="shared" si="60"/>
        <v>0</v>
      </c>
      <c r="HW17" s="715" t="b">
        <f t="shared" si="60"/>
        <v>0</v>
      </c>
      <c r="HX17" s="715" t="b">
        <f t="shared" si="61"/>
        <v>0</v>
      </c>
      <c r="HY17" s="715" t="b">
        <f t="shared" si="62"/>
        <v>0</v>
      </c>
      <c r="HZ17" s="715" t="b">
        <f t="shared" si="63"/>
        <v>0</v>
      </c>
      <c r="IA17" s="716" t="b">
        <f t="shared" si="64"/>
        <v>0</v>
      </c>
      <c r="IB17" s="717" t="b">
        <f t="shared" si="65"/>
        <v>0</v>
      </c>
      <c r="IC17" s="433"/>
      <c r="ID17" s="432"/>
      <c r="IE17" s="664"/>
      <c r="IF17" s="1055"/>
      <c r="IG17" s="1055"/>
      <c r="IH17" s="1055"/>
      <c r="II17" s="1055"/>
      <c r="IJ17" s="1055"/>
      <c r="IK17" s="1055"/>
      <c r="IL17" s="1055"/>
      <c r="IM17" s="1055"/>
      <c r="IN17" s="1056"/>
      <c r="IO17" s="662"/>
      <c r="IP17" s="1057"/>
      <c r="IQ17" s="1057"/>
      <c r="IR17" s="1057"/>
      <c r="IS17" s="1057"/>
      <c r="IT17" s="1057"/>
      <c r="IU17" s="1057"/>
      <c r="IV17" s="1057"/>
      <c r="IW17" s="1057"/>
      <c r="IX17" s="1058"/>
      <c r="IY17" s="664"/>
      <c r="IZ17" s="1055"/>
      <c r="JA17" s="1055"/>
      <c r="JB17" s="1055"/>
      <c r="JC17" s="1055"/>
      <c r="JD17" s="1055"/>
      <c r="JE17" s="1055"/>
      <c r="JF17" s="1055"/>
      <c r="JG17" s="1055"/>
      <c r="JH17" s="1059"/>
      <c r="JI17" s="662"/>
      <c r="JJ17" s="1057"/>
      <c r="JK17" s="1057"/>
      <c r="JL17" s="1057"/>
      <c r="JM17" s="1057"/>
      <c r="JN17" s="1057"/>
      <c r="JO17" s="1057"/>
      <c r="JP17" s="1057"/>
      <c r="JQ17" s="1057"/>
      <c r="JR17" s="1058"/>
      <c r="JS17" s="664"/>
      <c r="JT17" s="1055"/>
      <c r="JU17" s="1055"/>
      <c r="JV17" s="1055"/>
      <c r="JW17" s="1055"/>
      <c r="JX17" s="1059"/>
      <c r="JY17" s="1055"/>
      <c r="JZ17" s="1055"/>
      <c r="KA17" s="1055"/>
      <c r="KB17" s="1056"/>
      <c r="KC17" s="662"/>
      <c r="KD17" s="1057"/>
      <c r="KE17" s="1057"/>
      <c r="KF17" s="1057"/>
      <c r="KG17" s="1057"/>
      <c r="KH17" s="1057"/>
      <c r="KI17" s="1057"/>
      <c r="KJ17" s="1057"/>
      <c r="KK17" s="1057"/>
      <c r="KL17" s="1058"/>
      <c r="KM17" s="664"/>
      <c r="KN17" s="1055"/>
      <c r="KO17" s="1055"/>
      <c r="KP17" s="1055"/>
      <c r="KQ17" s="1055"/>
      <c r="KR17" s="1055"/>
      <c r="KS17" s="1055"/>
      <c r="KT17" s="1055"/>
      <c r="KU17" s="1055"/>
      <c r="KV17" s="1056"/>
      <c r="KW17" s="662"/>
      <c r="KX17" s="1057"/>
      <c r="KY17" s="1057"/>
      <c r="KZ17" s="1057"/>
      <c r="LA17" s="1057"/>
      <c r="LB17" s="1057"/>
      <c r="LC17" s="1057"/>
      <c r="LD17" s="1057"/>
      <c r="LE17" s="1057"/>
      <c r="LF17" s="1058"/>
      <c r="LG17" s="1060"/>
      <c r="LH17" s="1055"/>
      <c r="LI17" s="1055"/>
      <c r="LJ17" s="1055"/>
      <c r="LK17" s="1055"/>
      <c r="LL17" s="1055"/>
      <c r="LM17" s="1055"/>
      <c r="LN17" s="1055"/>
      <c r="LO17" s="1055"/>
      <c r="LP17" s="1055"/>
      <c r="LQ17" s="1059"/>
      <c r="LR17" s="739">
        <f t="shared" si="5"/>
        <v>0</v>
      </c>
      <c r="LS17" s="740" t="b">
        <f t="shared" si="66"/>
        <v>0</v>
      </c>
      <c r="LT17" s="741">
        <f t="shared" si="6"/>
        <v>0</v>
      </c>
      <c r="LU17" s="742" t="b">
        <f t="shared" si="67"/>
        <v>0</v>
      </c>
      <c r="LV17" s="743">
        <f t="shared" si="7"/>
        <v>0</v>
      </c>
      <c r="LW17" s="744" t="b">
        <f t="shared" si="68"/>
        <v>0</v>
      </c>
      <c r="LX17" s="745">
        <f t="shared" si="8"/>
        <v>0</v>
      </c>
      <c r="LY17" s="746" t="b">
        <f t="shared" si="69"/>
        <v>0</v>
      </c>
      <c r="LZ17" s="764">
        <f t="shared" si="9"/>
        <v>0</v>
      </c>
      <c r="MA17" s="765" t="b">
        <f t="shared" si="70"/>
        <v>0</v>
      </c>
      <c r="MB17" s="766">
        <f t="shared" si="10"/>
        <v>0</v>
      </c>
      <c r="MC17" s="767" t="b">
        <f t="shared" si="71"/>
        <v>0</v>
      </c>
      <c r="MD17" s="768">
        <f t="shared" si="11"/>
        <v>0</v>
      </c>
      <c r="ME17" s="769" t="b">
        <f t="shared" si="72"/>
        <v>0</v>
      </c>
      <c r="MF17" s="770">
        <f t="shared" si="12"/>
        <v>0</v>
      </c>
      <c r="MG17" s="771" t="b">
        <f t="shared" si="73"/>
        <v>0</v>
      </c>
      <c r="MH17" s="772">
        <f t="shared" si="13"/>
        <v>0</v>
      </c>
      <c r="MI17" s="773" t="b">
        <f t="shared" si="74"/>
        <v>0</v>
      </c>
      <c r="MJ17" s="774">
        <f t="shared" si="14"/>
        <v>0</v>
      </c>
      <c r="MK17" s="775" t="b">
        <f t="shared" si="75"/>
        <v>0</v>
      </c>
      <c r="ML17" s="776">
        <f t="shared" si="15"/>
        <v>0</v>
      </c>
      <c r="MM17" s="777" t="b">
        <f t="shared" si="76"/>
        <v>0</v>
      </c>
      <c r="MN17" s="778">
        <f t="shared" si="16"/>
        <v>0</v>
      </c>
      <c r="MO17" s="779" t="b">
        <f t="shared" si="77"/>
        <v>0</v>
      </c>
      <c r="MP17" s="884">
        <f t="shared" si="17"/>
        <v>0</v>
      </c>
      <c r="MQ17" s="885" t="b">
        <f t="shared" si="78"/>
        <v>0</v>
      </c>
      <c r="MR17" s="990"/>
      <c r="MS17" s="645"/>
      <c r="MT17" s="646"/>
      <c r="MU17" s="647"/>
      <c r="MV17" s="648"/>
      <c r="MW17" s="649"/>
      <c r="MX17" s="657"/>
      <c r="MY17" s="658"/>
      <c r="MZ17" s="659"/>
      <c r="NA17" s="660"/>
      <c r="NB17" s="661"/>
      <c r="NC17" s="662"/>
      <c r="ND17" s="663"/>
      <c r="NE17" s="664"/>
      <c r="NF17" s="665"/>
      <c r="NG17" s="1575" t="b">
        <f t="shared" si="18"/>
        <v>0</v>
      </c>
      <c r="NH17" s="1575" t="b">
        <f t="shared" si="18"/>
        <v>0</v>
      </c>
      <c r="NI17" s="1575" t="b">
        <f t="shared" si="18"/>
        <v>0</v>
      </c>
      <c r="NJ17" s="1575" t="b">
        <f t="shared" si="18"/>
        <v>0</v>
      </c>
      <c r="NK17" s="1575" t="b">
        <f t="shared" si="18"/>
        <v>0</v>
      </c>
      <c r="NL17" s="1575" t="b">
        <f t="shared" si="18"/>
        <v>0</v>
      </c>
      <c r="NM17" s="1575" t="b">
        <f t="shared" si="18"/>
        <v>0</v>
      </c>
      <c r="NN17" s="1575" t="b">
        <f t="shared" si="18"/>
        <v>0</v>
      </c>
      <c r="NO17" s="1575" t="b">
        <f t="shared" si="18"/>
        <v>0</v>
      </c>
      <c r="NP17" s="1576" t="b">
        <f t="shared" si="18"/>
        <v>0</v>
      </c>
      <c r="NQ17" s="1576" t="b">
        <f t="shared" si="18"/>
        <v>0</v>
      </c>
      <c r="NR17" s="1576" t="b">
        <f t="shared" si="18"/>
        <v>0</v>
      </c>
      <c r="NS17" s="1575" t="b">
        <f t="shared" si="18"/>
        <v>0</v>
      </c>
      <c r="NT17" s="1445"/>
    </row>
    <row r="18" spans="1:384" ht="23.25" thickBot="1" x14ac:dyDescent="0.35">
      <c r="A18" s="1600">
        <v>6</v>
      </c>
      <c r="B18" s="1601"/>
      <c r="C18" s="1602"/>
      <c r="D18" s="1601"/>
      <c r="E18" s="1515"/>
      <c r="F18" s="89"/>
      <c r="G18" s="90"/>
      <c r="H18" s="100"/>
      <c r="I18" s="100"/>
      <c r="J18" s="1558"/>
      <c r="K18" s="1565">
        <f t="shared" si="79"/>
        <v>0</v>
      </c>
      <c r="L18" s="1562"/>
      <c r="M18" s="1178"/>
      <c r="N18" s="1179"/>
      <c r="O18" s="1195"/>
      <c r="P18" s="1197"/>
      <c r="Q18" s="1197"/>
      <c r="R18" s="1197"/>
      <c r="S18" s="1197"/>
      <c r="T18" s="1197"/>
      <c r="U18" s="1197"/>
      <c r="V18" s="1198"/>
      <c r="W18" s="1532" t="b">
        <f t="shared" ref="W18:W45" si="81">IF(AND(O18&lt;&gt;""),IF(O18&gt;15,"1",IF(O18&gt;8,"2",IF(O18&gt;5,"3",IF(O18&gt;1,"4","5")))))</f>
        <v>0</v>
      </c>
      <c r="X18" s="1531" t="b">
        <f t="shared" si="19"/>
        <v>0</v>
      </c>
      <c r="Y18" s="1531" t="b">
        <f t="shared" si="20"/>
        <v>0</v>
      </c>
      <c r="Z18" s="1531" t="b">
        <f t="shared" si="21"/>
        <v>0</v>
      </c>
      <c r="AA18" s="1531" t="b">
        <f t="shared" si="22"/>
        <v>0</v>
      </c>
      <c r="AB18" s="1531" t="b">
        <f t="shared" si="23"/>
        <v>0</v>
      </c>
      <c r="AC18" s="1531" t="b">
        <f t="shared" si="24"/>
        <v>0</v>
      </c>
      <c r="AD18" s="1533" t="b">
        <f t="shared" si="25"/>
        <v>0</v>
      </c>
      <c r="AE18" s="1178"/>
      <c r="AF18" s="1181"/>
      <c r="AG18" s="96"/>
      <c r="AH18" s="97"/>
      <c r="AI18" s="97"/>
      <c r="AJ18" s="97"/>
      <c r="AK18" s="97"/>
      <c r="AL18" s="97"/>
      <c r="AM18" s="97"/>
      <c r="AN18" s="97"/>
      <c r="AO18" s="97"/>
      <c r="AP18" s="98"/>
      <c r="AQ18" s="1667"/>
      <c r="AR18" s="1643"/>
      <c r="AS18" s="101"/>
      <c r="AT18" s="101"/>
      <c r="AU18" s="101"/>
      <c r="AV18" s="101"/>
      <c r="AW18" s="101"/>
      <c r="AX18" s="101"/>
      <c r="AY18" s="101"/>
      <c r="AZ18" s="101"/>
      <c r="BA18" s="102"/>
      <c r="BB18" s="1645">
        <f t="shared" si="0"/>
        <v>0</v>
      </c>
      <c r="BC18" s="382">
        <f t="shared" si="1"/>
        <v>0</v>
      </c>
      <c r="BD18" s="1647" t="e">
        <f t="shared" si="26"/>
        <v>#DIV/0!</v>
      </c>
      <c r="BE18" s="367" t="e">
        <f t="shared" si="27"/>
        <v>#DIV/0!</v>
      </c>
      <c r="BF18" s="368" t="e">
        <f t="shared" si="28"/>
        <v>#DIV/0!</v>
      </c>
      <c r="BG18" s="369" t="e">
        <f t="shared" si="2"/>
        <v>#DIV/0!</v>
      </c>
      <c r="BH18" s="370" t="e">
        <f t="shared" si="3"/>
        <v>#DIV/0!</v>
      </c>
      <c r="BI18" s="371" t="e">
        <f t="shared" si="4"/>
        <v>#DIV/0!</v>
      </c>
      <c r="BJ18" s="372" t="e">
        <f t="shared" si="29"/>
        <v>#DIV/0!</v>
      </c>
      <c r="BK18" s="372" t="e">
        <f t="shared" si="30"/>
        <v>#DIV/0!</v>
      </c>
      <c r="BL18" s="379" t="e">
        <f t="shared" si="31"/>
        <v>#DIV/0!</v>
      </c>
      <c r="BM18" s="99"/>
      <c r="BN18" s="1181"/>
      <c r="BO18" s="1838"/>
      <c r="BP18" s="1839"/>
      <c r="BQ18" s="1839"/>
      <c r="BR18" s="1839"/>
      <c r="BS18" s="1839"/>
      <c r="BT18" s="1839"/>
      <c r="BU18" s="1839"/>
      <c r="BV18" s="1839"/>
      <c r="BW18" s="1839"/>
      <c r="BX18" s="1839"/>
      <c r="BY18" s="1839"/>
      <c r="BZ18" s="1839"/>
      <c r="CA18" s="1839"/>
      <c r="CB18" s="1839"/>
      <c r="CC18" s="1839"/>
      <c r="CD18" s="1839"/>
      <c r="CE18" s="1839"/>
      <c r="CF18" s="1839"/>
      <c r="CG18" s="1839"/>
      <c r="CH18" s="1839"/>
      <c r="CI18" s="1839"/>
      <c r="CJ18" s="1839"/>
      <c r="CK18" s="1839"/>
      <c r="CL18" s="1839"/>
      <c r="CM18" s="1839"/>
      <c r="CN18" s="1839"/>
      <c r="CO18" s="1839"/>
      <c r="CP18" s="1839"/>
      <c r="CQ18" s="1839"/>
      <c r="CR18" s="1839"/>
      <c r="CS18" s="1839"/>
      <c r="CT18" s="1839"/>
      <c r="CU18" s="1839"/>
      <c r="CV18" s="1839"/>
      <c r="CW18" s="1839"/>
      <c r="CX18" s="1839"/>
      <c r="CY18" s="1839"/>
      <c r="CZ18" s="1839"/>
      <c r="DA18" s="1839"/>
      <c r="DB18" s="1840"/>
      <c r="DC18" s="1831">
        <f t="shared" si="32"/>
        <v>0</v>
      </c>
      <c r="DD18" s="1832">
        <f t="shared" si="33"/>
        <v>0</v>
      </c>
      <c r="DE18" s="1833">
        <f t="shared" si="34"/>
        <v>0</v>
      </c>
      <c r="DF18" s="1831">
        <f t="shared" si="35"/>
        <v>0</v>
      </c>
      <c r="DG18" s="1832">
        <f t="shared" si="36"/>
        <v>0</v>
      </c>
      <c r="DH18" s="1833">
        <f t="shared" si="37"/>
        <v>0</v>
      </c>
      <c r="DI18" s="1831">
        <f t="shared" si="38"/>
        <v>0</v>
      </c>
      <c r="DJ18" s="1832">
        <f t="shared" si="39"/>
        <v>0</v>
      </c>
      <c r="DK18" s="1832">
        <f t="shared" si="40"/>
        <v>0</v>
      </c>
      <c r="DL18" s="1833">
        <f t="shared" si="41"/>
        <v>0</v>
      </c>
      <c r="DM18" s="1834">
        <f t="shared" si="42"/>
        <v>0</v>
      </c>
      <c r="DN18" s="1835">
        <f t="shared" si="43"/>
        <v>0</v>
      </c>
      <c r="DO18" s="1836">
        <f t="shared" si="44"/>
        <v>0</v>
      </c>
      <c r="DP18" s="1837">
        <f t="shared" si="45"/>
        <v>0</v>
      </c>
      <c r="DQ18" s="1837">
        <f t="shared" si="46"/>
        <v>0</v>
      </c>
      <c r="DR18" s="1192"/>
      <c r="DS18" s="1210"/>
      <c r="DT18" s="1211"/>
      <c r="DU18" s="1212"/>
      <c r="DV18" s="1213"/>
      <c r="DW18" s="1180"/>
      <c r="DX18" s="1178"/>
      <c r="DY18" s="1181"/>
      <c r="DZ18" s="1195"/>
      <c r="EA18" s="1196"/>
      <c r="EB18" s="1195"/>
      <c r="EC18" s="1197"/>
      <c r="ED18" s="1196"/>
      <c r="EE18" s="1191"/>
      <c r="EF18" s="1192"/>
      <c r="EG18" s="1195"/>
      <c r="EH18" s="1196"/>
      <c r="EI18" s="1195"/>
      <c r="EJ18" s="1197"/>
      <c r="EK18" s="1198"/>
      <c r="EL18" s="1199"/>
      <c r="EM18" s="1179"/>
      <c r="EN18" s="1178"/>
      <c r="EO18" s="1688"/>
      <c r="EP18" s="1680"/>
      <c r="EQ18" s="1675"/>
      <c r="ER18" s="1498"/>
      <c r="ES18" s="1498"/>
      <c r="ET18" s="1499"/>
      <c r="EU18" s="1500"/>
      <c r="EV18" s="1501"/>
      <c r="EW18" s="1501"/>
      <c r="EX18" s="1501"/>
      <c r="EY18" s="1501"/>
      <c r="EZ18" s="1501"/>
      <c r="FA18" s="1501"/>
      <c r="FB18" s="1502"/>
      <c r="FC18" s="1689"/>
      <c r="FD18" s="1444"/>
      <c r="FE18" s="2219"/>
      <c r="FF18" s="2220"/>
      <c r="FG18" s="2220"/>
      <c r="FH18" s="2220"/>
      <c r="FI18" s="2220"/>
      <c r="FJ18" s="2220"/>
      <c r="FK18" s="2220"/>
      <c r="FL18" s="2220"/>
      <c r="FM18" s="2220"/>
      <c r="FN18" s="2220"/>
      <c r="FO18" s="2220"/>
      <c r="FP18" s="2220"/>
      <c r="FQ18" s="2220"/>
      <c r="FR18" s="2220"/>
      <c r="FS18" s="2220"/>
      <c r="FT18" s="2220"/>
      <c r="FU18" s="2220"/>
      <c r="FV18" s="2220"/>
      <c r="FW18" s="2220"/>
      <c r="FX18" s="2220"/>
      <c r="FY18" s="2220"/>
      <c r="FZ18" s="2220"/>
      <c r="GA18" s="2220"/>
      <c r="GB18" s="2220"/>
      <c r="GC18" s="2220"/>
      <c r="GD18" s="2220"/>
      <c r="GE18" s="2220"/>
      <c r="GF18" s="2220"/>
      <c r="GG18" s="2220"/>
      <c r="GH18" s="2220"/>
      <c r="GI18" s="2220"/>
      <c r="GJ18" s="2220"/>
      <c r="GK18" s="2220"/>
      <c r="GL18" s="2220"/>
      <c r="GM18" s="2220"/>
      <c r="GN18" s="2220"/>
      <c r="GO18" s="2220"/>
      <c r="GP18" s="2220"/>
      <c r="GQ18" s="2220"/>
      <c r="GR18" s="2220"/>
      <c r="GS18" s="2220"/>
      <c r="GT18" s="2220"/>
      <c r="GU18" s="2220"/>
      <c r="GV18" s="2220"/>
      <c r="GW18" s="2220"/>
      <c r="GX18" s="2221"/>
      <c r="GY18" s="2198">
        <f t="shared" si="47"/>
        <v>0</v>
      </c>
      <c r="GZ18" s="396" t="b">
        <f t="shared" si="80"/>
        <v>0</v>
      </c>
      <c r="HA18" s="2199">
        <f t="shared" si="48"/>
        <v>0</v>
      </c>
      <c r="HB18" s="2208" t="b">
        <f t="shared" si="49"/>
        <v>0</v>
      </c>
      <c r="HC18" s="2201">
        <f t="shared" si="50"/>
        <v>0</v>
      </c>
      <c r="HD18" s="397" t="b">
        <f t="shared" si="51"/>
        <v>0</v>
      </c>
      <c r="HE18" s="2202">
        <f t="shared" si="52"/>
        <v>0</v>
      </c>
      <c r="HF18" s="398" t="b">
        <f t="shared" si="53"/>
        <v>0</v>
      </c>
      <c r="HG18" s="2203">
        <f t="shared" si="54"/>
        <v>0</v>
      </c>
      <c r="HH18" s="2209" t="b">
        <f t="shared" si="55"/>
        <v>0</v>
      </c>
      <c r="HI18" s="2205">
        <f t="shared" si="56"/>
        <v>0</v>
      </c>
      <c r="HJ18" s="395" t="b">
        <f t="shared" si="57"/>
        <v>0</v>
      </c>
      <c r="HK18" s="2206">
        <f t="shared" si="58"/>
        <v>0</v>
      </c>
      <c r="HL18" s="2210" t="b">
        <f t="shared" si="59"/>
        <v>0</v>
      </c>
      <c r="HM18" s="432"/>
      <c r="HN18" s="991"/>
      <c r="HO18" s="898"/>
      <c r="HP18" s="899"/>
      <c r="HQ18" s="900"/>
      <c r="HR18" s="901"/>
      <c r="HS18" s="902"/>
      <c r="HT18" s="903"/>
      <c r="HU18" s="904"/>
      <c r="HV18" s="714" t="b">
        <f t="shared" si="60"/>
        <v>0</v>
      </c>
      <c r="HW18" s="715" t="b">
        <f t="shared" si="60"/>
        <v>0</v>
      </c>
      <c r="HX18" s="715" t="b">
        <f t="shared" si="61"/>
        <v>0</v>
      </c>
      <c r="HY18" s="715" t="b">
        <f t="shared" si="62"/>
        <v>0</v>
      </c>
      <c r="HZ18" s="715" t="b">
        <f t="shared" si="63"/>
        <v>0</v>
      </c>
      <c r="IA18" s="716" t="b">
        <f t="shared" si="64"/>
        <v>0</v>
      </c>
      <c r="IB18" s="717" t="b">
        <f t="shared" si="65"/>
        <v>0</v>
      </c>
      <c r="IC18" s="433"/>
      <c r="ID18" s="432"/>
      <c r="IE18" s="664"/>
      <c r="IF18" s="1055"/>
      <c r="IG18" s="1055"/>
      <c r="IH18" s="1055"/>
      <c r="II18" s="1055"/>
      <c r="IJ18" s="1055"/>
      <c r="IK18" s="1055"/>
      <c r="IL18" s="1055"/>
      <c r="IM18" s="1055"/>
      <c r="IN18" s="1056"/>
      <c r="IO18" s="662"/>
      <c r="IP18" s="1057"/>
      <c r="IQ18" s="1057"/>
      <c r="IR18" s="1057"/>
      <c r="IS18" s="1057"/>
      <c r="IT18" s="1057"/>
      <c r="IU18" s="1057"/>
      <c r="IV18" s="1057"/>
      <c r="IW18" s="1057"/>
      <c r="IX18" s="1058"/>
      <c r="IY18" s="664"/>
      <c r="IZ18" s="1055"/>
      <c r="JA18" s="1055"/>
      <c r="JB18" s="1055"/>
      <c r="JC18" s="1055"/>
      <c r="JD18" s="1055"/>
      <c r="JE18" s="1055"/>
      <c r="JF18" s="1055"/>
      <c r="JG18" s="1055"/>
      <c r="JH18" s="1059"/>
      <c r="JI18" s="662"/>
      <c r="JJ18" s="1057"/>
      <c r="JK18" s="1057"/>
      <c r="JL18" s="1057"/>
      <c r="JM18" s="1057"/>
      <c r="JN18" s="1057"/>
      <c r="JO18" s="1057"/>
      <c r="JP18" s="1057"/>
      <c r="JQ18" s="1057"/>
      <c r="JR18" s="1058"/>
      <c r="JS18" s="664"/>
      <c r="JT18" s="1055"/>
      <c r="JU18" s="1055"/>
      <c r="JV18" s="1055"/>
      <c r="JW18" s="1055"/>
      <c r="JX18" s="1059"/>
      <c r="JY18" s="1055"/>
      <c r="JZ18" s="1055"/>
      <c r="KA18" s="1055"/>
      <c r="KB18" s="1056"/>
      <c r="KC18" s="662"/>
      <c r="KD18" s="1057"/>
      <c r="KE18" s="1057"/>
      <c r="KF18" s="1057"/>
      <c r="KG18" s="1057"/>
      <c r="KH18" s="1057"/>
      <c r="KI18" s="1057"/>
      <c r="KJ18" s="1057"/>
      <c r="KK18" s="1057"/>
      <c r="KL18" s="1058"/>
      <c r="KM18" s="664"/>
      <c r="KN18" s="1055"/>
      <c r="KO18" s="1055"/>
      <c r="KP18" s="1055"/>
      <c r="KQ18" s="1055"/>
      <c r="KR18" s="1055"/>
      <c r="KS18" s="1055"/>
      <c r="KT18" s="1055"/>
      <c r="KU18" s="1055"/>
      <c r="KV18" s="1056"/>
      <c r="KW18" s="662"/>
      <c r="KX18" s="1057"/>
      <c r="KY18" s="1057"/>
      <c r="KZ18" s="1057"/>
      <c r="LA18" s="1057"/>
      <c r="LB18" s="1057"/>
      <c r="LC18" s="1057"/>
      <c r="LD18" s="1057"/>
      <c r="LE18" s="1057"/>
      <c r="LF18" s="1058"/>
      <c r="LG18" s="1060"/>
      <c r="LH18" s="1055"/>
      <c r="LI18" s="1055"/>
      <c r="LJ18" s="1055"/>
      <c r="LK18" s="1055"/>
      <c r="LL18" s="1055"/>
      <c r="LM18" s="1055"/>
      <c r="LN18" s="1055"/>
      <c r="LO18" s="1055"/>
      <c r="LP18" s="1055"/>
      <c r="LQ18" s="1059"/>
      <c r="LR18" s="739">
        <f t="shared" si="5"/>
        <v>0</v>
      </c>
      <c r="LS18" s="740" t="b">
        <f t="shared" si="66"/>
        <v>0</v>
      </c>
      <c r="LT18" s="741">
        <f t="shared" si="6"/>
        <v>0</v>
      </c>
      <c r="LU18" s="742" t="b">
        <f t="shared" si="67"/>
        <v>0</v>
      </c>
      <c r="LV18" s="743">
        <f t="shared" si="7"/>
        <v>0</v>
      </c>
      <c r="LW18" s="744" t="b">
        <f t="shared" si="68"/>
        <v>0</v>
      </c>
      <c r="LX18" s="745">
        <f t="shared" si="8"/>
        <v>0</v>
      </c>
      <c r="LY18" s="746" t="b">
        <f t="shared" si="69"/>
        <v>0</v>
      </c>
      <c r="LZ18" s="764">
        <f t="shared" si="9"/>
        <v>0</v>
      </c>
      <c r="MA18" s="765" t="b">
        <f t="shared" si="70"/>
        <v>0</v>
      </c>
      <c r="MB18" s="766">
        <f t="shared" si="10"/>
        <v>0</v>
      </c>
      <c r="MC18" s="767" t="b">
        <f t="shared" si="71"/>
        <v>0</v>
      </c>
      <c r="MD18" s="768">
        <f t="shared" si="11"/>
        <v>0</v>
      </c>
      <c r="ME18" s="769" t="b">
        <f t="shared" si="72"/>
        <v>0</v>
      </c>
      <c r="MF18" s="770">
        <f t="shared" si="12"/>
        <v>0</v>
      </c>
      <c r="MG18" s="771" t="b">
        <f t="shared" si="73"/>
        <v>0</v>
      </c>
      <c r="MH18" s="772">
        <f t="shared" si="13"/>
        <v>0</v>
      </c>
      <c r="MI18" s="773" t="b">
        <f t="shared" si="74"/>
        <v>0</v>
      </c>
      <c r="MJ18" s="774">
        <f t="shared" si="14"/>
        <v>0</v>
      </c>
      <c r="MK18" s="775" t="b">
        <f t="shared" si="75"/>
        <v>0</v>
      </c>
      <c r="ML18" s="776">
        <f t="shared" si="15"/>
        <v>0</v>
      </c>
      <c r="MM18" s="777" t="b">
        <f t="shared" si="76"/>
        <v>0</v>
      </c>
      <c r="MN18" s="778">
        <f t="shared" si="16"/>
        <v>0</v>
      </c>
      <c r="MO18" s="779" t="b">
        <f t="shared" si="77"/>
        <v>0</v>
      </c>
      <c r="MP18" s="884">
        <f t="shared" si="17"/>
        <v>0</v>
      </c>
      <c r="MQ18" s="885" t="b">
        <f t="shared" si="78"/>
        <v>0</v>
      </c>
      <c r="MR18" s="990"/>
      <c r="MS18" s="645"/>
      <c r="MT18" s="646"/>
      <c r="MU18" s="647"/>
      <c r="MV18" s="648"/>
      <c r="MW18" s="649"/>
      <c r="MX18" s="657"/>
      <c r="MY18" s="658"/>
      <c r="MZ18" s="659"/>
      <c r="NA18" s="660"/>
      <c r="NB18" s="661"/>
      <c r="NC18" s="662"/>
      <c r="ND18" s="663"/>
      <c r="NE18" s="664"/>
      <c r="NF18" s="665"/>
      <c r="NG18" s="1575" t="b">
        <f t="shared" si="18"/>
        <v>0</v>
      </c>
      <c r="NH18" s="1575" t="b">
        <f t="shared" si="18"/>
        <v>0</v>
      </c>
      <c r="NI18" s="1575" t="b">
        <f t="shared" si="18"/>
        <v>0</v>
      </c>
      <c r="NJ18" s="1575" t="b">
        <f t="shared" si="18"/>
        <v>0</v>
      </c>
      <c r="NK18" s="1575" t="b">
        <f t="shared" si="18"/>
        <v>0</v>
      </c>
      <c r="NL18" s="1575" t="b">
        <f t="shared" si="18"/>
        <v>0</v>
      </c>
      <c r="NM18" s="1575" t="b">
        <f t="shared" si="18"/>
        <v>0</v>
      </c>
      <c r="NN18" s="1575" t="b">
        <f t="shared" si="18"/>
        <v>0</v>
      </c>
      <c r="NO18" s="1575" t="b">
        <f t="shared" si="18"/>
        <v>0</v>
      </c>
      <c r="NP18" s="1576" t="b">
        <f t="shared" si="18"/>
        <v>0</v>
      </c>
      <c r="NQ18" s="1576" t="b">
        <f t="shared" si="18"/>
        <v>0</v>
      </c>
      <c r="NR18" s="1576" t="b">
        <f t="shared" si="18"/>
        <v>0</v>
      </c>
      <c r="NS18" s="1575" t="b">
        <f t="shared" si="18"/>
        <v>0</v>
      </c>
      <c r="NT18" s="1445"/>
    </row>
    <row r="19" spans="1:384" ht="23.25" thickBot="1" x14ac:dyDescent="0.35">
      <c r="A19" s="1600">
        <v>7</v>
      </c>
      <c r="B19" s="1601"/>
      <c r="C19" s="1602"/>
      <c r="D19" s="1601"/>
      <c r="E19" s="1515"/>
      <c r="F19" s="89"/>
      <c r="G19" s="90"/>
      <c r="H19" s="100"/>
      <c r="I19" s="100"/>
      <c r="J19" s="1558"/>
      <c r="K19" s="1565">
        <f t="shared" si="79"/>
        <v>0</v>
      </c>
      <c r="L19" s="1562"/>
      <c r="M19" s="1178"/>
      <c r="N19" s="1179"/>
      <c r="O19" s="1195"/>
      <c r="P19" s="1197"/>
      <c r="Q19" s="1197"/>
      <c r="R19" s="1197"/>
      <c r="S19" s="1197"/>
      <c r="T19" s="1197"/>
      <c r="U19" s="1197"/>
      <c r="V19" s="1198"/>
      <c r="W19" s="1532" t="b">
        <f t="shared" si="81"/>
        <v>0</v>
      </c>
      <c r="X19" s="1531" t="b">
        <f t="shared" si="19"/>
        <v>0</v>
      </c>
      <c r="Y19" s="1531" t="b">
        <f t="shared" si="20"/>
        <v>0</v>
      </c>
      <c r="Z19" s="1531" t="b">
        <f t="shared" si="21"/>
        <v>0</v>
      </c>
      <c r="AA19" s="1531" t="b">
        <f t="shared" si="22"/>
        <v>0</v>
      </c>
      <c r="AB19" s="1531" t="b">
        <f t="shared" si="23"/>
        <v>0</v>
      </c>
      <c r="AC19" s="1531" t="b">
        <f t="shared" si="24"/>
        <v>0</v>
      </c>
      <c r="AD19" s="1533" t="b">
        <f t="shared" si="25"/>
        <v>0</v>
      </c>
      <c r="AE19" s="1178"/>
      <c r="AF19" s="1181"/>
      <c r="AG19" s="103"/>
      <c r="AH19" s="104"/>
      <c r="AI19" s="104"/>
      <c r="AJ19" s="104"/>
      <c r="AK19" s="104"/>
      <c r="AL19" s="104"/>
      <c r="AM19" s="104"/>
      <c r="AN19" s="104"/>
      <c r="AO19" s="104"/>
      <c r="AP19" s="105"/>
      <c r="AQ19" s="1667"/>
      <c r="AR19" s="103"/>
      <c r="AS19" s="104"/>
      <c r="AT19" s="104"/>
      <c r="AU19" s="104"/>
      <c r="AV19" s="104"/>
      <c r="AW19" s="104"/>
      <c r="AX19" s="104"/>
      <c r="AY19" s="104"/>
      <c r="AZ19" s="104"/>
      <c r="BA19" s="105"/>
      <c r="BB19" s="1645">
        <f t="shared" si="0"/>
        <v>0</v>
      </c>
      <c r="BC19" s="382">
        <f t="shared" si="1"/>
        <v>0</v>
      </c>
      <c r="BD19" s="1647" t="e">
        <f t="shared" si="26"/>
        <v>#DIV/0!</v>
      </c>
      <c r="BE19" s="367" t="e">
        <f t="shared" si="27"/>
        <v>#DIV/0!</v>
      </c>
      <c r="BF19" s="368" t="e">
        <f t="shared" si="28"/>
        <v>#DIV/0!</v>
      </c>
      <c r="BG19" s="369" t="e">
        <f t="shared" si="2"/>
        <v>#DIV/0!</v>
      </c>
      <c r="BH19" s="370" t="e">
        <f t="shared" si="3"/>
        <v>#DIV/0!</v>
      </c>
      <c r="BI19" s="371" t="e">
        <f t="shared" si="4"/>
        <v>#DIV/0!</v>
      </c>
      <c r="BJ19" s="372" t="e">
        <f t="shared" si="29"/>
        <v>#DIV/0!</v>
      </c>
      <c r="BK19" s="372" t="e">
        <f t="shared" si="30"/>
        <v>#DIV/0!</v>
      </c>
      <c r="BL19" s="379" t="e">
        <f t="shared" si="31"/>
        <v>#DIV/0!</v>
      </c>
      <c r="BM19" s="99"/>
      <c r="BN19" s="1181"/>
      <c r="BO19" s="1838"/>
      <c r="BP19" s="1839"/>
      <c r="BQ19" s="1839"/>
      <c r="BR19" s="1839"/>
      <c r="BS19" s="1839"/>
      <c r="BT19" s="1839"/>
      <c r="BU19" s="1839"/>
      <c r="BV19" s="1839"/>
      <c r="BW19" s="1839"/>
      <c r="BX19" s="1839"/>
      <c r="BY19" s="1839"/>
      <c r="BZ19" s="1839"/>
      <c r="CA19" s="1839"/>
      <c r="CB19" s="1839"/>
      <c r="CC19" s="1839"/>
      <c r="CD19" s="1839"/>
      <c r="CE19" s="1839"/>
      <c r="CF19" s="1839"/>
      <c r="CG19" s="1839"/>
      <c r="CH19" s="1839"/>
      <c r="CI19" s="1839"/>
      <c r="CJ19" s="1839"/>
      <c r="CK19" s="1839"/>
      <c r="CL19" s="1839"/>
      <c r="CM19" s="1839"/>
      <c r="CN19" s="1839"/>
      <c r="CO19" s="1839"/>
      <c r="CP19" s="1839"/>
      <c r="CQ19" s="1839"/>
      <c r="CR19" s="1839"/>
      <c r="CS19" s="1839"/>
      <c r="CT19" s="1839"/>
      <c r="CU19" s="1839"/>
      <c r="CV19" s="1839"/>
      <c r="CW19" s="1839"/>
      <c r="CX19" s="1839"/>
      <c r="CY19" s="1839"/>
      <c r="CZ19" s="1839"/>
      <c r="DA19" s="1839"/>
      <c r="DB19" s="1840"/>
      <c r="DC19" s="1831">
        <f t="shared" si="32"/>
        <v>0</v>
      </c>
      <c r="DD19" s="1832">
        <f t="shared" si="33"/>
        <v>0</v>
      </c>
      <c r="DE19" s="1833">
        <f t="shared" si="34"/>
        <v>0</v>
      </c>
      <c r="DF19" s="1831">
        <f t="shared" si="35"/>
        <v>0</v>
      </c>
      <c r="DG19" s="1832">
        <f t="shared" si="36"/>
        <v>0</v>
      </c>
      <c r="DH19" s="1833">
        <f t="shared" si="37"/>
        <v>0</v>
      </c>
      <c r="DI19" s="1831">
        <f t="shared" si="38"/>
        <v>0</v>
      </c>
      <c r="DJ19" s="1832">
        <f t="shared" si="39"/>
        <v>0</v>
      </c>
      <c r="DK19" s="1832">
        <f t="shared" si="40"/>
        <v>0</v>
      </c>
      <c r="DL19" s="1833">
        <f t="shared" si="41"/>
        <v>0</v>
      </c>
      <c r="DM19" s="1834">
        <f t="shared" si="42"/>
        <v>0</v>
      </c>
      <c r="DN19" s="1835">
        <f t="shared" si="43"/>
        <v>0</v>
      </c>
      <c r="DO19" s="1836">
        <f t="shared" si="44"/>
        <v>0</v>
      </c>
      <c r="DP19" s="1837">
        <f t="shared" si="45"/>
        <v>0</v>
      </c>
      <c r="DQ19" s="1837">
        <f t="shared" si="46"/>
        <v>0</v>
      </c>
      <c r="DR19" s="1192"/>
      <c r="DS19" s="1210"/>
      <c r="DT19" s="1211"/>
      <c r="DU19" s="1212"/>
      <c r="DV19" s="1213"/>
      <c r="DW19" s="1180"/>
      <c r="DX19" s="1178"/>
      <c r="DY19" s="1181"/>
      <c r="DZ19" s="1195"/>
      <c r="EA19" s="1196"/>
      <c r="EB19" s="1195"/>
      <c r="EC19" s="1197"/>
      <c r="ED19" s="1196"/>
      <c r="EE19" s="1191"/>
      <c r="EF19" s="1192"/>
      <c r="EG19" s="1195"/>
      <c r="EH19" s="1196"/>
      <c r="EI19" s="1195"/>
      <c r="EJ19" s="1197"/>
      <c r="EK19" s="1198"/>
      <c r="EL19" s="1199"/>
      <c r="EM19" s="1179"/>
      <c r="EN19" s="1178"/>
      <c r="EO19" s="1688"/>
      <c r="EP19" s="1680"/>
      <c r="EQ19" s="1675"/>
      <c r="ER19" s="1498"/>
      <c r="ES19" s="1498"/>
      <c r="ET19" s="1499"/>
      <c r="EU19" s="1500"/>
      <c r="EV19" s="1501"/>
      <c r="EW19" s="1501"/>
      <c r="EX19" s="1501"/>
      <c r="EY19" s="1501"/>
      <c r="EZ19" s="1501"/>
      <c r="FA19" s="1501"/>
      <c r="FB19" s="1502"/>
      <c r="FC19" s="1689"/>
      <c r="FD19" s="1444"/>
      <c r="FE19" s="2219"/>
      <c r="FF19" s="2220"/>
      <c r="FG19" s="2220"/>
      <c r="FH19" s="2220"/>
      <c r="FI19" s="2220"/>
      <c r="FJ19" s="2220"/>
      <c r="FK19" s="2220"/>
      <c r="FL19" s="2220"/>
      <c r="FM19" s="2220"/>
      <c r="FN19" s="2220"/>
      <c r="FO19" s="2220"/>
      <c r="FP19" s="2220"/>
      <c r="FQ19" s="2220"/>
      <c r="FR19" s="2220"/>
      <c r="FS19" s="2220"/>
      <c r="FT19" s="2220"/>
      <c r="FU19" s="2220"/>
      <c r="FV19" s="2220"/>
      <c r="FW19" s="2220"/>
      <c r="FX19" s="2220"/>
      <c r="FY19" s="2220"/>
      <c r="FZ19" s="2220"/>
      <c r="GA19" s="2220"/>
      <c r="GB19" s="2220"/>
      <c r="GC19" s="2220"/>
      <c r="GD19" s="2220"/>
      <c r="GE19" s="2220"/>
      <c r="GF19" s="2220"/>
      <c r="GG19" s="2220"/>
      <c r="GH19" s="2220"/>
      <c r="GI19" s="2220"/>
      <c r="GJ19" s="2220"/>
      <c r="GK19" s="2220"/>
      <c r="GL19" s="2220"/>
      <c r="GM19" s="2220"/>
      <c r="GN19" s="2220"/>
      <c r="GO19" s="2220"/>
      <c r="GP19" s="2220"/>
      <c r="GQ19" s="2220"/>
      <c r="GR19" s="2220"/>
      <c r="GS19" s="2220"/>
      <c r="GT19" s="2220"/>
      <c r="GU19" s="2220"/>
      <c r="GV19" s="2220"/>
      <c r="GW19" s="2220"/>
      <c r="GX19" s="2221"/>
      <c r="GY19" s="2198">
        <f t="shared" si="47"/>
        <v>0</v>
      </c>
      <c r="GZ19" s="396" t="b">
        <f>IF(AND(FE19&lt;&gt;""),IF(GY19&lt;=3,"НИЗКИЙ",IF(GY19&lt;7,"СРЕДНИЙ",IF(GY19&gt;=7,"ВЫСОКИЙ"))))</f>
        <v>0</v>
      </c>
      <c r="HA19" s="2199">
        <f t="shared" si="48"/>
        <v>0</v>
      </c>
      <c r="HB19" s="2208" t="b">
        <f t="shared" si="49"/>
        <v>0</v>
      </c>
      <c r="HC19" s="2201">
        <f t="shared" si="50"/>
        <v>0</v>
      </c>
      <c r="HD19" s="397" t="b">
        <f t="shared" si="51"/>
        <v>0</v>
      </c>
      <c r="HE19" s="2202">
        <f t="shared" si="52"/>
        <v>0</v>
      </c>
      <c r="HF19" s="398" t="b">
        <f t="shared" si="53"/>
        <v>0</v>
      </c>
      <c r="HG19" s="2203">
        <f t="shared" si="54"/>
        <v>0</v>
      </c>
      <c r="HH19" s="2209" t="b">
        <f t="shared" si="55"/>
        <v>0</v>
      </c>
      <c r="HI19" s="2205">
        <f t="shared" si="56"/>
        <v>0</v>
      </c>
      <c r="HJ19" s="395" t="b">
        <f t="shared" si="57"/>
        <v>0</v>
      </c>
      <c r="HK19" s="2206">
        <f t="shared" si="58"/>
        <v>0</v>
      </c>
      <c r="HL19" s="2210" t="b">
        <f t="shared" si="59"/>
        <v>0</v>
      </c>
      <c r="HM19" s="432"/>
      <c r="HN19" s="991"/>
      <c r="HO19" s="898"/>
      <c r="HP19" s="899"/>
      <c r="HQ19" s="900"/>
      <c r="HR19" s="901"/>
      <c r="HS19" s="902"/>
      <c r="HT19" s="903"/>
      <c r="HU19" s="904"/>
      <c r="HV19" s="714" t="b">
        <f t="shared" si="60"/>
        <v>0</v>
      </c>
      <c r="HW19" s="715" t="b">
        <f t="shared" si="60"/>
        <v>0</v>
      </c>
      <c r="HX19" s="715" t="b">
        <f t="shared" si="61"/>
        <v>0</v>
      </c>
      <c r="HY19" s="715" t="b">
        <f t="shared" si="62"/>
        <v>0</v>
      </c>
      <c r="HZ19" s="715" t="b">
        <f t="shared" si="63"/>
        <v>0</v>
      </c>
      <c r="IA19" s="716" t="b">
        <f t="shared" si="64"/>
        <v>0</v>
      </c>
      <c r="IB19" s="717" t="b">
        <f t="shared" si="65"/>
        <v>0</v>
      </c>
      <c r="IC19" s="433"/>
      <c r="ID19" s="432"/>
      <c r="IE19" s="664"/>
      <c r="IF19" s="1055"/>
      <c r="IG19" s="1055"/>
      <c r="IH19" s="1055"/>
      <c r="II19" s="1055"/>
      <c r="IJ19" s="1055"/>
      <c r="IK19" s="1055"/>
      <c r="IL19" s="1055"/>
      <c r="IM19" s="1055"/>
      <c r="IN19" s="1056"/>
      <c r="IO19" s="662"/>
      <c r="IP19" s="1057"/>
      <c r="IQ19" s="1057"/>
      <c r="IR19" s="1057"/>
      <c r="IS19" s="1057"/>
      <c r="IT19" s="1057"/>
      <c r="IU19" s="1057"/>
      <c r="IV19" s="1057"/>
      <c r="IW19" s="1057"/>
      <c r="IX19" s="1058"/>
      <c r="IY19" s="664"/>
      <c r="IZ19" s="1055"/>
      <c r="JA19" s="1055"/>
      <c r="JB19" s="1055"/>
      <c r="JC19" s="1055"/>
      <c r="JD19" s="1055"/>
      <c r="JE19" s="1055"/>
      <c r="JF19" s="1055"/>
      <c r="JG19" s="1055"/>
      <c r="JH19" s="1059"/>
      <c r="JI19" s="662"/>
      <c r="JJ19" s="1057"/>
      <c r="JK19" s="1057"/>
      <c r="JL19" s="1057"/>
      <c r="JM19" s="1057"/>
      <c r="JN19" s="1057"/>
      <c r="JO19" s="1057"/>
      <c r="JP19" s="1057"/>
      <c r="JQ19" s="1057"/>
      <c r="JR19" s="1058"/>
      <c r="JS19" s="664"/>
      <c r="JT19" s="1055"/>
      <c r="JU19" s="1055"/>
      <c r="JV19" s="1055"/>
      <c r="JW19" s="1055"/>
      <c r="JX19" s="1059"/>
      <c r="JY19" s="1055"/>
      <c r="JZ19" s="1055"/>
      <c r="KA19" s="1055"/>
      <c r="KB19" s="1056"/>
      <c r="KC19" s="649"/>
      <c r="KD19" s="1051"/>
      <c r="KE19" s="1051"/>
      <c r="KF19" s="1051"/>
      <c r="KG19" s="1051"/>
      <c r="KH19" s="1051"/>
      <c r="KI19" s="1051"/>
      <c r="KJ19" s="1051"/>
      <c r="KK19" s="1051"/>
      <c r="KL19" s="1052"/>
      <c r="KM19" s="664"/>
      <c r="KN19" s="1055"/>
      <c r="KO19" s="1055"/>
      <c r="KP19" s="1055"/>
      <c r="KQ19" s="1055"/>
      <c r="KR19" s="1055"/>
      <c r="KS19" s="1055"/>
      <c r="KT19" s="1055"/>
      <c r="KU19" s="1055"/>
      <c r="KV19" s="1056"/>
      <c r="KW19" s="662"/>
      <c r="KX19" s="1057"/>
      <c r="KY19" s="1057"/>
      <c r="KZ19" s="1057"/>
      <c r="LA19" s="1057"/>
      <c r="LB19" s="1057"/>
      <c r="LC19" s="1057"/>
      <c r="LD19" s="1057"/>
      <c r="LE19" s="1057"/>
      <c r="LF19" s="1058"/>
      <c r="LG19" s="1060"/>
      <c r="LH19" s="1055"/>
      <c r="LI19" s="1055"/>
      <c r="LJ19" s="1055"/>
      <c r="LK19" s="1055"/>
      <c r="LL19" s="1055"/>
      <c r="LM19" s="1055"/>
      <c r="LN19" s="1055"/>
      <c r="LO19" s="1055"/>
      <c r="LP19" s="1055"/>
      <c r="LQ19" s="1059"/>
      <c r="LR19" s="739">
        <f t="shared" si="5"/>
        <v>0</v>
      </c>
      <c r="LS19" s="740" t="b">
        <f t="shared" si="66"/>
        <v>0</v>
      </c>
      <c r="LT19" s="741">
        <f t="shared" si="6"/>
        <v>0</v>
      </c>
      <c r="LU19" s="742" t="b">
        <f t="shared" si="67"/>
        <v>0</v>
      </c>
      <c r="LV19" s="743">
        <f t="shared" si="7"/>
        <v>0</v>
      </c>
      <c r="LW19" s="744" t="b">
        <f t="shared" si="68"/>
        <v>0</v>
      </c>
      <c r="LX19" s="745">
        <f t="shared" si="8"/>
        <v>0</v>
      </c>
      <c r="LY19" s="746" t="b">
        <f t="shared" si="69"/>
        <v>0</v>
      </c>
      <c r="LZ19" s="764">
        <f t="shared" si="9"/>
        <v>0</v>
      </c>
      <c r="MA19" s="765" t="b">
        <f t="shared" si="70"/>
        <v>0</v>
      </c>
      <c r="MB19" s="766">
        <f t="shared" si="10"/>
        <v>0</v>
      </c>
      <c r="MC19" s="767" t="b">
        <f t="shared" si="71"/>
        <v>0</v>
      </c>
      <c r="MD19" s="768">
        <f t="shared" si="11"/>
        <v>0</v>
      </c>
      <c r="ME19" s="769" t="b">
        <f t="shared" si="72"/>
        <v>0</v>
      </c>
      <c r="MF19" s="770">
        <f t="shared" si="12"/>
        <v>0</v>
      </c>
      <c r="MG19" s="771" t="b">
        <f t="shared" si="73"/>
        <v>0</v>
      </c>
      <c r="MH19" s="772">
        <f t="shared" si="13"/>
        <v>0</v>
      </c>
      <c r="MI19" s="773" t="b">
        <f t="shared" si="74"/>
        <v>0</v>
      </c>
      <c r="MJ19" s="774">
        <f t="shared" si="14"/>
        <v>0</v>
      </c>
      <c r="MK19" s="775" t="b">
        <f t="shared" si="75"/>
        <v>0</v>
      </c>
      <c r="ML19" s="776">
        <f t="shared" si="15"/>
        <v>0</v>
      </c>
      <c r="MM19" s="777" t="b">
        <f t="shared" si="76"/>
        <v>0</v>
      </c>
      <c r="MN19" s="778">
        <f t="shared" si="16"/>
        <v>0</v>
      </c>
      <c r="MO19" s="779" t="b">
        <f t="shared" si="77"/>
        <v>0</v>
      </c>
      <c r="MP19" s="884">
        <f t="shared" si="17"/>
        <v>0</v>
      </c>
      <c r="MQ19" s="885" t="b">
        <f t="shared" si="78"/>
        <v>0</v>
      </c>
      <c r="MR19" s="990"/>
      <c r="MS19" s="645"/>
      <c r="MT19" s="646"/>
      <c r="MU19" s="647"/>
      <c r="MV19" s="648"/>
      <c r="MW19" s="649"/>
      <c r="MX19" s="657"/>
      <c r="MY19" s="658"/>
      <c r="MZ19" s="659"/>
      <c r="NA19" s="660"/>
      <c r="NB19" s="661"/>
      <c r="NC19" s="662"/>
      <c r="ND19" s="663"/>
      <c r="NE19" s="664"/>
      <c r="NF19" s="665"/>
      <c r="NG19" s="1575" t="b">
        <f t="shared" si="18"/>
        <v>0</v>
      </c>
      <c r="NH19" s="1575" t="b">
        <f t="shared" si="18"/>
        <v>0</v>
      </c>
      <c r="NI19" s="1575" t="b">
        <f t="shared" si="18"/>
        <v>0</v>
      </c>
      <c r="NJ19" s="1575" t="b">
        <f t="shared" si="18"/>
        <v>0</v>
      </c>
      <c r="NK19" s="1575" t="b">
        <f t="shared" si="18"/>
        <v>0</v>
      </c>
      <c r="NL19" s="1575" t="b">
        <f t="shared" si="18"/>
        <v>0</v>
      </c>
      <c r="NM19" s="1575" t="b">
        <f t="shared" si="18"/>
        <v>0</v>
      </c>
      <c r="NN19" s="1575" t="b">
        <f t="shared" si="18"/>
        <v>0</v>
      </c>
      <c r="NO19" s="1575" t="b">
        <f t="shared" si="18"/>
        <v>0</v>
      </c>
      <c r="NP19" s="1576" t="b">
        <f t="shared" si="18"/>
        <v>0</v>
      </c>
      <c r="NQ19" s="1576" t="b">
        <f t="shared" si="18"/>
        <v>0</v>
      </c>
      <c r="NR19" s="1576" t="b">
        <f t="shared" si="18"/>
        <v>0</v>
      </c>
      <c r="NS19" s="1575" t="b">
        <f t="shared" si="18"/>
        <v>0</v>
      </c>
      <c r="NT19" s="1445"/>
    </row>
    <row r="20" spans="1:384" ht="23.25" thickBot="1" x14ac:dyDescent="0.35">
      <c r="A20" s="1600">
        <v>8</v>
      </c>
      <c r="B20" s="1601"/>
      <c r="C20" s="1602"/>
      <c r="D20" s="1601"/>
      <c r="E20" s="1515"/>
      <c r="F20" s="89"/>
      <c r="G20" s="90"/>
      <c r="H20" s="100"/>
      <c r="I20" s="100"/>
      <c r="J20" s="1558"/>
      <c r="K20" s="1565">
        <f t="shared" si="79"/>
        <v>0</v>
      </c>
      <c r="L20" s="1562"/>
      <c r="M20" s="1178"/>
      <c r="N20" s="1179"/>
      <c r="O20" s="1195"/>
      <c r="P20" s="1197"/>
      <c r="Q20" s="1197"/>
      <c r="R20" s="1197"/>
      <c r="S20" s="1197"/>
      <c r="T20" s="1197"/>
      <c r="U20" s="1197"/>
      <c r="V20" s="1198"/>
      <c r="W20" s="1532" t="b">
        <f t="shared" si="81"/>
        <v>0</v>
      </c>
      <c r="X20" s="1531" t="b">
        <f t="shared" si="19"/>
        <v>0</v>
      </c>
      <c r="Y20" s="1531" t="b">
        <f t="shared" si="20"/>
        <v>0</v>
      </c>
      <c r="Z20" s="1531" t="b">
        <f t="shared" si="21"/>
        <v>0</v>
      </c>
      <c r="AA20" s="1531" t="b">
        <f t="shared" si="22"/>
        <v>0</v>
      </c>
      <c r="AB20" s="1531" t="b">
        <f t="shared" si="23"/>
        <v>0</v>
      </c>
      <c r="AC20" s="1531" t="b">
        <f t="shared" si="24"/>
        <v>0</v>
      </c>
      <c r="AD20" s="1533" t="b">
        <f t="shared" si="25"/>
        <v>0</v>
      </c>
      <c r="AE20" s="1178"/>
      <c r="AF20" s="1181"/>
      <c r="AG20" s="103"/>
      <c r="AH20" s="104"/>
      <c r="AI20" s="104"/>
      <c r="AJ20" s="104"/>
      <c r="AK20" s="104"/>
      <c r="AL20" s="104"/>
      <c r="AM20" s="104"/>
      <c r="AN20" s="104"/>
      <c r="AO20" s="104"/>
      <c r="AP20" s="105"/>
      <c r="AQ20" s="1667"/>
      <c r="AR20" s="103"/>
      <c r="AS20" s="104"/>
      <c r="AT20" s="104"/>
      <c r="AU20" s="104"/>
      <c r="AV20" s="104"/>
      <c r="AW20" s="104"/>
      <c r="AX20" s="104"/>
      <c r="AY20" s="104"/>
      <c r="AZ20" s="104"/>
      <c r="BA20" s="105"/>
      <c r="BB20" s="1645">
        <f t="shared" si="0"/>
        <v>0</v>
      </c>
      <c r="BC20" s="382">
        <f t="shared" si="1"/>
        <v>0</v>
      </c>
      <c r="BD20" s="1647" t="e">
        <f t="shared" si="26"/>
        <v>#DIV/0!</v>
      </c>
      <c r="BE20" s="367" t="e">
        <f t="shared" si="27"/>
        <v>#DIV/0!</v>
      </c>
      <c r="BF20" s="368" t="e">
        <f t="shared" si="28"/>
        <v>#DIV/0!</v>
      </c>
      <c r="BG20" s="369" t="e">
        <f t="shared" si="2"/>
        <v>#DIV/0!</v>
      </c>
      <c r="BH20" s="370" t="e">
        <f t="shared" si="3"/>
        <v>#DIV/0!</v>
      </c>
      <c r="BI20" s="371" t="e">
        <f t="shared" si="4"/>
        <v>#DIV/0!</v>
      </c>
      <c r="BJ20" s="372" t="e">
        <f t="shared" si="29"/>
        <v>#DIV/0!</v>
      </c>
      <c r="BK20" s="372" t="e">
        <f t="shared" si="30"/>
        <v>#DIV/0!</v>
      </c>
      <c r="BL20" s="379" t="e">
        <f t="shared" si="31"/>
        <v>#DIV/0!</v>
      </c>
      <c r="BM20" s="99"/>
      <c r="BN20" s="1181"/>
      <c r="BO20" s="1838"/>
      <c r="BP20" s="1839"/>
      <c r="BQ20" s="1839"/>
      <c r="BR20" s="1839"/>
      <c r="BS20" s="1839"/>
      <c r="BT20" s="1839"/>
      <c r="BU20" s="1839"/>
      <c r="BV20" s="1839"/>
      <c r="BW20" s="1839"/>
      <c r="BX20" s="1839"/>
      <c r="BY20" s="1839"/>
      <c r="BZ20" s="1839"/>
      <c r="CA20" s="1839"/>
      <c r="CB20" s="1839"/>
      <c r="CC20" s="1839"/>
      <c r="CD20" s="1839"/>
      <c r="CE20" s="1839"/>
      <c r="CF20" s="1839"/>
      <c r="CG20" s="1839"/>
      <c r="CH20" s="1839"/>
      <c r="CI20" s="1839"/>
      <c r="CJ20" s="1839"/>
      <c r="CK20" s="1839"/>
      <c r="CL20" s="1839"/>
      <c r="CM20" s="1839"/>
      <c r="CN20" s="1839"/>
      <c r="CO20" s="1839"/>
      <c r="CP20" s="1839"/>
      <c r="CQ20" s="1839"/>
      <c r="CR20" s="1839"/>
      <c r="CS20" s="1839"/>
      <c r="CT20" s="1839"/>
      <c r="CU20" s="1839"/>
      <c r="CV20" s="1839"/>
      <c r="CW20" s="1839"/>
      <c r="CX20" s="1839"/>
      <c r="CY20" s="1839"/>
      <c r="CZ20" s="1839"/>
      <c r="DA20" s="1839"/>
      <c r="DB20" s="1840"/>
      <c r="DC20" s="1831">
        <f t="shared" si="32"/>
        <v>0</v>
      </c>
      <c r="DD20" s="1832">
        <f t="shared" si="33"/>
        <v>0</v>
      </c>
      <c r="DE20" s="1833">
        <f t="shared" si="34"/>
        <v>0</v>
      </c>
      <c r="DF20" s="1831">
        <f t="shared" si="35"/>
        <v>0</v>
      </c>
      <c r="DG20" s="1832">
        <f t="shared" si="36"/>
        <v>0</v>
      </c>
      <c r="DH20" s="1833">
        <f t="shared" si="37"/>
        <v>0</v>
      </c>
      <c r="DI20" s="1831">
        <f t="shared" si="38"/>
        <v>0</v>
      </c>
      <c r="DJ20" s="1832">
        <f t="shared" si="39"/>
        <v>0</v>
      </c>
      <c r="DK20" s="1832">
        <f t="shared" si="40"/>
        <v>0</v>
      </c>
      <c r="DL20" s="1833">
        <f t="shared" si="41"/>
        <v>0</v>
      </c>
      <c r="DM20" s="1834">
        <f t="shared" si="42"/>
        <v>0</v>
      </c>
      <c r="DN20" s="1835">
        <f t="shared" si="43"/>
        <v>0</v>
      </c>
      <c r="DO20" s="1836">
        <f t="shared" si="44"/>
        <v>0</v>
      </c>
      <c r="DP20" s="1837">
        <f t="shared" si="45"/>
        <v>0</v>
      </c>
      <c r="DQ20" s="1837">
        <f t="shared" si="46"/>
        <v>0</v>
      </c>
      <c r="DR20" s="1192"/>
      <c r="DS20" s="1210"/>
      <c r="DT20" s="1211"/>
      <c r="DU20" s="1212"/>
      <c r="DV20" s="1213"/>
      <c r="DW20" s="1180"/>
      <c r="DX20" s="1178"/>
      <c r="DY20" s="1181"/>
      <c r="DZ20" s="1195"/>
      <c r="EA20" s="1196"/>
      <c r="EB20" s="1195"/>
      <c r="EC20" s="1197"/>
      <c r="ED20" s="1196"/>
      <c r="EE20" s="1191"/>
      <c r="EF20" s="1192"/>
      <c r="EG20" s="1195"/>
      <c r="EH20" s="1196"/>
      <c r="EI20" s="1195"/>
      <c r="EJ20" s="1197"/>
      <c r="EK20" s="1198"/>
      <c r="EL20" s="1199"/>
      <c r="EM20" s="1179"/>
      <c r="EN20" s="1178"/>
      <c r="EO20" s="1688"/>
      <c r="EP20" s="1680"/>
      <c r="EQ20" s="1675"/>
      <c r="ER20" s="1498"/>
      <c r="ES20" s="1498"/>
      <c r="ET20" s="1499"/>
      <c r="EU20" s="1500"/>
      <c r="EV20" s="1501"/>
      <c r="EW20" s="1501"/>
      <c r="EX20" s="1501"/>
      <c r="EY20" s="1501"/>
      <c r="EZ20" s="1501"/>
      <c r="FA20" s="1501"/>
      <c r="FB20" s="1502"/>
      <c r="FC20" s="1689"/>
      <c r="FD20" s="1444"/>
      <c r="FE20" s="2219"/>
      <c r="FF20" s="2220"/>
      <c r="FG20" s="2220"/>
      <c r="FH20" s="2220"/>
      <c r="FI20" s="2220"/>
      <c r="FJ20" s="2220"/>
      <c r="FK20" s="2220"/>
      <c r="FL20" s="2220"/>
      <c r="FM20" s="2220"/>
      <c r="FN20" s="2220"/>
      <c r="FO20" s="2220"/>
      <c r="FP20" s="2220"/>
      <c r="FQ20" s="2220"/>
      <c r="FR20" s="2220"/>
      <c r="FS20" s="2220"/>
      <c r="FT20" s="2220"/>
      <c r="FU20" s="2220"/>
      <c r="FV20" s="2220"/>
      <c r="FW20" s="2220"/>
      <c r="FX20" s="2220"/>
      <c r="FY20" s="2220"/>
      <c r="FZ20" s="2220"/>
      <c r="GA20" s="2220"/>
      <c r="GB20" s="2220"/>
      <c r="GC20" s="2220"/>
      <c r="GD20" s="2220"/>
      <c r="GE20" s="2220"/>
      <c r="GF20" s="2220"/>
      <c r="GG20" s="2220"/>
      <c r="GH20" s="2220"/>
      <c r="GI20" s="2220"/>
      <c r="GJ20" s="2220"/>
      <c r="GK20" s="2220"/>
      <c r="GL20" s="2220"/>
      <c r="GM20" s="2220"/>
      <c r="GN20" s="2220"/>
      <c r="GO20" s="2220"/>
      <c r="GP20" s="2220"/>
      <c r="GQ20" s="2220"/>
      <c r="GR20" s="2220"/>
      <c r="GS20" s="2220"/>
      <c r="GT20" s="2220"/>
      <c r="GU20" s="2220"/>
      <c r="GV20" s="2220"/>
      <c r="GW20" s="2220"/>
      <c r="GX20" s="2221"/>
      <c r="GY20" s="2198">
        <f t="shared" si="47"/>
        <v>0</v>
      </c>
      <c r="GZ20" s="396" t="b">
        <f>IF(AND(FE20&lt;&gt;""),IF(GY20&lt;=3,"НИЗКИЙ",IF(GY20&lt;7,"СРЕДНИЙ",IF(GY20&gt;=7,"ВЫСОКИЙ"))))</f>
        <v>0</v>
      </c>
      <c r="HA20" s="2199">
        <f t="shared" si="48"/>
        <v>0</v>
      </c>
      <c r="HB20" s="2208" t="b">
        <f t="shared" si="49"/>
        <v>0</v>
      </c>
      <c r="HC20" s="2201">
        <f t="shared" si="50"/>
        <v>0</v>
      </c>
      <c r="HD20" s="397" t="b">
        <f t="shared" si="51"/>
        <v>0</v>
      </c>
      <c r="HE20" s="2202">
        <f t="shared" si="52"/>
        <v>0</v>
      </c>
      <c r="HF20" s="398" t="b">
        <f t="shared" si="53"/>
        <v>0</v>
      </c>
      <c r="HG20" s="2203">
        <f t="shared" si="54"/>
        <v>0</v>
      </c>
      <c r="HH20" s="2209" t="b">
        <f t="shared" si="55"/>
        <v>0</v>
      </c>
      <c r="HI20" s="2205">
        <f t="shared" si="56"/>
        <v>0</v>
      </c>
      <c r="HJ20" s="395" t="b">
        <f t="shared" si="57"/>
        <v>0</v>
      </c>
      <c r="HK20" s="2206">
        <f t="shared" si="58"/>
        <v>0</v>
      </c>
      <c r="HL20" s="2210" t="b">
        <f t="shared" si="59"/>
        <v>0</v>
      </c>
      <c r="HM20" s="432"/>
      <c r="HN20" s="991"/>
      <c r="HO20" s="898"/>
      <c r="HP20" s="899"/>
      <c r="HQ20" s="900"/>
      <c r="HR20" s="901"/>
      <c r="HS20" s="902"/>
      <c r="HT20" s="903"/>
      <c r="HU20" s="904"/>
      <c r="HV20" s="714" t="b">
        <f>IF(AND(HO20&lt;&gt;""),IF(HO20&lt;=3,"НИЗКИЙ",IF(HO20&lt;7,"СРЕДНИЙ",IF(HO20&gt;=7,"ВЫСОКИЙ"))))</f>
        <v>0</v>
      </c>
      <c r="HW20" s="715" t="b">
        <f t="shared" si="60"/>
        <v>0</v>
      </c>
      <c r="HX20" s="715" t="b">
        <f t="shared" si="61"/>
        <v>0</v>
      </c>
      <c r="HY20" s="715" t="b">
        <f t="shared" si="62"/>
        <v>0</v>
      </c>
      <c r="HZ20" s="715" t="b">
        <f t="shared" si="63"/>
        <v>0</v>
      </c>
      <c r="IA20" s="716" t="b">
        <f t="shared" si="64"/>
        <v>0</v>
      </c>
      <c r="IB20" s="717" t="b">
        <f t="shared" si="65"/>
        <v>0</v>
      </c>
      <c r="IC20" s="433"/>
      <c r="ID20" s="432"/>
      <c r="IE20" s="664"/>
      <c r="IF20" s="1055"/>
      <c r="IG20" s="1055"/>
      <c r="IH20" s="1055"/>
      <c r="II20" s="1055"/>
      <c r="IJ20" s="1055"/>
      <c r="IK20" s="1055"/>
      <c r="IL20" s="1055"/>
      <c r="IM20" s="1055"/>
      <c r="IN20" s="1056"/>
      <c r="IO20" s="662"/>
      <c r="IP20" s="1057"/>
      <c r="IQ20" s="1057"/>
      <c r="IR20" s="1057"/>
      <c r="IS20" s="1057"/>
      <c r="IT20" s="1057"/>
      <c r="IU20" s="1057"/>
      <c r="IV20" s="1057"/>
      <c r="IW20" s="1057"/>
      <c r="IX20" s="1058"/>
      <c r="IY20" s="664"/>
      <c r="IZ20" s="1055"/>
      <c r="JA20" s="1055"/>
      <c r="JB20" s="1055"/>
      <c r="JC20" s="1055"/>
      <c r="JD20" s="1055"/>
      <c r="JE20" s="1055"/>
      <c r="JF20" s="1055"/>
      <c r="JG20" s="1055"/>
      <c r="JH20" s="1059"/>
      <c r="JI20" s="649"/>
      <c r="JJ20" s="1051"/>
      <c r="JK20" s="1051"/>
      <c r="JL20" s="1051"/>
      <c r="JM20" s="1051"/>
      <c r="JN20" s="1051"/>
      <c r="JO20" s="1051"/>
      <c r="JP20" s="1051"/>
      <c r="JQ20" s="1051"/>
      <c r="JR20" s="1061"/>
      <c r="JS20" s="664"/>
      <c r="JT20" s="1055"/>
      <c r="JU20" s="1055"/>
      <c r="JV20" s="1055"/>
      <c r="JW20" s="1055"/>
      <c r="JX20" s="1059"/>
      <c r="JY20" s="1055"/>
      <c r="JZ20" s="1055"/>
      <c r="KA20" s="1055"/>
      <c r="KB20" s="1056"/>
      <c r="KC20" s="662"/>
      <c r="KD20" s="1057"/>
      <c r="KE20" s="1057"/>
      <c r="KF20" s="1057"/>
      <c r="KG20" s="1057"/>
      <c r="KH20" s="1057"/>
      <c r="KI20" s="1057"/>
      <c r="KJ20" s="1057"/>
      <c r="KK20" s="1057"/>
      <c r="KL20" s="1058"/>
      <c r="KM20" s="664"/>
      <c r="KN20" s="1055"/>
      <c r="KO20" s="1055"/>
      <c r="KP20" s="1055"/>
      <c r="KQ20" s="1055"/>
      <c r="KR20" s="1055"/>
      <c r="KS20" s="1055"/>
      <c r="KT20" s="1055"/>
      <c r="KU20" s="1055"/>
      <c r="KV20" s="1056"/>
      <c r="KW20" s="649"/>
      <c r="KX20" s="1051"/>
      <c r="KY20" s="1051"/>
      <c r="KZ20" s="1051"/>
      <c r="LA20" s="1051"/>
      <c r="LB20" s="1051"/>
      <c r="LC20" s="1051"/>
      <c r="LD20" s="1051"/>
      <c r="LE20" s="1051"/>
      <c r="LF20" s="1052"/>
      <c r="LG20" s="1060"/>
      <c r="LH20" s="1055"/>
      <c r="LI20" s="1055"/>
      <c r="LJ20" s="1055"/>
      <c r="LK20" s="1055"/>
      <c r="LL20" s="1055"/>
      <c r="LM20" s="1055"/>
      <c r="LN20" s="1055"/>
      <c r="LO20" s="1055"/>
      <c r="LP20" s="1055"/>
      <c r="LQ20" s="1059"/>
      <c r="LR20" s="739">
        <f>IE20+IR20*(-1)+JE20*(-1)+JR20+KE20*(-1)+KR20*(-1)+LE20</f>
        <v>0</v>
      </c>
      <c r="LS20" s="740" t="b">
        <f t="shared" si="66"/>
        <v>0</v>
      </c>
      <c r="LT20" s="741">
        <f>IF20*(-1)+IS20+JF20+JS20*(-1)+KF20*(-1)+KS20+LF20</f>
        <v>0</v>
      </c>
      <c r="LU20" s="742" t="b">
        <f t="shared" si="67"/>
        <v>0</v>
      </c>
      <c r="LV20" s="743">
        <f>IG20*(-1)+IT20*(-1)+JG20+JT20*(-1)+KG20*(-1)+KT20*(-1)+LG20</f>
        <v>0</v>
      </c>
      <c r="LW20" s="744" t="b">
        <f t="shared" si="68"/>
        <v>0</v>
      </c>
      <c r="LX20" s="745">
        <f>IH20+IU20*(-1)+JH20*(-1)+JU20*(-1)+KH20*(-1)+KU20*(-1)+LH20</f>
        <v>0</v>
      </c>
      <c r="LY20" s="746" t="b">
        <f t="shared" si="69"/>
        <v>0</v>
      </c>
      <c r="LZ20" s="764">
        <f>II20+IV20*(-1)+JI20+JV20+KI20+KV20*(-1)+LI20</f>
        <v>0</v>
      </c>
      <c r="MA20" s="765" t="b">
        <f t="shared" si="70"/>
        <v>0</v>
      </c>
      <c r="MB20" s="766">
        <f>IJ20*(-1)+IW20+JJ20+JW20*(-1)+KJ20*(-1)+KW20*(-1)+LJ20*(-1)</f>
        <v>0</v>
      </c>
      <c r="MC20" s="767" t="b">
        <f t="shared" si="71"/>
        <v>0</v>
      </c>
      <c r="MD20" s="768">
        <f>IK20*(-1)+IX20+JK20*(-1)+JX20*(-1)+KK20+KX20*(-1)+LK20*(-1)</f>
        <v>0</v>
      </c>
      <c r="ME20" s="769" t="b">
        <f t="shared" si="72"/>
        <v>0</v>
      </c>
      <c r="MF20" s="770">
        <f>IL20*(-1)+IY20*(-1)+JL20*(-1)+JY20+KL20+KY20+LL20*(-1)</f>
        <v>0</v>
      </c>
      <c r="MG20" s="771" t="b">
        <f t="shared" si="73"/>
        <v>0</v>
      </c>
      <c r="MH20" s="772">
        <f>IM20*(-1)+IZ20+JM20+JZ20*(-1)+KM20+KZ20*(-1)+LM20*(-1)</f>
        <v>0</v>
      </c>
      <c r="MI20" s="773" t="b">
        <f t="shared" si="74"/>
        <v>0</v>
      </c>
      <c r="MJ20" s="774">
        <f>IN20+JA20*(-1)+JN20*(-1)+KA20*(-1)+KN20*(-1)+LA20*(-1)+LN20*(-1)</f>
        <v>0</v>
      </c>
      <c r="MK20" s="775" t="b">
        <f t="shared" si="75"/>
        <v>0</v>
      </c>
      <c r="ML20" s="776">
        <f>IO20+JB20*(-1)+JO20*(-1)+KB20+KO20+LB20*(-1)+LO20*(-1)</f>
        <v>0</v>
      </c>
      <c r="MM20" s="777" t="b">
        <f t="shared" si="76"/>
        <v>0</v>
      </c>
      <c r="MN20" s="778">
        <f>IP20*(-1)+JC20*(-1)+JP20*(-1)+KC20*(-1)+KP20*(-1)+LC20+LP20*(-1)</f>
        <v>0</v>
      </c>
      <c r="MO20" s="779" t="b">
        <f t="shared" si="77"/>
        <v>0</v>
      </c>
      <c r="MP20" s="884">
        <f>IQ20+JD20+JQ20+KD20+KQ20*(-1)+LD20*(-1)+LQ20</f>
        <v>0</v>
      </c>
      <c r="MQ20" s="885" t="b">
        <f t="shared" si="78"/>
        <v>0</v>
      </c>
      <c r="MR20" s="990"/>
      <c r="MS20" s="645"/>
      <c r="MT20" s="646"/>
      <c r="MU20" s="647"/>
      <c r="MV20" s="648"/>
      <c r="MW20" s="649"/>
      <c r="MX20" s="657"/>
      <c r="MY20" s="658"/>
      <c r="MZ20" s="659"/>
      <c r="NA20" s="660"/>
      <c r="NB20" s="661"/>
      <c r="NC20" s="662"/>
      <c r="ND20" s="663"/>
      <c r="NE20" s="664"/>
      <c r="NF20" s="665"/>
      <c r="NG20" s="1575" t="b">
        <f t="shared" si="18"/>
        <v>0</v>
      </c>
      <c r="NH20" s="1575" t="b">
        <f t="shared" si="18"/>
        <v>0</v>
      </c>
      <c r="NI20" s="1575" t="b">
        <f t="shared" si="18"/>
        <v>0</v>
      </c>
      <c r="NJ20" s="1575" t="b">
        <f t="shared" si="18"/>
        <v>0</v>
      </c>
      <c r="NK20" s="1575" t="b">
        <f t="shared" si="18"/>
        <v>0</v>
      </c>
      <c r="NL20" s="1575" t="b">
        <f t="shared" si="18"/>
        <v>0</v>
      </c>
      <c r="NM20" s="1575" t="b">
        <f t="shared" si="18"/>
        <v>0</v>
      </c>
      <c r="NN20" s="1575" t="b">
        <f t="shared" si="18"/>
        <v>0</v>
      </c>
      <c r="NO20" s="1575" t="b">
        <f t="shared" si="18"/>
        <v>0</v>
      </c>
      <c r="NP20" s="1576" t="b">
        <f t="shared" si="18"/>
        <v>0</v>
      </c>
      <c r="NQ20" s="1576" t="b">
        <f t="shared" si="18"/>
        <v>0</v>
      </c>
      <c r="NR20" s="1576" t="b">
        <f t="shared" si="18"/>
        <v>0</v>
      </c>
      <c r="NS20" s="1575" t="b">
        <f t="shared" si="18"/>
        <v>0</v>
      </c>
      <c r="NT20" s="1445"/>
    </row>
    <row r="21" spans="1:384" ht="23.25" thickBot="1" x14ac:dyDescent="0.35">
      <c r="A21" s="1600">
        <v>9</v>
      </c>
      <c r="B21" s="1601"/>
      <c r="C21" s="1602"/>
      <c r="D21" s="1601"/>
      <c r="E21" s="1515"/>
      <c r="F21" s="89"/>
      <c r="G21" s="90"/>
      <c r="H21" s="100"/>
      <c r="I21" s="100"/>
      <c r="J21" s="1558"/>
      <c r="K21" s="1565">
        <f t="shared" si="79"/>
        <v>0</v>
      </c>
      <c r="L21" s="1562"/>
      <c r="M21" s="1178"/>
      <c r="N21" s="1179"/>
      <c r="O21" s="1195"/>
      <c r="P21" s="1197"/>
      <c r="Q21" s="1197"/>
      <c r="R21" s="1197"/>
      <c r="S21" s="1197"/>
      <c r="T21" s="1197"/>
      <c r="U21" s="1197"/>
      <c r="V21" s="1198"/>
      <c r="W21" s="1532" t="b">
        <f t="shared" si="81"/>
        <v>0</v>
      </c>
      <c r="X21" s="1531" t="b">
        <f t="shared" si="19"/>
        <v>0</v>
      </c>
      <c r="Y21" s="1531" t="b">
        <f t="shared" si="20"/>
        <v>0</v>
      </c>
      <c r="Z21" s="1531" t="b">
        <f t="shared" si="21"/>
        <v>0</v>
      </c>
      <c r="AA21" s="1531" t="b">
        <f t="shared" si="22"/>
        <v>0</v>
      </c>
      <c r="AB21" s="1531" t="b">
        <f t="shared" si="23"/>
        <v>0</v>
      </c>
      <c r="AC21" s="1531" t="b">
        <f t="shared" si="24"/>
        <v>0</v>
      </c>
      <c r="AD21" s="1533" t="b">
        <f t="shared" si="25"/>
        <v>0</v>
      </c>
      <c r="AE21" s="1178"/>
      <c r="AF21" s="1181"/>
      <c r="AG21" s="103"/>
      <c r="AH21" s="104"/>
      <c r="AI21" s="104"/>
      <c r="AJ21" s="104"/>
      <c r="AK21" s="104"/>
      <c r="AL21" s="104"/>
      <c r="AM21" s="104"/>
      <c r="AN21" s="104"/>
      <c r="AO21" s="104"/>
      <c r="AP21" s="105"/>
      <c r="AQ21" s="1667"/>
      <c r="AR21" s="103"/>
      <c r="AS21" s="104"/>
      <c r="AT21" s="104"/>
      <c r="AU21" s="104"/>
      <c r="AV21" s="104"/>
      <c r="AW21" s="104"/>
      <c r="AX21" s="104"/>
      <c r="AY21" s="104"/>
      <c r="AZ21" s="104"/>
      <c r="BA21" s="105"/>
      <c r="BB21" s="1645">
        <f t="shared" si="0"/>
        <v>0</v>
      </c>
      <c r="BC21" s="382">
        <f t="shared" si="1"/>
        <v>0</v>
      </c>
      <c r="BD21" s="1647" t="e">
        <f t="shared" si="26"/>
        <v>#DIV/0!</v>
      </c>
      <c r="BE21" s="367" t="e">
        <f t="shared" si="27"/>
        <v>#DIV/0!</v>
      </c>
      <c r="BF21" s="368" t="e">
        <f t="shared" si="28"/>
        <v>#DIV/0!</v>
      </c>
      <c r="BG21" s="369" t="e">
        <f t="shared" si="2"/>
        <v>#DIV/0!</v>
      </c>
      <c r="BH21" s="370" t="e">
        <f t="shared" si="3"/>
        <v>#DIV/0!</v>
      </c>
      <c r="BI21" s="371" t="e">
        <f t="shared" si="4"/>
        <v>#DIV/0!</v>
      </c>
      <c r="BJ21" s="372" t="e">
        <f t="shared" si="29"/>
        <v>#DIV/0!</v>
      </c>
      <c r="BK21" s="372" t="e">
        <f t="shared" si="30"/>
        <v>#DIV/0!</v>
      </c>
      <c r="BL21" s="379" t="e">
        <f t="shared" si="31"/>
        <v>#DIV/0!</v>
      </c>
      <c r="BM21" s="99"/>
      <c r="BN21" s="1181"/>
      <c r="BO21" s="1838"/>
      <c r="BP21" s="1839"/>
      <c r="BQ21" s="1839"/>
      <c r="BR21" s="1839"/>
      <c r="BS21" s="1839"/>
      <c r="BT21" s="1839"/>
      <c r="BU21" s="1839"/>
      <c r="BV21" s="1839"/>
      <c r="BW21" s="1839"/>
      <c r="BX21" s="1839"/>
      <c r="BY21" s="1839"/>
      <c r="BZ21" s="1839"/>
      <c r="CA21" s="1839"/>
      <c r="CB21" s="1839"/>
      <c r="CC21" s="1839"/>
      <c r="CD21" s="1839"/>
      <c r="CE21" s="1839"/>
      <c r="CF21" s="1839"/>
      <c r="CG21" s="1839"/>
      <c r="CH21" s="1839"/>
      <c r="CI21" s="1839"/>
      <c r="CJ21" s="1839"/>
      <c r="CK21" s="1839"/>
      <c r="CL21" s="1839"/>
      <c r="CM21" s="1839"/>
      <c r="CN21" s="1839"/>
      <c r="CO21" s="1839"/>
      <c r="CP21" s="1839"/>
      <c r="CQ21" s="1839"/>
      <c r="CR21" s="1839"/>
      <c r="CS21" s="1839"/>
      <c r="CT21" s="1839"/>
      <c r="CU21" s="1839"/>
      <c r="CV21" s="1839"/>
      <c r="CW21" s="1839"/>
      <c r="CX21" s="1839"/>
      <c r="CY21" s="1839"/>
      <c r="CZ21" s="1839"/>
      <c r="DA21" s="1839"/>
      <c r="DB21" s="1840"/>
      <c r="DC21" s="1831">
        <f t="shared" si="32"/>
        <v>0</v>
      </c>
      <c r="DD21" s="1832">
        <f t="shared" si="33"/>
        <v>0</v>
      </c>
      <c r="DE21" s="1833">
        <f t="shared" si="34"/>
        <v>0</v>
      </c>
      <c r="DF21" s="1831">
        <f t="shared" si="35"/>
        <v>0</v>
      </c>
      <c r="DG21" s="1832">
        <f t="shared" si="36"/>
        <v>0</v>
      </c>
      <c r="DH21" s="1833">
        <f t="shared" si="37"/>
        <v>0</v>
      </c>
      <c r="DI21" s="1831">
        <f t="shared" si="38"/>
        <v>0</v>
      </c>
      <c r="DJ21" s="1832">
        <f t="shared" si="39"/>
        <v>0</v>
      </c>
      <c r="DK21" s="1832">
        <f t="shared" si="40"/>
        <v>0</v>
      </c>
      <c r="DL21" s="1833">
        <f t="shared" si="41"/>
        <v>0</v>
      </c>
      <c r="DM21" s="1834">
        <f t="shared" si="42"/>
        <v>0</v>
      </c>
      <c r="DN21" s="1835">
        <f t="shared" si="43"/>
        <v>0</v>
      </c>
      <c r="DO21" s="1836">
        <f t="shared" si="44"/>
        <v>0</v>
      </c>
      <c r="DP21" s="1837">
        <f t="shared" si="45"/>
        <v>0</v>
      </c>
      <c r="DQ21" s="1837">
        <f t="shared" si="46"/>
        <v>0</v>
      </c>
      <c r="DR21" s="1192"/>
      <c r="DS21" s="1210"/>
      <c r="DT21" s="1211"/>
      <c r="DU21" s="1212"/>
      <c r="DV21" s="1213"/>
      <c r="DW21" s="1180"/>
      <c r="DX21" s="1178"/>
      <c r="DY21" s="1181"/>
      <c r="DZ21" s="1195"/>
      <c r="EA21" s="1196"/>
      <c r="EB21" s="1195"/>
      <c r="EC21" s="1197"/>
      <c r="ED21" s="1196"/>
      <c r="EE21" s="1191"/>
      <c r="EF21" s="1192"/>
      <c r="EG21" s="1195"/>
      <c r="EH21" s="1196"/>
      <c r="EI21" s="1195"/>
      <c r="EJ21" s="1197"/>
      <c r="EK21" s="1198"/>
      <c r="EL21" s="1199"/>
      <c r="EM21" s="1179"/>
      <c r="EN21" s="1178"/>
      <c r="EO21" s="1688"/>
      <c r="EP21" s="1680"/>
      <c r="EQ21" s="1675"/>
      <c r="ER21" s="1498"/>
      <c r="ES21" s="1498"/>
      <c r="ET21" s="1499"/>
      <c r="EU21" s="1500"/>
      <c r="EV21" s="1501"/>
      <c r="EW21" s="1501"/>
      <c r="EX21" s="1501"/>
      <c r="EY21" s="1501"/>
      <c r="EZ21" s="1501"/>
      <c r="FA21" s="1501"/>
      <c r="FB21" s="1502"/>
      <c r="FC21" s="1689"/>
      <c r="FD21" s="1444"/>
      <c r="FE21" s="2219"/>
      <c r="FF21" s="2220"/>
      <c r="FG21" s="2220"/>
      <c r="FH21" s="2220"/>
      <c r="FI21" s="2220"/>
      <c r="FJ21" s="2220"/>
      <c r="FK21" s="2220"/>
      <c r="FL21" s="2220"/>
      <c r="FM21" s="2220"/>
      <c r="FN21" s="2220"/>
      <c r="FO21" s="2220"/>
      <c r="FP21" s="2220"/>
      <c r="FQ21" s="2220"/>
      <c r="FR21" s="2220"/>
      <c r="FS21" s="2220"/>
      <c r="FT21" s="2220"/>
      <c r="FU21" s="2220"/>
      <c r="FV21" s="2220"/>
      <c r="FW21" s="2220"/>
      <c r="FX21" s="2220"/>
      <c r="FY21" s="2220"/>
      <c r="FZ21" s="2220"/>
      <c r="GA21" s="2220"/>
      <c r="GB21" s="2220"/>
      <c r="GC21" s="2220"/>
      <c r="GD21" s="2220"/>
      <c r="GE21" s="2220"/>
      <c r="GF21" s="2220"/>
      <c r="GG21" s="2220"/>
      <c r="GH21" s="2220"/>
      <c r="GI21" s="2220"/>
      <c r="GJ21" s="2220"/>
      <c r="GK21" s="2220"/>
      <c r="GL21" s="2220"/>
      <c r="GM21" s="2220"/>
      <c r="GN21" s="2220"/>
      <c r="GO21" s="2220"/>
      <c r="GP21" s="2220"/>
      <c r="GQ21" s="2220"/>
      <c r="GR21" s="2220"/>
      <c r="GS21" s="2220"/>
      <c r="GT21" s="2220"/>
      <c r="GU21" s="2220"/>
      <c r="GV21" s="2220"/>
      <c r="GW21" s="2220"/>
      <c r="GX21" s="2221"/>
      <c r="GY21" s="2198">
        <f t="shared" si="47"/>
        <v>0</v>
      </c>
      <c r="GZ21" s="396" t="b">
        <f t="shared" ref="GZ21:GZ45" si="82">IF(AND(FE21&lt;&gt;""),IF(GY21&lt;=3,"НИЗКИЙ",IF(GY21&lt;7,"СРЕДНИЙ",IF(GY21&gt;=7,"ВЫСОКИЙ"))))</f>
        <v>0</v>
      </c>
      <c r="HA21" s="2199">
        <f t="shared" si="48"/>
        <v>0</v>
      </c>
      <c r="HB21" s="2208" t="b">
        <f t="shared" si="49"/>
        <v>0</v>
      </c>
      <c r="HC21" s="2201">
        <f t="shared" si="50"/>
        <v>0</v>
      </c>
      <c r="HD21" s="397" t="b">
        <f t="shared" si="51"/>
        <v>0</v>
      </c>
      <c r="HE21" s="2202">
        <f t="shared" si="52"/>
        <v>0</v>
      </c>
      <c r="HF21" s="398" t="b">
        <f t="shared" si="53"/>
        <v>0</v>
      </c>
      <c r="HG21" s="2203">
        <f t="shared" si="54"/>
        <v>0</v>
      </c>
      <c r="HH21" s="2209" t="b">
        <f t="shared" si="55"/>
        <v>0</v>
      </c>
      <c r="HI21" s="2205">
        <f t="shared" si="56"/>
        <v>0</v>
      </c>
      <c r="HJ21" s="395" t="b">
        <f t="shared" si="57"/>
        <v>0</v>
      </c>
      <c r="HK21" s="2206">
        <f t="shared" si="58"/>
        <v>0</v>
      </c>
      <c r="HL21" s="2210" t="b">
        <f t="shared" si="59"/>
        <v>0</v>
      </c>
      <c r="HM21" s="432"/>
      <c r="HN21" s="991"/>
      <c r="HO21" s="898"/>
      <c r="HP21" s="899"/>
      <c r="HQ21" s="900"/>
      <c r="HR21" s="901"/>
      <c r="HS21" s="902"/>
      <c r="HT21" s="903"/>
      <c r="HU21" s="904"/>
      <c r="HV21" s="714" t="b">
        <f t="shared" ref="HV21:HW45" si="83">IF(AND(HO21&lt;&gt;""),IF(HO21&lt;=3,"НИЗКИЙ",IF(HO21&lt;7,"СРЕДНИЙ",IF(HO21&gt;=7,"ВЫСОКИЙ"))))</f>
        <v>0</v>
      </c>
      <c r="HW21" s="715" t="b">
        <f t="shared" si="60"/>
        <v>0</v>
      </c>
      <c r="HX21" s="715" t="b">
        <f t="shared" si="61"/>
        <v>0</v>
      </c>
      <c r="HY21" s="715" t="b">
        <f t="shared" si="62"/>
        <v>0</v>
      </c>
      <c r="HZ21" s="715" t="b">
        <f t="shared" si="63"/>
        <v>0</v>
      </c>
      <c r="IA21" s="716" t="b">
        <f t="shared" si="64"/>
        <v>0</v>
      </c>
      <c r="IB21" s="717" t="b">
        <f t="shared" si="65"/>
        <v>0</v>
      </c>
      <c r="IC21" s="433"/>
      <c r="ID21" s="432"/>
      <c r="IE21" s="664"/>
      <c r="IF21" s="1055"/>
      <c r="IG21" s="1055"/>
      <c r="IH21" s="1055"/>
      <c r="II21" s="1055"/>
      <c r="IJ21" s="1055"/>
      <c r="IK21" s="1055"/>
      <c r="IL21" s="1055"/>
      <c r="IM21" s="1055"/>
      <c r="IN21" s="1056"/>
      <c r="IO21" s="662"/>
      <c r="IP21" s="1057"/>
      <c r="IQ21" s="1057"/>
      <c r="IR21" s="1057"/>
      <c r="IS21" s="1057"/>
      <c r="IT21" s="1057"/>
      <c r="IU21" s="1057"/>
      <c r="IV21" s="1057"/>
      <c r="IW21" s="1057"/>
      <c r="IX21" s="1058"/>
      <c r="IY21" s="664"/>
      <c r="IZ21" s="1055"/>
      <c r="JA21" s="1055"/>
      <c r="JB21" s="1055"/>
      <c r="JC21" s="1055"/>
      <c r="JD21" s="1055"/>
      <c r="JE21" s="1055"/>
      <c r="JF21" s="1055"/>
      <c r="JG21" s="1055"/>
      <c r="JH21" s="1059"/>
      <c r="JI21" s="662"/>
      <c r="JJ21" s="1057"/>
      <c r="JK21" s="1057"/>
      <c r="JL21" s="1057"/>
      <c r="JM21" s="1057"/>
      <c r="JN21" s="1057"/>
      <c r="JO21" s="1057"/>
      <c r="JP21" s="1057"/>
      <c r="JQ21" s="1057"/>
      <c r="JR21" s="1062"/>
      <c r="JS21" s="664"/>
      <c r="JT21" s="1055"/>
      <c r="JU21" s="1055"/>
      <c r="JV21" s="1055"/>
      <c r="JW21" s="1055"/>
      <c r="JX21" s="1059"/>
      <c r="JY21" s="1055"/>
      <c r="JZ21" s="1055"/>
      <c r="KA21" s="1055"/>
      <c r="KB21" s="1056"/>
      <c r="KC21" s="662"/>
      <c r="KD21" s="1057"/>
      <c r="KE21" s="1057"/>
      <c r="KF21" s="1057"/>
      <c r="KG21" s="1057"/>
      <c r="KH21" s="1057"/>
      <c r="KI21" s="1057"/>
      <c r="KJ21" s="1057"/>
      <c r="KK21" s="1057"/>
      <c r="KL21" s="1058"/>
      <c r="KM21" s="664"/>
      <c r="KN21" s="1055"/>
      <c r="KO21" s="1055"/>
      <c r="KP21" s="1055"/>
      <c r="KQ21" s="1055"/>
      <c r="KR21" s="1055"/>
      <c r="KS21" s="1055"/>
      <c r="KT21" s="1055"/>
      <c r="KU21" s="1055"/>
      <c r="KV21" s="1056"/>
      <c r="KW21" s="662"/>
      <c r="KX21" s="1057"/>
      <c r="KY21" s="1057"/>
      <c r="KZ21" s="1057"/>
      <c r="LA21" s="1057"/>
      <c r="LB21" s="1057"/>
      <c r="LC21" s="1057"/>
      <c r="LD21" s="1057"/>
      <c r="LE21" s="1057"/>
      <c r="LF21" s="1058"/>
      <c r="LG21" s="1060"/>
      <c r="LH21" s="1055"/>
      <c r="LI21" s="1055"/>
      <c r="LJ21" s="1055"/>
      <c r="LK21" s="1055"/>
      <c r="LL21" s="1055"/>
      <c r="LM21" s="1055"/>
      <c r="LN21" s="1055"/>
      <c r="LO21" s="1055"/>
      <c r="LP21" s="1055"/>
      <c r="LQ21" s="1059"/>
      <c r="LR21" s="739">
        <f t="shared" si="5"/>
        <v>0</v>
      </c>
      <c r="LS21" s="740" t="b">
        <f t="shared" si="66"/>
        <v>0</v>
      </c>
      <c r="LT21" s="741">
        <f t="shared" si="6"/>
        <v>0</v>
      </c>
      <c r="LU21" s="742" t="b">
        <f t="shared" si="67"/>
        <v>0</v>
      </c>
      <c r="LV21" s="743">
        <f t="shared" ref="LV21:LV45" si="84">IG21*(-1)+IT21*(-1)+JG21+JT21*(-1)+KG21*(-1)+KT21*(-1)+LG21</f>
        <v>0</v>
      </c>
      <c r="LW21" s="744" t="b">
        <f t="shared" si="68"/>
        <v>0</v>
      </c>
      <c r="LX21" s="745">
        <f t="shared" si="8"/>
        <v>0</v>
      </c>
      <c r="LY21" s="746" t="b">
        <f t="shared" si="69"/>
        <v>0</v>
      </c>
      <c r="LZ21" s="764">
        <f t="shared" si="9"/>
        <v>0</v>
      </c>
      <c r="MA21" s="765" t="b">
        <f t="shared" si="70"/>
        <v>0</v>
      </c>
      <c r="MB21" s="766">
        <f t="shared" ref="MB21:MB45" si="85">IJ21*(-1)+IW21+JJ21+JW21*(-1)+KJ21*(-1)+KW21*(-1)+LJ21*(-1)</f>
        <v>0</v>
      </c>
      <c r="MC21" s="767" t="b">
        <f t="shared" si="71"/>
        <v>0</v>
      </c>
      <c r="MD21" s="768">
        <f t="shared" si="11"/>
        <v>0</v>
      </c>
      <c r="ME21" s="769" t="b">
        <f t="shared" si="72"/>
        <v>0</v>
      </c>
      <c r="MF21" s="770">
        <f t="shared" ref="MF21:MF45" si="86">IL21*(-1)+IY21*(-1)+JL21*(-1)+JY21+KL21+KY21+LL21*(-1)</f>
        <v>0</v>
      </c>
      <c r="MG21" s="771" t="b">
        <f t="shared" si="73"/>
        <v>0</v>
      </c>
      <c r="MH21" s="772">
        <f t="shared" ref="MH21:MH45" si="87">IM21*(-1)+IZ21+JM21+JZ21*(-1)+KM21+KZ21*(-1)+LM21*(-1)</f>
        <v>0</v>
      </c>
      <c r="MI21" s="773" t="b">
        <f t="shared" si="74"/>
        <v>0</v>
      </c>
      <c r="MJ21" s="774">
        <f t="shared" ref="MJ21:MJ45" si="88">IN21+JA21*(-1)+JN21*(-1)+KA21*(-1)+KN21*(-1)+LA21*(-1)+LN21*(-1)</f>
        <v>0</v>
      </c>
      <c r="MK21" s="775" t="b">
        <f t="shared" si="75"/>
        <v>0</v>
      </c>
      <c r="ML21" s="776">
        <f t="shared" ref="ML21:ML45" si="89">IO21+JB21*(-1)+JO21*(-1)+KB21+KO21+LB21*(-1)+LO21*(-1)</f>
        <v>0</v>
      </c>
      <c r="MM21" s="777" t="b">
        <f t="shared" si="76"/>
        <v>0</v>
      </c>
      <c r="MN21" s="778">
        <f t="shared" ref="MN21:MN45" si="90">IP21*(-1)+JC21*(-1)+JP21*(-1)+KC21*(-1)+KP21*(-1)+LC21+LP21*(-1)</f>
        <v>0</v>
      </c>
      <c r="MO21" s="779" t="b">
        <f t="shared" si="77"/>
        <v>0</v>
      </c>
      <c r="MP21" s="884">
        <f t="shared" ref="MP21:MP45" si="91">IQ21+JD21+JQ21+KD21+KQ21*(-1)+LD21*(-1)+LQ21</f>
        <v>0</v>
      </c>
      <c r="MQ21" s="885" t="b">
        <f t="shared" si="78"/>
        <v>0</v>
      </c>
      <c r="MR21" s="990"/>
      <c r="MS21" s="645"/>
      <c r="MT21" s="646"/>
      <c r="MU21" s="647"/>
      <c r="MV21" s="648"/>
      <c r="MW21" s="649"/>
      <c r="MX21" s="657"/>
      <c r="MY21" s="658"/>
      <c r="MZ21" s="659"/>
      <c r="NA21" s="660"/>
      <c r="NB21" s="661"/>
      <c r="NC21" s="662"/>
      <c r="ND21" s="663"/>
      <c r="NE21" s="664"/>
      <c r="NF21" s="665"/>
      <c r="NG21" s="1575" t="b">
        <f t="shared" si="18"/>
        <v>0</v>
      </c>
      <c r="NH21" s="1575" t="b">
        <f t="shared" si="18"/>
        <v>0</v>
      </c>
      <c r="NI21" s="1575" t="b">
        <f t="shared" si="18"/>
        <v>0</v>
      </c>
      <c r="NJ21" s="1575" t="b">
        <f t="shared" si="18"/>
        <v>0</v>
      </c>
      <c r="NK21" s="1575" t="b">
        <f t="shared" si="18"/>
        <v>0</v>
      </c>
      <c r="NL21" s="1575" t="b">
        <f t="shared" si="18"/>
        <v>0</v>
      </c>
      <c r="NM21" s="1575" t="b">
        <f t="shared" si="18"/>
        <v>0</v>
      </c>
      <c r="NN21" s="1575" t="b">
        <f t="shared" si="18"/>
        <v>0</v>
      </c>
      <c r="NO21" s="1575" t="b">
        <f t="shared" si="18"/>
        <v>0</v>
      </c>
      <c r="NP21" s="1576" t="b">
        <f t="shared" si="18"/>
        <v>0</v>
      </c>
      <c r="NQ21" s="1576" t="b">
        <f t="shared" si="18"/>
        <v>0</v>
      </c>
      <c r="NR21" s="1576" t="b">
        <f t="shared" si="18"/>
        <v>0</v>
      </c>
      <c r="NS21" s="1575" t="b">
        <f t="shared" si="18"/>
        <v>0</v>
      </c>
      <c r="NT21" s="1445"/>
    </row>
    <row r="22" spans="1:384" ht="23.25" thickBot="1" x14ac:dyDescent="0.35">
      <c r="A22" s="1600">
        <v>10</v>
      </c>
      <c r="B22" s="1601"/>
      <c r="C22" s="1602"/>
      <c r="D22" s="1601"/>
      <c r="E22" s="1515"/>
      <c r="F22" s="89"/>
      <c r="G22" s="90"/>
      <c r="H22" s="100"/>
      <c r="I22" s="100"/>
      <c r="J22" s="1558"/>
      <c r="K22" s="1565">
        <f t="shared" si="79"/>
        <v>0</v>
      </c>
      <c r="L22" s="1562"/>
      <c r="M22" s="1178"/>
      <c r="N22" s="1179"/>
      <c r="O22" s="1195"/>
      <c r="P22" s="1197"/>
      <c r="Q22" s="1197"/>
      <c r="R22" s="1197"/>
      <c r="S22" s="1197"/>
      <c r="T22" s="1197"/>
      <c r="U22" s="1197"/>
      <c r="V22" s="1198"/>
      <c r="W22" s="1532" t="b">
        <f t="shared" si="81"/>
        <v>0</v>
      </c>
      <c r="X22" s="1531" t="b">
        <f t="shared" si="19"/>
        <v>0</v>
      </c>
      <c r="Y22" s="1531" t="b">
        <f t="shared" si="20"/>
        <v>0</v>
      </c>
      <c r="Z22" s="1531" t="b">
        <f t="shared" si="21"/>
        <v>0</v>
      </c>
      <c r="AA22" s="1531" t="b">
        <f t="shared" si="22"/>
        <v>0</v>
      </c>
      <c r="AB22" s="1531" t="b">
        <f t="shared" si="23"/>
        <v>0</v>
      </c>
      <c r="AC22" s="1531" t="b">
        <f t="shared" si="24"/>
        <v>0</v>
      </c>
      <c r="AD22" s="1533" t="b">
        <f t="shared" si="25"/>
        <v>0</v>
      </c>
      <c r="AE22" s="1178"/>
      <c r="AF22" s="1181"/>
      <c r="AG22" s="103"/>
      <c r="AH22" s="104"/>
      <c r="AI22" s="104"/>
      <c r="AJ22" s="104"/>
      <c r="AK22" s="104"/>
      <c r="AL22" s="104"/>
      <c r="AM22" s="104"/>
      <c r="AN22" s="104"/>
      <c r="AO22" s="104"/>
      <c r="AP22" s="105"/>
      <c r="AQ22" s="1667"/>
      <c r="AR22" s="103"/>
      <c r="AS22" s="104"/>
      <c r="AT22" s="104"/>
      <c r="AU22" s="104"/>
      <c r="AV22" s="104"/>
      <c r="AW22" s="104"/>
      <c r="AX22" s="104"/>
      <c r="AY22" s="104"/>
      <c r="AZ22" s="104"/>
      <c r="BA22" s="105"/>
      <c r="BB22" s="1645">
        <f t="shared" si="0"/>
        <v>0</v>
      </c>
      <c r="BC22" s="382">
        <f t="shared" si="1"/>
        <v>0</v>
      </c>
      <c r="BD22" s="1647" t="e">
        <f t="shared" si="26"/>
        <v>#DIV/0!</v>
      </c>
      <c r="BE22" s="367" t="e">
        <f t="shared" si="27"/>
        <v>#DIV/0!</v>
      </c>
      <c r="BF22" s="368" t="e">
        <f t="shared" si="28"/>
        <v>#DIV/0!</v>
      </c>
      <c r="BG22" s="369" t="e">
        <f t="shared" si="2"/>
        <v>#DIV/0!</v>
      </c>
      <c r="BH22" s="370" t="e">
        <f t="shared" si="3"/>
        <v>#DIV/0!</v>
      </c>
      <c r="BI22" s="371" t="e">
        <f t="shared" si="4"/>
        <v>#DIV/0!</v>
      </c>
      <c r="BJ22" s="372" t="e">
        <f t="shared" si="29"/>
        <v>#DIV/0!</v>
      </c>
      <c r="BK22" s="372" t="e">
        <f t="shared" si="30"/>
        <v>#DIV/0!</v>
      </c>
      <c r="BL22" s="379" t="e">
        <f t="shared" si="31"/>
        <v>#DIV/0!</v>
      </c>
      <c r="BM22" s="99"/>
      <c r="BN22" s="1181"/>
      <c r="BO22" s="1838"/>
      <c r="BP22" s="1839"/>
      <c r="BQ22" s="1839"/>
      <c r="BR22" s="1839"/>
      <c r="BS22" s="1839"/>
      <c r="BT22" s="1839"/>
      <c r="BU22" s="1839"/>
      <c r="BV22" s="1839"/>
      <c r="BW22" s="1839"/>
      <c r="BX22" s="1839"/>
      <c r="BY22" s="1839"/>
      <c r="BZ22" s="1839"/>
      <c r="CA22" s="1839"/>
      <c r="CB22" s="1839"/>
      <c r="CC22" s="1839"/>
      <c r="CD22" s="1839"/>
      <c r="CE22" s="1839"/>
      <c r="CF22" s="1839"/>
      <c r="CG22" s="1839"/>
      <c r="CH22" s="1839"/>
      <c r="CI22" s="1839"/>
      <c r="CJ22" s="1839"/>
      <c r="CK22" s="1839"/>
      <c r="CL22" s="1839"/>
      <c r="CM22" s="1839"/>
      <c r="CN22" s="1839"/>
      <c r="CO22" s="1839"/>
      <c r="CP22" s="1839"/>
      <c r="CQ22" s="1839"/>
      <c r="CR22" s="1839"/>
      <c r="CS22" s="1839"/>
      <c r="CT22" s="1839"/>
      <c r="CU22" s="1839"/>
      <c r="CV22" s="1839"/>
      <c r="CW22" s="1839"/>
      <c r="CX22" s="1839"/>
      <c r="CY22" s="1839"/>
      <c r="CZ22" s="1839"/>
      <c r="DA22" s="1839"/>
      <c r="DB22" s="1840"/>
      <c r="DC22" s="1831">
        <f t="shared" si="32"/>
        <v>0</v>
      </c>
      <c r="DD22" s="1832">
        <f t="shared" si="33"/>
        <v>0</v>
      </c>
      <c r="DE22" s="1833">
        <f t="shared" si="34"/>
        <v>0</v>
      </c>
      <c r="DF22" s="1831">
        <f t="shared" si="35"/>
        <v>0</v>
      </c>
      <c r="DG22" s="1832">
        <f t="shared" si="36"/>
        <v>0</v>
      </c>
      <c r="DH22" s="1833">
        <f t="shared" si="37"/>
        <v>0</v>
      </c>
      <c r="DI22" s="1831">
        <f t="shared" si="38"/>
        <v>0</v>
      </c>
      <c r="DJ22" s="1832">
        <f t="shared" si="39"/>
        <v>0</v>
      </c>
      <c r="DK22" s="1832">
        <f t="shared" si="40"/>
        <v>0</v>
      </c>
      <c r="DL22" s="1833">
        <f t="shared" si="41"/>
        <v>0</v>
      </c>
      <c r="DM22" s="1834">
        <f t="shared" si="42"/>
        <v>0</v>
      </c>
      <c r="DN22" s="1835">
        <f t="shared" si="43"/>
        <v>0</v>
      </c>
      <c r="DO22" s="1836">
        <f t="shared" si="44"/>
        <v>0</v>
      </c>
      <c r="DP22" s="1837">
        <f t="shared" si="45"/>
        <v>0</v>
      </c>
      <c r="DQ22" s="1837">
        <f t="shared" si="46"/>
        <v>0</v>
      </c>
      <c r="DR22" s="1192"/>
      <c r="DS22" s="1210"/>
      <c r="DT22" s="1211"/>
      <c r="DU22" s="1212"/>
      <c r="DV22" s="1213"/>
      <c r="DW22" s="1180"/>
      <c r="DX22" s="1178"/>
      <c r="DY22" s="1181"/>
      <c r="DZ22" s="1195"/>
      <c r="EA22" s="1196"/>
      <c r="EB22" s="1195"/>
      <c r="EC22" s="1197"/>
      <c r="ED22" s="1196"/>
      <c r="EE22" s="1191"/>
      <c r="EF22" s="1192"/>
      <c r="EG22" s="1195"/>
      <c r="EH22" s="1196"/>
      <c r="EI22" s="1195"/>
      <c r="EJ22" s="1197"/>
      <c r="EK22" s="1198"/>
      <c r="EL22" s="1199"/>
      <c r="EM22" s="1179"/>
      <c r="EN22" s="1178"/>
      <c r="EO22" s="1688"/>
      <c r="EP22" s="1680"/>
      <c r="EQ22" s="1675"/>
      <c r="ER22" s="1498"/>
      <c r="ES22" s="1498"/>
      <c r="ET22" s="1499"/>
      <c r="EU22" s="1500"/>
      <c r="EV22" s="1501"/>
      <c r="EW22" s="1501"/>
      <c r="EX22" s="1501"/>
      <c r="EY22" s="1501"/>
      <c r="EZ22" s="1501"/>
      <c r="FA22" s="1501"/>
      <c r="FB22" s="1502"/>
      <c r="FC22" s="1689"/>
      <c r="FD22" s="1444"/>
      <c r="FE22" s="2219"/>
      <c r="FF22" s="2220"/>
      <c r="FG22" s="2220"/>
      <c r="FH22" s="2220"/>
      <c r="FI22" s="2220"/>
      <c r="FJ22" s="2220"/>
      <c r="FK22" s="2220"/>
      <c r="FL22" s="2220"/>
      <c r="FM22" s="2220"/>
      <c r="FN22" s="2220"/>
      <c r="FO22" s="2220"/>
      <c r="FP22" s="2220"/>
      <c r="FQ22" s="2220"/>
      <c r="FR22" s="2220"/>
      <c r="FS22" s="2220"/>
      <c r="FT22" s="2220"/>
      <c r="FU22" s="2220"/>
      <c r="FV22" s="2220"/>
      <c r="FW22" s="2220"/>
      <c r="FX22" s="2220"/>
      <c r="FY22" s="2220"/>
      <c r="FZ22" s="2220"/>
      <c r="GA22" s="2220"/>
      <c r="GB22" s="2220"/>
      <c r="GC22" s="2220"/>
      <c r="GD22" s="2220"/>
      <c r="GE22" s="2220"/>
      <c r="GF22" s="2220"/>
      <c r="GG22" s="2220"/>
      <c r="GH22" s="2220"/>
      <c r="GI22" s="2220"/>
      <c r="GJ22" s="2220"/>
      <c r="GK22" s="2220"/>
      <c r="GL22" s="2220"/>
      <c r="GM22" s="2220"/>
      <c r="GN22" s="2220"/>
      <c r="GO22" s="2220"/>
      <c r="GP22" s="2220"/>
      <c r="GQ22" s="2220"/>
      <c r="GR22" s="2220"/>
      <c r="GS22" s="2220"/>
      <c r="GT22" s="2220"/>
      <c r="GU22" s="2220"/>
      <c r="GV22" s="2220"/>
      <c r="GW22" s="2220"/>
      <c r="GX22" s="2221"/>
      <c r="GY22" s="2198">
        <f t="shared" si="47"/>
        <v>0</v>
      </c>
      <c r="GZ22" s="396" t="b">
        <f t="shared" si="82"/>
        <v>0</v>
      </c>
      <c r="HA22" s="2199">
        <f t="shared" si="48"/>
        <v>0</v>
      </c>
      <c r="HB22" s="2208" t="b">
        <f t="shared" si="49"/>
        <v>0</v>
      </c>
      <c r="HC22" s="2201">
        <f t="shared" si="50"/>
        <v>0</v>
      </c>
      <c r="HD22" s="397" t="b">
        <f t="shared" si="51"/>
        <v>0</v>
      </c>
      <c r="HE22" s="2202">
        <f t="shared" si="52"/>
        <v>0</v>
      </c>
      <c r="HF22" s="398" t="b">
        <f t="shared" si="53"/>
        <v>0</v>
      </c>
      <c r="HG22" s="2203">
        <f t="shared" si="54"/>
        <v>0</v>
      </c>
      <c r="HH22" s="2209" t="b">
        <f t="shared" si="55"/>
        <v>0</v>
      </c>
      <c r="HI22" s="2205">
        <f t="shared" si="56"/>
        <v>0</v>
      </c>
      <c r="HJ22" s="395" t="b">
        <f t="shared" si="57"/>
        <v>0</v>
      </c>
      <c r="HK22" s="2206">
        <f t="shared" si="58"/>
        <v>0</v>
      </c>
      <c r="HL22" s="2210" t="b">
        <f t="shared" si="59"/>
        <v>0</v>
      </c>
      <c r="HM22" s="432"/>
      <c r="HN22" s="991"/>
      <c r="HO22" s="898"/>
      <c r="HP22" s="899"/>
      <c r="HQ22" s="900"/>
      <c r="HR22" s="901"/>
      <c r="HS22" s="902"/>
      <c r="HT22" s="903"/>
      <c r="HU22" s="904"/>
      <c r="HV22" s="714" t="b">
        <f t="shared" si="83"/>
        <v>0</v>
      </c>
      <c r="HW22" s="715" t="b">
        <f t="shared" si="60"/>
        <v>0</v>
      </c>
      <c r="HX22" s="715" t="b">
        <f t="shared" si="61"/>
        <v>0</v>
      </c>
      <c r="HY22" s="715" t="b">
        <f t="shared" si="62"/>
        <v>0</v>
      </c>
      <c r="HZ22" s="715" t="b">
        <f t="shared" si="63"/>
        <v>0</v>
      </c>
      <c r="IA22" s="716" t="b">
        <f t="shared" si="64"/>
        <v>0</v>
      </c>
      <c r="IB22" s="717" t="b">
        <f t="shared" si="65"/>
        <v>0</v>
      </c>
      <c r="IC22" s="433"/>
      <c r="ID22" s="432"/>
      <c r="IE22" s="664"/>
      <c r="IF22" s="1055"/>
      <c r="IG22" s="1055"/>
      <c r="IH22" s="1055"/>
      <c r="II22" s="1055"/>
      <c r="IJ22" s="1055"/>
      <c r="IK22" s="1055"/>
      <c r="IL22" s="1055"/>
      <c r="IM22" s="1055"/>
      <c r="IN22" s="1056"/>
      <c r="IO22" s="662"/>
      <c r="IP22" s="1057"/>
      <c r="IQ22" s="1057"/>
      <c r="IR22" s="1057"/>
      <c r="IS22" s="1057"/>
      <c r="IT22" s="1057"/>
      <c r="IU22" s="1057"/>
      <c r="IV22" s="1057"/>
      <c r="IW22" s="1057"/>
      <c r="IX22" s="1058"/>
      <c r="IY22" s="664"/>
      <c r="IZ22" s="1055"/>
      <c r="JA22" s="1055"/>
      <c r="JB22" s="1055"/>
      <c r="JC22" s="1055"/>
      <c r="JD22" s="1055"/>
      <c r="JE22" s="1055"/>
      <c r="JF22" s="1055"/>
      <c r="JG22" s="1055"/>
      <c r="JH22" s="1059"/>
      <c r="JI22" s="662"/>
      <c r="JJ22" s="1057"/>
      <c r="JK22" s="1057"/>
      <c r="JL22" s="1057"/>
      <c r="JM22" s="1057"/>
      <c r="JN22" s="1057"/>
      <c r="JO22" s="1057"/>
      <c r="JP22" s="1057"/>
      <c r="JQ22" s="1057"/>
      <c r="JR22" s="1062"/>
      <c r="JS22" s="664"/>
      <c r="JT22" s="1055"/>
      <c r="JU22" s="1055"/>
      <c r="JV22" s="1055"/>
      <c r="JW22" s="1055"/>
      <c r="JX22" s="1059"/>
      <c r="JY22" s="1055"/>
      <c r="JZ22" s="1055"/>
      <c r="KA22" s="1055"/>
      <c r="KB22" s="1056"/>
      <c r="KC22" s="662"/>
      <c r="KD22" s="1057"/>
      <c r="KE22" s="1057"/>
      <c r="KF22" s="1057"/>
      <c r="KG22" s="1057"/>
      <c r="KH22" s="1057"/>
      <c r="KI22" s="1057"/>
      <c r="KJ22" s="1057"/>
      <c r="KK22" s="1057"/>
      <c r="KL22" s="1058"/>
      <c r="KM22" s="664"/>
      <c r="KN22" s="1055"/>
      <c r="KO22" s="1055"/>
      <c r="KP22" s="1055"/>
      <c r="KQ22" s="1055"/>
      <c r="KR22" s="1055"/>
      <c r="KS22" s="1055"/>
      <c r="KT22" s="1055"/>
      <c r="KU22" s="1055"/>
      <c r="KV22" s="1056"/>
      <c r="KW22" s="662"/>
      <c r="KX22" s="1057"/>
      <c r="KY22" s="1057"/>
      <c r="KZ22" s="1057"/>
      <c r="LA22" s="1057"/>
      <c r="LB22" s="1057"/>
      <c r="LC22" s="1057"/>
      <c r="LD22" s="1057"/>
      <c r="LE22" s="1057"/>
      <c r="LF22" s="1058"/>
      <c r="LG22" s="1060"/>
      <c r="LH22" s="1055"/>
      <c r="LI22" s="1055"/>
      <c r="LJ22" s="1055"/>
      <c r="LK22" s="1055"/>
      <c r="LL22" s="1055"/>
      <c r="LM22" s="1055"/>
      <c r="LN22" s="1055"/>
      <c r="LO22" s="1055"/>
      <c r="LP22" s="1055"/>
      <c r="LQ22" s="1059"/>
      <c r="LR22" s="739">
        <f t="shared" si="5"/>
        <v>0</v>
      </c>
      <c r="LS22" s="740" t="b">
        <f t="shared" si="66"/>
        <v>0</v>
      </c>
      <c r="LT22" s="741">
        <f t="shared" si="6"/>
        <v>0</v>
      </c>
      <c r="LU22" s="742" t="b">
        <f t="shared" si="67"/>
        <v>0</v>
      </c>
      <c r="LV22" s="743">
        <f t="shared" si="84"/>
        <v>0</v>
      </c>
      <c r="LW22" s="744" t="b">
        <f t="shared" si="68"/>
        <v>0</v>
      </c>
      <c r="LX22" s="745">
        <f t="shared" si="8"/>
        <v>0</v>
      </c>
      <c r="LY22" s="746" t="b">
        <f t="shared" si="69"/>
        <v>0</v>
      </c>
      <c r="LZ22" s="764">
        <f t="shared" si="9"/>
        <v>0</v>
      </c>
      <c r="MA22" s="765" t="b">
        <f t="shared" si="70"/>
        <v>0</v>
      </c>
      <c r="MB22" s="766">
        <f t="shared" si="85"/>
        <v>0</v>
      </c>
      <c r="MC22" s="767" t="b">
        <f t="shared" si="71"/>
        <v>0</v>
      </c>
      <c r="MD22" s="768">
        <f t="shared" si="11"/>
        <v>0</v>
      </c>
      <c r="ME22" s="769" t="b">
        <f t="shared" si="72"/>
        <v>0</v>
      </c>
      <c r="MF22" s="770">
        <f t="shared" si="86"/>
        <v>0</v>
      </c>
      <c r="MG22" s="771" t="b">
        <f t="shared" si="73"/>
        <v>0</v>
      </c>
      <c r="MH22" s="772">
        <f t="shared" si="87"/>
        <v>0</v>
      </c>
      <c r="MI22" s="773" t="b">
        <f t="shared" si="74"/>
        <v>0</v>
      </c>
      <c r="MJ22" s="774">
        <f t="shared" si="88"/>
        <v>0</v>
      </c>
      <c r="MK22" s="775" t="b">
        <f t="shared" si="75"/>
        <v>0</v>
      </c>
      <c r="ML22" s="776">
        <f t="shared" si="89"/>
        <v>0</v>
      </c>
      <c r="MM22" s="777" t="b">
        <f t="shared" si="76"/>
        <v>0</v>
      </c>
      <c r="MN22" s="778">
        <f t="shared" si="90"/>
        <v>0</v>
      </c>
      <c r="MO22" s="779" t="b">
        <f t="shared" si="77"/>
        <v>0</v>
      </c>
      <c r="MP22" s="884">
        <f t="shared" si="91"/>
        <v>0</v>
      </c>
      <c r="MQ22" s="885" t="b">
        <f t="shared" si="78"/>
        <v>0</v>
      </c>
      <c r="MR22" s="990"/>
      <c r="MS22" s="645"/>
      <c r="MT22" s="646"/>
      <c r="MU22" s="647"/>
      <c r="MV22" s="648"/>
      <c r="MW22" s="649"/>
      <c r="MX22" s="657"/>
      <c r="MY22" s="658"/>
      <c r="MZ22" s="659"/>
      <c r="NA22" s="660"/>
      <c r="NB22" s="661"/>
      <c r="NC22" s="662"/>
      <c r="ND22" s="663"/>
      <c r="NE22" s="664"/>
      <c r="NF22" s="665"/>
      <c r="NG22" s="1575" t="b">
        <f t="shared" si="18"/>
        <v>0</v>
      </c>
      <c r="NH22" s="1575" t="b">
        <f t="shared" si="18"/>
        <v>0</v>
      </c>
      <c r="NI22" s="1575" t="b">
        <f t="shared" si="18"/>
        <v>0</v>
      </c>
      <c r="NJ22" s="1575" t="b">
        <f t="shared" si="18"/>
        <v>0</v>
      </c>
      <c r="NK22" s="1575" t="b">
        <f t="shared" si="18"/>
        <v>0</v>
      </c>
      <c r="NL22" s="1575" t="b">
        <f t="shared" si="18"/>
        <v>0</v>
      </c>
      <c r="NM22" s="1575" t="b">
        <f t="shared" si="18"/>
        <v>0</v>
      </c>
      <c r="NN22" s="1575" t="b">
        <f t="shared" si="18"/>
        <v>0</v>
      </c>
      <c r="NO22" s="1575" t="b">
        <f t="shared" si="18"/>
        <v>0</v>
      </c>
      <c r="NP22" s="1576" t="b">
        <f t="shared" si="18"/>
        <v>0</v>
      </c>
      <c r="NQ22" s="1576" t="b">
        <f t="shared" si="18"/>
        <v>0</v>
      </c>
      <c r="NR22" s="1576" t="b">
        <f t="shared" si="18"/>
        <v>0</v>
      </c>
      <c r="NS22" s="1575" t="b">
        <f t="shared" si="18"/>
        <v>0</v>
      </c>
      <c r="NT22" s="1445"/>
    </row>
    <row r="23" spans="1:384" ht="23.25" thickBot="1" x14ac:dyDescent="0.35">
      <c r="A23" s="1600">
        <v>11</v>
      </c>
      <c r="B23" s="1601"/>
      <c r="C23" s="1602"/>
      <c r="D23" s="1601"/>
      <c r="E23" s="1515"/>
      <c r="F23" s="89"/>
      <c r="G23" s="90"/>
      <c r="H23" s="100"/>
      <c r="I23" s="100"/>
      <c r="J23" s="1558"/>
      <c r="K23" s="1565">
        <f t="shared" si="79"/>
        <v>0</v>
      </c>
      <c r="L23" s="1562"/>
      <c r="M23" s="1178"/>
      <c r="N23" s="1179"/>
      <c r="O23" s="1195"/>
      <c r="P23" s="1197"/>
      <c r="Q23" s="1197"/>
      <c r="R23" s="1197"/>
      <c r="S23" s="1197"/>
      <c r="T23" s="1197"/>
      <c r="U23" s="1197"/>
      <c r="V23" s="1198"/>
      <c r="W23" s="1532" t="b">
        <f t="shared" si="81"/>
        <v>0</v>
      </c>
      <c r="X23" s="1531" t="b">
        <f t="shared" si="19"/>
        <v>0</v>
      </c>
      <c r="Y23" s="1531" t="b">
        <f t="shared" si="20"/>
        <v>0</v>
      </c>
      <c r="Z23" s="1531" t="b">
        <f t="shared" si="21"/>
        <v>0</v>
      </c>
      <c r="AA23" s="1531" t="b">
        <f t="shared" si="22"/>
        <v>0</v>
      </c>
      <c r="AB23" s="1531" t="b">
        <f t="shared" si="23"/>
        <v>0</v>
      </c>
      <c r="AC23" s="1531" t="b">
        <f t="shared" si="24"/>
        <v>0</v>
      </c>
      <c r="AD23" s="1533" t="b">
        <f t="shared" si="25"/>
        <v>0</v>
      </c>
      <c r="AE23" s="1178"/>
      <c r="AF23" s="1181"/>
      <c r="AG23" s="103"/>
      <c r="AH23" s="104"/>
      <c r="AI23" s="104"/>
      <c r="AJ23" s="104"/>
      <c r="AK23" s="104"/>
      <c r="AL23" s="104"/>
      <c r="AM23" s="104"/>
      <c r="AN23" s="104"/>
      <c r="AO23" s="104"/>
      <c r="AP23" s="105"/>
      <c r="AQ23" s="1667"/>
      <c r="AR23" s="103"/>
      <c r="AS23" s="104"/>
      <c r="AT23" s="104"/>
      <c r="AU23" s="104"/>
      <c r="AV23" s="104"/>
      <c r="AW23" s="104"/>
      <c r="AX23" s="104"/>
      <c r="AY23" s="104"/>
      <c r="AZ23" s="104"/>
      <c r="BA23" s="105"/>
      <c r="BB23" s="1645">
        <f t="shared" si="0"/>
        <v>0</v>
      </c>
      <c r="BC23" s="382">
        <f t="shared" si="1"/>
        <v>0</v>
      </c>
      <c r="BD23" s="1647" t="e">
        <f t="shared" si="26"/>
        <v>#DIV/0!</v>
      </c>
      <c r="BE23" s="367" t="e">
        <f t="shared" si="27"/>
        <v>#DIV/0!</v>
      </c>
      <c r="BF23" s="368" t="e">
        <f t="shared" si="28"/>
        <v>#DIV/0!</v>
      </c>
      <c r="BG23" s="369" t="e">
        <f t="shared" si="2"/>
        <v>#DIV/0!</v>
      </c>
      <c r="BH23" s="370" t="e">
        <f t="shared" si="3"/>
        <v>#DIV/0!</v>
      </c>
      <c r="BI23" s="371" t="e">
        <f t="shared" si="4"/>
        <v>#DIV/0!</v>
      </c>
      <c r="BJ23" s="372" t="e">
        <f t="shared" si="29"/>
        <v>#DIV/0!</v>
      </c>
      <c r="BK23" s="372" t="e">
        <f t="shared" si="30"/>
        <v>#DIV/0!</v>
      </c>
      <c r="BL23" s="379" t="e">
        <f t="shared" si="31"/>
        <v>#DIV/0!</v>
      </c>
      <c r="BM23" s="99"/>
      <c r="BN23" s="1181"/>
      <c r="BO23" s="1838"/>
      <c r="BP23" s="1839"/>
      <c r="BQ23" s="1839"/>
      <c r="BR23" s="1839"/>
      <c r="BS23" s="1839"/>
      <c r="BT23" s="1839"/>
      <c r="BU23" s="1839"/>
      <c r="BV23" s="1839"/>
      <c r="BW23" s="1839"/>
      <c r="BX23" s="1839"/>
      <c r="BY23" s="1839"/>
      <c r="BZ23" s="1839"/>
      <c r="CA23" s="1839"/>
      <c r="CB23" s="1839"/>
      <c r="CC23" s="1839"/>
      <c r="CD23" s="1839"/>
      <c r="CE23" s="1839"/>
      <c r="CF23" s="1839"/>
      <c r="CG23" s="1839"/>
      <c r="CH23" s="1839"/>
      <c r="CI23" s="1839"/>
      <c r="CJ23" s="1839"/>
      <c r="CK23" s="1839"/>
      <c r="CL23" s="1839"/>
      <c r="CM23" s="1839"/>
      <c r="CN23" s="1839"/>
      <c r="CO23" s="1839"/>
      <c r="CP23" s="1839"/>
      <c r="CQ23" s="1839"/>
      <c r="CR23" s="1839"/>
      <c r="CS23" s="1839"/>
      <c r="CT23" s="1839"/>
      <c r="CU23" s="1839"/>
      <c r="CV23" s="1839"/>
      <c r="CW23" s="1839"/>
      <c r="CX23" s="1839"/>
      <c r="CY23" s="1839"/>
      <c r="CZ23" s="1839"/>
      <c r="DA23" s="1839"/>
      <c r="DB23" s="1840"/>
      <c r="DC23" s="1831">
        <f t="shared" si="32"/>
        <v>0</v>
      </c>
      <c r="DD23" s="1832">
        <f t="shared" si="33"/>
        <v>0</v>
      </c>
      <c r="DE23" s="1833">
        <f t="shared" si="34"/>
        <v>0</v>
      </c>
      <c r="DF23" s="1831">
        <f t="shared" si="35"/>
        <v>0</v>
      </c>
      <c r="DG23" s="1832">
        <f t="shared" si="36"/>
        <v>0</v>
      </c>
      <c r="DH23" s="1833">
        <f t="shared" si="37"/>
        <v>0</v>
      </c>
      <c r="DI23" s="1831">
        <f t="shared" si="38"/>
        <v>0</v>
      </c>
      <c r="DJ23" s="1832">
        <f t="shared" si="39"/>
        <v>0</v>
      </c>
      <c r="DK23" s="1832">
        <f t="shared" si="40"/>
        <v>0</v>
      </c>
      <c r="DL23" s="1833">
        <f t="shared" si="41"/>
        <v>0</v>
      </c>
      <c r="DM23" s="1834">
        <f t="shared" si="42"/>
        <v>0</v>
      </c>
      <c r="DN23" s="1835">
        <f t="shared" si="43"/>
        <v>0</v>
      </c>
      <c r="DO23" s="1836">
        <f t="shared" si="44"/>
        <v>0</v>
      </c>
      <c r="DP23" s="1837">
        <f t="shared" si="45"/>
        <v>0</v>
      </c>
      <c r="DQ23" s="1837">
        <f t="shared" si="46"/>
        <v>0</v>
      </c>
      <c r="DR23" s="1192"/>
      <c r="DS23" s="1210"/>
      <c r="DT23" s="1211"/>
      <c r="DU23" s="1212"/>
      <c r="DV23" s="1213"/>
      <c r="DW23" s="1180"/>
      <c r="DX23" s="1178"/>
      <c r="DY23" s="1181"/>
      <c r="DZ23" s="1195"/>
      <c r="EA23" s="1196"/>
      <c r="EB23" s="1195"/>
      <c r="EC23" s="1197"/>
      <c r="ED23" s="1196"/>
      <c r="EE23" s="1191"/>
      <c r="EF23" s="1192"/>
      <c r="EG23" s="1195"/>
      <c r="EH23" s="1196"/>
      <c r="EI23" s="1195"/>
      <c r="EJ23" s="1197"/>
      <c r="EK23" s="1198"/>
      <c r="EL23" s="1199"/>
      <c r="EM23" s="1179"/>
      <c r="EN23" s="1178"/>
      <c r="EO23" s="1688"/>
      <c r="EP23" s="1680"/>
      <c r="EQ23" s="1675"/>
      <c r="ER23" s="1498"/>
      <c r="ES23" s="1498"/>
      <c r="ET23" s="1499"/>
      <c r="EU23" s="1500"/>
      <c r="EV23" s="1501"/>
      <c r="EW23" s="1501"/>
      <c r="EX23" s="1501"/>
      <c r="EY23" s="1501"/>
      <c r="EZ23" s="1501"/>
      <c r="FA23" s="1501"/>
      <c r="FB23" s="1502"/>
      <c r="FC23" s="1689"/>
      <c r="FD23" s="1444"/>
      <c r="FE23" s="2219"/>
      <c r="FF23" s="2220"/>
      <c r="FG23" s="2220"/>
      <c r="FH23" s="2220"/>
      <c r="FI23" s="2220"/>
      <c r="FJ23" s="2220"/>
      <c r="FK23" s="2220"/>
      <c r="FL23" s="2220"/>
      <c r="FM23" s="2220"/>
      <c r="FN23" s="2220"/>
      <c r="FO23" s="2220"/>
      <c r="FP23" s="2220"/>
      <c r="FQ23" s="2220"/>
      <c r="FR23" s="2220"/>
      <c r="FS23" s="2220"/>
      <c r="FT23" s="2220"/>
      <c r="FU23" s="2220"/>
      <c r="FV23" s="2220"/>
      <c r="FW23" s="2220"/>
      <c r="FX23" s="2220"/>
      <c r="FY23" s="2220"/>
      <c r="FZ23" s="2220"/>
      <c r="GA23" s="2220"/>
      <c r="GB23" s="2220"/>
      <c r="GC23" s="2220"/>
      <c r="GD23" s="2220"/>
      <c r="GE23" s="2220"/>
      <c r="GF23" s="2220"/>
      <c r="GG23" s="2220"/>
      <c r="GH23" s="2220"/>
      <c r="GI23" s="2220"/>
      <c r="GJ23" s="2220"/>
      <c r="GK23" s="2220"/>
      <c r="GL23" s="2220"/>
      <c r="GM23" s="2220"/>
      <c r="GN23" s="2220"/>
      <c r="GO23" s="2220"/>
      <c r="GP23" s="2220"/>
      <c r="GQ23" s="2220"/>
      <c r="GR23" s="2220"/>
      <c r="GS23" s="2220"/>
      <c r="GT23" s="2220"/>
      <c r="GU23" s="2220"/>
      <c r="GV23" s="2220"/>
      <c r="GW23" s="2220"/>
      <c r="GX23" s="2221"/>
      <c r="GY23" s="2198">
        <f t="shared" si="47"/>
        <v>0</v>
      </c>
      <c r="GZ23" s="396" t="b">
        <f t="shared" si="82"/>
        <v>0</v>
      </c>
      <c r="HA23" s="2199">
        <f t="shared" si="48"/>
        <v>0</v>
      </c>
      <c r="HB23" s="2208" t="b">
        <f t="shared" si="49"/>
        <v>0</v>
      </c>
      <c r="HC23" s="2201">
        <f t="shared" si="50"/>
        <v>0</v>
      </c>
      <c r="HD23" s="397" t="b">
        <f t="shared" si="51"/>
        <v>0</v>
      </c>
      <c r="HE23" s="2202">
        <f t="shared" si="52"/>
        <v>0</v>
      </c>
      <c r="HF23" s="398" t="b">
        <f t="shared" si="53"/>
        <v>0</v>
      </c>
      <c r="HG23" s="2203">
        <f t="shared" si="54"/>
        <v>0</v>
      </c>
      <c r="HH23" s="2209" t="b">
        <f t="shared" si="55"/>
        <v>0</v>
      </c>
      <c r="HI23" s="2205">
        <f t="shared" si="56"/>
        <v>0</v>
      </c>
      <c r="HJ23" s="395" t="b">
        <f t="shared" si="57"/>
        <v>0</v>
      </c>
      <c r="HK23" s="2206">
        <f t="shared" si="58"/>
        <v>0</v>
      </c>
      <c r="HL23" s="2210" t="b">
        <f t="shared" si="59"/>
        <v>0</v>
      </c>
      <c r="HM23" s="432"/>
      <c r="HN23" s="991"/>
      <c r="HO23" s="898"/>
      <c r="HP23" s="899"/>
      <c r="HQ23" s="900"/>
      <c r="HR23" s="901"/>
      <c r="HS23" s="902"/>
      <c r="HT23" s="903"/>
      <c r="HU23" s="904"/>
      <c r="HV23" s="714" t="b">
        <f t="shared" si="83"/>
        <v>0</v>
      </c>
      <c r="HW23" s="715" t="b">
        <f t="shared" si="60"/>
        <v>0</v>
      </c>
      <c r="HX23" s="715" t="b">
        <f t="shared" si="61"/>
        <v>0</v>
      </c>
      <c r="HY23" s="715" t="b">
        <f t="shared" si="62"/>
        <v>0</v>
      </c>
      <c r="HZ23" s="715" t="b">
        <f t="shared" si="63"/>
        <v>0</v>
      </c>
      <c r="IA23" s="716" t="b">
        <f t="shared" si="64"/>
        <v>0</v>
      </c>
      <c r="IB23" s="717" t="b">
        <f t="shared" si="65"/>
        <v>0</v>
      </c>
      <c r="IC23" s="433"/>
      <c r="ID23" s="432"/>
      <c r="IE23" s="664"/>
      <c r="IF23" s="1055"/>
      <c r="IG23" s="1055"/>
      <c r="IH23" s="1055"/>
      <c r="II23" s="1055"/>
      <c r="IJ23" s="1055"/>
      <c r="IK23" s="1055"/>
      <c r="IL23" s="1055"/>
      <c r="IM23" s="1055"/>
      <c r="IN23" s="1056"/>
      <c r="IO23" s="662"/>
      <c r="IP23" s="1057"/>
      <c r="IQ23" s="1057"/>
      <c r="IR23" s="1057"/>
      <c r="IS23" s="1057"/>
      <c r="IT23" s="1057"/>
      <c r="IU23" s="1057"/>
      <c r="IV23" s="1057"/>
      <c r="IW23" s="1057"/>
      <c r="IX23" s="1058"/>
      <c r="IY23" s="664"/>
      <c r="IZ23" s="1055"/>
      <c r="JA23" s="1055"/>
      <c r="JB23" s="1055"/>
      <c r="JC23" s="1055"/>
      <c r="JD23" s="1055"/>
      <c r="JE23" s="1055"/>
      <c r="JF23" s="1055"/>
      <c r="JG23" s="1055"/>
      <c r="JH23" s="1059"/>
      <c r="JI23" s="662"/>
      <c r="JJ23" s="1057"/>
      <c r="JK23" s="1057"/>
      <c r="JL23" s="1057"/>
      <c r="JM23" s="1057"/>
      <c r="JN23" s="1057"/>
      <c r="JO23" s="1057"/>
      <c r="JP23" s="1057"/>
      <c r="JQ23" s="1057"/>
      <c r="JR23" s="1062"/>
      <c r="JS23" s="664"/>
      <c r="JT23" s="1055"/>
      <c r="JU23" s="1055"/>
      <c r="JV23" s="1055"/>
      <c r="JW23" s="1055"/>
      <c r="JX23" s="1059"/>
      <c r="JY23" s="1055"/>
      <c r="JZ23" s="1055"/>
      <c r="KA23" s="1055"/>
      <c r="KB23" s="1056"/>
      <c r="KC23" s="662"/>
      <c r="KD23" s="1057"/>
      <c r="KE23" s="1057"/>
      <c r="KF23" s="1057"/>
      <c r="KG23" s="1057"/>
      <c r="KH23" s="1057"/>
      <c r="KI23" s="1057"/>
      <c r="KJ23" s="1057"/>
      <c r="KK23" s="1057"/>
      <c r="KL23" s="1058"/>
      <c r="KM23" s="664"/>
      <c r="KN23" s="1055"/>
      <c r="KO23" s="1055"/>
      <c r="KP23" s="1055"/>
      <c r="KQ23" s="1055"/>
      <c r="KR23" s="1055"/>
      <c r="KS23" s="1055"/>
      <c r="KT23" s="1055"/>
      <c r="KU23" s="1055"/>
      <c r="KV23" s="1056"/>
      <c r="KW23" s="662"/>
      <c r="KX23" s="1057"/>
      <c r="KY23" s="1057"/>
      <c r="KZ23" s="1057"/>
      <c r="LA23" s="1057"/>
      <c r="LB23" s="1057"/>
      <c r="LC23" s="1057"/>
      <c r="LD23" s="1057"/>
      <c r="LE23" s="1057"/>
      <c r="LF23" s="1058"/>
      <c r="LG23" s="1060"/>
      <c r="LH23" s="1055"/>
      <c r="LI23" s="1055"/>
      <c r="LJ23" s="1055"/>
      <c r="LK23" s="1055"/>
      <c r="LL23" s="1055"/>
      <c r="LM23" s="1055"/>
      <c r="LN23" s="1055"/>
      <c r="LO23" s="1055"/>
      <c r="LP23" s="1055"/>
      <c r="LQ23" s="1059"/>
      <c r="LR23" s="739">
        <f t="shared" si="5"/>
        <v>0</v>
      </c>
      <c r="LS23" s="740" t="b">
        <f t="shared" si="66"/>
        <v>0</v>
      </c>
      <c r="LT23" s="741">
        <f t="shared" si="6"/>
        <v>0</v>
      </c>
      <c r="LU23" s="742" t="b">
        <f t="shared" si="67"/>
        <v>0</v>
      </c>
      <c r="LV23" s="743">
        <f t="shared" si="84"/>
        <v>0</v>
      </c>
      <c r="LW23" s="744" t="b">
        <f t="shared" si="68"/>
        <v>0</v>
      </c>
      <c r="LX23" s="745">
        <f t="shared" si="8"/>
        <v>0</v>
      </c>
      <c r="LY23" s="746" t="b">
        <f t="shared" si="69"/>
        <v>0</v>
      </c>
      <c r="LZ23" s="764">
        <f t="shared" si="9"/>
        <v>0</v>
      </c>
      <c r="MA23" s="765" t="b">
        <f t="shared" si="70"/>
        <v>0</v>
      </c>
      <c r="MB23" s="766">
        <f t="shared" si="85"/>
        <v>0</v>
      </c>
      <c r="MC23" s="767" t="b">
        <f t="shared" si="71"/>
        <v>0</v>
      </c>
      <c r="MD23" s="768">
        <f t="shared" si="11"/>
        <v>0</v>
      </c>
      <c r="ME23" s="769" t="b">
        <f t="shared" si="72"/>
        <v>0</v>
      </c>
      <c r="MF23" s="770">
        <f t="shared" si="86"/>
        <v>0</v>
      </c>
      <c r="MG23" s="771" t="b">
        <f t="shared" si="73"/>
        <v>0</v>
      </c>
      <c r="MH23" s="772">
        <f t="shared" si="87"/>
        <v>0</v>
      </c>
      <c r="MI23" s="773" t="b">
        <f t="shared" si="74"/>
        <v>0</v>
      </c>
      <c r="MJ23" s="774">
        <f t="shared" si="88"/>
        <v>0</v>
      </c>
      <c r="MK23" s="775" t="b">
        <f t="shared" si="75"/>
        <v>0</v>
      </c>
      <c r="ML23" s="776">
        <f t="shared" si="89"/>
        <v>0</v>
      </c>
      <c r="MM23" s="777" t="b">
        <f t="shared" si="76"/>
        <v>0</v>
      </c>
      <c r="MN23" s="778">
        <f t="shared" si="90"/>
        <v>0</v>
      </c>
      <c r="MO23" s="779" t="b">
        <f t="shared" si="77"/>
        <v>0</v>
      </c>
      <c r="MP23" s="884">
        <f t="shared" si="91"/>
        <v>0</v>
      </c>
      <c r="MQ23" s="885" t="b">
        <f t="shared" si="78"/>
        <v>0</v>
      </c>
      <c r="MR23" s="990"/>
      <c r="MS23" s="645"/>
      <c r="MT23" s="646"/>
      <c r="MU23" s="647"/>
      <c r="MV23" s="648"/>
      <c r="MW23" s="649"/>
      <c r="MX23" s="657"/>
      <c r="MY23" s="658"/>
      <c r="MZ23" s="659"/>
      <c r="NA23" s="660"/>
      <c r="NB23" s="661"/>
      <c r="NC23" s="662"/>
      <c r="ND23" s="663"/>
      <c r="NE23" s="664"/>
      <c r="NF23" s="665"/>
      <c r="NG23" s="1575" t="b">
        <f t="shared" si="18"/>
        <v>0</v>
      </c>
      <c r="NH23" s="1575" t="b">
        <f t="shared" si="18"/>
        <v>0</v>
      </c>
      <c r="NI23" s="1575" t="b">
        <f t="shared" si="18"/>
        <v>0</v>
      </c>
      <c r="NJ23" s="1575" t="b">
        <f t="shared" si="18"/>
        <v>0</v>
      </c>
      <c r="NK23" s="1575" t="b">
        <f t="shared" si="18"/>
        <v>0</v>
      </c>
      <c r="NL23" s="1575" t="b">
        <f t="shared" si="18"/>
        <v>0</v>
      </c>
      <c r="NM23" s="1575" t="b">
        <f t="shared" si="18"/>
        <v>0</v>
      </c>
      <c r="NN23" s="1575" t="b">
        <f t="shared" si="18"/>
        <v>0</v>
      </c>
      <c r="NO23" s="1575" t="b">
        <f t="shared" si="18"/>
        <v>0</v>
      </c>
      <c r="NP23" s="1576" t="b">
        <f t="shared" si="18"/>
        <v>0</v>
      </c>
      <c r="NQ23" s="1576" t="b">
        <f t="shared" si="18"/>
        <v>0</v>
      </c>
      <c r="NR23" s="1576" t="b">
        <f t="shared" si="18"/>
        <v>0</v>
      </c>
      <c r="NS23" s="1575" t="b">
        <f t="shared" si="18"/>
        <v>0</v>
      </c>
      <c r="NT23" s="1445"/>
    </row>
    <row r="24" spans="1:384" ht="23.25" thickBot="1" x14ac:dyDescent="0.35">
      <c r="A24" s="1600">
        <v>12</v>
      </c>
      <c r="B24" s="1601"/>
      <c r="C24" s="1602"/>
      <c r="D24" s="1601"/>
      <c r="E24" s="1515"/>
      <c r="F24" s="89"/>
      <c r="G24" s="90"/>
      <c r="H24" s="100"/>
      <c r="I24" s="100"/>
      <c r="J24" s="1558"/>
      <c r="K24" s="1565">
        <f t="shared" si="79"/>
        <v>0</v>
      </c>
      <c r="L24" s="1562"/>
      <c r="M24" s="1178"/>
      <c r="N24" s="1179"/>
      <c r="O24" s="1195"/>
      <c r="P24" s="1197"/>
      <c r="Q24" s="1197"/>
      <c r="R24" s="1197"/>
      <c r="S24" s="1197"/>
      <c r="T24" s="1197"/>
      <c r="U24" s="1197"/>
      <c r="V24" s="1198"/>
      <c r="W24" s="1532" t="b">
        <f t="shared" si="81"/>
        <v>0</v>
      </c>
      <c r="X24" s="1531" t="b">
        <f t="shared" si="19"/>
        <v>0</v>
      </c>
      <c r="Y24" s="1531" t="b">
        <f t="shared" si="20"/>
        <v>0</v>
      </c>
      <c r="Z24" s="1531" t="b">
        <f t="shared" si="21"/>
        <v>0</v>
      </c>
      <c r="AA24" s="1531" t="b">
        <f t="shared" si="22"/>
        <v>0</v>
      </c>
      <c r="AB24" s="1531" t="b">
        <f t="shared" si="23"/>
        <v>0</v>
      </c>
      <c r="AC24" s="1531" t="b">
        <f t="shared" si="24"/>
        <v>0</v>
      </c>
      <c r="AD24" s="1533" t="b">
        <f t="shared" si="25"/>
        <v>0</v>
      </c>
      <c r="AE24" s="1178"/>
      <c r="AF24" s="1181"/>
      <c r="AG24" s="103"/>
      <c r="AH24" s="104"/>
      <c r="AI24" s="104"/>
      <c r="AJ24" s="104"/>
      <c r="AK24" s="104"/>
      <c r="AL24" s="104"/>
      <c r="AM24" s="104"/>
      <c r="AN24" s="104"/>
      <c r="AO24" s="104"/>
      <c r="AP24" s="105"/>
      <c r="AQ24" s="1667"/>
      <c r="AR24" s="103"/>
      <c r="AS24" s="104"/>
      <c r="AT24" s="104"/>
      <c r="AU24" s="104"/>
      <c r="AV24" s="104"/>
      <c r="AW24" s="104"/>
      <c r="AX24" s="104"/>
      <c r="AY24" s="104"/>
      <c r="AZ24" s="104"/>
      <c r="BA24" s="105"/>
      <c r="BB24" s="1645">
        <f t="shared" si="0"/>
        <v>0</v>
      </c>
      <c r="BC24" s="382">
        <f t="shared" si="1"/>
        <v>0</v>
      </c>
      <c r="BD24" s="1647" t="e">
        <f t="shared" si="26"/>
        <v>#DIV/0!</v>
      </c>
      <c r="BE24" s="367" t="e">
        <f t="shared" si="27"/>
        <v>#DIV/0!</v>
      </c>
      <c r="BF24" s="368" t="e">
        <f t="shared" si="28"/>
        <v>#DIV/0!</v>
      </c>
      <c r="BG24" s="369" t="e">
        <f t="shared" si="2"/>
        <v>#DIV/0!</v>
      </c>
      <c r="BH24" s="370" t="e">
        <f t="shared" si="3"/>
        <v>#DIV/0!</v>
      </c>
      <c r="BI24" s="371" t="e">
        <f t="shared" si="4"/>
        <v>#DIV/0!</v>
      </c>
      <c r="BJ24" s="372" t="e">
        <f t="shared" si="29"/>
        <v>#DIV/0!</v>
      </c>
      <c r="BK24" s="372" t="e">
        <f t="shared" si="30"/>
        <v>#DIV/0!</v>
      </c>
      <c r="BL24" s="379" t="e">
        <f t="shared" si="31"/>
        <v>#DIV/0!</v>
      </c>
      <c r="BM24" s="99"/>
      <c r="BN24" s="1181"/>
      <c r="BO24" s="1838"/>
      <c r="BP24" s="1839"/>
      <c r="BQ24" s="1839"/>
      <c r="BR24" s="1839"/>
      <c r="BS24" s="1839"/>
      <c r="BT24" s="1839"/>
      <c r="BU24" s="1839"/>
      <c r="BV24" s="1839"/>
      <c r="BW24" s="1839"/>
      <c r="BX24" s="1839"/>
      <c r="BY24" s="1839"/>
      <c r="BZ24" s="1839"/>
      <c r="CA24" s="1839"/>
      <c r="CB24" s="1839"/>
      <c r="CC24" s="1839"/>
      <c r="CD24" s="1839"/>
      <c r="CE24" s="1839"/>
      <c r="CF24" s="1839"/>
      <c r="CG24" s="1839"/>
      <c r="CH24" s="1839"/>
      <c r="CI24" s="1839"/>
      <c r="CJ24" s="1839"/>
      <c r="CK24" s="1839"/>
      <c r="CL24" s="1839"/>
      <c r="CM24" s="1839"/>
      <c r="CN24" s="1839"/>
      <c r="CO24" s="1839"/>
      <c r="CP24" s="1839"/>
      <c r="CQ24" s="1839"/>
      <c r="CR24" s="1839"/>
      <c r="CS24" s="1839"/>
      <c r="CT24" s="1839"/>
      <c r="CU24" s="1839"/>
      <c r="CV24" s="1839"/>
      <c r="CW24" s="1839"/>
      <c r="CX24" s="1839"/>
      <c r="CY24" s="1839"/>
      <c r="CZ24" s="1839"/>
      <c r="DA24" s="1839"/>
      <c r="DB24" s="1840"/>
      <c r="DC24" s="1831">
        <f t="shared" si="32"/>
        <v>0</v>
      </c>
      <c r="DD24" s="1832">
        <f t="shared" si="33"/>
        <v>0</v>
      </c>
      <c r="DE24" s="1833">
        <f t="shared" si="34"/>
        <v>0</v>
      </c>
      <c r="DF24" s="1831">
        <f t="shared" si="35"/>
        <v>0</v>
      </c>
      <c r="DG24" s="1832">
        <f t="shared" si="36"/>
        <v>0</v>
      </c>
      <c r="DH24" s="1833">
        <f t="shared" si="37"/>
        <v>0</v>
      </c>
      <c r="DI24" s="1831">
        <f t="shared" si="38"/>
        <v>0</v>
      </c>
      <c r="DJ24" s="1832">
        <f t="shared" si="39"/>
        <v>0</v>
      </c>
      <c r="DK24" s="1832">
        <f t="shared" si="40"/>
        <v>0</v>
      </c>
      <c r="DL24" s="1833">
        <f t="shared" si="41"/>
        <v>0</v>
      </c>
      <c r="DM24" s="1834">
        <f t="shared" si="42"/>
        <v>0</v>
      </c>
      <c r="DN24" s="1835">
        <f t="shared" si="43"/>
        <v>0</v>
      </c>
      <c r="DO24" s="1836">
        <f t="shared" si="44"/>
        <v>0</v>
      </c>
      <c r="DP24" s="1837">
        <f t="shared" si="45"/>
        <v>0</v>
      </c>
      <c r="DQ24" s="1837">
        <f t="shared" si="46"/>
        <v>0</v>
      </c>
      <c r="DR24" s="1192"/>
      <c r="DS24" s="1210"/>
      <c r="DT24" s="1211"/>
      <c r="DU24" s="1212"/>
      <c r="DV24" s="1213"/>
      <c r="DW24" s="1180"/>
      <c r="DX24" s="1178"/>
      <c r="DY24" s="1181"/>
      <c r="DZ24" s="1195"/>
      <c r="EA24" s="1196"/>
      <c r="EB24" s="1195"/>
      <c r="EC24" s="1197"/>
      <c r="ED24" s="1196"/>
      <c r="EE24" s="1191"/>
      <c r="EF24" s="1192"/>
      <c r="EG24" s="1195"/>
      <c r="EH24" s="1196"/>
      <c r="EI24" s="1195"/>
      <c r="EJ24" s="1197"/>
      <c r="EK24" s="1198"/>
      <c r="EL24" s="1199"/>
      <c r="EM24" s="1179"/>
      <c r="EN24" s="1178"/>
      <c r="EO24" s="1688"/>
      <c r="EP24" s="1680"/>
      <c r="EQ24" s="1675"/>
      <c r="ER24" s="1498"/>
      <c r="ES24" s="1498"/>
      <c r="ET24" s="1499"/>
      <c r="EU24" s="1500"/>
      <c r="EV24" s="1501"/>
      <c r="EW24" s="1501"/>
      <c r="EX24" s="1501"/>
      <c r="EY24" s="1501"/>
      <c r="EZ24" s="1501"/>
      <c r="FA24" s="1501"/>
      <c r="FB24" s="1502"/>
      <c r="FC24" s="1689"/>
      <c r="FD24" s="1444"/>
      <c r="FE24" s="2219"/>
      <c r="FF24" s="2220"/>
      <c r="FG24" s="2220"/>
      <c r="FH24" s="2220"/>
      <c r="FI24" s="2220"/>
      <c r="FJ24" s="2220"/>
      <c r="FK24" s="2220"/>
      <c r="FL24" s="2220"/>
      <c r="FM24" s="2220"/>
      <c r="FN24" s="2220"/>
      <c r="FO24" s="2220"/>
      <c r="FP24" s="2220"/>
      <c r="FQ24" s="2220"/>
      <c r="FR24" s="2220"/>
      <c r="FS24" s="2220"/>
      <c r="FT24" s="2220"/>
      <c r="FU24" s="2220"/>
      <c r="FV24" s="2220"/>
      <c r="FW24" s="2220"/>
      <c r="FX24" s="2220"/>
      <c r="FY24" s="2220"/>
      <c r="FZ24" s="2220"/>
      <c r="GA24" s="2220"/>
      <c r="GB24" s="2220"/>
      <c r="GC24" s="2220"/>
      <c r="GD24" s="2220"/>
      <c r="GE24" s="2220"/>
      <c r="GF24" s="2220"/>
      <c r="GG24" s="2220"/>
      <c r="GH24" s="2220"/>
      <c r="GI24" s="2220"/>
      <c r="GJ24" s="2220"/>
      <c r="GK24" s="2220"/>
      <c r="GL24" s="2220"/>
      <c r="GM24" s="2220"/>
      <c r="GN24" s="2220"/>
      <c r="GO24" s="2220"/>
      <c r="GP24" s="2220"/>
      <c r="GQ24" s="2220"/>
      <c r="GR24" s="2220"/>
      <c r="GS24" s="2220"/>
      <c r="GT24" s="2220"/>
      <c r="GU24" s="2220"/>
      <c r="GV24" s="2220"/>
      <c r="GW24" s="2220"/>
      <c r="GX24" s="2221"/>
      <c r="GY24" s="2198">
        <f t="shared" si="47"/>
        <v>0</v>
      </c>
      <c r="GZ24" s="396" t="b">
        <f t="shared" si="82"/>
        <v>0</v>
      </c>
      <c r="HA24" s="2199">
        <f t="shared" si="48"/>
        <v>0</v>
      </c>
      <c r="HB24" s="2208" t="b">
        <f t="shared" si="49"/>
        <v>0</v>
      </c>
      <c r="HC24" s="2201">
        <f t="shared" si="50"/>
        <v>0</v>
      </c>
      <c r="HD24" s="397" t="b">
        <f t="shared" si="51"/>
        <v>0</v>
      </c>
      <c r="HE24" s="2202">
        <f t="shared" si="52"/>
        <v>0</v>
      </c>
      <c r="HF24" s="398" t="b">
        <f t="shared" si="53"/>
        <v>0</v>
      </c>
      <c r="HG24" s="2203">
        <f t="shared" si="54"/>
        <v>0</v>
      </c>
      <c r="HH24" s="2209" t="b">
        <f t="shared" si="55"/>
        <v>0</v>
      </c>
      <c r="HI24" s="2205">
        <f t="shared" si="56"/>
        <v>0</v>
      </c>
      <c r="HJ24" s="395" t="b">
        <f t="shared" si="57"/>
        <v>0</v>
      </c>
      <c r="HK24" s="2206">
        <f t="shared" si="58"/>
        <v>0</v>
      </c>
      <c r="HL24" s="2210" t="b">
        <f t="shared" si="59"/>
        <v>0</v>
      </c>
      <c r="HM24" s="432"/>
      <c r="HN24" s="991"/>
      <c r="HO24" s="898"/>
      <c r="HP24" s="899"/>
      <c r="HQ24" s="900"/>
      <c r="HR24" s="901"/>
      <c r="HS24" s="902"/>
      <c r="HT24" s="903"/>
      <c r="HU24" s="904"/>
      <c r="HV24" s="714" t="b">
        <f t="shared" si="83"/>
        <v>0</v>
      </c>
      <c r="HW24" s="715" t="b">
        <f t="shared" si="60"/>
        <v>0</v>
      </c>
      <c r="HX24" s="715" t="b">
        <f t="shared" si="61"/>
        <v>0</v>
      </c>
      <c r="HY24" s="715" t="b">
        <f t="shared" si="62"/>
        <v>0</v>
      </c>
      <c r="HZ24" s="715" t="b">
        <f t="shared" si="63"/>
        <v>0</v>
      </c>
      <c r="IA24" s="716" t="b">
        <f t="shared" si="64"/>
        <v>0</v>
      </c>
      <c r="IB24" s="717" t="b">
        <f t="shared" si="65"/>
        <v>0</v>
      </c>
      <c r="IC24" s="433"/>
      <c r="ID24" s="432"/>
      <c r="IE24" s="664"/>
      <c r="IF24" s="1055"/>
      <c r="IG24" s="1055"/>
      <c r="IH24" s="1055"/>
      <c r="II24" s="1055"/>
      <c r="IJ24" s="1055"/>
      <c r="IK24" s="1055"/>
      <c r="IL24" s="1055"/>
      <c r="IM24" s="1055"/>
      <c r="IN24" s="1056"/>
      <c r="IO24" s="662"/>
      <c r="IP24" s="1057"/>
      <c r="IQ24" s="1057"/>
      <c r="IR24" s="1057"/>
      <c r="IS24" s="1057"/>
      <c r="IT24" s="1057"/>
      <c r="IU24" s="1057"/>
      <c r="IV24" s="1057"/>
      <c r="IW24" s="1057"/>
      <c r="IX24" s="1058"/>
      <c r="IY24" s="664"/>
      <c r="IZ24" s="1055"/>
      <c r="JA24" s="1055"/>
      <c r="JB24" s="1055"/>
      <c r="JC24" s="1055"/>
      <c r="JD24" s="1055"/>
      <c r="JE24" s="1055"/>
      <c r="JF24" s="1055"/>
      <c r="JG24" s="1055"/>
      <c r="JH24" s="1059"/>
      <c r="JI24" s="662"/>
      <c r="JJ24" s="1057"/>
      <c r="JK24" s="1057"/>
      <c r="JL24" s="1057"/>
      <c r="JM24" s="1057"/>
      <c r="JN24" s="1057"/>
      <c r="JO24" s="1057"/>
      <c r="JP24" s="1057"/>
      <c r="JQ24" s="1057"/>
      <c r="JR24" s="1062"/>
      <c r="JS24" s="664"/>
      <c r="JT24" s="1055"/>
      <c r="JU24" s="1055"/>
      <c r="JV24" s="1055"/>
      <c r="JW24" s="1055"/>
      <c r="JX24" s="1059"/>
      <c r="JY24" s="1055"/>
      <c r="JZ24" s="1055"/>
      <c r="KA24" s="1055"/>
      <c r="KB24" s="1056"/>
      <c r="KC24" s="662"/>
      <c r="KD24" s="1057"/>
      <c r="KE24" s="1057"/>
      <c r="KF24" s="1057"/>
      <c r="KG24" s="1057"/>
      <c r="KH24" s="1057"/>
      <c r="KI24" s="1057"/>
      <c r="KJ24" s="1057"/>
      <c r="KK24" s="1057"/>
      <c r="KL24" s="1058"/>
      <c r="KM24" s="664"/>
      <c r="KN24" s="1055"/>
      <c r="KO24" s="1055"/>
      <c r="KP24" s="1055"/>
      <c r="KQ24" s="1055"/>
      <c r="KR24" s="1055"/>
      <c r="KS24" s="1055"/>
      <c r="KT24" s="1055"/>
      <c r="KU24" s="1055"/>
      <c r="KV24" s="1056"/>
      <c r="KW24" s="662"/>
      <c r="KX24" s="1057"/>
      <c r="KY24" s="1057"/>
      <c r="KZ24" s="1057"/>
      <c r="LA24" s="1057"/>
      <c r="LB24" s="1057"/>
      <c r="LC24" s="1057"/>
      <c r="LD24" s="1057"/>
      <c r="LE24" s="1057"/>
      <c r="LF24" s="1058"/>
      <c r="LG24" s="1060"/>
      <c r="LH24" s="1055"/>
      <c r="LI24" s="1055"/>
      <c r="LJ24" s="1055"/>
      <c r="LK24" s="1055"/>
      <c r="LL24" s="1055"/>
      <c r="LM24" s="1055"/>
      <c r="LN24" s="1055"/>
      <c r="LO24" s="1055"/>
      <c r="LP24" s="1055"/>
      <c r="LQ24" s="1059"/>
      <c r="LR24" s="739">
        <f t="shared" si="5"/>
        <v>0</v>
      </c>
      <c r="LS24" s="740" t="b">
        <f t="shared" si="66"/>
        <v>0</v>
      </c>
      <c r="LT24" s="741">
        <f t="shared" si="6"/>
        <v>0</v>
      </c>
      <c r="LU24" s="742" t="b">
        <f t="shared" si="67"/>
        <v>0</v>
      </c>
      <c r="LV24" s="743">
        <f t="shared" si="84"/>
        <v>0</v>
      </c>
      <c r="LW24" s="744" t="b">
        <f t="shared" si="68"/>
        <v>0</v>
      </c>
      <c r="LX24" s="745">
        <f t="shared" si="8"/>
        <v>0</v>
      </c>
      <c r="LY24" s="746" t="b">
        <f t="shared" si="69"/>
        <v>0</v>
      </c>
      <c r="LZ24" s="764">
        <f t="shared" si="9"/>
        <v>0</v>
      </c>
      <c r="MA24" s="765" t="b">
        <f t="shared" si="70"/>
        <v>0</v>
      </c>
      <c r="MB24" s="766">
        <f t="shared" si="85"/>
        <v>0</v>
      </c>
      <c r="MC24" s="767" t="b">
        <f t="shared" si="71"/>
        <v>0</v>
      </c>
      <c r="MD24" s="768">
        <f t="shared" si="11"/>
        <v>0</v>
      </c>
      <c r="ME24" s="769" t="b">
        <f t="shared" si="72"/>
        <v>0</v>
      </c>
      <c r="MF24" s="770">
        <f t="shared" si="86"/>
        <v>0</v>
      </c>
      <c r="MG24" s="771" t="b">
        <f t="shared" si="73"/>
        <v>0</v>
      </c>
      <c r="MH24" s="772">
        <f t="shared" si="87"/>
        <v>0</v>
      </c>
      <c r="MI24" s="773" t="b">
        <f t="shared" si="74"/>
        <v>0</v>
      </c>
      <c r="MJ24" s="774">
        <f t="shared" si="88"/>
        <v>0</v>
      </c>
      <c r="MK24" s="775" t="b">
        <f t="shared" si="75"/>
        <v>0</v>
      </c>
      <c r="ML24" s="776">
        <f t="shared" si="89"/>
        <v>0</v>
      </c>
      <c r="MM24" s="777" t="b">
        <f t="shared" si="76"/>
        <v>0</v>
      </c>
      <c r="MN24" s="778">
        <f t="shared" si="90"/>
        <v>0</v>
      </c>
      <c r="MO24" s="779" t="b">
        <f t="shared" si="77"/>
        <v>0</v>
      </c>
      <c r="MP24" s="884">
        <f t="shared" si="91"/>
        <v>0</v>
      </c>
      <c r="MQ24" s="885" t="b">
        <f t="shared" si="78"/>
        <v>0</v>
      </c>
      <c r="MR24" s="990"/>
      <c r="MS24" s="645"/>
      <c r="MT24" s="646"/>
      <c r="MU24" s="647"/>
      <c r="MV24" s="648"/>
      <c r="MW24" s="649"/>
      <c r="MX24" s="657"/>
      <c r="MY24" s="658"/>
      <c r="MZ24" s="659"/>
      <c r="NA24" s="660"/>
      <c r="NB24" s="661"/>
      <c r="NC24" s="662"/>
      <c r="ND24" s="663"/>
      <c r="NE24" s="664"/>
      <c r="NF24" s="665"/>
      <c r="NG24" s="1575" t="b">
        <f t="shared" si="18"/>
        <v>0</v>
      </c>
      <c r="NH24" s="1575" t="b">
        <f t="shared" si="18"/>
        <v>0</v>
      </c>
      <c r="NI24" s="1575" t="b">
        <f t="shared" si="18"/>
        <v>0</v>
      </c>
      <c r="NJ24" s="1575" t="b">
        <f t="shared" si="18"/>
        <v>0</v>
      </c>
      <c r="NK24" s="1575" t="b">
        <f t="shared" si="18"/>
        <v>0</v>
      </c>
      <c r="NL24" s="1575" t="b">
        <f t="shared" si="18"/>
        <v>0</v>
      </c>
      <c r="NM24" s="1575" t="b">
        <f t="shared" si="18"/>
        <v>0</v>
      </c>
      <c r="NN24" s="1575" t="b">
        <f t="shared" si="18"/>
        <v>0</v>
      </c>
      <c r="NO24" s="1575" t="b">
        <f t="shared" si="18"/>
        <v>0</v>
      </c>
      <c r="NP24" s="1576" t="b">
        <f t="shared" si="18"/>
        <v>0</v>
      </c>
      <c r="NQ24" s="1576" t="b">
        <f t="shared" si="18"/>
        <v>0</v>
      </c>
      <c r="NR24" s="1576" t="b">
        <f t="shared" si="18"/>
        <v>0</v>
      </c>
      <c r="NS24" s="1575" t="b">
        <f t="shared" si="18"/>
        <v>0</v>
      </c>
      <c r="NT24" s="1445"/>
    </row>
    <row r="25" spans="1:384" ht="23.25" thickBot="1" x14ac:dyDescent="0.35">
      <c r="A25" s="1600">
        <v>13</v>
      </c>
      <c r="B25" s="1601"/>
      <c r="C25" s="1602"/>
      <c r="D25" s="1601"/>
      <c r="E25" s="1515"/>
      <c r="F25" s="89"/>
      <c r="G25" s="90"/>
      <c r="H25" s="100"/>
      <c r="I25" s="100"/>
      <c r="J25" s="1558"/>
      <c r="K25" s="1565">
        <f t="shared" si="79"/>
        <v>0</v>
      </c>
      <c r="L25" s="1562"/>
      <c r="M25" s="1178"/>
      <c r="N25" s="1179"/>
      <c r="O25" s="1195"/>
      <c r="P25" s="1197"/>
      <c r="Q25" s="1197"/>
      <c r="R25" s="1197"/>
      <c r="S25" s="1197"/>
      <c r="T25" s="1197"/>
      <c r="U25" s="1197"/>
      <c r="V25" s="1198"/>
      <c r="W25" s="1532" t="b">
        <f t="shared" si="81"/>
        <v>0</v>
      </c>
      <c r="X25" s="1531" t="b">
        <f t="shared" si="19"/>
        <v>0</v>
      </c>
      <c r="Y25" s="1531" t="b">
        <f t="shared" si="20"/>
        <v>0</v>
      </c>
      <c r="Z25" s="1531" t="b">
        <f t="shared" si="21"/>
        <v>0</v>
      </c>
      <c r="AA25" s="1531" t="b">
        <f t="shared" si="22"/>
        <v>0</v>
      </c>
      <c r="AB25" s="1531" t="b">
        <f t="shared" si="23"/>
        <v>0</v>
      </c>
      <c r="AC25" s="1531" t="b">
        <f t="shared" si="24"/>
        <v>0</v>
      </c>
      <c r="AD25" s="1533" t="b">
        <f t="shared" si="25"/>
        <v>0</v>
      </c>
      <c r="AE25" s="1178"/>
      <c r="AF25" s="1181"/>
      <c r="AG25" s="103"/>
      <c r="AH25" s="104"/>
      <c r="AI25" s="104"/>
      <c r="AJ25" s="104"/>
      <c r="AK25" s="104"/>
      <c r="AL25" s="104"/>
      <c r="AM25" s="104"/>
      <c r="AN25" s="104"/>
      <c r="AO25" s="104"/>
      <c r="AP25" s="105"/>
      <c r="AQ25" s="1667"/>
      <c r="AR25" s="103"/>
      <c r="AS25" s="104"/>
      <c r="AT25" s="104"/>
      <c r="AU25" s="104"/>
      <c r="AV25" s="104"/>
      <c r="AW25" s="104"/>
      <c r="AX25" s="104"/>
      <c r="AY25" s="104"/>
      <c r="AZ25" s="104"/>
      <c r="BA25" s="105"/>
      <c r="BB25" s="1645">
        <f t="shared" si="0"/>
        <v>0</v>
      </c>
      <c r="BC25" s="382">
        <f t="shared" si="1"/>
        <v>0</v>
      </c>
      <c r="BD25" s="1647" t="e">
        <f t="shared" si="26"/>
        <v>#DIV/0!</v>
      </c>
      <c r="BE25" s="367" t="e">
        <f t="shared" si="27"/>
        <v>#DIV/0!</v>
      </c>
      <c r="BF25" s="368" t="e">
        <f t="shared" si="28"/>
        <v>#DIV/0!</v>
      </c>
      <c r="BG25" s="369" t="e">
        <f t="shared" si="2"/>
        <v>#DIV/0!</v>
      </c>
      <c r="BH25" s="370" t="e">
        <f t="shared" si="3"/>
        <v>#DIV/0!</v>
      </c>
      <c r="BI25" s="371" t="e">
        <f t="shared" si="4"/>
        <v>#DIV/0!</v>
      </c>
      <c r="BJ25" s="372" t="e">
        <f t="shared" si="29"/>
        <v>#DIV/0!</v>
      </c>
      <c r="BK25" s="372" t="e">
        <f t="shared" si="30"/>
        <v>#DIV/0!</v>
      </c>
      <c r="BL25" s="379" t="e">
        <f t="shared" si="31"/>
        <v>#DIV/0!</v>
      </c>
      <c r="BM25" s="99"/>
      <c r="BN25" s="1181"/>
      <c r="BO25" s="1838"/>
      <c r="BP25" s="1839"/>
      <c r="BQ25" s="1839"/>
      <c r="BR25" s="1839"/>
      <c r="BS25" s="1839"/>
      <c r="BT25" s="1839"/>
      <c r="BU25" s="1839"/>
      <c r="BV25" s="1839"/>
      <c r="BW25" s="1839"/>
      <c r="BX25" s="1839"/>
      <c r="BY25" s="1839"/>
      <c r="BZ25" s="1839"/>
      <c r="CA25" s="1839"/>
      <c r="CB25" s="1839"/>
      <c r="CC25" s="1839"/>
      <c r="CD25" s="1839"/>
      <c r="CE25" s="1839"/>
      <c r="CF25" s="1839"/>
      <c r="CG25" s="1839"/>
      <c r="CH25" s="1839"/>
      <c r="CI25" s="1839"/>
      <c r="CJ25" s="1839"/>
      <c r="CK25" s="1839"/>
      <c r="CL25" s="1839"/>
      <c r="CM25" s="1839"/>
      <c r="CN25" s="1839"/>
      <c r="CO25" s="1839"/>
      <c r="CP25" s="1839"/>
      <c r="CQ25" s="1839"/>
      <c r="CR25" s="1839"/>
      <c r="CS25" s="1839"/>
      <c r="CT25" s="1839"/>
      <c r="CU25" s="1839"/>
      <c r="CV25" s="1839"/>
      <c r="CW25" s="1839"/>
      <c r="CX25" s="1839"/>
      <c r="CY25" s="1839"/>
      <c r="CZ25" s="1839"/>
      <c r="DA25" s="1839"/>
      <c r="DB25" s="1840"/>
      <c r="DC25" s="1831">
        <f t="shared" si="32"/>
        <v>0</v>
      </c>
      <c r="DD25" s="1832">
        <f t="shared" si="33"/>
        <v>0</v>
      </c>
      <c r="DE25" s="1833">
        <f t="shared" si="34"/>
        <v>0</v>
      </c>
      <c r="DF25" s="1831">
        <f t="shared" si="35"/>
        <v>0</v>
      </c>
      <c r="DG25" s="1832">
        <f t="shared" si="36"/>
        <v>0</v>
      </c>
      <c r="DH25" s="1833">
        <f t="shared" si="37"/>
        <v>0</v>
      </c>
      <c r="DI25" s="1831">
        <f t="shared" si="38"/>
        <v>0</v>
      </c>
      <c r="DJ25" s="1832">
        <f t="shared" si="39"/>
        <v>0</v>
      </c>
      <c r="DK25" s="1832">
        <f t="shared" si="40"/>
        <v>0</v>
      </c>
      <c r="DL25" s="1833">
        <f t="shared" si="41"/>
        <v>0</v>
      </c>
      <c r="DM25" s="1834">
        <f t="shared" si="42"/>
        <v>0</v>
      </c>
      <c r="DN25" s="1835">
        <f t="shared" si="43"/>
        <v>0</v>
      </c>
      <c r="DO25" s="1836">
        <f t="shared" si="44"/>
        <v>0</v>
      </c>
      <c r="DP25" s="1837">
        <f t="shared" si="45"/>
        <v>0</v>
      </c>
      <c r="DQ25" s="1837">
        <f t="shared" si="46"/>
        <v>0</v>
      </c>
      <c r="DR25" s="1192"/>
      <c r="DS25" s="1210"/>
      <c r="DT25" s="1211"/>
      <c r="DU25" s="1212"/>
      <c r="DV25" s="1213"/>
      <c r="DW25" s="1180"/>
      <c r="DX25" s="1178"/>
      <c r="DY25" s="1181"/>
      <c r="DZ25" s="1195"/>
      <c r="EA25" s="1196"/>
      <c r="EB25" s="1195"/>
      <c r="EC25" s="1197"/>
      <c r="ED25" s="1196"/>
      <c r="EE25" s="1191"/>
      <c r="EF25" s="1192"/>
      <c r="EG25" s="1195"/>
      <c r="EH25" s="1196"/>
      <c r="EI25" s="1195"/>
      <c r="EJ25" s="1197"/>
      <c r="EK25" s="1198"/>
      <c r="EL25" s="1199"/>
      <c r="EM25" s="1179"/>
      <c r="EN25" s="1178"/>
      <c r="EO25" s="1688"/>
      <c r="EP25" s="1680"/>
      <c r="EQ25" s="1675"/>
      <c r="ER25" s="1498"/>
      <c r="ES25" s="1498"/>
      <c r="ET25" s="1499"/>
      <c r="EU25" s="1500"/>
      <c r="EV25" s="1501"/>
      <c r="EW25" s="1501"/>
      <c r="EX25" s="1501"/>
      <c r="EY25" s="1501"/>
      <c r="EZ25" s="1501"/>
      <c r="FA25" s="1501"/>
      <c r="FB25" s="1502"/>
      <c r="FC25" s="1689"/>
      <c r="FD25" s="1444"/>
      <c r="FE25" s="2219"/>
      <c r="FF25" s="2220"/>
      <c r="FG25" s="2220"/>
      <c r="FH25" s="2220"/>
      <c r="FI25" s="2220"/>
      <c r="FJ25" s="2220"/>
      <c r="FK25" s="2220"/>
      <c r="FL25" s="2220"/>
      <c r="FM25" s="2220"/>
      <c r="FN25" s="2220"/>
      <c r="FO25" s="2220"/>
      <c r="FP25" s="2220"/>
      <c r="FQ25" s="2220"/>
      <c r="FR25" s="2220"/>
      <c r="FS25" s="2220"/>
      <c r="FT25" s="2220"/>
      <c r="FU25" s="2220"/>
      <c r="FV25" s="2220"/>
      <c r="FW25" s="2220"/>
      <c r="FX25" s="2220"/>
      <c r="FY25" s="2220"/>
      <c r="FZ25" s="2220"/>
      <c r="GA25" s="2220"/>
      <c r="GB25" s="2220"/>
      <c r="GC25" s="2220"/>
      <c r="GD25" s="2220"/>
      <c r="GE25" s="2220"/>
      <c r="GF25" s="2220"/>
      <c r="GG25" s="2220"/>
      <c r="GH25" s="2220"/>
      <c r="GI25" s="2220"/>
      <c r="GJ25" s="2220"/>
      <c r="GK25" s="2220"/>
      <c r="GL25" s="2220"/>
      <c r="GM25" s="2220"/>
      <c r="GN25" s="2220"/>
      <c r="GO25" s="2220"/>
      <c r="GP25" s="2220"/>
      <c r="GQ25" s="2220"/>
      <c r="GR25" s="2220"/>
      <c r="GS25" s="2220"/>
      <c r="GT25" s="2220"/>
      <c r="GU25" s="2220"/>
      <c r="GV25" s="2220"/>
      <c r="GW25" s="2220"/>
      <c r="GX25" s="2221"/>
      <c r="GY25" s="2198">
        <f t="shared" si="47"/>
        <v>0</v>
      </c>
      <c r="GZ25" s="396" t="b">
        <f t="shared" si="82"/>
        <v>0</v>
      </c>
      <c r="HA25" s="2199">
        <f t="shared" si="48"/>
        <v>0</v>
      </c>
      <c r="HB25" s="2208" t="b">
        <f t="shared" si="49"/>
        <v>0</v>
      </c>
      <c r="HC25" s="2201">
        <f t="shared" si="50"/>
        <v>0</v>
      </c>
      <c r="HD25" s="397" t="b">
        <f t="shared" si="51"/>
        <v>0</v>
      </c>
      <c r="HE25" s="2202">
        <f t="shared" si="52"/>
        <v>0</v>
      </c>
      <c r="HF25" s="398" t="b">
        <f t="shared" si="53"/>
        <v>0</v>
      </c>
      <c r="HG25" s="2203">
        <f t="shared" si="54"/>
        <v>0</v>
      </c>
      <c r="HH25" s="2209" t="b">
        <f t="shared" si="55"/>
        <v>0</v>
      </c>
      <c r="HI25" s="2205">
        <f t="shared" si="56"/>
        <v>0</v>
      </c>
      <c r="HJ25" s="395" t="b">
        <f t="shared" si="57"/>
        <v>0</v>
      </c>
      <c r="HK25" s="2206">
        <f t="shared" si="58"/>
        <v>0</v>
      </c>
      <c r="HL25" s="2210" t="b">
        <f t="shared" si="59"/>
        <v>0</v>
      </c>
      <c r="HM25" s="432"/>
      <c r="HN25" s="991"/>
      <c r="HO25" s="898"/>
      <c r="HP25" s="899"/>
      <c r="HQ25" s="900"/>
      <c r="HR25" s="901"/>
      <c r="HS25" s="902"/>
      <c r="HT25" s="903"/>
      <c r="HU25" s="904"/>
      <c r="HV25" s="714" t="b">
        <f t="shared" si="83"/>
        <v>0</v>
      </c>
      <c r="HW25" s="715" t="b">
        <f t="shared" si="60"/>
        <v>0</v>
      </c>
      <c r="HX25" s="715" t="b">
        <f t="shared" si="61"/>
        <v>0</v>
      </c>
      <c r="HY25" s="715" t="b">
        <f t="shared" si="62"/>
        <v>0</v>
      </c>
      <c r="HZ25" s="715" t="b">
        <f t="shared" si="63"/>
        <v>0</v>
      </c>
      <c r="IA25" s="716" t="b">
        <f t="shared" si="64"/>
        <v>0</v>
      </c>
      <c r="IB25" s="717" t="b">
        <f t="shared" si="65"/>
        <v>0</v>
      </c>
      <c r="IC25" s="433"/>
      <c r="ID25" s="432"/>
      <c r="IE25" s="664"/>
      <c r="IF25" s="1055"/>
      <c r="IG25" s="1055"/>
      <c r="IH25" s="1055"/>
      <c r="II25" s="1055"/>
      <c r="IJ25" s="1055"/>
      <c r="IK25" s="1055"/>
      <c r="IL25" s="1055"/>
      <c r="IM25" s="1055"/>
      <c r="IN25" s="1056"/>
      <c r="IO25" s="662"/>
      <c r="IP25" s="1057"/>
      <c r="IQ25" s="1057"/>
      <c r="IR25" s="1057"/>
      <c r="IS25" s="1057"/>
      <c r="IT25" s="1057"/>
      <c r="IU25" s="1057"/>
      <c r="IV25" s="1057"/>
      <c r="IW25" s="1057"/>
      <c r="IX25" s="1058"/>
      <c r="IY25" s="664"/>
      <c r="IZ25" s="1055"/>
      <c r="JA25" s="1055"/>
      <c r="JB25" s="1055"/>
      <c r="JC25" s="1055"/>
      <c r="JD25" s="1055"/>
      <c r="JE25" s="1055"/>
      <c r="JF25" s="1055"/>
      <c r="JG25" s="1055"/>
      <c r="JH25" s="1059"/>
      <c r="JI25" s="662"/>
      <c r="JJ25" s="1057"/>
      <c r="JK25" s="1057"/>
      <c r="JL25" s="1057"/>
      <c r="JM25" s="1057"/>
      <c r="JN25" s="1057"/>
      <c r="JO25" s="1057"/>
      <c r="JP25" s="1057"/>
      <c r="JQ25" s="1057"/>
      <c r="JR25" s="1062"/>
      <c r="JS25" s="664"/>
      <c r="JT25" s="1055"/>
      <c r="JU25" s="1055"/>
      <c r="JV25" s="1055"/>
      <c r="JW25" s="1055"/>
      <c r="JX25" s="1059"/>
      <c r="JY25" s="1055"/>
      <c r="JZ25" s="1055"/>
      <c r="KA25" s="1055"/>
      <c r="KB25" s="1056"/>
      <c r="KC25" s="662"/>
      <c r="KD25" s="1057"/>
      <c r="KE25" s="1057"/>
      <c r="KF25" s="1057"/>
      <c r="KG25" s="1057"/>
      <c r="KH25" s="1057"/>
      <c r="KI25" s="1057"/>
      <c r="KJ25" s="1057"/>
      <c r="KK25" s="1057"/>
      <c r="KL25" s="1058"/>
      <c r="KM25" s="664"/>
      <c r="KN25" s="1055"/>
      <c r="KO25" s="1055"/>
      <c r="KP25" s="1055"/>
      <c r="KQ25" s="1055"/>
      <c r="KR25" s="1055"/>
      <c r="KS25" s="1055"/>
      <c r="KT25" s="1055"/>
      <c r="KU25" s="1055"/>
      <c r="KV25" s="1056"/>
      <c r="KW25" s="662"/>
      <c r="KX25" s="1057"/>
      <c r="KY25" s="1057"/>
      <c r="KZ25" s="1057"/>
      <c r="LA25" s="1057"/>
      <c r="LB25" s="1057"/>
      <c r="LC25" s="1057"/>
      <c r="LD25" s="1057"/>
      <c r="LE25" s="1057"/>
      <c r="LF25" s="1058"/>
      <c r="LG25" s="1060"/>
      <c r="LH25" s="1055"/>
      <c r="LI25" s="1055"/>
      <c r="LJ25" s="1055"/>
      <c r="LK25" s="1055"/>
      <c r="LL25" s="1055"/>
      <c r="LM25" s="1055"/>
      <c r="LN25" s="1055"/>
      <c r="LO25" s="1055"/>
      <c r="LP25" s="1055"/>
      <c r="LQ25" s="1059"/>
      <c r="LR25" s="739">
        <f t="shared" si="5"/>
        <v>0</v>
      </c>
      <c r="LS25" s="740" t="b">
        <f t="shared" si="66"/>
        <v>0</v>
      </c>
      <c r="LT25" s="741">
        <f t="shared" si="6"/>
        <v>0</v>
      </c>
      <c r="LU25" s="742" t="b">
        <f t="shared" si="67"/>
        <v>0</v>
      </c>
      <c r="LV25" s="743">
        <f t="shared" si="84"/>
        <v>0</v>
      </c>
      <c r="LW25" s="744" t="b">
        <f t="shared" si="68"/>
        <v>0</v>
      </c>
      <c r="LX25" s="745">
        <f t="shared" si="8"/>
        <v>0</v>
      </c>
      <c r="LY25" s="746" t="b">
        <f t="shared" si="69"/>
        <v>0</v>
      </c>
      <c r="LZ25" s="764">
        <f t="shared" si="9"/>
        <v>0</v>
      </c>
      <c r="MA25" s="765" t="b">
        <f t="shared" si="70"/>
        <v>0</v>
      </c>
      <c r="MB25" s="766">
        <f t="shared" si="85"/>
        <v>0</v>
      </c>
      <c r="MC25" s="767" t="b">
        <f t="shared" si="71"/>
        <v>0</v>
      </c>
      <c r="MD25" s="768">
        <f t="shared" si="11"/>
        <v>0</v>
      </c>
      <c r="ME25" s="769" t="b">
        <f t="shared" si="72"/>
        <v>0</v>
      </c>
      <c r="MF25" s="770">
        <f t="shared" si="86"/>
        <v>0</v>
      </c>
      <c r="MG25" s="771" t="b">
        <f t="shared" si="73"/>
        <v>0</v>
      </c>
      <c r="MH25" s="772">
        <f t="shared" si="87"/>
        <v>0</v>
      </c>
      <c r="MI25" s="773" t="b">
        <f t="shared" si="74"/>
        <v>0</v>
      </c>
      <c r="MJ25" s="774">
        <f t="shared" si="88"/>
        <v>0</v>
      </c>
      <c r="MK25" s="775" t="b">
        <f t="shared" si="75"/>
        <v>0</v>
      </c>
      <c r="ML25" s="776">
        <f t="shared" si="89"/>
        <v>0</v>
      </c>
      <c r="MM25" s="777" t="b">
        <f t="shared" si="76"/>
        <v>0</v>
      </c>
      <c r="MN25" s="778">
        <f t="shared" si="90"/>
        <v>0</v>
      </c>
      <c r="MO25" s="779" t="b">
        <f t="shared" si="77"/>
        <v>0</v>
      </c>
      <c r="MP25" s="884">
        <f t="shared" si="91"/>
        <v>0</v>
      </c>
      <c r="MQ25" s="885" t="b">
        <f t="shared" si="78"/>
        <v>0</v>
      </c>
      <c r="MR25" s="990"/>
      <c r="MS25" s="645"/>
      <c r="MT25" s="646"/>
      <c r="MU25" s="647"/>
      <c r="MV25" s="648"/>
      <c r="MW25" s="649"/>
      <c r="MX25" s="657"/>
      <c r="MY25" s="658"/>
      <c r="MZ25" s="659"/>
      <c r="NA25" s="660"/>
      <c r="NB25" s="661"/>
      <c r="NC25" s="662"/>
      <c r="ND25" s="663"/>
      <c r="NE25" s="664"/>
      <c r="NF25" s="665"/>
      <c r="NG25" s="1575" t="b">
        <f t="shared" si="18"/>
        <v>0</v>
      </c>
      <c r="NH25" s="1575" t="b">
        <f t="shared" si="18"/>
        <v>0</v>
      </c>
      <c r="NI25" s="1575" t="b">
        <f t="shared" si="18"/>
        <v>0</v>
      </c>
      <c r="NJ25" s="1575" t="b">
        <f t="shared" si="18"/>
        <v>0</v>
      </c>
      <c r="NK25" s="1575" t="b">
        <f t="shared" si="18"/>
        <v>0</v>
      </c>
      <c r="NL25" s="1575" t="b">
        <f t="shared" si="18"/>
        <v>0</v>
      </c>
      <c r="NM25" s="1575" t="b">
        <f t="shared" si="18"/>
        <v>0</v>
      </c>
      <c r="NN25" s="1575" t="b">
        <f t="shared" si="18"/>
        <v>0</v>
      </c>
      <c r="NO25" s="1575" t="b">
        <f t="shared" si="18"/>
        <v>0</v>
      </c>
      <c r="NP25" s="1576" t="b">
        <f t="shared" si="18"/>
        <v>0</v>
      </c>
      <c r="NQ25" s="1576" t="b">
        <f t="shared" si="18"/>
        <v>0</v>
      </c>
      <c r="NR25" s="1576" t="b">
        <f t="shared" si="18"/>
        <v>0</v>
      </c>
      <c r="NS25" s="1575" t="b">
        <f t="shared" si="18"/>
        <v>0</v>
      </c>
      <c r="NT25" s="1445"/>
    </row>
    <row r="26" spans="1:384" ht="23.25" thickBot="1" x14ac:dyDescent="0.35">
      <c r="A26" s="1600">
        <v>14</v>
      </c>
      <c r="B26" s="1601"/>
      <c r="C26" s="1602"/>
      <c r="D26" s="1601"/>
      <c r="E26" s="1515"/>
      <c r="F26" s="89"/>
      <c r="G26" s="90"/>
      <c r="H26" s="100"/>
      <c r="I26" s="100"/>
      <c r="J26" s="1558"/>
      <c r="K26" s="1565">
        <f t="shared" si="79"/>
        <v>0</v>
      </c>
      <c r="L26" s="1562"/>
      <c r="M26" s="1178"/>
      <c r="N26" s="1179"/>
      <c r="O26" s="1195"/>
      <c r="P26" s="1197"/>
      <c r="Q26" s="1197"/>
      <c r="R26" s="1197"/>
      <c r="S26" s="1197"/>
      <c r="T26" s="1197"/>
      <c r="U26" s="1197"/>
      <c r="V26" s="1198"/>
      <c r="W26" s="1532" t="b">
        <f t="shared" si="81"/>
        <v>0</v>
      </c>
      <c r="X26" s="1531" t="b">
        <f t="shared" si="19"/>
        <v>0</v>
      </c>
      <c r="Y26" s="1531" t="b">
        <f t="shared" si="20"/>
        <v>0</v>
      </c>
      <c r="Z26" s="1531" t="b">
        <f t="shared" si="21"/>
        <v>0</v>
      </c>
      <c r="AA26" s="1531" t="b">
        <f t="shared" si="22"/>
        <v>0</v>
      </c>
      <c r="AB26" s="1531" t="b">
        <f t="shared" si="23"/>
        <v>0</v>
      </c>
      <c r="AC26" s="1531" t="b">
        <f t="shared" si="24"/>
        <v>0</v>
      </c>
      <c r="AD26" s="1533" t="b">
        <f t="shared" si="25"/>
        <v>0</v>
      </c>
      <c r="AE26" s="1178"/>
      <c r="AF26" s="1181"/>
      <c r="AG26" s="103"/>
      <c r="AH26" s="104"/>
      <c r="AI26" s="104"/>
      <c r="AJ26" s="104"/>
      <c r="AK26" s="104"/>
      <c r="AL26" s="104"/>
      <c r="AM26" s="104"/>
      <c r="AN26" s="104"/>
      <c r="AO26" s="104"/>
      <c r="AP26" s="105"/>
      <c r="AQ26" s="1667"/>
      <c r="AR26" s="103"/>
      <c r="AS26" s="104"/>
      <c r="AT26" s="104"/>
      <c r="AU26" s="104"/>
      <c r="AV26" s="104"/>
      <c r="AW26" s="104"/>
      <c r="AX26" s="104"/>
      <c r="AY26" s="104"/>
      <c r="AZ26" s="104"/>
      <c r="BA26" s="105"/>
      <c r="BB26" s="1645">
        <f t="shared" si="0"/>
        <v>0</v>
      </c>
      <c r="BC26" s="382">
        <f t="shared" si="1"/>
        <v>0</v>
      </c>
      <c r="BD26" s="1647" t="e">
        <f t="shared" si="26"/>
        <v>#DIV/0!</v>
      </c>
      <c r="BE26" s="367" t="e">
        <f t="shared" si="27"/>
        <v>#DIV/0!</v>
      </c>
      <c r="BF26" s="368" t="e">
        <f t="shared" si="28"/>
        <v>#DIV/0!</v>
      </c>
      <c r="BG26" s="369" t="e">
        <f t="shared" si="2"/>
        <v>#DIV/0!</v>
      </c>
      <c r="BH26" s="370" t="e">
        <f t="shared" si="3"/>
        <v>#DIV/0!</v>
      </c>
      <c r="BI26" s="371" t="e">
        <f t="shared" si="4"/>
        <v>#DIV/0!</v>
      </c>
      <c r="BJ26" s="372" t="e">
        <f t="shared" si="29"/>
        <v>#DIV/0!</v>
      </c>
      <c r="BK26" s="372" t="e">
        <f t="shared" si="30"/>
        <v>#DIV/0!</v>
      </c>
      <c r="BL26" s="379" t="e">
        <f t="shared" si="31"/>
        <v>#DIV/0!</v>
      </c>
      <c r="BM26" s="99"/>
      <c r="BN26" s="1181"/>
      <c r="BO26" s="1838"/>
      <c r="BP26" s="1839"/>
      <c r="BQ26" s="1839"/>
      <c r="BR26" s="1839"/>
      <c r="BS26" s="1839"/>
      <c r="BT26" s="1839"/>
      <c r="BU26" s="1839"/>
      <c r="BV26" s="1839"/>
      <c r="BW26" s="1839"/>
      <c r="BX26" s="1839"/>
      <c r="BY26" s="1839"/>
      <c r="BZ26" s="1839"/>
      <c r="CA26" s="1839"/>
      <c r="CB26" s="1839"/>
      <c r="CC26" s="1839"/>
      <c r="CD26" s="1839"/>
      <c r="CE26" s="1839"/>
      <c r="CF26" s="1839"/>
      <c r="CG26" s="1839"/>
      <c r="CH26" s="1839"/>
      <c r="CI26" s="1839"/>
      <c r="CJ26" s="1839"/>
      <c r="CK26" s="1839"/>
      <c r="CL26" s="1839"/>
      <c r="CM26" s="1839"/>
      <c r="CN26" s="1839"/>
      <c r="CO26" s="1839"/>
      <c r="CP26" s="1839"/>
      <c r="CQ26" s="1839"/>
      <c r="CR26" s="1839"/>
      <c r="CS26" s="1839"/>
      <c r="CT26" s="1839"/>
      <c r="CU26" s="1839"/>
      <c r="CV26" s="1839"/>
      <c r="CW26" s="1839"/>
      <c r="CX26" s="1839"/>
      <c r="CY26" s="1839"/>
      <c r="CZ26" s="1839"/>
      <c r="DA26" s="1839"/>
      <c r="DB26" s="1840"/>
      <c r="DC26" s="1831">
        <f t="shared" si="32"/>
        <v>0</v>
      </c>
      <c r="DD26" s="1832">
        <f t="shared" si="33"/>
        <v>0</v>
      </c>
      <c r="DE26" s="1833">
        <f t="shared" si="34"/>
        <v>0</v>
      </c>
      <c r="DF26" s="1831">
        <f t="shared" si="35"/>
        <v>0</v>
      </c>
      <c r="DG26" s="1832">
        <f t="shared" si="36"/>
        <v>0</v>
      </c>
      <c r="DH26" s="1833">
        <f t="shared" si="37"/>
        <v>0</v>
      </c>
      <c r="DI26" s="1831">
        <f t="shared" si="38"/>
        <v>0</v>
      </c>
      <c r="DJ26" s="1832">
        <f t="shared" si="39"/>
        <v>0</v>
      </c>
      <c r="DK26" s="1832">
        <f t="shared" si="40"/>
        <v>0</v>
      </c>
      <c r="DL26" s="1833">
        <f t="shared" si="41"/>
        <v>0</v>
      </c>
      <c r="DM26" s="1834">
        <f t="shared" si="42"/>
        <v>0</v>
      </c>
      <c r="DN26" s="1835">
        <f t="shared" si="43"/>
        <v>0</v>
      </c>
      <c r="DO26" s="1836">
        <f t="shared" si="44"/>
        <v>0</v>
      </c>
      <c r="DP26" s="1837">
        <f t="shared" si="45"/>
        <v>0</v>
      </c>
      <c r="DQ26" s="1837">
        <f t="shared" si="46"/>
        <v>0</v>
      </c>
      <c r="DR26" s="1192"/>
      <c r="DS26" s="1210"/>
      <c r="DT26" s="1211"/>
      <c r="DU26" s="1212"/>
      <c r="DV26" s="1213"/>
      <c r="DW26" s="1180"/>
      <c r="DX26" s="1178"/>
      <c r="DY26" s="1181"/>
      <c r="DZ26" s="1195"/>
      <c r="EA26" s="1196"/>
      <c r="EB26" s="1195"/>
      <c r="EC26" s="1197"/>
      <c r="ED26" s="1196"/>
      <c r="EE26" s="1191"/>
      <c r="EF26" s="1192"/>
      <c r="EG26" s="1195"/>
      <c r="EH26" s="1196"/>
      <c r="EI26" s="1195"/>
      <c r="EJ26" s="1197"/>
      <c r="EK26" s="1198"/>
      <c r="EL26" s="1199"/>
      <c r="EM26" s="1179"/>
      <c r="EN26" s="1178"/>
      <c r="EO26" s="1688"/>
      <c r="EP26" s="1680"/>
      <c r="EQ26" s="1675"/>
      <c r="ER26" s="1498"/>
      <c r="ES26" s="1498"/>
      <c r="ET26" s="1499"/>
      <c r="EU26" s="1500"/>
      <c r="EV26" s="1501"/>
      <c r="EW26" s="1501"/>
      <c r="EX26" s="1501"/>
      <c r="EY26" s="1501"/>
      <c r="EZ26" s="1501"/>
      <c r="FA26" s="1501"/>
      <c r="FB26" s="1502"/>
      <c r="FC26" s="1689"/>
      <c r="FD26" s="1444"/>
      <c r="FE26" s="2219"/>
      <c r="FF26" s="2220"/>
      <c r="FG26" s="2220"/>
      <c r="FH26" s="2220"/>
      <c r="FI26" s="2220"/>
      <c r="FJ26" s="2220"/>
      <c r="FK26" s="2220"/>
      <c r="FL26" s="2220"/>
      <c r="FM26" s="2220"/>
      <c r="FN26" s="2220"/>
      <c r="FO26" s="2220"/>
      <c r="FP26" s="2220"/>
      <c r="FQ26" s="2220"/>
      <c r="FR26" s="2220"/>
      <c r="FS26" s="2220"/>
      <c r="FT26" s="2220"/>
      <c r="FU26" s="2220"/>
      <c r="FV26" s="2220"/>
      <c r="FW26" s="2220"/>
      <c r="FX26" s="2220"/>
      <c r="FY26" s="2220"/>
      <c r="FZ26" s="2220"/>
      <c r="GA26" s="2220"/>
      <c r="GB26" s="2220"/>
      <c r="GC26" s="2220"/>
      <c r="GD26" s="2220"/>
      <c r="GE26" s="2220"/>
      <c r="GF26" s="2220"/>
      <c r="GG26" s="2220"/>
      <c r="GH26" s="2220"/>
      <c r="GI26" s="2220"/>
      <c r="GJ26" s="2220"/>
      <c r="GK26" s="2220"/>
      <c r="GL26" s="2220"/>
      <c r="GM26" s="2220"/>
      <c r="GN26" s="2220"/>
      <c r="GO26" s="2220"/>
      <c r="GP26" s="2220"/>
      <c r="GQ26" s="2220"/>
      <c r="GR26" s="2220"/>
      <c r="GS26" s="2220"/>
      <c r="GT26" s="2220"/>
      <c r="GU26" s="2220"/>
      <c r="GV26" s="2220"/>
      <c r="GW26" s="2220"/>
      <c r="GX26" s="2221"/>
      <c r="GY26" s="2198">
        <f t="shared" si="47"/>
        <v>0</v>
      </c>
      <c r="GZ26" s="396" t="b">
        <f t="shared" si="82"/>
        <v>0</v>
      </c>
      <c r="HA26" s="2199">
        <f t="shared" si="48"/>
        <v>0</v>
      </c>
      <c r="HB26" s="2208" t="b">
        <f t="shared" si="49"/>
        <v>0</v>
      </c>
      <c r="HC26" s="2201">
        <f t="shared" si="50"/>
        <v>0</v>
      </c>
      <c r="HD26" s="397" t="b">
        <f t="shared" si="51"/>
        <v>0</v>
      </c>
      <c r="HE26" s="2202">
        <f t="shared" si="52"/>
        <v>0</v>
      </c>
      <c r="HF26" s="398" t="b">
        <f t="shared" si="53"/>
        <v>0</v>
      </c>
      <c r="HG26" s="2203">
        <f t="shared" si="54"/>
        <v>0</v>
      </c>
      <c r="HH26" s="2209" t="b">
        <f t="shared" si="55"/>
        <v>0</v>
      </c>
      <c r="HI26" s="2205">
        <f t="shared" si="56"/>
        <v>0</v>
      </c>
      <c r="HJ26" s="395" t="b">
        <f t="shared" si="57"/>
        <v>0</v>
      </c>
      <c r="HK26" s="2206">
        <f t="shared" si="58"/>
        <v>0</v>
      </c>
      <c r="HL26" s="2210" t="b">
        <f t="shared" si="59"/>
        <v>0</v>
      </c>
      <c r="HM26" s="432"/>
      <c r="HN26" s="991"/>
      <c r="HO26" s="898"/>
      <c r="HP26" s="899"/>
      <c r="HQ26" s="900"/>
      <c r="HR26" s="901"/>
      <c r="HS26" s="902"/>
      <c r="HT26" s="903"/>
      <c r="HU26" s="904"/>
      <c r="HV26" s="714" t="b">
        <f t="shared" si="83"/>
        <v>0</v>
      </c>
      <c r="HW26" s="715" t="b">
        <f t="shared" si="60"/>
        <v>0</v>
      </c>
      <c r="HX26" s="715" t="b">
        <f t="shared" si="61"/>
        <v>0</v>
      </c>
      <c r="HY26" s="715" t="b">
        <f t="shared" si="62"/>
        <v>0</v>
      </c>
      <c r="HZ26" s="715" t="b">
        <f t="shared" si="63"/>
        <v>0</v>
      </c>
      <c r="IA26" s="716" t="b">
        <f t="shared" si="64"/>
        <v>0</v>
      </c>
      <c r="IB26" s="717" t="b">
        <f t="shared" si="65"/>
        <v>0</v>
      </c>
      <c r="IC26" s="433"/>
      <c r="ID26" s="432"/>
      <c r="IE26" s="664"/>
      <c r="IF26" s="1055"/>
      <c r="IG26" s="1055"/>
      <c r="IH26" s="1055"/>
      <c r="II26" s="1055"/>
      <c r="IJ26" s="1055"/>
      <c r="IK26" s="1055"/>
      <c r="IL26" s="1055"/>
      <c r="IM26" s="1055"/>
      <c r="IN26" s="1056"/>
      <c r="IO26" s="662"/>
      <c r="IP26" s="1057"/>
      <c r="IQ26" s="1057"/>
      <c r="IR26" s="1057"/>
      <c r="IS26" s="1057"/>
      <c r="IT26" s="1057"/>
      <c r="IU26" s="1057"/>
      <c r="IV26" s="1057"/>
      <c r="IW26" s="1057"/>
      <c r="IX26" s="1058"/>
      <c r="IY26" s="664"/>
      <c r="IZ26" s="1055"/>
      <c r="JA26" s="1055"/>
      <c r="JB26" s="1055"/>
      <c r="JC26" s="1055"/>
      <c r="JD26" s="1055"/>
      <c r="JE26" s="1055"/>
      <c r="JF26" s="1055"/>
      <c r="JG26" s="1055"/>
      <c r="JH26" s="1059"/>
      <c r="JI26" s="662"/>
      <c r="JJ26" s="1057"/>
      <c r="JK26" s="1057"/>
      <c r="JL26" s="1057"/>
      <c r="JM26" s="1057"/>
      <c r="JN26" s="1057"/>
      <c r="JO26" s="1057"/>
      <c r="JP26" s="1057"/>
      <c r="JQ26" s="1057"/>
      <c r="JR26" s="1062"/>
      <c r="JS26" s="664"/>
      <c r="JT26" s="1055"/>
      <c r="JU26" s="1055"/>
      <c r="JV26" s="1055"/>
      <c r="JW26" s="1055"/>
      <c r="JX26" s="1059"/>
      <c r="JY26" s="1055"/>
      <c r="JZ26" s="1055"/>
      <c r="KA26" s="1055"/>
      <c r="KB26" s="1056"/>
      <c r="KC26" s="662"/>
      <c r="KD26" s="1057"/>
      <c r="KE26" s="1057"/>
      <c r="KF26" s="1057"/>
      <c r="KG26" s="1057"/>
      <c r="KH26" s="1057"/>
      <c r="KI26" s="1057"/>
      <c r="KJ26" s="1057"/>
      <c r="KK26" s="1057"/>
      <c r="KL26" s="1058"/>
      <c r="KM26" s="664"/>
      <c r="KN26" s="1055"/>
      <c r="KO26" s="1055"/>
      <c r="KP26" s="1055"/>
      <c r="KQ26" s="1055"/>
      <c r="KR26" s="1055"/>
      <c r="KS26" s="1055"/>
      <c r="KT26" s="1055"/>
      <c r="KU26" s="1055"/>
      <c r="KV26" s="1056"/>
      <c r="KW26" s="662"/>
      <c r="KX26" s="1057"/>
      <c r="KY26" s="1057"/>
      <c r="KZ26" s="1057"/>
      <c r="LA26" s="1057"/>
      <c r="LB26" s="1057"/>
      <c r="LC26" s="1057"/>
      <c r="LD26" s="1057"/>
      <c r="LE26" s="1057"/>
      <c r="LF26" s="1058"/>
      <c r="LG26" s="1060"/>
      <c r="LH26" s="1055"/>
      <c r="LI26" s="1055"/>
      <c r="LJ26" s="1055"/>
      <c r="LK26" s="1055"/>
      <c r="LL26" s="1055"/>
      <c r="LM26" s="1055"/>
      <c r="LN26" s="1055"/>
      <c r="LO26" s="1055"/>
      <c r="LP26" s="1055"/>
      <c r="LQ26" s="1059"/>
      <c r="LR26" s="739">
        <f t="shared" si="5"/>
        <v>0</v>
      </c>
      <c r="LS26" s="740" t="b">
        <f t="shared" si="66"/>
        <v>0</v>
      </c>
      <c r="LT26" s="741">
        <f t="shared" si="6"/>
        <v>0</v>
      </c>
      <c r="LU26" s="742" t="b">
        <f t="shared" si="67"/>
        <v>0</v>
      </c>
      <c r="LV26" s="743">
        <f t="shared" si="84"/>
        <v>0</v>
      </c>
      <c r="LW26" s="744" t="b">
        <f t="shared" si="68"/>
        <v>0</v>
      </c>
      <c r="LX26" s="745">
        <f t="shared" si="8"/>
        <v>0</v>
      </c>
      <c r="LY26" s="746" t="b">
        <f t="shared" si="69"/>
        <v>0</v>
      </c>
      <c r="LZ26" s="764">
        <f t="shared" si="9"/>
        <v>0</v>
      </c>
      <c r="MA26" s="765" t="b">
        <f t="shared" si="70"/>
        <v>0</v>
      </c>
      <c r="MB26" s="766">
        <f t="shared" si="85"/>
        <v>0</v>
      </c>
      <c r="MC26" s="767" t="b">
        <f t="shared" si="71"/>
        <v>0</v>
      </c>
      <c r="MD26" s="768">
        <f t="shared" si="11"/>
        <v>0</v>
      </c>
      <c r="ME26" s="769" t="b">
        <f t="shared" si="72"/>
        <v>0</v>
      </c>
      <c r="MF26" s="770">
        <f t="shared" si="86"/>
        <v>0</v>
      </c>
      <c r="MG26" s="771" t="b">
        <f t="shared" si="73"/>
        <v>0</v>
      </c>
      <c r="MH26" s="772">
        <f t="shared" si="87"/>
        <v>0</v>
      </c>
      <c r="MI26" s="773" t="b">
        <f t="shared" si="74"/>
        <v>0</v>
      </c>
      <c r="MJ26" s="774">
        <f t="shared" si="88"/>
        <v>0</v>
      </c>
      <c r="MK26" s="775" t="b">
        <f t="shared" si="75"/>
        <v>0</v>
      </c>
      <c r="ML26" s="776">
        <f t="shared" si="89"/>
        <v>0</v>
      </c>
      <c r="MM26" s="777" t="b">
        <f t="shared" si="76"/>
        <v>0</v>
      </c>
      <c r="MN26" s="778">
        <f t="shared" si="90"/>
        <v>0</v>
      </c>
      <c r="MO26" s="779" t="b">
        <f t="shared" si="77"/>
        <v>0</v>
      </c>
      <c r="MP26" s="884">
        <f t="shared" si="91"/>
        <v>0</v>
      </c>
      <c r="MQ26" s="885" t="b">
        <f t="shared" si="78"/>
        <v>0</v>
      </c>
      <c r="MR26" s="990"/>
      <c r="MS26" s="645"/>
      <c r="MT26" s="646"/>
      <c r="MU26" s="647"/>
      <c r="MV26" s="648"/>
      <c r="MW26" s="649"/>
      <c r="MX26" s="657"/>
      <c r="MY26" s="658"/>
      <c r="MZ26" s="659"/>
      <c r="NA26" s="660"/>
      <c r="NB26" s="661"/>
      <c r="NC26" s="662"/>
      <c r="ND26" s="663"/>
      <c r="NE26" s="664"/>
      <c r="NF26" s="665"/>
      <c r="NG26" s="1575" t="b">
        <f t="shared" si="18"/>
        <v>0</v>
      </c>
      <c r="NH26" s="1575" t="b">
        <f t="shared" si="18"/>
        <v>0</v>
      </c>
      <c r="NI26" s="1575" t="b">
        <f t="shared" si="18"/>
        <v>0</v>
      </c>
      <c r="NJ26" s="1575" t="b">
        <f t="shared" si="18"/>
        <v>0</v>
      </c>
      <c r="NK26" s="1575" t="b">
        <f t="shared" si="18"/>
        <v>0</v>
      </c>
      <c r="NL26" s="1575" t="b">
        <f t="shared" si="18"/>
        <v>0</v>
      </c>
      <c r="NM26" s="1575" t="b">
        <f t="shared" si="18"/>
        <v>0</v>
      </c>
      <c r="NN26" s="1575" t="b">
        <f t="shared" si="18"/>
        <v>0</v>
      </c>
      <c r="NO26" s="1575" t="b">
        <f t="shared" si="18"/>
        <v>0</v>
      </c>
      <c r="NP26" s="1576" t="b">
        <f t="shared" si="18"/>
        <v>0</v>
      </c>
      <c r="NQ26" s="1576" t="b">
        <f t="shared" si="18"/>
        <v>0</v>
      </c>
      <c r="NR26" s="1576" t="b">
        <f t="shared" si="18"/>
        <v>0</v>
      </c>
      <c r="NS26" s="1575" t="b">
        <f t="shared" si="18"/>
        <v>0</v>
      </c>
      <c r="NT26" s="1445"/>
    </row>
    <row r="27" spans="1:384" ht="23.25" thickBot="1" x14ac:dyDescent="0.35">
      <c r="A27" s="1600">
        <v>15</v>
      </c>
      <c r="B27" s="1601"/>
      <c r="C27" s="1602"/>
      <c r="D27" s="1601"/>
      <c r="E27" s="1515"/>
      <c r="F27" s="89"/>
      <c r="G27" s="90"/>
      <c r="H27" s="100"/>
      <c r="I27" s="100"/>
      <c r="J27" s="1558"/>
      <c r="K27" s="1565">
        <f t="shared" si="79"/>
        <v>0</v>
      </c>
      <c r="L27" s="1562"/>
      <c r="M27" s="1178"/>
      <c r="N27" s="1179"/>
      <c r="O27" s="1195"/>
      <c r="P27" s="1197"/>
      <c r="Q27" s="1197"/>
      <c r="R27" s="1197"/>
      <c r="S27" s="1197"/>
      <c r="T27" s="1197"/>
      <c r="U27" s="1197"/>
      <c r="V27" s="1198"/>
      <c r="W27" s="1532" t="b">
        <f t="shared" si="81"/>
        <v>0</v>
      </c>
      <c r="X27" s="1531" t="b">
        <f t="shared" si="19"/>
        <v>0</v>
      </c>
      <c r="Y27" s="1531" t="b">
        <f t="shared" si="20"/>
        <v>0</v>
      </c>
      <c r="Z27" s="1531" t="b">
        <f t="shared" si="21"/>
        <v>0</v>
      </c>
      <c r="AA27" s="1531" t="b">
        <f t="shared" si="22"/>
        <v>0</v>
      </c>
      <c r="AB27" s="1531" t="b">
        <f t="shared" si="23"/>
        <v>0</v>
      </c>
      <c r="AC27" s="1531" t="b">
        <f t="shared" si="24"/>
        <v>0</v>
      </c>
      <c r="AD27" s="1533" t="b">
        <f t="shared" si="25"/>
        <v>0</v>
      </c>
      <c r="AE27" s="1178"/>
      <c r="AF27" s="1181"/>
      <c r="AG27" s="103"/>
      <c r="AH27" s="104"/>
      <c r="AI27" s="104"/>
      <c r="AJ27" s="104"/>
      <c r="AK27" s="104"/>
      <c r="AL27" s="104"/>
      <c r="AM27" s="104"/>
      <c r="AN27" s="104"/>
      <c r="AO27" s="104"/>
      <c r="AP27" s="105"/>
      <c r="AQ27" s="1667"/>
      <c r="AR27" s="103"/>
      <c r="AS27" s="104"/>
      <c r="AT27" s="104"/>
      <c r="AU27" s="104"/>
      <c r="AV27" s="104"/>
      <c r="AW27" s="104"/>
      <c r="AX27" s="104"/>
      <c r="AY27" s="104"/>
      <c r="AZ27" s="104"/>
      <c r="BA27" s="105"/>
      <c r="BB27" s="1645">
        <f t="shared" si="0"/>
        <v>0</v>
      </c>
      <c r="BC27" s="382">
        <f t="shared" si="1"/>
        <v>0</v>
      </c>
      <c r="BD27" s="1647" t="e">
        <f t="shared" si="26"/>
        <v>#DIV/0!</v>
      </c>
      <c r="BE27" s="367" t="e">
        <f t="shared" si="27"/>
        <v>#DIV/0!</v>
      </c>
      <c r="BF27" s="368" t="e">
        <f t="shared" si="28"/>
        <v>#DIV/0!</v>
      </c>
      <c r="BG27" s="369" t="e">
        <f t="shared" si="2"/>
        <v>#DIV/0!</v>
      </c>
      <c r="BH27" s="370" t="e">
        <f t="shared" si="3"/>
        <v>#DIV/0!</v>
      </c>
      <c r="BI27" s="371" t="e">
        <f t="shared" si="4"/>
        <v>#DIV/0!</v>
      </c>
      <c r="BJ27" s="372" t="e">
        <f t="shared" si="29"/>
        <v>#DIV/0!</v>
      </c>
      <c r="BK27" s="372" t="e">
        <f t="shared" si="30"/>
        <v>#DIV/0!</v>
      </c>
      <c r="BL27" s="379" t="e">
        <f t="shared" si="31"/>
        <v>#DIV/0!</v>
      </c>
      <c r="BM27" s="99"/>
      <c r="BN27" s="1181"/>
      <c r="BO27" s="1838"/>
      <c r="BP27" s="1839"/>
      <c r="BQ27" s="1839"/>
      <c r="BR27" s="1839"/>
      <c r="BS27" s="1839"/>
      <c r="BT27" s="1839"/>
      <c r="BU27" s="1839"/>
      <c r="BV27" s="1839"/>
      <c r="BW27" s="1839"/>
      <c r="BX27" s="1839"/>
      <c r="BY27" s="1839"/>
      <c r="BZ27" s="1839"/>
      <c r="CA27" s="1839"/>
      <c r="CB27" s="1839"/>
      <c r="CC27" s="1839"/>
      <c r="CD27" s="1839"/>
      <c r="CE27" s="1839"/>
      <c r="CF27" s="1839"/>
      <c r="CG27" s="1839"/>
      <c r="CH27" s="1839"/>
      <c r="CI27" s="1839"/>
      <c r="CJ27" s="1839"/>
      <c r="CK27" s="1839"/>
      <c r="CL27" s="1839"/>
      <c r="CM27" s="1839"/>
      <c r="CN27" s="1839"/>
      <c r="CO27" s="1839"/>
      <c r="CP27" s="1839"/>
      <c r="CQ27" s="1839"/>
      <c r="CR27" s="1839"/>
      <c r="CS27" s="1839"/>
      <c r="CT27" s="1839"/>
      <c r="CU27" s="1839"/>
      <c r="CV27" s="1839"/>
      <c r="CW27" s="1839"/>
      <c r="CX27" s="1839"/>
      <c r="CY27" s="1839"/>
      <c r="CZ27" s="1839"/>
      <c r="DA27" s="1839"/>
      <c r="DB27" s="1840"/>
      <c r="DC27" s="1831">
        <f t="shared" si="32"/>
        <v>0</v>
      </c>
      <c r="DD27" s="1832">
        <f t="shared" si="33"/>
        <v>0</v>
      </c>
      <c r="DE27" s="1833">
        <f t="shared" si="34"/>
        <v>0</v>
      </c>
      <c r="DF27" s="1831">
        <f t="shared" si="35"/>
        <v>0</v>
      </c>
      <c r="DG27" s="1832">
        <f t="shared" si="36"/>
        <v>0</v>
      </c>
      <c r="DH27" s="1833">
        <f t="shared" si="37"/>
        <v>0</v>
      </c>
      <c r="DI27" s="1831">
        <f t="shared" si="38"/>
        <v>0</v>
      </c>
      <c r="DJ27" s="1832">
        <f t="shared" si="39"/>
        <v>0</v>
      </c>
      <c r="DK27" s="1832">
        <f t="shared" si="40"/>
        <v>0</v>
      </c>
      <c r="DL27" s="1833">
        <f t="shared" si="41"/>
        <v>0</v>
      </c>
      <c r="DM27" s="1834">
        <f t="shared" si="42"/>
        <v>0</v>
      </c>
      <c r="DN27" s="1835">
        <f t="shared" si="43"/>
        <v>0</v>
      </c>
      <c r="DO27" s="1836">
        <f t="shared" si="44"/>
        <v>0</v>
      </c>
      <c r="DP27" s="1837">
        <f t="shared" si="45"/>
        <v>0</v>
      </c>
      <c r="DQ27" s="1837">
        <f t="shared" si="46"/>
        <v>0</v>
      </c>
      <c r="DR27" s="1192"/>
      <c r="DS27" s="1210"/>
      <c r="DT27" s="1211"/>
      <c r="DU27" s="1212"/>
      <c r="DV27" s="1213"/>
      <c r="DW27" s="1180"/>
      <c r="DX27" s="1178"/>
      <c r="DY27" s="1181"/>
      <c r="DZ27" s="1195"/>
      <c r="EA27" s="1196"/>
      <c r="EB27" s="1195"/>
      <c r="EC27" s="1197"/>
      <c r="ED27" s="1196"/>
      <c r="EE27" s="1191"/>
      <c r="EF27" s="1192"/>
      <c r="EG27" s="1195"/>
      <c r="EH27" s="1196"/>
      <c r="EI27" s="1195"/>
      <c r="EJ27" s="1197"/>
      <c r="EK27" s="1198"/>
      <c r="EL27" s="1199"/>
      <c r="EM27" s="1179"/>
      <c r="EN27" s="1178"/>
      <c r="EO27" s="1688"/>
      <c r="EP27" s="1680"/>
      <c r="EQ27" s="1675"/>
      <c r="ER27" s="1498"/>
      <c r="ES27" s="1498"/>
      <c r="ET27" s="1499"/>
      <c r="EU27" s="1500"/>
      <c r="EV27" s="1501"/>
      <c r="EW27" s="1501"/>
      <c r="EX27" s="1501"/>
      <c r="EY27" s="1501"/>
      <c r="EZ27" s="1501"/>
      <c r="FA27" s="1501"/>
      <c r="FB27" s="1502"/>
      <c r="FC27" s="1689"/>
      <c r="FD27" s="1444"/>
      <c r="FE27" s="2219"/>
      <c r="FF27" s="2220"/>
      <c r="FG27" s="2220"/>
      <c r="FH27" s="2220"/>
      <c r="FI27" s="2220"/>
      <c r="FJ27" s="2220"/>
      <c r="FK27" s="2220"/>
      <c r="FL27" s="2220"/>
      <c r="FM27" s="2220"/>
      <c r="FN27" s="2220"/>
      <c r="FO27" s="2220"/>
      <c r="FP27" s="2220"/>
      <c r="FQ27" s="2220"/>
      <c r="FR27" s="2220"/>
      <c r="FS27" s="2220"/>
      <c r="FT27" s="2220"/>
      <c r="FU27" s="2220"/>
      <c r="FV27" s="2220"/>
      <c r="FW27" s="2220"/>
      <c r="FX27" s="2220"/>
      <c r="FY27" s="2220"/>
      <c r="FZ27" s="2220"/>
      <c r="GA27" s="2220"/>
      <c r="GB27" s="2220"/>
      <c r="GC27" s="2220"/>
      <c r="GD27" s="2220"/>
      <c r="GE27" s="2220"/>
      <c r="GF27" s="2220"/>
      <c r="GG27" s="2220"/>
      <c r="GH27" s="2220"/>
      <c r="GI27" s="2220"/>
      <c r="GJ27" s="2220"/>
      <c r="GK27" s="2220"/>
      <c r="GL27" s="2220"/>
      <c r="GM27" s="2220"/>
      <c r="GN27" s="2220"/>
      <c r="GO27" s="2220"/>
      <c r="GP27" s="2220"/>
      <c r="GQ27" s="2220"/>
      <c r="GR27" s="2220"/>
      <c r="GS27" s="2220"/>
      <c r="GT27" s="2220"/>
      <c r="GU27" s="2220"/>
      <c r="GV27" s="2220"/>
      <c r="GW27" s="2220"/>
      <c r="GX27" s="2221"/>
      <c r="GY27" s="2198">
        <f t="shared" si="47"/>
        <v>0</v>
      </c>
      <c r="GZ27" s="396" t="b">
        <f t="shared" si="82"/>
        <v>0</v>
      </c>
      <c r="HA27" s="2199">
        <f t="shared" si="48"/>
        <v>0</v>
      </c>
      <c r="HB27" s="2208" t="b">
        <f t="shared" si="49"/>
        <v>0</v>
      </c>
      <c r="HC27" s="2201">
        <f t="shared" si="50"/>
        <v>0</v>
      </c>
      <c r="HD27" s="397" t="b">
        <f t="shared" si="51"/>
        <v>0</v>
      </c>
      <c r="HE27" s="2202">
        <f t="shared" si="52"/>
        <v>0</v>
      </c>
      <c r="HF27" s="398" t="b">
        <f t="shared" si="53"/>
        <v>0</v>
      </c>
      <c r="HG27" s="2203">
        <f t="shared" si="54"/>
        <v>0</v>
      </c>
      <c r="HH27" s="2209" t="b">
        <f t="shared" si="55"/>
        <v>0</v>
      </c>
      <c r="HI27" s="2205">
        <f t="shared" si="56"/>
        <v>0</v>
      </c>
      <c r="HJ27" s="395" t="b">
        <f t="shared" si="57"/>
        <v>0</v>
      </c>
      <c r="HK27" s="2206">
        <f t="shared" si="58"/>
        <v>0</v>
      </c>
      <c r="HL27" s="2210" t="b">
        <f t="shared" si="59"/>
        <v>0</v>
      </c>
      <c r="HM27" s="432"/>
      <c r="HN27" s="991"/>
      <c r="HO27" s="898"/>
      <c r="HP27" s="899"/>
      <c r="HQ27" s="900"/>
      <c r="HR27" s="901"/>
      <c r="HS27" s="902"/>
      <c r="HT27" s="903"/>
      <c r="HU27" s="904"/>
      <c r="HV27" s="714" t="b">
        <f t="shared" si="83"/>
        <v>0</v>
      </c>
      <c r="HW27" s="715" t="b">
        <f t="shared" si="60"/>
        <v>0</v>
      </c>
      <c r="HX27" s="715" t="b">
        <f t="shared" si="61"/>
        <v>0</v>
      </c>
      <c r="HY27" s="715" t="b">
        <f t="shared" si="62"/>
        <v>0</v>
      </c>
      <c r="HZ27" s="715" t="b">
        <f t="shared" si="63"/>
        <v>0</v>
      </c>
      <c r="IA27" s="716" t="b">
        <f t="shared" si="64"/>
        <v>0</v>
      </c>
      <c r="IB27" s="717" t="b">
        <f t="shared" si="65"/>
        <v>0</v>
      </c>
      <c r="IC27" s="433"/>
      <c r="ID27" s="432"/>
      <c r="IE27" s="664"/>
      <c r="IF27" s="1055"/>
      <c r="IG27" s="1055"/>
      <c r="IH27" s="1055"/>
      <c r="II27" s="1055"/>
      <c r="IJ27" s="1055"/>
      <c r="IK27" s="1055"/>
      <c r="IL27" s="1055"/>
      <c r="IM27" s="1055"/>
      <c r="IN27" s="1056"/>
      <c r="IO27" s="662"/>
      <c r="IP27" s="1057"/>
      <c r="IQ27" s="1057"/>
      <c r="IR27" s="1057"/>
      <c r="IS27" s="1057"/>
      <c r="IT27" s="1057"/>
      <c r="IU27" s="1057"/>
      <c r="IV27" s="1057"/>
      <c r="IW27" s="1057"/>
      <c r="IX27" s="1058"/>
      <c r="IY27" s="664"/>
      <c r="IZ27" s="1055"/>
      <c r="JA27" s="1055"/>
      <c r="JB27" s="1055"/>
      <c r="JC27" s="1055"/>
      <c r="JD27" s="1055"/>
      <c r="JE27" s="1055"/>
      <c r="JF27" s="1055"/>
      <c r="JG27" s="1055"/>
      <c r="JH27" s="1059"/>
      <c r="JI27" s="662"/>
      <c r="JJ27" s="1057"/>
      <c r="JK27" s="1057"/>
      <c r="JL27" s="1057"/>
      <c r="JM27" s="1057"/>
      <c r="JN27" s="1057"/>
      <c r="JO27" s="1057"/>
      <c r="JP27" s="1057"/>
      <c r="JQ27" s="1057"/>
      <c r="JR27" s="1058"/>
      <c r="JS27" s="664"/>
      <c r="JT27" s="1055"/>
      <c r="JU27" s="1055"/>
      <c r="JV27" s="1055"/>
      <c r="JW27" s="1055"/>
      <c r="JX27" s="1059"/>
      <c r="JY27" s="1055"/>
      <c r="JZ27" s="1055"/>
      <c r="KA27" s="1055"/>
      <c r="KB27" s="1056"/>
      <c r="KC27" s="662"/>
      <c r="KD27" s="1057"/>
      <c r="KE27" s="1057"/>
      <c r="KF27" s="1057"/>
      <c r="KG27" s="1057"/>
      <c r="KH27" s="1057"/>
      <c r="KI27" s="1057"/>
      <c r="KJ27" s="1057"/>
      <c r="KK27" s="1057"/>
      <c r="KL27" s="1058"/>
      <c r="KM27" s="664"/>
      <c r="KN27" s="1055"/>
      <c r="KO27" s="1055"/>
      <c r="KP27" s="1055"/>
      <c r="KQ27" s="1055"/>
      <c r="KR27" s="1055"/>
      <c r="KS27" s="1055"/>
      <c r="KT27" s="1055"/>
      <c r="KU27" s="1055"/>
      <c r="KV27" s="1056"/>
      <c r="KW27" s="662"/>
      <c r="KX27" s="1057"/>
      <c r="KY27" s="1057"/>
      <c r="KZ27" s="1057"/>
      <c r="LA27" s="1057"/>
      <c r="LB27" s="1057"/>
      <c r="LC27" s="1057"/>
      <c r="LD27" s="1057"/>
      <c r="LE27" s="1057"/>
      <c r="LF27" s="1058"/>
      <c r="LG27" s="1060"/>
      <c r="LH27" s="1055"/>
      <c r="LI27" s="1055"/>
      <c r="LJ27" s="1055"/>
      <c r="LK27" s="1055"/>
      <c r="LL27" s="1055"/>
      <c r="LM27" s="1055"/>
      <c r="LN27" s="1055"/>
      <c r="LO27" s="1055"/>
      <c r="LP27" s="1055"/>
      <c r="LQ27" s="1059"/>
      <c r="LR27" s="739">
        <f t="shared" si="5"/>
        <v>0</v>
      </c>
      <c r="LS27" s="740" t="b">
        <f t="shared" si="66"/>
        <v>0</v>
      </c>
      <c r="LT27" s="741">
        <f t="shared" si="6"/>
        <v>0</v>
      </c>
      <c r="LU27" s="742" t="b">
        <f t="shared" si="67"/>
        <v>0</v>
      </c>
      <c r="LV27" s="743">
        <f t="shared" si="84"/>
        <v>0</v>
      </c>
      <c r="LW27" s="744" t="b">
        <f t="shared" si="68"/>
        <v>0</v>
      </c>
      <c r="LX27" s="745">
        <f t="shared" si="8"/>
        <v>0</v>
      </c>
      <c r="LY27" s="746" t="b">
        <f t="shared" si="69"/>
        <v>0</v>
      </c>
      <c r="LZ27" s="764">
        <f t="shared" si="9"/>
        <v>0</v>
      </c>
      <c r="MA27" s="765" t="b">
        <f t="shared" si="70"/>
        <v>0</v>
      </c>
      <c r="MB27" s="766">
        <f t="shared" si="85"/>
        <v>0</v>
      </c>
      <c r="MC27" s="767" t="b">
        <f t="shared" si="71"/>
        <v>0</v>
      </c>
      <c r="MD27" s="768">
        <f t="shared" si="11"/>
        <v>0</v>
      </c>
      <c r="ME27" s="769" t="b">
        <f t="shared" si="72"/>
        <v>0</v>
      </c>
      <c r="MF27" s="770">
        <f t="shared" si="86"/>
        <v>0</v>
      </c>
      <c r="MG27" s="771" t="b">
        <f t="shared" si="73"/>
        <v>0</v>
      </c>
      <c r="MH27" s="772">
        <f t="shared" si="87"/>
        <v>0</v>
      </c>
      <c r="MI27" s="773" t="b">
        <f t="shared" si="74"/>
        <v>0</v>
      </c>
      <c r="MJ27" s="774">
        <f t="shared" si="88"/>
        <v>0</v>
      </c>
      <c r="MK27" s="775" t="b">
        <f t="shared" si="75"/>
        <v>0</v>
      </c>
      <c r="ML27" s="776">
        <f t="shared" si="89"/>
        <v>0</v>
      </c>
      <c r="MM27" s="777" t="b">
        <f t="shared" si="76"/>
        <v>0</v>
      </c>
      <c r="MN27" s="778">
        <f t="shared" si="90"/>
        <v>0</v>
      </c>
      <c r="MO27" s="779" t="b">
        <f t="shared" si="77"/>
        <v>0</v>
      </c>
      <c r="MP27" s="884">
        <f t="shared" si="91"/>
        <v>0</v>
      </c>
      <c r="MQ27" s="885" t="b">
        <f t="shared" si="78"/>
        <v>0</v>
      </c>
      <c r="MR27" s="990"/>
      <c r="MS27" s="645"/>
      <c r="MT27" s="646"/>
      <c r="MU27" s="647"/>
      <c r="MV27" s="648"/>
      <c r="MW27" s="649"/>
      <c r="MX27" s="657"/>
      <c r="MY27" s="658"/>
      <c r="MZ27" s="659"/>
      <c r="NA27" s="660"/>
      <c r="NB27" s="661"/>
      <c r="NC27" s="662"/>
      <c r="ND27" s="663"/>
      <c r="NE27" s="664"/>
      <c r="NF27" s="665"/>
      <c r="NG27" s="1575" t="b">
        <f t="shared" si="18"/>
        <v>0</v>
      </c>
      <c r="NH27" s="1575" t="b">
        <f t="shared" si="18"/>
        <v>0</v>
      </c>
      <c r="NI27" s="1575" t="b">
        <f t="shared" si="18"/>
        <v>0</v>
      </c>
      <c r="NJ27" s="1575" t="b">
        <f t="shared" si="18"/>
        <v>0</v>
      </c>
      <c r="NK27" s="1575" t="b">
        <f t="shared" si="18"/>
        <v>0</v>
      </c>
      <c r="NL27" s="1575" t="b">
        <f t="shared" si="18"/>
        <v>0</v>
      </c>
      <c r="NM27" s="1575" t="b">
        <f t="shared" si="18"/>
        <v>0</v>
      </c>
      <c r="NN27" s="1575" t="b">
        <f t="shared" si="18"/>
        <v>0</v>
      </c>
      <c r="NO27" s="1575" t="b">
        <f t="shared" si="18"/>
        <v>0</v>
      </c>
      <c r="NP27" s="1576" t="b">
        <f t="shared" si="18"/>
        <v>0</v>
      </c>
      <c r="NQ27" s="1576" t="b">
        <f t="shared" si="18"/>
        <v>0</v>
      </c>
      <c r="NR27" s="1576" t="b">
        <f t="shared" si="18"/>
        <v>0</v>
      </c>
      <c r="NS27" s="1575" t="b">
        <f t="shared" si="18"/>
        <v>0</v>
      </c>
      <c r="NT27" s="1445"/>
    </row>
    <row r="28" spans="1:384" ht="23.25" thickBot="1" x14ac:dyDescent="0.35">
      <c r="A28" s="1600">
        <v>16</v>
      </c>
      <c r="B28" s="1601"/>
      <c r="C28" s="1602"/>
      <c r="D28" s="1601"/>
      <c r="E28" s="1515"/>
      <c r="F28" s="89"/>
      <c r="G28" s="90"/>
      <c r="H28" s="100"/>
      <c r="I28" s="100"/>
      <c r="J28" s="1558"/>
      <c r="K28" s="1565">
        <f t="shared" si="79"/>
        <v>0</v>
      </c>
      <c r="L28" s="1562"/>
      <c r="M28" s="1178"/>
      <c r="N28" s="1179"/>
      <c r="O28" s="1195"/>
      <c r="P28" s="1197"/>
      <c r="Q28" s="1197"/>
      <c r="R28" s="1197"/>
      <c r="S28" s="1197"/>
      <c r="T28" s="1197"/>
      <c r="U28" s="1197"/>
      <c r="V28" s="1198"/>
      <c r="W28" s="1532" t="b">
        <f t="shared" si="81"/>
        <v>0</v>
      </c>
      <c r="X28" s="1531" t="b">
        <f t="shared" si="19"/>
        <v>0</v>
      </c>
      <c r="Y28" s="1531" t="b">
        <f t="shared" si="20"/>
        <v>0</v>
      </c>
      <c r="Z28" s="1531" t="b">
        <f t="shared" si="21"/>
        <v>0</v>
      </c>
      <c r="AA28" s="1531" t="b">
        <f t="shared" si="22"/>
        <v>0</v>
      </c>
      <c r="AB28" s="1531" t="b">
        <f t="shared" si="23"/>
        <v>0</v>
      </c>
      <c r="AC28" s="1531" t="b">
        <f t="shared" si="24"/>
        <v>0</v>
      </c>
      <c r="AD28" s="1533" t="b">
        <f t="shared" si="25"/>
        <v>0</v>
      </c>
      <c r="AE28" s="1178"/>
      <c r="AF28" s="1181"/>
      <c r="AG28" s="103"/>
      <c r="AH28" s="104"/>
      <c r="AI28" s="104"/>
      <c r="AJ28" s="104"/>
      <c r="AK28" s="104"/>
      <c r="AL28" s="104"/>
      <c r="AM28" s="104"/>
      <c r="AN28" s="104"/>
      <c r="AO28" s="104"/>
      <c r="AP28" s="105"/>
      <c r="AQ28" s="1667"/>
      <c r="AR28" s="103"/>
      <c r="AS28" s="104"/>
      <c r="AT28" s="104"/>
      <c r="AU28" s="104"/>
      <c r="AV28" s="104"/>
      <c r="AW28" s="104"/>
      <c r="AX28" s="104"/>
      <c r="AY28" s="104"/>
      <c r="AZ28" s="104"/>
      <c r="BA28" s="105"/>
      <c r="BB28" s="1645">
        <f t="shared" si="0"/>
        <v>0</v>
      </c>
      <c r="BC28" s="382">
        <f t="shared" si="1"/>
        <v>0</v>
      </c>
      <c r="BD28" s="1647" t="e">
        <f t="shared" si="26"/>
        <v>#DIV/0!</v>
      </c>
      <c r="BE28" s="367" t="e">
        <f t="shared" si="27"/>
        <v>#DIV/0!</v>
      </c>
      <c r="BF28" s="368" t="e">
        <f t="shared" si="28"/>
        <v>#DIV/0!</v>
      </c>
      <c r="BG28" s="369" t="e">
        <f t="shared" si="2"/>
        <v>#DIV/0!</v>
      </c>
      <c r="BH28" s="370" t="e">
        <f t="shared" si="3"/>
        <v>#DIV/0!</v>
      </c>
      <c r="BI28" s="371" t="e">
        <f t="shared" si="4"/>
        <v>#DIV/0!</v>
      </c>
      <c r="BJ28" s="372" t="e">
        <f t="shared" si="29"/>
        <v>#DIV/0!</v>
      </c>
      <c r="BK28" s="372" t="e">
        <f t="shared" si="30"/>
        <v>#DIV/0!</v>
      </c>
      <c r="BL28" s="379" t="e">
        <f t="shared" si="31"/>
        <v>#DIV/0!</v>
      </c>
      <c r="BM28" s="99"/>
      <c r="BN28" s="1181"/>
      <c r="BO28" s="1838"/>
      <c r="BP28" s="1839"/>
      <c r="BQ28" s="1839"/>
      <c r="BR28" s="1839"/>
      <c r="BS28" s="1839"/>
      <c r="BT28" s="1839"/>
      <c r="BU28" s="1839"/>
      <c r="BV28" s="1839"/>
      <c r="BW28" s="1839"/>
      <c r="BX28" s="1839"/>
      <c r="BY28" s="1839"/>
      <c r="BZ28" s="1839"/>
      <c r="CA28" s="1839"/>
      <c r="CB28" s="1839"/>
      <c r="CC28" s="1839"/>
      <c r="CD28" s="1839"/>
      <c r="CE28" s="1839"/>
      <c r="CF28" s="1839"/>
      <c r="CG28" s="1839"/>
      <c r="CH28" s="1839"/>
      <c r="CI28" s="1839"/>
      <c r="CJ28" s="1839"/>
      <c r="CK28" s="1839"/>
      <c r="CL28" s="1839"/>
      <c r="CM28" s="1839"/>
      <c r="CN28" s="1839"/>
      <c r="CO28" s="1839"/>
      <c r="CP28" s="1839"/>
      <c r="CQ28" s="1839"/>
      <c r="CR28" s="1839"/>
      <c r="CS28" s="1839"/>
      <c r="CT28" s="1839"/>
      <c r="CU28" s="1839"/>
      <c r="CV28" s="1839"/>
      <c r="CW28" s="1839"/>
      <c r="CX28" s="1839"/>
      <c r="CY28" s="1839"/>
      <c r="CZ28" s="1839"/>
      <c r="DA28" s="1839"/>
      <c r="DB28" s="1840"/>
      <c r="DC28" s="1831">
        <f t="shared" si="32"/>
        <v>0</v>
      </c>
      <c r="DD28" s="1832">
        <f t="shared" si="33"/>
        <v>0</v>
      </c>
      <c r="DE28" s="1833">
        <f t="shared" si="34"/>
        <v>0</v>
      </c>
      <c r="DF28" s="1831">
        <f t="shared" si="35"/>
        <v>0</v>
      </c>
      <c r="DG28" s="1832">
        <f t="shared" si="36"/>
        <v>0</v>
      </c>
      <c r="DH28" s="1833">
        <f t="shared" si="37"/>
        <v>0</v>
      </c>
      <c r="DI28" s="1831">
        <f t="shared" si="38"/>
        <v>0</v>
      </c>
      <c r="DJ28" s="1832">
        <f t="shared" si="39"/>
        <v>0</v>
      </c>
      <c r="DK28" s="1832">
        <f t="shared" si="40"/>
        <v>0</v>
      </c>
      <c r="DL28" s="1833">
        <f t="shared" si="41"/>
        <v>0</v>
      </c>
      <c r="DM28" s="1834">
        <f t="shared" si="42"/>
        <v>0</v>
      </c>
      <c r="DN28" s="1835">
        <f t="shared" si="43"/>
        <v>0</v>
      </c>
      <c r="DO28" s="1836">
        <f t="shared" si="44"/>
        <v>0</v>
      </c>
      <c r="DP28" s="1837">
        <f t="shared" si="45"/>
        <v>0</v>
      </c>
      <c r="DQ28" s="1837">
        <f t="shared" si="46"/>
        <v>0</v>
      </c>
      <c r="DR28" s="1192"/>
      <c r="DS28" s="1210"/>
      <c r="DT28" s="1211"/>
      <c r="DU28" s="1212"/>
      <c r="DV28" s="1213"/>
      <c r="DW28" s="1180"/>
      <c r="DX28" s="1178"/>
      <c r="DY28" s="1181"/>
      <c r="DZ28" s="1195"/>
      <c r="EA28" s="1196"/>
      <c r="EB28" s="1195"/>
      <c r="EC28" s="1197"/>
      <c r="ED28" s="1196"/>
      <c r="EE28" s="1191"/>
      <c r="EF28" s="1192"/>
      <c r="EG28" s="1195"/>
      <c r="EH28" s="1196"/>
      <c r="EI28" s="1195"/>
      <c r="EJ28" s="1197"/>
      <c r="EK28" s="1198"/>
      <c r="EL28" s="1199"/>
      <c r="EM28" s="1179"/>
      <c r="EN28" s="1178"/>
      <c r="EO28" s="1688"/>
      <c r="EP28" s="1680"/>
      <c r="EQ28" s="1675"/>
      <c r="ER28" s="1498"/>
      <c r="ES28" s="1498"/>
      <c r="ET28" s="1499"/>
      <c r="EU28" s="1500"/>
      <c r="EV28" s="1501"/>
      <c r="EW28" s="1501"/>
      <c r="EX28" s="1501"/>
      <c r="EY28" s="1501"/>
      <c r="EZ28" s="1501"/>
      <c r="FA28" s="1501"/>
      <c r="FB28" s="1502"/>
      <c r="FC28" s="1689"/>
      <c r="FD28" s="1444"/>
      <c r="FE28" s="2219"/>
      <c r="FF28" s="2220"/>
      <c r="FG28" s="2220"/>
      <c r="FH28" s="2220"/>
      <c r="FI28" s="2220"/>
      <c r="FJ28" s="2220"/>
      <c r="FK28" s="2220"/>
      <c r="FL28" s="2220"/>
      <c r="FM28" s="2220"/>
      <c r="FN28" s="2220"/>
      <c r="FO28" s="2220"/>
      <c r="FP28" s="2220"/>
      <c r="FQ28" s="2220"/>
      <c r="FR28" s="2220"/>
      <c r="FS28" s="2220"/>
      <c r="FT28" s="2220"/>
      <c r="FU28" s="2220"/>
      <c r="FV28" s="2220"/>
      <c r="FW28" s="2220"/>
      <c r="FX28" s="2220"/>
      <c r="FY28" s="2220"/>
      <c r="FZ28" s="2220"/>
      <c r="GA28" s="2220"/>
      <c r="GB28" s="2220"/>
      <c r="GC28" s="2220"/>
      <c r="GD28" s="2220"/>
      <c r="GE28" s="2220"/>
      <c r="GF28" s="2220"/>
      <c r="GG28" s="2220"/>
      <c r="GH28" s="2220"/>
      <c r="GI28" s="2220"/>
      <c r="GJ28" s="2220"/>
      <c r="GK28" s="2220"/>
      <c r="GL28" s="2220"/>
      <c r="GM28" s="2220"/>
      <c r="GN28" s="2220"/>
      <c r="GO28" s="2220"/>
      <c r="GP28" s="2220"/>
      <c r="GQ28" s="2220"/>
      <c r="GR28" s="2220"/>
      <c r="GS28" s="2220"/>
      <c r="GT28" s="2220"/>
      <c r="GU28" s="2220"/>
      <c r="GV28" s="2220"/>
      <c r="GW28" s="2220"/>
      <c r="GX28" s="2221"/>
      <c r="GY28" s="2198">
        <f t="shared" si="47"/>
        <v>0</v>
      </c>
      <c r="GZ28" s="396" t="b">
        <f t="shared" si="82"/>
        <v>0</v>
      </c>
      <c r="HA28" s="2199">
        <f t="shared" si="48"/>
        <v>0</v>
      </c>
      <c r="HB28" s="2208" t="b">
        <f t="shared" si="49"/>
        <v>0</v>
      </c>
      <c r="HC28" s="2201">
        <f t="shared" si="50"/>
        <v>0</v>
      </c>
      <c r="HD28" s="397" t="b">
        <f t="shared" si="51"/>
        <v>0</v>
      </c>
      <c r="HE28" s="2202">
        <f t="shared" si="52"/>
        <v>0</v>
      </c>
      <c r="HF28" s="398" t="b">
        <f t="shared" si="53"/>
        <v>0</v>
      </c>
      <c r="HG28" s="2203">
        <f t="shared" si="54"/>
        <v>0</v>
      </c>
      <c r="HH28" s="2209" t="b">
        <f t="shared" si="55"/>
        <v>0</v>
      </c>
      <c r="HI28" s="2205">
        <f t="shared" si="56"/>
        <v>0</v>
      </c>
      <c r="HJ28" s="395" t="b">
        <f t="shared" si="57"/>
        <v>0</v>
      </c>
      <c r="HK28" s="2206">
        <f t="shared" si="58"/>
        <v>0</v>
      </c>
      <c r="HL28" s="2210" t="b">
        <f t="shared" si="59"/>
        <v>0</v>
      </c>
      <c r="HM28" s="432"/>
      <c r="HN28" s="991"/>
      <c r="HO28" s="898"/>
      <c r="HP28" s="899"/>
      <c r="HQ28" s="900"/>
      <c r="HR28" s="901"/>
      <c r="HS28" s="902"/>
      <c r="HT28" s="903"/>
      <c r="HU28" s="904"/>
      <c r="HV28" s="714" t="b">
        <f t="shared" si="83"/>
        <v>0</v>
      </c>
      <c r="HW28" s="715" t="b">
        <f t="shared" si="60"/>
        <v>0</v>
      </c>
      <c r="HX28" s="715" t="b">
        <f t="shared" si="61"/>
        <v>0</v>
      </c>
      <c r="HY28" s="715" t="b">
        <f t="shared" si="62"/>
        <v>0</v>
      </c>
      <c r="HZ28" s="715" t="b">
        <f t="shared" si="63"/>
        <v>0</v>
      </c>
      <c r="IA28" s="716" t="b">
        <f t="shared" si="64"/>
        <v>0</v>
      </c>
      <c r="IB28" s="717" t="b">
        <f t="shared" si="65"/>
        <v>0</v>
      </c>
      <c r="IC28" s="433"/>
      <c r="ID28" s="432"/>
      <c r="IE28" s="664"/>
      <c r="IF28" s="1055"/>
      <c r="IG28" s="1055"/>
      <c r="IH28" s="1055"/>
      <c r="II28" s="1055"/>
      <c r="IJ28" s="1055"/>
      <c r="IK28" s="1055"/>
      <c r="IL28" s="1055"/>
      <c r="IM28" s="1055"/>
      <c r="IN28" s="1056"/>
      <c r="IO28" s="662"/>
      <c r="IP28" s="1057"/>
      <c r="IQ28" s="1057"/>
      <c r="IR28" s="1057"/>
      <c r="IS28" s="1057"/>
      <c r="IT28" s="1057"/>
      <c r="IU28" s="1057"/>
      <c r="IV28" s="1057"/>
      <c r="IW28" s="1057"/>
      <c r="IX28" s="1058"/>
      <c r="IY28" s="664"/>
      <c r="IZ28" s="1055"/>
      <c r="JA28" s="1055"/>
      <c r="JB28" s="1055"/>
      <c r="JC28" s="1055"/>
      <c r="JD28" s="1055"/>
      <c r="JE28" s="1055"/>
      <c r="JF28" s="1055"/>
      <c r="JG28" s="1055"/>
      <c r="JH28" s="1059"/>
      <c r="JI28" s="662"/>
      <c r="JJ28" s="1057"/>
      <c r="JK28" s="1057"/>
      <c r="JL28" s="1057"/>
      <c r="JM28" s="1057"/>
      <c r="JN28" s="1057"/>
      <c r="JO28" s="1057"/>
      <c r="JP28" s="1057"/>
      <c r="JQ28" s="1057"/>
      <c r="JR28" s="1058"/>
      <c r="JS28" s="664"/>
      <c r="JT28" s="1055"/>
      <c r="JU28" s="1055"/>
      <c r="JV28" s="1055"/>
      <c r="JW28" s="1055"/>
      <c r="JX28" s="1059"/>
      <c r="JY28" s="1055"/>
      <c r="JZ28" s="1055"/>
      <c r="KA28" s="1055"/>
      <c r="KB28" s="1056"/>
      <c r="KC28" s="662"/>
      <c r="KD28" s="1057"/>
      <c r="KE28" s="1057"/>
      <c r="KF28" s="1057"/>
      <c r="KG28" s="1057"/>
      <c r="KH28" s="1057"/>
      <c r="KI28" s="1057"/>
      <c r="KJ28" s="1057"/>
      <c r="KK28" s="1057"/>
      <c r="KL28" s="1058"/>
      <c r="KM28" s="664"/>
      <c r="KN28" s="1055"/>
      <c r="KO28" s="1055"/>
      <c r="KP28" s="1055"/>
      <c r="KQ28" s="1055"/>
      <c r="KR28" s="1055"/>
      <c r="KS28" s="1055"/>
      <c r="KT28" s="1055"/>
      <c r="KU28" s="1055"/>
      <c r="KV28" s="1056"/>
      <c r="KW28" s="662"/>
      <c r="KX28" s="1057"/>
      <c r="KY28" s="1057"/>
      <c r="KZ28" s="1057"/>
      <c r="LA28" s="1057"/>
      <c r="LB28" s="1057"/>
      <c r="LC28" s="1057"/>
      <c r="LD28" s="1057"/>
      <c r="LE28" s="1057"/>
      <c r="LF28" s="1058"/>
      <c r="LG28" s="1060"/>
      <c r="LH28" s="1055"/>
      <c r="LI28" s="1055"/>
      <c r="LJ28" s="1055"/>
      <c r="LK28" s="1055"/>
      <c r="LL28" s="1055"/>
      <c r="LM28" s="1055"/>
      <c r="LN28" s="1055"/>
      <c r="LO28" s="1055"/>
      <c r="LP28" s="1055"/>
      <c r="LQ28" s="1059"/>
      <c r="LR28" s="739">
        <f t="shared" si="5"/>
        <v>0</v>
      </c>
      <c r="LS28" s="740" t="b">
        <f t="shared" si="66"/>
        <v>0</v>
      </c>
      <c r="LT28" s="741">
        <f t="shared" si="6"/>
        <v>0</v>
      </c>
      <c r="LU28" s="742" t="b">
        <f t="shared" si="67"/>
        <v>0</v>
      </c>
      <c r="LV28" s="743">
        <f t="shared" si="84"/>
        <v>0</v>
      </c>
      <c r="LW28" s="744" t="b">
        <f t="shared" si="68"/>
        <v>0</v>
      </c>
      <c r="LX28" s="745">
        <f t="shared" si="8"/>
        <v>0</v>
      </c>
      <c r="LY28" s="746" t="b">
        <f t="shared" si="69"/>
        <v>0</v>
      </c>
      <c r="LZ28" s="764">
        <f t="shared" si="9"/>
        <v>0</v>
      </c>
      <c r="MA28" s="765" t="b">
        <f t="shared" si="70"/>
        <v>0</v>
      </c>
      <c r="MB28" s="766">
        <f t="shared" si="85"/>
        <v>0</v>
      </c>
      <c r="MC28" s="767" t="b">
        <f t="shared" si="71"/>
        <v>0</v>
      </c>
      <c r="MD28" s="768">
        <f t="shared" si="11"/>
        <v>0</v>
      </c>
      <c r="ME28" s="769" t="b">
        <f t="shared" si="72"/>
        <v>0</v>
      </c>
      <c r="MF28" s="770">
        <f t="shared" si="86"/>
        <v>0</v>
      </c>
      <c r="MG28" s="771" t="b">
        <f t="shared" si="73"/>
        <v>0</v>
      </c>
      <c r="MH28" s="772">
        <f t="shared" si="87"/>
        <v>0</v>
      </c>
      <c r="MI28" s="773" t="b">
        <f t="shared" si="74"/>
        <v>0</v>
      </c>
      <c r="MJ28" s="774">
        <f t="shared" si="88"/>
        <v>0</v>
      </c>
      <c r="MK28" s="775" t="b">
        <f t="shared" si="75"/>
        <v>0</v>
      </c>
      <c r="ML28" s="776">
        <f t="shared" si="89"/>
        <v>0</v>
      </c>
      <c r="MM28" s="777" t="b">
        <f t="shared" si="76"/>
        <v>0</v>
      </c>
      <c r="MN28" s="778">
        <f t="shared" si="90"/>
        <v>0</v>
      </c>
      <c r="MO28" s="779" t="b">
        <f t="shared" si="77"/>
        <v>0</v>
      </c>
      <c r="MP28" s="884">
        <f t="shared" si="91"/>
        <v>0</v>
      </c>
      <c r="MQ28" s="885" t="b">
        <f t="shared" si="78"/>
        <v>0</v>
      </c>
      <c r="MR28" s="990"/>
      <c r="MS28" s="645"/>
      <c r="MT28" s="646"/>
      <c r="MU28" s="647"/>
      <c r="MV28" s="648"/>
      <c r="MW28" s="649"/>
      <c r="MX28" s="657"/>
      <c r="MY28" s="658"/>
      <c r="MZ28" s="659"/>
      <c r="NA28" s="660"/>
      <c r="NB28" s="661"/>
      <c r="NC28" s="662"/>
      <c r="ND28" s="663"/>
      <c r="NE28" s="664"/>
      <c r="NF28" s="665"/>
      <c r="NG28" s="1575" t="b">
        <f t="shared" si="18"/>
        <v>0</v>
      </c>
      <c r="NH28" s="1575" t="b">
        <f t="shared" si="18"/>
        <v>0</v>
      </c>
      <c r="NI28" s="1575" t="b">
        <f t="shared" si="18"/>
        <v>0</v>
      </c>
      <c r="NJ28" s="1575" t="b">
        <f t="shared" si="18"/>
        <v>0</v>
      </c>
      <c r="NK28" s="1575" t="b">
        <f t="shared" si="18"/>
        <v>0</v>
      </c>
      <c r="NL28" s="1575" t="b">
        <f t="shared" si="18"/>
        <v>0</v>
      </c>
      <c r="NM28" s="1575" t="b">
        <f t="shared" si="18"/>
        <v>0</v>
      </c>
      <c r="NN28" s="1575" t="b">
        <f t="shared" si="18"/>
        <v>0</v>
      </c>
      <c r="NO28" s="1575" t="b">
        <f t="shared" si="18"/>
        <v>0</v>
      </c>
      <c r="NP28" s="1576" t="b">
        <f t="shared" si="18"/>
        <v>0</v>
      </c>
      <c r="NQ28" s="1576" t="b">
        <f t="shared" si="18"/>
        <v>0</v>
      </c>
      <c r="NR28" s="1576" t="b">
        <f t="shared" si="18"/>
        <v>0</v>
      </c>
      <c r="NS28" s="1575" t="b">
        <f t="shared" si="18"/>
        <v>0</v>
      </c>
      <c r="NT28" s="1445"/>
    </row>
    <row r="29" spans="1:384" ht="23.25" thickBot="1" x14ac:dyDescent="0.35">
      <c r="A29" s="1600">
        <v>17</v>
      </c>
      <c r="B29" s="1601"/>
      <c r="C29" s="1602"/>
      <c r="D29" s="1601"/>
      <c r="E29" s="1515"/>
      <c r="F29" s="89"/>
      <c r="G29" s="90"/>
      <c r="H29" s="100"/>
      <c r="I29" s="100"/>
      <c r="J29" s="1558"/>
      <c r="K29" s="1565">
        <f t="shared" si="79"/>
        <v>0</v>
      </c>
      <c r="L29" s="1562"/>
      <c r="M29" s="1178"/>
      <c r="N29" s="1179"/>
      <c r="O29" s="1195"/>
      <c r="P29" s="1197"/>
      <c r="Q29" s="1197"/>
      <c r="R29" s="1197"/>
      <c r="S29" s="1197"/>
      <c r="T29" s="1197"/>
      <c r="U29" s="1197"/>
      <c r="V29" s="1198"/>
      <c r="W29" s="1532" t="b">
        <f t="shared" si="81"/>
        <v>0</v>
      </c>
      <c r="X29" s="1531" t="b">
        <f t="shared" si="19"/>
        <v>0</v>
      </c>
      <c r="Y29" s="1531" t="b">
        <f t="shared" si="20"/>
        <v>0</v>
      </c>
      <c r="Z29" s="1531" t="b">
        <f t="shared" si="21"/>
        <v>0</v>
      </c>
      <c r="AA29" s="1531" t="b">
        <f t="shared" si="22"/>
        <v>0</v>
      </c>
      <c r="AB29" s="1531" t="b">
        <f t="shared" si="23"/>
        <v>0</v>
      </c>
      <c r="AC29" s="1531" t="b">
        <f t="shared" si="24"/>
        <v>0</v>
      </c>
      <c r="AD29" s="1533" t="b">
        <f t="shared" si="25"/>
        <v>0</v>
      </c>
      <c r="AE29" s="1178"/>
      <c r="AF29" s="1181"/>
      <c r="AG29" s="103"/>
      <c r="AH29" s="104"/>
      <c r="AI29" s="104"/>
      <c r="AJ29" s="104"/>
      <c r="AK29" s="104"/>
      <c r="AL29" s="104"/>
      <c r="AM29" s="104"/>
      <c r="AN29" s="104"/>
      <c r="AO29" s="104"/>
      <c r="AP29" s="105"/>
      <c r="AQ29" s="1667"/>
      <c r="AR29" s="103"/>
      <c r="AS29" s="104"/>
      <c r="AT29" s="104"/>
      <c r="AU29" s="104"/>
      <c r="AV29" s="104"/>
      <c r="AW29" s="104"/>
      <c r="AX29" s="104"/>
      <c r="AY29" s="104"/>
      <c r="AZ29" s="104"/>
      <c r="BA29" s="105"/>
      <c r="BB29" s="1645">
        <f t="shared" si="0"/>
        <v>0</v>
      </c>
      <c r="BC29" s="382">
        <f t="shared" si="1"/>
        <v>0</v>
      </c>
      <c r="BD29" s="1647" t="e">
        <f t="shared" si="26"/>
        <v>#DIV/0!</v>
      </c>
      <c r="BE29" s="367" t="e">
        <f t="shared" si="27"/>
        <v>#DIV/0!</v>
      </c>
      <c r="BF29" s="368" t="e">
        <f t="shared" si="28"/>
        <v>#DIV/0!</v>
      </c>
      <c r="BG29" s="369" t="e">
        <f t="shared" si="2"/>
        <v>#DIV/0!</v>
      </c>
      <c r="BH29" s="370" t="e">
        <f t="shared" si="3"/>
        <v>#DIV/0!</v>
      </c>
      <c r="BI29" s="371" t="e">
        <f t="shared" si="4"/>
        <v>#DIV/0!</v>
      </c>
      <c r="BJ29" s="372" t="e">
        <f t="shared" si="29"/>
        <v>#DIV/0!</v>
      </c>
      <c r="BK29" s="372" t="e">
        <f t="shared" si="30"/>
        <v>#DIV/0!</v>
      </c>
      <c r="BL29" s="379" t="e">
        <f t="shared" si="31"/>
        <v>#DIV/0!</v>
      </c>
      <c r="BM29" s="99"/>
      <c r="BN29" s="1181"/>
      <c r="BO29" s="1838"/>
      <c r="BP29" s="1839"/>
      <c r="BQ29" s="1839"/>
      <c r="BR29" s="1839"/>
      <c r="BS29" s="1839"/>
      <c r="BT29" s="1839"/>
      <c r="BU29" s="1839"/>
      <c r="BV29" s="1839"/>
      <c r="BW29" s="1839"/>
      <c r="BX29" s="1839"/>
      <c r="BY29" s="1839"/>
      <c r="BZ29" s="1839"/>
      <c r="CA29" s="1839"/>
      <c r="CB29" s="1839"/>
      <c r="CC29" s="1839"/>
      <c r="CD29" s="1839"/>
      <c r="CE29" s="1839"/>
      <c r="CF29" s="1839"/>
      <c r="CG29" s="1839"/>
      <c r="CH29" s="1839"/>
      <c r="CI29" s="1839"/>
      <c r="CJ29" s="1839"/>
      <c r="CK29" s="1839"/>
      <c r="CL29" s="1839"/>
      <c r="CM29" s="1839"/>
      <c r="CN29" s="1839"/>
      <c r="CO29" s="1839"/>
      <c r="CP29" s="1839"/>
      <c r="CQ29" s="1839"/>
      <c r="CR29" s="1839"/>
      <c r="CS29" s="1839"/>
      <c r="CT29" s="1839"/>
      <c r="CU29" s="1839"/>
      <c r="CV29" s="1839"/>
      <c r="CW29" s="1839"/>
      <c r="CX29" s="1839"/>
      <c r="CY29" s="1839"/>
      <c r="CZ29" s="1839"/>
      <c r="DA29" s="1839"/>
      <c r="DB29" s="1840"/>
      <c r="DC29" s="1831">
        <f t="shared" si="32"/>
        <v>0</v>
      </c>
      <c r="DD29" s="1832">
        <f t="shared" si="33"/>
        <v>0</v>
      </c>
      <c r="DE29" s="1833">
        <f t="shared" si="34"/>
        <v>0</v>
      </c>
      <c r="DF29" s="1831">
        <f t="shared" si="35"/>
        <v>0</v>
      </c>
      <c r="DG29" s="1832">
        <f t="shared" si="36"/>
        <v>0</v>
      </c>
      <c r="DH29" s="1833">
        <f t="shared" si="37"/>
        <v>0</v>
      </c>
      <c r="DI29" s="1831">
        <f t="shared" si="38"/>
        <v>0</v>
      </c>
      <c r="DJ29" s="1832">
        <f t="shared" si="39"/>
        <v>0</v>
      </c>
      <c r="DK29" s="1832">
        <f t="shared" si="40"/>
        <v>0</v>
      </c>
      <c r="DL29" s="1833">
        <f t="shared" si="41"/>
        <v>0</v>
      </c>
      <c r="DM29" s="1834">
        <f t="shared" si="42"/>
        <v>0</v>
      </c>
      <c r="DN29" s="1835">
        <f t="shared" si="43"/>
        <v>0</v>
      </c>
      <c r="DO29" s="1836">
        <f t="shared" si="44"/>
        <v>0</v>
      </c>
      <c r="DP29" s="1837">
        <f t="shared" si="45"/>
        <v>0</v>
      </c>
      <c r="DQ29" s="1837">
        <f t="shared" si="46"/>
        <v>0</v>
      </c>
      <c r="DR29" s="1192"/>
      <c r="DS29" s="1210"/>
      <c r="DT29" s="1211"/>
      <c r="DU29" s="1212"/>
      <c r="DV29" s="1213"/>
      <c r="DW29" s="1180"/>
      <c r="DX29" s="1178"/>
      <c r="DY29" s="1181"/>
      <c r="DZ29" s="1195"/>
      <c r="EA29" s="1196"/>
      <c r="EB29" s="1195"/>
      <c r="EC29" s="1197"/>
      <c r="ED29" s="1196"/>
      <c r="EE29" s="1191"/>
      <c r="EF29" s="1192"/>
      <c r="EG29" s="1195"/>
      <c r="EH29" s="1196"/>
      <c r="EI29" s="1195"/>
      <c r="EJ29" s="1197"/>
      <c r="EK29" s="1198"/>
      <c r="EL29" s="1199"/>
      <c r="EM29" s="1179"/>
      <c r="EN29" s="1178"/>
      <c r="EO29" s="1688"/>
      <c r="EP29" s="1680"/>
      <c r="EQ29" s="1675"/>
      <c r="ER29" s="1498"/>
      <c r="ES29" s="1498"/>
      <c r="ET29" s="1499"/>
      <c r="EU29" s="1500"/>
      <c r="EV29" s="1501"/>
      <c r="EW29" s="1501"/>
      <c r="EX29" s="1501"/>
      <c r="EY29" s="1501"/>
      <c r="EZ29" s="1501"/>
      <c r="FA29" s="1501"/>
      <c r="FB29" s="1502"/>
      <c r="FC29" s="1689"/>
      <c r="FD29" s="1444"/>
      <c r="FE29" s="2219"/>
      <c r="FF29" s="2220"/>
      <c r="FG29" s="2220"/>
      <c r="FH29" s="2220"/>
      <c r="FI29" s="2220"/>
      <c r="FJ29" s="2220"/>
      <c r="FK29" s="2220"/>
      <c r="FL29" s="2220"/>
      <c r="FM29" s="2220"/>
      <c r="FN29" s="2220"/>
      <c r="FO29" s="2220"/>
      <c r="FP29" s="2220"/>
      <c r="FQ29" s="2220"/>
      <c r="FR29" s="2220"/>
      <c r="FS29" s="2220"/>
      <c r="FT29" s="2220"/>
      <c r="FU29" s="2220"/>
      <c r="FV29" s="2220"/>
      <c r="FW29" s="2220"/>
      <c r="FX29" s="2220"/>
      <c r="FY29" s="2220"/>
      <c r="FZ29" s="2220"/>
      <c r="GA29" s="2220"/>
      <c r="GB29" s="2220"/>
      <c r="GC29" s="2220"/>
      <c r="GD29" s="2220"/>
      <c r="GE29" s="2220"/>
      <c r="GF29" s="2220"/>
      <c r="GG29" s="2220"/>
      <c r="GH29" s="2220"/>
      <c r="GI29" s="2220"/>
      <c r="GJ29" s="2220"/>
      <c r="GK29" s="2220"/>
      <c r="GL29" s="2220"/>
      <c r="GM29" s="2220"/>
      <c r="GN29" s="2220"/>
      <c r="GO29" s="2220"/>
      <c r="GP29" s="2220"/>
      <c r="GQ29" s="2220"/>
      <c r="GR29" s="2220"/>
      <c r="GS29" s="2220"/>
      <c r="GT29" s="2220"/>
      <c r="GU29" s="2220"/>
      <c r="GV29" s="2220"/>
      <c r="GW29" s="2220"/>
      <c r="GX29" s="2221"/>
      <c r="GY29" s="2198">
        <f t="shared" si="47"/>
        <v>0</v>
      </c>
      <c r="GZ29" s="396" t="b">
        <f t="shared" si="82"/>
        <v>0</v>
      </c>
      <c r="HA29" s="2199">
        <f t="shared" si="48"/>
        <v>0</v>
      </c>
      <c r="HB29" s="2208" t="b">
        <f t="shared" si="49"/>
        <v>0</v>
      </c>
      <c r="HC29" s="2201">
        <f t="shared" si="50"/>
        <v>0</v>
      </c>
      <c r="HD29" s="397" t="b">
        <f t="shared" si="51"/>
        <v>0</v>
      </c>
      <c r="HE29" s="2202">
        <f t="shared" si="52"/>
        <v>0</v>
      </c>
      <c r="HF29" s="398" t="b">
        <f t="shared" si="53"/>
        <v>0</v>
      </c>
      <c r="HG29" s="2203">
        <f t="shared" si="54"/>
        <v>0</v>
      </c>
      <c r="HH29" s="2209" t="b">
        <f t="shared" si="55"/>
        <v>0</v>
      </c>
      <c r="HI29" s="2205">
        <f t="shared" si="56"/>
        <v>0</v>
      </c>
      <c r="HJ29" s="395" t="b">
        <f t="shared" si="57"/>
        <v>0</v>
      </c>
      <c r="HK29" s="2206">
        <f t="shared" si="58"/>
        <v>0</v>
      </c>
      <c r="HL29" s="2210" t="b">
        <f t="shared" si="59"/>
        <v>0</v>
      </c>
      <c r="HM29" s="432"/>
      <c r="HN29" s="991"/>
      <c r="HO29" s="898"/>
      <c r="HP29" s="899"/>
      <c r="HQ29" s="900"/>
      <c r="HR29" s="901"/>
      <c r="HS29" s="902"/>
      <c r="HT29" s="903"/>
      <c r="HU29" s="904"/>
      <c r="HV29" s="714" t="b">
        <f t="shared" si="83"/>
        <v>0</v>
      </c>
      <c r="HW29" s="715" t="b">
        <f t="shared" si="60"/>
        <v>0</v>
      </c>
      <c r="HX29" s="715" t="b">
        <f t="shared" si="61"/>
        <v>0</v>
      </c>
      <c r="HY29" s="715" t="b">
        <f t="shared" si="62"/>
        <v>0</v>
      </c>
      <c r="HZ29" s="715" t="b">
        <f t="shared" si="63"/>
        <v>0</v>
      </c>
      <c r="IA29" s="716" t="b">
        <f t="shared" si="64"/>
        <v>0</v>
      </c>
      <c r="IB29" s="717" t="b">
        <f t="shared" si="65"/>
        <v>0</v>
      </c>
      <c r="IC29" s="433"/>
      <c r="ID29" s="432"/>
      <c r="IE29" s="664"/>
      <c r="IF29" s="1055"/>
      <c r="IG29" s="1055"/>
      <c r="IH29" s="1055"/>
      <c r="II29" s="1055"/>
      <c r="IJ29" s="1055"/>
      <c r="IK29" s="1055"/>
      <c r="IL29" s="1055"/>
      <c r="IM29" s="1055"/>
      <c r="IN29" s="1056"/>
      <c r="IO29" s="662"/>
      <c r="IP29" s="1057"/>
      <c r="IQ29" s="1057"/>
      <c r="IR29" s="1057"/>
      <c r="IS29" s="1057"/>
      <c r="IT29" s="1057"/>
      <c r="IU29" s="1057"/>
      <c r="IV29" s="1057"/>
      <c r="IW29" s="1057"/>
      <c r="IX29" s="1058"/>
      <c r="IY29" s="664"/>
      <c r="IZ29" s="1055"/>
      <c r="JA29" s="1055"/>
      <c r="JB29" s="1055"/>
      <c r="JC29" s="1055"/>
      <c r="JD29" s="1055"/>
      <c r="JE29" s="1055"/>
      <c r="JF29" s="1055"/>
      <c r="JG29" s="1055"/>
      <c r="JH29" s="1059"/>
      <c r="JI29" s="662"/>
      <c r="JJ29" s="1057"/>
      <c r="JK29" s="1057"/>
      <c r="JL29" s="1057"/>
      <c r="JM29" s="1057"/>
      <c r="JN29" s="1057"/>
      <c r="JO29" s="1057"/>
      <c r="JP29" s="1057"/>
      <c r="JQ29" s="1057"/>
      <c r="JR29" s="1058"/>
      <c r="JS29" s="664"/>
      <c r="JT29" s="1055"/>
      <c r="JU29" s="1055"/>
      <c r="JV29" s="1055"/>
      <c r="JW29" s="1055"/>
      <c r="JX29" s="1059"/>
      <c r="JY29" s="1055"/>
      <c r="JZ29" s="1055"/>
      <c r="KA29" s="1055"/>
      <c r="KB29" s="1056"/>
      <c r="KC29" s="662"/>
      <c r="KD29" s="1057"/>
      <c r="KE29" s="1057"/>
      <c r="KF29" s="1057"/>
      <c r="KG29" s="1057"/>
      <c r="KH29" s="1057"/>
      <c r="KI29" s="1057"/>
      <c r="KJ29" s="1057"/>
      <c r="KK29" s="1057"/>
      <c r="KL29" s="1058"/>
      <c r="KM29" s="664"/>
      <c r="KN29" s="1055"/>
      <c r="KO29" s="1055"/>
      <c r="KP29" s="1055"/>
      <c r="KQ29" s="1055"/>
      <c r="KR29" s="1055"/>
      <c r="KS29" s="1055"/>
      <c r="KT29" s="1055"/>
      <c r="KU29" s="1055"/>
      <c r="KV29" s="1056"/>
      <c r="KW29" s="662"/>
      <c r="KX29" s="1057"/>
      <c r="KY29" s="1057"/>
      <c r="KZ29" s="1057"/>
      <c r="LA29" s="1057"/>
      <c r="LB29" s="1057"/>
      <c r="LC29" s="1057"/>
      <c r="LD29" s="1057"/>
      <c r="LE29" s="1057"/>
      <c r="LF29" s="1058"/>
      <c r="LG29" s="1060"/>
      <c r="LH29" s="1055"/>
      <c r="LI29" s="1055"/>
      <c r="LJ29" s="1055"/>
      <c r="LK29" s="1055"/>
      <c r="LL29" s="1055"/>
      <c r="LM29" s="1055"/>
      <c r="LN29" s="1055"/>
      <c r="LO29" s="1055"/>
      <c r="LP29" s="1055"/>
      <c r="LQ29" s="1059"/>
      <c r="LR29" s="739">
        <f t="shared" si="5"/>
        <v>0</v>
      </c>
      <c r="LS29" s="740" t="b">
        <f t="shared" si="66"/>
        <v>0</v>
      </c>
      <c r="LT29" s="741">
        <f t="shared" si="6"/>
        <v>0</v>
      </c>
      <c r="LU29" s="742" t="b">
        <f t="shared" si="67"/>
        <v>0</v>
      </c>
      <c r="LV29" s="743">
        <f t="shared" si="84"/>
        <v>0</v>
      </c>
      <c r="LW29" s="744" t="b">
        <f t="shared" si="68"/>
        <v>0</v>
      </c>
      <c r="LX29" s="745">
        <f t="shared" si="8"/>
        <v>0</v>
      </c>
      <c r="LY29" s="746" t="b">
        <f t="shared" si="69"/>
        <v>0</v>
      </c>
      <c r="LZ29" s="764">
        <f t="shared" si="9"/>
        <v>0</v>
      </c>
      <c r="MA29" s="765" t="b">
        <f t="shared" si="70"/>
        <v>0</v>
      </c>
      <c r="MB29" s="766">
        <f t="shared" si="85"/>
        <v>0</v>
      </c>
      <c r="MC29" s="767" t="b">
        <f t="shared" si="71"/>
        <v>0</v>
      </c>
      <c r="MD29" s="768">
        <f t="shared" si="11"/>
        <v>0</v>
      </c>
      <c r="ME29" s="769" t="b">
        <f t="shared" si="72"/>
        <v>0</v>
      </c>
      <c r="MF29" s="770">
        <f t="shared" si="86"/>
        <v>0</v>
      </c>
      <c r="MG29" s="771" t="b">
        <f t="shared" si="73"/>
        <v>0</v>
      </c>
      <c r="MH29" s="772">
        <f t="shared" si="87"/>
        <v>0</v>
      </c>
      <c r="MI29" s="773" t="b">
        <f t="shared" si="74"/>
        <v>0</v>
      </c>
      <c r="MJ29" s="774">
        <f t="shared" si="88"/>
        <v>0</v>
      </c>
      <c r="MK29" s="775" t="b">
        <f t="shared" si="75"/>
        <v>0</v>
      </c>
      <c r="ML29" s="776">
        <f t="shared" si="89"/>
        <v>0</v>
      </c>
      <c r="MM29" s="777" t="b">
        <f t="shared" si="76"/>
        <v>0</v>
      </c>
      <c r="MN29" s="778">
        <f t="shared" si="90"/>
        <v>0</v>
      </c>
      <c r="MO29" s="779" t="b">
        <f t="shared" si="77"/>
        <v>0</v>
      </c>
      <c r="MP29" s="884">
        <f t="shared" si="91"/>
        <v>0</v>
      </c>
      <c r="MQ29" s="885" t="b">
        <f t="shared" si="78"/>
        <v>0</v>
      </c>
      <c r="MR29" s="990"/>
      <c r="MS29" s="645"/>
      <c r="MT29" s="646"/>
      <c r="MU29" s="647"/>
      <c r="MV29" s="648"/>
      <c r="MW29" s="649"/>
      <c r="MX29" s="657"/>
      <c r="MY29" s="658"/>
      <c r="MZ29" s="659"/>
      <c r="NA29" s="660"/>
      <c r="NB29" s="661"/>
      <c r="NC29" s="662"/>
      <c r="ND29" s="663"/>
      <c r="NE29" s="664"/>
      <c r="NF29" s="665"/>
      <c r="NG29" s="1575" t="b">
        <f t="shared" si="18"/>
        <v>0</v>
      </c>
      <c r="NH29" s="1575" t="b">
        <f t="shared" si="18"/>
        <v>0</v>
      </c>
      <c r="NI29" s="1575" t="b">
        <f t="shared" si="18"/>
        <v>0</v>
      </c>
      <c r="NJ29" s="1575" t="b">
        <f t="shared" si="18"/>
        <v>0</v>
      </c>
      <c r="NK29" s="1575" t="b">
        <f t="shared" si="18"/>
        <v>0</v>
      </c>
      <c r="NL29" s="1575" t="b">
        <f t="shared" si="18"/>
        <v>0</v>
      </c>
      <c r="NM29" s="1575" t="b">
        <f t="shared" si="18"/>
        <v>0</v>
      </c>
      <c r="NN29" s="1575" t="b">
        <f t="shared" si="18"/>
        <v>0</v>
      </c>
      <c r="NO29" s="1575" t="b">
        <f t="shared" si="18"/>
        <v>0</v>
      </c>
      <c r="NP29" s="1576" t="b">
        <f t="shared" si="18"/>
        <v>0</v>
      </c>
      <c r="NQ29" s="1576" t="b">
        <f t="shared" si="18"/>
        <v>0</v>
      </c>
      <c r="NR29" s="1576" t="b">
        <f t="shared" si="18"/>
        <v>0</v>
      </c>
      <c r="NS29" s="1575" t="b">
        <f t="shared" si="18"/>
        <v>0</v>
      </c>
      <c r="NT29" s="1445"/>
    </row>
    <row r="30" spans="1:384" ht="23.25" thickBot="1" x14ac:dyDescent="0.35">
      <c r="A30" s="1600">
        <v>18</v>
      </c>
      <c r="B30" s="1601"/>
      <c r="C30" s="1602"/>
      <c r="D30" s="1601"/>
      <c r="E30" s="1515"/>
      <c r="F30" s="89"/>
      <c r="G30" s="90"/>
      <c r="H30" s="100"/>
      <c r="I30" s="100"/>
      <c r="J30" s="1558"/>
      <c r="K30" s="1565">
        <f t="shared" si="79"/>
        <v>0</v>
      </c>
      <c r="L30" s="1562"/>
      <c r="M30" s="1178"/>
      <c r="N30" s="1179"/>
      <c r="O30" s="1195"/>
      <c r="P30" s="1197"/>
      <c r="Q30" s="1197"/>
      <c r="R30" s="1197"/>
      <c r="S30" s="1197"/>
      <c r="T30" s="1197"/>
      <c r="U30" s="1197"/>
      <c r="V30" s="1198"/>
      <c r="W30" s="1532" t="b">
        <f t="shared" si="81"/>
        <v>0</v>
      </c>
      <c r="X30" s="1531" t="b">
        <f t="shared" si="19"/>
        <v>0</v>
      </c>
      <c r="Y30" s="1531" t="b">
        <f t="shared" si="20"/>
        <v>0</v>
      </c>
      <c r="Z30" s="1531" t="b">
        <f t="shared" si="21"/>
        <v>0</v>
      </c>
      <c r="AA30" s="1531" t="b">
        <f t="shared" si="22"/>
        <v>0</v>
      </c>
      <c r="AB30" s="1531" t="b">
        <f t="shared" si="23"/>
        <v>0</v>
      </c>
      <c r="AC30" s="1531" t="b">
        <f t="shared" si="24"/>
        <v>0</v>
      </c>
      <c r="AD30" s="1533" t="b">
        <f t="shared" si="25"/>
        <v>0</v>
      </c>
      <c r="AE30" s="1178"/>
      <c r="AF30" s="1181"/>
      <c r="AG30" s="103"/>
      <c r="AH30" s="104"/>
      <c r="AI30" s="104"/>
      <c r="AJ30" s="104"/>
      <c r="AK30" s="104"/>
      <c r="AL30" s="104"/>
      <c r="AM30" s="104"/>
      <c r="AN30" s="104"/>
      <c r="AO30" s="104"/>
      <c r="AP30" s="105"/>
      <c r="AQ30" s="1667"/>
      <c r="AR30" s="103"/>
      <c r="AS30" s="104"/>
      <c r="AT30" s="104"/>
      <c r="AU30" s="104"/>
      <c r="AV30" s="104"/>
      <c r="AW30" s="104"/>
      <c r="AX30" s="104"/>
      <c r="AY30" s="104"/>
      <c r="AZ30" s="104"/>
      <c r="BA30" s="105"/>
      <c r="BB30" s="1645">
        <f t="shared" si="0"/>
        <v>0</v>
      </c>
      <c r="BC30" s="382">
        <f t="shared" si="1"/>
        <v>0</v>
      </c>
      <c r="BD30" s="1647" t="e">
        <f t="shared" si="26"/>
        <v>#DIV/0!</v>
      </c>
      <c r="BE30" s="367" t="e">
        <f t="shared" si="27"/>
        <v>#DIV/0!</v>
      </c>
      <c r="BF30" s="368" t="e">
        <f t="shared" si="28"/>
        <v>#DIV/0!</v>
      </c>
      <c r="BG30" s="369" t="e">
        <f t="shared" si="2"/>
        <v>#DIV/0!</v>
      </c>
      <c r="BH30" s="370" t="e">
        <f t="shared" si="3"/>
        <v>#DIV/0!</v>
      </c>
      <c r="BI30" s="371" t="e">
        <f t="shared" si="4"/>
        <v>#DIV/0!</v>
      </c>
      <c r="BJ30" s="372" t="e">
        <f t="shared" si="29"/>
        <v>#DIV/0!</v>
      </c>
      <c r="BK30" s="372" t="e">
        <f t="shared" si="30"/>
        <v>#DIV/0!</v>
      </c>
      <c r="BL30" s="379" t="e">
        <f t="shared" si="31"/>
        <v>#DIV/0!</v>
      </c>
      <c r="BM30" s="99"/>
      <c r="BN30" s="1181"/>
      <c r="BO30" s="1838"/>
      <c r="BP30" s="1839"/>
      <c r="BQ30" s="1839"/>
      <c r="BR30" s="1839"/>
      <c r="BS30" s="1839"/>
      <c r="BT30" s="1839"/>
      <c r="BU30" s="1839"/>
      <c r="BV30" s="1839"/>
      <c r="BW30" s="1839"/>
      <c r="BX30" s="1839"/>
      <c r="BY30" s="1839"/>
      <c r="BZ30" s="1839"/>
      <c r="CA30" s="1839"/>
      <c r="CB30" s="1839"/>
      <c r="CC30" s="1839"/>
      <c r="CD30" s="1839"/>
      <c r="CE30" s="1839"/>
      <c r="CF30" s="1839"/>
      <c r="CG30" s="1839"/>
      <c r="CH30" s="1839"/>
      <c r="CI30" s="1839"/>
      <c r="CJ30" s="1839"/>
      <c r="CK30" s="1839"/>
      <c r="CL30" s="1839"/>
      <c r="CM30" s="1839"/>
      <c r="CN30" s="1839"/>
      <c r="CO30" s="1839"/>
      <c r="CP30" s="1839"/>
      <c r="CQ30" s="1839"/>
      <c r="CR30" s="1839"/>
      <c r="CS30" s="1839"/>
      <c r="CT30" s="1839"/>
      <c r="CU30" s="1839"/>
      <c r="CV30" s="1839"/>
      <c r="CW30" s="1839"/>
      <c r="CX30" s="1839"/>
      <c r="CY30" s="1839"/>
      <c r="CZ30" s="1839"/>
      <c r="DA30" s="1839"/>
      <c r="DB30" s="1840"/>
      <c r="DC30" s="1831">
        <f t="shared" si="32"/>
        <v>0</v>
      </c>
      <c r="DD30" s="1832">
        <f t="shared" si="33"/>
        <v>0</v>
      </c>
      <c r="DE30" s="1833">
        <f t="shared" si="34"/>
        <v>0</v>
      </c>
      <c r="DF30" s="1831">
        <f t="shared" si="35"/>
        <v>0</v>
      </c>
      <c r="DG30" s="1832">
        <f t="shared" si="36"/>
        <v>0</v>
      </c>
      <c r="DH30" s="1833">
        <f t="shared" si="37"/>
        <v>0</v>
      </c>
      <c r="DI30" s="1831">
        <f t="shared" si="38"/>
        <v>0</v>
      </c>
      <c r="DJ30" s="1832">
        <f t="shared" si="39"/>
        <v>0</v>
      </c>
      <c r="DK30" s="1832">
        <f t="shared" si="40"/>
        <v>0</v>
      </c>
      <c r="DL30" s="1833">
        <f t="shared" si="41"/>
        <v>0</v>
      </c>
      <c r="DM30" s="1834">
        <f t="shared" si="42"/>
        <v>0</v>
      </c>
      <c r="DN30" s="1835">
        <f t="shared" si="43"/>
        <v>0</v>
      </c>
      <c r="DO30" s="1836">
        <f t="shared" si="44"/>
        <v>0</v>
      </c>
      <c r="DP30" s="1837">
        <f t="shared" si="45"/>
        <v>0</v>
      </c>
      <c r="DQ30" s="1837">
        <f t="shared" si="46"/>
        <v>0</v>
      </c>
      <c r="DR30" s="1192"/>
      <c r="DS30" s="1210"/>
      <c r="DT30" s="1211"/>
      <c r="DU30" s="1212"/>
      <c r="DV30" s="1213"/>
      <c r="DW30" s="1180"/>
      <c r="DX30" s="1178"/>
      <c r="DY30" s="1181"/>
      <c r="DZ30" s="1195"/>
      <c r="EA30" s="1196"/>
      <c r="EB30" s="1195"/>
      <c r="EC30" s="1197"/>
      <c r="ED30" s="1196"/>
      <c r="EE30" s="1191"/>
      <c r="EF30" s="1192"/>
      <c r="EG30" s="1195"/>
      <c r="EH30" s="1196"/>
      <c r="EI30" s="1195"/>
      <c r="EJ30" s="1197"/>
      <c r="EK30" s="1198"/>
      <c r="EL30" s="1199"/>
      <c r="EM30" s="1179"/>
      <c r="EN30" s="1178"/>
      <c r="EO30" s="1688"/>
      <c r="EP30" s="1680"/>
      <c r="EQ30" s="1675"/>
      <c r="ER30" s="1498"/>
      <c r="ES30" s="1498"/>
      <c r="ET30" s="1499"/>
      <c r="EU30" s="1500"/>
      <c r="EV30" s="1501"/>
      <c r="EW30" s="1501"/>
      <c r="EX30" s="1501"/>
      <c r="EY30" s="1501"/>
      <c r="EZ30" s="1501"/>
      <c r="FA30" s="1501"/>
      <c r="FB30" s="1502"/>
      <c r="FC30" s="1689"/>
      <c r="FD30" s="1444"/>
      <c r="FE30" s="2219"/>
      <c r="FF30" s="2220"/>
      <c r="FG30" s="2220"/>
      <c r="FH30" s="2220"/>
      <c r="FI30" s="2220"/>
      <c r="FJ30" s="2220"/>
      <c r="FK30" s="2220"/>
      <c r="FL30" s="2220"/>
      <c r="FM30" s="2220"/>
      <c r="FN30" s="2220"/>
      <c r="FO30" s="2220"/>
      <c r="FP30" s="2220"/>
      <c r="FQ30" s="2220"/>
      <c r="FR30" s="2220"/>
      <c r="FS30" s="2220"/>
      <c r="FT30" s="2220"/>
      <c r="FU30" s="2220"/>
      <c r="FV30" s="2220"/>
      <c r="FW30" s="2220"/>
      <c r="FX30" s="2220"/>
      <c r="FY30" s="2220"/>
      <c r="FZ30" s="2220"/>
      <c r="GA30" s="2220"/>
      <c r="GB30" s="2220"/>
      <c r="GC30" s="2220"/>
      <c r="GD30" s="2220"/>
      <c r="GE30" s="2220"/>
      <c r="GF30" s="2220"/>
      <c r="GG30" s="2220"/>
      <c r="GH30" s="2220"/>
      <c r="GI30" s="2220"/>
      <c r="GJ30" s="2220"/>
      <c r="GK30" s="2220"/>
      <c r="GL30" s="2220"/>
      <c r="GM30" s="2220"/>
      <c r="GN30" s="2220"/>
      <c r="GO30" s="2220"/>
      <c r="GP30" s="2220"/>
      <c r="GQ30" s="2220"/>
      <c r="GR30" s="2220"/>
      <c r="GS30" s="2220"/>
      <c r="GT30" s="2220"/>
      <c r="GU30" s="2220"/>
      <c r="GV30" s="2220"/>
      <c r="GW30" s="2220"/>
      <c r="GX30" s="2221"/>
      <c r="GY30" s="2198">
        <f t="shared" si="47"/>
        <v>0</v>
      </c>
      <c r="GZ30" s="396" t="b">
        <f t="shared" si="82"/>
        <v>0</v>
      </c>
      <c r="HA30" s="2199">
        <f t="shared" si="48"/>
        <v>0</v>
      </c>
      <c r="HB30" s="2208" t="b">
        <f t="shared" si="49"/>
        <v>0</v>
      </c>
      <c r="HC30" s="2201">
        <f t="shared" si="50"/>
        <v>0</v>
      </c>
      <c r="HD30" s="397" t="b">
        <f t="shared" si="51"/>
        <v>0</v>
      </c>
      <c r="HE30" s="2202">
        <f t="shared" si="52"/>
        <v>0</v>
      </c>
      <c r="HF30" s="398" t="b">
        <f t="shared" si="53"/>
        <v>0</v>
      </c>
      <c r="HG30" s="2203">
        <f t="shared" si="54"/>
        <v>0</v>
      </c>
      <c r="HH30" s="2209" t="b">
        <f t="shared" si="55"/>
        <v>0</v>
      </c>
      <c r="HI30" s="2205">
        <f t="shared" si="56"/>
        <v>0</v>
      </c>
      <c r="HJ30" s="395" t="b">
        <f t="shared" si="57"/>
        <v>0</v>
      </c>
      <c r="HK30" s="2206">
        <f t="shared" si="58"/>
        <v>0</v>
      </c>
      <c r="HL30" s="2210" t="b">
        <f t="shared" si="59"/>
        <v>0</v>
      </c>
      <c r="HM30" s="432"/>
      <c r="HN30" s="991"/>
      <c r="HO30" s="898"/>
      <c r="HP30" s="899"/>
      <c r="HQ30" s="900"/>
      <c r="HR30" s="901"/>
      <c r="HS30" s="902"/>
      <c r="HT30" s="903"/>
      <c r="HU30" s="904"/>
      <c r="HV30" s="714" t="b">
        <f t="shared" si="83"/>
        <v>0</v>
      </c>
      <c r="HW30" s="715" t="b">
        <f t="shared" si="83"/>
        <v>0</v>
      </c>
      <c r="HX30" s="715" t="b">
        <f t="shared" si="61"/>
        <v>0</v>
      </c>
      <c r="HY30" s="715" t="b">
        <f t="shared" si="62"/>
        <v>0</v>
      </c>
      <c r="HZ30" s="715" t="b">
        <f t="shared" si="63"/>
        <v>0</v>
      </c>
      <c r="IA30" s="716" t="b">
        <f t="shared" si="64"/>
        <v>0</v>
      </c>
      <c r="IB30" s="717" t="b">
        <f t="shared" si="65"/>
        <v>0</v>
      </c>
      <c r="IC30" s="433"/>
      <c r="ID30" s="432"/>
      <c r="IE30" s="664"/>
      <c r="IF30" s="1055"/>
      <c r="IG30" s="1055"/>
      <c r="IH30" s="1055"/>
      <c r="II30" s="1055"/>
      <c r="IJ30" s="1055"/>
      <c r="IK30" s="1055"/>
      <c r="IL30" s="1055"/>
      <c r="IM30" s="1055"/>
      <c r="IN30" s="1056"/>
      <c r="IO30" s="662"/>
      <c r="IP30" s="1057"/>
      <c r="IQ30" s="1057"/>
      <c r="IR30" s="1057"/>
      <c r="IS30" s="1057"/>
      <c r="IT30" s="1057"/>
      <c r="IU30" s="1057"/>
      <c r="IV30" s="1057"/>
      <c r="IW30" s="1057"/>
      <c r="IX30" s="1058"/>
      <c r="IY30" s="664"/>
      <c r="IZ30" s="1055"/>
      <c r="JA30" s="1055"/>
      <c r="JB30" s="1055"/>
      <c r="JC30" s="1055"/>
      <c r="JD30" s="1055"/>
      <c r="JE30" s="1055"/>
      <c r="JF30" s="1055"/>
      <c r="JG30" s="1055"/>
      <c r="JH30" s="1059"/>
      <c r="JI30" s="662"/>
      <c r="JJ30" s="1057"/>
      <c r="JK30" s="1057"/>
      <c r="JL30" s="1057"/>
      <c r="JM30" s="1057"/>
      <c r="JN30" s="1057"/>
      <c r="JO30" s="1057"/>
      <c r="JP30" s="1057"/>
      <c r="JQ30" s="1057"/>
      <c r="JR30" s="1058"/>
      <c r="JS30" s="664"/>
      <c r="JT30" s="1055"/>
      <c r="JU30" s="1055"/>
      <c r="JV30" s="1055"/>
      <c r="JW30" s="1055"/>
      <c r="JX30" s="1059"/>
      <c r="JY30" s="1055"/>
      <c r="JZ30" s="1055"/>
      <c r="KA30" s="1055"/>
      <c r="KB30" s="1056"/>
      <c r="KC30" s="662"/>
      <c r="KD30" s="1057"/>
      <c r="KE30" s="1057"/>
      <c r="KF30" s="1057"/>
      <c r="KG30" s="1057"/>
      <c r="KH30" s="1057"/>
      <c r="KI30" s="1057"/>
      <c r="KJ30" s="1057"/>
      <c r="KK30" s="1057"/>
      <c r="KL30" s="1058"/>
      <c r="KM30" s="664"/>
      <c r="KN30" s="1055"/>
      <c r="KO30" s="1055"/>
      <c r="KP30" s="1055"/>
      <c r="KQ30" s="1055"/>
      <c r="KR30" s="1055"/>
      <c r="KS30" s="1055"/>
      <c r="KT30" s="1055"/>
      <c r="KU30" s="1055"/>
      <c r="KV30" s="1056"/>
      <c r="KW30" s="662"/>
      <c r="KX30" s="1057"/>
      <c r="KY30" s="1057"/>
      <c r="KZ30" s="1057"/>
      <c r="LA30" s="1057"/>
      <c r="LB30" s="1057"/>
      <c r="LC30" s="1057"/>
      <c r="LD30" s="1057"/>
      <c r="LE30" s="1057"/>
      <c r="LF30" s="1058"/>
      <c r="LG30" s="1060"/>
      <c r="LH30" s="1055"/>
      <c r="LI30" s="1055"/>
      <c r="LJ30" s="1055"/>
      <c r="LK30" s="1055"/>
      <c r="LL30" s="1055"/>
      <c r="LM30" s="1055"/>
      <c r="LN30" s="1055"/>
      <c r="LO30" s="1055"/>
      <c r="LP30" s="1055"/>
      <c r="LQ30" s="1059"/>
      <c r="LR30" s="739">
        <f t="shared" si="5"/>
        <v>0</v>
      </c>
      <c r="LS30" s="740" t="b">
        <f t="shared" si="66"/>
        <v>0</v>
      </c>
      <c r="LT30" s="741">
        <f t="shared" si="6"/>
        <v>0</v>
      </c>
      <c r="LU30" s="742" t="b">
        <f t="shared" si="67"/>
        <v>0</v>
      </c>
      <c r="LV30" s="743">
        <f t="shared" si="84"/>
        <v>0</v>
      </c>
      <c r="LW30" s="744" t="b">
        <f t="shared" si="68"/>
        <v>0</v>
      </c>
      <c r="LX30" s="745">
        <f t="shared" si="8"/>
        <v>0</v>
      </c>
      <c r="LY30" s="746" t="b">
        <f t="shared" si="69"/>
        <v>0</v>
      </c>
      <c r="LZ30" s="764">
        <f t="shared" si="9"/>
        <v>0</v>
      </c>
      <c r="MA30" s="765" t="b">
        <f t="shared" si="70"/>
        <v>0</v>
      </c>
      <c r="MB30" s="766">
        <f t="shared" si="85"/>
        <v>0</v>
      </c>
      <c r="MC30" s="767" t="b">
        <f t="shared" si="71"/>
        <v>0</v>
      </c>
      <c r="MD30" s="768">
        <f t="shared" si="11"/>
        <v>0</v>
      </c>
      <c r="ME30" s="769" t="b">
        <f t="shared" si="72"/>
        <v>0</v>
      </c>
      <c r="MF30" s="770">
        <f t="shared" si="86"/>
        <v>0</v>
      </c>
      <c r="MG30" s="771" t="b">
        <f t="shared" si="73"/>
        <v>0</v>
      </c>
      <c r="MH30" s="772">
        <f t="shared" si="87"/>
        <v>0</v>
      </c>
      <c r="MI30" s="773" t="b">
        <f t="shared" si="74"/>
        <v>0</v>
      </c>
      <c r="MJ30" s="774">
        <f t="shared" si="88"/>
        <v>0</v>
      </c>
      <c r="MK30" s="775" t="b">
        <f t="shared" si="75"/>
        <v>0</v>
      </c>
      <c r="ML30" s="776">
        <f t="shared" si="89"/>
        <v>0</v>
      </c>
      <c r="MM30" s="777" t="b">
        <f t="shared" si="76"/>
        <v>0</v>
      </c>
      <c r="MN30" s="778">
        <f t="shared" si="90"/>
        <v>0</v>
      </c>
      <c r="MO30" s="779" t="b">
        <f t="shared" si="77"/>
        <v>0</v>
      </c>
      <c r="MP30" s="884">
        <f t="shared" si="91"/>
        <v>0</v>
      </c>
      <c r="MQ30" s="885" t="b">
        <f t="shared" si="78"/>
        <v>0</v>
      </c>
      <c r="MR30" s="990"/>
      <c r="MS30" s="645"/>
      <c r="MT30" s="646"/>
      <c r="MU30" s="647"/>
      <c r="MV30" s="648"/>
      <c r="MW30" s="649"/>
      <c r="MX30" s="657"/>
      <c r="MY30" s="658"/>
      <c r="MZ30" s="659"/>
      <c r="NA30" s="660"/>
      <c r="NB30" s="661"/>
      <c r="NC30" s="662"/>
      <c r="ND30" s="663"/>
      <c r="NE30" s="664"/>
      <c r="NF30" s="665"/>
      <c r="NG30" s="1575" t="b">
        <f t="shared" si="18"/>
        <v>0</v>
      </c>
      <c r="NH30" s="1575" t="b">
        <f t="shared" si="18"/>
        <v>0</v>
      </c>
      <c r="NI30" s="1575" t="b">
        <f t="shared" si="18"/>
        <v>0</v>
      </c>
      <c r="NJ30" s="1575" t="b">
        <f t="shared" si="18"/>
        <v>0</v>
      </c>
      <c r="NK30" s="1575" t="b">
        <f t="shared" si="18"/>
        <v>0</v>
      </c>
      <c r="NL30" s="1575" t="b">
        <f t="shared" si="18"/>
        <v>0</v>
      </c>
      <c r="NM30" s="1575" t="b">
        <f t="shared" si="18"/>
        <v>0</v>
      </c>
      <c r="NN30" s="1575" t="b">
        <f t="shared" si="18"/>
        <v>0</v>
      </c>
      <c r="NO30" s="1575" t="b">
        <f t="shared" si="18"/>
        <v>0</v>
      </c>
      <c r="NP30" s="1576" t="b">
        <f t="shared" si="18"/>
        <v>0</v>
      </c>
      <c r="NQ30" s="1576" t="b">
        <f t="shared" si="18"/>
        <v>0</v>
      </c>
      <c r="NR30" s="1576" t="b">
        <f t="shared" si="18"/>
        <v>0</v>
      </c>
      <c r="NS30" s="1575" t="b">
        <f t="shared" si="18"/>
        <v>0</v>
      </c>
      <c r="NT30" s="1445"/>
    </row>
    <row r="31" spans="1:384" ht="23.25" thickBot="1" x14ac:dyDescent="0.35">
      <c r="A31" s="1600">
        <v>19</v>
      </c>
      <c r="B31" s="1601"/>
      <c r="C31" s="1602"/>
      <c r="D31" s="1601"/>
      <c r="E31" s="1515"/>
      <c r="F31" s="89"/>
      <c r="G31" s="90"/>
      <c r="H31" s="100"/>
      <c r="I31" s="100"/>
      <c r="J31" s="1558"/>
      <c r="K31" s="1565">
        <f t="shared" si="79"/>
        <v>0</v>
      </c>
      <c r="L31" s="1562"/>
      <c r="M31" s="1178"/>
      <c r="N31" s="1179"/>
      <c r="O31" s="1195"/>
      <c r="P31" s="1197"/>
      <c r="Q31" s="1197"/>
      <c r="R31" s="1197"/>
      <c r="S31" s="1197"/>
      <c r="T31" s="1197"/>
      <c r="U31" s="1197"/>
      <c r="V31" s="1198"/>
      <c r="W31" s="1532" t="b">
        <f t="shared" si="81"/>
        <v>0</v>
      </c>
      <c r="X31" s="1531" t="b">
        <f t="shared" si="19"/>
        <v>0</v>
      </c>
      <c r="Y31" s="1531" t="b">
        <f t="shared" si="20"/>
        <v>0</v>
      </c>
      <c r="Z31" s="1531" t="b">
        <f t="shared" si="21"/>
        <v>0</v>
      </c>
      <c r="AA31" s="1531" t="b">
        <f t="shared" si="22"/>
        <v>0</v>
      </c>
      <c r="AB31" s="1531" t="b">
        <f t="shared" si="23"/>
        <v>0</v>
      </c>
      <c r="AC31" s="1531" t="b">
        <f t="shared" si="24"/>
        <v>0</v>
      </c>
      <c r="AD31" s="1533" t="b">
        <f t="shared" si="25"/>
        <v>0</v>
      </c>
      <c r="AE31" s="1178"/>
      <c r="AF31" s="1181"/>
      <c r="AG31" s="103"/>
      <c r="AH31" s="104"/>
      <c r="AI31" s="104"/>
      <c r="AJ31" s="104"/>
      <c r="AK31" s="104"/>
      <c r="AL31" s="104"/>
      <c r="AM31" s="104"/>
      <c r="AN31" s="104"/>
      <c r="AO31" s="104"/>
      <c r="AP31" s="105"/>
      <c r="AQ31" s="1667"/>
      <c r="AR31" s="103"/>
      <c r="AS31" s="104"/>
      <c r="AT31" s="104"/>
      <c r="AU31" s="104"/>
      <c r="AV31" s="104"/>
      <c r="AW31" s="104"/>
      <c r="AX31" s="104"/>
      <c r="AY31" s="104"/>
      <c r="AZ31" s="104"/>
      <c r="BA31" s="105"/>
      <c r="BB31" s="1645">
        <f t="shared" si="0"/>
        <v>0</v>
      </c>
      <c r="BC31" s="382">
        <f t="shared" si="1"/>
        <v>0</v>
      </c>
      <c r="BD31" s="1647" t="e">
        <f t="shared" si="26"/>
        <v>#DIV/0!</v>
      </c>
      <c r="BE31" s="367" t="e">
        <f t="shared" si="27"/>
        <v>#DIV/0!</v>
      </c>
      <c r="BF31" s="368" t="e">
        <f t="shared" si="28"/>
        <v>#DIV/0!</v>
      </c>
      <c r="BG31" s="369" t="e">
        <f t="shared" si="2"/>
        <v>#DIV/0!</v>
      </c>
      <c r="BH31" s="370" t="e">
        <f t="shared" si="3"/>
        <v>#DIV/0!</v>
      </c>
      <c r="BI31" s="371" t="e">
        <f t="shared" si="4"/>
        <v>#DIV/0!</v>
      </c>
      <c r="BJ31" s="372" t="e">
        <f t="shared" si="29"/>
        <v>#DIV/0!</v>
      </c>
      <c r="BK31" s="372" t="e">
        <f t="shared" si="30"/>
        <v>#DIV/0!</v>
      </c>
      <c r="BL31" s="379" t="e">
        <f t="shared" si="31"/>
        <v>#DIV/0!</v>
      </c>
      <c r="BM31" s="99"/>
      <c r="BN31" s="1181"/>
      <c r="BO31" s="1838"/>
      <c r="BP31" s="1839"/>
      <c r="BQ31" s="1839"/>
      <c r="BR31" s="1839"/>
      <c r="BS31" s="1839"/>
      <c r="BT31" s="1839"/>
      <c r="BU31" s="1839"/>
      <c r="BV31" s="1839"/>
      <c r="BW31" s="1839"/>
      <c r="BX31" s="1839"/>
      <c r="BY31" s="1839"/>
      <c r="BZ31" s="1839"/>
      <c r="CA31" s="1839"/>
      <c r="CB31" s="1839"/>
      <c r="CC31" s="1839"/>
      <c r="CD31" s="1839"/>
      <c r="CE31" s="1839"/>
      <c r="CF31" s="1839"/>
      <c r="CG31" s="1839"/>
      <c r="CH31" s="1839"/>
      <c r="CI31" s="1839"/>
      <c r="CJ31" s="1839"/>
      <c r="CK31" s="1839"/>
      <c r="CL31" s="1839"/>
      <c r="CM31" s="1839"/>
      <c r="CN31" s="1839"/>
      <c r="CO31" s="1839"/>
      <c r="CP31" s="1839"/>
      <c r="CQ31" s="1839"/>
      <c r="CR31" s="1839"/>
      <c r="CS31" s="1839"/>
      <c r="CT31" s="1839"/>
      <c r="CU31" s="1839"/>
      <c r="CV31" s="1839"/>
      <c r="CW31" s="1839"/>
      <c r="CX31" s="1839"/>
      <c r="CY31" s="1839"/>
      <c r="CZ31" s="1839"/>
      <c r="DA31" s="1839"/>
      <c r="DB31" s="1840"/>
      <c r="DC31" s="1831">
        <f t="shared" si="32"/>
        <v>0</v>
      </c>
      <c r="DD31" s="1832">
        <f t="shared" si="33"/>
        <v>0</v>
      </c>
      <c r="DE31" s="1833">
        <f t="shared" si="34"/>
        <v>0</v>
      </c>
      <c r="DF31" s="1831">
        <f t="shared" si="35"/>
        <v>0</v>
      </c>
      <c r="DG31" s="1832">
        <f t="shared" si="36"/>
        <v>0</v>
      </c>
      <c r="DH31" s="1833">
        <f t="shared" si="37"/>
        <v>0</v>
      </c>
      <c r="DI31" s="1831">
        <f t="shared" si="38"/>
        <v>0</v>
      </c>
      <c r="DJ31" s="1832">
        <f t="shared" si="39"/>
        <v>0</v>
      </c>
      <c r="DK31" s="1832">
        <f t="shared" si="40"/>
        <v>0</v>
      </c>
      <c r="DL31" s="1833">
        <f t="shared" si="41"/>
        <v>0</v>
      </c>
      <c r="DM31" s="1834">
        <f t="shared" si="42"/>
        <v>0</v>
      </c>
      <c r="DN31" s="1835">
        <f t="shared" si="43"/>
        <v>0</v>
      </c>
      <c r="DO31" s="1836">
        <f t="shared" si="44"/>
        <v>0</v>
      </c>
      <c r="DP31" s="1837">
        <f t="shared" si="45"/>
        <v>0</v>
      </c>
      <c r="DQ31" s="1837">
        <f t="shared" si="46"/>
        <v>0</v>
      </c>
      <c r="DR31" s="1192"/>
      <c r="DS31" s="1210"/>
      <c r="DT31" s="1211"/>
      <c r="DU31" s="1212"/>
      <c r="DV31" s="1213"/>
      <c r="DW31" s="1180"/>
      <c r="DX31" s="1178"/>
      <c r="DY31" s="1181"/>
      <c r="DZ31" s="1195"/>
      <c r="EA31" s="1196"/>
      <c r="EB31" s="1195"/>
      <c r="EC31" s="1197"/>
      <c r="ED31" s="1196"/>
      <c r="EE31" s="1191"/>
      <c r="EF31" s="1192"/>
      <c r="EG31" s="1195"/>
      <c r="EH31" s="1196"/>
      <c r="EI31" s="1195"/>
      <c r="EJ31" s="1197"/>
      <c r="EK31" s="1198"/>
      <c r="EL31" s="1199"/>
      <c r="EM31" s="1179"/>
      <c r="EN31" s="1178"/>
      <c r="EO31" s="1688"/>
      <c r="EP31" s="1680"/>
      <c r="EQ31" s="1675"/>
      <c r="ER31" s="1498"/>
      <c r="ES31" s="1498"/>
      <c r="ET31" s="1499"/>
      <c r="EU31" s="1500"/>
      <c r="EV31" s="1501"/>
      <c r="EW31" s="1501"/>
      <c r="EX31" s="1501"/>
      <c r="EY31" s="1501"/>
      <c r="EZ31" s="1501"/>
      <c r="FA31" s="1501"/>
      <c r="FB31" s="1502"/>
      <c r="FC31" s="1689"/>
      <c r="FD31" s="1444"/>
      <c r="FE31" s="2219"/>
      <c r="FF31" s="2220"/>
      <c r="FG31" s="2220"/>
      <c r="FH31" s="2220"/>
      <c r="FI31" s="2220"/>
      <c r="FJ31" s="2220"/>
      <c r="FK31" s="2220"/>
      <c r="FL31" s="2220"/>
      <c r="FM31" s="2220"/>
      <c r="FN31" s="2220"/>
      <c r="FO31" s="2220"/>
      <c r="FP31" s="2220"/>
      <c r="FQ31" s="2220"/>
      <c r="FR31" s="2220"/>
      <c r="FS31" s="2220"/>
      <c r="FT31" s="2220"/>
      <c r="FU31" s="2220"/>
      <c r="FV31" s="2220"/>
      <c r="FW31" s="2220"/>
      <c r="FX31" s="2220"/>
      <c r="FY31" s="2220"/>
      <c r="FZ31" s="2220"/>
      <c r="GA31" s="2220"/>
      <c r="GB31" s="2220"/>
      <c r="GC31" s="2220"/>
      <c r="GD31" s="2220"/>
      <c r="GE31" s="2220"/>
      <c r="GF31" s="2220"/>
      <c r="GG31" s="2220"/>
      <c r="GH31" s="2220"/>
      <c r="GI31" s="2220"/>
      <c r="GJ31" s="2220"/>
      <c r="GK31" s="2220"/>
      <c r="GL31" s="2220"/>
      <c r="GM31" s="2220"/>
      <c r="GN31" s="2220"/>
      <c r="GO31" s="2220"/>
      <c r="GP31" s="2220"/>
      <c r="GQ31" s="2220"/>
      <c r="GR31" s="2220"/>
      <c r="GS31" s="2220"/>
      <c r="GT31" s="2220"/>
      <c r="GU31" s="2220"/>
      <c r="GV31" s="2220"/>
      <c r="GW31" s="2220"/>
      <c r="GX31" s="2221"/>
      <c r="GY31" s="2198">
        <f t="shared" si="47"/>
        <v>0</v>
      </c>
      <c r="GZ31" s="396" t="b">
        <f t="shared" si="82"/>
        <v>0</v>
      </c>
      <c r="HA31" s="2199">
        <f t="shared" si="48"/>
        <v>0</v>
      </c>
      <c r="HB31" s="2208" t="b">
        <f t="shared" si="49"/>
        <v>0</v>
      </c>
      <c r="HC31" s="2201">
        <f t="shared" si="50"/>
        <v>0</v>
      </c>
      <c r="HD31" s="397" t="b">
        <f t="shared" si="51"/>
        <v>0</v>
      </c>
      <c r="HE31" s="2202">
        <f t="shared" si="52"/>
        <v>0</v>
      </c>
      <c r="HF31" s="398" t="b">
        <f t="shared" si="53"/>
        <v>0</v>
      </c>
      <c r="HG31" s="2203">
        <f t="shared" si="54"/>
        <v>0</v>
      </c>
      <c r="HH31" s="2209" t="b">
        <f t="shared" si="55"/>
        <v>0</v>
      </c>
      <c r="HI31" s="2205">
        <f t="shared" si="56"/>
        <v>0</v>
      </c>
      <c r="HJ31" s="395" t="b">
        <f t="shared" si="57"/>
        <v>0</v>
      </c>
      <c r="HK31" s="2206">
        <f t="shared" si="58"/>
        <v>0</v>
      </c>
      <c r="HL31" s="2210" t="b">
        <f t="shared" si="59"/>
        <v>0</v>
      </c>
      <c r="HM31" s="432"/>
      <c r="HN31" s="991"/>
      <c r="HO31" s="898"/>
      <c r="HP31" s="899"/>
      <c r="HQ31" s="900"/>
      <c r="HR31" s="901"/>
      <c r="HS31" s="902"/>
      <c r="HT31" s="903"/>
      <c r="HU31" s="904"/>
      <c r="HV31" s="714" t="b">
        <f t="shared" si="83"/>
        <v>0</v>
      </c>
      <c r="HW31" s="715" t="b">
        <f t="shared" si="83"/>
        <v>0</v>
      </c>
      <c r="HX31" s="715" t="b">
        <f t="shared" si="61"/>
        <v>0</v>
      </c>
      <c r="HY31" s="715" t="b">
        <f t="shared" si="62"/>
        <v>0</v>
      </c>
      <c r="HZ31" s="715" t="b">
        <f t="shared" si="63"/>
        <v>0</v>
      </c>
      <c r="IA31" s="716" t="b">
        <f t="shared" si="64"/>
        <v>0</v>
      </c>
      <c r="IB31" s="717" t="b">
        <f t="shared" si="65"/>
        <v>0</v>
      </c>
      <c r="IC31" s="433"/>
      <c r="ID31" s="432"/>
      <c r="IE31" s="664"/>
      <c r="IF31" s="1055"/>
      <c r="IG31" s="1055"/>
      <c r="IH31" s="1055"/>
      <c r="II31" s="1055"/>
      <c r="IJ31" s="1055"/>
      <c r="IK31" s="1055"/>
      <c r="IL31" s="1055"/>
      <c r="IM31" s="1055"/>
      <c r="IN31" s="1056"/>
      <c r="IO31" s="662"/>
      <c r="IP31" s="1057"/>
      <c r="IQ31" s="1057"/>
      <c r="IR31" s="1057"/>
      <c r="IS31" s="1057"/>
      <c r="IT31" s="1057"/>
      <c r="IU31" s="1057"/>
      <c r="IV31" s="1057"/>
      <c r="IW31" s="1057"/>
      <c r="IX31" s="1058"/>
      <c r="IY31" s="664"/>
      <c r="IZ31" s="1055"/>
      <c r="JA31" s="1055"/>
      <c r="JB31" s="1055"/>
      <c r="JC31" s="1055"/>
      <c r="JD31" s="1055"/>
      <c r="JE31" s="1055"/>
      <c r="JF31" s="1055"/>
      <c r="JG31" s="1055"/>
      <c r="JH31" s="1059"/>
      <c r="JI31" s="662"/>
      <c r="JJ31" s="1057"/>
      <c r="JK31" s="1057"/>
      <c r="JL31" s="1057"/>
      <c r="JM31" s="1057"/>
      <c r="JN31" s="1057"/>
      <c r="JO31" s="1057"/>
      <c r="JP31" s="1057"/>
      <c r="JQ31" s="1057"/>
      <c r="JR31" s="1058"/>
      <c r="JS31" s="664"/>
      <c r="JT31" s="1055"/>
      <c r="JU31" s="1055"/>
      <c r="JV31" s="1055"/>
      <c r="JW31" s="1055"/>
      <c r="JX31" s="1059"/>
      <c r="JY31" s="1055"/>
      <c r="JZ31" s="1055"/>
      <c r="KA31" s="1055"/>
      <c r="KB31" s="1056"/>
      <c r="KC31" s="662"/>
      <c r="KD31" s="1057"/>
      <c r="KE31" s="1057"/>
      <c r="KF31" s="1057"/>
      <c r="KG31" s="1057"/>
      <c r="KH31" s="1057"/>
      <c r="KI31" s="1057"/>
      <c r="KJ31" s="1057"/>
      <c r="KK31" s="1057"/>
      <c r="KL31" s="1058"/>
      <c r="KM31" s="664"/>
      <c r="KN31" s="1055"/>
      <c r="KO31" s="1055"/>
      <c r="KP31" s="1055"/>
      <c r="KQ31" s="1055"/>
      <c r="KR31" s="1055"/>
      <c r="KS31" s="1055"/>
      <c r="KT31" s="1055"/>
      <c r="KU31" s="1055"/>
      <c r="KV31" s="1056"/>
      <c r="KW31" s="662"/>
      <c r="KX31" s="1057"/>
      <c r="KY31" s="1057"/>
      <c r="KZ31" s="1057"/>
      <c r="LA31" s="1057"/>
      <c r="LB31" s="1057"/>
      <c r="LC31" s="1057"/>
      <c r="LD31" s="1057"/>
      <c r="LE31" s="1057"/>
      <c r="LF31" s="1058"/>
      <c r="LG31" s="1060"/>
      <c r="LH31" s="1055"/>
      <c r="LI31" s="1055"/>
      <c r="LJ31" s="1055"/>
      <c r="LK31" s="1055"/>
      <c r="LL31" s="1055"/>
      <c r="LM31" s="1055"/>
      <c r="LN31" s="1055"/>
      <c r="LO31" s="1055"/>
      <c r="LP31" s="1055"/>
      <c r="LQ31" s="1059"/>
      <c r="LR31" s="739">
        <f t="shared" si="5"/>
        <v>0</v>
      </c>
      <c r="LS31" s="740" t="b">
        <f t="shared" si="66"/>
        <v>0</v>
      </c>
      <c r="LT31" s="741">
        <f t="shared" si="6"/>
        <v>0</v>
      </c>
      <c r="LU31" s="742" t="b">
        <f t="shared" si="67"/>
        <v>0</v>
      </c>
      <c r="LV31" s="743">
        <f t="shared" si="84"/>
        <v>0</v>
      </c>
      <c r="LW31" s="744" t="b">
        <f t="shared" si="68"/>
        <v>0</v>
      </c>
      <c r="LX31" s="745">
        <f t="shared" si="8"/>
        <v>0</v>
      </c>
      <c r="LY31" s="746" t="b">
        <f t="shared" si="69"/>
        <v>0</v>
      </c>
      <c r="LZ31" s="764">
        <f t="shared" si="9"/>
        <v>0</v>
      </c>
      <c r="MA31" s="765" t="b">
        <f t="shared" si="70"/>
        <v>0</v>
      </c>
      <c r="MB31" s="766">
        <f t="shared" si="85"/>
        <v>0</v>
      </c>
      <c r="MC31" s="767" t="b">
        <f t="shared" si="71"/>
        <v>0</v>
      </c>
      <c r="MD31" s="768">
        <f t="shared" si="11"/>
        <v>0</v>
      </c>
      <c r="ME31" s="769" t="b">
        <f t="shared" si="72"/>
        <v>0</v>
      </c>
      <c r="MF31" s="770">
        <f t="shared" si="86"/>
        <v>0</v>
      </c>
      <c r="MG31" s="771" t="b">
        <f t="shared" si="73"/>
        <v>0</v>
      </c>
      <c r="MH31" s="772">
        <f t="shared" si="87"/>
        <v>0</v>
      </c>
      <c r="MI31" s="773" t="b">
        <f t="shared" si="74"/>
        <v>0</v>
      </c>
      <c r="MJ31" s="774">
        <f t="shared" si="88"/>
        <v>0</v>
      </c>
      <c r="MK31" s="775" t="b">
        <f t="shared" si="75"/>
        <v>0</v>
      </c>
      <c r="ML31" s="776">
        <f t="shared" si="89"/>
        <v>0</v>
      </c>
      <c r="MM31" s="777" t="b">
        <f t="shared" si="76"/>
        <v>0</v>
      </c>
      <c r="MN31" s="778">
        <f t="shared" si="90"/>
        <v>0</v>
      </c>
      <c r="MO31" s="779" t="b">
        <f t="shared" si="77"/>
        <v>0</v>
      </c>
      <c r="MP31" s="884">
        <f t="shared" si="91"/>
        <v>0</v>
      </c>
      <c r="MQ31" s="885" t="b">
        <f t="shared" si="78"/>
        <v>0</v>
      </c>
      <c r="MR31" s="990"/>
      <c r="MS31" s="645"/>
      <c r="MT31" s="646"/>
      <c r="MU31" s="647"/>
      <c r="MV31" s="648"/>
      <c r="MW31" s="649"/>
      <c r="MX31" s="657"/>
      <c r="MY31" s="658"/>
      <c r="MZ31" s="659"/>
      <c r="NA31" s="660"/>
      <c r="NB31" s="661"/>
      <c r="NC31" s="662"/>
      <c r="ND31" s="663"/>
      <c r="NE31" s="664"/>
      <c r="NF31" s="665"/>
      <c r="NG31" s="1575" t="b">
        <f t="shared" si="18"/>
        <v>0</v>
      </c>
      <c r="NH31" s="1575" t="b">
        <f t="shared" si="18"/>
        <v>0</v>
      </c>
      <c r="NI31" s="1575" t="b">
        <f t="shared" si="18"/>
        <v>0</v>
      </c>
      <c r="NJ31" s="1575" t="b">
        <f t="shared" si="18"/>
        <v>0</v>
      </c>
      <c r="NK31" s="1575" t="b">
        <f t="shared" si="18"/>
        <v>0</v>
      </c>
      <c r="NL31" s="1575" t="b">
        <f t="shared" si="18"/>
        <v>0</v>
      </c>
      <c r="NM31" s="1575" t="b">
        <f t="shared" si="18"/>
        <v>0</v>
      </c>
      <c r="NN31" s="1575" t="b">
        <f t="shared" si="18"/>
        <v>0</v>
      </c>
      <c r="NO31" s="1575" t="b">
        <f t="shared" si="18"/>
        <v>0</v>
      </c>
      <c r="NP31" s="1576" t="b">
        <f t="shared" si="18"/>
        <v>0</v>
      </c>
      <c r="NQ31" s="1576" t="b">
        <f t="shared" si="18"/>
        <v>0</v>
      </c>
      <c r="NR31" s="1576" t="b">
        <f t="shared" si="18"/>
        <v>0</v>
      </c>
      <c r="NS31" s="1575" t="b">
        <f t="shared" si="18"/>
        <v>0</v>
      </c>
      <c r="NT31" s="1445"/>
    </row>
    <row r="32" spans="1:384" ht="23.25" thickBot="1" x14ac:dyDescent="0.35">
      <c r="A32" s="1600">
        <v>20</v>
      </c>
      <c r="B32" s="1601"/>
      <c r="C32" s="1602"/>
      <c r="D32" s="1601"/>
      <c r="E32" s="1515"/>
      <c r="F32" s="89"/>
      <c r="G32" s="90"/>
      <c r="H32" s="100"/>
      <c r="I32" s="100"/>
      <c r="J32" s="1558"/>
      <c r="K32" s="1565">
        <f t="shared" si="79"/>
        <v>0</v>
      </c>
      <c r="L32" s="1562"/>
      <c r="M32" s="1178"/>
      <c r="N32" s="1179"/>
      <c r="O32" s="1195"/>
      <c r="P32" s="1197"/>
      <c r="Q32" s="1197"/>
      <c r="R32" s="1197"/>
      <c r="S32" s="1197"/>
      <c r="T32" s="1197"/>
      <c r="U32" s="1197"/>
      <c r="V32" s="1198"/>
      <c r="W32" s="1532" t="b">
        <f t="shared" si="81"/>
        <v>0</v>
      </c>
      <c r="X32" s="1531" t="b">
        <f t="shared" si="19"/>
        <v>0</v>
      </c>
      <c r="Y32" s="1531" t="b">
        <f t="shared" si="20"/>
        <v>0</v>
      </c>
      <c r="Z32" s="1531" t="b">
        <f t="shared" si="21"/>
        <v>0</v>
      </c>
      <c r="AA32" s="1531" t="b">
        <f t="shared" si="22"/>
        <v>0</v>
      </c>
      <c r="AB32" s="1531" t="b">
        <f t="shared" si="23"/>
        <v>0</v>
      </c>
      <c r="AC32" s="1531" t="b">
        <f t="shared" si="24"/>
        <v>0</v>
      </c>
      <c r="AD32" s="1533" t="b">
        <f t="shared" si="25"/>
        <v>0</v>
      </c>
      <c r="AE32" s="1178"/>
      <c r="AF32" s="1181"/>
      <c r="AG32" s="103"/>
      <c r="AH32" s="104"/>
      <c r="AI32" s="104"/>
      <c r="AJ32" s="104"/>
      <c r="AK32" s="104"/>
      <c r="AL32" s="104"/>
      <c r="AM32" s="104"/>
      <c r="AN32" s="104"/>
      <c r="AO32" s="104"/>
      <c r="AP32" s="105"/>
      <c r="AQ32" s="1667"/>
      <c r="AR32" s="103"/>
      <c r="AS32" s="104"/>
      <c r="AT32" s="104"/>
      <c r="AU32" s="104"/>
      <c r="AV32" s="104"/>
      <c r="AW32" s="104"/>
      <c r="AX32" s="104"/>
      <c r="AY32" s="104"/>
      <c r="AZ32" s="104"/>
      <c r="BA32" s="105"/>
      <c r="BB32" s="1645">
        <f t="shared" si="0"/>
        <v>0</v>
      </c>
      <c r="BC32" s="382">
        <f t="shared" si="1"/>
        <v>0</v>
      </c>
      <c r="BD32" s="1647" t="e">
        <f t="shared" si="26"/>
        <v>#DIV/0!</v>
      </c>
      <c r="BE32" s="367" t="e">
        <f t="shared" si="27"/>
        <v>#DIV/0!</v>
      </c>
      <c r="BF32" s="368" t="e">
        <f t="shared" si="28"/>
        <v>#DIV/0!</v>
      </c>
      <c r="BG32" s="369" t="e">
        <f t="shared" si="2"/>
        <v>#DIV/0!</v>
      </c>
      <c r="BH32" s="370" t="e">
        <f t="shared" si="3"/>
        <v>#DIV/0!</v>
      </c>
      <c r="BI32" s="371" t="e">
        <f t="shared" si="4"/>
        <v>#DIV/0!</v>
      </c>
      <c r="BJ32" s="372" t="e">
        <f t="shared" si="29"/>
        <v>#DIV/0!</v>
      </c>
      <c r="BK32" s="372" t="e">
        <f t="shared" si="30"/>
        <v>#DIV/0!</v>
      </c>
      <c r="BL32" s="379" t="e">
        <f t="shared" si="31"/>
        <v>#DIV/0!</v>
      </c>
      <c r="BM32" s="99"/>
      <c r="BN32" s="1181"/>
      <c r="BO32" s="1838"/>
      <c r="BP32" s="1839"/>
      <c r="BQ32" s="1839"/>
      <c r="BR32" s="1839"/>
      <c r="BS32" s="1839"/>
      <c r="BT32" s="1839"/>
      <c r="BU32" s="1839"/>
      <c r="BV32" s="1839"/>
      <c r="BW32" s="1839"/>
      <c r="BX32" s="1839"/>
      <c r="BY32" s="1839"/>
      <c r="BZ32" s="1839"/>
      <c r="CA32" s="1839"/>
      <c r="CB32" s="1839"/>
      <c r="CC32" s="1839"/>
      <c r="CD32" s="1839"/>
      <c r="CE32" s="1839"/>
      <c r="CF32" s="1839"/>
      <c r="CG32" s="1839"/>
      <c r="CH32" s="1839"/>
      <c r="CI32" s="1839"/>
      <c r="CJ32" s="1839"/>
      <c r="CK32" s="1839"/>
      <c r="CL32" s="1839"/>
      <c r="CM32" s="1839"/>
      <c r="CN32" s="1839"/>
      <c r="CO32" s="1839"/>
      <c r="CP32" s="1839"/>
      <c r="CQ32" s="1839"/>
      <c r="CR32" s="1839"/>
      <c r="CS32" s="1839"/>
      <c r="CT32" s="1839"/>
      <c r="CU32" s="1839"/>
      <c r="CV32" s="1839"/>
      <c r="CW32" s="1839"/>
      <c r="CX32" s="1839"/>
      <c r="CY32" s="1839"/>
      <c r="CZ32" s="1839"/>
      <c r="DA32" s="1839"/>
      <c r="DB32" s="1840"/>
      <c r="DC32" s="1831">
        <f t="shared" si="32"/>
        <v>0</v>
      </c>
      <c r="DD32" s="1832">
        <f t="shared" si="33"/>
        <v>0</v>
      </c>
      <c r="DE32" s="1833">
        <f t="shared" si="34"/>
        <v>0</v>
      </c>
      <c r="DF32" s="1831">
        <f t="shared" si="35"/>
        <v>0</v>
      </c>
      <c r="DG32" s="1832">
        <f t="shared" si="36"/>
        <v>0</v>
      </c>
      <c r="DH32" s="1833">
        <f t="shared" si="37"/>
        <v>0</v>
      </c>
      <c r="DI32" s="1831">
        <f t="shared" si="38"/>
        <v>0</v>
      </c>
      <c r="DJ32" s="1832">
        <f t="shared" si="39"/>
        <v>0</v>
      </c>
      <c r="DK32" s="1832">
        <f t="shared" si="40"/>
        <v>0</v>
      </c>
      <c r="DL32" s="1833">
        <f t="shared" si="41"/>
        <v>0</v>
      </c>
      <c r="DM32" s="1834">
        <f t="shared" si="42"/>
        <v>0</v>
      </c>
      <c r="DN32" s="1835">
        <f t="shared" si="43"/>
        <v>0</v>
      </c>
      <c r="DO32" s="1836">
        <f t="shared" si="44"/>
        <v>0</v>
      </c>
      <c r="DP32" s="1837">
        <f t="shared" si="45"/>
        <v>0</v>
      </c>
      <c r="DQ32" s="1837">
        <f t="shared" si="46"/>
        <v>0</v>
      </c>
      <c r="DR32" s="1192"/>
      <c r="DS32" s="1210"/>
      <c r="DT32" s="1211"/>
      <c r="DU32" s="1212"/>
      <c r="DV32" s="1213"/>
      <c r="DW32" s="1180"/>
      <c r="DX32" s="1178"/>
      <c r="DY32" s="1181"/>
      <c r="DZ32" s="1195"/>
      <c r="EA32" s="1196"/>
      <c r="EB32" s="1195"/>
      <c r="EC32" s="1197"/>
      <c r="ED32" s="1196"/>
      <c r="EE32" s="1191"/>
      <c r="EF32" s="1192"/>
      <c r="EG32" s="1195"/>
      <c r="EH32" s="1196"/>
      <c r="EI32" s="1195"/>
      <c r="EJ32" s="1197"/>
      <c r="EK32" s="1198"/>
      <c r="EL32" s="1199"/>
      <c r="EM32" s="1179"/>
      <c r="EN32" s="1178"/>
      <c r="EO32" s="1688"/>
      <c r="EP32" s="1680"/>
      <c r="EQ32" s="1675"/>
      <c r="ER32" s="1498"/>
      <c r="ES32" s="1498"/>
      <c r="ET32" s="1499"/>
      <c r="EU32" s="1500"/>
      <c r="EV32" s="1501"/>
      <c r="EW32" s="1501"/>
      <c r="EX32" s="1501"/>
      <c r="EY32" s="1501"/>
      <c r="EZ32" s="1501"/>
      <c r="FA32" s="1501"/>
      <c r="FB32" s="1502"/>
      <c r="FC32" s="1689"/>
      <c r="FD32" s="1444"/>
      <c r="FE32" s="2222"/>
      <c r="FF32" s="2223"/>
      <c r="FG32" s="2223"/>
      <c r="FH32" s="2223"/>
      <c r="FI32" s="2223"/>
      <c r="FJ32" s="2223"/>
      <c r="FK32" s="2223"/>
      <c r="FL32" s="2223"/>
      <c r="FM32" s="2223"/>
      <c r="FN32" s="2223"/>
      <c r="FO32" s="2223"/>
      <c r="FP32" s="2223"/>
      <c r="FQ32" s="2223"/>
      <c r="FR32" s="2223"/>
      <c r="FS32" s="2223"/>
      <c r="FT32" s="2223"/>
      <c r="FU32" s="2223"/>
      <c r="FV32" s="2223"/>
      <c r="FW32" s="2223"/>
      <c r="FX32" s="2223"/>
      <c r="FY32" s="2223"/>
      <c r="FZ32" s="2223"/>
      <c r="GA32" s="2223"/>
      <c r="GB32" s="2223"/>
      <c r="GC32" s="2223"/>
      <c r="GD32" s="2223"/>
      <c r="GE32" s="2223"/>
      <c r="GF32" s="2223"/>
      <c r="GG32" s="2223"/>
      <c r="GH32" s="2223"/>
      <c r="GI32" s="2223"/>
      <c r="GJ32" s="2223"/>
      <c r="GK32" s="2223"/>
      <c r="GL32" s="2223"/>
      <c r="GM32" s="2223"/>
      <c r="GN32" s="2223"/>
      <c r="GO32" s="2223"/>
      <c r="GP32" s="2223"/>
      <c r="GQ32" s="2223"/>
      <c r="GR32" s="2223"/>
      <c r="GS32" s="2223"/>
      <c r="GT32" s="2223"/>
      <c r="GU32" s="2223"/>
      <c r="GV32" s="2223"/>
      <c r="GW32" s="2223"/>
      <c r="GX32" s="2224"/>
      <c r="GY32" s="2198">
        <f t="shared" si="47"/>
        <v>0</v>
      </c>
      <c r="GZ32" s="399" t="b">
        <f t="shared" si="82"/>
        <v>0</v>
      </c>
      <c r="HA32" s="2199">
        <f t="shared" si="48"/>
        <v>0</v>
      </c>
      <c r="HB32" s="2211" t="b">
        <f t="shared" si="49"/>
        <v>0</v>
      </c>
      <c r="HC32" s="2201">
        <f t="shared" si="50"/>
        <v>0</v>
      </c>
      <c r="HD32" s="400" t="b">
        <f t="shared" si="51"/>
        <v>0</v>
      </c>
      <c r="HE32" s="2202">
        <f t="shared" si="52"/>
        <v>0</v>
      </c>
      <c r="HF32" s="401" t="b">
        <f t="shared" si="53"/>
        <v>0</v>
      </c>
      <c r="HG32" s="2203">
        <f t="shared" si="54"/>
        <v>0</v>
      </c>
      <c r="HH32" s="2212" t="b">
        <f t="shared" si="55"/>
        <v>0</v>
      </c>
      <c r="HI32" s="2205">
        <f t="shared" si="56"/>
        <v>0</v>
      </c>
      <c r="HJ32" s="395" t="b">
        <f t="shared" si="57"/>
        <v>0</v>
      </c>
      <c r="HK32" s="2206">
        <f t="shared" si="58"/>
        <v>0</v>
      </c>
      <c r="HL32" s="1007" t="b">
        <f t="shared" si="59"/>
        <v>0</v>
      </c>
      <c r="HM32" s="432"/>
      <c r="HN32" s="991"/>
      <c r="HO32" s="905"/>
      <c r="HP32" s="906"/>
      <c r="HQ32" s="907"/>
      <c r="HR32" s="908"/>
      <c r="HS32" s="909"/>
      <c r="HT32" s="910"/>
      <c r="HU32" s="911"/>
      <c r="HV32" s="714" t="b">
        <f t="shared" si="83"/>
        <v>0</v>
      </c>
      <c r="HW32" s="715" t="b">
        <f t="shared" si="83"/>
        <v>0</v>
      </c>
      <c r="HX32" s="715" t="b">
        <f t="shared" si="61"/>
        <v>0</v>
      </c>
      <c r="HY32" s="715" t="b">
        <f t="shared" si="62"/>
        <v>0</v>
      </c>
      <c r="HZ32" s="715" t="b">
        <f t="shared" si="63"/>
        <v>0</v>
      </c>
      <c r="IA32" s="716" t="b">
        <f t="shared" si="64"/>
        <v>0</v>
      </c>
      <c r="IB32" s="717" t="b">
        <f t="shared" si="65"/>
        <v>0</v>
      </c>
      <c r="IC32" s="433"/>
      <c r="ID32" s="432"/>
      <c r="IE32" s="1063"/>
      <c r="IF32" s="1064"/>
      <c r="IG32" s="1064"/>
      <c r="IH32" s="1064"/>
      <c r="II32" s="1064"/>
      <c r="IJ32" s="1064"/>
      <c r="IK32" s="1064"/>
      <c r="IL32" s="1064"/>
      <c r="IM32" s="1064"/>
      <c r="IN32" s="1065"/>
      <c r="IO32" s="662"/>
      <c r="IP32" s="1057"/>
      <c r="IQ32" s="1057"/>
      <c r="IR32" s="1057"/>
      <c r="IS32" s="1057"/>
      <c r="IT32" s="1057"/>
      <c r="IU32" s="1057"/>
      <c r="IV32" s="1057"/>
      <c r="IW32" s="1057"/>
      <c r="IX32" s="1058"/>
      <c r="IY32" s="664"/>
      <c r="IZ32" s="1055"/>
      <c r="JA32" s="1055"/>
      <c r="JB32" s="1055"/>
      <c r="JC32" s="1055"/>
      <c r="JD32" s="1055"/>
      <c r="JE32" s="1055"/>
      <c r="JF32" s="1055"/>
      <c r="JG32" s="1055"/>
      <c r="JH32" s="1059"/>
      <c r="JI32" s="662"/>
      <c r="JJ32" s="1057"/>
      <c r="JK32" s="1057"/>
      <c r="JL32" s="1057"/>
      <c r="JM32" s="1057"/>
      <c r="JN32" s="1057"/>
      <c r="JO32" s="1057"/>
      <c r="JP32" s="1057"/>
      <c r="JQ32" s="1057"/>
      <c r="JR32" s="1058"/>
      <c r="JS32" s="664"/>
      <c r="JT32" s="1055"/>
      <c r="JU32" s="1055"/>
      <c r="JV32" s="1055"/>
      <c r="JW32" s="1055"/>
      <c r="JX32" s="1059"/>
      <c r="JY32" s="1055"/>
      <c r="JZ32" s="1055"/>
      <c r="KA32" s="1055"/>
      <c r="KB32" s="1056"/>
      <c r="KC32" s="662"/>
      <c r="KD32" s="1057"/>
      <c r="KE32" s="1057"/>
      <c r="KF32" s="1057"/>
      <c r="KG32" s="1057"/>
      <c r="KH32" s="1057"/>
      <c r="KI32" s="1057"/>
      <c r="KJ32" s="1057"/>
      <c r="KK32" s="1057"/>
      <c r="KL32" s="1058"/>
      <c r="KM32" s="664"/>
      <c r="KN32" s="1055"/>
      <c r="KO32" s="1055"/>
      <c r="KP32" s="1055"/>
      <c r="KQ32" s="1055"/>
      <c r="KR32" s="1055"/>
      <c r="KS32" s="1055"/>
      <c r="KT32" s="1055"/>
      <c r="KU32" s="1055"/>
      <c r="KV32" s="1056"/>
      <c r="KW32" s="662"/>
      <c r="KX32" s="1057"/>
      <c r="KY32" s="1057"/>
      <c r="KZ32" s="1057"/>
      <c r="LA32" s="1057"/>
      <c r="LB32" s="1057"/>
      <c r="LC32" s="1057"/>
      <c r="LD32" s="1057"/>
      <c r="LE32" s="1057"/>
      <c r="LF32" s="1058"/>
      <c r="LG32" s="1060"/>
      <c r="LH32" s="1055"/>
      <c r="LI32" s="1055"/>
      <c r="LJ32" s="1055"/>
      <c r="LK32" s="1055"/>
      <c r="LL32" s="1055"/>
      <c r="LM32" s="1055"/>
      <c r="LN32" s="1055"/>
      <c r="LO32" s="1055"/>
      <c r="LP32" s="1055"/>
      <c r="LQ32" s="1059"/>
      <c r="LR32" s="739">
        <f t="shared" si="5"/>
        <v>0</v>
      </c>
      <c r="LS32" s="740" t="b">
        <f t="shared" si="66"/>
        <v>0</v>
      </c>
      <c r="LT32" s="741">
        <f t="shared" si="6"/>
        <v>0</v>
      </c>
      <c r="LU32" s="742" t="b">
        <f t="shared" si="67"/>
        <v>0</v>
      </c>
      <c r="LV32" s="743">
        <f t="shared" si="84"/>
        <v>0</v>
      </c>
      <c r="LW32" s="744" t="b">
        <f t="shared" si="68"/>
        <v>0</v>
      </c>
      <c r="LX32" s="745">
        <f t="shared" si="8"/>
        <v>0</v>
      </c>
      <c r="LY32" s="746" t="b">
        <f t="shared" si="69"/>
        <v>0</v>
      </c>
      <c r="LZ32" s="764">
        <f t="shared" si="9"/>
        <v>0</v>
      </c>
      <c r="MA32" s="765" t="b">
        <f t="shared" si="70"/>
        <v>0</v>
      </c>
      <c r="MB32" s="766">
        <f t="shared" si="85"/>
        <v>0</v>
      </c>
      <c r="MC32" s="767" t="b">
        <f t="shared" si="71"/>
        <v>0</v>
      </c>
      <c r="MD32" s="768">
        <f t="shared" si="11"/>
        <v>0</v>
      </c>
      <c r="ME32" s="769" t="b">
        <f t="shared" si="72"/>
        <v>0</v>
      </c>
      <c r="MF32" s="770">
        <f t="shared" si="86"/>
        <v>0</v>
      </c>
      <c r="MG32" s="771" t="b">
        <f t="shared" si="73"/>
        <v>0</v>
      </c>
      <c r="MH32" s="772">
        <f t="shared" si="87"/>
        <v>0</v>
      </c>
      <c r="MI32" s="773" t="b">
        <f t="shared" si="74"/>
        <v>0</v>
      </c>
      <c r="MJ32" s="774">
        <f t="shared" si="88"/>
        <v>0</v>
      </c>
      <c r="MK32" s="775" t="b">
        <f t="shared" si="75"/>
        <v>0</v>
      </c>
      <c r="ML32" s="776">
        <f t="shared" si="89"/>
        <v>0</v>
      </c>
      <c r="MM32" s="777" t="b">
        <f t="shared" si="76"/>
        <v>0</v>
      </c>
      <c r="MN32" s="778">
        <f t="shared" si="90"/>
        <v>0</v>
      </c>
      <c r="MO32" s="779" t="b">
        <f t="shared" si="77"/>
        <v>0</v>
      </c>
      <c r="MP32" s="884">
        <f t="shared" si="91"/>
        <v>0</v>
      </c>
      <c r="MQ32" s="885" t="b">
        <f t="shared" si="78"/>
        <v>0</v>
      </c>
      <c r="MR32" s="990"/>
      <c r="MS32" s="645"/>
      <c r="MT32" s="646"/>
      <c r="MU32" s="647"/>
      <c r="MV32" s="648"/>
      <c r="MW32" s="649"/>
      <c r="MX32" s="657"/>
      <c r="MY32" s="658"/>
      <c r="MZ32" s="659"/>
      <c r="NA32" s="660"/>
      <c r="NB32" s="661"/>
      <c r="NC32" s="662"/>
      <c r="ND32" s="666"/>
      <c r="NE32" s="664"/>
      <c r="NF32" s="665"/>
      <c r="NG32" s="1575" t="b">
        <f t="shared" si="18"/>
        <v>0</v>
      </c>
      <c r="NH32" s="1575" t="b">
        <f t="shared" si="18"/>
        <v>0</v>
      </c>
      <c r="NI32" s="1575" t="b">
        <f t="shared" si="18"/>
        <v>0</v>
      </c>
      <c r="NJ32" s="1575" t="b">
        <f t="shared" si="18"/>
        <v>0</v>
      </c>
      <c r="NK32" s="1575" t="b">
        <f t="shared" si="18"/>
        <v>0</v>
      </c>
      <c r="NL32" s="1575" t="b">
        <f t="shared" si="18"/>
        <v>0</v>
      </c>
      <c r="NM32" s="1575" t="b">
        <f t="shared" si="18"/>
        <v>0</v>
      </c>
      <c r="NN32" s="1575" t="b">
        <f t="shared" si="18"/>
        <v>0</v>
      </c>
      <c r="NO32" s="1575" t="b">
        <f t="shared" ref="NO32:NS45" si="92">IF(AND(NB32&lt;&gt;""),IF(NB32&gt;=15,"У-П",IF(NB32&gt;=1,"С-П",IF(NB32&gt;=-14,"С-Н",IF(NB32&gt;=-28,"У-Н")))))</f>
        <v>0</v>
      </c>
      <c r="NP32" s="1576" t="b">
        <f t="shared" si="92"/>
        <v>0</v>
      </c>
      <c r="NQ32" s="1576" t="b">
        <f t="shared" si="92"/>
        <v>0</v>
      </c>
      <c r="NR32" s="1576" t="b">
        <f t="shared" si="92"/>
        <v>0</v>
      </c>
      <c r="NS32" s="1575" t="b">
        <f t="shared" si="92"/>
        <v>0</v>
      </c>
      <c r="NT32" s="1445"/>
    </row>
    <row r="33" spans="1:384" ht="23.25" thickBot="1" x14ac:dyDescent="0.35">
      <c r="A33" s="1600">
        <v>21</v>
      </c>
      <c r="B33" s="1601"/>
      <c r="C33" s="1602"/>
      <c r="D33" s="1601"/>
      <c r="E33" s="1515"/>
      <c r="F33" s="89"/>
      <c r="G33" s="90"/>
      <c r="H33" s="100"/>
      <c r="I33" s="100"/>
      <c r="J33" s="1558"/>
      <c r="K33" s="1565">
        <f t="shared" si="79"/>
        <v>0</v>
      </c>
      <c r="L33" s="1562"/>
      <c r="M33" s="1178"/>
      <c r="N33" s="1179"/>
      <c r="O33" s="1195"/>
      <c r="P33" s="1197"/>
      <c r="Q33" s="1197"/>
      <c r="R33" s="1197"/>
      <c r="S33" s="1197"/>
      <c r="T33" s="1197"/>
      <c r="U33" s="1197"/>
      <c r="V33" s="1198"/>
      <c r="W33" s="1532" t="b">
        <f t="shared" si="81"/>
        <v>0</v>
      </c>
      <c r="X33" s="1531" t="b">
        <f t="shared" si="19"/>
        <v>0</v>
      </c>
      <c r="Y33" s="1531" t="b">
        <f t="shared" si="20"/>
        <v>0</v>
      </c>
      <c r="Z33" s="1531" t="b">
        <f t="shared" si="21"/>
        <v>0</v>
      </c>
      <c r="AA33" s="1531" t="b">
        <f t="shared" si="22"/>
        <v>0</v>
      </c>
      <c r="AB33" s="1531" t="b">
        <f t="shared" si="23"/>
        <v>0</v>
      </c>
      <c r="AC33" s="1531" t="b">
        <f t="shared" si="24"/>
        <v>0</v>
      </c>
      <c r="AD33" s="1533" t="b">
        <f t="shared" si="25"/>
        <v>0</v>
      </c>
      <c r="AE33" s="1178"/>
      <c r="AF33" s="1181"/>
      <c r="AG33" s="103"/>
      <c r="AH33" s="104"/>
      <c r="AI33" s="104"/>
      <c r="AJ33" s="104"/>
      <c r="AK33" s="104"/>
      <c r="AL33" s="104"/>
      <c r="AM33" s="104"/>
      <c r="AN33" s="104"/>
      <c r="AO33" s="104"/>
      <c r="AP33" s="105"/>
      <c r="AQ33" s="1667"/>
      <c r="AR33" s="103"/>
      <c r="AS33" s="104"/>
      <c r="AT33" s="104"/>
      <c r="AU33" s="104"/>
      <c r="AV33" s="104"/>
      <c r="AW33" s="104"/>
      <c r="AX33" s="104"/>
      <c r="AY33" s="104"/>
      <c r="AZ33" s="104"/>
      <c r="BA33" s="105"/>
      <c r="BB33" s="1645">
        <f t="shared" si="0"/>
        <v>0</v>
      </c>
      <c r="BC33" s="382">
        <f t="shared" si="1"/>
        <v>0</v>
      </c>
      <c r="BD33" s="1647" t="e">
        <f t="shared" si="26"/>
        <v>#DIV/0!</v>
      </c>
      <c r="BE33" s="367" t="e">
        <f t="shared" si="27"/>
        <v>#DIV/0!</v>
      </c>
      <c r="BF33" s="368" t="e">
        <f t="shared" si="28"/>
        <v>#DIV/0!</v>
      </c>
      <c r="BG33" s="369" t="e">
        <f t="shared" si="2"/>
        <v>#DIV/0!</v>
      </c>
      <c r="BH33" s="370" t="e">
        <f t="shared" si="3"/>
        <v>#DIV/0!</v>
      </c>
      <c r="BI33" s="371" t="e">
        <f t="shared" si="4"/>
        <v>#DIV/0!</v>
      </c>
      <c r="BJ33" s="372" t="e">
        <f t="shared" si="29"/>
        <v>#DIV/0!</v>
      </c>
      <c r="BK33" s="372" t="e">
        <f t="shared" si="30"/>
        <v>#DIV/0!</v>
      </c>
      <c r="BL33" s="379" t="e">
        <f t="shared" si="31"/>
        <v>#DIV/0!</v>
      </c>
      <c r="BM33" s="99"/>
      <c r="BN33" s="1181"/>
      <c r="BO33" s="1838"/>
      <c r="BP33" s="1839"/>
      <c r="BQ33" s="1839"/>
      <c r="BR33" s="1839"/>
      <c r="BS33" s="1839"/>
      <c r="BT33" s="1839"/>
      <c r="BU33" s="1839"/>
      <c r="BV33" s="1839"/>
      <c r="BW33" s="1839"/>
      <c r="BX33" s="1839"/>
      <c r="BY33" s="1839"/>
      <c r="BZ33" s="1839"/>
      <c r="CA33" s="1839"/>
      <c r="CB33" s="1839"/>
      <c r="CC33" s="1839"/>
      <c r="CD33" s="1839"/>
      <c r="CE33" s="1839"/>
      <c r="CF33" s="1839"/>
      <c r="CG33" s="1839"/>
      <c r="CH33" s="1839"/>
      <c r="CI33" s="1839"/>
      <c r="CJ33" s="1839"/>
      <c r="CK33" s="1839"/>
      <c r="CL33" s="1839"/>
      <c r="CM33" s="1839"/>
      <c r="CN33" s="1839"/>
      <c r="CO33" s="1839"/>
      <c r="CP33" s="1839"/>
      <c r="CQ33" s="1839"/>
      <c r="CR33" s="1839"/>
      <c r="CS33" s="1839"/>
      <c r="CT33" s="1839"/>
      <c r="CU33" s="1839"/>
      <c r="CV33" s="1839"/>
      <c r="CW33" s="1839"/>
      <c r="CX33" s="1839"/>
      <c r="CY33" s="1839"/>
      <c r="CZ33" s="1839"/>
      <c r="DA33" s="1839"/>
      <c r="DB33" s="1840"/>
      <c r="DC33" s="1831">
        <f t="shared" si="32"/>
        <v>0</v>
      </c>
      <c r="DD33" s="1832">
        <f t="shared" si="33"/>
        <v>0</v>
      </c>
      <c r="DE33" s="1833">
        <f t="shared" si="34"/>
        <v>0</v>
      </c>
      <c r="DF33" s="1831">
        <f t="shared" si="35"/>
        <v>0</v>
      </c>
      <c r="DG33" s="1832">
        <f t="shared" si="36"/>
        <v>0</v>
      </c>
      <c r="DH33" s="1833">
        <f t="shared" si="37"/>
        <v>0</v>
      </c>
      <c r="DI33" s="1831">
        <f t="shared" si="38"/>
        <v>0</v>
      </c>
      <c r="DJ33" s="1832">
        <f t="shared" si="39"/>
        <v>0</v>
      </c>
      <c r="DK33" s="1832">
        <f t="shared" si="40"/>
        <v>0</v>
      </c>
      <c r="DL33" s="1833">
        <f t="shared" si="41"/>
        <v>0</v>
      </c>
      <c r="DM33" s="1834">
        <f t="shared" si="42"/>
        <v>0</v>
      </c>
      <c r="DN33" s="1835">
        <f t="shared" si="43"/>
        <v>0</v>
      </c>
      <c r="DO33" s="1836">
        <f t="shared" si="44"/>
        <v>0</v>
      </c>
      <c r="DP33" s="1837">
        <f t="shared" si="45"/>
        <v>0</v>
      </c>
      <c r="DQ33" s="1837">
        <f t="shared" si="46"/>
        <v>0</v>
      </c>
      <c r="DR33" s="1192"/>
      <c r="DS33" s="1210"/>
      <c r="DT33" s="1211"/>
      <c r="DU33" s="1212"/>
      <c r="DV33" s="1213"/>
      <c r="DW33" s="1180"/>
      <c r="DX33" s="1178"/>
      <c r="DY33" s="1181"/>
      <c r="DZ33" s="1195"/>
      <c r="EA33" s="1196"/>
      <c r="EB33" s="1195"/>
      <c r="EC33" s="1197"/>
      <c r="ED33" s="1196"/>
      <c r="EE33" s="1191"/>
      <c r="EF33" s="1192"/>
      <c r="EG33" s="1195"/>
      <c r="EH33" s="1196"/>
      <c r="EI33" s="1195"/>
      <c r="EJ33" s="1197"/>
      <c r="EK33" s="1198"/>
      <c r="EL33" s="1199"/>
      <c r="EM33" s="1179"/>
      <c r="EN33" s="1178"/>
      <c r="EO33" s="1688"/>
      <c r="EP33" s="1680"/>
      <c r="EQ33" s="1675"/>
      <c r="ER33" s="1498"/>
      <c r="ES33" s="1498"/>
      <c r="ET33" s="1499"/>
      <c r="EU33" s="1500"/>
      <c r="EV33" s="1501"/>
      <c r="EW33" s="1501"/>
      <c r="EX33" s="1501"/>
      <c r="EY33" s="1501"/>
      <c r="EZ33" s="1501"/>
      <c r="FA33" s="1501"/>
      <c r="FB33" s="1502"/>
      <c r="FC33" s="1689"/>
      <c r="FD33" s="1444"/>
      <c r="FE33" s="2219"/>
      <c r="FF33" s="2220"/>
      <c r="FG33" s="2220"/>
      <c r="FH33" s="2220"/>
      <c r="FI33" s="2220"/>
      <c r="FJ33" s="2220"/>
      <c r="FK33" s="2220"/>
      <c r="FL33" s="2220"/>
      <c r="FM33" s="2220"/>
      <c r="FN33" s="2220"/>
      <c r="FO33" s="2220"/>
      <c r="FP33" s="2220"/>
      <c r="FQ33" s="2220"/>
      <c r="FR33" s="2220"/>
      <c r="FS33" s="2220"/>
      <c r="FT33" s="2220"/>
      <c r="FU33" s="2220"/>
      <c r="FV33" s="2220"/>
      <c r="FW33" s="2220"/>
      <c r="FX33" s="2220"/>
      <c r="FY33" s="2220"/>
      <c r="FZ33" s="2220"/>
      <c r="GA33" s="2220"/>
      <c r="GB33" s="2220"/>
      <c r="GC33" s="2220"/>
      <c r="GD33" s="2220"/>
      <c r="GE33" s="2220"/>
      <c r="GF33" s="2220"/>
      <c r="GG33" s="2220"/>
      <c r="GH33" s="2220"/>
      <c r="GI33" s="2220"/>
      <c r="GJ33" s="2220"/>
      <c r="GK33" s="2220"/>
      <c r="GL33" s="2220"/>
      <c r="GM33" s="2220"/>
      <c r="GN33" s="2220"/>
      <c r="GO33" s="2220"/>
      <c r="GP33" s="2220"/>
      <c r="GQ33" s="2220"/>
      <c r="GR33" s="2220"/>
      <c r="GS33" s="2220"/>
      <c r="GT33" s="2220"/>
      <c r="GU33" s="2220"/>
      <c r="GV33" s="2220"/>
      <c r="GW33" s="2220"/>
      <c r="GX33" s="2221"/>
      <c r="GY33" s="2198">
        <f t="shared" si="47"/>
        <v>0</v>
      </c>
      <c r="GZ33" s="399" t="b">
        <f t="shared" si="82"/>
        <v>0</v>
      </c>
      <c r="HA33" s="2199">
        <f t="shared" si="48"/>
        <v>0</v>
      </c>
      <c r="HB33" s="2211" t="b">
        <f t="shared" si="49"/>
        <v>0</v>
      </c>
      <c r="HC33" s="2201">
        <f t="shared" si="50"/>
        <v>0</v>
      </c>
      <c r="HD33" s="400" t="b">
        <f t="shared" si="51"/>
        <v>0</v>
      </c>
      <c r="HE33" s="2202">
        <f t="shared" si="52"/>
        <v>0</v>
      </c>
      <c r="HF33" s="401" t="b">
        <f t="shared" si="53"/>
        <v>0</v>
      </c>
      <c r="HG33" s="2203">
        <f t="shared" si="54"/>
        <v>0</v>
      </c>
      <c r="HH33" s="2212" t="b">
        <f t="shared" si="55"/>
        <v>0</v>
      </c>
      <c r="HI33" s="2205">
        <f t="shared" si="56"/>
        <v>0</v>
      </c>
      <c r="HJ33" s="395" t="b">
        <f t="shared" si="57"/>
        <v>0</v>
      </c>
      <c r="HK33" s="2206">
        <f t="shared" si="58"/>
        <v>0</v>
      </c>
      <c r="HL33" s="1007" t="b">
        <f t="shared" si="59"/>
        <v>0</v>
      </c>
      <c r="HM33" s="432"/>
      <c r="HN33" s="991"/>
      <c r="HO33" s="905"/>
      <c r="HP33" s="906"/>
      <c r="HQ33" s="907"/>
      <c r="HR33" s="908"/>
      <c r="HS33" s="909"/>
      <c r="HT33" s="910"/>
      <c r="HU33" s="911"/>
      <c r="HV33" s="714" t="b">
        <f t="shared" si="83"/>
        <v>0</v>
      </c>
      <c r="HW33" s="715" t="b">
        <f t="shared" si="83"/>
        <v>0</v>
      </c>
      <c r="HX33" s="715" t="b">
        <f t="shared" si="61"/>
        <v>0</v>
      </c>
      <c r="HY33" s="715" t="b">
        <f t="shared" si="62"/>
        <v>0</v>
      </c>
      <c r="HZ33" s="715" t="b">
        <f t="shared" si="63"/>
        <v>0</v>
      </c>
      <c r="IA33" s="716" t="b">
        <f t="shared" si="64"/>
        <v>0</v>
      </c>
      <c r="IB33" s="717" t="b">
        <f t="shared" si="65"/>
        <v>0</v>
      </c>
      <c r="IC33" s="433"/>
      <c r="ID33" s="432"/>
      <c r="IE33" s="664"/>
      <c r="IF33" s="1055"/>
      <c r="IG33" s="1055"/>
      <c r="IH33" s="1055"/>
      <c r="II33" s="1055"/>
      <c r="IJ33" s="1055"/>
      <c r="IK33" s="1055"/>
      <c r="IL33" s="1055"/>
      <c r="IM33" s="1055"/>
      <c r="IN33" s="1056"/>
      <c r="IO33" s="662"/>
      <c r="IP33" s="1057"/>
      <c r="IQ33" s="1057"/>
      <c r="IR33" s="1057"/>
      <c r="IS33" s="1057"/>
      <c r="IT33" s="1057"/>
      <c r="IU33" s="1057"/>
      <c r="IV33" s="1057"/>
      <c r="IW33" s="1057"/>
      <c r="IX33" s="1058"/>
      <c r="IY33" s="664"/>
      <c r="IZ33" s="1055"/>
      <c r="JA33" s="1055"/>
      <c r="JB33" s="1055"/>
      <c r="JC33" s="1055"/>
      <c r="JD33" s="1055"/>
      <c r="JE33" s="1055"/>
      <c r="JF33" s="1055"/>
      <c r="JG33" s="1055"/>
      <c r="JH33" s="1059"/>
      <c r="JI33" s="662"/>
      <c r="JJ33" s="1057"/>
      <c r="JK33" s="1057"/>
      <c r="JL33" s="1057"/>
      <c r="JM33" s="1057"/>
      <c r="JN33" s="1057"/>
      <c r="JO33" s="1057"/>
      <c r="JP33" s="1057"/>
      <c r="JQ33" s="1057"/>
      <c r="JR33" s="1058"/>
      <c r="JS33" s="664"/>
      <c r="JT33" s="1055"/>
      <c r="JU33" s="1055"/>
      <c r="JV33" s="1055"/>
      <c r="JW33" s="1055"/>
      <c r="JX33" s="1059"/>
      <c r="JY33" s="1055"/>
      <c r="JZ33" s="1055"/>
      <c r="KA33" s="1055"/>
      <c r="KB33" s="1056"/>
      <c r="KC33" s="662"/>
      <c r="KD33" s="1057"/>
      <c r="KE33" s="1057"/>
      <c r="KF33" s="1057"/>
      <c r="KG33" s="1057"/>
      <c r="KH33" s="1057"/>
      <c r="KI33" s="1057"/>
      <c r="KJ33" s="1057"/>
      <c r="KK33" s="1057"/>
      <c r="KL33" s="1058"/>
      <c r="KM33" s="664"/>
      <c r="KN33" s="1055"/>
      <c r="KO33" s="1055"/>
      <c r="KP33" s="1055"/>
      <c r="KQ33" s="1055"/>
      <c r="KR33" s="1055"/>
      <c r="KS33" s="1055"/>
      <c r="KT33" s="1055"/>
      <c r="KU33" s="1055"/>
      <c r="KV33" s="1056"/>
      <c r="KW33" s="662"/>
      <c r="KX33" s="1057"/>
      <c r="KY33" s="1057"/>
      <c r="KZ33" s="1057"/>
      <c r="LA33" s="1057"/>
      <c r="LB33" s="1057"/>
      <c r="LC33" s="1057"/>
      <c r="LD33" s="1057"/>
      <c r="LE33" s="1057"/>
      <c r="LF33" s="1058"/>
      <c r="LG33" s="1060"/>
      <c r="LH33" s="1055"/>
      <c r="LI33" s="1055"/>
      <c r="LJ33" s="1055"/>
      <c r="LK33" s="1055"/>
      <c r="LL33" s="1055"/>
      <c r="LM33" s="1055"/>
      <c r="LN33" s="1055"/>
      <c r="LO33" s="1055"/>
      <c r="LP33" s="1055"/>
      <c r="LQ33" s="1059"/>
      <c r="LR33" s="739">
        <f t="shared" si="5"/>
        <v>0</v>
      </c>
      <c r="LS33" s="740" t="b">
        <f t="shared" si="66"/>
        <v>0</v>
      </c>
      <c r="LT33" s="741">
        <f t="shared" si="6"/>
        <v>0</v>
      </c>
      <c r="LU33" s="742" t="b">
        <f t="shared" si="67"/>
        <v>0</v>
      </c>
      <c r="LV33" s="743">
        <f t="shared" si="84"/>
        <v>0</v>
      </c>
      <c r="LW33" s="744" t="b">
        <f t="shared" si="68"/>
        <v>0</v>
      </c>
      <c r="LX33" s="745">
        <f t="shared" si="8"/>
        <v>0</v>
      </c>
      <c r="LY33" s="746" t="b">
        <f t="shared" si="69"/>
        <v>0</v>
      </c>
      <c r="LZ33" s="764">
        <f t="shared" si="9"/>
        <v>0</v>
      </c>
      <c r="MA33" s="765" t="b">
        <f t="shared" si="70"/>
        <v>0</v>
      </c>
      <c r="MB33" s="766">
        <f t="shared" si="85"/>
        <v>0</v>
      </c>
      <c r="MC33" s="767" t="b">
        <f t="shared" si="71"/>
        <v>0</v>
      </c>
      <c r="MD33" s="768">
        <f t="shared" si="11"/>
        <v>0</v>
      </c>
      <c r="ME33" s="769" t="b">
        <f t="shared" si="72"/>
        <v>0</v>
      </c>
      <c r="MF33" s="770">
        <f t="shared" si="86"/>
        <v>0</v>
      </c>
      <c r="MG33" s="771" t="b">
        <f t="shared" si="73"/>
        <v>0</v>
      </c>
      <c r="MH33" s="772">
        <f t="shared" si="87"/>
        <v>0</v>
      </c>
      <c r="MI33" s="773" t="b">
        <f t="shared" si="74"/>
        <v>0</v>
      </c>
      <c r="MJ33" s="774">
        <f t="shared" si="88"/>
        <v>0</v>
      </c>
      <c r="MK33" s="775" t="b">
        <f t="shared" si="75"/>
        <v>0</v>
      </c>
      <c r="ML33" s="776">
        <f t="shared" si="89"/>
        <v>0</v>
      </c>
      <c r="MM33" s="777" t="b">
        <f t="shared" si="76"/>
        <v>0</v>
      </c>
      <c r="MN33" s="778">
        <f t="shared" si="90"/>
        <v>0</v>
      </c>
      <c r="MO33" s="779" t="b">
        <f t="shared" si="77"/>
        <v>0</v>
      </c>
      <c r="MP33" s="884">
        <f t="shared" si="91"/>
        <v>0</v>
      </c>
      <c r="MQ33" s="885" t="b">
        <f t="shared" si="78"/>
        <v>0</v>
      </c>
      <c r="MR33" s="990"/>
      <c r="MS33" s="645"/>
      <c r="MT33" s="646"/>
      <c r="MU33" s="647"/>
      <c r="MV33" s="648"/>
      <c r="MW33" s="649"/>
      <c r="MX33" s="657"/>
      <c r="MY33" s="658"/>
      <c r="MZ33" s="659"/>
      <c r="NA33" s="660"/>
      <c r="NB33" s="661"/>
      <c r="NC33" s="662"/>
      <c r="ND33" s="663"/>
      <c r="NE33" s="664"/>
      <c r="NF33" s="665"/>
      <c r="NG33" s="1575" t="b">
        <f t="shared" ref="NG33:NN45" si="93">IF(AND(MT33&lt;&gt;""),IF(MT33&gt;=15,"У-П",IF(MT33&gt;=1,"С-П",IF(MT33&gt;=-14,"С-Н",IF(MT33&gt;=-28,"У-Н")))))</f>
        <v>0</v>
      </c>
      <c r="NH33" s="1575" t="b">
        <f t="shared" si="93"/>
        <v>0</v>
      </c>
      <c r="NI33" s="1575" t="b">
        <f t="shared" si="93"/>
        <v>0</v>
      </c>
      <c r="NJ33" s="1575" t="b">
        <f t="shared" si="93"/>
        <v>0</v>
      </c>
      <c r="NK33" s="1575" t="b">
        <f t="shared" si="93"/>
        <v>0</v>
      </c>
      <c r="NL33" s="1575" t="b">
        <f t="shared" si="93"/>
        <v>0</v>
      </c>
      <c r="NM33" s="1575" t="b">
        <f t="shared" si="93"/>
        <v>0</v>
      </c>
      <c r="NN33" s="1575" t="b">
        <f t="shared" si="93"/>
        <v>0</v>
      </c>
      <c r="NO33" s="1575" t="b">
        <f t="shared" si="92"/>
        <v>0</v>
      </c>
      <c r="NP33" s="1576" t="b">
        <f t="shared" si="92"/>
        <v>0</v>
      </c>
      <c r="NQ33" s="1576" t="b">
        <f t="shared" si="92"/>
        <v>0</v>
      </c>
      <c r="NR33" s="1576" t="b">
        <f t="shared" si="92"/>
        <v>0</v>
      </c>
      <c r="NS33" s="1575" t="b">
        <f t="shared" si="92"/>
        <v>0</v>
      </c>
      <c r="NT33" s="1445"/>
    </row>
    <row r="34" spans="1:384" ht="23.25" thickBot="1" x14ac:dyDescent="0.35">
      <c r="A34" s="1600">
        <v>22</v>
      </c>
      <c r="B34" s="1601"/>
      <c r="C34" s="1602"/>
      <c r="D34" s="1601"/>
      <c r="E34" s="1515"/>
      <c r="F34" s="89"/>
      <c r="G34" s="90"/>
      <c r="H34" s="100"/>
      <c r="I34" s="100"/>
      <c r="J34" s="1558"/>
      <c r="K34" s="1565">
        <f t="shared" si="79"/>
        <v>0</v>
      </c>
      <c r="L34" s="1562"/>
      <c r="M34" s="1178"/>
      <c r="N34" s="1179"/>
      <c r="O34" s="1195"/>
      <c r="P34" s="1197"/>
      <c r="Q34" s="1197"/>
      <c r="R34" s="1197"/>
      <c r="S34" s="1197"/>
      <c r="T34" s="1197"/>
      <c r="U34" s="1197"/>
      <c r="V34" s="1198"/>
      <c r="W34" s="1532" t="b">
        <f t="shared" si="81"/>
        <v>0</v>
      </c>
      <c r="X34" s="1531" t="b">
        <f t="shared" si="19"/>
        <v>0</v>
      </c>
      <c r="Y34" s="1531" t="b">
        <f t="shared" si="20"/>
        <v>0</v>
      </c>
      <c r="Z34" s="1531" t="b">
        <f t="shared" si="21"/>
        <v>0</v>
      </c>
      <c r="AA34" s="1531" t="b">
        <f t="shared" si="22"/>
        <v>0</v>
      </c>
      <c r="AB34" s="1531" t="b">
        <f t="shared" si="23"/>
        <v>0</v>
      </c>
      <c r="AC34" s="1531" t="b">
        <f t="shared" si="24"/>
        <v>0</v>
      </c>
      <c r="AD34" s="1533" t="b">
        <f t="shared" si="25"/>
        <v>0</v>
      </c>
      <c r="AE34" s="1178"/>
      <c r="AF34" s="1181"/>
      <c r="AG34" s="103"/>
      <c r="AH34" s="104"/>
      <c r="AI34" s="104"/>
      <c r="AJ34" s="104"/>
      <c r="AK34" s="104"/>
      <c r="AL34" s="104"/>
      <c r="AM34" s="104"/>
      <c r="AN34" s="104"/>
      <c r="AO34" s="104"/>
      <c r="AP34" s="105"/>
      <c r="AQ34" s="1667"/>
      <c r="AR34" s="103"/>
      <c r="AS34" s="104"/>
      <c r="AT34" s="104"/>
      <c r="AU34" s="104"/>
      <c r="AV34" s="104"/>
      <c r="AW34" s="104"/>
      <c r="AX34" s="104"/>
      <c r="AY34" s="104"/>
      <c r="AZ34" s="104"/>
      <c r="BA34" s="105"/>
      <c r="BB34" s="1645">
        <f t="shared" si="0"/>
        <v>0</v>
      </c>
      <c r="BC34" s="382">
        <f t="shared" si="1"/>
        <v>0</v>
      </c>
      <c r="BD34" s="1647" t="e">
        <f t="shared" si="26"/>
        <v>#DIV/0!</v>
      </c>
      <c r="BE34" s="367" t="e">
        <f t="shared" si="27"/>
        <v>#DIV/0!</v>
      </c>
      <c r="BF34" s="368" t="e">
        <f t="shared" si="28"/>
        <v>#DIV/0!</v>
      </c>
      <c r="BG34" s="369" t="e">
        <f t="shared" si="2"/>
        <v>#DIV/0!</v>
      </c>
      <c r="BH34" s="370" t="e">
        <f t="shared" si="3"/>
        <v>#DIV/0!</v>
      </c>
      <c r="BI34" s="371" t="e">
        <f t="shared" si="4"/>
        <v>#DIV/0!</v>
      </c>
      <c r="BJ34" s="372" t="e">
        <f t="shared" si="29"/>
        <v>#DIV/0!</v>
      </c>
      <c r="BK34" s="372" t="e">
        <f t="shared" si="30"/>
        <v>#DIV/0!</v>
      </c>
      <c r="BL34" s="379" t="e">
        <f t="shared" si="31"/>
        <v>#DIV/0!</v>
      </c>
      <c r="BM34" s="99"/>
      <c r="BN34" s="1181"/>
      <c r="BO34" s="1838"/>
      <c r="BP34" s="1839"/>
      <c r="BQ34" s="1839"/>
      <c r="BR34" s="1839"/>
      <c r="BS34" s="1839"/>
      <c r="BT34" s="1839"/>
      <c r="BU34" s="1839"/>
      <c r="BV34" s="1839"/>
      <c r="BW34" s="1839"/>
      <c r="BX34" s="1839"/>
      <c r="BY34" s="1839"/>
      <c r="BZ34" s="1839"/>
      <c r="CA34" s="1839"/>
      <c r="CB34" s="1839"/>
      <c r="CC34" s="1839"/>
      <c r="CD34" s="1839"/>
      <c r="CE34" s="1839"/>
      <c r="CF34" s="1839"/>
      <c r="CG34" s="1839"/>
      <c r="CH34" s="1839"/>
      <c r="CI34" s="1839"/>
      <c r="CJ34" s="1839"/>
      <c r="CK34" s="1839"/>
      <c r="CL34" s="1839"/>
      <c r="CM34" s="1839"/>
      <c r="CN34" s="1839"/>
      <c r="CO34" s="1839"/>
      <c r="CP34" s="1839"/>
      <c r="CQ34" s="1839"/>
      <c r="CR34" s="1839"/>
      <c r="CS34" s="1839"/>
      <c r="CT34" s="1839"/>
      <c r="CU34" s="1839"/>
      <c r="CV34" s="1839"/>
      <c r="CW34" s="1839"/>
      <c r="CX34" s="1839"/>
      <c r="CY34" s="1839"/>
      <c r="CZ34" s="1839"/>
      <c r="DA34" s="1839"/>
      <c r="DB34" s="1840"/>
      <c r="DC34" s="1831">
        <f t="shared" si="32"/>
        <v>0</v>
      </c>
      <c r="DD34" s="1832">
        <f t="shared" si="33"/>
        <v>0</v>
      </c>
      <c r="DE34" s="1833">
        <f t="shared" si="34"/>
        <v>0</v>
      </c>
      <c r="DF34" s="1831">
        <f t="shared" si="35"/>
        <v>0</v>
      </c>
      <c r="DG34" s="1832">
        <f t="shared" si="36"/>
        <v>0</v>
      </c>
      <c r="DH34" s="1833">
        <f t="shared" si="37"/>
        <v>0</v>
      </c>
      <c r="DI34" s="1831">
        <f t="shared" si="38"/>
        <v>0</v>
      </c>
      <c r="DJ34" s="1832">
        <f t="shared" si="39"/>
        <v>0</v>
      </c>
      <c r="DK34" s="1832">
        <f t="shared" si="40"/>
        <v>0</v>
      </c>
      <c r="DL34" s="1833">
        <f t="shared" si="41"/>
        <v>0</v>
      </c>
      <c r="DM34" s="1834">
        <f t="shared" si="42"/>
        <v>0</v>
      </c>
      <c r="DN34" s="1835">
        <f t="shared" si="43"/>
        <v>0</v>
      </c>
      <c r="DO34" s="1836">
        <f t="shared" si="44"/>
        <v>0</v>
      </c>
      <c r="DP34" s="1837">
        <f t="shared" si="45"/>
        <v>0</v>
      </c>
      <c r="DQ34" s="1837">
        <f t="shared" si="46"/>
        <v>0</v>
      </c>
      <c r="DR34" s="1192"/>
      <c r="DS34" s="1210"/>
      <c r="DT34" s="1211"/>
      <c r="DU34" s="1212"/>
      <c r="DV34" s="1213"/>
      <c r="DW34" s="1180"/>
      <c r="DX34" s="1178"/>
      <c r="DY34" s="1181"/>
      <c r="DZ34" s="1195"/>
      <c r="EA34" s="1196"/>
      <c r="EB34" s="1195"/>
      <c r="EC34" s="1197"/>
      <c r="ED34" s="1196"/>
      <c r="EE34" s="1191"/>
      <c r="EF34" s="1192"/>
      <c r="EG34" s="1195"/>
      <c r="EH34" s="1196"/>
      <c r="EI34" s="1195"/>
      <c r="EJ34" s="1197"/>
      <c r="EK34" s="1198"/>
      <c r="EL34" s="1199"/>
      <c r="EM34" s="1179"/>
      <c r="EN34" s="1178"/>
      <c r="EO34" s="1688"/>
      <c r="EP34" s="1680"/>
      <c r="EQ34" s="1675"/>
      <c r="ER34" s="1498"/>
      <c r="ES34" s="1498"/>
      <c r="ET34" s="1499"/>
      <c r="EU34" s="1500"/>
      <c r="EV34" s="1501"/>
      <c r="EW34" s="1501"/>
      <c r="EX34" s="1501"/>
      <c r="EY34" s="1501"/>
      <c r="EZ34" s="1501"/>
      <c r="FA34" s="1501"/>
      <c r="FB34" s="1502"/>
      <c r="FC34" s="1689"/>
      <c r="FD34" s="1444"/>
      <c r="FE34" s="2225"/>
      <c r="FF34" s="2226"/>
      <c r="FG34" s="2226"/>
      <c r="FH34" s="2226"/>
      <c r="FI34" s="2226"/>
      <c r="FJ34" s="2226"/>
      <c r="FK34" s="2226"/>
      <c r="FL34" s="2226"/>
      <c r="FM34" s="2226"/>
      <c r="FN34" s="2226"/>
      <c r="FO34" s="2226"/>
      <c r="FP34" s="2226"/>
      <c r="FQ34" s="2226"/>
      <c r="FR34" s="2226"/>
      <c r="FS34" s="2226"/>
      <c r="FT34" s="2226"/>
      <c r="FU34" s="2226"/>
      <c r="FV34" s="2226"/>
      <c r="FW34" s="2226"/>
      <c r="FX34" s="2226"/>
      <c r="FY34" s="2226"/>
      <c r="FZ34" s="2226"/>
      <c r="GA34" s="2226"/>
      <c r="GB34" s="2226"/>
      <c r="GC34" s="2226"/>
      <c r="GD34" s="2226"/>
      <c r="GE34" s="2226"/>
      <c r="GF34" s="2226"/>
      <c r="GG34" s="2226"/>
      <c r="GH34" s="2226"/>
      <c r="GI34" s="2226"/>
      <c r="GJ34" s="2226"/>
      <c r="GK34" s="2226"/>
      <c r="GL34" s="2226"/>
      <c r="GM34" s="2226"/>
      <c r="GN34" s="2226"/>
      <c r="GO34" s="2226"/>
      <c r="GP34" s="2226"/>
      <c r="GQ34" s="2226"/>
      <c r="GR34" s="2226"/>
      <c r="GS34" s="2226"/>
      <c r="GT34" s="2226"/>
      <c r="GU34" s="2226"/>
      <c r="GV34" s="2226"/>
      <c r="GW34" s="2226"/>
      <c r="GX34" s="2227"/>
      <c r="GY34" s="2198">
        <f t="shared" si="47"/>
        <v>0</v>
      </c>
      <c r="GZ34" s="399" t="b">
        <f t="shared" si="82"/>
        <v>0</v>
      </c>
      <c r="HA34" s="2199">
        <f t="shared" si="48"/>
        <v>0</v>
      </c>
      <c r="HB34" s="2211" t="b">
        <f t="shared" si="49"/>
        <v>0</v>
      </c>
      <c r="HC34" s="2201">
        <f t="shared" si="50"/>
        <v>0</v>
      </c>
      <c r="HD34" s="400" t="b">
        <f t="shared" si="51"/>
        <v>0</v>
      </c>
      <c r="HE34" s="2202">
        <f t="shared" si="52"/>
        <v>0</v>
      </c>
      <c r="HF34" s="401" t="b">
        <f t="shared" si="53"/>
        <v>0</v>
      </c>
      <c r="HG34" s="2203">
        <f t="shared" si="54"/>
        <v>0</v>
      </c>
      <c r="HH34" s="2212" t="b">
        <f t="shared" si="55"/>
        <v>0</v>
      </c>
      <c r="HI34" s="2205">
        <f t="shared" si="56"/>
        <v>0</v>
      </c>
      <c r="HJ34" s="395" t="b">
        <f t="shared" si="57"/>
        <v>0</v>
      </c>
      <c r="HK34" s="2206">
        <f t="shared" si="58"/>
        <v>0</v>
      </c>
      <c r="HL34" s="1007" t="b">
        <f t="shared" si="59"/>
        <v>0</v>
      </c>
      <c r="HM34" s="432"/>
      <c r="HN34" s="991"/>
      <c r="HO34" s="905"/>
      <c r="HP34" s="906"/>
      <c r="HQ34" s="907"/>
      <c r="HR34" s="908"/>
      <c r="HS34" s="909"/>
      <c r="HT34" s="910"/>
      <c r="HU34" s="911"/>
      <c r="HV34" s="714" t="b">
        <f t="shared" si="83"/>
        <v>0</v>
      </c>
      <c r="HW34" s="715" t="b">
        <f t="shared" si="83"/>
        <v>0</v>
      </c>
      <c r="HX34" s="715" t="b">
        <f t="shared" si="61"/>
        <v>0</v>
      </c>
      <c r="HY34" s="715" t="b">
        <f t="shared" si="62"/>
        <v>0</v>
      </c>
      <c r="HZ34" s="715" t="b">
        <f t="shared" si="63"/>
        <v>0</v>
      </c>
      <c r="IA34" s="716" t="b">
        <f t="shared" si="64"/>
        <v>0</v>
      </c>
      <c r="IB34" s="717" t="b">
        <f t="shared" si="65"/>
        <v>0</v>
      </c>
      <c r="IC34" s="433"/>
      <c r="ID34" s="432"/>
      <c r="IE34" s="664"/>
      <c r="IF34" s="1055"/>
      <c r="IG34" s="1055"/>
      <c r="IH34" s="1055"/>
      <c r="II34" s="1055"/>
      <c r="IJ34" s="1055"/>
      <c r="IK34" s="1055"/>
      <c r="IL34" s="1055"/>
      <c r="IM34" s="1055"/>
      <c r="IN34" s="1056"/>
      <c r="IO34" s="662"/>
      <c r="IP34" s="1057"/>
      <c r="IQ34" s="1057"/>
      <c r="IR34" s="1057"/>
      <c r="IS34" s="1057"/>
      <c r="IT34" s="1057"/>
      <c r="IU34" s="1057"/>
      <c r="IV34" s="1057"/>
      <c r="IW34" s="1057"/>
      <c r="IX34" s="1058"/>
      <c r="IY34" s="664"/>
      <c r="IZ34" s="1055"/>
      <c r="JA34" s="1055"/>
      <c r="JB34" s="1055"/>
      <c r="JC34" s="1055"/>
      <c r="JD34" s="1055"/>
      <c r="JE34" s="1055"/>
      <c r="JF34" s="1055"/>
      <c r="JG34" s="1055"/>
      <c r="JH34" s="1059"/>
      <c r="JI34" s="662"/>
      <c r="JJ34" s="1057"/>
      <c r="JK34" s="1057"/>
      <c r="JL34" s="1057"/>
      <c r="JM34" s="1057"/>
      <c r="JN34" s="1057"/>
      <c r="JO34" s="1057"/>
      <c r="JP34" s="1057"/>
      <c r="JQ34" s="1057"/>
      <c r="JR34" s="1058"/>
      <c r="JS34" s="664"/>
      <c r="JT34" s="1055"/>
      <c r="JU34" s="1055"/>
      <c r="JV34" s="1055"/>
      <c r="JW34" s="1055"/>
      <c r="JX34" s="1059"/>
      <c r="JY34" s="1055"/>
      <c r="JZ34" s="1055"/>
      <c r="KA34" s="1055"/>
      <c r="KB34" s="1056"/>
      <c r="KC34" s="662"/>
      <c r="KD34" s="1057"/>
      <c r="KE34" s="1057"/>
      <c r="KF34" s="1057"/>
      <c r="KG34" s="1057"/>
      <c r="KH34" s="1057"/>
      <c r="KI34" s="1057"/>
      <c r="KJ34" s="1057"/>
      <c r="KK34" s="1057"/>
      <c r="KL34" s="1058"/>
      <c r="KM34" s="664"/>
      <c r="KN34" s="1055"/>
      <c r="KO34" s="1055"/>
      <c r="KP34" s="1055"/>
      <c r="KQ34" s="1055"/>
      <c r="KR34" s="1055"/>
      <c r="KS34" s="1055"/>
      <c r="KT34" s="1055"/>
      <c r="KU34" s="1055"/>
      <c r="KV34" s="1056"/>
      <c r="KW34" s="662"/>
      <c r="KX34" s="1057"/>
      <c r="KY34" s="1057"/>
      <c r="KZ34" s="1057"/>
      <c r="LA34" s="1057"/>
      <c r="LB34" s="1057"/>
      <c r="LC34" s="1057"/>
      <c r="LD34" s="1057"/>
      <c r="LE34" s="1057"/>
      <c r="LF34" s="1058"/>
      <c r="LG34" s="1060"/>
      <c r="LH34" s="1055"/>
      <c r="LI34" s="1055"/>
      <c r="LJ34" s="1055"/>
      <c r="LK34" s="1055"/>
      <c r="LL34" s="1055"/>
      <c r="LM34" s="1055"/>
      <c r="LN34" s="1055"/>
      <c r="LO34" s="1055"/>
      <c r="LP34" s="1055"/>
      <c r="LQ34" s="1059"/>
      <c r="LR34" s="739">
        <f t="shared" si="5"/>
        <v>0</v>
      </c>
      <c r="LS34" s="740" t="b">
        <f t="shared" si="66"/>
        <v>0</v>
      </c>
      <c r="LT34" s="741">
        <f t="shared" si="6"/>
        <v>0</v>
      </c>
      <c r="LU34" s="742" t="b">
        <f t="shared" si="67"/>
        <v>0</v>
      </c>
      <c r="LV34" s="743">
        <f t="shared" si="84"/>
        <v>0</v>
      </c>
      <c r="LW34" s="744" t="b">
        <f t="shared" si="68"/>
        <v>0</v>
      </c>
      <c r="LX34" s="745">
        <f t="shared" si="8"/>
        <v>0</v>
      </c>
      <c r="LY34" s="746" t="b">
        <f t="shared" si="69"/>
        <v>0</v>
      </c>
      <c r="LZ34" s="764">
        <f t="shared" si="9"/>
        <v>0</v>
      </c>
      <c r="MA34" s="765" t="b">
        <f t="shared" si="70"/>
        <v>0</v>
      </c>
      <c r="MB34" s="766">
        <f t="shared" si="85"/>
        <v>0</v>
      </c>
      <c r="MC34" s="767" t="b">
        <f t="shared" si="71"/>
        <v>0</v>
      </c>
      <c r="MD34" s="768">
        <f t="shared" si="11"/>
        <v>0</v>
      </c>
      <c r="ME34" s="769" t="b">
        <f t="shared" si="72"/>
        <v>0</v>
      </c>
      <c r="MF34" s="770">
        <f t="shared" si="86"/>
        <v>0</v>
      </c>
      <c r="MG34" s="771" t="b">
        <f t="shared" si="73"/>
        <v>0</v>
      </c>
      <c r="MH34" s="772">
        <f t="shared" si="87"/>
        <v>0</v>
      </c>
      <c r="MI34" s="773" t="b">
        <f t="shared" si="74"/>
        <v>0</v>
      </c>
      <c r="MJ34" s="774">
        <f t="shared" si="88"/>
        <v>0</v>
      </c>
      <c r="MK34" s="775" t="b">
        <f t="shared" si="75"/>
        <v>0</v>
      </c>
      <c r="ML34" s="776">
        <f t="shared" si="89"/>
        <v>0</v>
      </c>
      <c r="MM34" s="777" t="b">
        <f t="shared" si="76"/>
        <v>0</v>
      </c>
      <c r="MN34" s="778">
        <f t="shared" si="90"/>
        <v>0</v>
      </c>
      <c r="MO34" s="779" t="b">
        <f t="shared" si="77"/>
        <v>0</v>
      </c>
      <c r="MP34" s="884">
        <f t="shared" si="91"/>
        <v>0</v>
      </c>
      <c r="MQ34" s="885" t="b">
        <f t="shared" si="78"/>
        <v>0</v>
      </c>
      <c r="MR34" s="990"/>
      <c r="MS34" s="645"/>
      <c r="MT34" s="646"/>
      <c r="MU34" s="647"/>
      <c r="MV34" s="648"/>
      <c r="MW34" s="649"/>
      <c r="MX34" s="657"/>
      <c r="MY34" s="658"/>
      <c r="MZ34" s="659"/>
      <c r="NA34" s="660"/>
      <c r="NB34" s="661"/>
      <c r="NC34" s="662"/>
      <c r="ND34" s="666"/>
      <c r="NE34" s="664"/>
      <c r="NF34" s="665"/>
      <c r="NG34" s="1575" t="b">
        <f t="shared" si="93"/>
        <v>0</v>
      </c>
      <c r="NH34" s="1575" t="b">
        <f t="shared" si="93"/>
        <v>0</v>
      </c>
      <c r="NI34" s="1575" t="b">
        <f t="shared" si="93"/>
        <v>0</v>
      </c>
      <c r="NJ34" s="1575" t="b">
        <f t="shared" si="93"/>
        <v>0</v>
      </c>
      <c r="NK34" s="1575" t="b">
        <f t="shared" si="93"/>
        <v>0</v>
      </c>
      <c r="NL34" s="1575" t="b">
        <f t="shared" si="93"/>
        <v>0</v>
      </c>
      <c r="NM34" s="1575" t="b">
        <f t="shared" si="93"/>
        <v>0</v>
      </c>
      <c r="NN34" s="1575" t="b">
        <f t="shared" si="93"/>
        <v>0</v>
      </c>
      <c r="NO34" s="1575" t="b">
        <f t="shared" si="92"/>
        <v>0</v>
      </c>
      <c r="NP34" s="1576" t="b">
        <f t="shared" si="92"/>
        <v>0</v>
      </c>
      <c r="NQ34" s="1576" t="b">
        <f t="shared" si="92"/>
        <v>0</v>
      </c>
      <c r="NR34" s="1576" t="b">
        <f t="shared" si="92"/>
        <v>0</v>
      </c>
      <c r="NS34" s="1575" t="b">
        <f t="shared" si="92"/>
        <v>0</v>
      </c>
      <c r="NT34" s="1445"/>
    </row>
    <row r="35" spans="1:384" ht="23.25" thickBot="1" x14ac:dyDescent="0.35">
      <c r="A35" s="1600">
        <v>23</v>
      </c>
      <c r="B35" s="1601"/>
      <c r="C35" s="1602"/>
      <c r="D35" s="1601"/>
      <c r="E35" s="1515"/>
      <c r="F35" s="89"/>
      <c r="G35" s="90"/>
      <c r="H35" s="100"/>
      <c r="I35" s="100"/>
      <c r="J35" s="1558"/>
      <c r="K35" s="1565">
        <f t="shared" si="79"/>
        <v>0</v>
      </c>
      <c r="L35" s="1562"/>
      <c r="M35" s="1178"/>
      <c r="N35" s="1179"/>
      <c r="O35" s="1195"/>
      <c r="P35" s="1197"/>
      <c r="Q35" s="1197"/>
      <c r="R35" s="1197"/>
      <c r="S35" s="1197"/>
      <c r="T35" s="1197"/>
      <c r="U35" s="1197"/>
      <c r="V35" s="1198"/>
      <c r="W35" s="1532" t="b">
        <f t="shared" si="81"/>
        <v>0</v>
      </c>
      <c r="X35" s="1531" t="b">
        <f t="shared" si="19"/>
        <v>0</v>
      </c>
      <c r="Y35" s="1531" t="b">
        <f t="shared" si="20"/>
        <v>0</v>
      </c>
      <c r="Z35" s="1531" t="b">
        <f t="shared" si="21"/>
        <v>0</v>
      </c>
      <c r="AA35" s="1531" t="b">
        <f t="shared" si="22"/>
        <v>0</v>
      </c>
      <c r="AB35" s="1531" t="b">
        <f t="shared" si="23"/>
        <v>0</v>
      </c>
      <c r="AC35" s="1531" t="b">
        <f t="shared" si="24"/>
        <v>0</v>
      </c>
      <c r="AD35" s="1533" t="b">
        <f t="shared" si="25"/>
        <v>0</v>
      </c>
      <c r="AE35" s="1178"/>
      <c r="AF35" s="1181"/>
      <c r="AG35" s="103"/>
      <c r="AH35" s="104"/>
      <c r="AI35" s="104"/>
      <c r="AJ35" s="104"/>
      <c r="AK35" s="104"/>
      <c r="AL35" s="104"/>
      <c r="AM35" s="104"/>
      <c r="AN35" s="104"/>
      <c r="AO35" s="104"/>
      <c r="AP35" s="105"/>
      <c r="AQ35" s="1667"/>
      <c r="AR35" s="103"/>
      <c r="AS35" s="104"/>
      <c r="AT35" s="104"/>
      <c r="AU35" s="104"/>
      <c r="AV35" s="104"/>
      <c r="AW35" s="104"/>
      <c r="AX35" s="104"/>
      <c r="AY35" s="104"/>
      <c r="AZ35" s="104"/>
      <c r="BA35" s="105"/>
      <c r="BB35" s="1645">
        <f t="shared" si="0"/>
        <v>0</v>
      </c>
      <c r="BC35" s="382">
        <f t="shared" si="1"/>
        <v>0</v>
      </c>
      <c r="BD35" s="1647" t="e">
        <f t="shared" si="26"/>
        <v>#DIV/0!</v>
      </c>
      <c r="BE35" s="367" t="e">
        <f t="shared" si="27"/>
        <v>#DIV/0!</v>
      </c>
      <c r="BF35" s="368" t="e">
        <f t="shared" si="28"/>
        <v>#DIV/0!</v>
      </c>
      <c r="BG35" s="369" t="e">
        <f t="shared" si="2"/>
        <v>#DIV/0!</v>
      </c>
      <c r="BH35" s="370" t="e">
        <f t="shared" si="3"/>
        <v>#DIV/0!</v>
      </c>
      <c r="BI35" s="371" t="e">
        <f t="shared" si="4"/>
        <v>#DIV/0!</v>
      </c>
      <c r="BJ35" s="372" t="e">
        <f t="shared" si="29"/>
        <v>#DIV/0!</v>
      </c>
      <c r="BK35" s="372" t="e">
        <f t="shared" si="30"/>
        <v>#DIV/0!</v>
      </c>
      <c r="BL35" s="379" t="e">
        <f t="shared" si="31"/>
        <v>#DIV/0!</v>
      </c>
      <c r="BM35" s="99"/>
      <c r="BN35" s="1181"/>
      <c r="BO35" s="1838"/>
      <c r="BP35" s="1839"/>
      <c r="BQ35" s="1839"/>
      <c r="BR35" s="1839"/>
      <c r="BS35" s="1839"/>
      <c r="BT35" s="1839"/>
      <c r="BU35" s="1839"/>
      <c r="BV35" s="1839"/>
      <c r="BW35" s="1839"/>
      <c r="BX35" s="1839"/>
      <c r="BY35" s="1839"/>
      <c r="BZ35" s="1839"/>
      <c r="CA35" s="1839"/>
      <c r="CB35" s="1839"/>
      <c r="CC35" s="1839"/>
      <c r="CD35" s="1839"/>
      <c r="CE35" s="1839"/>
      <c r="CF35" s="1839"/>
      <c r="CG35" s="1839"/>
      <c r="CH35" s="1839"/>
      <c r="CI35" s="1839"/>
      <c r="CJ35" s="1839"/>
      <c r="CK35" s="1839"/>
      <c r="CL35" s="1839"/>
      <c r="CM35" s="1839"/>
      <c r="CN35" s="1839"/>
      <c r="CO35" s="1839"/>
      <c r="CP35" s="1839"/>
      <c r="CQ35" s="1839"/>
      <c r="CR35" s="1839"/>
      <c r="CS35" s="1839"/>
      <c r="CT35" s="1839"/>
      <c r="CU35" s="1839"/>
      <c r="CV35" s="1839"/>
      <c r="CW35" s="1839"/>
      <c r="CX35" s="1839"/>
      <c r="CY35" s="1839"/>
      <c r="CZ35" s="1839"/>
      <c r="DA35" s="1839"/>
      <c r="DB35" s="1840"/>
      <c r="DC35" s="1831">
        <f t="shared" si="32"/>
        <v>0</v>
      </c>
      <c r="DD35" s="1832">
        <f t="shared" si="33"/>
        <v>0</v>
      </c>
      <c r="DE35" s="1833">
        <f t="shared" si="34"/>
        <v>0</v>
      </c>
      <c r="DF35" s="1831">
        <f t="shared" si="35"/>
        <v>0</v>
      </c>
      <c r="DG35" s="1832">
        <f t="shared" si="36"/>
        <v>0</v>
      </c>
      <c r="DH35" s="1833">
        <f t="shared" si="37"/>
        <v>0</v>
      </c>
      <c r="DI35" s="1831">
        <f t="shared" si="38"/>
        <v>0</v>
      </c>
      <c r="DJ35" s="1832">
        <f t="shared" si="39"/>
        <v>0</v>
      </c>
      <c r="DK35" s="1832">
        <f t="shared" si="40"/>
        <v>0</v>
      </c>
      <c r="DL35" s="1833">
        <f t="shared" si="41"/>
        <v>0</v>
      </c>
      <c r="DM35" s="1834">
        <f t="shared" si="42"/>
        <v>0</v>
      </c>
      <c r="DN35" s="1835">
        <f t="shared" si="43"/>
        <v>0</v>
      </c>
      <c r="DO35" s="1836">
        <f t="shared" si="44"/>
        <v>0</v>
      </c>
      <c r="DP35" s="1837">
        <f t="shared" si="45"/>
        <v>0</v>
      </c>
      <c r="DQ35" s="1837">
        <f t="shared" si="46"/>
        <v>0</v>
      </c>
      <c r="DR35" s="1192"/>
      <c r="DS35" s="1210"/>
      <c r="DT35" s="1211"/>
      <c r="DU35" s="1212"/>
      <c r="DV35" s="1213"/>
      <c r="DW35" s="1180"/>
      <c r="DX35" s="1178"/>
      <c r="DY35" s="1181"/>
      <c r="DZ35" s="1195"/>
      <c r="EA35" s="1196"/>
      <c r="EB35" s="1195"/>
      <c r="EC35" s="1197"/>
      <c r="ED35" s="1196"/>
      <c r="EE35" s="1191"/>
      <c r="EF35" s="1192"/>
      <c r="EG35" s="1195"/>
      <c r="EH35" s="1196"/>
      <c r="EI35" s="1195"/>
      <c r="EJ35" s="1197"/>
      <c r="EK35" s="1198"/>
      <c r="EL35" s="1199"/>
      <c r="EM35" s="1179"/>
      <c r="EN35" s="1178"/>
      <c r="EO35" s="1688"/>
      <c r="EP35" s="1680"/>
      <c r="EQ35" s="1675"/>
      <c r="ER35" s="1498"/>
      <c r="ES35" s="1498"/>
      <c r="ET35" s="1499"/>
      <c r="EU35" s="1500"/>
      <c r="EV35" s="1501"/>
      <c r="EW35" s="1501"/>
      <c r="EX35" s="1501"/>
      <c r="EY35" s="1501"/>
      <c r="EZ35" s="1501"/>
      <c r="FA35" s="1501"/>
      <c r="FB35" s="1502"/>
      <c r="FC35" s="1689"/>
      <c r="FD35" s="1444"/>
      <c r="FE35" s="2219"/>
      <c r="FF35" s="2220"/>
      <c r="FG35" s="2220"/>
      <c r="FH35" s="2220"/>
      <c r="FI35" s="2220"/>
      <c r="FJ35" s="2220"/>
      <c r="FK35" s="2220"/>
      <c r="FL35" s="2220"/>
      <c r="FM35" s="2220"/>
      <c r="FN35" s="2220"/>
      <c r="FO35" s="2220"/>
      <c r="FP35" s="2220"/>
      <c r="FQ35" s="2220"/>
      <c r="FR35" s="2220"/>
      <c r="FS35" s="2220"/>
      <c r="FT35" s="2220"/>
      <c r="FU35" s="2220"/>
      <c r="FV35" s="2220"/>
      <c r="FW35" s="2220"/>
      <c r="FX35" s="2220"/>
      <c r="FY35" s="2220"/>
      <c r="FZ35" s="2220"/>
      <c r="GA35" s="2220"/>
      <c r="GB35" s="2220"/>
      <c r="GC35" s="2220"/>
      <c r="GD35" s="2220"/>
      <c r="GE35" s="2220"/>
      <c r="GF35" s="2220"/>
      <c r="GG35" s="2220"/>
      <c r="GH35" s="2220"/>
      <c r="GI35" s="2220"/>
      <c r="GJ35" s="2220"/>
      <c r="GK35" s="2220"/>
      <c r="GL35" s="2220"/>
      <c r="GM35" s="2220"/>
      <c r="GN35" s="2220"/>
      <c r="GO35" s="2220"/>
      <c r="GP35" s="2220"/>
      <c r="GQ35" s="2220"/>
      <c r="GR35" s="2220"/>
      <c r="GS35" s="2220"/>
      <c r="GT35" s="2220"/>
      <c r="GU35" s="2220"/>
      <c r="GV35" s="2220"/>
      <c r="GW35" s="2220"/>
      <c r="GX35" s="2221"/>
      <c r="GY35" s="2198">
        <f t="shared" si="47"/>
        <v>0</v>
      </c>
      <c r="GZ35" s="399" t="b">
        <f t="shared" si="82"/>
        <v>0</v>
      </c>
      <c r="HA35" s="2199">
        <f t="shared" si="48"/>
        <v>0</v>
      </c>
      <c r="HB35" s="2211" t="b">
        <f t="shared" si="49"/>
        <v>0</v>
      </c>
      <c r="HC35" s="2201">
        <f t="shared" si="50"/>
        <v>0</v>
      </c>
      <c r="HD35" s="400" t="b">
        <f t="shared" si="51"/>
        <v>0</v>
      </c>
      <c r="HE35" s="2202">
        <f t="shared" si="52"/>
        <v>0</v>
      </c>
      <c r="HF35" s="401" t="b">
        <f t="shared" si="53"/>
        <v>0</v>
      </c>
      <c r="HG35" s="2203">
        <f t="shared" si="54"/>
        <v>0</v>
      </c>
      <c r="HH35" s="2212" t="b">
        <f t="shared" si="55"/>
        <v>0</v>
      </c>
      <c r="HI35" s="2205">
        <f t="shared" si="56"/>
        <v>0</v>
      </c>
      <c r="HJ35" s="395" t="b">
        <f t="shared" si="57"/>
        <v>0</v>
      </c>
      <c r="HK35" s="2206">
        <f t="shared" si="58"/>
        <v>0</v>
      </c>
      <c r="HL35" s="1007" t="b">
        <f t="shared" si="59"/>
        <v>0</v>
      </c>
      <c r="HM35" s="1447"/>
      <c r="HN35" s="1448"/>
      <c r="HO35" s="905"/>
      <c r="HP35" s="906"/>
      <c r="HQ35" s="907"/>
      <c r="HR35" s="908"/>
      <c r="HS35" s="909"/>
      <c r="HT35" s="910"/>
      <c r="HU35" s="911"/>
      <c r="HV35" s="714" t="b">
        <f t="shared" si="83"/>
        <v>0</v>
      </c>
      <c r="HW35" s="715" t="b">
        <f t="shared" si="83"/>
        <v>0</v>
      </c>
      <c r="HX35" s="715" t="b">
        <f t="shared" si="61"/>
        <v>0</v>
      </c>
      <c r="HY35" s="715" t="b">
        <f t="shared" si="62"/>
        <v>0</v>
      </c>
      <c r="HZ35" s="715" t="b">
        <f t="shared" si="63"/>
        <v>0</v>
      </c>
      <c r="IA35" s="716" t="b">
        <f t="shared" si="64"/>
        <v>0</v>
      </c>
      <c r="IB35" s="717" t="b">
        <f t="shared" si="65"/>
        <v>0</v>
      </c>
      <c r="IC35" s="1449"/>
      <c r="ID35" s="1447"/>
      <c r="IE35" s="664"/>
      <c r="IF35" s="1055"/>
      <c r="IG35" s="1055"/>
      <c r="IH35" s="1055"/>
      <c r="II35" s="1055"/>
      <c r="IJ35" s="1055"/>
      <c r="IK35" s="1055"/>
      <c r="IL35" s="1055"/>
      <c r="IM35" s="1055"/>
      <c r="IN35" s="1056"/>
      <c r="IO35" s="662"/>
      <c r="IP35" s="1057"/>
      <c r="IQ35" s="1057"/>
      <c r="IR35" s="1057"/>
      <c r="IS35" s="1057"/>
      <c r="IT35" s="1057"/>
      <c r="IU35" s="1057"/>
      <c r="IV35" s="1057"/>
      <c r="IW35" s="1057"/>
      <c r="IX35" s="1058"/>
      <c r="IY35" s="664"/>
      <c r="IZ35" s="1055"/>
      <c r="JA35" s="1055"/>
      <c r="JB35" s="1055"/>
      <c r="JC35" s="1055"/>
      <c r="JD35" s="1055"/>
      <c r="JE35" s="1055"/>
      <c r="JF35" s="1055"/>
      <c r="JG35" s="1055"/>
      <c r="JH35" s="1059"/>
      <c r="JI35" s="662"/>
      <c r="JJ35" s="1057"/>
      <c r="JK35" s="1057"/>
      <c r="JL35" s="1057"/>
      <c r="JM35" s="1057"/>
      <c r="JN35" s="1057"/>
      <c r="JO35" s="1057"/>
      <c r="JP35" s="1057"/>
      <c r="JQ35" s="1057"/>
      <c r="JR35" s="1058"/>
      <c r="JS35" s="664"/>
      <c r="JT35" s="1055"/>
      <c r="JU35" s="1055"/>
      <c r="JV35" s="1055"/>
      <c r="JW35" s="1055"/>
      <c r="JX35" s="1059"/>
      <c r="JY35" s="1055"/>
      <c r="JZ35" s="1055"/>
      <c r="KA35" s="1055"/>
      <c r="KB35" s="1056"/>
      <c r="KC35" s="662"/>
      <c r="KD35" s="1057"/>
      <c r="KE35" s="1057"/>
      <c r="KF35" s="1057"/>
      <c r="KG35" s="1057"/>
      <c r="KH35" s="1057"/>
      <c r="KI35" s="1057"/>
      <c r="KJ35" s="1057"/>
      <c r="KK35" s="1057"/>
      <c r="KL35" s="1058"/>
      <c r="KM35" s="664"/>
      <c r="KN35" s="1055"/>
      <c r="KO35" s="1055"/>
      <c r="KP35" s="1055"/>
      <c r="KQ35" s="1055"/>
      <c r="KR35" s="1055"/>
      <c r="KS35" s="1055"/>
      <c r="KT35" s="1055"/>
      <c r="KU35" s="1055"/>
      <c r="KV35" s="1056"/>
      <c r="KW35" s="662"/>
      <c r="KX35" s="1057"/>
      <c r="KY35" s="1057"/>
      <c r="KZ35" s="1057"/>
      <c r="LA35" s="1057"/>
      <c r="LB35" s="1057"/>
      <c r="LC35" s="1057"/>
      <c r="LD35" s="1057"/>
      <c r="LE35" s="1057"/>
      <c r="LF35" s="1058"/>
      <c r="LG35" s="1060"/>
      <c r="LH35" s="1055"/>
      <c r="LI35" s="1055"/>
      <c r="LJ35" s="1055"/>
      <c r="LK35" s="1055"/>
      <c r="LL35" s="1055"/>
      <c r="LM35" s="1055"/>
      <c r="LN35" s="1055"/>
      <c r="LO35" s="1055"/>
      <c r="LP35" s="1055"/>
      <c r="LQ35" s="1059"/>
      <c r="LR35" s="739">
        <f t="shared" si="5"/>
        <v>0</v>
      </c>
      <c r="LS35" s="740" t="b">
        <f t="shared" si="66"/>
        <v>0</v>
      </c>
      <c r="LT35" s="741">
        <f t="shared" si="6"/>
        <v>0</v>
      </c>
      <c r="LU35" s="742" t="b">
        <f t="shared" si="67"/>
        <v>0</v>
      </c>
      <c r="LV35" s="743">
        <f t="shared" si="84"/>
        <v>0</v>
      </c>
      <c r="LW35" s="744" t="b">
        <f t="shared" si="68"/>
        <v>0</v>
      </c>
      <c r="LX35" s="745">
        <f t="shared" si="8"/>
        <v>0</v>
      </c>
      <c r="LY35" s="746" t="b">
        <f t="shared" si="69"/>
        <v>0</v>
      </c>
      <c r="LZ35" s="764">
        <f t="shared" si="9"/>
        <v>0</v>
      </c>
      <c r="MA35" s="765" t="b">
        <f t="shared" si="70"/>
        <v>0</v>
      </c>
      <c r="MB35" s="766">
        <f t="shared" si="85"/>
        <v>0</v>
      </c>
      <c r="MC35" s="767" t="b">
        <f t="shared" si="71"/>
        <v>0</v>
      </c>
      <c r="MD35" s="768">
        <f t="shared" si="11"/>
        <v>0</v>
      </c>
      <c r="ME35" s="769" t="b">
        <f t="shared" si="72"/>
        <v>0</v>
      </c>
      <c r="MF35" s="770">
        <f t="shared" si="86"/>
        <v>0</v>
      </c>
      <c r="MG35" s="771" t="b">
        <f t="shared" si="73"/>
        <v>0</v>
      </c>
      <c r="MH35" s="772">
        <f t="shared" si="87"/>
        <v>0</v>
      </c>
      <c r="MI35" s="773" t="b">
        <f t="shared" si="74"/>
        <v>0</v>
      </c>
      <c r="MJ35" s="774">
        <f t="shared" si="88"/>
        <v>0</v>
      </c>
      <c r="MK35" s="775" t="b">
        <f t="shared" si="75"/>
        <v>0</v>
      </c>
      <c r="ML35" s="776">
        <f t="shared" si="89"/>
        <v>0</v>
      </c>
      <c r="MM35" s="777" t="b">
        <f t="shared" si="76"/>
        <v>0</v>
      </c>
      <c r="MN35" s="778">
        <f t="shared" si="90"/>
        <v>0</v>
      </c>
      <c r="MO35" s="779" t="b">
        <f t="shared" si="77"/>
        <v>0</v>
      </c>
      <c r="MP35" s="884">
        <f t="shared" si="91"/>
        <v>0</v>
      </c>
      <c r="MQ35" s="885" t="b">
        <f t="shared" si="78"/>
        <v>0</v>
      </c>
      <c r="MR35" s="1449"/>
      <c r="MS35" s="645"/>
      <c r="MT35" s="646"/>
      <c r="MU35" s="647"/>
      <c r="MV35" s="648"/>
      <c r="MW35" s="649"/>
      <c r="MX35" s="657"/>
      <c r="MY35" s="658"/>
      <c r="MZ35" s="659"/>
      <c r="NA35" s="660"/>
      <c r="NB35" s="661"/>
      <c r="NC35" s="662"/>
      <c r="ND35" s="663"/>
      <c r="NE35" s="664"/>
      <c r="NF35" s="665"/>
      <c r="NG35" s="1575" t="b">
        <f t="shared" si="93"/>
        <v>0</v>
      </c>
      <c r="NH35" s="1575" t="b">
        <f t="shared" si="93"/>
        <v>0</v>
      </c>
      <c r="NI35" s="1575" t="b">
        <f t="shared" si="93"/>
        <v>0</v>
      </c>
      <c r="NJ35" s="1575" t="b">
        <f t="shared" si="93"/>
        <v>0</v>
      </c>
      <c r="NK35" s="1575" t="b">
        <f t="shared" si="93"/>
        <v>0</v>
      </c>
      <c r="NL35" s="1575" t="b">
        <f t="shared" si="93"/>
        <v>0</v>
      </c>
      <c r="NM35" s="1575" t="b">
        <f t="shared" si="93"/>
        <v>0</v>
      </c>
      <c r="NN35" s="1575" t="b">
        <f t="shared" si="93"/>
        <v>0</v>
      </c>
      <c r="NO35" s="1575" t="b">
        <f t="shared" si="92"/>
        <v>0</v>
      </c>
      <c r="NP35" s="1576" t="b">
        <f t="shared" si="92"/>
        <v>0</v>
      </c>
      <c r="NQ35" s="1576" t="b">
        <f t="shared" si="92"/>
        <v>0</v>
      </c>
      <c r="NR35" s="1576" t="b">
        <f t="shared" si="92"/>
        <v>0</v>
      </c>
      <c r="NS35" s="1575" t="b">
        <f t="shared" si="92"/>
        <v>0</v>
      </c>
      <c r="NT35" s="1445"/>
    </row>
    <row r="36" spans="1:384" ht="23.25" thickBot="1" x14ac:dyDescent="0.35">
      <c r="A36" s="1600">
        <v>24</v>
      </c>
      <c r="B36" s="1601"/>
      <c r="C36" s="1602"/>
      <c r="D36" s="1601"/>
      <c r="E36" s="1515"/>
      <c r="F36" s="89"/>
      <c r="G36" s="90"/>
      <c r="H36" s="100"/>
      <c r="I36" s="100"/>
      <c r="J36" s="1558"/>
      <c r="K36" s="1565">
        <f t="shared" si="79"/>
        <v>0</v>
      </c>
      <c r="L36" s="1562"/>
      <c r="M36" s="1178"/>
      <c r="N36" s="1179"/>
      <c r="O36" s="1195"/>
      <c r="P36" s="1197"/>
      <c r="Q36" s="1197"/>
      <c r="R36" s="1197"/>
      <c r="S36" s="1197"/>
      <c r="T36" s="1197"/>
      <c r="U36" s="1197"/>
      <c r="V36" s="1198"/>
      <c r="W36" s="1532" t="b">
        <f t="shared" si="81"/>
        <v>0</v>
      </c>
      <c r="X36" s="1531" t="b">
        <f t="shared" si="19"/>
        <v>0</v>
      </c>
      <c r="Y36" s="1531" t="b">
        <f t="shared" si="20"/>
        <v>0</v>
      </c>
      <c r="Z36" s="1531" t="b">
        <f t="shared" si="21"/>
        <v>0</v>
      </c>
      <c r="AA36" s="1531" t="b">
        <f t="shared" si="22"/>
        <v>0</v>
      </c>
      <c r="AB36" s="1531" t="b">
        <f t="shared" si="23"/>
        <v>0</v>
      </c>
      <c r="AC36" s="1531" t="b">
        <f t="shared" si="24"/>
        <v>0</v>
      </c>
      <c r="AD36" s="1533" t="b">
        <f t="shared" si="25"/>
        <v>0</v>
      </c>
      <c r="AE36" s="1178"/>
      <c r="AF36" s="1181"/>
      <c r="AG36" s="103"/>
      <c r="AH36" s="104"/>
      <c r="AI36" s="104"/>
      <c r="AJ36" s="104"/>
      <c r="AK36" s="104"/>
      <c r="AL36" s="104"/>
      <c r="AM36" s="104"/>
      <c r="AN36" s="104"/>
      <c r="AO36" s="104"/>
      <c r="AP36" s="105"/>
      <c r="AQ36" s="1667"/>
      <c r="AR36" s="103"/>
      <c r="AS36" s="104"/>
      <c r="AT36" s="104"/>
      <c r="AU36" s="104"/>
      <c r="AV36" s="104"/>
      <c r="AW36" s="104"/>
      <c r="AX36" s="104"/>
      <c r="AY36" s="104"/>
      <c r="AZ36" s="104"/>
      <c r="BA36" s="105"/>
      <c r="BB36" s="1645">
        <f t="shared" si="0"/>
        <v>0</v>
      </c>
      <c r="BC36" s="382">
        <f t="shared" si="1"/>
        <v>0</v>
      </c>
      <c r="BD36" s="1647" t="e">
        <f t="shared" si="26"/>
        <v>#DIV/0!</v>
      </c>
      <c r="BE36" s="367" t="e">
        <f t="shared" si="27"/>
        <v>#DIV/0!</v>
      </c>
      <c r="BF36" s="368" t="e">
        <f t="shared" si="28"/>
        <v>#DIV/0!</v>
      </c>
      <c r="BG36" s="369" t="e">
        <f t="shared" si="2"/>
        <v>#DIV/0!</v>
      </c>
      <c r="BH36" s="370" t="e">
        <f t="shared" si="3"/>
        <v>#DIV/0!</v>
      </c>
      <c r="BI36" s="371" t="e">
        <f t="shared" si="4"/>
        <v>#DIV/0!</v>
      </c>
      <c r="BJ36" s="372" t="e">
        <f t="shared" si="29"/>
        <v>#DIV/0!</v>
      </c>
      <c r="BK36" s="372" t="e">
        <f t="shared" si="30"/>
        <v>#DIV/0!</v>
      </c>
      <c r="BL36" s="379" t="e">
        <f t="shared" si="31"/>
        <v>#DIV/0!</v>
      </c>
      <c r="BM36" s="99"/>
      <c r="BN36" s="1181"/>
      <c r="BO36" s="1838"/>
      <c r="BP36" s="1839"/>
      <c r="BQ36" s="1839"/>
      <c r="BR36" s="1839"/>
      <c r="BS36" s="1839"/>
      <c r="BT36" s="1839"/>
      <c r="BU36" s="1839"/>
      <c r="BV36" s="1839"/>
      <c r="BW36" s="1839"/>
      <c r="BX36" s="1839"/>
      <c r="BY36" s="1839"/>
      <c r="BZ36" s="1839"/>
      <c r="CA36" s="1839"/>
      <c r="CB36" s="1839"/>
      <c r="CC36" s="1839"/>
      <c r="CD36" s="1839"/>
      <c r="CE36" s="1839"/>
      <c r="CF36" s="1839"/>
      <c r="CG36" s="1839"/>
      <c r="CH36" s="1839"/>
      <c r="CI36" s="1839"/>
      <c r="CJ36" s="1839"/>
      <c r="CK36" s="1839"/>
      <c r="CL36" s="1839"/>
      <c r="CM36" s="1839"/>
      <c r="CN36" s="1839"/>
      <c r="CO36" s="1839"/>
      <c r="CP36" s="1839"/>
      <c r="CQ36" s="1839"/>
      <c r="CR36" s="1839"/>
      <c r="CS36" s="1839"/>
      <c r="CT36" s="1839"/>
      <c r="CU36" s="1839"/>
      <c r="CV36" s="1839"/>
      <c r="CW36" s="1839"/>
      <c r="CX36" s="1839"/>
      <c r="CY36" s="1839"/>
      <c r="CZ36" s="1839"/>
      <c r="DA36" s="1839"/>
      <c r="DB36" s="1840"/>
      <c r="DC36" s="1831">
        <f t="shared" si="32"/>
        <v>0</v>
      </c>
      <c r="DD36" s="1832">
        <f t="shared" si="33"/>
        <v>0</v>
      </c>
      <c r="DE36" s="1833">
        <f t="shared" si="34"/>
        <v>0</v>
      </c>
      <c r="DF36" s="1831">
        <f t="shared" si="35"/>
        <v>0</v>
      </c>
      <c r="DG36" s="1832">
        <f t="shared" si="36"/>
        <v>0</v>
      </c>
      <c r="DH36" s="1833">
        <f t="shared" si="37"/>
        <v>0</v>
      </c>
      <c r="DI36" s="1831">
        <f t="shared" si="38"/>
        <v>0</v>
      </c>
      <c r="DJ36" s="1832">
        <f t="shared" si="39"/>
        <v>0</v>
      </c>
      <c r="DK36" s="1832">
        <f t="shared" si="40"/>
        <v>0</v>
      </c>
      <c r="DL36" s="1833">
        <f t="shared" si="41"/>
        <v>0</v>
      </c>
      <c r="DM36" s="1834">
        <f t="shared" si="42"/>
        <v>0</v>
      </c>
      <c r="DN36" s="1835">
        <f t="shared" si="43"/>
        <v>0</v>
      </c>
      <c r="DO36" s="1836">
        <f t="shared" si="44"/>
        <v>0</v>
      </c>
      <c r="DP36" s="1837">
        <f t="shared" si="45"/>
        <v>0</v>
      </c>
      <c r="DQ36" s="1837">
        <f t="shared" si="46"/>
        <v>0</v>
      </c>
      <c r="DR36" s="1192"/>
      <c r="DS36" s="1210"/>
      <c r="DT36" s="1211"/>
      <c r="DU36" s="1212"/>
      <c r="DV36" s="1213"/>
      <c r="DW36" s="1180"/>
      <c r="DX36" s="1178"/>
      <c r="DY36" s="1181"/>
      <c r="DZ36" s="1195"/>
      <c r="EA36" s="1196"/>
      <c r="EB36" s="1195"/>
      <c r="EC36" s="1197"/>
      <c r="ED36" s="1196"/>
      <c r="EE36" s="1191"/>
      <c r="EF36" s="1192"/>
      <c r="EG36" s="1195"/>
      <c r="EH36" s="1196"/>
      <c r="EI36" s="1195"/>
      <c r="EJ36" s="1197"/>
      <c r="EK36" s="1198"/>
      <c r="EL36" s="1199"/>
      <c r="EM36" s="1179"/>
      <c r="EN36" s="1178"/>
      <c r="EO36" s="1688"/>
      <c r="EP36" s="1680"/>
      <c r="EQ36" s="1675"/>
      <c r="ER36" s="1498"/>
      <c r="ES36" s="1498"/>
      <c r="ET36" s="1499"/>
      <c r="EU36" s="1500"/>
      <c r="EV36" s="1501"/>
      <c r="EW36" s="1501"/>
      <c r="EX36" s="1501"/>
      <c r="EY36" s="1501"/>
      <c r="EZ36" s="1501"/>
      <c r="FA36" s="1501"/>
      <c r="FB36" s="1502"/>
      <c r="FC36" s="1689"/>
      <c r="FD36" s="1444"/>
      <c r="FE36" s="2222"/>
      <c r="FF36" s="2223"/>
      <c r="FG36" s="2223"/>
      <c r="FH36" s="2223"/>
      <c r="FI36" s="2223"/>
      <c r="FJ36" s="2223"/>
      <c r="FK36" s="2223"/>
      <c r="FL36" s="2223"/>
      <c r="FM36" s="2223"/>
      <c r="FN36" s="2223"/>
      <c r="FO36" s="2223"/>
      <c r="FP36" s="2223"/>
      <c r="FQ36" s="2223"/>
      <c r="FR36" s="2223"/>
      <c r="FS36" s="2223"/>
      <c r="FT36" s="2223"/>
      <c r="FU36" s="2223"/>
      <c r="FV36" s="2223"/>
      <c r="FW36" s="2223"/>
      <c r="FX36" s="2223"/>
      <c r="FY36" s="2223"/>
      <c r="FZ36" s="2223"/>
      <c r="GA36" s="2223"/>
      <c r="GB36" s="2223"/>
      <c r="GC36" s="2223"/>
      <c r="GD36" s="2223"/>
      <c r="GE36" s="2223"/>
      <c r="GF36" s="2223"/>
      <c r="GG36" s="2223"/>
      <c r="GH36" s="2223"/>
      <c r="GI36" s="2223"/>
      <c r="GJ36" s="2223"/>
      <c r="GK36" s="2223"/>
      <c r="GL36" s="2223"/>
      <c r="GM36" s="2223"/>
      <c r="GN36" s="2223"/>
      <c r="GO36" s="2223"/>
      <c r="GP36" s="2223"/>
      <c r="GQ36" s="2223"/>
      <c r="GR36" s="2223"/>
      <c r="GS36" s="2223"/>
      <c r="GT36" s="2223"/>
      <c r="GU36" s="2223"/>
      <c r="GV36" s="2223"/>
      <c r="GW36" s="2223"/>
      <c r="GX36" s="2224"/>
      <c r="GY36" s="2198">
        <f t="shared" si="47"/>
        <v>0</v>
      </c>
      <c r="GZ36" s="399" t="b">
        <f t="shared" si="82"/>
        <v>0</v>
      </c>
      <c r="HA36" s="2199">
        <f t="shared" si="48"/>
        <v>0</v>
      </c>
      <c r="HB36" s="2211" t="b">
        <f t="shared" si="49"/>
        <v>0</v>
      </c>
      <c r="HC36" s="2201">
        <f t="shared" si="50"/>
        <v>0</v>
      </c>
      <c r="HD36" s="400" t="b">
        <f t="shared" si="51"/>
        <v>0</v>
      </c>
      <c r="HE36" s="2202">
        <f t="shared" si="52"/>
        <v>0</v>
      </c>
      <c r="HF36" s="401" t="b">
        <f t="shared" si="53"/>
        <v>0</v>
      </c>
      <c r="HG36" s="2203">
        <f t="shared" si="54"/>
        <v>0</v>
      </c>
      <c r="HH36" s="2212" t="b">
        <f t="shared" si="55"/>
        <v>0</v>
      </c>
      <c r="HI36" s="2205">
        <f t="shared" si="56"/>
        <v>0</v>
      </c>
      <c r="HJ36" s="395" t="b">
        <f t="shared" si="57"/>
        <v>0</v>
      </c>
      <c r="HK36" s="2206">
        <f t="shared" si="58"/>
        <v>0</v>
      </c>
      <c r="HL36" s="1007" t="b">
        <f t="shared" si="59"/>
        <v>0</v>
      </c>
      <c r="HM36" s="1447"/>
      <c r="HN36" s="1448"/>
      <c r="HO36" s="905"/>
      <c r="HP36" s="906"/>
      <c r="HQ36" s="907"/>
      <c r="HR36" s="908"/>
      <c r="HS36" s="909"/>
      <c r="HT36" s="910"/>
      <c r="HU36" s="911"/>
      <c r="HV36" s="714" t="b">
        <f t="shared" si="83"/>
        <v>0</v>
      </c>
      <c r="HW36" s="715" t="b">
        <f t="shared" si="83"/>
        <v>0</v>
      </c>
      <c r="HX36" s="715" t="b">
        <f t="shared" si="61"/>
        <v>0</v>
      </c>
      <c r="HY36" s="715" t="b">
        <f t="shared" si="62"/>
        <v>0</v>
      </c>
      <c r="HZ36" s="715" t="b">
        <f t="shared" si="63"/>
        <v>0</v>
      </c>
      <c r="IA36" s="716" t="b">
        <f t="shared" si="64"/>
        <v>0</v>
      </c>
      <c r="IB36" s="717" t="b">
        <f t="shared" si="65"/>
        <v>0</v>
      </c>
      <c r="IC36" s="1449"/>
      <c r="ID36" s="1447"/>
      <c r="IE36" s="664"/>
      <c r="IF36" s="1055"/>
      <c r="IG36" s="1055"/>
      <c r="IH36" s="1055"/>
      <c r="II36" s="1055"/>
      <c r="IJ36" s="1055"/>
      <c r="IK36" s="1055"/>
      <c r="IL36" s="1055"/>
      <c r="IM36" s="1055"/>
      <c r="IN36" s="1056"/>
      <c r="IO36" s="662"/>
      <c r="IP36" s="1057"/>
      <c r="IQ36" s="1057"/>
      <c r="IR36" s="1057"/>
      <c r="IS36" s="1057"/>
      <c r="IT36" s="1057"/>
      <c r="IU36" s="1057"/>
      <c r="IV36" s="1057"/>
      <c r="IW36" s="1057"/>
      <c r="IX36" s="1058"/>
      <c r="IY36" s="664"/>
      <c r="IZ36" s="1055"/>
      <c r="JA36" s="1055"/>
      <c r="JB36" s="1055"/>
      <c r="JC36" s="1055"/>
      <c r="JD36" s="1055"/>
      <c r="JE36" s="1055"/>
      <c r="JF36" s="1055"/>
      <c r="JG36" s="1055"/>
      <c r="JH36" s="1059"/>
      <c r="JI36" s="662"/>
      <c r="JJ36" s="1057"/>
      <c r="JK36" s="1057"/>
      <c r="JL36" s="1057"/>
      <c r="JM36" s="1057"/>
      <c r="JN36" s="1057"/>
      <c r="JO36" s="1057"/>
      <c r="JP36" s="1057"/>
      <c r="JQ36" s="1057"/>
      <c r="JR36" s="1058"/>
      <c r="JS36" s="664"/>
      <c r="JT36" s="1055"/>
      <c r="JU36" s="1055"/>
      <c r="JV36" s="1055"/>
      <c r="JW36" s="1055"/>
      <c r="JX36" s="1059"/>
      <c r="JY36" s="1055"/>
      <c r="JZ36" s="1055"/>
      <c r="KA36" s="1055"/>
      <c r="KB36" s="1056"/>
      <c r="KC36" s="662"/>
      <c r="KD36" s="1057"/>
      <c r="KE36" s="1057"/>
      <c r="KF36" s="1057"/>
      <c r="KG36" s="1057"/>
      <c r="KH36" s="1057"/>
      <c r="KI36" s="1057"/>
      <c r="KJ36" s="1057"/>
      <c r="KK36" s="1057"/>
      <c r="KL36" s="1058"/>
      <c r="KM36" s="664"/>
      <c r="KN36" s="1055"/>
      <c r="KO36" s="1055"/>
      <c r="KP36" s="1055"/>
      <c r="KQ36" s="1055"/>
      <c r="KR36" s="1055"/>
      <c r="KS36" s="1055"/>
      <c r="KT36" s="1055"/>
      <c r="KU36" s="1055"/>
      <c r="KV36" s="1056"/>
      <c r="KW36" s="662"/>
      <c r="KX36" s="1057"/>
      <c r="KY36" s="1057"/>
      <c r="KZ36" s="1057"/>
      <c r="LA36" s="1057"/>
      <c r="LB36" s="1057"/>
      <c r="LC36" s="1057"/>
      <c r="LD36" s="1057"/>
      <c r="LE36" s="1057"/>
      <c r="LF36" s="1058"/>
      <c r="LG36" s="1060"/>
      <c r="LH36" s="1055"/>
      <c r="LI36" s="1055"/>
      <c r="LJ36" s="1055"/>
      <c r="LK36" s="1055"/>
      <c r="LL36" s="1055"/>
      <c r="LM36" s="1055"/>
      <c r="LN36" s="1055"/>
      <c r="LO36" s="1055"/>
      <c r="LP36" s="1055"/>
      <c r="LQ36" s="1059"/>
      <c r="LR36" s="739">
        <f t="shared" si="5"/>
        <v>0</v>
      </c>
      <c r="LS36" s="740" t="b">
        <f t="shared" si="66"/>
        <v>0</v>
      </c>
      <c r="LT36" s="741">
        <f t="shared" si="6"/>
        <v>0</v>
      </c>
      <c r="LU36" s="742" t="b">
        <f t="shared" si="67"/>
        <v>0</v>
      </c>
      <c r="LV36" s="743">
        <f t="shared" si="84"/>
        <v>0</v>
      </c>
      <c r="LW36" s="744" t="b">
        <f t="shared" si="68"/>
        <v>0</v>
      </c>
      <c r="LX36" s="745">
        <f t="shared" si="8"/>
        <v>0</v>
      </c>
      <c r="LY36" s="746" t="b">
        <f t="shared" si="69"/>
        <v>0</v>
      </c>
      <c r="LZ36" s="764">
        <f t="shared" si="9"/>
        <v>0</v>
      </c>
      <c r="MA36" s="765" t="b">
        <f t="shared" si="70"/>
        <v>0</v>
      </c>
      <c r="MB36" s="766">
        <f t="shared" si="85"/>
        <v>0</v>
      </c>
      <c r="MC36" s="767" t="b">
        <f t="shared" si="71"/>
        <v>0</v>
      </c>
      <c r="MD36" s="768">
        <f t="shared" si="11"/>
        <v>0</v>
      </c>
      <c r="ME36" s="769" t="b">
        <f t="shared" si="72"/>
        <v>0</v>
      </c>
      <c r="MF36" s="770">
        <f t="shared" si="86"/>
        <v>0</v>
      </c>
      <c r="MG36" s="771" t="b">
        <f t="shared" si="73"/>
        <v>0</v>
      </c>
      <c r="MH36" s="772">
        <f t="shared" si="87"/>
        <v>0</v>
      </c>
      <c r="MI36" s="773" t="b">
        <f t="shared" si="74"/>
        <v>0</v>
      </c>
      <c r="MJ36" s="774">
        <f t="shared" si="88"/>
        <v>0</v>
      </c>
      <c r="MK36" s="775" t="b">
        <f t="shared" si="75"/>
        <v>0</v>
      </c>
      <c r="ML36" s="776">
        <f t="shared" si="89"/>
        <v>0</v>
      </c>
      <c r="MM36" s="777" t="b">
        <f t="shared" si="76"/>
        <v>0</v>
      </c>
      <c r="MN36" s="778">
        <f t="shared" si="90"/>
        <v>0</v>
      </c>
      <c r="MO36" s="779" t="b">
        <f t="shared" si="77"/>
        <v>0</v>
      </c>
      <c r="MP36" s="884">
        <f t="shared" si="91"/>
        <v>0</v>
      </c>
      <c r="MQ36" s="885" t="b">
        <f t="shared" si="78"/>
        <v>0</v>
      </c>
      <c r="MR36" s="1449"/>
      <c r="MS36" s="645"/>
      <c r="MT36" s="646"/>
      <c r="MU36" s="647"/>
      <c r="MV36" s="648"/>
      <c r="MW36" s="649"/>
      <c r="MX36" s="657"/>
      <c r="MY36" s="658"/>
      <c r="MZ36" s="659"/>
      <c r="NA36" s="660"/>
      <c r="NB36" s="661"/>
      <c r="NC36" s="662"/>
      <c r="ND36" s="666"/>
      <c r="NE36" s="664"/>
      <c r="NF36" s="665"/>
      <c r="NG36" s="1575" t="b">
        <f t="shared" si="93"/>
        <v>0</v>
      </c>
      <c r="NH36" s="1575" t="b">
        <f t="shared" si="93"/>
        <v>0</v>
      </c>
      <c r="NI36" s="1575" t="b">
        <f t="shared" si="93"/>
        <v>0</v>
      </c>
      <c r="NJ36" s="1575" t="b">
        <f t="shared" si="93"/>
        <v>0</v>
      </c>
      <c r="NK36" s="1575" t="b">
        <f t="shared" si="93"/>
        <v>0</v>
      </c>
      <c r="NL36" s="1575" t="b">
        <f t="shared" si="93"/>
        <v>0</v>
      </c>
      <c r="NM36" s="1575" t="b">
        <f t="shared" si="93"/>
        <v>0</v>
      </c>
      <c r="NN36" s="1575" t="b">
        <f t="shared" si="93"/>
        <v>0</v>
      </c>
      <c r="NO36" s="1575" t="b">
        <f t="shared" si="92"/>
        <v>0</v>
      </c>
      <c r="NP36" s="1576" t="b">
        <f t="shared" si="92"/>
        <v>0</v>
      </c>
      <c r="NQ36" s="1576" t="b">
        <f t="shared" si="92"/>
        <v>0</v>
      </c>
      <c r="NR36" s="1576" t="b">
        <f t="shared" si="92"/>
        <v>0</v>
      </c>
      <c r="NS36" s="1575" t="b">
        <f t="shared" si="92"/>
        <v>0</v>
      </c>
      <c r="NT36" s="1445"/>
    </row>
    <row r="37" spans="1:384" ht="23.25" thickBot="1" x14ac:dyDescent="0.35">
      <c r="A37" s="1600">
        <v>25</v>
      </c>
      <c r="B37" s="1601"/>
      <c r="C37" s="1602"/>
      <c r="D37" s="1601"/>
      <c r="E37" s="1515"/>
      <c r="F37" s="89"/>
      <c r="G37" s="90"/>
      <c r="H37" s="100"/>
      <c r="I37" s="100"/>
      <c r="J37" s="1558"/>
      <c r="K37" s="1565">
        <f t="shared" si="79"/>
        <v>0</v>
      </c>
      <c r="L37" s="1562"/>
      <c r="M37" s="1178"/>
      <c r="N37" s="1179"/>
      <c r="O37" s="1195"/>
      <c r="P37" s="1197"/>
      <c r="Q37" s="1197"/>
      <c r="R37" s="1197"/>
      <c r="S37" s="1197"/>
      <c r="T37" s="1197"/>
      <c r="U37" s="1197"/>
      <c r="V37" s="1198"/>
      <c r="W37" s="1532" t="b">
        <f t="shared" si="81"/>
        <v>0</v>
      </c>
      <c r="X37" s="1531" t="b">
        <f t="shared" si="19"/>
        <v>0</v>
      </c>
      <c r="Y37" s="1531" t="b">
        <f t="shared" si="20"/>
        <v>0</v>
      </c>
      <c r="Z37" s="1531" t="b">
        <f t="shared" si="21"/>
        <v>0</v>
      </c>
      <c r="AA37" s="1531" t="b">
        <f t="shared" si="22"/>
        <v>0</v>
      </c>
      <c r="AB37" s="1531" t="b">
        <f t="shared" si="23"/>
        <v>0</v>
      </c>
      <c r="AC37" s="1531" t="b">
        <f t="shared" si="24"/>
        <v>0</v>
      </c>
      <c r="AD37" s="1533" t="b">
        <f t="shared" si="25"/>
        <v>0</v>
      </c>
      <c r="AE37" s="1178"/>
      <c r="AF37" s="1181"/>
      <c r="AG37" s="103"/>
      <c r="AH37" s="104"/>
      <c r="AI37" s="104"/>
      <c r="AJ37" s="104"/>
      <c r="AK37" s="104"/>
      <c r="AL37" s="104"/>
      <c r="AM37" s="104"/>
      <c r="AN37" s="104"/>
      <c r="AO37" s="104"/>
      <c r="AP37" s="105"/>
      <c r="AQ37" s="1667"/>
      <c r="AR37" s="103"/>
      <c r="AS37" s="104"/>
      <c r="AT37" s="104"/>
      <c r="AU37" s="104"/>
      <c r="AV37" s="104"/>
      <c r="AW37" s="104"/>
      <c r="AX37" s="104"/>
      <c r="AY37" s="104"/>
      <c r="AZ37" s="104"/>
      <c r="BA37" s="105"/>
      <c r="BB37" s="1645">
        <f t="shared" si="0"/>
        <v>0</v>
      </c>
      <c r="BC37" s="382">
        <f t="shared" si="1"/>
        <v>0</v>
      </c>
      <c r="BD37" s="1647" t="e">
        <f t="shared" si="26"/>
        <v>#DIV/0!</v>
      </c>
      <c r="BE37" s="367" t="e">
        <f t="shared" si="27"/>
        <v>#DIV/0!</v>
      </c>
      <c r="BF37" s="368" t="e">
        <f t="shared" si="28"/>
        <v>#DIV/0!</v>
      </c>
      <c r="BG37" s="369" t="e">
        <f t="shared" si="2"/>
        <v>#DIV/0!</v>
      </c>
      <c r="BH37" s="370" t="e">
        <f t="shared" si="3"/>
        <v>#DIV/0!</v>
      </c>
      <c r="BI37" s="371" t="e">
        <f t="shared" si="4"/>
        <v>#DIV/0!</v>
      </c>
      <c r="BJ37" s="372" t="e">
        <f t="shared" si="29"/>
        <v>#DIV/0!</v>
      </c>
      <c r="BK37" s="372" t="e">
        <f t="shared" si="30"/>
        <v>#DIV/0!</v>
      </c>
      <c r="BL37" s="379" t="e">
        <f t="shared" si="31"/>
        <v>#DIV/0!</v>
      </c>
      <c r="BM37" s="99"/>
      <c r="BN37" s="1181"/>
      <c r="BO37" s="1838"/>
      <c r="BP37" s="1839"/>
      <c r="BQ37" s="1839"/>
      <c r="BR37" s="1839"/>
      <c r="BS37" s="1839"/>
      <c r="BT37" s="1839"/>
      <c r="BU37" s="1839"/>
      <c r="BV37" s="1839"/>
      <c r="BW37" s="1839"/>
      <c r="BX37" s="1839"/>
      <c r="BY37" s="1839"/>
      <c r="BZ37" s="1839"/>
      <c r="CA37" s="1839"/>
      <c r="CB37" s="1839"/>
      <c r="CC37" s="1839"/>
      <c r="CD37" s="1839"/>
      <c r="CE37" s="1839"/>
      <c r="CF37" s="1839"/>
      <c r="CG37" s="1839"/>
      <c r="CH37" s="1839"/>
      <c r="CI37" s="1839"/>
      <c r="CJ37" s="1839"/>
      <c r="CK37" s="1839"/>
      <c r="CL37" s="1839"/>
      <c r="CM37" s="1839"/>
      <c r="CN37" s="1839"/>
      <c r="CO37" s="1839"/>
      <c r="CP37" s="1839"/>
      <c r="CQ37" s="1839"/>
      <c r="CR37" s="1839"/>
      <c r="CS37" s="1839"/>
      <c r="CT37" s="1839"/>
      <c r="CU37" s="1839"/>
      <c r="CV37" s="1839"/>
      <c r="CW37" s="1839"/>
      <c r="CX37" s="1839"/>
      <c r="CY37" s="1839"/>
      <c r="CZ37" s="1839"/>
      <c r="DA37" s="1839"/>
      <c r="DB37" s="1840"/>
      <c r="DC37" s="1831">
        <f t="shared" si="32"/>
        <v>0</v>
      </c>
      <c r="DD37" s="1832">
        <f t="shared" si="33"/>
        <v>0</v>
      </c>
      <c r="DE37" s="1833">
        <f t="shared" si="34"/>
        <v>0</v>
      </c>
      <c r="DF37" s="1831">
        <f t="shared" si="35"/>
        <v>0</v>
      </c>
      <c r="DG37" s="1832">
        <f t="shared" si="36"/>
        <v>0</v>
      </c>
      <c r="DH37" s="1833">
        <f t="shared" si="37"/>
        <v>0</v>
      </c>
      <c r="DI37" s="1831">
        <f t="shared" si="38"/>
        <v>0</v>
      </c>
      <c r="DJ37" s="1832">
        <f t="shared" si="39"/>
        <v>0</v>
      </c>
      <c r="DK37" s="1832">
        <f t="shared" si="40"/>
        <v>0</v>
      </c>
      <c r="DL37" s="1833">
        <f t="shared" si="41"/>
        <v>0</v>
      </c>
      <c r="DM37" s="1834">
        <f t="shared" si="42"/>
        <v>0</v>
      </c>
      <c r="DN37" s="1835">
        <f t="shared" si="43"/>
        <v>0</v>
      </c>
      <c r="DO37" s="1836">
        <f t="shared" si="44"/>
        <v>0</v>
      </c>
      <c r="DP37" s="1837">
        <f t="shared" si="45"/>
        <v>0</v>
      </c>
      <c r="DQ37" s="1837">
        <f t="shared" si="46"/>
        <v>0</v>
      </c>
      <c r="DR37" s="1192"/>
      <c r="DS37" s="1210"/>
      <c r="DT37" s="1211"/>
      <c r="DU37" s="1212"/>
      <c r="DV37" s="1213"/>
      <c r="DW37" s="1180"/>
      <c r="DX37" s="1178"/>
      <c r="DY37" s="1181"/>
      <c r="DZ37" s="1195"/>
      <c r="EA37" s="1196"/>
      <c r="EB37" s="1195"/>
      <c r="EC37" s="1197"/>
      <c r="ED37" s="1196"/>
      <c r="EE37" s="1191"/>
      <c r="EF37" s="1192"/>
      <c r="EG37" s="1195"/>
      <c r="EH37" s="1196"/>
      <c r="EI37" s="1195"/>
      <c r="EJ37" s="1197"/>
      <c r="EK37" s="1198"/>
      <c r="EL37" s="1199"/>
      <c r="EM37" s="1179"/>
      <c r="EN37" s="1178"/>
      <c r="EO37" s="1688"/>
      <c r="EP37" s="1680"/>
      <c r="EQ37" s="1675"/>
      <c r="ER37" s="1498"/>
      <c r="ES37" s="1498"/>
      <c r="ET37" s="1499"/>
      <c r="EU37" s="1500"/>
      <c r="EV37" s="1501"/>
      <c r="EW37" s="1501"/>
      <c r="EX37" s="1501"/>
      <c r="EY37" s="1501"/>
      <c r="EZ37" s="1501"/>
      <c r="FA37" s="1501"/>
      <c r="FB37" s="1502"/>
      <c r="FC37" s="1689"/>
      <c r="FD37" s="1444"/>
      <c r="FE37" s="2219"/>
      <c r="FF37" s="2220"/>
      <c r="FG37" s="2220"/>
      <c r="FH37" s="2220"/>
      <c r="FI37" s="2220"/>
      <c r="FJ37" s="2220"/>
      <c r="FK37" s="2220"/>
      <c r="FL37" s="2220"/>
      <c r="FM37" s="2220"/>
      <c r="FN37" s="2220"/>
      <c r="FO37" s="2220"/>
      <c r="FP37" s="2220"/>
      <c r="FQ37" s="2220"/>
      <c r="FR37" s="2220"/>
      <c r="FS37" s="2220"/>
      <c r="FT37" s="2220"/>
      <c r="FU37" s="2220"/>
      <c r="FV37" s="2220"/>
      <c r="FW37" s="2220"/>
      <c r="FX37" s="2220"/>
      <c r="FY37" s="2220"/>
      <c r="FZ37" s="2220"/>
      <c r="GA37" s="2220"/>
      <c r="GB37" s="2220"/>
      <c r="GC37" s="2220"/>
      <c r="GD37" s="2220"/>
      <c r="GE37" s="2220"/>
      <c r="GF37" s="2220"/>
      <c r="GG37" s="2220"/>
      <c r="GH37" s="2220"/>
      <c r="GI37" s="2220"/>
      <c r="GJ37" s="2220"/>
      <c r="GK37" s="2220"/>
      <c r="GL37" s="2220"/>
      <c r="GM37" s="2220"/>
      <c r="GN37" s="2220"/>
      <c r="GO37" s="2220"/>
      <c r="GP37" s="2220"/>
      <c r="GQ37" s="2220"/>
      <c r="GR37" s="2220"/>
      <c r="GS37" s="2220"/>
      <c r="GT37" s="2220"/>
      <c r="GU37" s="2220"/>
      <c r="GV37" s="2220"/>
      <c r="GW37" s="2220"/>
      <c r="GX37" s="2221"/>
      <c r="GY37" s="2198">
        <f t="shared" si="47"/>
        <v>0</v>
      </c>
      <c r="GZ37" s="399" t="b">
        <f t="shared" si="82"/>
        <v>0</v>
      </c>
      <c r="HA37" s="2199">
        <f t="shared" si="48"/>
        <v>0</v>
      </c>
      <c r="HB37" s="2211" t="b">
        <f t="shared" si="49"/>
        <v>0</v>
      </c>
      <c r="HC37" s="2201">
        <f t="shared" si="50"/>
        <v>0</v>
      </c>
      <c r="HD37" s="400" t="b">
        <f t="shared" si="51"/>
        <v>0</v>
      </c>
      <c r="HE37" s="2202">
        <f t="shared" si="52"/>
        <v>0</v>
      </c>
      <c r="HF37" s="401" t="b">
        <f t="shared" si="53"/>
        <v>0</v>
      </c>
      <c r="HG37" s="2203">
        <f t="shared" si="54"/>
        <v>0</v>
      </c>
      <c r="HH37" s="2212" t="b">
        <f t="shared" si="55"/>
        <v>0</v>
      </c>
      <c r="HI37" s="2205">
        <f t="shared" si="56"/>
        <v>0</v>
      </c>
      <c r="HJ37" s="395" t="b">
        <f t="shared" si="57"/>
        <v>0</v>
      </c>
      <c r="HK37" s="2206">
        <f t="shared" si="58"/>
        <v>0</v>
      </c>
      <c r="HL37" s="1007" t="b">
        <f t="shared" si="59"/>
        <v>0</v>
      </c>
      <c r="HM37" s="1447"/>
      <c r="HN37" s="1448"/>
      <c r="HO37" s="905"/>
      <c r="HP37" s="906"/>
      <c r="HQ37" s="907"/>
      <c r="HR37" s="908"/>
      <c r="HS37" s="909"/>
      <c r="HT37" s="910"/>
      <c r="HU37" s="911"/>
      <c r="HV37" s="714" t="b">
        <f t="shared" si="83"/>
        <v>0</v>
      </c>
      <c r="HW37" s="715" t="b">
        <f t="shared" si="83"/>
        <v>0</v>
      </c>
      <c r="HX37" s="715" t="b">
        <f t="shared" si="61"/>
        <v>0</v>
      </c>
      <c r="HY37" s="715" t="b">
        <f t="shared" si="62"/>
        <v>0</v>
      </c>
      <c r="HZ37" s="715" t="b">
        <f t="shared" si="63"/>
        <v>0</v>
      </c>
      <c r="IA37" s="716" t="b">
        <f t="shared" si="64"/>
        <v>0</v>
      </c>
      <c r="IB37" s="717" t="b">
        <f t="shared" si="65"/>
        <v>0</v>
      </c>
      <c r="IC37" s="1449"/>
      <c r="ID37" s="1447"/>
      <c r="IE37" s="664"/>
      <c r="IF37" s="1055"/>
      <c r="IG37" s="1055"/>
      <c r="IH37" s="1055"/>
      <c r="II37" s="1055"/>
      <c r="IJ37" s="1055"/>
      <c r="IK37" s="1055"/>
      <c r="IL37" s="1055"/>
      <c r="IM37" s="1055"/>
      <c r="IN37" s="1056"/>
      <c r="IO37" s="662"/>
      <c r="IP37" s="1057"/>
      <c r="IQ37" s="1057"/>
      <c r="IR37" s="1057"/>
      <c r="IS37" s="1057"/>
      <c r="IT37" s="1057"/>
      <c r="IU37" s="1057"/>
      <c r="IV37" s="1057"/>
      <c r="IW37" s="1057"/>
      <c r="IX37" s="1058"/>
      <c r="IY37" s="664"/>
      <c r="IZ37" s="1055"/>
      <c r="JA37" s="1055"/>
      <c r="JB37" s="1055"/>
      <c r="JC37" s="1055"/>
      <c r="JD37" s="1055"/>
      <c r="JE37" s="1055"/>
      <c r="JF37" s="1055"/>
      <c r="JG37" s="1055"/>
      <c r="JH37" s="1059"/>
      <c r="JI37" s="662"/>
      <c r="JJ37" s="1057"/>
      <c r="JK37" s="1057"/>
      <c r="JL37" s="1057"/>
      <c r="JM37" s="1057"/>
      <c r="JN37" s="1057"/>
      <c r="JO37" s="1057"/>
      <c r="JP37" s="1057"/>
      <c r="JQ37" s="1057"/>
      <c r="JR37" s="1058"/>
      <c r="JS37" s="664"/>
      <c r="JT37" s="1055"/>
      <c r="JU37" s="1055"/>
      <c r="JV37" s="1055"/>
      <c r="JW37" s="1055"/>
      <c r="JX37" s="1059"/>
      <c r="JY37" s="1055"/>
      <c r="JZ37" s="1055"/>
      <c r="KA37" s="1055"/>
      <c r="KB37" s="1056"/>
      <c r="KC37" s="662"/>
      <c r="KD37" s="1057"/>
      <c r="KE37" s="1057"/>
      <c r="KF37" s="1057"/>
      <c r="KG37" s="1057"/>
      <c r="KH37" s="1057"/>
      <c r="KI37" s="1057"/>
      <c r="KJ37" s="1057"/>
      <c r="KK37" s="1057"/>
      <c r="KL37" s="1058"/>
      <c r="KM37" s="664"/>
      <c r="KN37" s="1055"/>
      <c r="KO37" s="1055"/>
      <c r="KP37" s="1055"/>
      <c r="KQ37" s="1055"/>
      <c r="KR37" s="1055"/>
      <c r="KS37" s="1055"/>
      <c r="KT37" s="1055"/>
      <c r="KU37" s="1055"/>
      <c r="KV37" s="1056"/>
      <c r="KW37" s="662"/>
      <c r="KX37" s="1057"/>
      <c r="KY37" s="1057"/>
      <c r="KZ37" s="1057"/>
      <c r="LA37" s="1057"/>
      <c r="LB37" s="1057"/>
      <c r="LC37" s="1057"/>
      <c r="LD37" s="1057"/>
      <c r="LE37" s="1057"/>
      <c r="LF37" s="1058"/>
      <c r="LG37" s="1060"/>
      <c r="LH37" s="1055"/>
      <c r="LI37" s="1055"/>
      <c r="LJ37" s="1055"/>
      <c r="LK37" s="1055"/>
      <c r="LL37" s="1055"/>
      <c r="LM37" s="1055"/>
      <c r="LN37" s="1055"/>
      <c r="LO37" s="1055"/>
      <c r="LP37" s="1055"/>
      <c r="LQ37" s="1059"/>
      <c r="LR37" s="739">
        <f t="shared" si="5"/>
        <v>0</v>
      </c>
      <c r="LS37" s="740" t="b">
        <f t="shared" si="66"/>
        <v>0</v>
      </c>
      <c r="LT37" s="741">
        <f t="shared" si="6"/>
        <v>0</v>
      </c>
      <c r="LU37" s="742" t="b">
        <f t="shared" si="67"/>
        <v>0</v>
      </c>
      <c r="LV37" s="743">
        <f t="shared" si="84"/>
        <v>0</v>
      </c>
      <c r="LW37" s="744" t="b">
        <f t="shared" si="68"/>
        <v>0</v>
      </c>
      <c r="LX37" s="745">
        <f t="shared" si="8"/>
        <v>0</v>
      </c>
      <c r="LY37" s="746" t="b">
        <f t="shared" si="69"/>
        <v>0</v>
      </c>
      <c r="LZ37" s="764">
        <f t="shared" si="9"/>
        <v>0</v>
      </c>
      <c r="MA37" s="765" t="b">
        <f t="shared" si="70"/>
        <v>0</v>
      </c>
      <c r="MB37" s="766">
        <f t="shared" si="85"/>
        <v>0</v>
      </c>
      <c r="MC37" s="767" t="b">
        <f t="shared" si="71"/>
        <v>0</v>
      </c>
      <c r="MD37" s="768">
        <f t="shared" si="11"/>
        <v>0</v>
      </c>
      <c r="ME37" s="769" t="b">
        <f t="shared" si="72"/>
        <v>0</v>
      </c>
      <c r="MF37" s="770">
        <f t="shared" si="86"/>
        <v>0</v>
      </c>
      <c r="MG37" s="771" t="b">
        <f t="shared" si="73"/>
        <v>0</v>
      </c>
      <c r="MH37" s="772">
        <f t="shared" si="87"/>
        <v>0</v>
      </c>
      <c r="MI37" s="773" t="b">
        <f t="shared" si="74"/>
        <v>0</v>
      </c>
      <c r="MJ37" s="774">
        <f t="shared" si="88"/>
        <v>0</v>
      </c>
      <c r="MK37" s="775" t="b">
        <f t="shared" si="75"/>
        <v>0</v>
      </c>
      <c r="ML37" s="776">
        <f t="shared" si="89"/>
        <v>0</v>
      </c>
      <c r="MM37" s="777" t="b">
        <f t="shared" si="76"/>
        <v>0</v>
      </c>
      <c r="MN37" s="778">
        <f t="shared" si="90"/>
        <v>0</v>
      </c>
      <c r="MO37" s="779" t="b">
        <f t="shared" si="77"/>
        <v>0</v>
      </c>
      <c r="MP37" s="884">
        <f t="shared" si="91"/>
        <v>0</v>
      </c>
      <c r="MQ37" s="885" t="b">
        <f t="shared" si="78"/>
        <v>0</v>
      </c>
      <c r="MR37" s="1449"/>
      <c r="MS37" s="645"/>
      <c r="MT37" s="646"/>
      <c r="MU37" s="647"/>
      <c r="MV37" s="648"/>
      <c r="MW37" s="649"/>
      <c r="MX37" s="657"/>
      <c r="MY37" s="658"/>
      <c r="MZ37" s="659"/>
      <c r="NA37" s="660"/>
      <c r="NB37" s="661"/>
      <c r="NC37" s="662"/>
      <c r="ND37" s="663"/>
      <c r="NE37" s="664"/>
      <c r="NF37" s="665"/>
      <c r="NG37" s="1575" t="b">
        <f t="shared" si="93"/>
        <v>0</v>
      </c>
      <c r="NH37" s="1575" t="b">
        <f t="shared" si="93"/>
        <v>0</v>
      </c>
      <c r="NI37" s="1575" t="b">
        <f t="shared" si="93"/>
        <v>0</v>
      </c>
      <c r="NJ37" s="1575" t="b">
        <f t="shared" si="93"/>
        <v>0</v>
      </c>
      <c r="NK37" s="1575" t="b">
        <f t="shared" si="93"/>
        <v>0</v>
      </c>
      <c r="NL37" s="1575" t="b">
        <f t="shared" si="93"/>
        <v>0</v>
      </c>
      <c r="NM37" s="1575" t="b">
        <f t="shared" si="93"/>
        <v>0</v>
      </c>
      <c r="NN37" s="1575" t="b">
        <f t="shared" si="93"/>
        <v>0</v>
      </c>
      <c r="NO37" s="1575" t="b">
        <f t="shared" si="92"/>
        <v>0</v>
      </c>
      <c r="NP37" s="1576" t="b">
        <f t="shared" si="92"/>
        <v>0</v>
      </c>
      <c r="NQ37" s="1576" t="b">
        <f t="shared" si="92"/>
        <v>0</v>
      </c>
      <c r="NR37" s="1576" t="b">
        <f t="shared" si="92"/>
        <v>0</v>
      </c>
      <c r="NS37" s="1575" t="b">
        <f t="shared" si="92"/>
        <v>0</v>
      </c>
      <c r="NT37" s="1445"/>
    </row>
    <row r="38" spans="1:384" ht="23.25" thickBot="1" x14ac:dyDescent="0.35">
      <c r="A38" s="1600">
        <v>26</v>
      </c>
      <c r="B38" s="1601"/>
      <c r="C38" s="1602"/>
      <c r="D38" s="1601"/>
      <c r="E38" s="1515"/>
      <c r="F38" s="89"/>
      <c r="G38" s="90"/>
      <c r="H38" s="100"/>
      <c r="I38" s="100"/>
      <c r="J38" s="1558"/>
      <c r="K38" s="1565">
        <f t="shared" si="79"/>
        <v>0</v>
      </c>
      <c r="L38" s="1562"/>
      <c r="M38" s="1178"/>
      <c r="N38" s="1179"/>
      <c r="O38" s="1195"/>
      <c r="P38" s="1197"/>
      <c r="Q38" s="1197"/>
      <c r="R38" s="1197"/>
      <c r="S38" s="1197"/>
      <c r="T38" s="1197"/>
      <c r="U38" s="1197"/>
      <c r="V38" s="1198"/>
      <c r="W38" s="1532" t="b">
        <f t="shared" si="81"/>
        <v>0</v>
      </c>
      <c r="X38" s="1531" t="b">
        <f t="shared" si="19"/>
        <v>0</v>
      </c>
      <c r="Y38" s="1531" t="b">
        <f t="shared" si="20"/>
        <v>0</v>
      </c>
      <c r="Z38" s="1531" t="b">
        <f t="shared" si="21"/>
        <v>0</v>
      </c>
      <c r="AA38" s="1531" t="b">
        <f t="shared" si="22"/>
        <v>0</v>
      </c>
      <c r="AB38" s="1531" t="b">
        <f t="shared" si="23"/>
        <v>0</v>
      </c>
      <c r="AC38" s="1531" t="b">
        <f t="shared" si="24"/>
        <v>0</v>
      </c>
      <c r="AD38" s="1533" t="b">
        <f t="shared" si="25"/>
        <v>0</v>
      </c>
      <c r="AE38" s="1178"/>
      <c r="AF38" s="1181"/>
      <c r="AG38" s="103"/>
      <c r="AH38" s="104"/>
      <c r="AI38" s="104"/>
      <c r="AJ38" s="104"/>
      <c r="AK38" s="104"/>
      <c r="AL38" s="104"/>
      <c r="AM38" s="104"/>
      <c r="AN38" s="104"/>
      <c r="AO38" s="104"/>
      <c r="AP38" s="105"/>
      <c r="AQ38" s="1667"/>
      <c r="AR38" s="103"/>
      <c r="AS38" s="104"/>
      <c r="AT38" s="104"/>
      <c r="AU38" s="104"/>
      <c r="AV38" s="104"/>
      <c r="AW38" s="104"/>
      <c r="AX38" s="104"/>
      <c r="AY38" s="104"/>
      <c r="AZ38" s="104"/>
      <c r="BA38" s="105"/>
      <c r="BB38" s="1645">
        <f t="shared" si="0"/>
        <v>0</v>
      </c>
      <c r="BC38" s="382">
        <f t="shared" si="1"/>
        <v>0</v>
      </c>
      <c r="BD38" s="1647" t="e">
        <f t="shared" si="26"/>
        <v>#DIV/0!</v>
      </c>
      <c r="BE38" s="367" t="e">
        <f t="shared" si="27"/>
        <v>#DIV/0!</v>
      </c>
      <c r="BF38" s="368" t="e">
        <f t="shared" si="28"/>
        <v>#DIV/0!</v>
      </c>
      <c r="BG38" s="369" t="e">
        <f t="shared" si="2"/>
        <v>#DIV/0!</v>
      </c>
      <c r="BH38" s="370" t="e">
        <f t="shared" si="3"/>
        <v>#DIV/0!</v>
      </c>
      <c r="BI38" s="371" t="e">
        <f t="shared" si="4"/>
        <v>#DIV/0!</v>
      </c>
      <c r="BJ38" s="372" t="e">
        <f t="shared" si="29"/>
        <v>#DIV/0!</v>
      </c>
      <c r="BK38" s="372" t="e">
        <f t="shared" si="30"/>
        <v>#DIV/0!</v>
      </c>
      <c r="BL38" s="379" t="e">
        <f t="shared" si="31"/>
        <v>#DIV/0!</v>
      </c>
      <c r="BM38" s="99"/>
      <c r="BN38" s="1181"/>
      <c r="BO38" s="1838"/>
      <c r="BP38" s="1839"/>
      <c r="BQ38" s="1839"/>
      <c r="BR38" s="1839"/>
      <c r="BS38" s="1839"/>
      <c r="BT38" s="1839"/>
      <c r="BU38" s="1839"/>
      <c r="BV38" s="1839"/>
      <c r="BW38" s="1839"/>
      <c r="BX38" s="1839"/>
      <c r="BY38" s="1839"/>
      <c r="BZ38" s="1839"/>
      <c r="CA38" s="1839"/>
      <c r="CB38" s="1839"/>
      <c r="CC38" s="1839"/>
      <c r="CD38" s="1839"/>
      <c r="CE38" s="1839"/>
      <c r="CF38" s="1839"/>
      <c r="CG38" s="1839"/>
      <c r="CH38" s="1839"/>
      <c r="CI38" s="1839"/>
      <c r="CJ38" s="1839"/>
      <c r="CK38" s="1839"/>
      <c r="CL38" s="1839"/>
      <c r="CM38" s="1839"/>
      <c r="CN38" s="1839"/>
      <c r="CO38" s="1839"/>
      <c r="CP38" s="1839"/>
      <c r="CQ38" s="1839"/>
      <c r="CR38" s="1839"/>
      <c r="CS38" s="1839"/>
      <c r="CT38" s="1839"/>
      <c r="CU38" s="1839"/>
      <c r="CV38" s="1839"/>
      <c r="CW38" s="1839"/>
      <c r="CX38" s="1839"/>
      <c r="CY38" s="1839"/>
      <c r="CZ38" s="1839"/>
      <c r="DA38" s="1839"/>
      <c r="DB38" s="1840"/>
      <c r="DC38" s="1831">
        <f t="shared" si="32"/>
        <v>0</v>
      </c>
      <c r="DD38" s="1832">
        <f t="shared" si="33"/>
        <v>0</v>
      </c>
      <c r="DE38" s="1833">
        <f t="shared" si="34"/>
        <v>0</v>
      </c>
      <c r="DF38" s="1831">
        <f t="shared" si="35"/>
        <v>0</v>
      </c>
      <c r="DG38" s="1832">
        <f t="shared" si="36"/>
        <v>0</v>
      </c>
      <c r="DH38" s="1833">
        <f t="shared" si="37"/>
        <v>0</v>
      </c>
      <c r="DI38" s="1831">
        <f t="shared" si="38"/>
        <v>0</v>
      </c>
      <c r="DJ38" s="1832">
        <f t="shared" si="39"/>
        <v>0</v>
      </c>
      <c r="DK38" s="1832">
        <f t="shared" si="40"/>
        <v>0</v>
      </c>
      <c r="DL38" s="1833">
        <f t="shared" si="41"/>
        <v>0</v>
      </c>
      <c r="DM38" s="1834">
        <f t="shared" si="42"/>
        <v>0</v>
      </c>
      <c r="DN38" s="1835">
        <f t="shared" si="43"/>
        <v>0</v>
      </c>
      <c r="DO38" s="1836">
        <f t="shared" si="44"/>
        <v>0</v>
      </c>
      <c r="DP38" s="1837">
        <f t="shared" si="45"/>
        <v>0</v>
      </c>
      <c r="DQ38" s="1837">
        <f t="shared" si="46"/>
        <v>0</v>
      </c>
      <c r="DR38" s="1192"/>
      <c r="DS38" s="1210"/>
      <c r="DT38" s="1211"/>
      <c r="DU38" s="1212"/>
      <c r="DV38" s="1213"/>
      <c r="DW38" s="1180"/>
      <c r="DX38" s="1178"/>
      <c r="DY38" s="1181"/>
      <c r="DZ38" s="1195"/>
      <c r="EA38" s="1196"/>
      <c r="EB38" s="1195"/>
      <c r="EC38" s="1197"/>
      <c r="ED38" s="1196"/>
      <c r="EE38" s="1191"/>
      <c r="EF38" s="1192"/>
      <c r="EG38" s="1195"/>
      <c r="EH38" s="1196"/>
      <c r="EI38" s="1195"/>
      <c r="EJ38" s="1197"/>
      <c r="EK38" s="1198"/>
      <c r="EL38" s="1199"/>
      <c r="EM38" s="1179"/>
      <c r="EN38" s="1178"/>
      <c r="EO38" s="1688"/>
      <c r="EP38" s="1680"/>
      <c r="EQ38" s="1675"/>
      <c r="ER38" s="1498"/>
      <c r="ES38" s="1498"/>
      <c r="ET38" s="1499"/>
      <c r="EU38" s="1500"/>
      <c r="EV38" s="1501"/>
      <c r="EW38" s="1501"/>
      <c r="EX38" s="1501"/>
      <c r="EY38" s="1501"/>
      <c r="EZ38" s="1501"/>
      <c r="FA38" s="1501"/>
      <c r="FB38" s="1502"/>
      <c r="FC38" s="1689"/>
      <c r="FD38" s="1444"/>
      <c r="FE38" s="2219"/>
      <c r="FF38" s="2220"/>
      <c r="FG38" s="2220"/>
      <c r="FH38" s="2220"/>
      <c r="FI38" s="2220"/>
      <c r="FJ38" s="2220"/>
      <c r="FK38" s="2220"/>
      <c r="FL38" s="2220"/>
      <c r="FM38" s="2220"/>
      <c r="FN38" s="2220"/>
      <c r="FO38" s="2220"/>
      <c r="FP38" s="2220"/>
      <c r="FQ38" s="2220"/>
      <c r="FR38" s="2220"/>
      <c r="FS38" s="2220"/>
      <c r="FT38" s="2220"/>
      <c r="FU38" s="2220"/>
      <c r="FV38" s="2220"/>
      <c r="FW38" s="2220"/>
      <c r="FX38" s="2220"/>
      <c r="FY38" s="2220"/>
      <c r="FZ38" s="2220"/>
      <c r="GA38" s="2220"/>
      <c r="GB38" s="2220"/>
      <c r="GC38" s="2220"/>
      <c r="GD38" s="2220"/>
      <c r="GE38" s="2220"/>
      <c r="GF38" s="2220"/>
      <c r="GG38" s="2220"/>
      <c r="GH38" s="2220"/>
      <c r="GI38" s="2220"/>
      <c r="GJ38" s="2220"/>
      <c r="GK38" s="2220"/>
      <c r="GL38" s="2220"/>
      <c r="GM38" s="2220"/>
      <c r="GN38" s="2220"/>
      <c r="GO38" s="2220"/>
      <c r="GP38" s="2220"/>
      <c r="GQ38" s="2220"/>
      <c r="GR38" s="2220"/>
      <c r="GS38" s="2220"/>
      <c r="GT38" s="2220"/>
      <c r="GU38" s="2220"/>
      <c r="GV38" s="2220"/>
      <c r="GW38" s="2220"/>
      <c r="GX38" s="2221"/>
      <c r="GY38" s="2198">
        <f t="shared" si="47"/>
        <v>0</v>
      </c>
      <c r="GZ38" s="399" t="b">
        <f t="shared" si="82"/>
        <v>0</v>
      </c>
      <c r="HA38" s="2199">
        <f t="shared" si="48"/>
        <v>0</v>
      </c>
      <c r="HB38" s="2211" t="b">
        <f t="shared" si="49"/>
        <v>0</v>
      </c>
      <c r="HC38" s="2201">
        <f t="shared" si="50"/>
        <v>0</v>
      </c>
      <c r="HD38" s="400" t="b">
        <f t="shared" si="51"/>
        <v>0</v>
      </c>
      <c r="HE38" s="2202">
        <f t="shared" si="52"/>
        <v>0</v>
      </c>
      <c r="HF38" s="401" t="b">
        <f t="shared" si="53"/>
        <v>0</v>
      </c>
      <c r="HG38" s="2203">
        <f t="shared" si="54"/>
        <v>0</v>
      </c>
      <c r="HH38" s="2212" t="b">
        <f t="shared" si="55"/>
        <v>0</v>
      </c>
      <c r="HI38" s="2205">
        <f t="shared" si="56"/>
        <v>0</v>
      </c>
      <c r="HJ38" s="395" t="b">
        <f t="shared" si="57"/>
        <v>0</v>
      </c>
      <c r="HK38" s="2206">
        <f t="shared" si="58"/>
        <v>0</v>
      </c>
      <c r="HL38" s="1007" t="b">
        <f t="shared" si="59"/>
        <v>0</v>
      </c>
      <c r="HM38" s="1447"/>
      <c r="HN38" s="1448"/>
      <c r="HO38" s="905"/>
      <c r="HP38" s="906"/>
      <c r="HQ38" s="907"/>
      <c r="HR38" s="908"/>
      <c r="HS38" s="909"/>
      <c r="HT38" s="910"/>
      <c r="HU38" s="911"/>
      <c r="HV38" s="714" t="b">
        <f t="shared" si="83"/>
        <v>0</v>
      </c>
      <c r="HW38" s="715" t="b">
        <f t="shared" si="83"/>
        <v>0</v>
      </c>
      <c r="HX38" s="715" t="b">
        <f t="shared" si="61"/>
        <v>0</v>
      </c>
      <c r="HY38" s="715" t="b">
        <f t="shared" si="62"/>
        <v>0</v>
      </c>
      <c r="HZ38" s="715" t="b">
        <f t="shared" si="63"/>
        <v>0</v>
      </c>
      <c r="IA38" s="716" t="b">
        <f t="shared" si="64"/>
        <v>0</v>
      </c>
      <c r="IB38" s="717" t="b">
        <f t="shared" si="65"/>
        <v>0</v>
      </c>
      <c r="IC38" s="1449"/>
      <c r="ID38" s="1447"/>
      <c r="IE38" s="664"/>
      <c r="IF38" s="1055"/>
      <c r="IG38" s="1055"/>
      <c r="IH38" s="1055"/>
      <c r="II38" s="1055"/>
      <c r="IJ38" s="1055"/>
      <c r="IK38" s="1055"/>
      <c r="IL38" s="1055"/>
      <c r="IM38" s="1055"/>
      <c r="IN38" s="1056"/>
      <c r="IO38" s="662"/>
      <c r="IP38" s="1057"/>
      <c r="IQ38" s="1057"/>
      <c r="IR38" s="1057"/>
      <c r="IS38" s="1057"/>
      <c r="IT38" s="1057"/>
      <c r="IU38" s="1057"/>
      <c r="IV38" s="1057"/>
      <c r="IW38" s="1057"/>
      <c r="IX38" s="1058"/>
      <c r="IY38" s="664"/>
      <c r="IZ38" s="1055"/>
      <c r="JA38" s="1055"/>
      <c r="JB38" s="1055"/>
      <c r="JC38" s="1055"/>
      <c r="JD38" s="1055"/>
      <c r="JE38" s="1055"/>
      <c r="JF38" s="1055"/>
      <c r="JG38" s="1055"/>
      <c r="JH38" s="1059"/>
      <c r="JI38" s="662"/>
      <c r="JJ38" s="1057"/>
      <c r="JK38" s="1057"/>
      <c r="JL38" s="1057"/>
      <c r="JM38" s="1057"/>
      <c r="JN38" s="1057"/>
      <c r="JO38" s="1057"/>
      <c r="JP38" s="1057"/>
      <c r="JQ38" s="1057"/>
      <c r="JR38" s="1058"/>
      <c r="JS38" s="664"/>
      <c r="JT38" s="1055"/>
      <c r="JU38" s="1055"/>
      <c r="JV38" s="1055"/>
      <c r="JW38" s="1055"/>
      <c r="JX38" s="1059"/>
      <c r="JY38" s="1055"/>
      <c r="JZ38" s="1055"/>
      <c r="KA38" s="1055"/>
      <c r="KB38" s="1056"/>
      <c r="KC38" s="662"/>
      <c r="KD38" s="1057"/>
      <c r="KE38" s="1057"/>
      <c r="KF38" s="1057"/>
      <c r="KG38" s="1057"/>
      <c r="KH38" s="1057"/>
      <c r="KI38" s="1057"/>
      <c r="KJ38" s="1057"/>
      <c r="KK38" s="1057"/>
      <c r="KL38" s="1058"/>
      <c r="KM38" s="664"/>
      <c r="KN38" s="1055"/>
      <c r="KO38" s="1055"/>
      <c r="KP38" s="1055"/>
      <c r="KQ38" s="1055"/>
      <c r="KR38" s="1055"/>
      <c r="KS38" s="1055"/>
      <c r="KT38" s="1055"/>
      <c r="KU38" s="1055"/>
      <c r="KV38" s="1056"/>
      <c r="KW38" s="662"/>
      <c r="KX38" s="1057"/>
      <c r="KY38" s="1057"/>
      <c r="KZ38" s="1057"/>
      <c r="LA38" s="1057"/>
      <c r="LB38" s="1057"/>
      <c r="LC38" s="1057"/>
      <c r="LD38" s="1057"/>
      <c r="LE38" s="1057"/>
      <c r="LF38" s="1058"/>
      <c r="LG38" s="1060"/>
      <c r="LH38" s="1055"/>
      <c r="LI38" s="1055"/>
      <c r="LJ38" s="1055"/>
      <c r="LK38" s="1055"/>
      <c r="LL38" s="1055"/>
      <c r="LM38" s="1055"/>
      <c r="LN38" s="1055"/>
      <c r="LO38" s="1055"/>
      <c r="LP38" s="1055"/>
      <c r="LQ38" s="1059"/>
      <c r="LR38" s="739">
        <f t="shared" si="5"/>
        <v>0</v>
      </c>
      <c r="LS38" s="740" t="b">
        <f t="shared" si="66"/>
        <v>0</v>
      </c>
      <c r="LT38" s="741">
        <f t="shared" si="6"/>
        <v>0</v>
      </c>
      <c r="LU38" s="742" t="b">
        <f t="shared" si="67"/>
        <v>0</v>
      </c>
      <c r="LV38" s="743">
        <f t="shared" si="84"/>
        <v>0</v>
      </c>
      <c r="LW38" s="744" t="b">
        <f t="shared" si="68"/>
        <v>0</v>
      </c>
      <c r="LX38" s="745">
        <f t="shared" si="8"/>
        <v>0</v>
      </c>
      <c r="LY38" s="746" t="b">
        <f t="shared" si="69"/>
        <v>0</v>
      </c>
      <c r="LZ38" s="764">
        <f t="shared" si="9"/>
        <v>0</v>
      </c>
      <c r="MA38" s="765" t="b">
        <f t="shared" si="70"/>
        <v>0</v>
      </c>
      <c r="MB38" s="766">
        <f t="shared" si="85"/>
        <v>0</v>
      </c>
      <c r="MC38" s="767" t="b">
        <f t="shared" si="71"/>
        <v>0</v>
      </c>
      <c r="MD38" s="768">
        <f t="shared" si="11"/>
        <v>0</v>
      </c>
      <c r="ME38" s="769" t="b">
        <f t="shared" si="72"/>
        <v>0</v>
      </c>
      <c r="MF38" s="770">
        <f t="shared" si="86"/>
        <v>0</v>
      </c>
      <c r="MG38" s="771" t="b">
        <f t="shared" si="73"/>
        <v>0</v>
      </c>
      <c r="MH38" s="772">
        <f t="shared" si="87"/>
        <v>0</v>
      </c>
      <c r="MI38" s="773" t="b">
        <f t="shared" si="74"/>
        <v>0</v>
      </c>
      <c r="MJ38" s="774">
        <f t="shared" si="88"/>
        <v>0</v>
      </c>
      <c r="MK38" s="775" t="b">
        <f t="shared" si="75"/>
        <v>0</v>
      </c>
      <c r="ML38" s="776">
        <f t="shared" si="89"/>
        <v>0</v>
      </c>
      <c r="MM38" s="777" t="b">
        <f t="shared" si="76"/>
        <v>0</v>
      </c>
      <c r="MN38" s="778">
        <f t="shared" si="90"/>
        <v>0</v>
      </c>
      <c r="MO38" s="779" t="b">
        <f t="shared" si="77"/>
        <v>0</v>
      </c>
      <c r="MP38" s="884">
        <f t="shared" si="91"/>
        <v>0</v>
      </c>
      <c r="MQ38" s="885" t="b">
        <f t="shared" si="78"/>
        <v>0</v>
      </c>
      <c r="MR38" s="1449"/>
      <c r="MS38" s="645"/>
      <c r="MT38" s="646"/>
      <c r="MU38" s="647"/>
      <c r="MV38" s="648"/>
      <c r="MW38" s="649"/>
      <c r="MX38" s="657"/>
      <c r="MY38" s="658"/>
      <c r="MZ38" s="659"/>
      <c r="NA38" s="660"/>
      <c r="NB38" s="661"/>
      <c r="NC38" s="662"/>
      <c r="ND38" s="666"/>
      <c r="NE38" s="664"/>
      <c r="NF38" s="665"/>
      <c r="NG38" s="1575" t="b">
        <f t="shared" si="93"/>
        <v>0</v>
      </c>
      <c r="NH38" s="1575" t="b">
        <f t="shared" si="93"/>
        <v>0</v>
      </c>
      <c r="NI38" s="1575" t="b">
        <f t="shared" si="93"/>
        <v>0</v>
      </c>
      <c r="NJ38" s="1575" t="b">
        <f t="shared" si="93"/>
        <v>0</v>
      </c>
      <c r="NK38" s="1575" t="b">
        <f t="shared" si="93"/>
        <v>0</v>
      </c>
      <c r="NL38" s="1575" t="b">
        <f t="shared" si="93"/>
        <v>0</v>
      </c>
      <c r="NM38" s="1575" t="b">
        <f t="shared" si="93"/>
        <v>0</v>
      </c>
      <c r="NN38" s="1575" t="b">
        <f t="shared" si="93"/>
        <v>0</v>
      </c>
      <c r="NO38" s="1575" t="b">
        <f t="shared" si="92"/>
        <v>0</v>
      </c>
      <c r="NP38" s="1576" t="b">
        <f t="shared" si="92"/>
        <v>0</v>
      </c>
      <c r="NQ38" s="1576" t="b">
        <f t="shared" si="92"/>
        <v>0</v>
      </c>
      <c r="NR38" s="1576" t="b">
        <f t="shared" si="92"/>
        <v>0</v>
      </c>
      <c r="NS38" s="1575" t="b">
        <f t="shared" si="92"/>
        <v>0</v>
      </c>
      <c r="NT38" s="1445"/>
    </row>
    <row r="39" spans="1:384" ht="23.25" thickBot="1" x14ac:dyDescent="0.35">
      <c r="A39" s="1600">
        <v>27</v>
      </c>
      <c r="B39" s="1601"/>
      <c r="C39" s="1602"/>
      <c r="D39" s="1601"/>
      <c r="E39" s="1515"/>
      <c r="F39" s="89"/>
      <c r="G39" s="90"/>
      <c r="H39" s="100"/>
      <c r="I39" s="100"/>
      <c r="J39" s="1558"/>
      <c r="K39" s="1565">
        <f t="shared" si="79"/>
        <v>0</v>
      </c>
      <c r="L39" s="1562"/>
      <c r="M39" s="1178"/>
      <c r="N39" s="1179"/>
      <c r="O39" s="1195"/>
      <c r="P39" s="1197"/>
      <c r="Q39" s="1197"/>
      <c r="R39" s="1197"/>
      <c r="S39" s="1197"/>
      <c r="T39" s="1197"/>
      <c r="U39" s="1197"/>
      <c r="V39" s="1198"/>
      <c r="W39" s="1532" t="b">
        <f t="shared" si="81"/>
        <v>0</v>
      </c>
      <c r="X39" s="1531" t="b">
        <f t="shared" si="19"/>
        <v>0</v>
      </c>
      <c r="Y39" s="1531" t="b">
        <f t="shared" si="20"/>
        <v>0</v>
      </c>
      <c r="Z39" s="1531" t="b">
        <f t="shared" si="21"/>
        <v>0</v>
      </c>
      <c r="AA39" s="1531" t="b">
        <f t="shared" si="22"/>
        <v>0</v>
      </c>
      <c r="AB39" s="1531" t="b">
        <f t="shared" si="23"/>
        <v>0</v>
      </c>
      <c r="AC39" s="1531" t="b">
        <f t="shared" si="24"/>
        <v>0</v>
      </c>
      <c r="AD39" s="1533" t="b">
        <f t="shared" si="25"/>
        <v>0</v>
      </c>
      <c r="AE39" s="1178"/>
      <c r="AF39" s="1181"/>
      <c r="AG39" s="103"/>
      <c r="AH39" s="104"/>
      <c r="AI39" s="104"/>
      <c r="AJ39" s="104"/>
      <c r="AK39" s="104"/>
      <c r="AL39" s="104"/>
      <c r="AM39" s="104"/>
      <c r="AN39" s="104"/>
      <c r="AO39" s="104"/>
      <c r="AP39" s="105"/>
      <c r="AQ39" s="1667"/>
      <c r="AR39" s="103"/>
      <c r="AS39" s="104"/>
      <c r="AT39" s="104"/>
      <c r="AU39" s="104"/>
      <c r="AV39" s="104"/>
      <c r="AW39" s="104"/>
      <c r="AX39" s="104"/>
      <c r="AY39" s="104"/>
      <c r="AZ39" s="104"/>
      <c r="BA39" s="105"/>
      <c r="BB39" s="1645">
        <f t="shared" si="0"/>
        <v>0</v>
      </c>
      <c r="BC39" s="382">
        <f t="shared" si="1"/>
        <v>0</v>
      </c>
      <c r="BD39" s="1647" t="e">
        <f t="shared" si="26"/>
        <v>#DIV/0!</v>
      </c>
      <c r="BE39" s="367" t="e">
        <f t="shared" si="27"/>
        <v>#DIV/0!</v>
      </c>
      <c r="BF39" s="368" t="e">
        <f t="shared" si="28"/>
        <v>#DIV/0!</v>
      </c>
      <c r="BG39" s="369" t="e">
        <f t="shared" si="2"/>
        <v>#DIV/0!</v>
      </c>
      <c r="BH39" s="370" t="e">
        <f t="shared" si="3"/>
        <v>#DIV/0!</v>
      </c>
      <c r="BI39" s="371" t="e">
        <f t="shared" si="4"/>
        <v>#DIV/0!</v>
      </c>
      <c r="BJ39" s="372" t="e">
        <f t="shared" si="29"/>
        <v>#DIV/0!</v>
      </c>
      <c r="BK39" s="372" t="e">
        <f t="shared" si="30"/>
        <v>#DIV/0!</v>
      </c>
      <c r="BL39" s="379" t="e">
        <f t="shared" si="31"/>
        <v>#DIV/0!</v>
      </c>
      <c r="BM39" s="99"/>
      <c r="BN39" s="1181"/>
      <c r="BO39" s="1838"/>
      <c r="BP39" s="1839"/>
      <c r="BQ39" s="1839"/>
      <c r="BR39" s="1839"/>
      <c r="BS39" s="1839"/>
      <c r="BT39" s="1839"/>
      <c r="BU39" s="1839"/>
      <c r="BV39" s="1839"/>
      <c r="BW39" s="1839"/>
      <c r="BX39" s="1839"/>
      <c r="BY39" s="1839"/>
      <c r="BZ39" s="1839"/>
      <c r="CA39" s="1839"/>
      <c r="CB39" s="1839"/>
      <c r="CC39" s="1839"/>
      <c r="CD39" s="1839"/>
      <c r="CE39" s="1839"/>
      <c r="CF39" s="1839"/>
      <c r="CG39" s="1839"/>
      <c r="CH39" s="1839"/>
      <c r="CI39" s="1839"/>
      <c r="CJ39" s="1839"/>
      <c r="CK39" s="1839"/>
      <c r="CL39" s="1839"/>
      <c r="CM39" s="1839"/>
      <c r="CN39" s="1839"/>
      <c r="CO39" s="1839"/>
      <c r="CP39" s="1839"/>
      <c r="CQ39" s="1839"/>
      <c r="CR39" s="1839"/>
      <c r="CS39" s="1839"/>
      <c r="CT39" s="1839"/>
      <c r="CU39" s="1839"/>
      <c r="CV39" s="1839"/>
      <c r="CW39" s="1839"/>
      <c r="CX39" s="1839"/>
      <c r="CY39" s="1839"/>
      <c r="CZ39" s="1839"/>
      <c r="DA39" s="1839"/>
      <c r="DB39" s="1840"/>
      <c r="DC39" s="1831">
        <f t="shared" si="32"/>
        <v>0</v>
      </c>
      <c r="DD39" s="1832">
        <f t="shared" si="33"/>
        <v>0</v>
      </c>
      <c r="DE39" s="1833">
        <f t="shared" si="34"/>
        <v>0</v>
      </c>
      <c r="DF39" s="1831">
        <f t="shared" si="35"/>
        <v>0</v>
      </c>
      <c r="DG39" s="1832">
        <f t="shared" si="36"/>
        <v>0</v>
      </c>
      <c r="DH39" s="1833">
        <f t="shared" si="37"/>
        <v>0</v>
      </c>
      <c r="DI39" s="1831">
        <f t="shared" si="38"/>
        <v>0</v>
      </c>
      <c r="DJ39" s="1832">
        <f t="shared" si="39"/>
        <v>0</v>
      </c>
      <c r="DK39" s="1832">
        <f t="shared" si="40"/>
        <v>0</v>
      </c>
      <c r="DL39" s="1833">
        <f t="shared" si="41"/>
        <v>0</v>
      </c>
      <c r="DM39" s="1834">
        <f t="shared" si="42"/>
        <v>0</v>
      </c>
      <c r="DN39" s="1835">
        <f t="shared" si="43"/>
        <v>0</v>
      </c>
      <c r="DO39" s="1836">
        <f t="shared" si="44"/>
        <v>0</v>
      </c>
      <c r="DP39" s="1837">
        <f t="shared" si="45"/>
        <v>0</v>
      </c>
      <c r="DQ39" s="1837">
        <f t="shared" si="46"/>
        <v>0</v>
      </c>
      <c r="DR39" s="1192"/>
      <c r="DS39" s="1210"/>
      <c r="DT39" s="1211"/>
      <c r="DU39" s="1212"/>
      <c r="DV39" s="1213"/>
      <c r="DW39" s="1180"/>
      <c r="DX39" s="1178"/>
      <c r="DY39" s="1181"/>
      <c r="DZ39" s="1195"/>
      <c r="EA39" s="1196"/>
      <c r="EB39" s="1195"/>
      <c r="EC39" s="1197"/>
      <c r="ED39" s="1196"/>
      <c r="EE39" s="1191"/>
      <c r="EF39" s="1192"/>
      <c r="EG39" s="1195"/>
      <c r="EH39" s="1196"/>
      <c r="EI39" s="1195"/>
      <c r="EJ39" s="1197"/>
      <c r="EK39" s="1198"/>
      <c r="EL39" s="1199"/>
      <c r="EM39" s="1179"/>
      <c r="EN39" s="1178"/>
      <c r="EO39" s="1688"/>
      <c r="EP39" s="1680"/>
      <c r="EQ39" s="1675"/>
      <c r="ER39" s="1498"/>
      <c r="ES39" s="1498"/>
      <c r="ET39" s="1499"/>
      <c r="EU39" s="1500"/>
      <c r="EV39" s="1501"/>
      <c r="EW39" s="1501"/>
      <c r="EX39" s="1501"/>
      <c r="EY39" s="1501"/>
      <c r="EZ39" s="1501"/>
      <c r="FA39" s="1501"/>
      <c r="FB39" s="1502"/>
      <c r="FC39" s="1689"/>
      <c r="FD39" s="1444"/>
      <c r="FE39" s="2222"/>
      <c r="FF39" s="2223"/>
      <c r="FG39" s="2223"/>
      <c r="FH39" s="2223"/>
      <c r="FI39" s="2223"/>
      <c r="FJ39" s="2223"/>
      <c r="FK39" s="2223"/>
      <c r="FL39" s="2223"/>
      <c r="FM39" s="2223"/>
      <c r="FN39" s="2223"/>
      <c r="FO39" s="2223"/>
      <c r="FP39" s="2223"/>
      <c r="FQ39" s="2223"/>
      <c r="FR39" s="2223"/>
      <c r="FS39" s="2223"/>
      <c r="FT39" s="2223"/>
      <c r="FU39" s="2223"/>
      <c r="FV39" s="2223"/>
      <c r="FW39" s="2223"/>
      <c r="FX39" s="2223"/>
      <c r="FY39" s="2223"/>
      <c r="FZ39" s="2223"/>
      <c r="GA39" s="2223"/>
      <c r="GB39" s="2223"/>
      <c r="GC39" s="2223"/>
      <c r="GD39" s="2223"/>
      <c r="GE39" s="2223"/>
      <c r="GF39" s="2223"/>
      <c r="GG39" s="2223"/>
      <c r="GH39" s="2223"/>
      <c r="GI39" s="2223"/>
      <c r="GJ39" s="2223"/>
      <c r="GK39" s="2223"/>
      <c r="GL39" s="2223"/>
      <c r="GM39" s="2223"/>
      <c r="GN39" s="2223"/>
      <c r="GO39" s="2223"/>
      <c r="GP39" s="2223"/>
      <c r="GQ39" s="2223"/>
      <c r="GR39" s="2223"/>
      <c r="GS39" s="2223"/>
      <c r="GT39" s="2223"/>
      <c r="GU39" s="2223"/>
      <c r="GV39" s="2223"/>
      <c r="GW39" s="2223"/>
      <c r="GX39" s="2224"/>
      <c r="GY39" s="2198">
        <f t="shared" si="47"/>
        <v>0</v>
      </c>
      <c r="GZ39" s="399" t="b">
        <f t="shared" si="82"/>
        <v>0</v>
      </c>
      <c r="HA39" s="2199">
        <f t="shared" si="48"/>
        <v>0</v>
      </c>
      <c r="HB39" s="2211" t="b">
        <f t="shared" si="49"/>
        <v>0</v>
      </c>
      <c r="HC39" s="2201">
        <f t="shared" si="50"/>
        <v>0</v>
      </c>
      <c r="HD39" s="400" t="b">
        <f t="shared" si="51"/>
        <v>0</v>
      </c>
      <c r="HE39" s="2202">
        <f t="shared" si="52"/>
        <v>0</v>
      </c>
      <c r="HF39" s="401" t="b">
        <f t="shared" si="53"/>
        <v>0</v>
      </c>
      <c r="HG39" s="2203">
        <f t="shared" si="54"/>
        <v>0</v>
      </c>
      <c r="HH39" s="2212" t="b">
        <f t="shared" si="55"/>
        <v>0</v>
      </c>
      <c r="HI39" s="2205">
        <f t="shared" si="56"/>
        <v>0</v>
      </c>
      <c r="HJ39" s="395" t="b">
        <f t="shared" si="57"/>
        <v>0</v>
      </c>
      <c r="HK39" s="2206">
        <f t="shared" si="58"/>
        <v>0</v>
      </c>
      <c r="HL39" s="1007" t="b">
        <f t="shared" si="59"/>
        <v>0</v>
      </c>
      <c r="HM39" s="1447"/>
      <c r="HN39" s="1448"/>
      <c r="HO39" s="905"/>
      <c r="HP39" s="906"/>
      <c r="HQ39" s="907"/>
      <c r="HR39" s="908"/>
      <c r="HS39" s="909"/>
      <c r="HT39" s="910"/>
      <c r="HU39" s="911"/>
      <c r="HV39" s="714" t="b">
        <f t="shared" si="83"/>
        <v>0</v>
      </c>
      <c r="HW39" s="715" t="b">
        <f t="shared" si="83"/>
        <v>0</v>
      </c>
      <c r="HX39" s="715" t="b">
        <f t="shared" si="61"/>
        <v>0</v>
      </c>
      <c r="HY39" s="715" t="b">
        <f t="shared" si="62"/>
        <v>0</v>
      </c>
      <c r="HZ39" s="715" t="b">
        <f t="shared" si="63"/>
        <v>0</v>
      </c>
      <c r="IA39" s="716" t="b">
        <f t="shared" si="64"/>
        <v>0</v>
      </c>
      <c r="IB39" s="717" t="b">
        <f t="shared" si="65"/>
        <v>0</v>
      </c>
      <c r="IC39" s="1449"/>
      <c r="ID39" s="1447"/>
      <c r="IE39" s="664"/>
      <c r="IF39" s="1055"/>
      <c r="IG39" s="1055"/>
      <c r="IH39" s="1055"/>
      <c r="II39" s="1055"/>
      <c r="IJ39" s="1055"/>
      <c r="IK39" s="1055"/>
      <c r="IL39" s="1055"/>
      <c r="IM39" s="1055"/>
      <c r="IN39" s="1056"/>
      <c r="IO39" s="662"/>
      <c r="IP39" s="1057"/>
      <c r="IQ39" s="1057"/>
      <c r="IR39" s="1057"/>
      <c r="IS39" s="1057"/>
      <c r="IT39" s="1057"/>
      <c r="IU39" s="1057"/>
      <c r="IV39" s="1057"/>
      <c r="IW39" s="1057"/>
      <c r="IX39" s="1058"/>
      <c r="IY39" s="664"/>
      <c r="IZ39" s="1055"/>
      <c r="JA39" s="1055"/>
      <c r="JB39" s="1055"/>
      <c r="JC39" s="1055"/>
      <c r="JD39" s="1055"/>
      <c r="JE39" s="1055"/>
      <c r="JF39" s="1055"/>
      <c r="JG39" s="1055"/>
      <c r="JH39" s="1059"/>
      <c r="JI39" s="662"/>
      <c r="JJ39" s="1057"/>
      <c r="JK39" s="1057"/>
      <c r="JL39" s="1057"/>
      <c r="JM39" s="1057"/>
      <c r="JN39" s="1057"/>
      <c r="JO39" s="1057"/>
      <c r="JP39" s="1057"/>
      <c r="JQ39" s="1057"/>
      <c r="JR39" s="1058"/>
      <c r="JS39" s="664"/>
      <c r="JT39" s="1055"/>
      <c r="JU39" s="1055"/>
      <c r="JV39" s="1055"/>
      <c r="JW39" s="1055"/>
      <c r="JX39" s="1059"/>
      <c r="JY39" s="1055"/>
      <c r="JZ39" s="1055"/>
      <c r="KA39" s="1055"/>
      <c r="KB39" s="1056"/>
      <c r="KC39" s="662"/>
      <c r="KD39" s="1057"/>
      <c r="KE39" s="1057"/>
      <c r="KF39" s="1057"/>
      <c r="KG39" s="1057"/>
      <c r="KH39" s="1057"/>
      <c r="KI39" s="1057"/>
      <c r="KJ39" s="1057"/>
      <c r="KK39" s="1057"/>
      <c r="KL39" s="1058"/>
      <c r="KM39" s="664"/>
      <c r="KN39" s="1055"/>
      <c r="KO39" s="1055"/>
      <c r="KP39" s="1055"/>
      <c r="KQ39" s="1055"/>
      <c r="KR39" s="1055"/>
      <c r="KS39" s="1055"/>
      <c r="KT39" s="1055"/>
      <c r="KU39" s="1055"/>
      <c r="KV39" s="1056"/>
      <c r="KW39" s="662"/>
      <c r="KX39" s="1057"/>
      <c r="KY39" s="1057"/>
      <c r="KZ39" s="1057"/>
      <c r="LA39" s="1057"/>
      <c r="LB39" s="1057"/>
      <c r="LC39" s="1057"/>
      <c r="LD39" s="1057"/>
      <c r="LE39" s="1057"/>
      <c r="LF39" s="1058"/>
      <c r="LG39" s="1060"/>
      <c r="LH39" s="1055"/>
      <c r="LI39" s="1055"/>
      <c r="LJ39" s="1055"/>
      <c r="LK39" s="1055"/>
      <c r="LL39" s="1055"/>
      <c r="LM39" s="1055"/>
      <c r="LN39" s="1055"/>
      <c r="LO39" s="1055"/>
      <c r="LP39" s="1055"/>
      <c r="LQ39" s="1059"/>
      <c r="LR39" s="739">
        <f t="shared" si="5"/>
        <v>0</v>
      </c>
      <c r="LS39" s="740" t="b">
        <f t="shared" si="66"/>
        <v>0</v>
      </c>
      <c r="LT39" s="741">
        <f t="shared" si="6"/>
        <v>0</v>
      </c>
      <c r="LU39" s="742" t="b">
        <f t="shared" si="67"/>
        <v>0</v>
      </c>
      <c r="LV39" s="743">
        <f t="shared" si="84"/>
        <v>0</v>
      </c>
      <c r="LW39" s="744" t="b">
        <f t="shared" si="68"/>
        <v>0</v>
      </c>
      <c r="LX39" s="745">
        <f t="shared" si="8"/>
        <v>0</v>
      </c>
      <c r="LY39" s="746" t="b">
        <f t="shared" si="69"/>
        <v>0</v>
      </c>
      <c r="LZ39" s="764">
        <f t="shared" si="9"/>
        <v>0</v>
      </c>
      <c r="MA39" s="765" t="b">
        <f t="shared" si="70"/>
        <v>0</v>
      </c>
      <c r="MB39" s="766">
        <f t="shared" si="85"/>
        <v>0</v>
      </c>
      <c r="MC39" s="767" t="b">
        <f t="shared" si="71"/>
        <v>0</v>
      </c>
      <c r="MD39" s="768">
        <f t="shared" si="11"/>
        <v>0</v>
      </c>
      <c r="ME39" s="769" t="b">
        <f t="shared" si="72"/>
        <v>0</v>
      </c>
      <c r="MF39" s="770">
        <f t="shared" si="86"/>
        <v>0</v>
      </c>
      <c r="MG39" s="771" t="b">
        <f t="shared" si="73"/>
        <v>0</v>
      </c>
      <c r="MH39" s="772">
        <f t="shared" si="87"/>
        <v>0</v>
      </c>
      <c r="MI39" s="773" t="b">
        <f t="shared" si="74"/>
        <v>0</v>
      </c>
      <c r="MJ39" s="774">
        <f t="shared" si="88"/>
        <v>0</v>
      </c>
      <c r="MK39" s="775" t="b">
        <f t="shared" si="75"/>
        <v>0</v>
      </c>
      <c r="ML39" s="776">
        <f t="shared" si="89"/>
        <v>0</v>
      </c>
      <c r="MM39" s="777" t="b">
        <f t="shared" si="76"/>
        <v>0</v>
      </c>
      <c r="MN39" s="778">
        <f t="shared" si="90"/>
        <v>0</v>
      </c>
      <c r="MO39" s="779" t="b">
        <f t="shared" si="77"/>
        <v>0</v>
      </c>
      <c r="MP39" s="884">
        <f t="shared" si="91"/>
        <v>0</v>
      </c>
      <c r="MQ39" s="885" t="b">
        <f t="shared" si="78"/>
        <v>0</v>
      </c>
      <c r="MR39" s="1449"/>
      <c r="MS39" s="645"/>
      <c r="MT39" s="646"/>
      <c r="MU39" s="647"/>
      <c r="MV39" s="648"/>
      <c r="MW39" s="649"/>
      <c r="MX39" s="657"/>
      <c r="MY39" s="658"/>
      <c r="MZ39" s="659"/>
      <c r="NA39" s="660"/>
      <c r="NB39" s="661"/>
      <c r="NC39" s="662"/>
      <c r="ND39" s="663"/>
      <c r="NE39" s="664"/>
      <c r="NF39" s="665"/>
      <c r="NG39" s="1575" t="b">
        <f t="shared" si="93"/>
        <v>0</v>
      </c>
      <c r="NH39" s="1575" t="b">
        <f t="shared" si="93"/>
        <v>0</v>
      </c>
      <c r="NI39" s="1575" t="b">
        <f t="shared" si="93"/>
        <v>0</v>
      </c>
      <c r="NJ39" s="1575" t="b">
        <f t="shared" si="93"/>
        <v>0</v>
      </c>
      <c r="NK39" s="1575" t="b">
        <f t="shared" si="93"/>
        <v>0</v>
      </c>
      <c r="NL39" s="1575" t="b">
        <f t="shared" si="93"/>
        <v>0</v>
      </c>
      <c r="NM39" s="1575" t="b">
        <f t="shared" si="93"/>
        <v>0</v>
      </c>
      <c r="NN39" s="1575" t="b">
        <f t="shared" si="93"/>
        <v>0</v>
      </c>
      <c r="NO39" s="1575" t="b">
        <f t="shared" si="92"/>
        <v>0</v>
      </c>
      <c r="NP39" s="1576" t="b">
        <f t="shared" si="92"/>
        <v>0</v>
      </c>
      <c r="NQ39" s="1576" t="b">
        <f t="shared" si="92"/>
        <v>0</v>
      </c>
      <c r="NR39" s="1576" t="b">
        <f t="shared" si="92"/>
        <v>0</v>
      </c>
      <c r="NS39" s="1575" t="b">
        <f t="shared" si="92"/>
        <v>0</v>
      </c>
      <c r="NT39" s="1445"/>
    </row>
    <row r="40" spans="1:384" ht="23.25" thickBot="1" x14ac:dyDescent="0.35">
      <c r="A40" s="1600">
        <v>28</v>
      </c>
      <c r="B40" s="1601"/>
      <c r="C40" s="1602"/>
      <c r="D40" s="1601"/>
      <c r="E40" s="1515"/>
      <c r="F40" s="89"/>
      <c r="G40" s="90"/>
      <c r="H40" s="100"/>
      <c r="I40" s="100"/>
      <c r="J40" s="1558"/>
      <c r="K40" s="1565">
        <f t="shared" si="79"/>
        <v>0</v>
      </c>
      <c r="L40" s="1562"/>
      <c r="M40" s="1178"/>
      <c r="N40" s="1179"/>
      <c r="O40" s="1195"/>
      <c r="P40" s="1197"/>
      <c r="Q40" s="1197"/>
      <c r="R40" s="1197"/>
      <c r="S40" s="1197"/>
      <c r="T40" s="1197"/>
      <c r="U40" s="1197"/>
      <c r="V40" s="1198"/>
      <c r="W40" s="1532" t="b">
        <f t="shared" si="81"/>
        <v>0</v>
      </c>
      <c r="X40" s="1531" t="b">
        <f t="shared" si="19"/>
        <v>0</v>
      </c>
      <c r="Y40" s="1531" t="b">
        <f t="shared" si="20"/>
        <v>0</v>
      </c>
      <c r="Z40" s="1531" t="b">
        <f t="shared" si="21"/>
        <v>0</v>
      </c>
      <c r="AA40" s="1531" t="b">
        <f t="shared" si="22"/>
        <v>0</v>
      </c>
      <c r="AB40" s="1531" t="b">
        <f t="shared" si="23"/>
        <v>0</v>
      </c>
      <c r="AC40" s="1531" t="b">
        <f t="shared" si="24"/>
        <v>0</v>
      </c>
      <c r="AD40" s="1533" t="b">
        <f t="shared" si="25"/>
        <v>0</v>
      </c>
      <c r="AE40" s="1178"/>
      <c r="AF40" s="1181"/>
      <c r="AG40" s="103"/>
      <c r="AH40" s="104"/>
      <c r="AI40" s="104"/>
      <c r="AJ40" s="104"/>
      <c r="AK40" s="104"/>
      <c r="AL40" s="104"/>
      <c r="AM40" s="104"/>
      <c r="AN40" s="104"/>
      <c r="AO40" s="104"/>
      <c r="AP40" s="105"/>
      <c r="AQ40" s="1667"/>
      <c r="AR40" s="103"/>
      <c r="AS40" s="104"/>
      <c r="AT40" s="104"/>
      <c r="AU40" s="104"/>
      <c r="AV40" s="104"/>
      <c r="AW40" s="104"/>
      <c r="AX40" s="104"/>
      <c r="AY40" s="104"/>
      <c r="AZ40" s="104"/>
      <c r="BA40" s="105"/>
      <c r="BB40" s="1645">
        <f t="shared" ref="BB40:BB45" si="94">SUM(AG40:AP40)</f>
        <v>0</v>
      </c>
      <c r="BC40" s="382">
        <f t="shared" ref="BC40:BC45" si="95">COUNT(AG40:AP40)</f>
        <v>0</v>
      </c>
      <c r="BD40" s="1647" t="e">
        <f t="shared" si="26"/>
        <v>#DIV/0!</v>
      </c>
      <c r="BE40" s="367" t="e">
        <f t="shared" si="27"/>
        <v>#DIV/0!</v>
      </c>
      <c r="BF40" s="368" t="e">
        <f t="shared" si="28"/>
        <v>#DIV/0!</v>
      </c>
      <c r="BG40" s="369" t="e">
        <f t="shared" ref="BG40:BG45" si="96">SQRT((POWER(AG40-BD40,2)+POWER(AH40-BD40,2)+POWER(AI40-BD40,2)+POWER(AJ40-BD40,2)+POWER(AK40-BD40,2)+POWER(AL40-BD40,2)+POWER(AM40-BD40,2)+POWER(AN40-BD40,2)+POWER(AO40-BD40,2)+POWER(AP40-BD40,2))/(BC40-1))</f>
        <v>#DIV/0!</v>
      </c>
      <c r="BH40" s="370" t="e">
        <f t="shared" si="3"/>
        <v>#DIV/0!</v>
      </c>
      <c r="BI40" s="371" t="e">
        <f t="shared" ref="BI40:BI45" si="97">SQRT(POWER(((AG40-BD40)*(AR40-BE40)+(AH40-BD40)*(AS40-BE40)+(AI40-BD40)*(AT40-BE40)+(AJ40-BD40)*(AU40-BE40)+(AK40-BD40)*(AV40-BE40)+(AL40-BD40)*(AW40-BE40)+(AM40-BD40)*(AX40-BE40)+(AN40-BD40)*(AY40-BE40)+(AO40-BD40)*(AZ40-BE40)+(AP40-BD40)*(BA40-BE40))/(BG40*BH40*(BC40-1)),2))</f>
        <v>#DIV/0!</v>
      </c>
      <c r="BJ40" s="372" t="e">
        <f t="shared" si="29"/>
        <v>#DIV/0!</v>
      </c>
      <c r="BK40" s="372" t="e">
        <f t="shared" si="30"/>
        <v>#DIV/0!</v>
      </c>
      <c r="BL40" s="379" t="e">
        <f t="shared" si="31"/>
        <v>#DIV/0!</v>
      </c>
      <c r="BM40" s="99"/>
      <c r="BN40" s="1181"/>
      <c r="BO40" s="1838"/>
      <c r="BP40" s="1839"/>
      <c r="BQ40" s="1839"/>
      <c r="BR40" s="1839"/>
      <c r="BS40" s="1839"/>
      <c r="BT40" s="1839"/>
      <c r="BU40" s="1839"/>
      <c r="BV40" s="1839"/>
      <c r="BW40" s="1839"/>
      <c r="BX40" s="1839"/>
      <c r="BY40" s="1839"/>
      <c r="BZ40" s="1839"/>
      <c r="CA40" s="1839"/>
      <c r="CB40" s="1839"/>
      <c r="CC40" s="1839"/>
      <c r="CD40" s="1839"/>
      <c r="CE40" s="1839"/>
      <c r="CF40" s="1839"/>
      <c r="CG40" s="1839"/>
      <c r="CH40" s="1839"/>
      <c r="CI40" s="1839"/>
      <c r="CJ40" s="1839"/>
      <c r="CK40" s="1839"/>
      <c r="CL40" s="1839"/>
      <c r="CM40" s="1839"/>
      <c r="CN40" s="1839"/>
      <c r="CO40" s="1839"/>
      <c r="CP40" s="1839"/>
      <c r="CQ40" s="1839"/>
      <c r="CR40" s="1839"/>
      <c r="CS40" s="1839"/>
      <c r="CT40" s="1839"/>
      <c r="CU40" s="1839"/>
      <c r="CV40" s="1839"/>
      <c r="CW40" s="1839"/>
      <c r="CX40" s="1839"/>
      <c r="CY40" s="1839"/>
      <c r="CZ40" s="1839"/>
      <c r="DA40" s="1839"/>
      <c r="DB40" s="1840"/>
      <c r="DC40" s="1831">
        <f t="shared" si="32"/>
        <v>0</v>
      </c>
      <c r="DD40" s="1832">
        <f t="shared" si="33"/>
        <v>0</v>
      </c>
      <c r="DE40" s="1833">
        <f t="shared" si="34"/>
        <v>0</v>
      </c>
      <c r="DF40" s="1831">
        <f t="shared" si="35"/>
        <v>0</v>
      </c>
      <c r="DG40" s="1832">
        <f t="shared" si="36"/>
        <v>0</v>
      </c>
      <c r="DH40" s="1833">
        <f t="shared" si="37"/>
        <v>0</v>
      </c>
      <c r="DI40" s="1831">
        <f t="shared" si="38"/>
        <v>0</v>
      </c>
      <c r="DJ40" s="1832">
        <f t="shared" si="39"/>
        <v>0</v>
      </c>
      <c r="DK40" s="1832">
        <f t="shared" si="40"/>
        <v>0</v>
      </c>
      <c r="DL40" s="1833">
        <f t="shared" si="41"/>
        <v>0</v>
      </c>
      <c r="DM40" s="1834">
        <f t="shared" si="42"/>
        <v>0</v>
      </c>
      <c r="DN40" s="1835">
        <f t="shared" si="43"/>
        <v>0</v>
      </c>
      <c r="DO40" s="1836">
        <f t="shared" si="44"/>
        <v>0</v>
      </c>
      <c r="DP40" s="1837">
        <f t="shared" si="45"/>
        <v>0</v>
      </c>
      <c r="DQ40" s="1837">
        <f t="shared" si="46"/>
        <v>0</v>
      </c>
      <c r="DR40" s="1192"/>
      <c r="DS40" s="1210"/>
      <c r="DT40" s="1211"/>
      <c r="DU40" s="1212"/>
      <c r="DV40" s="1213"/>
      <c r="DW40" s="1180"/>
      <c r="DX40" s="1178"/>
      <c r="DY40" s="1181"/>
      <c r="DZ40" s="1195"/>
      <c r="EA40" s="1196"/>
      <c r="EB40" s="1195"/>
      <c r="EC40" s="1197"/>
      <c r="ED40" s="1196"/>
      <c r="EE40" s="1191"/>
      <c r="EF40" s="1192"/>
      <c r="EG40" s="1195"/>
      <c r="EH40" s="1196"/>
      <c r="EI40" s="1195"/>
      <c r="EJ40" s="1197"/>
      <c r="EK40" s="1198"/>
      <c r="EL40" s="1199"/>
      <c r="EM40" s="1179"/>
      <c r="EN40" s="1178"/>
      <c r="EO40" s="1688"/>
      <c r="EP40" s="1680"/>
      <c r="EQ40" s="1675"/>
      <c r="ER40" s="1498"/>
      <c r="ES40" s="1498"/>
      <c r="ET40" s="1499"/>
      <c r="EU40" s="1500"/>
      <c r="EV40" s="1501"/>
      <c r="EW40" s="1501"/>
      <c r="EX40" s="1501"/>
      <c r="EY40" s="1501"/>
      <c r="EZ40" s="1501"/>
      <c r="FA40" s="1501"/>
      <c r="FB40" s="1502"/>
      <c r="FC40" s="1689"/>
      <c r="FD40" s="1444"/>
      <c r="FE40" s="2219"/>
      <c r="FF40" s="2220"/>
      <c r="FG40" s="2220"/>
      <c r="FH40" s="2220"/>
      <c r="FI40" s="2220"/>
      <c r="FJ40" s="2220"/>
      <c r="FK40" s="2220"/>
      <c r="FL40" s="2220"/>
      <c r="FM40" s="2220"/>
      <c r="FN40" s="2220"/>
      <c r="FO40" s="2220"/>
      <c r="FP40" s="2220"/>
      <c r="FQ40" s="2220"/>
      <c r="FR40" s="2220"/>
      <c r="FS40" s="2220"/>
      <c r="FT40" s="2220"/>
      <c r="FU40" s="2220"/>
      <c r="FV40" s="2220"/>
      <c r="FW40" s="2220"/>
      <c r="FX40" s="2220"/>
      <c r="FY40" s="2220"/>
      <c r="FZ40" s="2220"/>
      <c r="GA40" s="2220"/>
      <c r="GB40" s="2220"/>
      <c r="GC40" s="2220"/>
      <c r="GD40" s="2220"/>
      <c r="GE40" s="2220"/>
      <c r="GF40" s="2220"/>
      <c r="GG40" s="2220"/>
      <c r="GH40" s="2220"/>
      <c r="GI40" s="2220"/>
      <c r="GJ40" s="2220"/>
      <c r="GK40" s="2220"/>
      <c r="GL40" s="2220"/>
      <c r="GM40" s="2220"/>
      <c r="GN40" s="2220"/>
      <c r="GO40" s="2220"/>
      <c r="GP40" s="2220"/>
      <c r="GQ40" s="2220"/>
      <c r="GR40" s="2220"/>
      <c r="GS40" s="2220"/>
      <c r="GT40" s="2220"/>
      <c r="GU40" s="2220"/>
      <c r="GV40" s="2220"/>
      <c r="GW40" s="2220"/>
      <c r="GX40" s="2221"/>
      <c r="GY40" s="2198">
        <f t="shared" si="47"/>
        <v>0</v>
      </c>
      <c r="GZ40" s="399" t="b">
        <f t="shared" si="82"/>
        <v>0</v>
      </c>
      <c r="HA40" s="2199">
        <f t="shared" si="48"/>
        <v>0</v>
      </c>
      <c r="HB40" s="2211" t="b">
        <f t="shared" si="49"/>
        <v>0</v>
      </c>
      <c r="HC40" s="2201">
        <f t="shared" si="50"/>
        <v>0</v>
      </c>
      <c r="HD40" s="400" t="b">
        <f t="shared" si="51"/>
        <v>0</v>
      </c>
      <c r="HE40" s="2202">
        <f t="shared" si="52"/>
        <v>0</v>
      </c>
      <c r="HF40" s="401" t="b">
        <f t="shared" si="53"/>
        <v>0</v>
      </c>
      <c r="HG40" s="2203">
        <f t="shared" si="54"/>
        <v>0</v>
      </c>
      <c r="HH40" s="2212" t="b">
        <f t="shared" si="55"/>
        <v>0</v>
      </c>
      <c r="HI40" s="2205">
        <f t="shared" si="56"/>
        <v>0</v>
      </c>
      <c r="HJ40" s="395" t="b">
        <f t="shared" si="57"/>
        <v>0</v>
      </c>
      <c r="HK40" s="2206">
        <f t="shared" si="58"/>
        <v>0</v>
      </c>
      <c r="HL40" s="1007" t="b">
        <f t="shared" si="59"/>
        <v>0</v>
      </c>
      <c r="HM40" s="1447"/>
      <c r="HN40" s="1448"/>
      <c r="HO40" s="905"/>
      <c r="HP40" s="906"/>
      <c r="HQ40" s="907"/>
      <c r="HR40" s="908"/>
      <c r="HS40" s="909"/>
      <c r="HT40" s="910"/>
      <c r="HU40" s="911"/>
      <c r="HV40" s="714" t="b">
        <f t="shared" si="83"/>
        <v>0</v>
      </c>
      <c r="HW40" s="715" t="b">
        <f t="shared" si="83"/>
        <v>0</v>
      </c>
      <c r="HX40" s="715" t="b">
        <f t="shared" si="61"/>
        <v>0</v>
      </c>
      <c r="HY40" s="715" t="b">
        <f t="shared" si="62"/>
        <v>0</v>
      </c>
      <c r="HZ40" s="715" t="b">
        <f t="shared" si="63"/>
        <v>0</v>
      </c>
      <c r="IA40" s="716" t="b">
        <f t="shared" si="64"/>
        <v>0</v>
      </c>
      <c r="IB40" s="717" t="b">
        <f t="shared" si="65"/>
        <v>0</v>
      </c>
      <c r="IC40" s="1449"/>
      <c r="ID40" s="1447"/>
      <c r="IE40" s="1063"/>
      <c r="IF40" s="1064"/>
      <c r="IG40" s="1064"/>
      <c r="IH40" s="1064"/>
      <c r="II40" s="1064"/>
      <c r="IJ40" s="1064"/>
      <c r="IK40" s="1064"/>
      <c r="IL40" s="1064"/>
      <c r="IM40" s="1064"/>
      <c r="IN40" s="1065"/>
      <c r="IO40" s="662"/>
      <c r="IP40" s="1057"/>
      <c r="IQ40" s="1057"/>
      <c r="IR40" s="1057"/>
      <c r="IS40" s="1057"/>
      <c r="IT40" s="1057"/>
      <c r="IU40" s="1057"/>
      <c r="IV40" s="1057"/>
      <c r="IW40" s="1057"/>
      <c r="IX40" s="1058"/>
      <c r="IY40" s="664"/>
      <c r="IZ40" s="1055"/>
      <c r="JA40" s="1055"/>
      <c r="JB40" s="1055"/>
      <c r="JC40" s="1055"/>
      <c r="JD40" s="1055"/>
      <c r="JE40" s="1055"/>
      <c r="JF40" s="1055"/>
      <c r="JG40" s="1055"/>
      <c r="JH40" s="1059"/>
      <c r="JI40" s="662"/>
      <c r="JJ40" s="1057"/>
      <c r="JK40" s="1057"/>
      <c r="JL40" s="1057"/>
      <c r="JM40" s="1057"/>
      <c r="JN40" s="1057"/>
      <c r="JO40" s="1057"/>
      <c r="JP40" s="1057"/>
      <c r="JQ40" s="1057"/>
      <c r="JR40" s="1058"/>
      <c r="JS40" s="664"/>
      <c r="JT40" s="1055"/>
      <c r="JU40" s="1055"/>
      <c r="JV40" s="1055"/>
      <c r="JW40" s="1055"/>
      <c r="JX40" s="1059"/>
      <c r="JY40" s="1055"/>
      <c r="JZ40" s="1055"/>
      <c r="KA40" s="1055"/>
      <c r="KB40" s="1056"/>
      <c r="KC40" s="662"/>
      <c r="KD40" s="1057"/>
      <c r="KE40" s="1057"/>
      <c r="KF40" s="1057"/>
      <c r="KG40" s="1057"/>
      <c r="KH40" s="1057"/>
      <c r="KI40" s="1057"/>
      <c r="KJ40" s="1057"/>
      <c r="KK40" s="1057"/>
      <c r="KL40" s="1058"/>
      <c r="KM40" s="664"/>
      <c r="KN40" s="1055"/>
      <c r="KO40" s="1055"/>
      <c r="KP40" s="1055"/>
      <c r="KQ40" s="1055"/>
      <c r="KR40" s="1055"/>
      <c r="KS40" s="1055"/>
      <c r="KT40" s="1055"/>
      <c r="KU40" s="1055"/>
      <c r="KV40" s="1056"/>
      <c r="KW40" s="662"/>
      <c r="KX40" s="1057"/>
      <c r="KY40" s="1057"/>
      <c r="KZ40" s="1057"/>
      <c r="LA40" s="1057"/>
      <c r="LB40" s="1057"/>
      <c r="LC40" s="1057"/>
      <c r="LD40" s="1057"/>
      <c r="LE40" s="1057"/>
      <c r="LF40" s="1058"/>
      <c r="LG40" s="1060"/>
      <c r="LH40" s="1055"/>
      <c r="LI40" s="1055"/>
      <c r="LJ40" s="1055"/>
      <c r="LK40" s="1055"/>
      <c r="LL40" s="1055"/>
      <c r="LM40" s="1055"/>
      <c r="LN40" s="1055"/>
      <c r="LO40" s="1055"/>
      <c r="LP40" s="1055"/>
      <c r="LQ40" s="1059"/>
      <c r="LR40" s="739">
        <f t="shared" si="5"/>
        <v>0</v>
      </c>
      <c r="LS40" s="740" t="b">
        <f t="shared" si="66"/>
        <v>0</v>
      </c>
      <c r="LT40" s="741">
        <f t="shared" si="6"/>
        <v>0</v>
      </c>
      <c r="LU40" s="742" t="b">
        <f t="shared" si="67"/>
        <v>0</v>
      </c>
      <c r="LV40" s="743">
        <f t="shared" si="84"/>
        <v>0</v>
      </c>
      <c r="LW40" s="744" t="b">
        <f t="shared" si="68"/>
        <v>0</v>
      </c>
      <c r="LX40" s="745">
        <f t="shared" si="8"/>
        <v>0</v>
      </c>
      <c r="LY40" s="746" t="b">
        <f t="shared" si="69"/>
        <v>0</v>
      </c>
      <c r="LZ40" s="764">
        <f t="shared" si="9"/>
        <v>0</v>
      </c>
      <c r="MA40" s="765" t="b">
        <f t="shared" si="70"/>
        <v>0</v>
      </c>
      <c r="MB40" s="766">
        <f t="shared" si="85"/>
        <v>0</v>
      </c>
      <c r="MC40" s="767" t="b">
        <f t="shared" si="71"/>
        <v>0</v>
      </c>
      <c r="MD40" s="768">
        <f t="shared" si="11"/>
        <v>0</v>
      </c>
      <c r="ME40" s="769" t="b">
        <f t="shared" si="72"/>
        <v>0</v>
      </c>
      <c r="MF40" s="770">
        <f t="shared" si="86"/>
        <v>0</v>
      </c>
      <c r="MG40" s="771" t="b">
        <f t="shared" si="73"/>
        <v>0</v>
      </c>
      <c r="MH40" s="772">
        <f t="shared" si="87"/>
        <v>0</v>
      </c>
      <c r="MI40" s="773" t="b">
        <f t="shared" si="74"/>
        <v>0</v>
      </c>
      <c r="MJ40" s="774">
        <f t="shared" si="88"/>
        <v>0</v>
      </c>
      <c r="MK40" s="775" t="b">
        <f t="shared" si="75"/>
        <v>0</v>
      </c>
      <c r="ML40" s="776">
        <f t="shared" si="89"/>
        <v>0</v>
      </c>
      <c r="MM40" s="777" t="b">
        <f t="shared" si="76"/>
        <v>0</v>
      </c>
      <c r="MN40" s="778">
        <f t="shared" si="90"/>
        <v>0</v>
      </c>
      <c r="MO40" s="779" t="b">
        <f t="shared" si="77"/>
        <v>0</v>
      </c>
      <c r="MP40" s="884">
        <f t="shared" si="91"/>
        <v>0</v>
      </c>
      <c r="MQ40" s="885" t="b">
        <f t="shared" si="78"/>
        <v>0</v>
      </c>
      <c r="MR40" s="1449"/>
      <c r="MS40" s="645"/>
      <c r="MT40" s="646"/>
      <c r="MU40" s="647"/>
      <c r="MV40" s="648"/>
      <c r="MW40" s="649"/>
      <c r="MX40" s="657"/>
      <c r="MY40" s="658"/>
      <c r="MZ40" s="659"/>
      <c r="NA40" s="660"/>
      <c r="NB40" s="661"/>
      <c r="NC40" s="662"/>
      <c r="ND40" s="666"/>
      <c r="NE40" s="664"/>
      <c r="NF40" s="665"/>
      <c r="NG40" s="1575" t="b">
        <f t="shared" si="93"/>
        <v>0</v>
      </c>
      <c r="NH40" s="1575" t="b">
        <f t="shared" si="93"/>
        <v>0</v>
      </c>
      <c r="NI40" s="1575" t="b">
        <f t="shared" si="93"/>
        <v>0</v>
      </c>
      <c r="NJ40" s="1575" t="b">
        <f t="shared" si="93"/>
        <v>0</v>
      </c>
      <c r="NK40" s="1575" t="b">
        <f t="shared" si="93"/>
        <v>0</v>
      </c>
      <c r="NL40" s="1575" t="b">
        <f t="shared" si="93"/>
        <v>0</v>
      </c>
      <c r="NM40" s="1575" t="b">
        <f t="shared" si="93"/>
        <v>0</v>
      </c>
      <c r="NN40" s="1575" t="b">
        <f t="shared" si="93"/>
        <v>0</v>
      </c>
      <c r="NO40" s="1575" t="b">
        <f t="shared" si="92"/>
        <v>0</v>
      </c>
      <c r="NP40" s="1576" t="b">
        <f t="shared" si="92"/>
        <v>0</v>
      </c>
      <c r="NQ40" s="1576" t="b">
        <f t="shared" si="92"/>
        <v>0</v>
      </c>
      <c r="NR40" s="1576" t="b">
        <f t="shared" si="92"/>
        <v>0</v>
      </c>
      <c r="NS40" s="1575" t="b">
        <f t="shared" si="92"/>
        <v>0</v>
      </c>
      <c r="NT40" s="1445"/>
    </row>
    <row r="41" spans="1:384" ht="23.25" thickBot="1" x14ac:dyDescent="0.35">
      <c r="A41" s="1600">
        <v>29</v>
      </c>
      <c r="B41" s="1601"/>
      <c r="C41" s="1602"/>
      <c r="D41" s="1601"/>
      <c r="E41" s="1515"/>
      <c r="F41" s="89"/>
      <c r="G41" s="90"/>
      <c r="H41" s="100"/>
      <c r="I41" s="100"/>
      <c r="J41" s="1558"/>
      <c r="K41" s="1565">
        <f t="shared" si="79"/>
        <v>0</v>
      </c>
      <c r="L41" s="1562"/>
      <c r="M41" s="1178"/>
      <c r="N41" s="1179"/>
      <c r="O41" s="1195"/>
      <c r="P41" s="1197"/>
      <c r="Q41" s="1197"/>
      <c r="R41" s="1197"/>
      <c r="S41" s="1197"/>
      <c r="T41" s="1197"/>
      <c r="U41" s="1197"/>
      <c r="V41" s="1198"/>
      <c r="W41" s="1532" t="b">
        <f t="shared" si="81"/>
        <v>0</v>
      </c>
      <c r="X41" s="1531" t="b">
        <f t="shared" si="19"/>
        <v>0</v>
      </c>
      <c r="Y41" s="1531" t="b">
        <f t="shared" si="20"/>
        <v>0</v>
      </c>
      <c r="Z41" s="1531" t="b">
        <f t="shared" si="21"/>
        <v>0</v>
      </c>
      <c r="AA41" s="1531" t="b">
        <f t="shared" si="22"/>
        <v>0</v>
      </c>
      <c r="AB41" s="1531" t="b">
        <f t="shared" si="23"/>
        <v>0</v>
      </c>
      <c r="AC41" s="1531" t="b">
        <f t="shared" si="24"/>
        <v>0</v>
      </c>
      <c r="AD41" s="1533" t="b">
        <f t="shared" si="25"/>
        <v>0</v>
      </c>
      <c r="AE41" s="1178"/>
      <c r="AF41" s="1181"/>
      <c r="AG41" s="103"/>
      <c r="AH41" s="104"/>
      <c r="AI41" s="104"/>
      <c r="AJ41" s="104"/>
      <c r="AK41" s="104"/>
      <c r="AL41" s="104"/>
      <c r="AM41" s="104"/>
      <c r="AN41" s="104"/>
      <c r="AO41" s="104"/>
      <c r="AP41" s="105"/>
      <c r="AQ41" s="1667"/>
      <c r="AR41" s="103"/>
      <c r="AS41" s="104"/>
      <c r="AT41" s="104"/>
      <c r="AU41" s="104"/>
      <c r="AV41" s="104"/>
      <c r="AW41" s="104"/>
      <c r="AX41" s="104"/>
      <c r="AY41" s="104"/>
      <c r="AZ41" s="104"/>
      <c r="BA41" s="105"/>
      <c r="BB41" s="1645">
        <f t="shared" si="94"/>
        <v>0</v>
      </c>
      <c r="BC41" s="382">
        <f t="shared" si="95"/>
        <v>0</v>
      </c>
      <c r="BD41" s="1647" t="e">
        <f t="shared" si="26"/>
        <v>#DIV/0!</v>
      </c>
      <c r="BE41" s="367" t="e">
        <f t="shared" si="27"/>
        <v>#DIV/0!</v>
      </c>
      <c r="BF41" s="368" t="e">
        <f t="shared" si="28"/>
        <v>#DIV/0!</v>
      </c>
      <c r="BG41" s="369" t="e">
        <f t="shared" si="96"/>
        <v>#DIV/0!</v>
      </c>
      <c r="BH41" s="370" t="e">
        <f t="shared" si="3"/>
        <v>#DIV/0!</v>
      </c>
      <c r="BI41" s="371" t="e">
        <f t="shared" si="97"/>
        <v>#DIV/0!</v>
      </c>
      <c r="BJ41" s="372" t="e">
        <f t="shared" si="29"/>
        <v>#DIV/0!</v>
      </c>
      <c r="BK41" s="372" t="e">
        <f t="shared" si="30"/>
        <v>#DIV/0!</v>
      </c>
      <c r="BL41" s="379" t="e">
        <f t="shared" si="31"/>
        <v>#DIV/0!</v>
      </c>
      <c r="BM41" s="99"/>
      <c r="BN41" s="1181"/>
      <c r="BO41" s="1838"/>
      <c r="BP41" s="1839"/>
      <c r="BQ41" s="1839"/>
      <c r="BR41" s="1839"/>
      <c r="BS41" s="1839"/>
      <c r="BT41" s="1839"/>
      <c r="BU41" s="1839"/>
      <c r="BV41" s="1839"/>
      <c r="BW41" s="1839"/>
      <c r="BX41" s="1839"/>
      <c r="BY41" s="1839"/>
      <c r="BZ41" s="1839"/>
      <c r="CA41" s="1839"/>
      <c r="CB41" s="1839"/>
      <c r="CC41" s="1839"/>
      <c r="CD41" s="1839"/>
      <c r="CE41" s="1839"/>
      <c r="CF41" s="1839"/>
      <c r="CG41" s="1839"/>
      <c r="CH41" s="1839"/>
      <c r="CI41" s="1839"/>
      <c r="CJ41" s="1839"/>
      <c r="CK41" s="1839"/>
      <c r="CL41" s="1839"/>
      <c r="CM41" s="1839"/>
      <c r="CN41" s="1839"/>
      <c r="CO41" s="1839"/>
      <c r="CP41" s="1839"/>
      <c r="CQ41" s="1839"/>
      <c r="CR41" s="1839"/>
      <c r="CS41" s="1839"/>
      <c r="CT41" s="1839"/>
      <c r="CU41" s="1839"/>
      <c r="CV41" s="1839"/>
      <c r="CW41" s="1839"/>
      <c r="CX41" s="1839"/>
      <c r="CY41" s="1839"/>
      <c r="CZ41" s="1839"/>
      <c r="DA41" s="1839"/>
      <c r="DB41" s="1840"/>
      <c r="DC41" s="1831">
        <f t="shared" si="32"/>
        <v>0</v>
      </c>
      <c r="DD41" s="1832">
        <f t="shared" si="33"/>
        <v>0</v>
      </c>
      <c r="DE41" s="1833">
        <f t="shared" si="34"/>
        <v>0</v>
      </c>
      <c r="DF41" s="1831">
        <f t="shared" si="35"/>
        <v>0</v>
      </c>
      <c r="DG41" s="1832">
        <f t="shared" si="36"/>
        <v>0</v>
      </c>
      <c r="DH41" s="1833">
        <f t="shared" si="37"/>
        <v>0</v>
      </c>
      <c r="DI41" s="1831">
        <f t="shared" si="38"/>
        <v>0</v>
      </c>
      <c r="DJ41" s="1832">
        <f t="shared" si="39"/>
        <v>0</v>
      </c>
      <c r="DK41" s="1832">
        <f t="shared" si="40"/>
        <v>0</v>
      </c>
      <c r="DL41" s="1833">
        <f t="shared" si="41"/>
        <v>0</v>
      </c>
      <c r="DM41" s="1834">
        <f t="shared" si="42"/>
        <v>0</v>
      </c>
      <c r="DN41" s="1835">
        <f t="shared" si="43"/>
        <v>0</v>
      </c>
      <c r="DO41" s="1836">
        <f t="shared" si="44"/>
        <v>0</v>
      </c>
      <c r="DP41" s="1837">
        <f t="shared" si="45"/>
        <v>0</v>
      </c>
      <c r="DQ41" s="1837">
        <f t="shared" si="46"/>
        <v>0</v>
      </c>
      <c r="DR41" s="1192"/>
      <c r="DS41" s="1210"/>
      <c r="DT41" s="1211"/>
      <c r="DU41" s="1212"/>
      <c r="DV41" s="1213"/>
      <c r="DW41" s="1180"/>
      <c r="DX41" s="1178"/>
      <c r="DY41" s="1181"/>
      <c r="DZ41" s="1195"/>
      <c r="EA41" s="1196"/>
      <c r="EB41" s="1195"/>
      <c r="EC41" s="1197"/>
      <c r="ED41" s="1196"/>
      <c r="EE41" s="1191"/>
      <c r="EF41" s="1192"/>
      <c r="EG41" s="1195"/>
      <c r="EH41" s="1196"/>
      <c r="EI41" s="1195"/>
      <c r="EJ41" s="1197"/>
      <c r="EK41" s="1198"/>
      <c r="EL41" s="1199"/>
      <c r="EM41" s="1179"/>
      <c r="EN41" s="1178"/>
      <c r="EO41" s="1688"/>
      <c r="EP41" s="1680"/>
      <c r="EQ41" s="1675"/>
      <c r="ER41" s="1498"/>
      <c r="ES41" s="1498"/>
      <c r="ET41" s="1499"/>
      <c r="EU41" s="1500"/>
      <c r="EV41" s="1501"/>
      <c r="EW41" s="1501"/>
      <c r="EX41" s="1501"/>
      <c r="EY41" s="1501"/>
      <c r="EZ41" s="1501"/>
      <c r="FA41" s="1501"/>
      <c r="FB41" s="1502"/>
      <c r="FC41" s="1689"/>
      <c r="FD41" s="1444"/>
      <c r="FE41" s="2219"/>
      <c r="FF41" s="2220"/>
      <c r="FG41" s="2220"/>
      <c r="FH41" s="2220"/>
      <c r="FI41" s="2220"/>
      <c r="FJ41" s="2220"/>
      <c r="FK41" s="2220"/>
      <c r="FL41" s="2220"/>
      <c r="FM41" s="2220"/>
      <c r="FN41" s="2220"/>
      <c r="FO41" s="2220"/>
      <c r="FP41" s="2220"/>
      <c r="FQ41" s="2220"/>
      <c r="FR41" s="2220"/>
      <c r="FS41" s="2220"/>
      <c r="FT41" s="2220"/>
      <c r="FU41" s="2220"/>
      <c r="FV41" s="2220"/>
      <c r="FW41" s="2220"/>
      <c r="FX41" s="2220"/>
      <c r="FY41" s="2220"/>
      <c r="FZ41" s="2220"/>
      <c r="GA41" s="2220"/>
      <c r="GB41" s="2220"/>
      <c r="GC41" s="2220"/>
      <c r="GD41" s="2220"/>
      <c r="GE41" s="2220"/>
      <c r="GF41" s="2220"/>
      <c r="GG41" s="2220"/>
      <c r="GH41" s="2220"/>
      <c r="GI41" s="2220"/>
      <c r="GJ41" s="2220"/>
      <c r="GK41" s="2220"/>
      <c r="GL41" s="2220"/>
      <c r="GM41" s="2220"/>
      <c r="GN41" s="2220"/>
      <c r="GO41" s="2220"/>
      <c r="GP41" s="2220"/>
      <c r="GQ41" s="2220"/>
      <c r="GR41" s="2220"/>
      <c r="GS41" s="2220"/>
      <c r="GT41" s="2220"/>
      <c r="GU41" s="2220"/>
      <c r="GV41" s="2220"/>
      <c r="GW41" s="2220"/>
      <c r="GX41" s="2221"/>
      <c r="GY41" s="2198">
        <f t="shared" si="47"/>
        <v>0</v>
      </c>
      <c r="GZ41" s="399" t="b">
        <f t="shared" si="82"/>
        <v>0</v>
      </c>
      <c r="HA41" s="2199">
        <f t="shared" si="48"/>
        <v>0</v>
      </c>
      <c r="HB41" s="2211" t="b">
        <f t="shared" si="49"/>
        <v>0</v>
      </c>
      <c r="HC41" s="2201">
        <f t="shared" si="50"/>
        <v>0</v>
      </c>
      <c r="HD41" s="400" t="b">
        <f t="shared" si="51"/>
        <v>0</v>
      </c>
      <c r="HE41" s="2202">
        <f t="shared" si="52"/>
        <v>0</v>
      </c>
      <c r="HF41" s="401" t="b">
        <f t="shared" si="53"/>
        <v>0</v>
      </c>
      <c r="HG41" s="2203">
        <f t="shared" si="54"/>
        <v>0</v>
      </c>
      <c r="HH41" s="2212" t="b">
        <f t="shared" si="55"/>
        <v>0</v>
      </c>
      <c r="HI41" s="2205">
        <f t="shared" si="56"/>
        <v>0</v>
      </c>
      <c r="HJ41" s="395" t="b">
        <f t="shared" si="57"/>
        <v>0</v>
      </c>
      <c r="HK41" s="2206">
        <f t="shared" si="58"/>
        <v>0</v>
      </c>
      <c r="HL41" s="1007" t="b">
        <f t="shared" si="59"/>
        <v>0</v>
      </c>
      <c r="HM41" s="1447"/>
      <c r="HN41" s="1448"/>
      <c r="HO41" s="905"/>
      <c r="HP41" s="906"/>
      <c r="HQ41" s="907"/>
      <c r="HR41" s="908"/>
      <c r="HS41" s="909"/>
      <c r="HT41" s="910"/>
      <c r="HU41" s="911"/>
      <c r="HV41" s="714" t="b">
        <f t="shared" si="83"/>
        <v>0</v>
      </c>
      <c r="HW41" s="715" t="b">
        <f t="shared" si="83"/>
        <v>0</v>
      </c>
      <c r="HX41" s="715" t="b">
        <f t="shared" si="61"/>
        <v>0</v>
      </c>
      <c r="HY41" s="715" t="b">
        <f t="shared" si="62"/>
        <v>0</v>
      </c>
      <c r="HZ41" s="715" t="b">
        <f t="shared" si="63"/>
        <v>0</v>
      </c>
      <c r="IA41" s="716" t="b">
        <f t="shared" si="64"/>
        <v>0</v>
      </c>
      <c r="IB41" s="717" t="b">
        <f t="shared" si="65"/>
        <v>0</v>
      </c>
      <c r="IC41" s="1449"/>
      <c r="ID41" s="1447"/>
      <c r="IE41" s="664"/>
      <c r="IF41" s="1055"/>
      <c r="IG41" s="1055"/>
      <c r="IH41" s="1055"/>
      <c r="II41" s="1055"/>
      <c r="IJ41" s="1055"/>
      <c r="IK41" s="1055"/>
      <c r="IL41" s="1055"/>
      <c r="IM41" s="1055"/>
      <c r="IN41" s="1056"/>
      <c r="IO41" s="662"/>
      <c r="IP41" s="1057"/>
      <c r="IQ41" s="1057"/>
      <c r="IR41" s="1057"/>
      <c r="IS41" s="1057"/>
      <c r="IT41" s="1057"/>
      <c r="IU41" s="1057"/>
      <c r="IV41" s="1057"/>
      <c r="IW41" s="1057"/>
      <c r="IX41" s="1058"/>
      <c r="IY41" s="664"/>
      <c r="IZ41" s="1055"/>
      <c r="JA41" s="1055"/>
      <c r="JB41" s="1055"/>
      <c r="JC41" s="1055"/>
      <c r="JD41" s="1055"/>
      <c r="JE41" s="1055"/>
      <c r="JF41" s="1055"/>
      <c r="JG41" s="1055"/>
      <c r="JH41" s="1059"/>
      <c r="JI41" s="662"/>
      <c r="JJ41" s="1057"/>
      <c r="JK41" s="1057"/>
      <c r="JL41" s="1057"/>
      <c r="JM41" s="1057"/>
      <c r="JN41" s="1057"/>
      <c r="JO41" s="1057"/>
      <c r="JP41" s="1057"/>
      <c r="JQ41" s="1057"/>
      <c r="JR41" s="1058"/>
      <c r="JS41" s="664"/>
      <c r="JT41" s="1055"/>
      <c r="JU41" s="1055"/>
      <c r="JV41" s="1055"/>
      <c r="JW41" s="1055"/>
      <c r="JX41" s="1059"/>
      <c r="JY41" s="1055"/>
      <c r="JZ41" s="1055"/>
      <c r="KA41" s="1055"/>
      <c r="KB41" s="1056"/>
      <c r="KC41" s="662"/>
      <c r="KD41" s="1057"/>
      <c r="KE41" s="1057"/>
      <c r="KF41" s="1057"/>
      <c r="KG41" s="1057"/>
      <c r="KH41" s="1057"/>
      <c r="KI41" s="1057"/>
      <c r="KJ41" s="1057"/>
      <c r="KK41" s="1057"/>
      <c r="KL41" s="1058"/>
      <c r="KM41" s="664"/>
      <c r="KN41" s="1055"/>
      <c r="KO41" s="1055"/>
      <c r="KP41" s="1055"/>
      <c r="KQ41" s="1055"/>
      <c r="KR41" s="1055"/>
      <c r="KS41" s="1055"/>
      <c r="KT41" s="1055"/>
      <c r="KU41" s="1055"/>
      <c r="KV41" s="1056"/>
      <c r="KW41" s="662"/>
      <c r="KX41" s="1057"/>
      <c r="KY41" s="1057"/>
      <c r="KZ41" s="1057"/>
      <c r="LA41" s="1057"/>
      <c r="LB41" s="1057"/>
      <c r="LC41" s="1057"/>
      <c r="LD41" s="1057"/>
      <c r="LE41" s="1057"/>
      <c r="LF41" s="1058"/>
      <c r="LG41" s="1060"/>
      <c r="LH41" s="1055"/>
      <c r="LI41" s="1055"/>
      <c r="LJ41" s="1055"/>
      <c r="LK41" s="1055"/>
      <c r="LL41" s="1055"/>
      <c r="LM41" s="1055"/>
      <c r="LN41" s="1055"/>
      <c r="LO41" s="1055"/>
      <c r="LP41" s="1055"/>
      <c r="LQ41" s="1059"/>
      <c r="LR41" s="739">
        <f t="shared" si="5"/>
        <v>0</v>
      </c>
      <c r="LS41" s="740" t="b">
        <f t="shared" si="66"/>
        <v>0</v>
      </c>
      <c r="LT41" s="741">
        <f t="shared" si="6"/>
        <v>0</v>
      </c>
      <c r="LU41" s="742" t="b">
        <f t="shared" si="67"/>
        <v>0</v>
      </c>
      <c r="LV41" s="743">
        <f t="shared" si="84"/>
        <v>0</v>
      </c>
      <c r="LW41" s="744" t="b">
        <f t="shared" si="68"/>
        <v>0</v>
      </c>
      <c r="LX41" s="745">
        <f t="shared" si="8"/>
        <v>0</v>
      </c>
      <c r="LY41" s="746" t="b">
        <f t="shared" si="69"/>
        <v>0</v>
      </c>
      <c r="LZ41" s="764">
        <f t="shared" si="9"/>
        <v>0</v>
      </c>
      <c r="MA41" s="765" t="b">
        <f t="shared" si="70"/>
        <v>0</v>
      </c>
      <c r="MB41" s="766">
        <f t="shared" si="85"/>
        <v>0</v>
      </c>
      <c r="MC41" s="767" t="b">
        <f t="shared" si="71"/>
        <v>0</v>
      </c>
      <c r="MD41" s="768">
        <f t="shared" si="11"/>
        <v>0</v>
      </c>
      <c r="ME41" s="769" t="b">
        <f t="shared" si="72"/>
        <v>0</v>
      </c>
      <c r="MF41" s="770">
        <f t="shared" si="86"/>
        <v>0</v>
      </c>
      <c r="MG41" s="771" t="b">
        <f t="shared" si="73"/>
        <v>0</v>
      </c>
      <c r="MH41" s="772">
        <f t="shared" si="87"/>
        <v>0</v>
      </c>
      <c r="MI41" s="773" t="b">
        <f t="shared" si="74"/>
        <v>0</v>
      </c>
      <c r="MJ41" s="774">
        <f t="shared" si="88"/>
        <v>0</v>
      </c>
      <c r="MK41" s="775" t="b">
        <f t="shared" si="75"/>
        <v>0</v>
      </c>
      <c r="ML41" s="776">
        <f t="shared" si="89"/>
        <v>0</v>
      </c>
      <c r="MM41" s="777" t="b">
        <f t="shared" si="76"/>
        <v>0</v>
      </c>
      <c r="MN41" s="778">
        <f t="shared" si="90"/>
        <v>0</v>
      </c>
      <c r="MO41" s="779" t="b">
        <f t="shared" si="77"/>
        <v>0</v>
      </c>
      <c r="MP41" s="884">
        <f t="shared" si="91"/>
        <v>0</v>
      </c>
      <c r="MQ41" s="885" t="b">
        <f t="shared" si="78"/>
        <v>0</v>
      </c>
      <c r="MR41" s="1449"/>
      <c r="MS41" s="645"/>
      <c r="MT41" s="646"/>
      <c r="MU41" s="647"/>
      <c r="MV41" s="648"/>
      <c r="MW41" s="649"/>
      <c r="MX41" s="657"/>
      <c r="MY41" s="658"/>
      <c r="MZ41" s="659"/>
      <c r="NA41" s="660"/>
      <c r="NB41" s="661"/>
      <c r="NC41" s="662"/>
      <c r="ND41" s="663"/>
      <c r="NE41" s="664"/>
      <c r="NF41" s="665"/>
      <c r="NG41" s="1575" t="b">
        <f t="shared" si="93"/>
        <v>0</v>
      </c>
      <c r="NH41" s="1575" t="b">
        <f t="shared" si="93"/>
        <v>0</v>
      </c>
      <c r="NI41" s="1575" t="b">
        <f t="shared" si="93"/>
        <v>0</v>
      </c>
      <c r="NJ41" s="1575" t="b">
        <f t="shared" si="93"/>
        <v>0</v>
      </c>
      <c r="NK41" s="1575" t="b">
        <f t="shared" si="93"/>
        <v>0</v>
      </c>
      <c r="NL41" s="1575" t="b">
        <f t="shared" si="93"/>
        <v>0</v>
      </c>
      <c r="NM41" s="1575" t="b">
        <f t="shared" si="93"/>
        <v>0</v>
      </c>
      <c r="NN41" s="1575" t="b">
        <f t="shared" si="93"/>
        <v>0</v>
      </c>
      <c r="NO41" s="1575" t="b">
        <f t="shared" si="92"/>
        <v>0</v>
      </c>
      <c r="NP41" s="1576" t="b">
        <f t="shared" si="92"/>
        <v>0</v>
      </c>
      <c r="NQ41" s="1576" t="b">
        <f t="shared" si="92"/>
        <v>0</v>
      </c>
      <c r="NR41" s="1576" t="b">
        <f t="shared" si="92"/>
        <v>0</v>
      </c>
      <c r="NS41" s="1575" t="b">
        <f t="shared" si="92"/>
        <v>0</v>
      </c>
      <c r="NT41" s="1445"/>
    </row>
    <row r="42" spans="1:384" ht="23.25" thickBot="1" x14ac:dyDescent="0.35">
      <c r="A42" s="1600">
        <v>30</v>
      </c>
      <c r="B42" s="1601"/>
      <c r="C42" s="1602"/>
      <c r="D42" s="1601"/>
      <c r="E42" s="1515"/>
      <c r="F42" s="89"/>
      <c r="G42" s="90"/>
      <c r="H42" s="100"/>
      <c r="I42" s="100"/>
      <c r="J42" s="1558"/>
      <c r="K42" s="1565">
        <f t="shared" si="79"/>
        <v>0</v>
      </c>
      <c r="L42" s="1562"/>
      <c r="M42" s="1178"/>
      <c r="N42" s="1179"/>
      <c r="O42" s="1195"/>
      <c r="P42" s="1197"/>
      <c r="Q42" s="1197"/>
      <c r="R42" s="1197"/>
      <c r="S42" s="1197"/>
      <c r="T42" s="1197"/>
      <c r="U42" s="1197"/>
      <c r="V42" s="1198"/>
      <c r="W42" s="1532" t="b">
        <f t="shared" si="81"/>
        <v>0</v>
      </c>
      <c r="X42" s="1531" t="b">
        <f t="shared" si="19"/>
        <v>0</v>
      </c>
      <c r="Y42" s="1531" t="b">
        <f t="shared" si="20"/>
        <v>0</v>
      </c>
      <c r="Z42" s="1531" t="b">
        <f t="shared" si="21"/>
        <v>0</v>
      </c>
      <c r="AA42" s="1531" t="b">
        <f t="shared" si="22"/>
        <v>0</v>
      </c>
      <c r="AB42" s="1531" t="b">
        <f t="shared" si="23"/>
        <v>0</v>
      </c>
      <c r="AC42" s="1531" t="b">
        <f t="shared" si="24"/>
        <v>0</v>
      </c>
      <c r="AD42" s="1533" t="b">
        <f t="shared" si="25"/>
        <v>0</v>
      </c>
      <c r="AE42" s="1178"/>
      <c r="AF42" s="1181"/>
      <c r="AG42" s="103"/>
      <c r="AH42" s="104"/>
      <c r="AI42" s="104"/>
      <c r="AJ42" s="104"/>
      <c r="AK42" s="104"/>
      <c r="AL42" s="104"/>
      <c r="AM42" s="104"/>
      <c r="AN42" s="104"/>
      <c r="AO42" s="104"/>
      <c r="AP42" s="105"/>
      <c r="AQ42" s="1667"/>
      <c r="AR42" s="103"/>
      <c r="AS42" s="104"/>
      <c r="AT42" s="104"/>
      <c r="AU42" s="104"/>
      <c r="AV42" s="104"/>
      <c r="AW42" s="104"/>
      <c r="AX42" s="104"/>
      <c r="AY42" s="104"/>
      <c r="AZ42" s="104"/>
      <c r="BA42" s="105"/>
      <c r="BB42" s="1645">
        <f t="shared" si="94"/>
        <v>0</v>
      </c>
      <c r="BC42" s="382">
        <f t="shared" si="95"/>
        <v>0</v>
      </c>
      <c r="BD42" s="1647" t="e">
        <f t="shared" si="26"/>
        <v>#DIV/0!</v>
      </c>
      <c r="BE42" s="367" t="e">
        <f t="shared" si="27"/>
        <v>#DIV/0!</v>
      </c>
      <c r="BF42" s="368" t="e">
        <f t="shared" si="28"/>
        <v>#DIV/0!</v>
      </c>
      <c r="BG42" s="369" t="e">
        <f t="shared" si="96"/>
        <v>#DIV/0!</v>
      </c>
      <c r="BH42" s="370" t="e">
        <f t="shared" si="3"/>
        <v>#DIV/0!</v>
      </c>
      <c r="BI42" s="371" t="e">
        <f t="shared" si="97"/>
        <v>#DIV/0!</v>
      </c>
      <c r="BJ42" s="372" t="e">
        <f t="shared" si="29"/>
        <v>#DIV/0!</v>
      </c>
      <c r="BK42" s="372" t="e">
        <f t="shared" si="30"/>
        <v>#DIV/0!</v>
      </c>
      <c r="BL42" s="379" t="e">
        <f t="shared" si="31"/>
        <v>#DIV/0!</v>
      </c>
      <c r="BM42" s="99"/>
      <c r="BN42" s="1181"/>
      <c r="BO42" s="1838"/>
      <c r="BP42" s="1839"/>
      <c r="BQ42" s="1839"/>
      <c r="BR42" s="1839"/>
      <c r="BS42" s="1839"/>
      <c r="BT42" s="1839"/>
      <c r="BU42" s="1839"/>
      <c r="BV42" s="1839"/>
      <c r="BW42" s="1839"/>
      <c r="BX42" s="1839"/>
      <c r="BY42" s="1839"/>
      <c r="BZ42" s="1839"/>
      <c r="CA42" s="1839"/>
      <c r="CB42" s="1839"/>
      <c r="CC42" s="1839"/>
      <c r="CD42" s="1839"/>
      <c r="CE42" s="1839"/>
      <c r="CF42" s="1839"/>
      <c r="CG42" s="1839"/>
      <c r="CH42" s="1839"/>
      <c r="CI42" s="1839"/>
      <c r="CJ42" s="1839"/>
      <c r="CK42" s="1839"/>
      <c r="CL42" s="1839"/>
      <c r="CM42" s="1839"/>
      <c r="CN42" s="1839"/>
      <c r="CO42" s="1839"/>
      <c r="CP42" s="1839"/>
      <c r="CQ42" s="1839"/>
      <c r="CR42" s="1839"/>
      <c r="CS42" s="1839"/>
      <c r="CT42" s="1839"/>
      <c r="CU42" s="1839"/>
      <c r="CV42" s="1839"/>
      <c r="CW42" s="1839"/>
      <c r="CX42" s="1839"/>
      <c r="CY42" s="1839"/>
      <c r="CZ42" s="1839"/>
      <c r="DA42" s="1839"/>
      <c r="DB42" s="1840"/>
      <c r="DC42" s="1831">
        <f t="shared" si="32"/>
        <v>0</v>
      </c>
      <c r="DD42" s="1832">
        <f t="shared" si="33"/>
        <v>0</v>
      </c>
      <c r="DE42" s="1833">
        <f t="shared" si="34"/>
        <v>0</v>
      </c>
      <c r="DF42" s="1831">
        <f t="shared" si="35"/>
        <v>0</v>
      </c>
      <c r="DG42" s="1832">
        <f t="shared" si="36"/>
        <v>0</v>
      </c>
      <c r="DH42" s="1833">
        <f t="shared" si="37"/>
        <v>0</v>
      </c>
      <c r="DI42" s="1831">
        <f t="shared" si="38"/>
        <v>0</v>
      </c>
      <c r="DJ42" s="1832">
        <f t="shared" si="39"/>
        <v>0</v>
      </c>
      <c r="DK42" s="1832">
        <f t="shared" si="40"/>
        <v>0</v>
      </c>
      <c r="DL42" s="1833">
        <f t="shared" si="41"/>
        <v>0</v>
      </c>
      <c r="DM42" s="1834">
        <f t="shared" si="42"/>
        <v>0</v>
      </c>
      <c r="DN42" s="1835">
        <f t="shared" si="43"/>
        <v>0</v>
      </c>
      <c r="DO42" s="1836">
        <f t="shared" si="44"/>
        <v>0</v>
      </c>
      <c r="DP42" s="1837">
        <f t="shared" si="45"/>
        <v>0</v>
      </c>
      <c r="DQ42" s="1837">
        <f t="shared" si="46"/>
        <v>0</v>
      </c>
      <c r="DR42" s="1192"/>
      <c r="DS42" s="1210"/>
      <c r="DT42" s="1211"/>
      <c r="DU42" s="1212"/>
      <c r="DV42" s="1213"/>
      <c r="DW42" s="1180"/>
      <c r="DX42" s="1178"/>
      <c r="DY42" s="1181"/>
      <c r="DZ42" s="1195"/>
      <c r="EA42" s="1196"/>
      <c r="EB42" s="1195"/>
      <c r="EC42" s="1197"/>
      <c r="ED42" s="1196"/>
      <c r="EE42" s="1191"/>
      <c r="EF42" s="1192"/>
      <c r="EG42" s="1195"/>
      <c r="EH42" s="1196"/>
      <c r="EI42" s="1195"/>
      <c r="EJ42" s="1197"/>
      <c r="EK42" s="1198"/>
      <c r="EL42" s="1199"/>
      <c r="EM42" s="1179"/>
      <c r="EN42" s="1178"/>
      <c r="EO42" s="1688"/>
      <c r="EP42" s="1680"/>
      <c r="EQ42" s="1675"/>
      <c r="ER42" s="1498"/>
      <c r="ES42" s="1498"/>
      <c r="ET42" s="1499"/>
      <c r="EU42" s="1500"/>
      <c r="EV42" s="1501"/>
      <c r="EW42" s="1501"/>
      <c r="EX42" s="1501"/>
      <c r="EY42" s="1501"/>
      <c r="EZ42" s="1501"/>
      <c r="FA42" s="1501"/>
      <c r="FB42" s="1502"/>
      <c r="FC42" s="1689"/>
      <c r="FD42" s="1444"/>
      <c r="FE42" s="2222"/>
      <c r="FF42" s="2223"/>
      <c r="FG42" s="2223"/>
      <c r="FH42" s="2223"/>
      <c r="FI42" s="2223"/>
      <c r="FJ42" s="2223"/>
      <c r="FK42" s="2223"/>
      <c r="FL42" s="2223"/>
      <c r="FM42" s="2223"/>
      <c r="FN42" s="2223"/>
      <c r="FO42" s="2223"/>
      <c r="FP42" s="2223"/>
      <c r="FQ42" s="2223"/>
      <c r="FR42" s="2223"/>
      <c r="FS42" s="2223"/>
      <c r="FT42" s="2223"/>
      <c r="FU42" s="2223"/>
      <c r="FV42" s="2223"/>
      <c r="FW42" s="2223"/>
      <c r="FX42" s="2223"/>
      <c r="FY42" s="2223"/>
      <c r="FZ42" s="2223"/>
      <c r="GA42" s="2223"/>
      <c r="GB42" s="2223"/>
      <c r="GC42" s="2223"/>
      <c r="GD42" s="2223"/>
      <c r="GE42" s="2223"/>
      <c r="GF42" s="2223"/>
      <c r="GG42" s="2223"/>
      <c r="GH42" s="2223"/>
      <c r="GI42" s="2223"/>
      <c r="GJ42" s="2223"/>
      <c r="GK42" s="2223"/>
      <c r="GL42" s="2223"/>
      <c r="GM42" s="2223"/>
      <c r="GN42" s="2223"/>
      <c r="GO42" s="2223"/>
      <c r="GP42" s="2223"/>
      <c r="GQ42" s="2223"/>
      <c r="GR42" s="2223"/>
      <c r="GS42" s="2223"/>
      <c r="GT42" s="2223"/>
      <c r="GU42" s="2223"/>
      <c r="GV42" s="2223"/>
      <c r="GW42" s="2223"/>
      <c r="GX42" s="2224"/>
      <c r="GY42" s="2198">
        <f t="shared" si="47"/>
        <v>0</v>
      </c>
      <c r="GZ42" s="399" t="b">
        <f t="shared" si="82"/>
        <v>0</v>
      </c>
      <c r="HA42" s="2199">
        <f t="shared" si="48"/>
        <v>0</v>
      </c>
      <c r="HB42" s="2211" t="b">
        <f t="shared" si="49"/>
        <v>0</v>
      </c>
      <c r="HC42" s="2201">
        <f t="shared" si="50"/>
        <v>0</v>
      </c>
      <c r="HD42" s="400" t="b">
        <f t="shared" si="51"/>
        <v>0</v>
      </c>
      <c r="HE42" s="2202">
        <f t="shared" si="52"/>
        <v>0</v>
      </c>
      <c r="HF42" s="401" t="b">
        <f t="shared" si="53"/>
        <v>0</v>
      </c>
      <c r="HG42" s="2203">
        <f t="shared" si="54"/>
        <v>0</v>
      </c>
      <c r="HH42" s="2212" t="b">
        <f t="shared" si="55"/>
        <v>0</v>
      </c>
      <c r="HI42" s="2205">
        <f t="shared" si="56"/>
        <v>0</v>
      </c>
      <c r="HJ42" s="395" t="b">
        <f t="shared" si="57"/>
        <v>0</v>
      </c>
      <c r="HK42" s="2206">
        <f t="shared" si="58"/>
        <v>0</v>
      </c>
      <c r="HL42" s="1007" t="b">
        <f t="shared" si="59"/>
        <v>0</v>
      </c>
      <c r="HM42" s="1447"/>
      <c r="HN42" s="1448"/>
      <c r="HO42" s="905"/>
      <c r="HP42" s="906"/>
      <c r="HQ42" s="907"/>
      <c r="HR42" s="908"/>
      <c r="HS42" s="909"/>
      <c r="HT42" s="910"/>
      <c r="HU42" s="911"/>
      <c r="HV42" s="714" t="b">
        <f t="shared" si="83"/>
        <v>0</v>
      </c>
      <c r="HW42" s="715" t="b">
        <f t="shared" si="83"/>
        <v>0</v>
      </c>
      <c r="HX42" s="715" t="b">
        <f t="shared" si="61"/>
        <v>0</v>
      </c>
      <c r="HY42" s="715" t="b">
        <f t="shared" si="62"/>
        <v>0</v>
      </c>
      <c r="HZ42" s="715" t="b">
        <f t="shared" si="63"/>
        <v>0</v>
      </c>
      <c r="IA42" s="716" t="b">
        <f t="shared" si="64"/>
        <v>0</v>
      </c>
      <c r="IB42" s="717" t="b">
        <f t="shared" si="65"/>
        <v>0</v>
      </c>
      <c r="IC42" s="1449"/>
      <c r="ID42" s="1447"/>
      <c r="IE42" s="664"/>
      <c r="IF42" s="1055"/>
      <c r="IG42" s="1055"/>
      <c r="IH42" s="1055"/>
      <c r="II42" s="1055"/>
      <c r="IJ42" s="1055"/>
      <c r="IK42" s="1055"/>
      <c r="IL42" s="1055"/>
      <c r="IM42" s="1055"/>
      <c r="IN42" s="1056"/>
      <c r="IO42" s="662"/>
      <c r="IP42" s="1057"/>
      <c r="IQ42" s="1057"/>
      <c r="IR42" s="1057"/>
      <c r="IS42" s="1057"/>
      <c r="IT42" s="1057"/>
      <c r="IU42" s="1057"/>
      <c r="IV42" s="1057"/>
      <c r="IW42" s="1057"/>
      <c r="IX42" s="1058"/>
      <c r="IY42" s="664"/>
      <c r="IZ42" s="1055"/>
      <c r="JA42" s="1055"/>
      <c r="JB42" s="1055"/>
      <c r="JC42" s="1055"/>
      <c r="JD42" s="1055"/>
      <c r="JE42" s="1055"/>
      <c r="JF42" s="1055"/>
      <c r="JG42" s="1055"/>
      <c r="JH42" s="1059"/>
      <c r="JI42" s="662"/>
      <c r="JJ42" s="1057"/>
      <c r="JK42" s="1057"/>
      <c r="JL42" s="1057"/>
      <c r="JM42" s="1057"/>
      <c r="JN42" s="1057"/>
      <c r="JO42" s="1057"/>
      <c r="JP42" s="1057"/>
      <c r="JQ42" s="1057"/>
      <c r="JR42" s="1058"/>
      <c r="JS42" s="664"/>
      <c r="JT42" s="1055"/>
      <c r="JU42" s="1055"/>
      <c r="JV42" s="1055"/>
      <c r="JW42" s="1055"/>
      <c r="JX42" s="1059"/>
      <c r="JY42" s="1055"/>
      <c r="JZ42" s="1055"/>
      <c r="KA42" s="1055"/>
      <c r="KB42" s="1056"/>
      <c r="KC42" s="662"/>
      <c r="KD42" s="1057"/>
      <c r="KE42" s="1057"/>
      <c r="KF42" s="1057"/>
      <c r="KG42" s="1057"/>
      <c r="KH42" s="1057"/>
      <c r="KI42" s="1057"/>
      <c r="KJ42" s="1057"/>
      <c r="KK42" s="1057"/>
      <c r="KL42" s="1058"/>
      <c r="KM42" s="664"/>
      <c r="KN42" s="1055"/>
      <c r="KO42" s="1055"/>
      <c r="KP42" s="1055"/>
      <c r="KQ42" s="1055"/>
      <c r="KR42" s="1055"/>
      <c r="KS42" s="1055"/>
      <c r="KT42" s="1055"/>
      <c r="KU42" s="1055"/>
      <c r="KV42" s="1056"/>
      <c r="KW42" s="662"/>
      <c r="KX42" s="1057"/>
      <c r="KY42" s="1057"/>
      <c r="KZ42" s="1057"/>
      <c r="LA42" s="1057"/>
      <c r="LB42" s="1057"/>
      <c r="LC42" s="1057"/>
      <c r="LD42" s="1057"/>
      <c r="LE42" s="1057"/>
      <c r="LF42" s="1058"/>
      <c r="LG42" s="1060"/>
      <c r="LH42" s="1055"/>
      <c r="LI42" s="1055"/>
      <c r="LJ42" s="1055"/>
      <c r="LK42" s="1055"/>
      <c r="LL42" s="1055"/>
      <c r="LM42" s="1055"/>
      <c r="LN42" s="1055"/>
      <c r="LO42" s="1055"/>
      <c r="LP42" s="1055"/>
      <c r="LQ42" s="1059"/>
      <c r="LR42" s="739">
        <f t="shared" si="5"/>
        <v>0</v>
      </c>
      <c r="LS42" s="740" t="b">
        <f t="shared" si="66"/>
        <v>0</v>
      </c>
      <c r="LT42" s="741">
        <f t="shared" si="6"/>
        <v>0</v>
      </c>
      <c r="LU42" s="742" t="b">
        <f t="shared" si="67"/>
        <v>0</v>
      </c>
      <c r="LV42" s="743">
        <f t="shared" si="84"/>
        <v>0</v>
      </c>
      <c r="LW42" s="744" t="b">
        <f t="shared" si="68"/>
        <v>0</v>
      </c>
      <c r="LX42" s="745">
        <f t="shared" si="8"/>
        <v>0</v>
      </c>
      <c r="LY42" s="746" t="b">
        <f t="shared" si="69"/>
        <v>0</v>
      </c>
      <c r="LZ42" s="764">
        <f t="shared" si="9"/>
        <v>0</v>
      </c>
      <c r="MA42" s="765" t="b">
        <f t="shared" si="70"/>
        <v>0</v>
      </c>
      <c r="MB42" s="766">
        <f t="shared" si="85"/>
        <v>0</v>
      </c>
      <c r="MC42" s="767" t="b">
        <f t="shared" si="71"/>
        <v>0</v>
      </c>
      <c r="MD42" s="768">
        <f t="shared" si="11"/>
        <v>0</v>
      </c>
      <c r="ME42" s="769" t="b">
        <f t="shared" si="72"/>
        <v>0</v>
      </c>
      <c r="MF42" s="770">
        <f t="shared" si="86"/>
        <v>0</v>
      </c>
      <c r="MG42" s="771" t="b">
        <f t="shared" si="73"/>
        <v>0</v>
      </c>
      <c r="MH42" s="772">
        <f t="shared" si="87"/>
        <v>0</v>
      </c>
      <c r="MI42" s="773" t="b">
        <f t="shared" si="74"/>
        <v>0</v>
      </c>
      <c r="MJ42" s="774">
        <f t="shared" si="88"/>
        <v>0</v>
      </c>
      <c r="MK42" s="775" t="b">
        <f t="shared" si="75"/>
        <v>0</v>
      </c>
      <c r="ML42" s="776">
        <f t="shared" si="89"/>
        <v>0</v>
      </c>
      <c r="MM42" s="777" t="b">
        <f t="shared" si="76"/>
        <v>0</v>
      </c>
      <c r="MN42" s="778">
        <f t="shared" si="90"/>
        <v>0</v>
      </c>
      <c r="MO42" s="779" t="b">
        <f t="shared" si="77"/>
        <v>0</v>
      </c>
      <c r="MP42" s="884">
        <f t="shared" si="91"/>
        <v>0</v>
      </c>
      <c r="MQ42" s="885" t="b">
        <f t="shared" si="78"/>
        <v>0</v>
      </c>
      <c r="MR42" s="1449"/>
      <c r="MS42" s="645"/>
      <c r="MT42" s="646"/>
      <c r="MU42" s="647"/>
      <c r="MV42" s="648"/>
      <c r="MW42" s="649"/>
      <c r="MX42" s="657"/>
      <c r="MY42" s="658"/>
      <c r="MZ42" s="659"/>
      <c r="NA42" s="660"/>
      <c r="NB42" s="661"/>
      <c r="NC42" s="662"/>
      <c r="ND42" s="666"/>
      <c r="NE42" s="664"/>
      <c r="NF42" s="665"/>
      <c r="NG42" s="1575" t="b">
        <f t="shared" si="93"/>
        <v>0</v>
      </c>
      <c r="NH42" s="1575" t="b">
        <f t="shared" si="93"/>
        <v>0</v>
      </c>
      <c r="NI42" s="1575" t="b">
        <f t="shared" si="93"/>
        <v>0</v>
      </c>
      <c r="NJ42" s="1575" t="b">
        <f t="shared" si="93"/>
        <v>0</v>
      </c>
      <c r="NK42" s="1575" t="b">
        <f t="shared" si="93"/>
        <v>0</v>
      </c>
      <c r="NL42" s="1575" t="b">
        <f t="shared" si="93"/>
        <v>0</v>
      </c>
      <c r="NM42" s="1575" t="b">
        <f t="shared" si="93"/>
        <v>0</v>
      </c>
      <c r="NN42" s="1575" t="b">
        <f t="shared" si="93"/>
        <v>0</v>
      </c>
      <c r="NO42" s="1575" t="b">
        <f t="shared" si="92"/>
        <v>0</v>
      </c>
      <c r="NP42" s="1576" t="b">
        <f t="shared" si="92"/>
        <v>0</v>
      </c>
      <c r="NQ42" s="1576" t="b">
        <f t="shared" si="92"/>
        <v>0</v>
      </c>
      <c r="NR42" s="1576" t="b">
        <f t="shared" si="92"/>
        <v>0</v>
      </c>
      <c r="NS42" s="1575" t="b">
        <f t="shared" si="92"/>
        <v>0</v>
      </c>
      <c r="NT42" s="1445"/>
    </row>
    <row r="43" spans="1:384" ht="23.25" thickBot="1" x14ac:dyDescent="0.35">
      <c r="A43" s="1600">
        <v>31</v>
      </c>
      <c r="B43" s="1601"/>
      <c r="C43" s="1602"/>
      <c r="D43" s="1601"/>
      <c r="E43" s="1515"/>
      <c r="F43" s="89"/>
      <c r="G43" s="90"/>
      <c r="H43" s="100"/>
      <c r="I43" s="100"/>
      <c r="J43" s="1558"/>
      <c r="K43" s="1565">
        <f t="shared" si="79"/>
        <v>0</v>
      </c>
      <c r="L43" s="1562"/>
      <c r="M43" s="1178"/>
      <c r="N43" s="1179"/>
      <c r="O43" s="1195"/>
      <c r="P43" s="1197"/>
      <c r="Q43" s="1197"/>
      <c r="R43" s="1197"/>
      <c r="S43" s="1197"/>
      <c r="T43" s="1197"/>
      <c r="U43" s="1197"/>
      <c r="V43" s="1198"/>
      <c r="W43" s="1532" t="b">
        <f t="shared" si="81"/>
        <v>0</v>
      </c>
      <c r="X43" s="1531" t="b">
        <f t="shared" si="19"/>
        <v>0</v>
      </c>
      <c r="Y43" s="1531" t="b">
        <f t="shared" si="20"/>
        <v>0</v>
      </c>
      <c r="Z43" s="1531" t="b">
        <f t="shared" si="21"/>
        <v>0</v>
      </c>
      <c r="AA43" s="1531" t="b">
        <f t="shared" si="22"/>
        <v>0</v>
      </c>
      <c r="AB43" s="1531" t="b">
        <f t="shared" si="23"/>
        <v>0</v>
      </c>
      <c r="AC43" s="1531" t="b">
        <f t="shared" si="24"/>
        <v>0</v>
      </c>
      <c r="AD43" s="1533" t="b">
        <f t="shared" si="25"/>
        <v>0</v>
      </c>
      <c r="AE43" s="1178"/>
      <c r="AF43" s="1181"/>
      <c r="AG43" s="103"/>
      <c r="AH43" s="104"/>
      <c r="AI43" s="104"/>
      <c r="AJ43" s="104"/>
      <c r="AK43" s="104"/>
      <c r="AL43" s="104"/>
      <c r="AM43" s="104"/>
      <c r="AN43" s="104"/>
      <c r="AO43" s="104"/>
      <c r="AP43" s="105"/>
      <c r="AQ43" s="1667"/>
      <c r="AR43" s="103"/>
      <c r="AS43" s="104"/>
      <c r="AT43" s="104"/>
      <c r="AU43" s="104"/>
      <c r="AV43" s="104"/>
      <c r="AW43" s="104"/>
      <c r="AX43" s="104"/>
      <c r="AY43" s="104"/>
      <c r="AZ43" s="104"/>
      <c r="BA43" s="105"/>
      <c r="BB43" s="1645">
        <f t="shared" si="94"/>
        <v>0</v>
      </c>
      <c r="BC43" s="382">
        <f t="shared" si="95"/>
        <v>0</v>
      </c>
      <c r="BD43" s="1647" t="e">
        <f t="shared" si="26"/>
        <v>#DIV/0!</v>
      </c>
      <c r="BE43" s="367" t="e">
        <f t="shared" si="27"/>
        <v>#DIV/0!</v>
      </c>
      <c r="BF43" s="368" t="e">
        <f t="shared" si="28"/>
        <v>#DIV/0!</v>
      </c>
      <c r="BG43" s="369" t="e">
        <f t="shared" si="96"/>
        <v>#DIV/0!</v>
      </c>
      <c r="BH43" s="370" t="e">
        <f t="shared" si="3"/>
        <v>#DIV/0!</v>
      </c>
      <c r="BI43" s="371" t="e">
        <f t="shared" si="97"/>
        <v>#DIV/0!</v>
      </c>
      <c r="BJ43" s="372" t="e">
        <f t="shared" si="29"/>
        <v>#DIV/0!</v>
      </c>
      <c r="BK43" s="372" t="e">
        <f t="shared" si="30"/>
        <v>#DIV/0!</v>
      </c>
      <c r="BL43" s="379" t="e">
        <f t="shared" si="31"/>
        <v>#DIV/0!</v>
      </c>
      <c r="BM43" s="99"/>
      <c r="BN43" s="1181"/>
      <c r="BO43" s="1838"/>
      <c r="BP43" s="1839"/>
      <c r="BQ43" s="1839"/>
      <c r="BR43" s="1839"/>
      <c r="BS43" s="1839"/>
      <c r="BT43" s="1839"/>
      <c r="BU43" s="1839"/>
      <c r="BV43" s="1839"/>
      <c r="BW43" s="1839"/>
      <c r="BX43" s="1839"/>
      <c r="BY43" s="1839"/>
      <c r="BZ43" s="1839"/>
      <c r="CA43" s="1839"/>
      <c r="CB43" s="1839"/>
      <c r="CC43" s="1839"/>
      <c r="CD43" s="1839"/>
      <c r="CE43" s="1839"/>
      <c r="CF43" s="1839"/>
      <c r="CG43" s="1839"/>
      <c r="CH43" s="1839"/>
      <c r="CI43" s="1839"/>
      <c r="CJ43" s="1839"/>
      <c r="CK43" s="1839"/>
      <c r="CL43" s="1839"/>
      <c r="CM43" s="1839"/>
      <c r="CN43" s="1839"/>
      <c r="CO43" s="1839"/>
      <c r="CP43" s="1839"/>
      <c r="CQ43" s="1839"/>
      <c r="CR43" s="1839"/>
      <c r="CS43" s="1839"/>
      <c r="CT43" s="1839"/>
      <c r="CU43" s="1839"/>
      <c r="CV43" s="1839"/>
      <c r="CW43" s="1839"/>
      <c r="CX43" s="1839"/>
      <c r="CY43" s="1839"/>
      <c r="CZ43" s="1839"/>
      <c r="DA43" s="1839"/>
      <c r="DB43" s="1840"/>
      <c r="DC43" s="1831">
        <f t="shared" si="32"/>
        <v>0</v>
      </c>
      <c r="DD43" s="1832">
        <f t="shared" si="33"/>
        <v>0</v>
      </c>
      <c r="DE43" s="1833">
        <f t="shared" si="34"/>
        <v>0</v>
      </c>
      <c r="DF43" s="1831">
        <f t="shared" si="35"/>
        <v>0</v>
      </c>
      <c r="DG43" s="1832">
        <f t="shared" si="36"/>
        <v>0</v>
      </c>
      <c r="DH43" s="1833">
        <f t="shared" si="37"/>
        <v>0</v>
      </c>
      <c r="DI43" s="1831">
        <f t="shared" si="38"/>
        <v>0</v>
      </c>
      <c r="DJ43" s="1832">
        <f t="shared" si="39"/>
        <v>0</v>
      </c>
      <c r="DK43" s="1832">
        <f t="shared" si="40"/>
        <v>0</v>
      </c>
      <c r="DL43" s="1833">
        <f t="shared" si="41"/>
        <v>0</v>
      </c>
      <c r="DM43" s="1834">
        <f t="shared" si="42"/>
        <v>0</v>
      </c>
      <c r="DN43" s="1835">
        <f t="shared" si="43"/>
        <v>0</v>
      </c>
      <c r="DO43" s="1836">
        <f t="shared" si="44"/>
        <v>0</v>
      </c>
      <c r="DP43" s="1837">
        <f t="shared" si="45"/>
        <v>0</v>
      </c>
      <c r="DQ43" s="1837">
        <f t="shared" si="46"/>
        <v>0</v>
      </c>
      <c r="DR43" s="1192"/>
      <c r="DS43" s="1210"/>
      <c r="DT43" s="1211"/>
      <c r="DU43" s="1212"/>
      <c r="DV43" s="1213"/>
      <c r="DW43" s="1180"/>
      <c r="DX43" s="1178"/>
      <c r="DY43" s="1181"/>
      <c r="DZ43" s="1195"/>
      <c r="EA43" s="1196"/>
      <c r="EB43" s="1195"/>
      <c r="EC43" s="1197"/>
      <c r="ED43" s="1196"/>
      <c r="EE43" s="1191"/>
      <c r="EF43" s="1192"/>
      <c r="EG43" s="1195"/>
      <c r="EH43" s="1196"/>
      <c r="EI43" s="1195"/>
      <c r="EJ43" s="1197"/>
      <c r="EK43" s="1198"/>
      <c r="EL43" s="1199"/>
      <c r="EM43" s="1179"/>
      <c r="EN43" s="1178"/>
      <c r="EO43" s="1688"/>
      <c r="EP43" s="1680"/>
      <c r="EQ43" s="1675"/>
      <c r="ER43" s="1498"/>
      <c r="ES43" s="1498"/>
      <c r="ET43" s="1499"/>
      <c r="EU43" s="1500"/>
      <c r="EV43" s="1501"/>
      <c r="EW43" s="1501"/>
      <c r="EX43" s="1501"/>
      <c r="EY43" s="1501"/>
      <c r="EZ43" s="1501"/>
      <c r="FA43" s="1501"/>
      <c r="FB43" s="1502"/>
      <c r="FC43" s="1689"/>
      <c r="FD43" s="1444"/>
      <c r="FE43" s="2219"/>
      <c r="FF43" s="2220"/>
      <c r="FG43" s="2220"/>
      <c r="FH43" s="2220"/>
      <c r="FI43" s="2220"/>
      <c r="FJ43" s="2220"/>
      <c r="FK43" s="2220"/>
      <c r="FL43" s="2220"/>
      <c r="FM43" s="2220"/>
      <c r="FN43" s="2220"/>
      <c r="FO43" s="2220"/>
      <c r="FP43" s="2220"/>
      <c r="FQ43" s="2220"/>
      <c r="FR43" s="2220"/>
      <c r="FS43" s="2220"/>
      <c r="FT43" s="2220"/>
      <c r="FU43" s="2220"/>
      <c r="FV43" s="2220"/>
      <c r="FW43" s="2220"/>
      <c r="FX43" s="2220"/>
      <c r="FY43" s="2220"/>
      <c r="FZ43" s="2220"/>
      <c r="GA43" s="2220"/>
      <c r="GB43" s="2220"/>
      <c r="GC43" s="2220"/>
      <c r="GD43" s="2220"/>
      <c r="GE43" s="2220"/>
      <c r="GF43" s="2220"/>
      <c r="GG43" s="2220"/>
      <c r="GH43" s="2220"/>
      <c r="GI43" s="2220"/>
      <c r="GJ43" s="2220"/>
      <c r="GK43" s="2220"/>
      <c r="GL43" s="2220"/>
      <c r="GM43" s="2220"/>
      <c r="GN43" s="2220"/>
      <c r="GO43" s="2220"/>
      <c r="GP43" s="2220"/>
      <c r="GQ43" s="2220"/>
      <c r="GR43" s="2220"/>
      <c r="GS43" s="2220"/>
      <c r="GT43" s="2220"/>
      <c r="GU43" s="2220"/>
      <c r="GV43" s="2220"/>
      <c r="GW43" s="2220"/>
      <c r="GX43" s="2221"/>
      <c r="GY43" s="2198">
        <f t="shared" si="47"/>
        <v>0</v>
      </c>
      <c r="GZ43" s="399" t="b">
        <f t="shared" si="82"/>
        <v>0</v>
      </c>
      <c r="HA43" s="2199">
        <f t="shared" si="48"/>
        <v>0</v>
      </c>
      <c r="HB43" s="2211" t="b">
        <f t="shared" si="49"/>
        <v>0</v>
      </c>
      <c r="HC43" s="2201">
        <f t="shared" si="50"/>
        <v>0</v>
      </c>
      <c r="HD43" s="400" t="b">
        <f t="shared" si="51"/>
        <v>0</v>
      </c>
      <c r="HE43" s="2202">
        <f t="shared" si="52"/>
        <v>0</v>
      </c>
      <c r="HF43" s="401" t="b">
        <f t="shared" si="53"/>
        <v>0</v>
      </c>
      <c r="HG43" s="2203">
        <f t="shared" si="54"/>
        <v>0</v>
      </c>
      <c r="HH43" s="2212" t="b">
        <f t="shared" si="55"/>
        <v>0</v>
      </c>
      <c r="HI43" s="2205">
        <f t="shared" si="56"/>
        <v>0</v>
      </c>
      <c r="HJ43" s="395" t="b">
        <f t="shared" si="57"/>
        <v>0</v>
      </c>
      <c r="HK43" s="2206">
        <f t="shared" si="58"/>
        <v>0</v>
      </c>
      <c r="HL43" s="1007" t="b">
        <f t="shared" si="59"/>
        <v>0</v>
      </c>
      <c r="HM43" s="1447"/>
      <c r="HN43" s="1448"/>
      <c r="HO43" s="905"/>
      <c r="HP43" s="906"/>
      <c r="HQ43" s="907"/>
      <c r="HR43" s="908"/>
      <c r="HS43" s="909"/>
      <c r="HT43" s="910"/>
      <c r="HU43" s="911"/>
      <c r="HV43" s="714" t="b">
        <f t="shared" si="83"/>
        <v>0</v>
      </c>
      <c r="HW43" s="715" t="b">
        <f t="shared" si="83"/>
        <v>0</v>
      </c>
      <c r="HX43" s="715" t="b">
        <f t="shared" si="61"/>
        <v>0</v>
      </c>
      <c r="HY43" s="715" t="b">
        <f t="shared" si="62"/>
        <v>0</v>
      </c>
      <c r="HZ43" s="715" t="b">
        <f t="shared" si="63"/>
        <v>0</v>
      </c>
      <c r="IA43" s="716" t="b">
        <f t="shared" si="64"/>
        <v>0</v>
      </c>
      <c r="IB43" s="717" t="b">
        <f t="shared" si="65"/>
        <v>0</v>
      </c>
      <c r="IC43" s="1449"/>
      <c r="ID43" s="1447"/>
      <c r="IE43" s="664"/>
      <c r="IF43" s="1055"/>
      <c r="IG43" s="1055"/>
      <c r="IH43" s="1055"/>
      <c r="II43" s="1055"/>
      <c r="IJ43" s="1055"/>
      <c r="IK43" s="1055"/>
      <c r="IL43" s="1055"/>
      <c r="IM43" s="1055"/>
      <c r="IN43" s="1056"/>
      <c r="IO43" s="662"/>
      <c r="IP43" s="1057"/>
      <c r="IQ43" s="1057"/>
      <c r="IR43" s="1057"/>
      <c r="IS43" s="1057"/>
      <c r="IT43" s="1057"/>
      <c r="IU43" s="1057"/>
      <c r="IV43" s="1057"/>
      <c r="IW43" s="1057"/>
      <c r="IX43" s="1058"/>
      <c r="IY43" s="664"/>
      <c r="IZ43" s="1055"/>
      <c r="JA43" s="1055"/>
      <c r="JB43" s="1055"/>
      <c r="JC43" s="1055"/>
      <c r="JD43" s="1055"/>
      <c r="JE43" s="1055"/>
      <c r="JF43" s="1055"/>
      <c r="JG43" s="1055"/>
      <c r="JH43" s="1059"/>
      <c r="JI43" s="662"/>
      <c r="JJ43" s="1057"/>
      <c r="JK43" s="1057"/>
      <c r="JL43" s="1057"/>
      <c r="JM43" s="1057"/>
      <c r="JN43" s="1057"/>
      <c r="JO43" s="1057"/>
      <c r="JP43" s="1057"/>
      <c r="JQ43" s="1057"/>
      <c r="JR43" s="1058"/>
      <c r="JS43" s="664"/>
      <c r="JT43" s="1055"/>
      <c r="JU43" s="1055"/>
      <c r="JV43" s="1055"/>
      <c r="JW43" s="1055"/>
      <c r="JX43" s="1059"/>
      <c r="JY43" s="1055"/>
      <c r="JZ43" s="1055"/>
      <c r="KA43" s="1055"/>
      <c r="KB43" s="1056"/>
      <c r="KC43" s="662"/>
      <c r="KD43" s="1057"/>
      <c r="KE43" s="1057"/>
      <c r="KF43" s="1057"/>
      <c r="KG43" s="1057"/>
      <c r="KH43" s="1057"/>
      <c r="KI43" s="1057"/>
      <c r="KJ43" s="1057"/>
      <c r="KK43" s="1057"/>
      <c r="KL43" s="1058"/>
      <c r="KM43" s="664"/>
      <c r="KN43" s="1055"/>
      <c r="KO43" s="1055"/>
      <c r="KP43" s="1055"/>
      <c r="KQ43" s="1055"/>
      <c r="KR43" s="1055"/>
      <c r="KS43" s="1055"/>
      <c r="KT43" s="1055"/>
      <c r="KU43" s="1055"/>
      <c r="KV43" s="1056"/>
      <c r="KW43" s="662"/>
      <c r="KX43" s="1057"/>
      <c r="KY43" s="1057"/>
      <c r="KZ43" s="1057"/>
      <c r="LA43" s="1057"/>
      <c r="LB43" s="1057"/>
      <c r="LC43" s="1057"/>
      <c r="LD43" s="1057"/>
      <c r="LE43" s="1057"/>
      <c r="LF43" s="1058"/>
      <c r="LG43" s="1060"/>
      <c r="LH43" s="1055"/>
      <c r="LI43" s="1055"/>
      <c r="LJ43" s="1055"/>
      <c r="LK43" s="1055"/>
      <c r="LL43" s="1055"/>
      <c r="LM43" s="1055"/>
      <c r="LN43" s="1055"/>
      <c r="LO43" s="1055"/>
      <c r="LP43" s="1055"/>
      <c r="LQ43" s="1059"/>
      <c r="LR43" s="739">
        <f t="shared" si="5"/>
        <v>0</v>
      </c>
      <c r="LS43" s="740" t="b">
        <f t="shared" si="66"/>
        <v>0</v>
      </c>
      <c r="LT43" s="741">
        <f t="shared" si="6"/>
        <v>0</v>
      </c>
      <c r="LU43" s="742" t="b">
        <f t="shared" si="67"/>
        <v>0</v>
      </c>
      <c r="LV43" s="743">
        <f t="shared" si="84"/>
        <v>0</v>
      </c>
      <c r="LW43" s="744" t="b">
        <f t="shared" si="68"/>
        <v>0</v>
      </c>
      <c r="LX43" s="745">
        <f t="shared" si="8"/>
        <v>0</v>
      </c>
      <c r="LY43" s="746" t="b">
        <f t="shared" si="69"/>
        <v>0</v>
      </c>
      <c r="LZ43" s="764">
        <f t="shared" si="9"/>
        <v>0</v>
      </c>
      <c r="MA43" s="765" t="b">
        <f t="shared" si="70"/>
        <v>0</v>
      </c>
      <c r="MB43" s="766">
        <f t="shared" si="85"/>
        <v>0</v>
      </c>
      <c r="MC43" s="767" t="b">
        <f t="shared" si="71"/>
        <v>0</v>
      </c>
      <c r="MD43" s="768">
        <f t="shared" si="11"/>
        <v>0</v>
      </c>
      <c r="ME43" s="769" t="b">
        <f t="shared" si="72"/>
        <v>0</v>
      </c>
      <c r="MF43" s="770">
        <f t="shared" si="86"/>
        <v>0</v>
      </c>
      <c r="MG43" s="771" t="b">
        <f t="shared" si="73"/>
        <v>0</v>
      </c>
      <c r="MH43" s="772">
        <f t="shared" si="87"/>
        <v>0</v>
      </c>
      <c r="MI43" s="773" t="b">
        <f t="shared" si="74"/>
        <v>0</v>
      </c>
      <c r="MJ43" s="774">
        <f t="shared" si="88"/>
        <v>0</v>
      </c>
      <c r="MK43" s="775" t="b">
        <f t="shared" si="75"/>
        <v>0</v>
      </c>
      <c r="ML43" s="776">
        <f t="shared" si="89"/>
        <v>0</v>
      </c>
      <c r="MM43" s="777" t="b">
        <f t="shared" si="76"/>
        <v>0</v>
      </c>
      <c r="MN43" s="778">
        <f t="shared" si="90"/>
        <v>0</v>
      </c>
      <c r="MO43" s="779" t="b">
        <f t="shared" si="77"/>
        <v>0</v>
      </c>
      <c r="MP43" s="884">
        <f t="shared" si="91"/>
        <v>0</v>
      </c>
      <c r="MQ43" s="885" t="b">
        <f t="shared" si="78"/>
        <v>0</v>
      </c>
      <c r="MR43" s="1449"/>
      <c r="MS43" s="645"/>
      <c r="MT43" s="646"/>
      <c r="MU43" s="647"/>
      <c r="MV43" s="648"/>
      <c r="MW43" s="649"/>
      <c r="MX43" s="657"/>
      <c r="MY43" s="658"/>
      <c r="MZ43" s="659"/>
      <c r="NA43" s="660"/>
      <c r="NB43" s="661"/>
      <c r="NC43" s="662"/>
      <c r="ND43" s="663"/>
      <c r="NE43" s="664"/>
      <c r="NF43" s="665"/>
      <c r="NG43" s="1575" t="b">
        <f t="shared" si="93"/>
        <v>0</v>
      </c>
      <c r="NH43" s="1575" t="b">
        <f t="shared" si="93"/>
        <v>0</v>
      </c>
      <c r="NI43" s="1575" t="b">
        <f t="shared" si="93"/>
        <v>0</v>
      </c>
      <c r="NJ43" s="1575" t="b">
        <f t="shared" si="93"/>
        <v>0</v>
      </c>
      <c r="NK43" s="1575" t="b">
        <f t="shared" si="93"/>
        <v>0</v>
      </c>
      <c r="NL43" s="1575" t="b">
        <f t="shared" si="93"/>
        <v>0</v>
      </c>
      <c r="NM43" s="1575" t="b">
        <f t="shared" si="93"/>
        <v>0</v>
      </c>
      <c r="NN43" s="1575" t="b">
        <f t="shared" si="93"/>
        <v>0</v>
      </c>
      <c r="NO43" s="1575" t="b">
        <f t="shared" si="92"/>
        <v>0</v>
      </c>
      <c r="NP43" s="1576" t="b">
        <f t="shared" si="92"/>
        <v>0</v>
      </c>
      <c r="NQ43" s="1576" t="b">
        <f t="shared" si="92"/>
        <v>0</v>
      </c>
      <c r="NR43" s="1576" t="b">
        <f t="shared" si="92"/>
        <v>0</v>
      </c>
      <c r="NS43" s="1575" t="b">
        <f t="shared" si="92"/>
        <v>0</v>
      </c>
      <c r="NT43" s="1445"/>
    </row>
    <row r="44" spans="1:384" ht="23.25" thickBot="1" x14ac:dyDescent="0.35">
      <c r="A44" s="1600">
        <v>32</v>
      </c>
      <c r="B44" s="1601"/>
      <c r="C44" s="1602"/>
      <c r="D44" s="1601"/>
      <c r="E44" s="1515"/>
      <c r="F44" s="89"/>
      <c r="G44" s="90"/>
      <c r="H44" s="100"/>
      <c r="I44" s="100"/>
      <c r="J44" s="1558"/>
      <c r="K44" s="1565">
        <f t="shared" si="79"/>
        <v>0</v>
      </c>
      <c r="L44" s="1562"/>
      <c r="M44" s="1178"/>
      <c r="N44" s="1179"/>
      <c r="O44" s="1195"/>
      <c r="P44" s="1197"/>
      <c r="Q44" s="1197"/>
      <c r="R44" s="1197"/>
      <c r="S44" s="1197"/>
      <c r="T44" s="1197"/>
      <c r="U44" s="1197"/>
      <c r="V44" s="1198"/>
      <c r="W44" s="1532" t="b">
        <f t="shared" si="81"/>
        <v>0</v>
      </c>
      <c r="X44" s="1531" t="b">
        <f t="shared" si="19"/>
        <v>0</v>
      </c>
      <c r="Y44" s="1531" t="b">
        <f t="shared" si="20"/>
        <v>0</v>
      </c>
      <c r="Z44" s="1531" t="b">
        <f t="shared" si="21"/>
        <v>0</v>
      </c>
      <c r="AA44" s="1531" t="b">
        <f t="shared" si="22"/>
        <v>0</v>
      </c>
      <c r="AB44" s="1531" t="b">
        <f t="shared" si="23"/>
        <v>0</v>
      </c>
      <c r="AC44" s="1531" t="b">
        <f t="shared" si="24"/>
        <v>0</v>
      </c>
      <c r="AD44" s="1533" t="b">
        <f t="shared" si="25"/>
        <v>0</v>
      </c>
      <c r="AE44" s="1178"/>
      <c r="AF44" s="1181"/>
      <c r="AG44" s="103"/>
      <c r="AH44" s="104"/>
      <c r="AI44" s="104"/>
      <c r="AJ44" s="104"/>
      <c r="AK44" s="104"/>
      <c r="AL44" s="104"/>
      <c r="AM44" s="104"/>
      <c r="AN44" s="104"/>
      <c r="AO44" s="104"/>
      <c r="AP44" s="105"/>
      <c r="AQ44" s="1667"/>
      <c r="AR44" s="103"/>
      <c r="AS44" s="104"/>
      <c r="AT44" s="104"/>
      <c r="AU44" s="104"/>
      <c r="AV44" s="104"/>
      <c r="AW44" s="104"/>
      <c r="AX44" s="104"/>
      <c r="AY44" s="104"/>
      <c r="AZ44" s="104"/>
      <c r="BA44" s="105"/>
      <c r="BB44" s="1645">
        <f t="shared" si="94"/>
        <v>0</v>
      </c>
      <c r="BC44" s="382">
        <f t="shared" si="95"/>
        <v>0</v>
      </c>
      <c r="BD44" s="1647" t="e">
        <f t="shared" si="26"/>
        <v>#DIV/0!</v>
      </c>
      <c r="BE44" s="367" t="e">
        <f t="shared" si="27"/>
        <v>#DIV/0!</v>
      </c>
      <c r="BF44" s="368" t="e">
        <f t="shared" si="28"/>
        <v>#DIV/0!</v>
      </c>
      <c r="BG44" s="369" t="e">
        <f t="shared" si="96"/>
        <v>#DIV/0!</v>
      </c>
      <c r="BH44" s="370" t="e">
        <f t="shared" si="3"/>
        <v>#DIV/0!</v>
      </c>
      <c r="BI44" s="371" t="e">
        <f t="shared" si="97"/>
        <v>#DIV/0!</v>
      </c>
      <c r="BJ44" s="372" t="e">
        <f t="shared" si="29"/>
        <v>#DIV/0!</v>
      </c>
      <c r="BK44" s="372" t="e">
        <f t="shared" si="30"/>
        <v>#DIV/0!</v>
      </c>
      <c r="BL44" s="379" t="e">
        <f t="shared" si="31"/>
        <v>#DIV/0!</v>
      </c>
      <c r="BM44" s="99"/>
      <c r="BN44" s="1181"/>
      <c r="BO44" s="1838"/>
      <c r="BP44" s="1839"/>
      <c r="BQ44" s="1839"/>
      <c r="BR44" s="1839"/>
      <c r="BS44" s="1839"/>
      <c r="BT44" s="1839"/>
      <c r="BU44" s="1839"/>
      <c r="BV44" s="1839"/>
      <c r="BW44" s="1839"/>
      <c r="BX44" s="1839"/>
      <c r="BY44" s="1839"/>
      <c r="BZ44" s="1839"/>
      <c r="CA44" s="1839"/>
      <c r="CB44" s="1839"/>
      <c r="CC44" s="1839"/>
      <c r="CD44" s="1839"/>
      <c r="CE44" s="1839"/>
      <c r="CF44" s="1839"/>
      <c r="CG44" s="1839"/>
      <c r="CH44" s="1839"/>
      <c r="CI44" s="1839"/>
      <c r="CJ44" s="1839"/>
      <c r="CK44" s="1839"/>
      <c r="CL44" s="1839"/>
      <c r="CM44" s="1839"/>
      <c r="CN44" s="1839"/>
      <c r="CO44" s="1839"/>
      <c r="CP44" s="1839"/>
      <c r="CQ44" s="1839"/>
      <c r="CR44" s="1839"/>
      <c r="CS44" s="1839"/>
      <c r="CT44" s="1839"/>
      <c r="CU44" s="1839"/>
      <c r="CV44" s="1839"/>
      <c r="CW44" s="1839"/>
      <c r="CX44" s="1839"/>
      <c r="CY44" s="1839"/>
      <c r="CZ44" s="1839"/>
      <c r="DA44" s="1839"/>
      <c r="DB44" s="1840"/>
      <c r="DC44" s="1831">
        <f t="shared" si="32"/>
        <v>0</v>
      </c>
      <c r="DD44" s="1832">
        <f t="shared" si="33"/>
        <v>0</v>
      </c>
      <c r="DE44" s="1833">
        <f t="shared" si="34"/>
        <v>0</v>
      </c>
      <c r="DF44" s="1831">
        <f t="shared" si="35"/>
        <v>0</v>
      </c>
      <c r="DG44" s="1832">
        <f t="shared" si="36"/>
        <v>0</v>
      </c>
      <c r="DH44" s="1833">
        <f t="shared" si="37"/>
        <v>0</v>
      </c>
      <c r="DI44" s="1831">
        <f t="shared" si="38"/>
        <v>0</v>
      </c>
      <c r="DJ44" s="1832">
        <f t="shared" si="39"/>
        <v>0</v>
      </c>
      <c r="DK44" s="1832">
        <f t="shared" si="40"/>
        <v>0</v>
      </c>
      <c r="DL44" s="1833">
        <f t="shared" si="41"/>
        <v>0</v>
      </c>
      <c r="DM44" s="1834">
        <f t="shared" si="42"/>
        <v>0</v>
      </c>
      <c r="DN44" s="1835">
        <f t="shared" si="43"/>
        <v>0</v>
      </c>
      <c r="DO44" s="1836">
        <f t="shared" si="44"/>
        <v>0</v>
      </c>
      <c r="DP44" s="1837">
        <f t="shared" si="45"/>
        <v>0</v>
      </c>
      <c r="DQ44" s="1837">
        <f t="shared" si="46"/>
        <v>0</v>
      </c>
      <c r="DR44" s="1192"/>
      <c r="DS44" s="1210"/>
      <c r="DT44" s="1211"/>
      <c r="DU44" s="1212"/>
      <c r="DV44" s="1213"/>
      <c r="DW44" s="1180"/>
      <c r="DX44" s="1178"/>
      <c r="DY44" s="1181"/>
      <c r="DZ44" s="1195"/>
      <c r="EA44" s="1196"/>
      <c r="EB44" s="1195"/>
      <c r="EC44" s="1197"/>
      <c r="ED44" s="1196"/>
      <c r="EE44" s="1191"/>
      <c r="EF44" s="1192"/>
      <c r="EG44" s="1195"/>
      <c r="EH44" s="1196"/>
      <c r="EI44" s="1195"/>
      <c r="EJ44" s="1197"/>
      <c r="EK44" s="1198"/>
      <c r="EL44" s="1199"/>
      <c r="EM44" s="1179"/>
      <c r="EN44" s="1178"/>
      <c r="EO44" s="1688"/>
      <c r="EP44" s="1680"/>
      <c r="EQ44" s="1675"/>
      <c r="ER44" s="1498"/>
      <c r="ES44" s="1498"/>
      <c r="ET44" s="1499"/>
      <c r="EU44" s="1500"/>
      <c r="EV44" s="1501"/>
      <c r="EW44" s="1501"/>
      <c r="EX44" s="1501"/>
      <c r="EY44" s="1501"/>
      <c r="EZ44" s="1501"/>
      <c r="FA44" s="1501"/>
      <c r="FB44" s="1502"/>
      <c r="FC44" s="1689"/>
      <c r="FD44" s="1444"/>
      <c r="FE44" s="2222"/>
      <c r="FF44" s="2223"/>
      <c r="FG44" s="2223"/>
      <c r="FH44" s="2223"/>
      <c r="FI44" s="2223"/>
      <c r="FJ44" s="2223"/>
      <c r="FK44" s="2223"/>
      <c r="FL44" s="2223"/>
      <c r="FM44" s="2223"/>
      <c r="FN44" s="2223"/>
      <c r="FO44" s="2223"/>
      <c r="FP44" s="2223"/>
      <c r="FQ44" s="2223"/>
      <c r="FR44" s="2223"/>
      <c r="FS44" s="2223"/>
      <c r="FT44" s="2223"/>
      <c r="FU44" s="2223"/>
      <c r="FV44" s="2223"/>
      <c r="FW44" s="2223"/>
      <c r="FX44" s="2223"/>
      <c r="FY44" s="2223"/>
      <c r="FZ44" s="2223"/>
      <c r="GA44" s="2223"/>
      <c r="GB44" s="2223"/>
      <c r="GC44" s="2223"/>
      <c r="GD44" s="2223"/>
      <c r="GE44" s="2223"/>
      <c r="GF44" s="2223"/>
      <c r="GG44" s="2223"/>
      <c r="GH44" s="2223"/>
      <c r="GI44" s="2223"/>
      <c r="GJ44" s="2223"/>
      <c r="GK44" s="2223"/>
      <c r="GL44" s="2223"/>
      <c r="GM44" s="2223"/>
      <c r="GN44" s="2223"/>
      <c r="GO44" s="2223"/>
      <c r="GP44" s="2223"/>
      <c r="GQ44" s="2223"/>
      <c r="GR44" s="2223"/>
      <c r="GS44" s="2223"/>
      <c r="GT44" s="2223"/>
      <c r="GU44" s="2223"/>
      <c r="GV44" s="2223"/>
      <c r="GW44" s="2223"/>
      <c r="GX44" s="2224"/>
      <c r="GY44" s="2198">
        <f t="shared" si="47"/>
        <v>0</v>
      </c>
      <c r="GZ44" s="399" t="b">
        <f t="shared" si="82"/>
        <v>0</v>
      </c>
      <c r="HA44" s="2199">
        <f t="shared" si="48"/>
        <v>0</v>
      </c>
      <c r="HB44" s="2211" t="b">
        <f t="shared" si="49"/>
        <v>0</v>
      </c>
      <c r="HC44" s="2201">
        <f t="shared" si="50"/>
        <v>0</v>
      </c>
      <c r="HD44" s="400" t="b">
        <f t="shared" si="51"/>
        <v>0</v>
      </c>
      <c r="HE44" s="2202">
        <f t="shared" si="52"/>
        <v>0</v>
      </c>
      <c r="HF44" s="401" t="b">
        <f t="shared" si="53"/>
        <v>0</v>
      </c>
      <c r="HG44" s="2203">
        <f t="shared" si="54"/>
        <v>0</v>
      </c>
      <c r="HH44" s="2212" t="b">
        <f t="shared" si="55"/>
        <v>0</v>
      </c>
      <c r="HI44" s="2205">
        <f t="shared" si="56"/>
        <v>0</v>
      </c>
      <c r="HJ44" s="395" t="b">
        <f t="shared" si="57"/>
        <v>0</v>
      </c>
      <c r="HK44" s="2206">
        <f t="shared" si="58"/>
        <v>0</v>
      </c>
      <c r="HL44" s="1007" t="b">
        <f t="shared" si="59"/>
        <v>0</v>
      </c>
      <c r="HM44" s="1447"/>
      <c r="HN44" s="1448"/>
      <c r="HO44" s="905"/>
      <c r="HP44" s="906"/>
      <c r="HQ44" s="907"/>
      <c r="HR44" s="908"/>
      <c r="HS44" s="909"/>
      <c r="HT44" s="910"/>
      <c r="HU44" s="911"/>
      <c r="HV44" s="714" t="b">
        <f t="shared" si="83"/>
        <v>0</v>
      </c>
      <c r="HW44" s="715" t="b">
        <f t="shared" si="83"/>
        <v>0</v>
      </c>
      <c r="HX44" s="715" t="b">
        <f t="shared" si="61"/>
        <v>0</v>
      </c>
      <c r="HY44" s="715" t="b">
        <f t="shared" si="62"/>
        <v>0</v>
      </c>
      <c r="HZ44" s="715" t="b">
        <f t="shared" si="63"/>
        <v>0</v>
      </c>
      <c r="IA44" s="716" t="b">
        <f t="shared" si="64"/>
        <v>0</v>
      </c>
      <c r="IB44" s="717" t="b">
        <f t="shared" si="65"/>
        <v>0</v>
      </c>
      <c r="IC44" s="1449"/>
      <c r="ID44" s="1447"/>
      <c r="IE44" s="664"/>
      <c r="IF44" s="1055"/>
      <c r="IG44" s="1055"/>
      <c r="IH44" s="1055"/>
      <c r="II44" s="1055"/>
      <c r="IJ44" s="1055"/>
      <c r="IK44" s="1055"/>
      <c r="IL44" s="1055"/>
      <c r="IM44" s="1055"/>
      <c r="IN44" s="1056"/>
      <c r="IO44" s="662"/>
      <c r="IP44" s="1057"/>
      <c r="IQ44" s="1057"/>
      <c r="IR44" s="1057"/>
      <c r="IS44" s="1057"/>
      <c r="IT44" s="1057"/>
      <c r="IU44" s="1057"/>
      <c r="IV44" s="1057"/>
      <c r="IW44" s="1057"/>
      <c r="IX44" s="1058"/>
      <c r="IY44" s="664"/>
      <c r="IZ44" s="1055"/>
      <c r="JA44" s="1055"/>
      <c r="JB44" s="1055"/>
      <c r="JC44" s="1055"/>
      <c r="JD44" s="1055"/>
      <c r="JE44" s="1055"/>
      <c r="JF44" s="1055"/>
      <c r="JG44" s="1055"/>
      <c r="JH44" s="1059"/>
      <c r="JI44" s="662"/>
      <c r="JJ44" s="1057"/>
      <c r="JK44" s="1057"/>
      <c r="JL44" s="1057"/>
      <c r="JM44" s="1057"/>
      <c r="JN44" s="1057"/>
      <c r="JO44" s="1057"/>
      <c r="JP44" s="1057"/>
      <c r="JQ44" s="1057"/>
      <c r="JR44" s="1058"/>
      <c r="JS44" s="664"/>
      <c r="JT44" s="1055"/>
      <c r="JU44" s="1055"/>
      <c r="JV44" s="1055"/>
      <c r="JW44" s="1055"/>
      <c r="JX44" s="1059"/>
      <c r="JY44" s="1055"/>
      <c r="JZ44" s="1055"/>
      <c r="KA44" s="1055"/>
      <c r="KB44" s="1056"/>
      <c r="KC44" s="662"/>
      <c r="KD44" s="1057"/>
      <c r="KE44" s="1057"/>
      <c r="KF44" s="1057"/>
      <c r="KG44" s="1057"/>
      <c r="KH44" s="1057"/>
      <c r="KI44" s="1057"/>
      <c r="KJ44" s="1057"/>
      <c r="KK44" s="1057"/>
      <c r="KL44" s="1058"/>
      <c r="KM44" s="664"/>
      <c r="KN44" s="1055"/>
      <c r="KO44" s="1055"/>
      <c r="KP44" s="1055"/>
      <c r="KQ44" s="1055"/>
      <c r="KR44" s="1055"/>
      <c r="KS44" s="1055"/>
      <c r="KT44" s="1055"/>
      <c r="KU44" s="1055"/>
      <c r="KV44" s="1056"/>
      <c r="KW44" s="662"/>
      <c r="KX44" s="1057"/>
      <c r="KY44" s="1057"/>
      <c r="KZ44" s="1057"/>
      <c r="LA44" s="1057"/>
      <c r="LB44" s="1057"/>
      <c r="LC44" s="1057"/>
      <c r="LD44" s="1057"/>
      <c r="LE44" s="1057"/>
      <c r="LF44" s="1058"/>
      <c r="LG44" s="1060"/>
      <c r="LH44" s="1055"/>
      <c r="LI44" s="1055"/>
      <c r="LJ44" s="1055"/>
      <c r="LK44" s="1055"/>
      <c r="LL44" s="1055"/>
      <c r="LM44" s="1055"/>
      <c r="LN44" s="1055"/>
      <c r="LO44" s="1055"/>
      <c r="LP44" s="1055"/>
      <c r="LQ44" s="1059"/>
      <c r="LR44" s="739">
        <f t="shared" si="5"/>
        <v>0</v>
      </c>
      <c r="LS44" s="740" t="b">
        <f t="shared" si="66"/>
        <v>0</v>
      </c>
      <c r="LT44" s="741">
        <f t="shared" si="6"/>
        <v>0</v>
      </c>
      <c r="LU44" s="742" t="b">
        <f t="shared" si="67"/>
        <v>0</v>
      </c>
      <c r="LV44" s="743">
        <f t="shared" si="84"/>
        <v>0</v>
      </c>
      <c r="LW44" s="744" t="b">
        <f t="shared" si="68"/>
        <v>0</v>
      </c>
      <c r="LX44" s="745">
        <f t="shared" si="8"/>
        <v>0</v>
      </c>
      <c r="LY44" s="746" t="b">
        <f t="shared" si="69"/>
        <v>0</v>
      </c>
      <c r="LZ44" s="764">
        <f t="shared" si="9"/>
        <v>0</v>
      </c>
      <c r="MA44" s="765" t="b">
        <f t="shared" si="70"/>
        <v>0</v>
      </c>
      <c r="MB44" s="766">
        <f t="shared" si="85"/>
        <v>0</v>
      </c>
      <c r="MC44" s="767" t="b">
        <f t="shared" si="71"/>
        <v>0</v>
      </c>
      <c r="MD44" s="768">
        <f t="shared" si="11"/>
        <v>0</v>
      </c>
      <c r="ME44" s="769" t="b">
        <f t="shared" si="72"/>
        <v>0</v>
      </c>
      <c r="MF44" s="770">
        <f t="shared" si="86"/>
        <v>0</v>
      </c>
      <c r="MG44" s="771" t="b">
        <f t="shared" si="73"/>
        <v>0</v>
      </c>
      <c r="MH44" s="772">
        <f t="shared" si="87"/>
        <v>0</v>
      </c>
      <c r="MI44" s="773" t="b">
        <f t="shared" si="74"/>
        <v>0</v>
      </c>
      <c r="MJ44" s="774">
        <f t="shared" si="88"/>
        <v>0</v>
      </c>
      <c r="MK44" s="775" t="b">
        <f t="shared" si="75"/>
        <v>0</v>
      </c>
      <c r="ML44" s="776">
        <f t="shared" si="89"/>
        <v>0</v>
      </c>
      <c r="MM44" s="777" t="b">
        <f t="shared" si="76"/>
        <v>0</v>
      </c>
      <c r="MN44" s="778">
        <f t="shared" si="90"/>
        <v>0</v>
      </c>
      <c r="MO44" s="779" t="b">
        <f t="shared" si="77"/>
        <v>0</v>
      </c>
      <c r="MP44" s="884">
        <f t="shared" si="91"/>
        <v>0</v>
      </c>
      <c r="MQ44" s="885" t="b">
        <f t="shared" si="78"/>
        <v>0</v>
      </c>
      <c r="MR44" s="1449"/>
      <c r="MS44" s="645"/>
      <c r="MT44" s="646"/>
      <c r="MU44" s="647"/>
      <c r="MV44" s="648"/>
      <c r="MW44" s="649"/>
      <c r="MX44" s="657"/>
      <c r="MY44" s="658"/>
      <c r="MZ44" s="659"/>
      <c r="NA44" s="660"/>
      <c r="NB44" s="661"/>
      <c r="NC44" s="662"/>
      <c r="ND44" s="666"/>
      <c r="NE44" s="664"/>
      <c r="NF44" s="665"/>
      <c r="NG44" s="1575" t="b">
        <f t="shared" si="93"/>
        <v>0</v>
      </c>
      <c r="NH44" s="1575" t="b">
        <f t="shared" si="93"/>
        <v>0</v>
      </c>
      <c r="NI44" s="1575" t="b">
        <f t="shared" si="93"/>
        <v>0</v>
      </c>
      <c r="NJ44" s="1575" t="b">
        <f t="shared" si="93"/>
        <v>0</v>
      </c>
      <c r="NK44" s="1575" t="b">
        <f t="shared" si="93"/>
        <v>0</v>
      </c>
      <c r="NL44" s="1575" t="b">
        <f t="shared" si="93"/>
        <v>0</v>
      </c>
      <c r="NM44" s="1575" t="b">
        <f t="shared" si="93"/>
        <v>0</v>
      </c>
      <c r="NN44" s="1575" t="b">
        <f t="shared" si="93"/>
        <v>0</v>
      </c>
      <c r="NO44" s="1575" t="b">
        <f t="shared" si="92"/>
        <v>0</v>
      </c>
      <c r="NP44" s="1576" t="b">
        <f t="shared" si="92"/>
        <v>0</v>
      </c>
      <c r="NQ44" s="1576" t="b">
        <f t="shared" si="92"/>
        <v>0</v>
      </c>
      <c r="NR44" s="1576" t="b">
        <f t="shared" si="92"/>
        <v>0</v>
      </c>
      <c r="NS44" s="1575" t="b">
        <f t="shared" si="92"/>
        <v>0</v>
      </c>
      <c r="NT44" s="1445"/>
    </row>
    <row r="45" spans="1:384" ht="24" thickBot="1" x14ac:dyDescent="0.35">
      <c r="A45" s="1603">
        <v>33</v>
      </c>
      <c r="B45" s="1604"/>
      <c r="C45" s="1605"/>
      <c r="D45" s="1604"/>
      <c r="E45" s="1516"/>
      <c r="F45" s="106"/>
      <c r="G45" s="107"/>
      <c r="H45" s="108"/>
      <c r="I45" s="108"/>
      <c r="J45" s="1559"/>
      <c r="K45" s="1566">
        <f t="shared" si="79"/>
        <v>0</v>
      </c>
      <c r="L45" s="1563"/>
      <c r="M45" s="23"/>
      <c r="N45" s="3"/>
      <c r="O45" s="1200"/>
      <c r="P45" s="1202"/>
      <c r="Q45" s="1202"/>
      <c r="R45" s="1202"/>
      <c r="S45" s="1202"/>
      <c r="T45" s="1202"/>
      <c r="U45" s="1202"/>
      <c r="V45" s="1203"/>
      <c r="W45" s="1534" t="b">
        <f t="shared" si="81"/>
        <v>0</v>
      </c>
      <c r="X45" s="1535" t="b">
        <f t="shared" si="19"/>
        <v>0</v>
      </c>
      <c r="Y45" s="1535" t="b">
        <f t="shared" si="20"/>
        <v>0</v>
      </c>
      <c r="Z45" s="1535" t="b">
        <f t="shared" si="21"/>
        <v>0</v>
      </c>
      <c r="AA45" s="1535" t="b">
        <f t="shared" si="22"/>
        <v>0</v>
      </c>
      <c r="AB45" s="1535" t="b">
        <f t="shared" si="23"/>
        <v>0</v>
      </c>
      <c r="AC45" s="1535" t="b">
        <f t="shared" si="24"/>
        <v>0</v>
      </c>
      <c r="AD45" s="1536" t="b">
        <f t="shared" si="25"/>
        <v>0</v>
      </c>
      <c r="AE45" s="347"/>
      <c r="AF45" s="27"/>
      <c r="AG45" s="109"/>
      <c r="AH45" s="110"/>
      <c r="AI45" s="110"/>
      <c r="AJ45" s="110"/>
      <c r="AK45" s="110"/>
      <c r="AL45" s="110"/>
      <c r="AM45" s="110"/>
      <c r="AN45" s="110"/>
      <c r="AO45" s="110"/>
      <c r="AP45" s="111"/>
      <c r="AQ45" s="1668"/>
      <c r="AR45" s="109"/>
      <c r="AS45" s="110"/>
      <c r="AT45" s="110"/>
      <c r="AU45" s="110"/>
      <c r="AV45" s="110"/>
      <c r="AW45" s="110"/>
      <c r="AX45" s="110"/>
      <c r="AY45" s="110"/>
      <c r="AZ45" s="110"/>
      <c r="BA45" s="111"/>
      <c r="BB45" s="1646">
        <f t="shared" si="94"/>
        <v>0</v>
      </c>
      <c r="BC45" s="383">
        <f t="shared" si="95"/>
        <v>0</v>
      </c>
      <c r="BD45" s="1648" t="e">
        <f t="shared" si="26"/>
        <v>#DIV/0!</v>
      </c>
      <c r="BE45" s="373" t="e">
        <f t="shared" si="27"/>
        <v>#DIV/0!</v>
      </c>
      <c r="BF45" s="374" t="e">
        <f t="shared" si="28"/>
        <v>#DIV/0!</v>
      </c>
      <c r="BG45" s="375" t="e">
        <f t="shared" si="96"/>
        <v>#DIV/0!</v>
      </c>
      <c r="BH45" s="376" t="e">
        <f t="shared" si="3"/>
        <v>#DIV/0!</v>
      </c>
      <c r="BI45" s="377" t="e">
        <f t="shared" si="97"/>
        <v>#DIV/0!</v>
      </c>
      <c r="BJ45" s="378" t="e">
        <f t="shared" si="29"/>
        <v>#DIV/0!</v>
      </c>
      <c r="BK45" s="378" t="e">
        <f t="shared" si="30"/>
        <v>#DIV/0!</v>
      </c>
      <c r="BL45" s="380" t="e">
        <f t="shared" si="31"/>
        <v>#DIV/0!</v>
      </c>
      <c r="BM45" s="9"/>
      <c r="BN45" s="1182"/>
      <c r="BO45" s="1841"/>
      <c r="BP45" s="1842"/>
      <c r="BQ45" s="1842"/>
      <c r="BR45" s="1842"/>
      <c r="BS45" s="1842"/>
      <c r="BT45" s="1842"/>
      <c r="BU45" s="1842"/>
      <c r="BV45" s="1842"/>
      <c r="BW45" s="1842"/>
      <c r="BX45" s="1842"/>
      <c r="BY45" s="1842"/>
      <c r="BZ45" s="1842"/>
      <c r="CA45" s="1842"/>
      <c r="CB45" s="1842"/>
      <c r="CC45" s="1842"/>
      <c r="CD45" s="1842"/>
      <c r="CE45" s="1842"/>
      <c r="CF45" s="1842"/>
      <c r="CG45" s="1842"/>
      <c r="CH45" s="1842"/>
      <c r="CI45" s="1842"/>
      <c r="CJ45" s="1842"/>
      <c r="CK45" s="1842"/>
      <c r="CL45" s="1842"/>
      <c r="CM45" s="1842"/>
      <c r="CN45" s="1842"/>
      <c r="CO45" s="1842"/>
      <c r="CP45" s="1842"/>
      <c r="CQ45" s="1842"/>
      <c r="CR45" s="1842"/>
      <c r="CS45" s="1842"/>
      <c r="CT45" s="1842"/>
      <c r="CU45" s="1842"/>
      <c r="CV45" s="1842"/>
      <c r="CW45" s="1842"/>
      <c r="CX45" s="1842"/>
      <c r="CY45" s="1842"/>
      <c r="CZ45" s="1842"/>
      <c r="DA45" s="1842"/>
      <c r="DB45" s="1843"/>
      <c r="DC45" s="1844">
        <f t="shared" si="32"/>
        <v>0</v>
      </c>
      <c r="DD45" s="1845">
        <f t="shared" si="33"/>
        <v>0</v>
      </c>
      <c r="DE45" s="1846">
        <f t="shared" si="34"/>
        <v>0</v>
      </c>
      <c r="DF45" s="1844">
        <f t="shared" si="35"/>
        <v>0</v>
      </c>
      <c r="DG45" s="1845">
        <f t="shared" si="36"/>
        <v>0</v>
      </c>
      <c r="DH45" s="1846">
        <f t="shared" si="37"/>
        <v>0</v>
      </c>
      <c r="DI45" s="1844">
        <f t="shared" si="38"/>
        <v>0</v>
      </c>
      <c r="DJ45" s="1845">
        <f t="shared" si="39"/>
        <v>0</v>
      </c>
      <c r="DK45" s="1845">
        <f t="shared" si="40"/>
        <v>0</v>
      </c>
      <c r="DL45" s="1846">
        <f t="shared" si="41"/>
        <v>0</v>
      </c>
      <c r="DM45" s="1834">
        <f t="shared" si="42"/>
        <v>0</v>
      </c>
      <c r="DN45" s="1835">
        <f t="shared" si="43"/>
        <v>0</v>
      </c>
      <c r="DO45" s="1836">
        <f t="shared" si="44"/>
        <v>0</v>
      </c>
      <c r="DP45" s="1837">
        <f t="shared" si="45"/>
        <v>0</v>
      </c>
      <c r="DQ45" s="1837">
        <f t="shared" si="46"/>
        <v>0</v>
      </c>
      <c r="DR45" s="1192"/>
      <c r="DS45" s="1214"/>
      <c r="DT45" s="1215"/>
      <c r="DU45" s="1216"/>
      <c r="DV45" s="1217"/>
      <c r="DW45" s="1218"/>
      <c r="DX45" s="347"/>
      <c r="DY45" s="1182"/>
      <c r="DZ45" s="1200"/>
      <c r="EA45" s="1201"/>
      <c r="EB45" s="1200"/>
      <c r="EC45" s="1202"/>
      <c r="ED45" s="1201"/>
      <c r="EE45" s="1191"/>
      <c r="EF45" s="1192"/>
      <c r="EG45" s="1200"/>
      <c r="EH45" s="1201"/>
      <c r="EI45" s="1200"/>
      <c r="EJ45" s="1202"/>
      <c r="EK45" s="1203"/>
      <c r="EL45" s="1204"/>
      <c r="EM45" s="3"/>
      <c r="EN45" s="347"/>
      <c r="EO45" s="1690"/>
      <c r="EP45" s="1681"/>
      <c r="EQ45" s="1676"/>
      <c r="ER45" s="1503"/>
      <c r="ES45" s="1503"/>
      <c r="ET45" s="1504"/>
      <c r="EU45" s="1505"/>
      <c r="EV45" s="1506"/>
      <c r="EW45" s="1506"/>
      <c r="EX45" s="1506"/>
      <c r="EY45" s="1506"/>
      <c r="EZ45" s="1506"/>
      <c r="FA45" s="1506"/>
      <c r="FB45" s="1507"/>
      <c r="FC45" s="1691"/>
      <c r="FD45" s="1450"/>
      <c r="FE45" s="2228"/>
      <c r="FF45" s="2229"/>
      <c r="FG45" s="2229"/>
      <c r="FH45" s="2229"/>
      <c r="FI45" s="2229"/>
      <c r="FJ45" s="2229"/>
      <c r="FK45" s="2229"/>
      <c r="FL45" s="2229"/>
      <c r="FM45" s="2229"/>
      <c r="FN45" s="2229"/>
      <c r="FO45" s="2229"/>
      <c r="FP45" s="2229"/>
      <c r="FQ45" s="2229"/>
      <c r="FR45" s="2229"/>
      <c r="FS45" s="2229"/>
      <c r="FT45" s="2229"/>
      <c r="FU45" s="2229"/>
      <c r="FV45" s="2229"/>
      <c r="FW45" s="2229"/>
      <c r="FX45" s="2229"/>
      <c r="FY45" s="2229"/>
      <c r="FZ45" s="2229"/>
      <c r="GA45" s="2229"/>
      <c r="GB45" s="2229"/>
      <c r="GC45" s="2229"/>
      <c r="GD45" s="2229"/>
      <c r="GE45" s="2229"/>
      <c r="GF45" s="2229"/>
      <c r="GG45" s="2229"/>
      <c r="GH45" s="2229"/>
      <c r="GI45" s="2229"/>
      <c r="GJ45" s="2229"/>
      <c r="GK45" s="2229"/>
      <c r="GL45" s="2229"/>
      <c r="GM45" s="2229"/>
      <c r="GN45" s="2229"/>
      <c r="GO45" s="2229"/>
      <c r="GP45" s="2229"/>
      <c r="GQ45" s="2229"/>
      <c r="GR45" s="2229"/>
      <c r="GS45" s="2229"/>
      <c r="GT45" s="2229"/>
      <c r="GU45" s="2229"/>
      <c r="GV45" s="2229"/>
      <c r="GW45" s="2229"/>
      <c r="GX45" s="2230"/>
      <c r="GY45" s="2198">
        <f t="shared" si="47"/>
        <v>0</v>
      </c>
      <c r="GZ45" s="462" t="b">
        <f t="shared" si="82"/>
        <v>0</v>
      </c>
      <c r="HA45" s="2199">
        <f t="shared" si="48"/>
        <v>0</v>
      </c>
      <c r="HB45" s="2213" t="b">
        <f t="shared" si="49"/>
        <v>0</v>
      </c>
      <c r="HC45" s="2201">
        <f t="shared" si="50"/>
        <v>0</v>
      </c>
      <c r="HD45" s="463" t="b">
        <f t="shared" si="51"/>
        <v>0</v>
      </c>
      <c r="HE45" s="2202">
        <f t="shared" si="52"/>
        <v>0</v>
      </c>
      <c r="HF45" s="464" t="b">
        <f t="shared" si="53"/>
        <v>0</v>
      </c>
      <c r="HG45" s="2203">
        <f t="shared" si="54"/>
        <v>0</v>
      </c>
      <c r="HH45" s="2214" t="b">
        <f t="shared" si="55"/>
        <v>0</v>
      </c>
      <c r="HI45" s="2205">
        <f t="shared" si="56"/>
        <v>0</v>
      </c>
      <c r="HJ45" s="465" t="b">
        <f t="shared" si="57"/>
        <v>0</v>
      </c>
      <c r="HK45" s="2206">
        <f t="shared" si="58"/>
        <v>0</v>
      </c>
      <c r="HL45" s="2215" t="b">
        <f t="shared" si="59"/>
        <v>0</v>
      </c>
      <c r="HM45" s="432"/>
      <c r="HN45" s="991"/>
      <c r="HO45" s="912"/>
      <c r="HP45" s="913"/>
      <c r="HQ45" s="914"/>
      <c r="HR45" s="915"/>
      <c r="HS45" s="916"/>
      <c r="HT45" s="917"/>
      <c r="HU45" s="918"/>
      <c r="HV45" s="718" t="b">
        <f t="shared" si="83"/>
        <v>0</v>
      </c>
      <c r="HW45" s="719" t="b">
        <f t="shared" si="83"/>
        <v>0</v>
      </c>
      <c r="HX45" s="719" t="b">
        <f t="shared" si="61"/>
        <v>0</v>
      </c>
      <c r="HY45" s="719" t="b">
        <f t="shared" si="62"/>
        <v>0</v>
      </c>
      <c r="HZ45" s="719" t="b">
        <f t="shared" si="63"/>
        <v>0</v>
      </c>
      <c r="IA45" s="720" t="b">
        <f t="shared" si="64"/>
        <v>0</v>
      </c>
      <c r="IB45" s="721" t="b">
        <f t="shared" si="65"/>
        <v>0</v>
      </c>
      <c r="IC45" s="433"/>
      <c r="ID45" s="432"/>
      <c r="IE45" s="664"/>
      <c r="IF45" s="1055"/>
      <c r="IG45" s="1055"/>
      <c r="IH45" s="1055"/>
      <c r="II45" s="1055"/>
      <c r="IJ45" s="1055"/>
      <c r="IK45" s="1055"/>
      <c r="IL45" s="1055"/>
      <c r="IM45" s="1055"/>
      <c r="IN45" s="1056"/>
      <c r="IO45" s="662"/>
      <c r="IP45" s="1057"/>
      <c r="IQ45" s="1057"/>
      <c r="IR45" s="1057"/>
      <c r="IS45" s="1057"/>
      <c r="IT45" s="1057"/>
      <c r="IU45" s="1057"/>
      <c r="IV45" s="1057"/>
      <c r="IW45" s="1057"/>
      <c r="IX45" s="1058"/>
      <c r="IY45" s="664"/>
      <c r="IZ45" s="1055"/>
      <c r="JA45" s="1055"/>
      <c r="JB45" s="1055"/>
      <c r="JC45" s="1055"/>
      <c r="JD45" s="1055"/>
      <c r="JE45" s="1055"/>
      <c r="JF45" s="1055"/>
      <c r="JG45" s="1055"/>
      <c r="JH45" s="1059"/>
      <c r="JI45" s="662"/>
      <c r="JJ45" s="1057"/>
      <c r="JK45" s="1057"/>
      <c r="JL45" s="1057"/>
      <c r="JM45" s="1057"/>
      <c r="JN45" s="1057"/>
      <c r="JO45" s="1057"/>
      <c r="JP45" s="1057"/>
      <c r="JQ45" s="1057"/>
      <c r="JR45" s="1058"/>
      <c r="JS45" s="664"/>
      <c r="JT45" s="1055"/>
      <c r="JU45" s="1055"/>
      <c r="JV45" s="1055"/>
      <c r="JW45" s="1055"/>
      <c r="JX45" s="1059"/>
      <c r="JY45" s="1055"/>
      <c r="JZ45" s="1055"/>
      <c r="KA45" s="1055"/>
      <c r="KB45" s="1056"/>
      <c r="KC45" s="662"/>
      <c r="KD45" s="1057"/>
      <c r="KE45" s="1057"/>
      <c r="KF45" s="1057"/>
      <c r="KG45" s="1057"/>
      <c r="KH45" s="1057"/>
      <c r="KI45" s="1057"/>
      <c r="KJ45" s="1057"/>
      <c r="KK45" s="1057"/>
      <c r="KL45" s="1058"/>
      <c r="KM45" s="664"/>
      <c r="KN45" s="1055"/>
      <c r="KO45" s="1055"/>
      <c r="KP45" s="1055"/>
      <c r="KQ45" s="1055"/>
      <c r="KR45" s="1055"/>
      <c r="KS45" s="1055"/>
      <c r="KT45" s="1055"/>
      <c r="KU45" s="1055"/>
      <c r="KV45" s="1056"/>
      <c r="KW45" s="662"/>
      <c r="KX45" s="1057"/>
      <c r="KY45" s="1057"/>
      <c r="KZ45" s="1057"/>
      <c r="LA45" s="1057"/>
      <c r="LB45" s="1057"/>
      <c r="LC45" s="1057"/>
      <c r="LD45" s="1057"/>
      <c r="LE45" s="1057"/>
      <c r="LF45" s="1058"/>
      <c r="LG45" s="1060"/>
      <c r="LH45" s="1055"/>
      <c r="LI45" s="1055"/>
      <c r="LJ45" s="1055"/>
      <c r="LK45" s="1055"/>
      <c r="LL45" s="1055"/>
      <c r="LM45" s="1055"/>
      <c r="LN45" s="1055"/>
      <c r="LO45" s="1055"/>
      <c r="LP45" s="1055"/>
      <c r="LQ45" s="1059"/>
      <c r="LR45" s="739">
        <f t="shared" si="5"/>
        <v>0</v>
      </c>
      <c r="LS45" s="740" t="b">
        <f t="shared" si="66"/>
        <v>0</v>
      </c>
      <c r="LT45" s="741">
        <f t="shared" si="6"/>
        <v>0</v>
      </c>
      <c r="LU45" s="742" t="b">
        <f t="shared" si="67"/>
        <v>0</v>
      </c>
      <c r="LV45" s="743">
        <f t="shared" si="84"/>
        <v>0</v>
      </c>
      <c r="LW45" s="744" t="b">
        <f t="shared" si="68"/>
        <v>0</v>
      </c>
      <c r="LX45" s="745">
        <f t="shared" si="8"/>
        <v>0</v>
      </c>
      <c r="LY45" s="746" t="b">
        <f t="shared" si="69"/>
        <v>0</v>
      </c>
      <c r="LZ45" s="764">
        <f t="shared" si="9"/>
        <v>0</v>
      </c>
      <c r="MA45" s="765" t="b">
        <f t="shared" si="70"/>
        <v>0</v>
      </c>
      <c r="MB45" s="766">
        <f t="shared" si="85"/>
        <v>0</v>
      </c>
      <c r="MC45" s="767" t="b">
        <f t="shared" si="71"/>
        <v>0</v>
      </c>
      <c r="MD45" s="768">
        <f t="shared" si="11"/>
        <v>0</v>
      </c>
      <c r="ME45" s="769" t="b">
        <f t="shared" si="72"/>
        <v>0</v>
      </c>
      <c r="MF45" s="770">
        <f t="shared" si="86"/>
        <v>0</v>
      </c>
      <c r="MG45" s="771" t="b">
        <f t="shared" si="73"/>
        <v>0</v>
      </c>
      <c r="MH45" s="772">
        <f t="shared" si="87"/>
        <v>0</v>
      </c>
      <c r="MI45" s="773" t="b">
        <f t="shared" si="74"/>
        <v>0</v>
      </c>
      <c r="MJ45" s="774">
        <f t="shared" si="88"/>
        <v>0</v>
      </c>
      <c r="MK45" s="775" t="b">
        <f t="shared" si="75"/>
        <v>0</v>
      </c>
      <c r="ML45" s="776">
        <f t="shared" si="89"/>
        <v>0</v>
      </c>
      <c r="MM45" s="777" t="b">
        <f t="shared" si="76"/>
        <v>0</v>
      </c>
      <c r="MN45" s="778">
        <f t="shared" si="90"/>
        <v>0</v>
      </c>
      <c r="MO45" s="779" t="b">
        <f t="shared" si="77"/>
        <v>0</v>
      </c>
      <c r="MP45" s="884">
        <f t="shared" si="91"/>
        <v>0</v>
      </c>
      <c r="MQ45" s="885" t="b">
        <f t="shared" si="78"/>
        <v>0</v>
      </c>
      <c r="MR45" s="433"/>
      <c r="MS45" s="645"/>
      <c r="MT45" s="646"/>
      <c r="MU45" s="647"/>
      <c r="MV45" s="648"/>
      <c r="MW45" s="649"/>
      <c r="MX45" s="657"/>
      <c r="MY45" s="658"/>
      <c r="MZ45" s="659"/>
      <c r="NA45" s="660"/>
      <c r="NB45" s="661"/>
      <c r="NC45" s="662"/>
      <c r="ND45" s="663"/>
      <c r="NE45" s="664"/>
      <c r="NF45" s="665"/>
      <c r="NG45" s="1575" t="b">
        <f t="shared" si="93"/>
        <v>0</v>
      </c>
      <c r="NH45" s="1575" t="b">
        <f t="shared" si="93"/>
        <v>0</v>
      </c>
      <c r="NI45" s="1575" t="b">
        <f t="shared" si="93"/>
        <v>0</v>
      </c>
      <c r="NJ45" s="1575" t="b">
        <f t="shared" si="93"/>
        <v>0</v>
      </c>
      <c r="NK45" s="1575" t="b">
        <f t="shared" si="93"/>
        <v>0</v>
      </c>
      <c r="NL45" s="1575" t="b">
        <f t="shared" si="93"/>
        <v>0</v>
      </c>
      <c r="NM45" s="1575" t="b">
        <f t="shared" si="93"/>
        <v>0</v>
      </c>
      <c r="NN45" s="1575" t="b">
        <f t="shared" si="93"/>
        <v>0</v>
      </c>
      <c r="NO45" s="1575" t="b">
        <f t="shared" si="92"/>
        <v>0</v>
      </c>
      <c r="NP45" s="1576" t="b">
        <f t="shared" si="92"/>
        <v>0</v>
      </c>
      <c r="NQ45" s="1576" t="b">
        <f t="shared" si="92"/>
        <v>0</v>
      </c>
      <c r="NR45" s="1576" t="b">
        <f t="shared" si="92"/>
        <v>0</v>
      </c>
      <c r="NS45" s="1575" t="b">
        <f t="shared" si="92"/>
        <v>0</v>
      </c>
      <c r="NT45" s="1445"/>
    </row>
    <row r="46" spans="1:384" ht="30.75" thickBot="1" x14ac:dyDescent="0.45">
      <c r="A46" s="1"/>
      <c r="B46" s="1662"/>
      <c r="C46" s="1662"/>
      <c r="D46" s="1663"/>
      <c r="E46" s="1664"/>
      <c r="F46" s="1662"/>
      <c r="G46" s="1662"/>
      <c r="H46" s="1662"/>
      <c r="I46" s="1662"/>
      <c r="J46" s="1662"/>
      <c r="K46" s="1662"/>
      <c r="L46" s="1662"/>
      <c r="M46" s="347"/>
      <c r="N46" s="2870" t="s">
        <v>153</v>
      </c>
      <c r="O46" s="2871"/>
      <c r="P46" s="2871"/>
      <c r="Q46" s="2871"/>
      <c r="R46" s="2871"/>
      <c r="S46" s="2871"/>
      <c r="T46" s="2871"/>
      <c r="U46" s="2871"/>
      <c r="V46" s="2871"/>
      <c r="W46" s="2871"/>
      <c r="X46" s="2871"/>
      <c r="Y46" s="2871"/>
      <c r="Z46" s="2871"/>
      <c r="AA46" s="2871"/>
      <c r="AB46" s="2871"/>
      <c r="AC46" s="2871"/>
      <c r="AD46" s="2872"/>
      <c r="AE46" s="347"/>
      <c r="AF46" s="1182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3"/>
      <c r="BB46" s="3"/>
      <c r="BC46" s="3"/>
      <c r="BD46" s="3"/>
      <c r="BE46" s="3"/>
      <c r="BF46" s="10"/>
      <c r="BG46" s="10"/>
      <c r="BH46" s="10"/>
      <c r="BI46" s="10"/>
      <c r="BJ46" s="10"/>
      <c r="BK46" s="10"/>
      <c r="BL46" s="1665"/>
      <c r="BM46" s="10"/>
      <c r="BN46" s="1182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1771"/>
      <c r="DD46" s="1771"/>
      <c r="DE46" s="1771"/>
      <c r="DF46" s="1771"/>
      <c r="DG46" s="1771"/>
      <c r="DH46" s="1771"/>
      <c r="DI46" s="1771"/>
      <c r="DJ46" s="1771"/>
      <c r="DK46" s="1771"/>
      <c r="DL46" s="1771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47"/>
      <c r="DY46" s="1182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47"/>
      <c r="EO46" s="1690"/>
      <c r="EP46" s="1672"/>
      <c r="EQ46" s="1443"/>
      <c r="ER46" s="1443"/>
      <c r="ES46" s="1443"/>
      <c r="ET46" s="1443"/>
      <c r="EU46" s="1443"/>
      <c r="EV46" s="1443"/>
      <c r="EW46" s="1443"/>
      <c r="EX46" s="1443"/>
      <c r="EY46" s="1443"/>
      <c r="EZ46" s="1443"/>
      <c r="FA46" s="1443"/>
      <c r="FB46" s="1443"/>
      <c r="FC46" s="1691"/>
      <c r="FD46" s="1450"/>
      <c r="FE46" s="439"/>
      <c r="FF46" s="432"/>
      <c r="FG46" s="432"/>
      <c r="FH46" s="432"/>
      <c r="FI46" s="432"/>
      <c r="FJ46" s="432"/>
      <c r="FK46" s="432"/>
      <c r="FL46" s="432"/>
      <c r="FM46" s="432"/>
      <c r="FN46" s="432"/>
      <c r="FO46" s="432"/>
      <c r="FP46" s="432"/>
      <c r="FQ46" s="432"/>
      <c r="FR46" s="432"/>
      <c r="FS46" s="432"/>
      <c r="FT46" s="432"/>
      <c r="FU46" s="432"/>
      <c r="FV46" s="432"/>
      <c r="FW46" s="432"/>
      <c r="FX46" s="432"/>
      <c r="FY46" s="432"/>
      <c r="FZ46" s="432"/>
      <c r="GA46" s="432"/>
      <c r="GB46" s="432"/>
      <c r="GC46" s="432"/>
      <c r="GD46" s="432"/>
      <c r="GE46" s="432"/>
      <c r="GF46" s="432"/>
      <c r="GG46" s="432"/>
      <c r="GH46" s="432"/>
      <c r="GI46" s="432"/>
      <c r="GJ46" s="432"/>
      <c r="GK46" s="432"/>
      <c r="GL46" s="432"/>
      <c r="GM46" s="432"/>
      <c r="GN46" s="432"/>
      <c r="GO46" s="432"/>
      <c r="GP46" s="432"/>
      <c r="GQ46" s="432"/>
      <c r="GR46" s="432"/>
      <c r="GS46" s="432"/>
      <c r="GT46" s="432"/>
      <c r="GU46" s="432"/>
      <c r="GV46" s="432"/>
      <c r="GW46" s="432"/>
      <c r="GX46" s="432"/>
      <c r="GY46" s="432"/>
      <c r="GZ46" s="432"/>
      <c r="HA46" s="432"/>
      <c r="HB46" s="432"/>
      <c r="HC46" s="432"/>
      <c r="HD46" s="432"/>
      <c r="HE46" s="432"/>
      <c r="HF46" s="432"/>
      <c r="HG46" s="432"/>
      <c r="HH46" s="432"/>
      <c r="HI46" s="432"/>
      <c r="HJ46" s="432"/>
      <c r="HK46" s="432"/>
      <c r="HL46" s="432"/>
      <c r="HM46" s="432"/>
      <c r="HN46" s="439"/>
      <c r="HO46" s="432"/>
      <c r="HP46" s="432"/>
      <c r="HQ46" s="432"/>
      <c r="HR46" s="432"/>
      <c r="HS46" s="432"/>
      <c r="HT46" s="432"/>
      <c r="HU46" s="432"/>
      <c r="HV46" s="432"/>
      <c r="HW46" s="432"/>
      <c r="HX46" s="432"/>
      <c r="HY46" s="432"/>
      <c r="HZ46" s="432"/>
      <c r="IA46" s="432"/>
      <c r="IB46" s="432"/>
      <c r="IC46" s="433"/>
      <c r="ID46" s="432"/>
      <c r="IE46" s="812"/>
      <c r="IF46" s="812"/>
      <c r="IG46" s="812"/>
      <c r="IH46" s="812"/>
      <c r="II46" s="812"/>
      <c r="IJ46" s="812"/>
      <c r="IK46" s="812"/>
      <c r="IL46" s="812"/>
      <c r="IM46" s="812"/>
      <c r="IN46" s="812"/>
      <c r="IO46" s="812"/>
      <c r="IP46" s="812"/>
      <c r="IQ46" s="812"/>
      <c r="IR46" s="812"/>
      <c r="IS46" s="812"/>
      <c r="IT46" s="812"/>
      <c r="IU46" s="812"/>
      <c r="IV46" s="812"/>
      <c r="IW46" s="812"/>
      <c r="IX46" s="812"/>
      <c r="IY46" s="812"/>
      <c r="IZ46" s="812"/>
      <c r="JA46" s="812"/>
      <c r="JB46" s="812"/>
      <c r="JC46" s="812"/>
      <c r="JD46" s="812"/>
      <c r="JE46" s="812"/>
      <c r="JF46" s="812"/>
      <c r="JG46" s="812"/>
      <c r="JH46" s="812"/>
      <c r="JI46" s="812"/>
      <c r="JJ46" s="812"/>
      <c r="JK46" s="812"/>
      <c r="JL46" s="812"/>
      <c r="JM46" s="812"/>
      <c r="JN46" s="812"/>
      <c r="JO46" s="812"/>
      <c r="JP46" s="812"/>
      <c r="JQ46" s="812"/>
      <c r="JR46" s="812"/>
      <c r="JS46" s="812"/>
      <c r="JT46" s="812"/>
      <c r="JU46" s="812"/>
      <c r="JV46" s="812"/>
      <c r="JW46" s="812"/>
      <c r="JX46" s="812"/>
      <c r="JY46" s="812"/>
      <c r="JZ46" s="812"/>
      <c r="KA46" s="812"/>
      <c r="KB46" s="812"/>
      <c r="KC46" s="812"/>
      <c r="KD46" s="812"/>
      <c r="KE46" s="812"/>
      <c r="KF46" s="812"/>
      <c r="KG46" s="812"/>
      <c r="KH46" s="812"/>
      <c r="KI46" s="812"/>
      <c r="KJ46" s="812"/>
      <c r="KK46" s="812"/>
      <c r="KL46" s="812"/>
      <c r="KM46" s="812"/>
      <c r="KN46" s="812"/>
      <c r="KO46" s="812"/>
      <c r="KP46" s="812"/>
      <c r="KQ46" s="812"/>
      <c r="KR46" s="812"/>
      <c r="KS46" s="812"/>
      <c r="KT46" s="812"/>
      <c r="KU46" s="812"/>
      <c r="KV46" s="812"/>
      <c r="KW46" s="812"/>
      <c r="KX46" s="812"/>
      <c r="KY46" s="812"/>
      <c r="KZ46" s="812"/>
      <c r="LA46" s="812"/>
      <c r="LB46" s="812"/>
      <c r="LC46" s="812"/>
      <c r="LD46" s="812"/>
      <c r="LE46" s="812"/>
      <c r="LF46" s="812"/>
      <c r="LG46" s="432"/>
      <c r="LH46" s="432"/>
      <c r="LI46" s="432"/>
      <c r="LJ46" s="432"/>
      <c r="LK46" s="432"/>
      <c r="LL46" s="432"/>
      <c r="LM46" s="432"/>
      <c r="LN46" s="432"/>
      <c r="LO46" s="432"/>
      <c r="LP46" s="432"/>
      <c r="LQ46" s="432"/>
      <c r="LR46" s="432"/>
      <c r="LS46" s="432"/>
      <c r="LT46" s="432"/>
      <c r="LU46" s="432"/>
      <c r="LV46" s="432"/>
      <c r="LW46" s="432"/>
      <c r="LX46" s="432"/>
      <c r="LY46" s="432"/>
      <c r="LZ46" s="432"/>
      <c r="MA46" s="432"/>
      <c r="MB46" s="432"/>
      <c r="MC46" s="432"/>
      <c r="MD46" s="432"/>
      <c r="ME46" s="432"/>
      <c r="MF46" s="432"/>
      <c r="MG46" s="432"/>
      <c r="MH46" s="432"/>
      <c r="MI46" s="432"/>
      <c r="MJ46" s="432"/>
      <c r="MK46" s="432"/>
      <c r="ML46" s="432"/>
      <c r="MM46" s="432"/>
      <c r="MN46" s="432"/>
      <c r="MO46" s="432"/>
      <c r="MP46" s="432"/>
      <c r="MQ46" s="432"/>
      <c r="MR46" s="433"/>
      <c r="MT46" s="432"/>
      <c r="MU46" s="432"/>
      <c r="MV46" s="432"/>
      <c r="MW46" s="432"/>
      <c r="MX46" s="432"/>
      <c r="MY46" s="432"/>
      <c r="MZ46" s="432"/>
      <c r="NA46" s="432"/>
      <c r="NB46" s="432"/>
      <c r="NC46" s="432"/>
      <c r="ND46" s="432"/>
      <c r="NE46" s="432"/>
      <c r="NF46" s="432"/>
      <c r="NG46" s="432"/>
      <c r="NH46" s="432"/>
      <c r="NI46" s="432"/>
      <c r="NJ46" s="432"/>
      <c r="NK46" s="432"/>
      <c r="NL46" s="432"/>
      <c r="NM46" s="432"/>
      <c r="NN46" s="432"/>
      <c r="NO46" s="432"/>
      <c r="NP46" s="432"/>
      <c r="NQ46" s="432"/>
      <c r="NR46" s="432"/>
      <c r="NS46" s="432"/>
      <c r="NT46" s="1445"/>
    </row>
    <row r="47" spans="1:384" ht="61.5" thickBot="1" x14ac:dyDescent="0.35">
      <c r="A47" s="1236"/>
      <c r="B47" s="1236"/>
      <c r="C47" s="1236"/>
      <c r="D47" s="1540"/>
      <c r="E47" s="1518"/>
      <c r="F47" s="1237"/>
      <c r="G47" s="1237"/>
      <c r="H47" s="2981" t="s">
        <v>101</v>
      </c>
      <c r="I47" s="2982"/>
      <c r="J47" s="2983"/>
      <c r="K47" s="2984"/>
      <c r="L47" s="1227"/>
      <c r="M47" s="1238"/>
      <c r="N47" s="2885" t="s">
        <v>21</v>
      </c>
      <c r="O47" s="2886"/>
      <c r="P47" s="2835" t="s">
        <v>46</v>
      </c>
      <c r="Q47" s="2836"/>
      <c r="R47" s="2835" t="s">
        <v>47</v>
      </c>
      <c r="S47" s="2836"/>
      <c r="T47" s="2835" t="s">
        <v>48</v>
      </c>
      <c r="U47" s="2836"/>
      <c r="V47" s="2835" t="s">
        <v>49</v>
      </c>
      <c r="W47" s="2836"/>
      <c r="X47" s="2749" t="s">
        <v>50</v>
      </c>
      <c r="Y47" s="2750"/>
      <c r="Z47" s="2835" t="s">
        <v>51</v>
      </c>
      <c r="AA47" s="2836"/>
      <c r="AB47" s="2749" t="s">
        <v>52</v>
      </c>
      <c r="AC47" s="2750"/>
      <c r="AD47" s="2835" t="s">
        <v>53</v>
      </c>
      <c r="AE47" s="2836"/>
      <c r="AF47" s="1227"/>
      <c r="AG47" s="1239"/>
      <c r="AH47" s="1227"/>
      <c r="AI47" s="1227"/>
      <c r="AJ47" s="1227"/>
      <c r="AK47" s="1227"/>
      <c r="AL47" s="1227"/>
      <c r="AM47" s="1227"/>
      <c r="AN47" s="1227"/>
      <c r="AO47" s="1227"/>
      <c r="AP47" s="1227"/>
      <c r="AQ47" s="1227"/>
      <c r="AR47" s="1227"/>
      <c r="AS47" s="1227"/>
      <c r="AT47" s="1227"/>
      <c r="AU47" s="1227"/>
      <c r="AV47" s="1227"/>
      <c r="AW47" s="1227"/>
      <c r="AX47" s="1227"/>
      <c r="AY47" s="2839" t="s">
        <v>34</v>
      </c>
      <c r="AZ47" s="2840"/>
      <c r="BA47" s="1240" t="s">
        <v>11</v>
      </c>
      <c r="BB47" s="1772" t="s">
        <v>12</v>
      </c>
      <c r="BC47" s="1242"/>
      <c r="BD47" s="2837" t="s">
        <v>35</v>
      </c>
      <c r="BE47" s="2838"/>
      <c r="BF47" s="1240" t="s">
        <v>11</v>
      </c>
      <c r="BG47" s="1243" t="s">
        <v>12</v>
      </c>
      <c r="BH47" s="1242"/>
      <c r="BI47" s="2837" t="s">
        <v>36</v>
      </c>
      <c r="BJ47" s="2838"/>
      <c r="BK47" s="1244" t="s">
        <v>11</v>
      </c>
      <c r="BL47" s="1243" t="s">
        <v>12</v>
      </c>
      <c r="BM47" s="1227"/>
      <c r="BN47" s="1235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1227"/>
      <c r="CE47" s="1227"/>
      <c r="CF47" s="1227"/>
      <c r="CG47" s="1227"/>
      <c r="CH47" s="1227"/>
      <c r="CI47" s="1227"/>
      <c r="CJ47" s="1227"/>
      <c r="CK47" s="1227"/>
      <c r="CL47" s="1227"/>
      <c r="CM47" s="1227"/>
      <c r="CN47" s="1227"/>
      <c r="CO47" s="1227"/>
      <c r="CP47" s="1227"/>
      <c r="CQ47" s="1227"/>
      <c r="CR47" s="1227"/>
      <c r="CS47" s="1227"/>
      <c r="CT47" s="1227"/>
      <c r="CU47" s="1227"/>
      <c r="CV47" s="1227"/>
      <c r="CW47" s="1227"/>
      <c r="CX47" s="1227"/>
      <c r="CY47" s="1227"/>
      <c r="CZ47" s="1227"/>
      <c r="DA47" s="1227"/>
      <c r="DB47" s="1227"/>
      <c r="DC47" s="1221"/>
      <c r="DD47" s="1221"/>
      <c r="DE47" s="1221"/>
      <c r="DF47" s="1221"/>
      <c r="DG47" s="1221"/>
      <c r="DH47" s="1652"/>
      <c r="DI47" s="2738" t="s">
        <v>60</v>
      </c>
      <c r="DJ47" s="2739"/>
      <c r="DK47" s="2739"/>
      <c r="DL47" s="2740"/>
      <c r="DM47" s="1652"/>
      <c r="DN47" s="76"/>
      <c r="DO47" s="2738" t="s">
        <v>57</v>
      </c>
      <c r="DP47" s="2739"/>
      <c r="DQ47" s="2739"/>
      <c r="DR47" s="2740"/>
      <c r="DS47" s="76"/>
      <c r="DT47" s="2738" t="s">
        <v>58</v>
      </c>
      <c r="DU47" s="2739"/>
      <c r="DV47" s="2739"/>
      <c r="DW47" s="2740"/>
      <c r="DX47" s="1238"/>
      <c r="DY47" s="1235"/>
      <c r="DZ47" s="2873" t="s">
        <v>67</v>
      </c>
      <c r="EA47" s="2874"/>
      <c r="EB47" s="2874"/>
      <c r="EC47" s="2875"/>
      <c r="ED47" s="1227"/>
      <c r="EE47" s="2873" t="s">
        <v>68</v>
      </c>
      <c r="EF47" s="2874"/>
      <c r="EG47" s="2874"/>
      <c r="EH47" s="2875"/>
      <c r="EI47" s="1227"/>
      <c r="EJ47" s="1227"/>
      <c r="EK47" s="1227"/>
      <c r="EL47" s="1227"/>
      <c r="EM47" s="1227"/>
      <c r="EN47" s="1238"/>
      <c r="EO47" s="1692"/>
      <c r="EP47" s="1245"/>
      <c r="EQ47" s="1246"/>
      <c r="ER47" s="3064" t="s">
        <v>230</v>
      </c>
      <c r="ES47" s="3065"/>
      <c r="ET47" s="3065"/>
      <c r="EU47" s="3065"/>
      <c r="EV47" s="3065"/>
      <c r="EW47" s="3065"/>
      <c r="EX47" s="3065"/>
      <c r="EY47" s="3066"/>
      <c r="EZ47" s="1671"/>
      <c r="FA47" s="2575" t="s">
        <v>237</v>
      </c>
      <c r="FB47" s="2576"/>
      <c r="FC47" s="2577"/>
      <c r="FD47" s="1248"/>
      <c r="FE47" s="1232"/>
      <c r="FF47" s="434"/>
      <c r="FG47" s="434"/>
      <c r="FH47" s="434"/>
      <c r="FI47" s="434"/>
      <c r="FJ47" s="434"/>
      <c r="FK47" s="434"/>
      <c r="FL47" s="434"/>
      <c r="FM47" s="434"/>
      <c r="FN47" s="434"/>
      <c r="FO47" s="434"/>
      <c r="FP47" s="434"/>
      <c r="FQ47" s="434"/>
      <c r="FR47" s="434"/>
      <c r="FS47" s="434"/>
      <c r="FT47" s="434"/>
      <c r="FU47" s="434"/>
      <c r="FV47" s="434"/>
      <c r="FW47" s="434"/>
      <c r="FX47" s="434"/>
      <c r="FY47" s="434"/>
      <c r="FZ47" s="434"/>
      <c r="GA47" s="434"/>
      <c r="GB47" s="434"/>
      <c r="GC47" s="434"/>
      <c r="GD47" s="434"/>
      <c r="GE47" s="434"/>
      <c r="GF47" s="434"/>
      <c r="GG47" s="434"/>
      <c r="GH47" s="434"/>
      <c r="GI47" s="434"/>
      <c r="GJ47" s="434"/>
      <c r="GK47" s="434"/>
      <c r="GL47" s="434"/>
      <c r="GM47" s="434"/>
      <c r="GN47" s="434"/>
      <c r="GO47" s="434"/>
      <c r="GP47" s="434"/>
      <c r="GQ47" s="434"/>
      <c r="GR47" s="434"/>
      <c r="GS47" s="434"/>
      <c r="GT47" s="639"/>
      <c r="GU47" s="639"/>
      <c r="GV47" s="639"/>
      <c r="GW47" s="639"/>
      <c r="GX47" s="639"/>
      <c r="GY47" s="2491" t="s">
        <v>376</v>
      </c>
      <c r="GZ47" s="2492"/>
      <c r="HA47" s="2354" t="s">
        <v>11</v>
      </c>
      <c r="HB47" s="2354" t="s">
        <v>12</v>
      </c>
      <c r="HC47" s="639"/>
      <c r="HD47" s="2310" t="s">
        <v>377</v>
      </c>
      <c r="HE47" s="2311"/>
      <c r="HF47" s="2314" t="s">
        <v>11</v>
      </c>
      <c r="HG47" s="2314" t="s">
        <v>12</v>
      </c>
      <c r="HH47" s="639"/>
      <c r="HI47" s="2487" t="s">
        <v>378</v>
      </c>
      <c r="HJ47" s="2488"/>
      <c r="HK47" s="2352" t="s">
        <v>11</v>
      </c>
      <c r="HL47" s="2352" t="s">
        <v>12</v>
      </c>
      <c r="HM47" s="639"/>
      <c r="HN47" s="1229"/>
      <c r="HO47" s="2491" t="s">
        <v>376</v>
      </c>
      <c r="HP47" s="2492"/>
      <c r="HQ47" s="2354" t="s">
        <v>11</v>
      </c>
      <c r="HR47" s="2354" t="s">
        <v>12</v>
      </c>
      <c r="HS47" s="639"/>
      <c r="HT47" s="2310" t="s">
        <v>377</v>
      </c>
      <c r="HU47" s="2311"/>
      <c r="HV47" s="2314" t="s">
        <v>11</v>
      </c>
      <c r="HW47" s="451" t="s">
        <v>12</v>
      </c>
      <c r="HX47" s="639"/>
      <c r="HY47" s="2487" t="s">
        <v>378</v>
      </c>
      <c r="HZ47" s="2488"/>
      <c r="IA47" s="2352" t="s">
        <v>11</v>
      </c>
      <c r="IB47" s="2352" t="s">
        <v>12</v>
      </c>
      <c r="IC47" s="1249"/>
      <c r="ID47" s="639"/>
      <c r="IE47" s="466"/>
      <c r="IF47" s="466"/>
      <c r="IG47" s="466"/>
      <c r="IH47" s="466"/>
      <c r="II47" s="466"/>
      <c r="IJ47" s="466"/>
      <c r="IK47" s="466"/>
      <c r="IL47" s="466"/>
      <c r="IM47" s="466"/>
      <c r="IN47" s="466"/>
      <c r="IO47" s="466"/>
      <c r="IP47" s="466"/>
      <c r="IQ47" s="466"/>
      <c r="IR47" s="466"/>
      <c r="IS47" s="466"/>
      <c r="IT47" s="466"/>
      <c r="IU47" s="466"/>
      <c r="IV47" s="466"/>
      <c r="IW47" s="466"/>
      <c r="IX47" s="466"/>
      <c r="IY47" s="466"/>
      <c r="IZ47" s="466"/>
      <c r="JA47" s="466"/>
      <c r="JB47" s="466"/>
      <c r="JC47" s="466"/>
      <c r="JD47" s="466"/>
      <c r="JE47" s="466"/>
      <c r="JF47" s="466"/>
      <c r="JG47" s="466"/>
      <c r="JH47" s="466"/>
      <c r="JI47" s="466"/>
      <c r="JJ47" s="466"/>
      <c r="JK47" s="466"/>
      <c r="JL47" s="466"/>
      <c r="JM47" s="466"/>
      <c r="JN47" s="466"/>
      <c r="JO47" s="466"/>
      <c r="JP47" s="466"/>
      <c r="JQ47" s="466"/>
      <c r="JR47" s="466"/>
      <c r="JS47" s="466"/>
      <c r="JT47" s="466"/>
      <c r="JU47" s="466"/>
      <c r="JV47" s="466"/>
      <c r="JW47" s="466"/>
      <c r="JX47" s="466"/>
      <c r="JY47" s="466"/>
      <c r="JZ47" s="466"/>
      <c r="KA47" s="466"/>
      <c r="KB47" s="466"/>
      <c r="KC47" s="466"/>
      <c r="KD47" s="466"/>
      <c r="KE47" s="466"/>
      <c r="KF47" s="466"/>
      <c r="KG47" s="466"/>
      <c r="KH47" s="466"/>
      <c r="KI47" s="466"/>
      <c r="KJ47" s="466"/>
      <c r="KK47" s="466"/>
      <c r="KL47" s="466"/>
      <c r="KM47" s="466"/>
      <c r="KN47" s="466"/>
      <c r="KO47" s="466"/>
      <c r="KP47" s="466"/>
      <c r="KQ47" s="466"/>
      <c r="KR47" s="466"/>
      <c r="KS47" s="466"/>
      <c r="KT47" s="466"/>
      <c r="KU47" s="466"/>
      <c r="KV47" s="466"/>
      <c r="KW47" s="466"/>
      <c r="KX47" s="466"/>
      <c r="KY47" s="466"/>
      <c r="KZ47" s="466"/>
      <c r="LA47" s="466"/>
      <c r="LB47" s="466"/>
      <c r="LC47" s="1247"/>
      <c r="LD47" s="1247"/>
      <c r="LE47" s="1247"/>
      <c r="LF47" s="1247"/>
      <c r="LG47" s="1247"/>
      <c r="LH47" s="1247"/>
      <c r="LI47" s="1247"/>
      <c r="LJ47" s="1247"/>
      <c r="LK47" s="1247"/>
      <c r="LL47" s="1247"/>
      <c r="LM47" s="1247"/>
      <c r="LN47" s="1247"/>
      <c r="LO47" s="2481" t="s">
        <v>327</v>
      </c>
      <c r="LP47" s="2482"/>
      <c r="LQ47" s="2482"/>
      <c r="LR47" s="2482"/>
      <c r="LS47" s="2483"/>
      <c r="LT47" s="2571" t="s">
        <v>11</v>
      </c>
      <c r="LU47" s="2573" t="s">
        <v>12</v>
      </c>
      <c r="LV47" s="466"/>
      <c r="LW47" s="2509" t="s">
        <v>338</v>
      </c>
      <c r="LX47" s="2510"/>
      <c r="LY47" s="2511"/>
      <c r="LZ47" s="2531" t="s">
        <v>11</v>
      </c>
      <c r="MA47" s="1073" t="s">
        <v>12</v>
      </c>
      <c r="MB47" s="639"/>
      <c r="MC47" s="639"/>
      <c r="MD47" s="2473" t="s">
        <v>331</v>
      </c>
      <c r="ME47" s="2474"/>
      <c r="MF47" s="780" t="s">
        <v>11</v>
      </c>
      <c r="MG47" s="781" t="s">
        <v>12</v>
      </c>
      <c r="MH47" s="466"/>
      <c r="MI47" s="2501" t="s">
        <v>333</v>
      </c>
      <c r="MJ47" s="2502"/>
      <c r="MK47" s="782" t="s">
        <v>11</v>
      </c>
      <c r="ML47" s="783" t="s">
        <v>12</v>
      </c>
      <c r="MM47" s="466"/>
      <c r="MN47" s="2505" t="s">
        <v>339</v>
      </c>
      <c r="MO47" s="2506"/>
      <c r="MP47" s="784" t="s">
        <v>11</v>
      </c>
      <c r="MQ47" s="785" t="s">
        <v>12</v>
      </c>
      <c r="MR47" s="1249"/>
      <c r="MS47" s="1250"/>
      <c r="MT47" s="639"/>
      <c r="MU47" s="2457" t="s">
        <v>327</v>
      </c>
      <c r="MV47" s="2458"/>
      <c r="MW47" s="2461" t="s">
        <v>11</v>
      </c>
      <c r="MX47" s="2463" t="s">
        <v>12</v>
      </c>
      <c r="MY47" s="614"/>
      <c r="MZ47" s="2465" t="s">
        <v>338</v>
      </c>
      <c r="NA47" s="2466"/>
      <c r="NB47" s="2469" t="s">
        <v>11</v>
      </c>
      <c r="NC47" s="2471" t="s">
        <v>12</v>
      </c>
      <c r="ND47" s="526"/>
      <c r="NE47" s="2473" t="s">
        <v>331</v>
      </c>
      <c r="NF47" s="2474"/>
      <c r="NG47" s="2477" t="s">
        <v>11</v>
      </c>
      <c r="NH47" s="2479" t="s">
        <v>12</v>
      </c>
      <c r="NI47" s="526"/>
      <c r="NJ47" s="2497" t="s">
        <v>333</v>
      </c>
      <c r="NK47" s="2498"/>
      <c r="NL47" s="2495" t="s">
        <v>11</v>
      </c>
      <c r="NM47" s="2515" t="s">
        <v>12</v>
      </c>
      <c r="NN47" s="526"/>
      <c r="NO47" s="2517" t="s">
        <v>339</v>
      </c>
      <c r="NP47" s="2518"/>
      <c r="NQ47" s="2445" t="s">
        <v>11</v>
      </c>
      <c r="NR47" s="2447" t="s">
        <v>12</v>
      </c>
      <c r="NS47" s="639"/>
    </row>
    <row r="48" spans="1:384" ht="63.75" thickBot="1" x14ac:dyDescent="0.3">
      <c r="A48" s="1236"/>
      <c r="B48" s="1236"/>
      <c r="C48" s="1236"/>
      <c r="D48" s="1540"/>
      <c r="E48" s="1518"/>
      <c r="F48" s="1237"/>
      <c r="G48" s="1237"/>
      <c r="H48" s="2856"/>
      <c r="I48" s="2857"/>
      <c r="J48" s="1622" t="s">
        <v>11</v>
      </c>
      <c r="K48" s="1220" t="s">
        <v>12</v>
      </c>
      <c r="L48" s="4"/>
      <c r="M48" s="1226"/>
      <c r="N48" s="2887"/>
      <c r="O48" s="2888"/>
      <c r="P48" s="1251" t="s">
        <v>11</v>
      </c>
      <c r="Q48" s="1252" t="s">
        <v>12</v>
      </c>
      <c r="R48" s="1251" t="s">
        <v>11</v>
      </c>
      <c r="S48" s="1252" t="s">
        <v>12</v>
      </c>
      <c r="T48" s="1251" t="s">
        <v>11</v>
      </c>
      <c r="U48" s="1252" t="s">
        <v>12</v>
      </c>
      <c r="V48" s="1251" t="s">
        <v>11</v>
      </c>
      <c r="W48" s="1252" t="s">
        <v>12</v>
      </c>
      <c r="X48" s="1253" t="s">
        <v>11</v>
      </c>
      <c r="Y48" s="1254" t="s">
        <v>12</v>
      </c>
      <c r="Z48" s="1251" t="s">
        <v>11</v>
      </c>
      <c r="AA48" s="1252" t="s">
        <v>12</v>
      </c>
      <c r="AB48" s="1253" t="s">
        <v>11</v>
      </c>
      <c r="AC48" s="1254" t="s">
        <v>12</v>
      </c>
      <c r="AD48" s="1636" t="s">
        <v>11</v>
      </c>
      <c r="AE48" s="1637" t="s">
        <v>12</v>
      </c>
      <c r="AF48" s="4"/>
      <c r="AG48" s="88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2831" t="s">
        <v>204</v>
      </c>
      <c r="AZ48" s="2832"/>
      <c r="BA48" s="120">
        <f>COUNTIF(BJ13:BJ45,"ОЧЕНЬ НИЗКАЯ")</f>
        <v>0</v>
      </c>
      <c r="BB48" s="121" t="e">
        <f>BA48*100/BA53</f>
        <v>#DIV/0!</v>
      </c>
      <c r="BC48" s="4"/>
      <c r="BD48" s="2831" t="s">
        <v>204</v>
      </c>
      <c r="BE48" s="2832"/>
      <c r="BF48" s="120">
        <f>COUNTIF(BK13:BK45,"ОЧЕНЬ НИЗКАЯ")</f>
        <v>0</v>
      </c>
      <c r="BG48" s="121" t="e">
        <f>BF48*100/BF53</f>
        <v>#DIV/0!</v>
      </c>
      <c r="BH48" s="4"/>
      <c r="BI48" s="2889" t="s">
        <v>296</v>
      </c>
      <c r="BJ48" s="2890"/>
      <c r="BK48" s="129">
        <f>COUNTIF(BL13:BL45,"1.НИЗКИЙ")</f>
        <v>0</v>
      </c>
      <c r="BL48" s="121" t="e">
        <f>BK48*100/BK51</f>
        <v>#DIV/0!</v>
      </c>
      <c r="BM48" s="4"/>
      <c r="BN48" s="1223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1309"/>
      <c r="DD48" s="1309"/>
      <c r="DE48" s="1309"/>
      <c r="DF48" s="1309"/>
      <c r="DG48" s="1309"/>
      <c r="DH48" s="1652"/>
      <c r="DI48" s="2755" t="s">
        <v>21</v>
      </c>
      <c r="DJ48" s="2756"/>
      <c r="DK48" s="1791" t="s">
        <v>11</v>
      </c>
      <c r="DL48" s="1256" t="s">
        <v>12</v>
      </c>
      <c r="DM48" s="1652"/>
      <c r="DO48" s="2755" t="s">
        <v>21</v>
      </c>
      <c r="DP48" s="2980"/>
      <c r="DQ48" s="1792" t="s">
        <v>11</v>
      </c>
      <c r="DR48" s="1256" t="s">
        <v>12</v>
      </c>
      <c r="DT48" s="2841" t="s">
        <v>21</v>
      </c>
      <c r="DU48" s="2842"/>
      <c r="DV48" s="1793" t="s">
        <v>11</v>
      </c>
      <c r="DW48" s="1259" t="s">
        <v>12</v>
      </c>
      <c r="DX48" s="1226"/>
      <c r="DY48" s="1223"/>
      <c r="DZ48" s="2833" t="s">
        <v>21</v>
      </c>
      <c r="EA48" s="2834"/>
      <c r="EB48" s="1260" t="s">
        <v>11</v>
      </c>
      <c r="EC48" s="1261" t="s">
        <v>12</v>
      </c>
      <c r="ED48" s="4"/>
      <c r="EE48" s="2848" t="s">
        <v>21</v>
      </c>
      <c r="EF48" s="2849"/>
      <c r="EG48" s="1260" t="s">
        <v>11</v>
      </c>
      <c r="EH48" s="1261" t="s">
        <v>12</v>
      </c>
      <c r="EI48" s="4"/>
      <c r="EJ48" s="4"/>
      <c r="EK48" s="4"/>
      <c r="EL48" s="4"/>
      <c r="EM48" s="4"/>
      <c r="EN48" s="1226"/>
      <c r="EO48" s="1693"/>
      <c r="EP48" s="1262"/>
      <c r="EQ48" s="1263"/>
      <c r="ER48" s="3067" t="s">
        <v>215</v>
      </c>
      <c r="ES48" s="3068"/>
      <c r="ET48" s="3067" t="s">
        <v>216</v>
      </c>
      <c r="EU48" s="3068"/>
      <c r="EV48" s="3069" t="s">
        <v>217</v>
      </c>
      <c r="EW48" s="3070"/>
      <c r="EX48" s="3067" t="s">
        <v>218</v>
      </c>
      <c r="EY48" s="3068"/>
      <c r="FA48" s="2578" t="s">
        <v>233</v>
      </c>
      <c r="FB48" s="2579"/>
      <c r="FC48" s="2580"/>
      <c r="FD48" s="1264"/>
      <c r="FE48" s="1232"/>
      <c r="FF48" s="434"/>
      <c r="FG48" s="434"/>
      <c r="FH48" s="434"/>
      <c r="FI48" s="434"/>
      <c r="FJ48" s="434"/>
      <c r="FK48" s="434"/>
      <c r="FL48" s="434"/>
      <c r="FM48" s="434"/>
      <c r="FN48" s="434"/>
      <c r="FO48" s="434"/>
      <c r="FP48" s="434"/>
      <c r="FQ48" s="434"/>
      <c r="FR48" s="434"/>
      <c r="FS48" s="434"/>
      <c r="FT48" s="434"/>
      <c r="FU48" s="434"/>
      <c r="FV48" s="434"/>
      <c r="FW48" s="434"/>
      <c r="FX48" s="434"/>
      <c r="FY48" s="434"/>
      <c r="FZ48" s="434"/>
      <c r="GA48" s="434"/>
      <c r="GB48" s="434"/>
      <c r="GC48" s="434"/>
      <c r="GD48" s="434"/>
      <c r="GE48" s="434"/>
      <c r="GF48" s="434"/>
      <c r="GG48" s="434"/>
      <c r="GH48" s="434"/>
      <c r="GI48" s="434"/>
      <c r="GJ48" s="434"/>
      <c r="GK48" s="434"/>
      <c r="GL48" s="434"/>
      <c r="GM48" s="434"/>
      <c r="GN48" s="434"/>
      <c r="GO48" s="434"/>
      <c r="GP48" s="434"/>
      <c r="GQ48" s="434"/>
      <c r="GR48" s="434"/>
      <c r="GS48" s="434"/>
      <c r="GT48" s="434"/>
      <c r="GU48" s="434"/>
      <c r="GV48" s="434"/>
      <c r="GW48" s="434"/>
      <c r="GX48" s="434"/>
      <c r="GY48" s="2493"/>
      <c r="GZ48" s="2494"/>
      <c r="HA48" s="2355"/>
      <c r="HB48" s="2355"/>
      <c r="HC48" s="434"/>
      <c r="HD48" s="2312"/>
      <c r="HE48" s="2313"/>
      <c r="HF48" s="2316"/>
      <c r="HG48" s="2316"/>
      <c r="HH48" s="434"/>
      <c r="HI48" s="2489"/>
      <c r="HJ48" s="2490"/>
      <c r="HK48" s="2353"/>
      <c r="HL48" s="2353"/>
      <c r="HM48" s="434"/>
      <c r="HN48" s="1232"/>
      <c r="HO48" s="2493"/>
      <c r="HP48" s="2494"/>
      <c r="HQ48" s="2355"/>
      <c r="HR48" s="2355"/>
      <c r="HS48" s="434"/>
      <c r="HT48" s="2312"/>
      <c r="HU48" s="2313"/>
      <c r="HV48" s="2316"/>
      <c r="HW48" s="452"/>
      <c r="HX48" s="434"/>
      <c r="HY48" s="2489"/>
      <c r="HZ48" s="2490"/>
      <c r="IA48" s="2353"/>
      <c r="IB48" s="2353"/>
      <c r="IC48" s="1233"/>
      <c r="ID48" s="434"/>
      <c r="IE48" s="466"/>
      <c r="IF48" s="466"/>
      <c r="IG48" s="466"/>
      <c r="IH48" s="466"/>
      <c r="II48" s="466"/>
      <c r="IJ48" s="466"/>
      <c r="IK48" s="466"/>
      <c r="IL48" s="466"/>
      <c r="IM48" s="466"/>
      <c r="IN48" s="466"/>
      <c r="IO48" s="466"/>
      <c r="IP48" s="466"/>
      <c r="IQ48" s="466"/>
      <c r="IR48" s="466"/>
      <c r="IS48" s="466"/>
      <c r="IT48" s="466"/>
      <c r="IU48" s="466"/>
      <c r="IV48" s="466"/>
      <c r="IW48" s="466"/>
      <c r="IX48" s="466"/>
      <c r="IY48" s="466"/>
      <c r="IZ48" s="466"/>
      <c r="JA48" s="466"/>
      <c r="JB48" s="466"/>
      <c r="JC48" s="466"/>
      <c r="JD48" s="466"/>
      <c r="JE48" s="466"/>
      <c r="JF48" s="466"/>
      <c r="JG48" s="466"/>
      <c r="JH48" s="466"/>
      <c r="JI48" s="466"/>
      <c r="JJ48" s="466"/>
      <c r="JK48" s="466"/>
      <c r="JL48" s="466"/>
      <c r="JM48" s="466"/>
      <c r="JN48" s="466"/>
      <c r="JO48" s="466"/>
      <c r="JP48" s="466"/>
      <c r="JQ48" s="466"/>
      <c r="JR48" s="466"/>
      <c r="JS48" s="466"/>
      <c r="JT48" s="466"/>
      <c r="JU48" s="466"/>
      <c r="JV48" s="466"/>
      <c r="JW48" s="466"/>
      <c r="JX48" s="466"/>
      <c r="JY48" s="466"/>
      <c r="JZ48" s="466"/>
      <c r="KA48" s="466"/>
      <c r="KB48" s="466"/>
      <c r="KC48" s="466"/>
      <c r="KD48" s="466"/>
      <c r="KE48" s="466"/>
      <c r="KF48" s="466"/>
      <c r="KG48" s="466"/>
      <c r="KH48" s="466"/>
      <c r="KI48" s="466"/>
      <c r="KJ48" s="466"/>
      <c r="KK48" s="466"/>
      <c r="KL48" s="466"/>
      <c r="KM48" s="466"/>
      <c r="KN48" s="466"/>
      <c r="KO48" s="466"/>
      <c r="KP48" s="466"/>
      <c r="KQ48" s="466"/>
      <c r="KR48" s="466"/>
      <c r="KS48" s="466"/>
      <c r="KT48" s="466"/>
      <c r="KU48" s="466"/>
      <c r="KV48" s="466"/>
      <c r="KW48" s="466"/>
      <c r="KX48" s="466"/>
      <c r="KY48" s="466"/>
      <c r="KZ48" s="466"/>
      <c r="LA48" s="466"/>
      <c r="LB48" s="466"/>
      <c r="LC48" s="434"/>
      <c r="LD48" s="434"/>
      <c r="LE48" s="434"/>
      <c r="LF48" s="434"/>
      <c r="LG48" s="434"/>
      <c r="LH48" s="434"/>
      <c r="LI48" s="434"/>
      <c r="LJ48" s="434"/>
      <c r="LK48" s="434"/>
      <c r="LL48" s="434"/>
      <c r="LM48" s="434"/>
      <c r="LN48" s="434"/>
      <c r="LO48" s="2484"/>
      <c r="LP48" s="2485"/>
      <c r="LQ48" s="2485"/>
      <c r="LR48" s="2485"/>
      <c r="LS48" s="2486"/>
      <c r="LT48" s="2572"/>
      <c r="LU48" s="2574"/>
      <c r="LV48" s="466"/>
      <c r="LW48" s="2512"/>
      <c r="LX48" s="2513"/>
      <c r="LY48" s="2514"/>
      <c r="LZ48" s="2532"/>
      <c r="MA48" s="1074"/>
      <c r="MB48" s="434"/>
      <c r="MC48" s="434"/>
      <c r="MD48" s="2475"/>
      <c r="ME48" s="2476"/>
      <c r="MF48" s="791"/>
      <c r="MG48" s="792"/>
      <c r="MH48" s="466"/>
      <c r="MI48" s="2503"/>
      <c r="MJ48" s="2504"/>
      <c r="MK48" s="793"/>
      <c r="ML48" s="794"/>
      <c r="MM48" s="466"/>
      <c r="MN48" s="2507"/>
      <c r="MO48" s="2508"/>
      <c r="MP48" s="795"/>
      <c r="MQ48" s="796"/>
      <c r="MR48" s="1233"/>
      <c r="MS48" s="1250"/>
      <c r="MT48" s="434"/>
      <c r="MU48" s="2459"/>
      <c r="MV48" s="2460"/>
      <c r="MW48" s="2462"/>
      <c r="MX48" s="2464"/>
      <c r="MY48" s="614"/>
      <c r="MZ48" s="2467"/>
      <c r="NA48" s="2468"/>
      <c r="NB48" s="2470"/>
      <c r="NC48" s="2472"/>
      <c r="ND48" s="526"/>
      <c r="NE48" s="2475"/>
      <c r="NF48" s="2476"/>
      <c r="NG48" s="2478"/>
      <c r="NH48" s="2480"/>
      <c r="NI48" s="526"/>
      <c r="NJ48" s="2499"/>
      <c r="NK48" s="2500"/>
      <c r="NL48" s="2496"/>
      <c r="NM48" s="2516"/>
      <c r="NN48" s="526"/>
      <c r="NO48" s="2519"/>
      <c r="NP48" s="2520"/>
      <c r="NQ48" s="2446"/>
      <c r="NR48" s="2448"/>
      <c r="NS48" s="434"/>
    </row>
    <row r="49" spans="1:383" ht="38.25" thickBot="1" x14ac:dyDescent="0.35">
      <c r="A49" s="1236"/>
      <c r="B49" s="1236"/>
      <c r="C49" s="1236"/>
      <c r="D49" s="1541"/>
      <c r="E49" s="1519"/>
      <c r="F49" s="1236"/>
      <c r="G49" s="1236"/>
      <c r="H49" s="2987" t="s">
        <v>13</v>
      </c>
      <c r="I49" s="2988"/>
      <c r="J49" s="112">
        <f>COUNTIF(L13:L45,1)</f>
        <v>0</v>
      </c>
      <c r="K49" s="113" t="e">
        <f>J49*100/J55</f>
        <v>#DIV/0!</v>
      </c>
      <c r="L49" s="4"/>
      <c r="M49" s="1226"/>
      <c r="N49" s="2846" t="s">
        <v>111</v>
      </c>
      <c r="O49" s="2847"/>
      <c r="P49" s="1265">
        <f>COUNTIF(W13:W45,1)</f>
        <v>0</v>
      </c>
      <c r="Q49" s="1266" t="e">
        <f>P49*100/P54</f>
        <v>#DIV/0!</v>
      </c>
      <c r="R49" s="1265">
        <f>COUNTIF(X13:X45,1)</f>
        <v>0</v>
      </c>
      <c r="S49" s="1267" t="e">
        <f>R49*100/R54</f>
        <v>#DIV/0!</v>
      </c>
      <c r="T49" s="1265">
        <f>COUNTIF(Y13:Y45,1)</f>
        <v>0</v>
      </c>
      <c r="U49" s="1266" t="e">
        <f>T49*100/T54</f>
        <v>#DIV/0!</v>
      </c>
      <c r="V49" s="1265">
        <f>COUNTIF(Z13:Z45,1)</f>
        <v>0</v>
      </c>
      <c r="W49" s="1266" t="e">
        <f>V49*100/V54</f>
        <v>#DIV/0!</v>
      </c>
      <c r="X49" s="1268">
        <f>COUNTIF(AA13:AA45,1)</f>
        <v>0</v>
      </c>
      <c r="Y49" s="1269" t="e">
        <f>X49*100/X54</f>
        <v>#DIV/0!</v>
      </c>
      <c r="Z49" s="1265">
        <f>COUNTIF(AB13:AB45,1)</f>
        <v>0</v>
      </c>
      <c r="AA49" s="1267" t="e">
        <f>Z49*100/Z54</f>
        <v>#DIV/0!</v>
      </c>
      <c r="AB49" s="1268">
        <f>COUNTIF(AC13:AC45,1)</f>
        <v>0</v>
      </c>
      <c r="AC49" s="1269" t="e">
        <f>AB49*100/AB54</f>
        <v>#DIV/0!</v>
      </c>
      <c r="AD49" s="1634">
        <f>COUNTIF(AD13:AD44,1)</f>
        <v>0</v>
      </c>
      <c r="AE49" s="1640" t="e">
        <f>AD49*100/AD54</f>
        <v>#DIV/0!</v>
      </c>
      <c r="AF49" s="4"/>
      <c r="AG49" s="13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2827" t="s">
        <v>205</v>
      </c>
      <c r="AZ49" s="2828"/>
      <c r="BA49" s="122">
        <f>COUNTIF(BJ13:BJ45,"НИЗКАЯ")</f>
        <v>0</v>
      </c>
      <c r="BB49" s="123" t="e">
        <f>BA49*100/BA53</f>
        <v>#DIV/0!</v>
      </c>
      <c r="BC49" s="4"/>
      <c r="BD49" s="2827" t="s">
        <v>205</v>
      </c>
      <c r="BE49" s="2828"/>
      <c r="BF49" s="122">
        <f>COUNTIF(BK13:BK45,"НИЗКАЯ")</f>
        <v>0</v>
      </c>
      <c r="BG49" s="123" t="e">
        <f>BF49*100/BF53</f>
        <v>#DIV/0!</v>
      </c>
      <c r="BH49" s="4"/>
      <c r="BI49" s="2844" t="s">
        <v>297</v>
      </c>
      <c r="BJ49" s="2845"/>
      <c r="BK49" s="130">
        <f>COUNTIF(BL13:BL45,"2.СРЕДНИЙ")</f>
        <v>0</v>
      </c>
      <c r="BL49" s="123" t="e">
        <f>BK49*100/BK51</f>
        <v>#DIV/0!</v>
      </c>
      <c r="BM49" s="4"/>
      <c r="BN49" s="1223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1309"/>
      <c r="DD49" s="1309"/>
      <c r="DE49" s="1309"/>
      <c r="DF49" s="1309"/>
      <c r="DG49" s="1309"/>
      <c r="DH49" s="1652"/>
      <c r="DI49" s="2567" t="s">
        <v>61</v>
      </c>
      <c r="DJ49" s="2568"/>
      <c r="DK49" s="1270">
        <f>COUNTIF(DS13:DS45,1)</f>
        <v>0</v>
      </c>
      <c r="DL49" s="1271" t="e">
        <f>DK49*100/DK52</f>
        <v>#DIV/0!</v>
      </c>
      <c r="DM49" s="1652"/>
      <c r="DO49" s="2567" t="s">
        <v>61</v>
      </c>
      <c r="DP49" s="2843"/>
      <c r="DQ49" s="1272">
        <f>COUNTIF(DT13:DT45,1)</f>
        <v>0</v>
      </c>
      <c r="DR49" s="1184" t="e">
        <f>DQ49*100/DQ52</f>
        <v>#DIV/0!</v>
      </c>
      <c r="DT49" s="2565" t="s">
        <v>61</v>
      </c>
      <c r="DU49" s="2566"/>
      <c r="DV49" s="1273">
        <f>COUNTIF(DU13:DU45,1)</f>
        <v>0</v>
      </c>
      <c r="DW49" s="1274" t="e">
        <f>DV49*100/DV52</f>
        <v>#DIV/0!</v>
      </c>
      <c r="DX49" s="1226"/>
      <c r="DY49" s="1223"/>
      <c r="DZ49" s="2666" t="s">
        <v>73</v>
      </c>
      <c r="EA49" s="2667"/>
      <c r="EB49" s="1275">
        <f>COUNTIF(EG13:EG45,1)</f>
        <v>0</v>
      </c>
      <c r="EC49" s="1276" t="e">
        <f>EB49*100/EB53</f>
        <v>#DIV/0!</v>
      </c>
      <c r="ED49" s="4"/>
      <c r="EE49" s="2569" t="s">
        <v>73</v>
      </c>
      <c r="EF49" s="2570"/>
      <c r="EG49" s="1275">
        <f>COUNTIF(EH13:EH45,1)</f>
        <v>0</v>
      </c>
      <c r="EH49" s="1276" t="e">
        <f>EG49*100/EG53</f>
        <v>#DIV/0!</v>
      </c>
      <c r="EI49" s="4"/>
      <c r="EJ49" s="4"/>
      <c r="EK49" s="4"/>
      <c r="EL49" s="4"/>
      <c r="EM49" s="4"/>
      <c r="EN49" s="1226"/>
      <c r="EO49" s="1694"/>
      <c r="EP49" s="1277"/>
      <c r="EQ49" s="1278"/>
      <c r="ER49" s="1279" t="s">
        <v>11</v>
      </c>
      <c r="ES49" s="1280" t="s">
        <v>12</v>
      </c>
      <c r="ET49" s="1281" t="s">
        <v>11</v>
      </c>
      <c r="EU49" s="1282" t="s">
        <v>12</v>
      </c>
      <c r="EV49" s="1279" t="s">
        <v>11</v>
      </c>
      <c r="EW49" s="1280" t="s">
        <v>12</v>
      </c>
      <c r="EX49" s="1281" t="s">
        <v>11</v>
      </c>
      <c r="EY49" s="1282" t="s">
        <v>12</v>
      </c>
      <c r="FA49" s="2581" t="s">
        <v>234</v>
      </c>
      <c r="FB49" s="2582"/>
      <c r="FC49" s="2583"/>
      <c r="FD49" s="1264"/>
      <c r="FE49" s="1232"/>
      <c r="FF49" s="434"/>
      <c r="FG49" s="434"/>
      <c r="FH49" s="434"/>
      <c r="FI49" s="434"/>
      <c r="FJ49" s="434"/>
      <c r="FK49" s="434"/>
      <c r="FL49" s="434"/>
      <c r="FM49" s="434"/>
      <c r="FN49" s="434"/>
      <c r="FO49" s="434"/>
      <c r="FP49" s="434"/>
      <c r="FQ49" s="434"/>
      <c r="FR49" s="434"/>
      <c r="FS49" s="434"/>
      <c r="FT49" s="434"/>
      <c r="FU49" s="434"/>
      <c r="FV49" s="434"/>
      <c r="FW49" s="434"/>
      <c r="FX49" s="434"/>
      <c r="FY49" s="434"/>
      <c r="FZ49" s="434"/>
      <c r="GA49" s="434"/>
      <c r="GB49" s="434"/>
      <c r="GC49" s="434"/>
      <c r="GD49" s="434"/>
      <c r="GE49" s="434"/>
      <c r="GF49" s="434"/>
      <c r="GG49" s="434"/>
      <c r="GH49" s="434"/>
      <c r="GI49" s="434"/>
      <c r="GJ49" s="434"/>
      <c r="GK49" s="434"/>
      <c r="GL49" s="434"/>
      <c r="GM49" s="434"/>
      <c r="GN49" s="434"/>
      <c r="GO49" s="434"/>
      <c r="GP49" s="434"/>
      <c r="GQ49" s="434"/>
      <c r="GR49" s="434"/>
      <c r="GS49" s="434"/>
      <c r="GT49" s="434"/>
      <c r="GU49" s="434"/>
      <c r="GV49" s="434"/>
      <c r="GW49" s="434"/>
      <c r="GX49" s="434"/>
      <c r="GY49" s="2449" t="s">
        <v>324</v>
      </c>
      <c r="GZ49" s="2450"/>
      <c r="HA49" s="402">
        <f>COUNTIFS(GZ13:GZ45,"ВЫСОКИЙ")</f>
        <v>0</v>
      </c>
      <c r="HB49" s="403" t="e">
        <f>HA49*100/HA52</f>
        <v>#DIV/0!</v>
      </c>
      <c r="HC49" s="434"/>
      <c r="HD49" s="2317" t="s">
        <v>324</v>
      </c>
      <c r="HE49" s="2451"/>
      <c r="HF49" s="410">
        <f>COUNTIFS(HB13:HB45,"ВЫСОКИЙ")</f>
        <v>0</v>
      </c>
      <c r="HG49" s="411" t="e">
        <f>HF49*100/HF52</f>
        <v>#DIV/0!</v>
      </c>
      <c r="HH49" s="434"/>
      <c r="HI49" s="2452" t="s">
        <v>324</v>
      </c>
      <c r="HJ49" s="2453"/>
      <c r="HK49" s="418">
        <f>COUNTIFS(HD13:HD45,"ВЫСОКИЙ")</f>
        <v>0</v>
      </c>
      <c r="HL49" s="419" t="e">
        <f>HK49*100/HK52</f>
        <v>#DIV/0!</v>
      </c>
      <c r="HM49" s="434"/>
      <c r="HN49" s="1232"/>
      <c r="HO49" s="2449" t="s">
        <v>324</v>
      </c>
      <c r="HP49" s="2450"/>
      <c r="HQ49" s="402">
        <f>COUNTIFS(HV13:HV45,"ВЫСОКИЙ")</f>
        <v>0</v>
      </c>
      <c r="HR49" s="403" t="e">
        <f>HQ49*100/HQ52</f>
        <v>#DIV/0!</v>
      </c>
      <c r="HS49" s="434"/>
      <c r="HT49" s="2317" t="s">
        <v>324</v>
      </c>
      <c r="HU49" s="2451"/>
      <c r="HV49" s="410">
        <f>COUNTIFS(HW13:HW45,"ВЫСОКИЙ")</f>
        <v>0</v>
      </c>
      <c r="HW49" s="411" t="e">
        <f>HV49*100/HV52</f>
        <v>#DIV/0!</v>
      </c>
      <c r="HX49" s="434"/>
      <c r="HY49" s="2452" t="s">
        <v>324</v>
      </c>
      <c r="HZ49" s="2453"/>
      <c r="IA49" s="418">
        <f>COUNTIFS(HX13:HX45,"ВЫСОКИЙ")</f>
        <v>0</v>
      </c>
      <c r="IB49" s="419" t="e">
        <f>IA49*100/IA52</f>
        <v>#DIV/0!</v>
      </c>
      <c r="IC49" s="1233"/>
      <c r="ID49" s="434"/>
      <c r="IE49" s="466"/>
      <c r="IF49" s="466"/>
      <c r="IG49" s="466"/>
      <c r="IH49" s="466"/>
      <c r="II49" s="466"/>
      <c r="IJ49" s="466"/>
      <c r="IK49" s="466"/>
      <c r="IL49" s="466"/>
      <c r="IM49" s="466"/>
      <c r="IN49" s="466"/>
      <c r="IO49" s="466"/>
      <c r="IP49" s="466"/>
      <c r="IQ49" s="466"/>
      <c r="IR49" s="466"/>
      <c r="IS49" s="466"/>
      <c r="IT49" s="466"/>
      <c r="IU49" s="466"/>
      <c r="IV49" s="466"/>
      <c r="IW49" s="466"/>
      <c r="IX49" s="466"/>
      <c r="IY49" s="466"/>
      <c r="IZ49" s="466"/>
      <c r="JA49" s="466"/>
      <c r="JB49" s="466"/>
      <c r="JC49" s="466"/>
      <c r="JD49" s="466"/>
      <c r="JE49" s="466"/>
      <c r="JF49" s="466"/>
      <c r="JG49" s="466"/>
      <c r="JH49" s="466"/>
      <c r="JI49" s="466"/>
      <c r="JJ49" s="466"/>
      <c r="JK49" s="466"/>
      <c r="JL49" s="466"/>
      <c r="JM49" s="466"/>
      <c r="JN49" s="466"/>
      <c r="JO49" s="466"/>
      <c r="JP49" s="466"/>
      <c r="JQ49" s="466"/>
      <c r="JR49" s="466"/>
      <c r="JS49" s="466"/>
      <c r="JT49" s="466"/>
      <c r="JU49" s="466"/>
      <c r="JV49" s="466"/>
      <c r="JW49" s="466"/>
      <c r="JX49" s="466"/>
      <c r="JY49" s="466"/>
      <c r="JZ49" s="466"/>
      <c r="KA49" s="466"/>
      <c r="KB49" s="466"/>
      <c r="KC49" s="466"/>
      <c r="KD49" s="466"/>
      <c r="KE49" s="466"/>
      <c r="KF49" s="466"/>
      <c r="KG49" s="466"/>
      <c r="KH49" s="466"/>
      <c r="KI49" s="466"/>
      <c r="KJ49" s="466"/>
      <c r="KK49" s="466"/>
      <c r="KL49" s="466"/>
      <c r="KM49" s="466"/>
      <c r="KN49" s="466"/>
      <c r="KO49" s="466"/>
      <c r="KP49" s="466"/>
      <c r="KQ49" s="466"/>
      <c r="KR49" s="466"/>
      <c r="KS49" s="466"/>
      <c r="KT49" s="466"/>
      <c r="KU49" s="466"/>
      <c r="KV49" s="466"/>
      <c r="KW49" s="466"/>
      <c r="KX49" s="466"/>
      <c r="KY49" s="466"/>
      <c r="KZ49" s="466"/>
      <c r="LA49" s="466"/>
      <c r="LB49" s="466"/>
      <c r="LC49" s="434"/>
      <c r="LD49" s="434"/>
      <c r="LE49" s="434"/>
      <c r="LF49" s="434"/>
      <c r="LG49" s="434"/>
      <c r="LH49" s="434"/>
      <c r="LI49" s="434"/>
      <c r="LJ49" s="434"/>
      <c r="LK49" s="434"/>
      <c r="LL49" s="434"/>
      <c r="LM49" s="434"/>
      <c r="LN49" s="434"/>
      <c r="LO49" s="1283" t="s">
        <v>342</v>
      </c>
      <c r="LP49" s="1284"/>
      <c r="LQ49" s="1284"/>
      <c r="LR49" s="1284"/>
      <c r="LS49" s="1285"/>
      <c r="LT49" s="801">
        <f>COUNTIFS(LS13:LS45,"У-П")</f>
        <v>0</v>
      </c>
      <c r="LU49" s="802" t="e">
        <f>LT49*100/LT53</f>
        <v>#DIV/0!</v>
      </c>
      <c r="LV49" s="977"/>
      <c r="LW49" s="2454" t="s">
        <v>342</v>
      </c>
      <c r="LX49" s="2455"/>
      <c r="LY49" s="2456"/>
      <c r="LZ49" s="936">
        <f>COUNTIFS(LW13:LW45,"У-П")</f>
        <v>0</v>
      </c>
      <c r="MA49" s="939" t="e">
        <f>LZ49*100/LZ53</f>
        <v>#DIV/0!</v>
      </c>
      <c r="MB49" s="1286"/>
      <c r="MC49" s="1286"/>
      <c r="MD49" s="940" t="s">
        <v>342</v>
      </c>
      <c r="ME49" s="941"/>
      <c r="MF49" s="803">
        <f>COUNTIFS(MA13:MA45,"У-П")</f>
        <v>0</v>
      </c>
      <c r="MG49" s="942" t="e">
        <f>MF49*100/MF53</f>
        <v>#DIV/0!</v>
      </c>
      <c r="MH49" s="977"/>
      <c r="MI49" s="943" t="s">
        <v>342</v>
      </c>
      <c r="MJ49" s="944"/>
      <c r="MK49" s="804">
        <f>COUNTIFS(ME13:ME45,"У-П")</f>
        <v>0</v>
      </c>
      <c r="ML49" s="945" t="e">
        <f>MK49*100/MK53</f>
        <v>#DIV/0!</v>
      </c>
      <c r="MM49" s="977"/>
      <c r="MN49" s="946" t="s">
        <v>342</v>
      </c>
      <c r="MO49" s="947"/>
      <c r="MP49" s="805">
        <f>COUNTIFS(MI13:MI45,"У-П")</f>
        <v>0</v>
      </c>
      <c r="MQ49" s="948" t="e">
        <f>MP49*100/MP53</f>
        <v>#DIV/0!</v>
      </c>
      <c r="MR49" s="1287"/>
      <c r="MS49" s="1288"/>
      <c r="MT49" s="434"/>
      <c r="MU49" s="615" t="s">
        <v>342</v>
      </c>
      <c r="MV49" s="616"/>
      <c r="MW49" s="575">
        <f>COUNTIFS(NG13:NG45,"У-П")</f>
        <v>0</v>
      </c>
      <c r="MX49" s="576" t="e">
        <f>MW49*100/MW53</f>
        <v>#DIV/0!</v>
      </c>
      <c r="MY49" s="506"/>
      <c r="MZ49" s="472" t="s">
        <v>342</v>
      </c>
      <c r="NA49" s="473"/>
      <c r="NB49" s="467">
        <f>COUNTIFS(NI13:NI45,"У-П")</f>
        <v>0</v>
      </c>
      <c r="NC49" s="572" t="e">
        <f>NB49*100/NB53</f>
        <v>#DIV/0!</v>
      </c>
      <c r="ND49" s="474"/>
      <c r="NE49" s="475" t="s">
        <v>342</v>
      </c>
      <c r="NF49" s="476"/>
      <c r="NG49" s="468">
        <f>COUNTIFS(NK13:NK45,"У-П")</f>
        <v>0</v>
      </c>
      <c r="NH49" s="477" t="e">
        <f>NG49*100/NG53</f>
        <v>#DIV/0!</v>
      </c>
      <c r="NI49" s="526"/>
      <c r="NJ49" s="478" t="s">
        <v>342</v>
      </c>
      <c r="NK49" s="479"/>
      <c r="NL49" s="469">
        <f>COUNTIFS(NM13:NM45,"У-П")</f>
        <v>0</v>
      </c>
      <c r="NM49" s="581" t="e">
        <f>NL49*100/NL53</f>
        <v>#DIV/0!</v>
      </c>
      <c r="NN49" s="526"/>
      <c r="NO49" s="480" t="s">
        <v>342</v>
      </c>
      <c r="NP49" s="481"/>
      <c r="NQ49" s="470">
        <f>COUNTIFS(NO13:NO45,"У-П")</f>
        <v>0</v>
      </c>
      <c r="NR49" s="482" t="e">
        <f>NQ49*100/NQ53</f>
        <v>#DIV/0!</v>
      </c>
      <c r="NS49" s="434"/>
    </row>
    <row r="50" spans="1:383" ht="24" thickBot="1" x14ac:dyDescent="0.35">
      <c r="A50" s="1236"/>
      <c r="B50" s="1236"/>
      <c r="C50" s="1236"/>
      <c r="D50" s="1541"/>
      <c r="E50" s="1519"/>
      <c r="F50" s="1236"/>
      <c r="G50" s="1236"/>
      <c r="H50" s="2829" t="s">
        <v>14</v>
      </c>
      <c r="I50" s="2830"/>
      <c r="J50" s="114">
        <f>COUNTIF(L13:L45,2)</f>
        <v>0</v>
      </c>
      <c r="K50" s="115" t="e">
        <f>J50*100/J55</f>
        <v>#DIV/0!</v>
      </c>
      <c r="L50" s="4"/>
      <c r="M50" s="1226"/>
      <c r="N50" s="2854" t="s">
        <v>112</v>
      </c>
      <c r="O50" s="2855"/>
      <c r="P50" s="1289">
        <f>COUNTIF(W13:W45,2)</f>
        <v>0</v>
      </c>
      <c r="Q50" s="1290" t="e">
        <f>P50*100/P54</f>
        <v>#DIV/0!</v>
      </c>
      <c r="R50" s="1289">
        <f>COUNTIF(X13:X45,2)</f>
        <v>0</v>
      </c>
      <c r="S50" s="1291" t="e">
        <f>R50*100/R54</f>
        <v>#DIV/0!</v>
      </c>
      <c r="T50" s="1289">
        <f>COUNTIF(Y13:Y45,2)</f>
        <v>0</v>
      </c>
      <c r="U50" s="1290" t="e">
        <f>T50*100/T54</f>
        <v>#DIV/0!</v>
      </c>
      <c r="V50" s="1289">
        <f>COUNTIF(Z13:Z45,2)</f>
        <v>0</v>
      </c>
      <c r="W50" s="1290" t="e">
        <f>V50*100/V54</f>
        <v>#DIV/0!</v>
      </c>
      <c r="X50" s="1292">
        <f>COUNTIF(AA13:AA45,2)</f>
        <v>0</v>
      </c>
      <c r="Y50" s="1293" t="e">
        <f>X50*100/X54</f>
        <v>#DIV/0!</v>
      </c>
      <c r="Z50" s="1289">
        <f>COUNTIF(AB13:AB45,2)</f>
        <v>0</v>
      </c>
      <c r="AA50" s="1291" t="e">
        <f>Z50*100/Z54</f>
        <v>#DIV/0!</v>
      </c>
      <c r="AB50" s="1292">
        <f>COUNTIF(AC13:AC45,2)</f>
        <v>0</v>
      </c>
      <c r="AC50" s="1293" t="e">
        <f>AB50*100/AB54</f>
        <v>#DIV/0!</v>
      </c>
      <c r="AD50" s="1635">
        <f>COUNTIF(AD13:AD44,2)</f>
        <v>0</v>
      </c>
      <c r="AE50" s="1641" t="e">
        <f>AD50*100/AD54</f>
        <v>#DIV/0!</v>
      </c>
      <c r="AF50" s="4"/>
      <c r="AG50" s="13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2827" t="s">
        <v>206</v>
      </c>
      <c r="AZ50" s="2828"/>
      <c r="BA50" s="122">
        <f>COUNTIF(BJ13:BJ45,"СРЕДНЯЯ")</f>
        <v>0</v>
      </c>
      <c r="BB50" s="123" t="e">
        <f>BA50*100/BA53</f>
        <v>#DIV/0!</v>
      </c>
      <c r="BC50" s="4"/>
      <c r="BD50" s="2827" t="s">
        <v>206</v>
      </c>
      <c r="BE50" s="2828"/>
      <c r="BF50" s="122">
        <f>COUNTIF(BK13:BK45,"СРЕДНЯЯ")</f>
        <v>0</v>
      </c>
      <c r="BG50" s="123" t="e">
        <f>BF50*100/BF53</f>
        <v>#DIV/0!</v>
      </c>
      <c r="BH50" s="4"/>
      <c r="BI50" s="2850" t="s">
        <v>298</v>
      </c>
      <c r="BJ50" s="2851"/>
      <c r="BK50" s="131">
        <f>COUNTIF(BL13:BL45,"3.ВЫСОКИЙ")</f>
        <v>0</v>
      </c>
      <c r="BL50" s="125" t="e">
        <f>BK50*100/BK51</f>
        <v>#DIV/0!</v>
      </c>
      <c r="BM50" s="4"/>
      <c r="BN50" s="1223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1309"/>
      <c r="DD50" s="1309"/>
      <c r="DE50" s="1309"/>
      <c r="DF50" s="1309"/>
      <c r="DG50" s="1309"/>
      <c r="DH50" s="1652"/>
      <c r="DI50" s="2567" t="s">
        <v>62</v>
      </c>
      <c r="DJ50" s="2568"/>
      <c r="DK50" s="1270">
        <f>COUNTIF(DS13:DS45,2)</f>
        <v>0</v>
      </c>
      <c r="DL50" s="1271" t="e">
        <f>DK50*100/DK52</f>
        <v>#DIV/0!</v>
      </c>
      <c r="DM50" s="1652"/>
      <c r="DO50" s="2567" t="s">
        <v>62</v>
      </c>
      <c r="DP50" s="2843"/>
      <c r="DQ50" s="1272">
        <f>COUNTIF(DT13:DT45,2)</f>
        <v>0</v>
      </c>
      <c r="DR50" s="1184" t="e">
        <f>DQ50*100/DQ52</f>
        <v>#DIV/0!</v>
      </c>
      <c r="DT50" s="2567" t="s">
        <v>62</v>
      </c>
      <c r="DU50" s="2568"/>
      <c r="DV50" s="1183">
        <f>COUNTIF(DU13:DU45,2)</f>
        <v>0</v>
      </c>
      <c r="DW50" s="1184" t="e">
        <f>DV50*100/DV52</f>
        <v>#DIV/0!</v>
      </c>
      <c r="DX50" s="1226"/>
      <c r="DY50" s="1223"/>
      <c r="DZ50" s="2604" t="s">
        <v>74</v>
      </c>
      <c r="EA50" s="2605"/>
      <c r="EB50" s="1294">
        <f>COUNTIF(EG13:EG45,2)</f>
        <v>0</v>
      </c>
      <c r="EC50" s="1295" t="e">
        <f>EB50*100/EB53</f>
        <v>#DIV/0!</v>
      </c>
      <c r="ED50" s="4"/>
      <c r="EE50" s="2626" t="s">
        <v>74</v>
      </c>
      <c r="EF50" s="2627"/>
      <c r="EG50" s="1294">
        <f>COUNTIF(EH13:EH45,2)</f>
        <v>0</v>
      </c>
      <c r="EH50" s="1295" t="e">
        <f>EG50*100/EG53</f>
        <v>#DIV/0!</v>
      </c>
      <c r="EI50" s="4"/>
      <c r="EJ50" s="4"/>
      <c r="EK50" s="4"/>
      <c r="EL50" s="4"/>
      <c r="EM50" s="4"/>
      <c r="EN50" s="1226"/>
      <c r="EO50" s="1694"/>
      <c r="EP50" s="2591" t="s">
        <v>231</v>
      </c>
      <c r="EQ50" s="2592"/>
      <c r="ER50" s="1265">
        <f>COUNTIF(EQ13:EQ45,1)</f>
        <v>0</v>
      </c>
      <c r="ES50" s="1267" t="e">
        <f>ER50*100/ER53</f>
        <v>#DIV/0!</v>
      </c>
      <c r="ET50" s="1265">
        <f>COUNTIF(ER13:ER45,1)</f>
        <v>0</v>
      </c>
      <c r="EU50" s="1267" t="e">
        <f>ET50*100/ET53</f>
        <v>#DIV/0!</v>
      </c>
      <c r="EV50" s="1265">
        <f>COUNTIF(ES13:ES45,1)</f>
        <v>0</v>
      </c>
      <c r="EW50" s="1267" t="e">
        <f>EV50*100/EV53</f>
        <v>#DIV/0!</v>
      </c>
      <c r="EX50" s="1265">
        <f>COUNTIF(ET13:ET45,1)</f>
        <v>0</v>
      </c>
      <c r="EY50" s="1267" t="e">
        <f>EX50*100/EX53</f>
        <v>#DIV/0!</v>
      </c>
      <c r="FA50" s="2587" t="s">
        <v>236</v>
      </c>
      <c r="FB50" s="2589" t="s">
        <v>235</v>
      </c>
      <c r="FC50" s="2590"/>
      <c r="FD50" s="1296"/>
      <c r="FE50" s="1232"/>
      <c r="FF50" s="434"/>
      <c r="FG50" s="434"/>
      <c r="FH50" s="434"/>
      <c r="FI50" s="434"/>
      <c r="FJ50" s="434"/>
      <c r="FK50" s="434"/>
      <c r="FL50" s="434"/>
      <c r="FM50" s="434"/>
      <c r="FN50" s="434"/>
      <c r="FO50" s="434"/>
      <c r="FP50" s="434"/>
      <c r="FQ50" s="434"/>
      <c r="FR50" s="434"/>
      <c r="FS50" s="434"/>
      <c r="FT50" s="434"/>
      <c r="FU50" s="434"/>
      <c r="FV50" s="434"/>
      <c r="FW50" s="434"/>
      <c r="FX50" s="434"/>
      <c r="FY50" s="434"/>
      <c r="FZ50" s="434"/>
      <c r="GA50" s="434"/>
      <c r="GB50" s="434"/>
      <c r="GC50" s="434"/>
      <c r="GD50" s="434"/>
      <c r="GE50" s="434"/>
      <c r="GF50" s="434"/>
      <c r="GG50" s="434"/>
      <c r="GH50" s="434"/>
      <c r="GI50" s="434"/>
      <c r="GJ50" s="434"/>
      <c r="GK50" s="434"/>
      <c r="GL50" s="434"/>
      <c r="GM50" s="434"/>
      <c r="GN50" s="434"/>
      <c r="GO50" s="434"/>
      <c r="GP50" s="434"/>
      <c r="GQ50" s="434"/>
      <c r="GR50" s="434"/>
      <c r="GS50" s="434"/>
      <c r="GT50" s="434"/>
      <c r="GU50" s="434"/>
      <c r="GV50" s="434"/>
      <c r="GW50" s="434"/>
      <c r="GX50" s="434"/>
      <c r="GY50" s="2347" t="s">
        <v>325</v>
      </c>
      <c r="GZ50" s="2348"/>
      <c r="HA50" s="406">
        <f>COUNTIFS(GZ13:GZ45,"СРЕДНИЙ")</f>
        <v>0</v>
      </c>
      <c r="HB50" s="426" t="e">
        <f>HA50*100/HA52</f>
        <v>#DIV/0!</v>
      </c>
      <c r="HC50" s="434"/>
      <c r="HD50" s="2319" t="s">
        <v>325</v>
      </c>
      <c r="HE50" s="2547"/>
      <c r="HF50" s="414">
        <f>COUNTIFS(HB13:HB45,"СРЕДНИЙ")</f>
        <v>0</v>
      </c>
      <c r="HG50" s="428" t="e">
        <f>HF50*100/HF52</f>
        <v>#DIV/0!</v>
      </c>
      <c r="HH50" s="434"/>
      <c r="HI50" s="2548" t="s">
        <v>325</v>
      </c>
      <c r="HJ50" s="2549"/>
      <c r="HK50" s="422">
        <f>COUNTIFS(HD13:HD45,"СРЕДНИЙ")</f>
        <v>0</v>
      </c>
      <c r="HL50" s="430" t="e">
        <f>HK50*100/HK52</f>
        <v>#DIV/0!</v>
      </c>
      <c r="HM50" s="434"/>
      <c r="HN50" s="1232"/>
      <c r="HO50" s="2347" t="s">
        <v>325</v>
      </c>
      <c r="HP50" s="2348"/>
      <c r="HQ50" s="406">
        <f>COUNTIFS(HV13:HV45,"СРЕДНИЙ")</f>
        <v>0</v>
      </c>
      <c r="HR50" s="426" t="e">
        <f>HQ50*100/HQ52</f>
        <v>#DIV/0!</v>
      </c>
      <c r="HS50" s="434"/>
      <c r="HT50" s="2319" t="s">
        <v>325</v>
      </c>
      <c r="HU50" s="2547"/>
      <c r="HV50" s="414">
        <f>COUNTIFS(HW13:HW45,"СРЕДНИЙ")</f>
        <v>0</v>
      </c>
      <c r="HW50" s="428" t="e">
        <f>HV50*100/HV52</f>
        <v>#DIV/0!</v>
      </c>
      <c r="HX50" s="434"/>
      <c r="HY50" s="2548" t="s">
        <v>325</v>
      </c>
      <c r="HZ50" s="2549"/>
      <c r="IA50" s="422">
        <f>COUNTIFS(HX13:HX45,"СРЕДНИЙ")</f>
        <v>0</v>
      </c>
      <c r="IB50" s="430" t="e">
        <f>IA50*100/IA52</f>
        <v>#DIV/0!</v>
      </c>
      <c r="IC50" s="1233"/>
      <c r="ID50" s="434"/>
      <c r="IE50" s="466"/>
      <c r="IF50" s="466"/>
      <c r="IG50" s="466"/>
      <c r="IH50" s="466"/>
      <c r="II50" s="466"/>
      <c r="IJ50" s="466"/>
      <c r="IK50" s="466"/>
      <c r="IL50" s="466"/>
      <c r="IM50" s="466"/>
      <c r="IN50" s="466"/>
      <c r="IO50" s="466"/>
      <c r="IP50" s="466"/>
      <c r="IQ50" s="466"/>
      <c r="IR50" s="466"/>
      <c r="IS50" s="466"/>
      <c r="IT50" s="466"/>
      <c r="IU50" s="466"/>
      <c r="IV50" s="466"/>
      <c r="IW50" s="466"/>
      <c r="IX50" s="466"/>
      <c r="IY50" s="466"/>
      <c r="IZ50" s="466"/>
      <c r="JA50" s="466"/>
      <c r="JB50" s="466"/>
      <c r="JC50" s="466"/>
      <c r="JD50" s="466"/>
      <c r="JE50" s="466"/>
      <c r="JF50" s="466"/>
      <c r="JG50" s="466"/>
      <c r="JH50" s="466"/>
      <c r="JI50" s="466"/>
      <c r="JJ50" s="466"/>
      <c r="JK50" s="466"/>
      <c r="JL50" s="466"/>
      <c r="JM50" s="466"/>
      <c r="JN50" s="466"/>
      <c r="JO50" s="466"/>
      <c r="JP50" s="466"/>
      <c r="JQ50" s="466"/>
      <c r="JR50" s="466"/>
      <c r="JS50" s="466"/>
      <c r="JT50" s="466"/>
      <c r="JU50" s="466"/>
      <c r="JV50" s="466"/>
      <c r="JW50" s="466"/>
      <c r="JX50" s="466"/>
      <c r="JY50" s="466"/>
      <c r="JZ50" s="466"/>
      <c r="KA50" s="466"/>
      <c r="KB50" s="466"/>
      <c r="KC50" s="466"/>
      <c r="KD50" s="466"/>
      <c r="KE50" s="466"/>
      <c r="KF50" s="466"/>
      <c r="KG50" s="466"/>
      <c r="KH50" s="466"/>
      <c r="KI50" s="466"/>
      <c r="KJ50" s="466"/>
      <c r="KK50" s="466"/>
      <c r="KL50" s="466"/>
      <c r="KM50" s="466"/>
      <c r="KN50" s="466"/>
      <c r="KO50" s="466"/>
      <c r="KP50" s="466"/>
      <c r="KQ50" s="466"/>
      <c r="KR50" s="466"/>
      <c r="KS50" s="466"/>
      <c r="KT50" s="466"/>
      <c r="KU50" s="466"/>
      <c r="KV50" s="466"/>
      <c r="KW50" s="466"/>
      <c r="KX50" s="466"/>
      <c r="KY50" s="466"/>
      <c r="KZ50" s="466"/>
      <c r="LA50" s="466"/>
      <c r="LB50" s="466"/>
      <c r="LC50" s="434"/>
      <c r="LD50" s="434"/>
      <c r="LE50" s="434"/>
      <c r="LF50" s="434"/>
      <c r="LG50" s="434"/>
      <c r="LH50" s="434"/>
      <c r="LI50" s="434"/>
      <c r="LJ50" s="434"/>
      <c r="LK50" s="434"/>
      <c r="LL50" s="434"/>
      <c r="LM50" s="434"/>
      <c r="LN50" s="434"/>
      <c r="LO50" s="1783" t="s">
        <v>343</v>
      </c>
      <c r="LP50" s="1784"/>
      <c r="LQ50" s="1784"/>
      <c r="LR50" s="1784"/>
      <c r="LS50" s="1785"/>
      <c r="LT50" s="813">
        <f>COUNTIFS(LS13:LS45,"С-П")</f>
        <v>0</v>
      </c>
      <c r="LU50" s="814" t="e">
        <f>LT50*100/LT53</f>
        <v>#DIV/0!</v>
      </c>
      <c r="LV50" s="977"/>
      <c r="LW50" s="2553" t="s">
        <v>343</v>
      </c>
      <c r="LX50" s="2554"/>
      <c r="LY50" s="2555"/>
      <c r="LZ50" s="937">
        <f>COUNTIFS(LW13:LW45,"С-П")</f>
        <v>0</v>
      </c>
      <c r="MA50" s="953" t="e">
        <f>LZ50*100/LZ53</f>
        <v>#DIV/0!</v>
      </c>
      <c r="MB50" s="1286"/>
      <c r="MC50" s="1286"/>
      <c r="MD50" s="954" t="s">
        <v>343</v>
      </c>
      <c r="ME50" s="955"/>
      <c r="MF50" s="815">
        <f>COUNTIFS(MA13:MA45,"С-П")</f>
        <v>0</v>
      </c>
      <c r="MG50" s="956" t="e">
        <f>MF50*100/MF53</f>
        <v>#DIV/0!</v>
      </c>
      <c r="MH50" s="977"/>
      <c r="MI50" s="957" t="s">
        <v>343</v>
      </c>
      <c r="MJ50" s="958"/>
      <c r="MK50" s="816">
        <f>COUNTIFS(ME13:ME45,"С-П")</f>
        <v>0</v>
      </c>
      <c r="ML50" s="959" t="e">
        <f>MK50*100/MK53</f>
        <v>#DIV/0!</v>
      </c>
      <c r="MM50" s="977"/>
      <c r="MN50" s="960" t="s">
        <v>343</v>
      </c>
      <c r="MO50" s="961"/>
      <c r="MP50" s="817">
        <f>COUNTIFS(MI13:MI45,"С-П")</f>
        <v>0</v>
      </c>
      <c r="MQ50" s="962" t="e">
        <f>MP50*100/MP53</f>
        <v>#DIV/0!</v>
      </c>
      <c r="MR50" s="1287"/>
      <c r="MS50" s="1288"/>
      <c r="MT50" s="434"/>
      <c r="MU50" s="617" t="s">
        <v>343</v>
      </c>
      <c r="MV50" s="618"/>
      <c r="MW50" s="577">
        <f>COUNTIFS(NG13:NG45,"С-П")</f>
        <v>0</v>
      </c>
      <c r="MX50" s="578" t="e">
        <f>MW50*100/MW53</f>
        <v>#DIV/0!</v>
      </c>
      <c r="MY50" s="506"/>
      <c r="MZ50" s="487" t="s">
        <v>343</v>
      </c>
      <c r="NA50" s="488"/>
      <c r="NB50" s="489">
        <f>COUNTIFS(NI13:NI45,"С-П")</f>
        <v>0</v>
      </c>
      <c r="NC50" s="573" t="e">
        <f>NB50*100/NB53</f>
        <v>#DIV/0!</v>
      </c>
      <c r="ND50" s="474"/>
      <c r="NE50" s="490" t="s">
        <v>343</v>
      </c>
      <c r="NF50" s="491"/>
      <c r="NG50" s="492">
        <f>COUNTIFS(NK13:NK45,"С-П")</f>
        <v>0</v>
      </c>
      <c r="NH50" s="493" t="e">
        <f>NG50*100/NG53</f>
        <v>#DIV/0!</v>
      </c>
      <c r="NI50" s="526"/>
      <c r="NJ50" s="494" t="s">
        <v>343</v>
      </c>
      <c r="NK50" s="495"/>
      <c r="NL50" s="496">
        <f>COUNTIFS(NM13:NM45,"С-П")</f>
        <v>0</v>
      </c>
      <c r="NM50" s="582" t="e">
        <f>NL50*100/NL53</f>
        <v>#DIV/0!</v>
      </c>
      <c r="NN50" s="526"/>
      <c r="NO50" s="497" t="s">
        <v>343</v>
      </c>
      <c r="NP50" s="498"/>
      <c r="NQ50" s="499">
        <f>COUNTIFS(NO13:NO45,"С-П")</f>
        <v>0</v>
      </c>
      <c r="NR50" s="500" t="e">
        <f>NQ50*100/NQ53</f>
        <v>#DIV/0!</v>
      </c>
      <c r="NS50" s="434"/>
    </row>
    <row r="51" spans="1:383" ht="24" thickBot="1" x14ac:dyDescent="0.35">
      <c r="A51" s="1236"/>
      <c r="B51" s="1236"/>
      <c r="C51" s="1236"/>
      <c r="D51" s="1541"/>
      <c r="E51" s="1519"/>
      <c r="F51" s="1236"/>
      <c r="G51" s="1236"/>
      <c r="H51" s="2829" t="s">
        <v>15</v>
      </c>
      <c r="I51" s="2830"/>
      <c r="J51" s="114">
        <f>COUNTIF(L13:L45,3)</f>
        <v>0</v>
      </c>
      <c r="K51" s="115" t="e">
        <f>J51*100/J55</f>
        <v>#DIV/0!</v>
      </c>
      <c r="L51" s="4"/>
      <c r="M51" s="1226"/>
      <c r="N51" s="2854" t="s">
        <v>114</v>
      </c>
      <c r="O51" s="2855"/>
      <c r="P51" s="1289">
        <f>COUNTIF(W13:W45,3)</f>
        <v>0</v>
      </c>
      <c r="Q51" s="1290" t="e">
        <f>P51*100/P54</f>
        <v>#DIV/0!</v>
      </c>
      <c r="R51" s="1289">
        <f>COUNTIF(X13:X45,3)</f>
        <v>0</v>
      </c>
      <c r="S51" s="1291" t="e">
        <f>R51*100/R54</f>
        <v>#DIV/0!</v>
      </c>
      <c r="T51" s="1289">
        <f>COUNTIF(Y13:Y45,3)</f>
        <v>0</v>
      </c>
      <c r="U51" s="1290" t="e">
        <f>T51*100/T54</f>
        <v>#DIV/0!</v>
      </c>
      <c r="V51" s="1289">
        <f>COUNTIF(Z13:Z45,3)</f>
        <v>0</v>
      </c>
      <c r="W51" s="1290" t="e">
        <f>V51*100/V54</f>
        <v>#DIV/0!</v>
      </c>
      <c r="X51" s="1292">
        <f>COUNTIF(AA13:AA45,3)</f>
        <v>0</v>
      </c>
      <c r="Y51" s="1293" t="e">
        <f>X51*100/X54</f>
        <v>#DIV/0!</v>
      </c>
      <c r="Z51" s="1289">
        <f>COUNTIF(AB13:AB45,3)</f>
        <v>0</v>
      </c>
      <c r="AA51" s="1291" t="e">
        <f>Z51*100/Z54</f>
        <v>#DIV/0!</v>
      </c>
      <c r="AB51" s="1292">
        <f>COUNTIF(AC13:AC45,3)</f>
        <v>0</v>
      </c>
      <c r="AC51" s="1293" t="e">
        <f>AB51*100/AB54</f>
        <v>#DIV/0!</v>
      </c>
      <c r="AD51" s="1635">
        <f>COUNTIF(AD13:AD44,3)</f>
        <v>0</v>
      </c>
      <c r="AE51" s="1641" t="e">
        <f>AD51*100/AD54</f>
        <v>#DIV/0!</v>
      </c>
      <c r="AF51" s="4"/>
      <c r="AG51" s="11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2827" t="s">
        <v>207</v>
      </c>
      <c r="AZ51" s="2828"/>
      <c r="BA51" s="122">
        <f>COUNTIF(BJ13:BJ45,"ВЫСОКАЯ")</f>
        <v>0</v>
      </c>
      <c r="BB51" s="123" t="e">
        <f>BA51*100/BA53</f>
        <v>#DIV/0!</v>
      </c>
      <c r="BC51" s="4"/>
      <c r="BD51" s="2827" t="s">
        <v>207</v>
      </c>
      <c r="BE51" s="2828"/>
      <c r="BF51" s="122">
        <f>COUNTIF(BK13:BK45,"ВЫСОКАЯ")</f>
        <v>0</v>
      </c>
      <c r="BG51" s="123" t="e">
        <f>BF51*100/BF53</f>
        <v>#DIV/0!</v>
      </c>
      <c r="BH51" s="4"/>
      <c r="BI51" s="2852" t="s">
        <v>19</v>
      </c>
      <c r="BJ51" s="2853"/>
      <c r="BK51" s="128">
        <f>SUM(BK48:BK50)</f>
        <v>0</v>
      </c>
      <c r="BL51" s="4"/>
      <c r="BM51" s="4"/>
      <c r="BN51" s="1223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1309"/>
      <c r="DD51" s="1309"/>
      <c r="DE51" s="1309"/>
      <c r="DF51" s="1309"/>
      <c r="DG51" s="1309"/>
      <c r="DH51" s="1652"/>
      <c r="DI51" s="2675" t="s">
        <v>63</v>
      </c>
      <c r="DJ51" s="2676"/>
      <c r="DK51" s="1300">
        <f>COUNTIF(DS13:DS45,3)</f>
        <v>0</v>
      </c>
      <c r="DL51" s="1301" t="e">
        <f>DK51*100/DK52</f>
        <v>#DIV/0!</v>
      </c>
      <c r="DM51" s="1652"/>
      <c r="DO51" s="2675" t="s">
        <v>63</v>
      </c>
      <c r="DP51" s="2689"/>
      <c r="DQ51" s="1302">
        <f>COUNTIF(DT13:DT45,3)</f>
        <v>0</v>
      </c>
      <c r="DR51" s="1186" t="e">
        <f>DQ51*100/DQ52</f>
        <v>#DIV/0!</v>
      </c>
      <c r="DT51" s="2675" t="s">
        <v>63</v>
      </c>
      <c r="DU51" s="2676"/>
      <c r="DV51" s="1185">
        <f>COUNTIF(DU13:DU45,3)</f>
        <v>0</v>
      </c>
      <c r="DW51" s="1186" t="e">
        <f>DV51*100/DV52</f>
        <v>#DIV/0!</v>
      </c>
      <c r="DX51" s="1226"/>
      <c r="DY51" s="1223"/>
      <c r="DZ51" s="2604" t="s">
        <v>75</v>
      </c>
      <c r="EA51" s="2605"/>
      <c r="EB51" s="1294">
        <f>COUNTIF(EG13:EG45,3)</f>
        <v>0</v>
      </c>
      <c r="EC51" s="1295" t="e">
        <f>EB51*100/EB53</f>
        <v>#DIV/0!</v>
      </c>
      <c r="ED51" s="4"/>
      <c r="EE51" s="2626" t="s">
        <v>75</v>
      </c>
      <c r="EF51" s="2627"/>
      <c r="EG51" s="1294">
        <f>COUNTIF(EH13:EH45,3)</f>
        <v>0</v>
      </c>
      <c r="EH51" s="1295" t="e">
        <f>EG51*100/EG53</f>
        <v>#DIV/0!</v>
      </c>
      <c r="EI51" s="4"/>
      <c r="EJ51" s="4"/>
      <c r="EK51" s="4"/>
      <c r="EL51" s="4"/>
      <c r="EM51" s="4"/>
      <c r="EN51" s="1226"/>
      <c r="EO51" s="1694"/>
      <c r="EP51" s="2593" t="s">
        <v>239</v>
      </c>
      <c r="EQ51" s="2594"/>
      <c r="ER51" s="1677">
        <f>COUNTIF(EQ13:EQ45,2)</f>
        <v>0</v>
      </c>
      <c r="ES51" s="1678" t="e">
        <f>ER51*100/ER53</f>
        <v>#DIV/0!</v>
      </c>
      <c r="ET51" s="1677">
        <f>COUNTIF(ER13:ER45,2)</f>
        <v>0</v>
      </c>
      <c r="EU51" s="1678" t="e">
        <f>ET51*100/ET53</f>
        <v>#DIV/0!</v>
      </c>
      <c r="EV51" s="1677">
        <f>COUNTIF(ES13:ES45,2)</f>
        <v>0</v>
      </c>
      <c r="EW51" s="1678" t="e">
        <f>EV51*100/EV53</f>
        <v>#DIV/0!</v>
      </c>
      <c r="EX51" s="1677">
        <f>COUNTIF(ET13:ET45,2)</f>
        <v>0</v>
      </c>
      <c r="EY51" s="1678" t="e">
        <f>EX51*100/EX53</f>
        <v>#DIV/0!</v>
      </c>
      <c r="FA51" s="2588"/>
      <c r="FB51" s="2589" t="s">
        <v>238</v>
      </c>
      <c r="FC51" s="2590"/>
      <c r="FD51" s="1296"/>
      <c r="FE51" s="1232"/>
      <c r="FF51" s="434"/>
      <c r="FG51" s="434"/>
      <c r="FH51" s="434"/>
      <c r="FI51" s="434"/>
      <c r="FJ51" s="434"/>
      <c r="FK51" s="434"/>
      <c r="FL51" s="434"/>
      <c r="FM51" s="434"/>
      <c r="FN51" s="434"/>
      <c r="FO51" s="434"/>
      <c r="FP51" s="434"/>
      <c r="FQ51" s="434"/>
      <c r="FR51" s="434"/>
      <c r="FS51" s="434"/>
      <c r="FT51" s="434"/>
      <c r="FU51" s="434"/>
      <c r="FV51" s="434"/>
      <c r="FW51" s="434"/>
      <c r="FX51" s="434"/>
      <c r="FY51" s="434"/>
      <c r="FZ51" s="434"/>
      <c r="GA51" s="434"/>
      <c r="GB51" s="434"/>
      <c r="GC51" s="434"/>
      <c r="GD51" s="434"/>
      <c r="GE51" s="434"/>
      <c r="GF51" s="434"/>
      <c r="GG51" s="434"/>
      <c r="GH51" s="434"/>
      <c r="GI51" s="434"/>
      <c r="GJ51" s="434"/>
      <c r="GK51" s="434"/>
      <c r="GL51" s="434"/>
      <c r="GM51" s="434"/>
      <c r="GN51" s="434"/>
      <c r="GO51" s="434"/>
      <c r="GP51" s="434"/>
      <c r="GQ51" s="434"/>
      <c r="GR51" s="434"/>
      <c r="GS51" s="434"/>
      <c r="GT51" s="434"/>
      <c r="GU51" s="434"/>
      <c r="GV51" s="434"/>
      <c r="GW51" s="434"/>
      <c r="GX51" s="434"/>
      <c r="GY51" s="2545" t="s">
        <v>209</v>
      </c>
      <c r="GZ51" s="2546"/>
      <c r="HA51" s="1775">
        <f>COUNTIFS(GZ13:GZ45,"НИЗКИЙ")</f>
        <v>0</v>
      </c>
      <c r="HB51" s="427" t="e">
        <f>HA51*100/HA52</f>
        <v>#DIV/0!</v>
      </c>
      <c r="HC51" s="434"/>
      <c r="HD51" s="2327" t="s">
        <v>209</v>
      </c>
      <c r="HE51" s="2542"/>
      <c r="HF51" s="1790">
        <f>COUNTIFS(HB13:HB45,"НИЗКИЙ")</f>
        <v>0</v>
      </c>
      <c r="HG51" s="429" t="e">
        <f>HF51*100/HF52</f>
        <v>#DIV/0!</v>
      </c>
      <c r="HH51" s="434"/>
      <c r="HI51" s="2543" t="s">
        <v>209</v>
      </c>
      <c r="HJ51" s="2544"/>
      <c r="HK51" s="1774">
        <f>COUNTIFS(HD13:HD45,"НИЗКИЙ")</f>
        <v>0</v>
      </c>
      <c r="HL51" s="431" t="e">
        <f>HK51*100/HK52</f>
        <v>#DIV/0!</v>
      </c>
      <c r="HM51" s="434"/>
      <c r="HN51" s="1232"/>
      <c r="HO51" s="2545" t="s">
        <v>209</v>
      </c>
      <c r="HP51" s="2546"/>
      <c r="HQ51" s="1775">
        <f>COUNTIFS(HV13:HV45,"НИЗКИЙ")</f>
        <v>0</v>
      </c>
      <c r="HR51" s="427" t="e">
        <f>HQ51*100/HQ52</f>
        <v>#DIV/0!</v>
      </c>
      <c r="HS51" s="434"/>
      <c r="HT51" s="2327" t="s">
        <v>209</v>
      </c>
      <c r="HU51" s="2542"/>
      <c r="HV51" s="1790">
        <f>COUNTIFS(HW13:HW45,"НИЗКИЙ")</f>
        <v>0</v>
      </c>
      <c r="HW51" s="429" t="e">
        <f>HV51*100/HV52</f>
        <v>#DIV/0!</v>
      </c>
      <c r="HX51" s="434"/>
      <c r="HY51" s="2543" t="s">
        <v>209</v>
      </c>
      <c r="HZ51" s="2544"/>
      <c r="IA51" s="1774">
        <f>COUNTIFS(HX13:HX45,"НИЗКИЙ")</f>
        <v>0</v>
      </c>
      <c r="IB51" s="431" t="e">
        <f>IA51*100/IA52</f>
        <v>#DIV/0!</v>
      </c>
      <c r="IC51" s="1233"/>
      <c r="ID51" s="434"/>
      <c r="IE51" s="466"/>
      <c r="IF51" s="466"/>
      <c r="IG51" s="466"/>
      <c r="IH51" s="466"/>
      <c r="II51" s="466"/>
      <c r="IJ51" s="466"/>
      <c r="IK51" s="466"/>
      <c r="IL51" s="466"/>
      <c r="IM51" s="466"/>
      <c r="IN51" s="466"/>
      <c r="IO51" s="466"/>
      <c r="IP51" s="466"/>
      <c r="IQ51" s="466"/>
      <c r="IR51" s="466"/>
      <c r="IS51" s="466"/>
      <c r="IT51" s="466"/>
      <c r="IU51" s="466"/>
      <c r="IV51" s="466"/>
      <c r="IW51" s="466"/>
      <c r="IX51" s="466"/>
      <c r="IY51" s="466"/>
      <c r="IZ51" s="466"/>
      <c r="JA51" s="466"/>
      <c r="JB51" s="466"/>
      <c r="JC51" s="466"/>
      <c r="JD51" s="466"/>
      <c r="JE51" s="466"/>
      <c r="JF51" s="466"/>
      <c r="JG51" s="466"/>
      <c r="JH51" s="466"/>
      <c r="JI51" s="466"/>
      <c r="JJ51" s="466"/>
      <c r="JK51" s="466"/>
      <c r="JL51" s="466"/>
      <c r="JM51" s="466"/>
      <c r="JN51" s="466"/>
      <c r="JO51" s="466"/>
      <c r="JP51" s="466"/>
      <c r="JQ51" s="466"/>
      <c r="JR51" s="466"/>
      <c r="JS51" s="466"/>
      <c r="JT51" s="466"/>
      <c r="JU51" s="466"/>
      <c r="JV51" s="466"/>
      <c r="JW51" s="466"/>
      <c r="JX51" s="466"/>
      <c r="JY51" s="466"/>
      <c r="JZ51" s="466"/>
      <c r="KA51" s="466"/>
      <c r="KB51" s="466"/>
      <c r="KC51" s="466"/>
      <c r="KD51" s="466"/>
      <c r="KE51" s="466"/>
      <c r="KF51" s="466"/>
      <c r="KG51" s="466"/>
      <c r="KH51" s="466"/>
      <c r="KI51" s="466"/>
      <c r="KJ51" s="466"/>
      <c r="KK51" s="466"/>
      <c r="KL51" s="466"/>
      <c r="KM51" s="466"/>
      <c r="KN51" s="466"/>
      <c r="KO51" s="466"/>
      <c r="KP51" s="466"/>
      <c r="KQ51" s="466"/>
      <c r="KR51" s="466"/>
      <c r="KS51" s="466"/>
      <c r="KT51" s="466"/>
      <c r="KU51" s="466"/>
      <c r="KV51" s="466"/>
      <c r="KW51" s="466"/>
      <c r="KX51" s="466"/>
      <c r="KY51" s="466"/>
      <c r="KZ51" s="466"/>
      <c r="LA51" s="466"/>
      <c r="LB51" s="466"/>
      <c r="LC51" s="434"/>
      <c r="LD51" s="434"/>
      <c r="LE51" s="434"/>
      <c r="LF51" s="434"/>
      <c r="LG51" s="434"/>
      <c r="LH51" s="434"/>
      <c r="LI51" s="434"/>
      <c r="LJ51" s="434"/>
      <c r="LK51" s="434"/>
      <c r="LL51" s="434"/>
      <c r="LM51" s="434"/>
      <c r="LN51" s="434"/>
      <c r="LO51" s="2550" t="s">
        <v>344</v>
      </c>
      <c r="LP51" s="2551"/>
      <c r="LQ51" s="2551"/>
      <c r="LR51" s="2551"/>
      <c r="LS51" s="2552"/>
      <c r="LT51" s="813">
        <f>COUNTIFS(LS13:LS45,"С-Н")</f>
        <v>0</v>
      </c>
      <c r="LU51" s="814" t="e">
        <f>LT51*100/LT53</f>
        <v>#DIV/0!</v>
      </c>
      <c r="LV51" s="977"/>
      <c r="LW51" s="2553" t="s">
        <v>344</v>
      </c>
      <c r="LX51" s="2554"/>
      <c r="LY51" s="2555"/>
      <c r="LZ51" s="937">
        <f>COUNTIFS(LW13:LW45,"С-Н")</f>
        <v>0</v>
      </c>
      <c r="MA51" s="953" t="e">
        <f>LZ51*100/LZ53</f>
        <v>#DIV/0!</v>
      </c>
      <c r="MB51" s="1286"/>
      <c r="MC51" s="1286"/>
      <c r="MD51" s="954" t="s">
        <v>344</v>
      </c>
      <c r="ME51" s="955"/>
      <c r="MF51" s="815">
        <f>COUNTIFS(MA13:MA45,"С-Н")</f>
        <v>0</v>
      </c>
      <c r="MG51" s="956" t="e">
        <f>MF51*100/MF53</f>
        <v>#DIV/0!</v>
      </c>
      <c r="MH51" s="977"/>
      <c r="MI51" s="957" t="s">
        <v>344</v>
      </c>
      <c r="MJ51" s="958"/>
      <c r="MK51" s="816">
        <f>COUNTIFS(ME13:ME45,"С-Н")</f>
        <v>0</v>
      </c>
      <c r="ML51" s="959" t="e">
        <f>MK51*100/MK53</f>
        <v>#DIV/0!</v>
      </c>
      <c r="MM51" s="977"/>
      <c r="MN51" s="960" t="s">
        <v>344</v>
      </c>
      <c r="MO51" s="961"/>
      <c r="MP51" s="817">
        <f>COUNTIFS(MI13:MI45,"С-Н")</f>
        <v>0</v>
      </c>
      <c r="MQ51" s="962" t="e">
        <f>MP51*100/MP53</f>
        <v>#DIV/0!</v>
      </c>
      <c r="MR51" s="1287"/>
      <c r="MS51" s="1288"/>
      <c r="MT51" s="434"/>
      <c r="MU51" s="617" t="s">
        <v>344</v>
      </c>
      <c r="MV51" s="618"/>
      <c r="MW51" s="577">
        <f>COUNTIFS(NG13:NG45,"С-Н")</f>
        <v>0</v>
      </c>
      <c r="MX51" s="578" t="e">
        <f>MW51*100/MW53</f>
        <v>#DIV/0!</v>
      </c>
      <c r="MY51" s="506"/>
      <c r="MZ51" s="487" t="s">
        <v>344</v>
      </c>
      <c r="NA51" s="488"/>
      <c r="NB51" s="489">
        <f>COUNTIFS(NI13:NI45,"С-Н")</f>
        <v>0</v>
      </c>
      <c r="NC51" s="573" t="e">
        <f>NB51*100/NB53</f>
        <v>#DIV/0!</v>
      </c>
      <c r="ND51" s="506"/>
      <c r="NE51" s="490" t="s">
        <v>344</v>
      </c>
      <c r="NF51" s="491"/>
      <c r="NG51" s="492">
        <f>COUNTIFS(NK13:NK45,"С-Н")</f>
        <v>0</v>
      </c>
      <c r="NH51" s="493" t="e">
        <f>NG51*100/NG53</f>
        <v>#DIV/0!</v>
      </c>
      <c r="NI51" s="526"/>
      <c r="NJ51" s="494" t="s">
        <v>344</v>
      </c>
      <c r="NK51" s="495"/>
      <c r="NL51" s="496">
        <f>COUNTIFS(NM13:NM45,"С-Н")</f>
        <v>0</v>
      </c>
      <c r="NM51" s="582" t="e">
        <f>NL51*100/NL53</f>
        <v>#DIV/0!</v>
      </c>
      <c r="NN51" s="526"/>
      <c r="NO51" s="497" t="s">
        <v>344</v>
      </c>
      <c r="NP51" s="498"/>
      <c r="NQ51" s="499">
        <f>COUNTIFS(NO13:NO45,"С-Н")</f>
        <v>0</v>
      </c>
      <c r="NR51" s="500" t="e">
        <f>NQ51*100/NQ53</f>
        <v>#DIV/0!</v>
      </c>
      <c r="NS51" s="434"/>
    </row>
    <row r="52" spans="1:383" ht="24" thickBot="1" x14ac:dyDescent="0.4">
      <c r="A52" s="1224"/>
      <c r="B52" s="1236"/>
      <c r="C52" s="1236"/>
      <c r="D52" s="1541"/>
      <c r="E52" s="1519"/>
      <c r="F52" s="1236"/>
      <c r="G52" s="1236"/>
      <c r="H52" s="2829" t="s">
        <v>16</v>
      </c>
      <c r="I52" s="2830"/>
      <c r="J52" s="114">
        <f>COUNTIF(L13:L45,4)</f>
        <v>0</v>
      </c>
      <c r="K52" s="115" t="e">
        <f>J52*100/J55</f>
        <v>#DIV/0!</v>
      </c>
      <c r="L52" s="4"/>
      <c r="M52" s="1226"/>
      <c r="N52" s="2854" t="s">
        <v>113</v>
      </c>
      <c r="O52" s="2855"/>
      <c r="P52" s="1289">
        <f>COUNTIF(W13:W45,4)</f>
        <v>0</v>
      </c>
      <c r="Q52" s="1290" t="e">
        <f>P52*100/P54</f>
        <v>#DIV/0!</v>
      </c>
      <c r="R52" s="1289">
        <f>COUNTIF(X13:X45,4)</f>
        <v>0</v>
      </c>
      <c r="S52" s="1291" t="e">
        <f>R52*100/R54</f>
        <v>#DIV/0!</v>
      </c>
      <c r="T52" s="1289">
        <f>COUNTIF(Y13:Y45,4)</f>
        <v>0</v>
      </c>
      <c r="U52" s="1290" t="e">
        <f>T52*100/T54</f>
        <v>#DIV/0!</v>
      </c>
      <c r="V52" s="1289">
        <f>COUNTIF(Z13:Z45,4)</f>
        <v>0</v>
      </c>
      <c r="W52" s="1290" t="e">
        <f>V52*100/V54</f>
        <v>#DIV/0!</v>
      </c>
      <c r="X52" s="1292">
        <f>COUNTIF(AA13:AA45,4)</f>
        <v>0</v>
      </c>
      <c r="Y52" s="1293" t="e">
        <f>X52*100/X54</f>
        <v>#DIV/0!</v>
      </c>
      <c r="Z52" s="1289">
        <f>COUNTIF(AB13:AB45,4)</f>
        <v>0</v>
      </c>
      <c r="AA52" s="1291" t="e">
        <f>Z52*100/Z54</f>
        <v>#DIV/0!</v>
      </c>
      <c r="AB52" s="1292">
        <f>COUNTIF(AC13:AC45,4)</f>
        <v>0</v>
      </c>
      <c r="AC52" s="1293" t="e">
        <f>AB52*100/AB54</f>
        <v>#DIV/0!</v>
      </c>
      <c r="AD52" s="1635">
        <f>COUNTIF(AD13:AD44,4)</f>
        <v>0</v>
      </c>
      <c r="AE52" s="1641" t="e">
        <f>AD52*100/AD54</f>
        <v>#DIV/0!</v>
      </c>
      <c r="AF52" s="4"/>
      <c r="AG52" s="4"/>
      <c r="AH52" s="13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2639" t="s">
        <v>208</v>
      </c>
      <c r="AZ52" s="2640"/>
      <c r="BA52" s="124">
        <f>COUNTIF(BJ13:BJ45,"ОЧЕНЬ ВЫСОКАЯ")</f>
        <v>0</v>
      </c>
      <c r="BB52" s="125" t="e">
        <f>BA52*100/BA53</f>
        <v>#DIV/0!</v>
      </c>
      <c r="BC52" s="1307"/>
      <c r="BD52" s="2639" t="s">
        <v>208</v>
      </c>
      <c r="BE52" s="2640"/>
      <c r="BF52" s="126">
        <f>COUNTIF(BK13:BK45,"ОЧЕНЬ ВЫСОКАЯ")</f>
        <v>0</v>
      </c>
      <c r="BG52" s="125" t="e">
        <f>BF52*100/BF53</f>
        <v>#DIV/0!</v>
      </c>
      <c r="BH52" s="4"/>
      <c r="BI52" s="4"/>
      <c r="BJ52" s="4"/>
      <c r="BK52" s="4"/>
      <c r="BL52" s="4"/>
      <c r="BM52" s="4"/>
      <c r="BN52" s="1223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1309"/>
      <c r="DD52" s="1309"/>
      <c r="DE52" s="1309"/>
      <c r="DF52" s="1309"/>
      <c r="DG52" s="1309"/>
      <c r="DH52" s="1652"/>
      <c r="DI52" s="2989" t="s">
        <v>19</v>
      </c>
      <c r="DJ52" s="2990"/>
      <c r="DK52" s="1308">
        <f>SUM(DK49:DK51)</f>
        <v>0</v>
      </c>
      <c r="DL52" s="1309"/>
      <c r="DM52" s="1652"/>
      <c r="DO52" s="2628" t="s">
        <v>19</v>
      </c>
      <c r="DP52" s="2737"/>
      <c r="DQ52" s="1310">
        <f>SUM(DQ49:DQ51)</f>
        <v>0</v>
      </c>
      <c r="DR52" s="4"/>
      <c r="DT52" s="2628" t="s">
        <v>19</v>
      </c>
      <c r="DU52" s="2737"/>
      <c r="DV52" s="1773">
        <f>SUM(DV49:DV51)</f>
        <v>0</v>
      </c>
      <c r="DW52" s="1312"/>
      <c r="DX52" s="1226"/>
      <c r="DY52" s="1223"/>
      <c r="DZ52" s="2673" t="s">
        <v>76</v>
      </c>
      <c r="EA52" s="2674"/>
      <c r="EB52" s="1313">
        <f>COUNTIF(EG13:EG45,4)</f>
        <v>0</v>
      </c>
      <c r="EC52" s="1314" t="e">
        <f>EB52*100/EB53</f>
        <v>#DIV/0!</v>
      </c>
      <c r="ED52" s="4"/>
      <c r="EE52" s="2883" t="s">
        <v>76</v>
      </c>
      <c r="EF52" s="2884"/>
      <c r="EG52" s="1313">
        <f>COUNTIF(EH13:EH45,4)</f>
        <v>0</v>
      </c>
      <c r="EH52" s="1314" t="e">
        <f>EG52*100/EG53</f>
        <v>#DIV/0!</v>
      </c>
      <c r="EI52" s="4"/>
      <c r="EJ52" s="4"/>
      <c r="EK52" s="4"/>
      <c r="EL52" s="4"/>
      <c r="EM52" s="4"/>
      <c r="EN52" s="1226"/>
      <c r="EO52" s="1695"/>
      <c r="EP52" s="3078" t="s">
        <v>401</v>
      </c>
      <c r="EQ52" s="3079"/>
      <c r="ER52" s="1705">
        <f>COUNTIF(EP13:EP45,1)</f>
        <v>0</v>
      </c>
      <c r="ES52" s="1706" t="e">
        <f>ER52*100/ER53</f>
        <v>#DIV/0!</v>
      </c>
      <c r="ET52" s="1705">
        <f>ER52</f>
        <v>0</v>
      </c>
      <c r="EU52" s="1707" t="e">
        <f>ET52*100/ET53</f>
        <v>#DIV/0!</v>
      </c>
      <c r="EV52" s="1705">
        <f>ER52</f>
        <v>0</v>
      </c>
      <c r="EW52" s="1707" t="e">
        <f>EV52*100/EV53</f>
        <v>#DIV/0!</v>
      </c>
      <c r="EX52" s="1705">
        <f>ER52</f>
        <v>0</v>
      </c>
      <c r="EY52" s="1707" t="e">
        <f>EX52*100/EX53</f>
        <v>#DIV/0!</v>
      </c>
      <c r="FA52" s="4"/>
      <c r="FB52" s="1230"/>
      <c r="FC52" s="1238"/>
      <c r="FD52" s="1231"/>
      <c r="FE52" s="1232"/>
      <c r="FF52" s="434"/>
      <c r="FG52" s="434"/>
      <c r="FH52" s="434"/>
      <c r="FI52" s="434"/>
      <c r="FJ52" s="434"/>
      <c r="FK52" s="434"/>
      <c r="FL52" s="434"/>
      <c r="FM52" s="434"/>
      <c r="FN52" s="434"/>
      <c r="FO52" s="434"/>
      <c r="FP52" s="434"/>
      <c r="FQ52" s="434"/>
      <c r="FR52" s="434"/>
      <c r="FS52" s="434"/>
      <c r="FT52" s="434"/>
      <c r="FU52" s="434"/>
      <c r="FV52" s="434"/>
      <c r="FW52" s="434"/>
      <c r="FX52" s="434"/>
      <c r="FY52" s="434"/>
      <c r="FZ52" s="434"/>
      <c r="GA52" s="434"/>
      <c r="GB52" s="434"/>
      <c r="GC52" s="434"/>
      <c r="GD52" s="434"/>
      <c r="GE52" s="434"/>
      <c r="GF52" s="434"/>
      <c r="GG52" s="434"/>
      <c r="GH52" s="434"/>
      <c r="GI52" s="434"/>
      <c r="GJ52" s="434"/>
      <c r="GK52" s="434"/>
      <c r="GL52" s="434"/>
      <c r="GM52" s="434"/>
      <c r="GN52" s="434"/>
      <c r="GO52" s="434"/>
      <c r="GP52" s="434"/>
      <c r="GQ52" s="434"/>
      <c r="GR52" s="434"/>
      <c r="GS52" s="434"/>
      <c r="GT52" s="434"/>
      <c r="GU52" s="434"/>
      <c r="GV52" s="434"/>
      <c r="GW52" s="434"/>
      <c r="GX52" s="434"/>
      <c r="GY52" s="448" t="s">
        <v>19</v>
      </c>
      <c r="GZ52" s="448"/>
      <c r="HA52" s="435">
        <f>SUM(HA49:HA51)</f>
        <v>0</v>
      </c>
      <c r="HB52" s="436"/>
      <c r="HC52" s="434"/>
      <c r="HD52" s="453" t="s">
        <v>19</v>
      </c>
      <c r="HE52" s="453"/>
      <c r="HF52" s="440">
        <f>SUM(HF49:HF51)</f>
        <v>0</v>
      </c>
      <c r="HG52" s="441"/>
      <c r="HH52" s="434"/>
      <c r="HI52" s="455" t="s">
        <v>19</v>
      </c>
      <c r="HJ52" s="455"/>
      <c r="HK52" s="444">
        <f>SUM(HK49:HK51)</f>
        <v>0</v>
      </c>
      <c r="HL52" s="445"/>
      <c r="HM52" s="434"/>
      <c r="HN52" s="1232"/>
      <c r="HO52" s="448" t="s">
        <v>19</v>
      </c>
      <c r="HP52" s="448"/>
      <c r="HQ52" s="435">
        <f>SUM(HQ49:HQ51)</f>
        <v>0</v>
      </c>
      <c r="HR52" s="436"/>
      <c r="HS52" s="434"/>
      <c r="HT52" s="453" t="s">
        <v>19</v>
      </c>
      <c r="HU52" s="453"/>
      <c r="HV52" s="440">
        <f>SUM(HV49:HV51)</f>
        <v>0</v>
      </c>
      <c r="HW52" s="441"/>
      <c r="HX52" s="434"/>
      <c r="HY52" s="455" t="s">
        <v>19</v>
      </c>
      <c r="HZ52" s="455"/>
      <c r="IA52" s="444">
        <f>SUM(IA49:IA51)</f>
        <v>0</v>
      </c>
      <c r="IB52" s="445"/>
      <c r="IC52" s="1233"/>
      <c r="ID52" s="434"/>
      <c r="IE52" s="466"/>
      <c r="IF52" s="466"/>
      <c r="IG52" s="466"/>
      <c r="IH52" s="466"/>
      <c r="II52" s="466"/>
      <c r="IJ52" s="466"/>
      <c r="IK52" s="466"/>
      <c r="IL52" s="466"/>
      <c r="IM52" s="466"/>
      <c r="IN52" s="466"/>
      <c r="IO52" s="466"/>
      <c r="IP52" s="466"/>
      <c r="IQ52" s="466"/>
      <c r="IR52" s="466"/>
      <c r="IS52" s="466"/>
      <c r="IT52" s="466"/>
      <c r="IU52" s="466"/>
      <c r="IV52" s="466"/>
      <c r="IW52" s="466"/>
      <c r="IX52" s="466"/>
      <c r="IY52" s="466"/>
      <c r="IZ52" s="466"/>
      <c r="JA52" s="466"/>
      <c r="JB52" s="466"/>
      <c r="JC52" s="466"/>
      <c r="JD52" s="466"/>
      <c r="JE52" s="466"/>
      <c r="JF52" s="466"/>
      <c r="JG52" s="466"/>
      <c r="JH52" s="466"/>
      <c r="JI52" s="466"/>
      <c r="JJ52" s="466"/>
      <c r="JK52" s="466"/>
      <c r="JL52" s="466"/>
      <c r="JM52" s="466"/>
      <c r="JN52" s="466"/>
      <c r="JO52" s="466"/>
      <c r="JP52" s="466"/>
      <c r="JQ52" s="466"/>
      <c r="JR52" s="466"/>
      <c r="JS52" s="466"/>
      <c r="JT52" s="466"/>
      <c r="JU52" s="466"/>
      <c r="JV52" s="466"/>
      <c r="JW52" s="466"/>
      <c r="JX52" s="466"/>
      <c r="JY52" s="466"/>
      <c r="JZ52" s="466"/>
      <c r="KA52" s="466"/>
      <c r="KB52" s="466"/>
      <c r="KC52" s="466"/>
      <c r="KD52" s="466"/>
      <c r="KE52" s="466"/>
      <c r="KF52" s="466"/>
      <c r="KG52" s="466"/>
      <c r="KH52" s="466"/>
      <c r="KI52" s="466"/>
      <c r="KJ52" s="466"/>
      <c r="KK52" s="466"/>
      <c r="KL52" s="466"/>
      <c r="KM52" s="466"/>
      <c r="KN52" s="466"/>
      <c r="KO52" s="466"/>
      <c r="KP52" s="466"/>
      <c r="KQ52" s="466"/>
      <c r="KR52" s="466"/>
      <c r="KS52" s="466"/>
      <c r="KT52" s="466"/>
      <c r="KU52" s="466"/>
      <c r="KV52" s="466"/>
      <c r="KW52" s="466"/>
      <c r="KX52" s="466"/>
      <c r="KY52" s="466"/>
      <c r="KZ52" s="466"/>
      <c r="LA52" s="466"/>
      <c r="LB52" s="466"/>
      <c r="LC52" s="434"/>
      <c r="LD52" s="434"/>
      <c r="LE52" s="434"/>
      <c r="LF52" s="434"/>
      <c r="LG52" s="434"/>
      <c r="LH52" s="434"/>
      <c r="LI52" s="434"/>
      <c r="LJ52" s="434"/>
      <c r="LK52" s="434"/>
      <c r="LL52" s="434"/>
      <c r="LM52" s="434"/>
      <c r="LN52" s="434"/>
      <c r="LO52" s="1316" t="s">
        <v>345</v>
      </c>
      <c r="LP52" s="1317"/>
      <c r="LQ52" s="1317"/>
      <c r="LR52" s="1317"/>
      <c r="LS52" s="1318"/>
      <c r="LT52" s="823">
        <f>COUNTIFS(LS13:LS45,"У-Н")</f>
        <v>0</v>
      </c>
      <c r="LU52" s="824" t="e">
        <f>LT52*100/LT53</f>
        <v>#DIV/0!</v>
      </c>
      <c r="LV52" s="977"/>
      <c r="LW52" s="2428" t="s">
        <v>345</v>
      </c>
      <c r="LX52" s="2429"/>
      <c r="LY52" s="2430"/>
      <c r="LZ52" s="938">
        <f>COUNTIFS(LW13:LW45,"У-Н")</f>
        <v>0</v>
      </c>
      <c r="MA52" s="967" t="e">
        <f>LZ52*100/LZ53</f>
        <v>#DIV/0!</v>
      </c>
      <c r="MB52" s="1286"/>
      <c r="MC52" s="1286"/>
      <c r="MD52" s="968" t="s">
        <v>345</v>
      </c>
      <c r="ME52" s="969"/>
      <c r="MF52" s="825">
        <f>COUNTIFS(MA13:MA45,"У-Н")</f>
        <v>0</v>
      </c>
      <c r="MG52" s="970" t="e">
        <f>MF52*100/MF53</f>
        <v>#DIV/0!</v>
      </c>
      <c r="MH52" s="977"/>
      <c r="MI52" s="971" t="s">
        <v>345</v>
      </c>
      <c r="MJ52" s="972"/>
      <c r="MK52" s="826">
        <f>COUNTIFS(ME13:ME45,"У-Н")</f>
        <v>0</v>
      </c>
      <c r="ML52" s="973" t="e">
        <f>MK52*100/MK53</f>
        <v>#DIV/0!</v>
      </c>
      <c r="MM52" s="977"/>
      <c r="MN52" s="974" t="s">
        <v>345</v>
      </c>
      <c r="MO52" s="975"/>
      <c r="MP52" s="827">
        <f>COUNTIFS(MI13:MI45,"У-Н")</f>
        <v>0</v>
      </c>
      <c r="MQ52" s="976" t="e">
        <f>MP52*100/MP53</f>
        <v>#DIV/0!</v>
      </c>
      <c r="MR52" s="1287"/>
      <c r="MS52" s="1288"/>
      <c r="MT52" s="434"/>
      <c r="MU52" s="619" t="s">
        <v>345</v>
      </c>
      <c r="MV52" s="620"/>
      <c r="MW52" s="579">
        <f>COUNTIFS(NG13:NG45,"У-Н")</f>
        <v>0</v>
      </c>
      <c r="MX52" s="580" t="e">
        <f>MW52*100/MW53</f>
        <v>#DIV/0!</v>
      </c>
      <c r="MY52" s="506"/>
      <c r="MZ52" s="507" t="s">
        <v>345</v>
      </c>
      <c r="NA52" s="508"/>
      <c r="NB52" s="509">
        <f>COUNTIFS(NI13:NI45,"У-Н")</f>
        <v>0</v>
      </c>
      <c r="NC52" s="574" t="e">
        <f>NB52*100/NB53</f>
        <v>#DIV/0!</v>
      </c>
      <c r="ND52" s="474"/>
      <c r="NE52" s="510" t="s">
        <v>345</v>
      </c>
      <c r="NF52" s="511"/>
      <c r="NG52" s="512">
        <f>COUNTIFS(NK13:NK45,"У-Н")</f>
        <v>0</v>
      </c>
      <c r="NH52" s="513" t="e">
        <f>NG52*100/NG53</f>
        <v>#DIV/0!</v>
      </c>
      <c r="NI52" s="526"/>
      <c r="NJ52" s="514" t="s">
        <v>345</v>
      </c>
      <c r="NK52" s="515"/>
      <c r="NL52" s="516">
        <f>COUNTIFS(NM13:NM45,"У-Н")</f>
        <v>0</v>
      </c>
      <c r="NM52" s="583" t="e">
        <f>NL52*100/NL53</f>
        <v>#DIV/0!</v>
      </c>
      <c r="NN52" s="526"/>
      <c r="NO52" s="517" t="s">
        <v>345</v>
      </c>
      <c r="NP52" s="518"/>
      <c r="NQ52" s="519">
        <f>COUNTIFS(NO13:NO45,"У-Н")</f>
        <v>0</v>
      </c>
      <c r="NR52" s="520" t="e">
        <f>NQ52*100/NQ53</f>
        <v>#DIV/0!</v>
      </c>
      <c r="NS52" s="434"/>
    </row>
    <row r="53" spans="1:383" ht="24" thickBot="1" x14ac:dyDescent="0.4">
      <c r="A53" s="1224"/>
      <c r="B53" s="1221"/>
      <c r="C53" s="1221"/>
      <c r="D53" s="1540"/>
      <c r="E53" s="1518"/>
      <c r="F53" s="1237"/>
      <c r="G53" s="1237"/>
      <c r="H53" s="2829" t="s">
        <v>17</v>
      </c>
      <c r="I53" s="2830"/>
      <c r="J53" s="114">
        <f>COUNTIF(L13:L45,5)</f>
        <v>0</v>
      </c>
      <c r="K53" s="115" t="e">
        <f>J53*100/J55</f>
        <v>#DIV/0!</v>
      </c>
      <c r="L53" s="4"/>
      <c r="M53" s="1226"/>
      <c r="N53" s="2751" t="s">
        <v>115</v>
      </c>
      <c r="O53" s="2752"/>
      <c r="P53" s="1303">
        <f>COUNTIF(W13:W45,5)</f>
        <v>0</v>
      </c>
      <c r="Q53" s="1319" t="e">
        <f>P53*100/P54</f>
        <v>#DIV/0!</v>
      </c>
      <c r="R53" s="1303">
        <f>COUNTIF(X13:X45,5)</f>
        <v>0</v>
      </c>
      <c r="S53" s="1305" t="e">
        <f>R53*100/R54</f>
        <v>#DIV/0!</v>
      </c>
      <c r="T53" s="1303">
        <f>COUNTIF(Y13:Y45,5)</f>
        <v>0</v>
      </c>
      <c r="U53" s="1319" t="e">
        <f>T53*100/T54</f>
        <v>#DIV/0!</v>
      </c>
      <c r="V53" s="1303">
        <f>COUNTIF(Z13:Z45,5)</f>
        <v>0</v>
      </c>
      <c r="W53" s="1319" t="e">
        <f>V53*100/V54</f>
        <v>#DIV/0!</v>
      </c>
      <c r="X53" s="1306">
        <f>COUNTIF(AA13:AA45,5)</f>
        <v>0</v>
      </c>
      <c r="Y53" s="1304" t="e">
        <f>X53*100/X54</f>
        <v>#DIV/0!</v>
      </c>
      <c r="Z53" s="1303">
        <f>COUNTIF(AB13:AB45,5)</f>
        <v>0</v>
      </c>
      <c r="AA53" s="1305" t="e">
        <f>Z53*100/Z54</f>
        <v>#DIV/0!</v>
      </c>
      <c r="AB53" s="1306">
        <f>COUNTIF(AC13:AC45,5)</f>
        <v>0</v>
      </c>
      <c r="AC53" s="1304" t="e">
        <f>AB53*100/AB54</f>
        <v>#DIV/0!</v>
      </c>
      <c r="AD53" s="1638">
        <f>COUNTIF(AD13:AD44,5)</f>
        <v>0</v>
      </c>
      <c r="AE53" s="1642" t="e">
        <f>AD53*100/AD54</f>
        <v>#DIV/0!</v>
      </c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2637" t="s">
        <v>19</v>
      </c>
      <c r="AZ53" s="2638"/>
      <c r="BA53" s="119">
        <f>SUM(BA48:BA52)</f>
        <v>0</v>
      </c>
      <c r="BB53" s="12"/>
      <c r="BC53" s="1320"/>
      <c r="BD53" s="2641" t="s">
        <v>19</v>
      </c>
      <c r="BE53" s="2642"/>
      <c r="BF53" s="127">
        <f>SUM(BF48:BF52)</f>
        <v>0</v>
      </c>
      <c r="BG53" s="4"/>
      <c r="BH53" s="4"/>
      <c r="BI53" s="4"/>
      <c r="BJ53" s="4"/>
      <c r="BK53" s="4"/>
      <c r="BL53" s="4"/>
      <c r="BM53" s="4"/>
      <c r="BN53" s="1223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1309"/>
      <c r="DD53" s="1309"/>
      <c r="DE53" s="1309"/>
      <c r="DF53" s="1309"/>
      <c r="DG53" s="1309"/>
      <c r="DH53" s="1652"/>
      <c r="DI53" s="1652"/>
      <c r="DJ53" s="1652"/>
      <c r="DK53" s="1652"/>
      <c r="DL53" s="1652"/>
      <c r="DM53" s="1652"/>
      <c r="DN53" s="1652"/>
      <c r="DO53" s="1652"/>
      <c r="DP53" s="1652"/>
      <c r="DQ53" s="1652"/>
      <c r="DR53" s="4"/>
      <c r="DS53" s="4"/>
      <c r="DT53" s="4"/>
      <c r="DU53" s="4"/>
      <c r="DV53" s="4"/>
      <c r="DW53" s="4"/>
      <c r="DX53" s="1226"/>
      <c r="DY53" s="1223"/>
      <c r="DZ53" s="2628" t="s">
        <v>19</v>
      </c>
      <c r="EA53" s="2629"/>
      <c r="EB53" s="1321">
        <f>SUM(EB49:EB52)</f>
        <v>0</v>
      </c>
      <c r="EC53" s="4"/>
      <c r="ED53" s="4"/>
      <c r="EE53" s="2628" t="s">
        <v>19</v>
      </c>
      <c r="EF53" s="2629"/>
      <c r="EG53" s="1321">
        <f>SUM(EG49:EG52)</f>
        <v>0</v>
      </c>
      <c r="EH53" s="4"/>
      <c r="EI53" s="4"/>
      <c r="EJ53" s="4"/>
      <c r="EK53" s="4"/>
      <c r="EL53" s="4"/>
      <c r="EM53" s="4"/>
      <c r="EN53" s="1226"/>
      <c r="EO53" s="1695"/>
      <c r="EP53" s="1697"/>
      <c r="EQ53" s="1697"/>
      <c r="ER53" s="1315">
        <f>SUM(ER50:ER52)</f>
        <v>0</v>
      </c>
      <c r="ES53" s="1682"/>
      <c r="ET53" s="1315">
        <f>SUM(ET50:ET52)</f>
        <v>0</v>
      </c>
      <c r="EU53" s="1315"/>
      <c r="EV53" s="1315">
        <f>SUM(EV50:EV52)</f>
        <v>0</v>
      </c>
      <c r="EW53" s="1315"/>
      <c r="EX53" s="1315">
        <f>SUM(EX50:EX52)</f>
        <v>0</v>
      </c>
      <c r="EY53" s="1230"/>
      <c r="FA53" s="1230"/>
      <c r="FB53" s="1230"/>
      <c r="FC53" s="1238"/>
      <c r="FD53" s="1231"/>
      <c r="FE53" s="1232"/>
      <c r="FF53" s="434"/>
      <c r="FG53" s="434"/>
      <c r="FH53" s="434"/>
      <c r="FI53" s="434"/>
      <c r="FJ53" s="434"/>
      <c r="FK53" s="434"/>
      <c r="FL53" s="434"/>
      <c r="FM53" s="434"/>
      <c r="FN53" s="434"/>
      <c r="FO53" s="434"/>
      <c r="FP53" s="434"/>
      <c r="FQ53" s="434"/>
      <c r="FR53" s="434"/>
      <c r="FS53" s="434"/>
      <c r="FT53" s="434"/>
      <c r="FU53" s="434"/>
      <c r="FV53" s="434"/>
      <c r="FW53" s="434"/>
      <c r="FX53" s="434"/>
      <c r="FY53" s="434"/>
      <c r="FZ53" s="434"/>
      <c r="GA53" s="434"/>
      <c r="GB53" s="434"/>
      <c r="GC53" s="434"/>
      <c r="GD53" s="434"/>
      <c r="GE53" s="434"/>
      <c r="GF53" s="434"/>
      <c r="GG53" s="434"/>
      <c r="GH53" s="434"/>
      <c r="GI53" s="434"/>
      <c r="GJ53" s="434"/>
      <c r="GK53" s="434"/>
      <c r="GL53" s="434"/>
      <c r="GM53" s="434"/>
      <c r="GN53" s="434"/>
      <c r="GO53" s="434"/>
      <c r="GP53" s="434"/>
      <c r="GQ53" s="434"/>
      <c r="GR53" s="434"/>
      <c r="GS53" s="434"/>
      <c r="GT53" s="434"/>
      <c r="GU53" s="434"/>
      <c r="GV53" s="434"/>
      <c r="GW53" s="434"/>
      <c r="GX53" s="434"/>
      <c r="GY53" s="434"/>
      <c r="GZ53" s="434"/>
      <c r="HA53" s="434"/>
      <c r="HB53" s="434"/>
      <c r="HC53" s="434"/>
      <c r="HD53" s="434"/>
      <c r="HE53" s="434"/>
      <c r="HF53" s="434"/>
      <c r="HG53" s="434"/>
      <c r="HH53" s="434"/>
      <c r="HI53" s="434"/>
      <c r="HJ53" s="434"/>
      <c r="HK53" s="434"/>
      <c r="HL53" s="434"/>
      <c r="HM53" s="434"/>
      <c r="HN53" s="1232"/>
      <c r="HO53" s="434"/>
      <c r="HP53" s="434"/>
      <c r="HQ53" s="434"/>
      <c r="HR53" s="434"/>
      <c r="HS53" s="434"/>
      <c r="HT53" s="434"/>
      <c r="HU53" s="434"/>
      <c r="HV53" s="434"/>
      <c r="HW53" s="434"/>
      <c r="HX53" s="434"/>
      <c r="HY53" s="434"/>
      <c r="HZ53" s="434"/>
      <c r="IA53" s="434"/>
      <c r="IB53" s="434"/>
      <c r="IC53" s="1233"/>
      <c r="ID53" s="434"/>
      <c r="IE53" s="466"/>
      <c r="IF53" s="466"/>
      <c r="IG53" s="466"/>
      <c r="IH53" s="466"/>
      <c r="II53" s="466"/>
      <c r="IJ53" s="466"/>
      <c r="IK53" s="466"/>
      <c r="IL53" s="466"/>
      <c r="IM53" s="466"/>
      <c r="IN53" s="466"/>
      <c r="IO53" s="466"/>
      <c r="IP53" s="466"/>
      <c r="IQ53" s="466"/>
      <c r="IR53" s="466"/>
      <c r="IS53" s="466"/>
      <c r="IT53" s="466"/>
      <c r="IU53" s="466"/>
      <c r="IV53" s="466"/>
      <c r="IW53" s="466"/>
      <c r="IX53" s="466"/>
      <c r="IY53" s="466"/>
      <c r="IZ53" s="466"/>
      <c r="JA53" s="466"/>
      <c r="JB53" s="466"/>
      <c r="JC53" s="466"/>
      <c r="JD53" s="466"/>
      <c r="JE53" s="466"/>
      <c r="JF53" s="466"/>
      <c r="JG53" s="466"/>
      <c r="JH53" s="466"/>
      <c r="JI53" s="466"/>
      <c r="JJ53" s="466"/>
      <c r="JK53" s="466"/>
      <c r="JL53" s="466"/>
      <c r="JM53" s="466"/>
      <c r="JN53" s="466"/>
      <c r="JO53" s="466"/>
      <c r="JP53" s="466"/>
      <c r="JQ53" s="466"/>
      <c r="JR53" s="466"/>
      <c r="JS53" s="466"/>
      <c r="JT53" s="466"/>
      <c r="JU53" s="466"/>
      <c r="JV53" s="466"/>
      <c r="JW53" s="466"/>
      <c r="JX53" s="466"/>
      <c r="JY53" s="466"/>
      <c r="JZ53" s="466"/>
      <c r="KA53" s="466"/>
      <c r="KB53" s="466"/>
      <c r="KC53" s="466"/>
      <c r="KD53" s="466"/>
      <c r="KE53" s="466"/>
      <c r="KF53" s="466"/>
      <c r="KG53" s="466"/>
      <c r="KH53" s="466"/>
      <c r="KI53" s="466"/>
      <c r="KJ53" s="466"/>
      <c r="KK53" s="466"/>
      <c r="KL53" s="466"/>
      <c r="KM53" s="466"/>
      <c r="KN53" s="466"/>
      <c r="KO53" s="466"/>
      <c r="KP53" s="466"/>
      <c r="KQ53" s="466"/>
      <c r="KR53" s="466"/>
      <c r="KS53" s="466"/>
      <c r="KT53" s="466"/>
      <c r="KU53" s="466"/>
      <c r="KV53" s="466"/>
      <c r="KW53" s="466"/>
      <c r="KX53" s="466"/>
      <c r="KY53" s="466"/>
      <c r="KZ53" s="466"/>
      <c r="LA53" s="466"/>
      <c r="LB53" s="466"/>
      <c r="LC53" s="434"/>
      <c r="LD53" s="434"/>
      <c r="LE53" s="434"/>
      <c r="LF53" s="434"/>
      <c r="LG53" s="434"/>
      <c r="LH53" s="434"/>
      <c r="LI53" s="434"/>
      <c r="LJ53" s="434"/>
      <c r="LK53" s="434"/>
      <c r="LL53" s="434"/>
      <c r="LM53" s="434"/>
      <c r="LN53" s="434"/>
      <c r="LO53" s="466"/>
      <c r="LP53" s="466"/>
      <c r="LQ53" s="466"/>
      <c r="LR53" s="466"/>
      <c r="LS53" s="466"/>
      <c r="LT53" s="613">
        <f>SUM(LT49:LT52)</f>
        <v>0</v>
      </c>
      <c r="LU53" s="466"/>
      <c r="LV53" s="466"/>
      <c r="LW53" s="466"/>
      <c r="LX53" s="466"/>
      <c r="LY53" s="434"/>
      <c r="LZ53" s="613">
        <f>SUM(LZ49:LZ52)</f>
        <v>0</v>
      </c>
      <c r="MA53" s="466"/>
      <c r="MB53" s="434"/>
      <c r="MC53" s="434"/>
      <c r="MD53" s="466"/>
      <c r="ME53" s="466"/>
      <c r="MF53" s="613">
        <f>SUM(MF49:MF52)</f>
        <v>0</v>
      </c>
      <c r="MG53" s="992"/>
      <c r="MH53" s="466"/>
      <c r="MI53" s="466"/>
      <c r="MJ53" s="466"/>
      <c r="MK53" s="613">
        <f>SUM(MK49:MK52)</f>
        <v>0</v>
      </c>
      <c r="ML53" s="466"/>
      <c r="MM53" s="466"/>
      <c r="MN53" s="466"/>
      <c r="MO53" s="466"/>
      <c r="MP53" s="613">
        <f>SUM(MP49:MP52)</f>
        <v>0</v>
      </c>
      <c r="MQ53" s="992"/>
      <c r="MR53" s="1287"/>
      <c r="MS53" s="1322"/>
      <c r="MT53" s="434"/>
      <c r="MU53" s="526"/>
      <c r="MV53" s="526"/>
      <c r="MW53" s="610">
        <f>SUM(MW49:MW52)</f>
        <v>0</v>
      </c>
      <c r="MX53" s="526"/>
      <c r="MY53" s="526"/>
      <c r="MZ53" s="526"/>
      <c r="NA53" s="526"/>
      <c r="NB53" s="610">
        <f>SUM(NB49:NB52)</f>
        <v>0</v>
      </c>
      <c r="NC53" s="526"/>
      <c r="ND53" s="526"/>
      <c r="NE53" s="526"/>
      <c r="NF53" s="526"/>
      <c r="NG53" s="610">
        <f>SUM(NG49:NG52)</f>
        <v>0</v>
      </c>
      <c r="NH53" s="611"/>
      <c r="NI53" s="526"/>
      <c r="NJ53" s="526"/>
      <c r="NK53" s="526"/>
      <c r="NL53" s="610">
        <f>SUM(NL49:NL52)</f>
        <v>0</v>
      </c>
      <c r="NM53" s="526"/>
      <c r="NN53" s="526"/>
      <c r="NO53" s="526"/>
      <c r="NP53" s="526"/>
      <c r="NQ53" s="610">
        <f>SUM(NQ49:NQ52)</f>
        <v>0</v>
      </c>
      <c r="NR53" s="611"/>
      <c r="NS53" s="434"/>
    </row>
    <row r="54" spans="1:383" ht="39" thickBot="1" x14ac:dyDescent="0.4">
      <c r="A54" s="1224"/>
      <c r="B54" s="1221"/>
      <c r="C54" s="1221"/>
      <c r="D54" s="1540"/>
      <c r="E54" s="1518"/>
      <c r="F54" s="1237"/>
      <c r="G54" s="1237"/>
      <c r="H54" s="2985" t="s">
        <v>18</v>
      </c>
      <c r="I54" s="2986"/>
      <c r="J54" s="116">
        <f>COUNTIF(L13:L45,6)</f>
        <v>0</v>
      </c>
      <c r="K54" s="117" t="e">
        <f>J54*100/J55</f>
        <v>#DIV/0!</v>
      </c>
      <c r="L54" s="4"/>
      <c r="M54" s="1226"/>
      <c r="N54" s="2733" t="s">
        <v>19</v>
      </c>
      <c r="O54" s="2734"/>
      <c r="P54" s="1323">
        <f>SUM(P49:P53)</f>
        <v>0</v>
      </c>
      <c r="Q54" s="1324"/>
      <c r="R54" s="1323">
        <f>SUM(R49:R53)</f>
        <v>0</v>
      </c>
      <c r="S54" s="1324"/>
      <c r="T54" s="1323">
        <f>SUM(T49:T53)</f>
        <v>0</v>
      </c>
      <c r="U54" s="1324"/>
      <c r="V54" s="1323">
        <f>SUM(V49:V53)</f>
        <v>0</v>
      </c>
      <c r="W54" s="1324"/>
      <c r="X54" s="1325">
        <f>SUM(X49:X53)</f>
        <v>0</v>
      </c>
      <c r="Y54" s="1326"/>
      <c r="Z54" s="1323">
        <f>SUM(Z49:Z53)</f>
        <v>0</v>
      </c>
      <c r="AA54" s="1324"/>
      <c r="AB54" s="1325">
        <f>SUM(AB49:AB53)</f>
        <v>0</v>
      </c>
      <c r="AC54" s="1326"/>
      <c r="AD54" s="1323">
        <f>SUM(AD49:AD53)</f>
        <v>0</v>
      </c>
      <c r="AE54" s="1639"/>
      <c r="AF54" s="4"/>
      <c r="AG54" s="4"/>
      <c r="AH54" s="1227"/>
      <c r="AI54" s="1227"/>
      <c r="AJ54" s="1227"/>
      <c r="AK54" s="1227"/>
      <c r="AL54" s="1327"/>
      <c r="AM54" s="1327"/>
      <c r="AN54" s="1327"/>
      <c r="AO54" s="11"/>
      <c r="AP54" s="11"/>
      <c r="AQ54" s="11"/>
      <c r="AR54" s="1327"/>
      <c r="AS54" s="11"/>
      <c r="AT54" s="11"/>
      <c r="AU54" s="11"/>
      <c r="AV54" s="1328"/>
      <c r="AW54" s="1329"/>
      <c r="AX54" s="1330"/>
      <c r="AY54" s="1329"/>
      <c r="AZ54" s="1329"/>
      <c r="BA54" s="1227"/>
      <c r="BB54" s="1227"/>
      <c r="BC54" s="1227"/>
      <c r="BD54" s="1227"/>
      <c r="BE54" s="1085"/>
      <c r="BF54" s="4"/>
      <c r="BG54" s="1331"/>
      <c r="BH54" s="1312"/>
      <c r="BI54" s="1312"/>
      <c r="BJ54" s="1312"/>
      <c r="BK54" s="4"/>
      <c r="BL54" s="1320"/>
      <c r="BM54" s="4"/>
      <c r="BN54" s="1223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T54" s="1847"/>
      <c r="CU54" s="1847"/>
      <c r="CV54" s="1847"/>
      <c r="CW54" s="1847"/>
      <c r="CX54" s="1847"/>
      <c r="CY54" s="1847"/>
      <c r="CZ54" s="1847"/>
      <c r="DA54" s="1847"/>
      <c r="DB54" s="1847"/>
      <c r="DC54" s="1847"/>
      <c r="DD54" s="1847"/>
      <c r="DE54" s="1847"/>
      <c r="DF54" s="1847"/>
      <c r="DG54" s="1847"/>
      <c r="DH54" s="1652"/>
      <c r="DI54" s="2668" t="s">
        <v>64</v>
      </c>
      <c r="DJ54" s="2669"/>
      <c r="DK54" s="2669"/>
      <c r="DL54" s="2669"/>
      <c r="DM54" s="2669"/>
      <c r="DN54" s="2669"/>
      <c r="DO54" s="2670"/>
      <c r="DP54" s="1652"/>
      <c r="DQ54" s="2686" t="s">
        <v>65</v>
      </c>
      <c r="DR54" s="2687"/>
      <c r="DS54" s="2687"/>
      <c r="DT54" s="2687"/>
      <c r="DU54" s="2687"/>
      <c r="DV54" s="2687"/>
      <c r="DW54" s="2688"/>
      <c r="DX54" s="1226"/>
      <c r="DY54" s="1223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1226"/>
      <c r="EO54" s="1696"/>
      <c r="EP54" s="1697"/>
      <c r="EQ54" s="1697"/>
      <c r="ER54" s="1230"/>
      <c r="ES54" s="1230"/>
      <c r="ET54" s="1230"/>
      <c r="EU54" s="1230"/>
      <c r="EV54" s="1230"/>
      <c r="EW54" s="1230"/>
      <c r="EX54" s="1230"/>
      <c r="EY54" s="1230"/>
      <c r="FA54" s="4"/>
      <c r="FB54" s="4"/>
      <c r="FC54" s="1226"/>
      <c r="FD54" s="1332"/>
      <c r="FE54" s="1232"/>
      <c r="FF54" s="434"/>
      <c r="FG54" s="434"/>
      <c r="FH54" s="434"/>
      <c r="FI54" s="434"/>
      <c r="FJ54" s="434"/>
      <c r="FK54" s="434"/>
      <c r="FL54" s="434"/>
      <c r="FM54" s="434"/>
      <c r="FN54" s="434"/>
      <c r="FO54" s="434"/>
      <c r="FP54" s="434"/>
      <c r="FQ54" s="434"/>
      <c r="FR54" s="434"/>
      <c r="FS54" s="434"/>
      <c r="FT54" s="434"/>
      <c r="FU54" s="434"/>
      <c r="FV54" s="434"/>
      <c r="FW54" s="434"/>
      <c r="FX54" s="434"/>
      <c r="FY54" s="434"/>
      <c r="FZ54" s="434"/>
      <c r="GA54" s="434"/>
      <c r="GB54" s="434"/>
      <c r="GC54" s="434"/>
      <c r="GD54" s="434"/>
      <c r="GE54" s="434"/>
      <c r="GF54" s="434"/>
      <c r="GG54" s="434"/>
      <c r="GH54" s="434"/>
      <c r="GI54" s="434"/>
      <c r="GJ54" s="434"/>
      <c r="GK54" s="434"/>
      <c r="GL54" s="434"/>
      <c r="GM54" s="434"/>
      <c r="GN54" s="434"/>
      <c r="GO54" s="434"/>
      <c r="GP54" s="434"/>
      <c r="GQ54" s="434"/>
      <c r="GR54" s="434"/>
      <c r="GS54" s="434"/>
      <c r="GT54" s="434"/>
      <c r="GU54" s="434"/>
      <c r="GV54" s="434"/>
      <c r="GW54" s="434"/>
      <c r="GX54" s="434"/>
      <c r="GY54" s="2412" t="s">
        <v>379</v>
      </c>
      <c r="GZ54" s="2413"/>
      <c r="HA54" s="2416" t="s">
        <v>11</v>
      </c>
      <c r="HB54" s="2416" t="s">
        <v>12</v>
      </c>
      <c r="HC54" s="434"/>
      <c r="HD54" s="2418" t="s">
        <v>380</v>
      </c>
      <c r="HE54" s="2419"/>
      <c r="HF54" s="2422" t="s">
        <v>11</v>
      </c>
      <c r="HG54" s="2422" t="s">
        <v>12</v>
      </c>
      <c r="HH54" s="434"/>
      <c r="HI54" s="2431" t="s">
        <v>381</v>
      </c>
      <c r="HJ54" s="2432"/>
      <c r="HK54" s="2435" t="s">
        <v>11</v>
      </c>
      <c r="HL54" s="2435" t="s">
        <v>12</v>
      </c>
      <c r="HM54" s="434"/>
      <c r="HN54" s="1232"/>
      <c r="HO54" s="2412" t="s">
        <v>379</v>
      </c>
      <c r="HP54" s="2413"/>
      <c r="HQ54" s="2416" t="s">
        <v>11</v>
      </c>
      <c r="HR54" s="2416" t="s">
        <v>12</v>
      </c>
      <c r="HS54" s="434"/>
      <c r="HT54" s="2418" t="s">
        <v>380</v>
      </c>
      <c r="HU54" s="2419"/>
      <c r="HV54" s="2422" t="s">
        <v>11</v>
      </c>
      <c r="HW54" s="2422" t="s">
        <v>12</v>
      </c>
      <c r="HX54" s="434"/>
      <c r="HY54" s="2431" t="s">
        <v>381</v>
      </c>
      <c r="HZ54" s="2432"/>
      <c r="IA54" s="2435" t="s">
        <v>11</v>
      </c>
      <c r="IB54" s="2435" t="s">
        <v>12</v>
      </c>
      <c r="IC54" s="1233"/>
      <c r="ID54" s="434"/>
      <c r="IE54" s="466"/>
      <c r="IF54" s="466"/>
      <c r="IG54" s="466"/>
      <c r="IH54" s="466"/>
      <c r="II54" s="466"/>
      <c r="IJ54" s="466"/>
      <c r="IK54" s="466"/>
      <c r="IL54" s="466"/>
      <c r="IM54" s="466"/>
      <c r="IN54" s="466"/>
      <c r="IO54" s="466"/>
      <c r="IP54" s="466"/>
      <c r="IQ54" s="466"/>
      <c r="IR54" s="466"/>
      <c r="IS54" s="466"/>
      <c r="IT54" s="466"/>
      <c r="IU54" s="466"/>
      <c r="IV54" s="466"/>
      <c r="IW54" s="466"/>
      <c r="IX54" s="466"/>
      <c r="IY54" s="466"/>
      <c r="IZ54" s="466"/>
      <c r="JA54" s="466"/>
      <c r="JB54" s="466"/>
      <c r="JC54" s="466"/>
      <c r="JD54" s="466"/>
      <c r="JE54" s="466"/>
      <c r="JF54" s="466"/>
      <c r="JG54" s="466"/>
      <c r="JH54" s="466"/>
      <c r="JI54" s="466"/>
      <c r="JJ54" s="466"/>
      <c r="JK54" s="466"/>
      <c r="JL54" s="466"/>
      <c r="JM54" s="466"/>
      <c r="JN54" s="466"/>
      <c r="JO54" s="466"/>
      <c r="JP54" s="466"/>
      <c r="JQ54" s="466"/>
      <c r="JR54" s="466"/>
      <c r="JS54" s="466"/>
      <c r="JT54" s="466"/>
      <c r="JU54" s="466"/>
      <c r="JV54" s="466"/>
      <c r="JW54" s="466"/>
      <c r="JX54" s="466"/>
      <c r="JY54" s="466"/>
      <c r="JZ54" s="466"/>
      <c r="KA54" s="466"/>
      <c r="KB54" s="466"/>
      <c r="KC54" s="466"/>
      <c r="KD54" s="466"/>
      <c r="KE54" s="466"/>
      <c r="KF54" s="466"/>
      <c r="KG54" s="466"/>
      <c r="KH54" s="466"/>
      <c r="KI54" s="466"/>
      <c r="KJ54" s="466"/>
      <c r="KK54" s="466"/>
      <c r="KL54" s="466"/>
      <c r="KM54" s="466"/>
      <c r="KN54" s="466"/>
      <c r="KO54" s="466"/>
      <c r="KP54" s="466"/>
      <c r="KQ54" s="466"/>
      <c r="KR54" s="466"/>
      <c r="KS54" s="466"/>
      <c r="KT54" s="466"/>
      <c r="KU54" s="466"/>
      <c r="KV54" s="466"/>
      <c r="KW54" s="466"/>
      <c r="KX54" s="466"/>
      <c r="KY54" s="466"/>
      <c r="KZ54" s="466"/>
      <c r="LA54" s="466"/>
      <c r="LB54" s="466"/>
      <c r="LC54" s="434"/>
      <c r="LD54" s="434"/>
      <c r="LE54" s="434"/>
      <c r="LF54" s="434"/>
      <c r="LG54" s="434"/>
      <c r="LH54" s="434"/>
      <c r="LI54" s="434"/>
      <c r="LJ54" s="434"/>
      <c r="LK54" s="434"/>
      <c r="LL54" s="434"/>
      <c r="LM54" s="434"/>
      <c r="LN54" s="434"/>
      <c r="LO54" s="2398" t="s">
        <v>328</v>
      </c>
      <c r="LP54" s="2410"/>
      <c r="LQ54" s="2410"/>
      <c r="LR54" s="2410"/>
      <c r="LS54" s="2399"/>
      <c r="LT54" s="2424" t="s">
        <v>11</v>
      </c>
      <c r="LU54" s="2426" t="s">
        <v>12</v>
      </c>
      <c r="LV54" s="981"/>
      <c r="LW54" s="2437" t="s">
        <v>330</v>
      </c>
      <c r="LX54" s="2438"/>
      <c r="LY54" s="2439"/>
      <c r="LZ54" s="2443" t="s">
        <v>11</v>
      </c>
      <c r="MA54" s="835" t="s">
        <v>12</v>
      </c>
      <c r="MB54" s="1333"/>
      <c r="MC54" s="1333"/>
      <c r="MD54" s="2255" t="s">
        <v>332</v>
      </c>
      <c r="ME54" s="2256"/>
      <c r="MF54" s="787" t="s">
        <v>11</v>
      </c>
      <c r="MG54" s="836" t="s">
        <v>12</v>
      </c>
      <c r="MH54" s="981"/>
      <c r="MI54" s="2247" t="s">
        <v>346</v>
      </c>
      <c r="MJ54" s="2248"/>
      <c r="MK54" s="837" t="s">
        <v>11</v>
      </c>
      <c r="ML54" s="838" t="s">
        <v>12</v>
      </c>
      <c r="MM54" s="981"/>
      <c r="MN54" s="2251" t="s">
        <v>347</v>
      </c>
      <c r="MO54" s="2252"/>
      <c r="MP54" s="1787" t="s">
        <v>11</v>
      </c>
      <c r="MQ54" s="839" t="s">
        <v>12</v>
      </c>
      <c r="MR54" s="1287"/>
      <c r="MS54" s="1250"/>
      <c r="MT54" s="434"/>
      <c r="MU54" s="2398" t="s">
        <v>328</v>
      </c>
      <c r="MV54" s="2399"/>
      <c r="MW54" s="2237" t="s">
        <v>11</v>
      </c>
      <c r="MX54" s="2402" t="s">
        <v>12</v>
      </c>
      <c r="MY54" s="614"/>
      <c r="MZ54" s="2287" t="s">
        <v>330</v>
      </c>
      <c r="NA54" s="2288"/>
      <c r="NB54" s="2404" t="s">
        <v>11</v>
      </c>
      <c r="NC54" s="2406" t="s">
        <v>12</v>
      </c>
      <c r="ND54" s="526"/>
      <c r="NE54" s="2382" t="s">
        <v>332</v>
      </c>
      <c r="NF54" s="2383"/>
      <c r="NG54" s="2386" t="s">
        <v>11</v>
      </c>
      <c r="NH54" s="2408" t="s">
        <v>12</v>
      </c>
      <c r="NI54" s="526"/>
      <c r="NJ54" s="2243" t="s">
        <v>346</v>
      </c>
      <c r="NK54" s="2244"/>
      <c r="NL54" s="2283" t="s">
        <v>11</v>
      </c>
      <c r="NM54" s="2285" t="s">
        <v>12</v>
      </c>
      <c r="NN54" s="526"/>
      <c r="NO54" s="2287" t="s">
        <v>347</v>
      </c>
      <c r="NP54" s="2288"/>
      <c r="NQ54" s="2404" t="s">
        <v>11</v>
      </c>
      <c r="NR54" s="2390" t="s">
        <v>12</v>
      </c>
      <c r="NS54" s="434"/>
    </row>
    <row r="55" spans="1:383" ht="32.25" thickBot="1" x14ac:dyDescent="0.4">
      <c r="A55" s="1224"/>
      <c r="B55" s="1221"/>
      <c r="C55" s="1221"/>
      <c r="D55" s="1539"/>
      <c r="E55" s="1517"/>
      <c r="F55" s="1221"/>
      <c r="G55" s="1221"/>
      <c r="H55" s="1221"/>
      <c r="I55" s="1222" t="s">
        <v>19</v>
      </c>
      <c r="J55" s="118">
        <f>SUM(J49:J54)</f>
        <v>0</v>
      </c>
      <c r="K55" s="4"/>
      <c r="L55" s="4"/>
      <c r="M55" s="1226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1226"/>
      <c r="AF55" s="1223"/>
      <c r="AG55" s="4"/>
      <c r="AH55" s="1237"/>
      <c r="AI55" s="12"/>
      <c r="AJ55" s="12"/>
      <c r="AK55" s="12"/>
      <c r="AL55" s="1312"/>
      <c r="AM55" s="1312"/>
      <c r="AN55" s="1312"/>
      <c r="AO55" s="4"/>
      <c r="AP55" s="4"/>
      <c r="AQ55" s="4"/>
      <c r="AR55" s="12"/>
      <c r="AS55" s="12"/>
      <c r="AT55" s="12"/>
      <c r="AU55" s="12"/>
      <c r="AV55" s="1227"/>
      <c r="AW55" s="1227"/>
      <c r="AX55" s="1227"/>
      <c r="AY55" s="1327"/>
      <c r="AZ55" s="1237"/>
      <c r="BA55" s="1330"/>
      <c r="BB55" s="1330"/>
      <c r="BC55" s="1330"/>
      <c r="BD55" s="1330"/>
      <c r="BE55" s="1330"/>
      <c r="BF55" s="1330"/>
      <c r="BG55" s="1330"/>
      <c r="BH55" s="4"/>
      <c r="BI55" s="4"/>
      <c r="BJ55" s="4"/>
      <c r="BK55" s="4"/>
      <c r="BL55" s="1320"/>
      <c r="BM55" s="4"/>
      <c r="BN55" s="1223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W55" s="1848"/>
      <c r="CX55" s="1848"/>
      <c r="CY55" s="1848"/>
      <c r="CZ55" s="1848"/>
      <c r="DA55" s="1848"/>
      <c r="DB55" s="1848"/>
      <c r="DC55" s="1848"/>
      <c r="DD55" s="1848"/>
      <c r="DE55" s="1848"/>
      <c r="DF55" s="1848"/>
      <c r="DG55" s="1848"/>
      <c r="DH55" s="1652"/>
      <c r="DI55" s="2680" t="s">
        <v>21</v>
      </c>
      <c r="DJ55" s="2681"/>
      <c r="DK55" s="2681"/>
      <c r="DL55" s="2681"/>
      <c r="DM55" s="2682"/>
      <c r="DN55" s="1334" t="s">
        <v>11</v>
      </c>
      <c r="DO55" s="1335" t="s">
        <v>12</v>
      </c>
      <c r="DQ55" s="2680" t="s">
        <v>21</v>
      </c>
      <c r="DR55" s="2681"/>
      <c r="DS55" s="2681"/>
      <c r="DT55" s="2681"/>
      <c r="DU55" s="2682"/>
      <c r="DV55" s="1336" t="s">
        <v>11</v>
      </c>
      <c r="DW55" s="1337" t="s">
        <v>12</v>
      </c>
      <c r="DX55" s="1226"/>
      <c r="DY55" s="1223"/>
      <c r="DZ55" s="1187"/>
      <c r="EA55" s="1187"/>
      <c r="EB55" s="1187"/>
      <c r="EC55" s="1187"/>
      <c r="ED55" s="1187"/>
      <c r="EE55" s="1187"/>
      <c r="EF55" s="1187"/>
      <c r="EG55" s="1187"/>
      <c r="EH55" s="1187"/>
      <c r="EI55" s="1187"/>
      <c r="EJ55" s="1187"/>
      <c r="EK55" s="1187"/>
      <c r="EL55" s="1187"/>
      <c r="EM55" s="1187"/>
      <c r="EN55" s="1226"/>
      <c r="EO55" s="1696"/>
      <c r="EP55" s="1698"/>
      <c r="EQ55" s="1699"/>
      <c r="ER55" s="3071" t="s">
        <v>232</v>
      </c>
      <c r="ES55" s="3072"/>
      <c r="ET55" s="3072"/>
      <c r="EU55" s="3072"/>
      <c r="EV55" s="3072"/>
      <c r="EW55" s="3072"/>
      <c r="EX55" s="3072"/>
      <c r="EY55" s="3073"/>
      <c r="FA55" s="4"/>
      <c r="FB55" s="4"/>
      <c r="FC55" s="1226"/>
      <c r="FD55" s="1332"/>
      <c r="FE55" s="1232"/>
      <c r="FF55" s="434"/>
      <c r="FG55" s="434"/>
      <c r="FH55" s="434"/>
      <c r="FI55" s="434"/>
      <c r="FJ55" s="434"/>
      <c r="FK55" s="434"/>
      <c r="FL55" s="434"/>
      <c r="FM55" s="434"/>
      <c r="FN55" s="434"/>
      <c r="FO55" s="434"/>
      <c r="FP55" s="434"/>
      <c r="FQ55" s="434"/>
      <c r="FR55" s="434"/>
      <c r="FS55" s="434"/>
      <c r="FT55" s="434"/>
      <c r="FU55" s="434"/>
      <c r="FV55" s="434"/>
      <c r="FW55" s="434"/>
      <c r="FX55" s="434"/>
      <c r="FY55" s="434"/>
      <c r="FZ55" s="434"/>
      <c r="GA55" s="434"/>
      <c r="GB55" s="434"/>
      <c r="GC55" s="434"/>
      <c r="GD55" s="434"/>
      <c r="GE55" s="434"/>
      <c r="GF55" s="434"/>
      <c r="GG55" s="434"/>
      <c r="GH55" s="434"/>
      <c r="GI55" s="434"/>
      <c r="GJ55" s="434"/>
      <c r="GK55" s="434"/>
      <c r="GL55" s="434"/>
      <c r="GM55" s="434"/>
      <c r="GN55" s="434"/>
      <c r="GO55" s="434"/>
      <c r="GP55" s="434"/>
      <c r="GQ55" s="434"/>
      <c r="GR55" s="434"/>
      <c r="GS55" s="434"/>
      <c r="GT55" s="434"/>
      <c r="GU55" s="434"/>
      <c r="GV55" s="434"/>
      <c r="GW55" s="434"/>
      <c r="GX55" s="434"/>
      <c r="GY55" s="2414"/>
      <c r="GZ55" s="2415"/>
      <c r="HA55" s="2417"/>
      <c r="HB55" s="2417"/>
      <c r="HC55" s="434"/>
      <c r="HD55" s="2420"/>
      <c r="HE55" s="2421"/>
      <c r="HF55" s="2423"/>
      <c r="HG55" s="2423"/>
      <c r="HH55" s="434"/>
      <c r="HI55" s="2433"/>
      <c r="HJ55" s="2434"/>
      <c r="HK55" s="2436"/>
      <c r="HL55" s="2436"/>
      <c r="HM55" s="434"/>
      <c r="HN55" s="1232"/>
      <c r="HO55" s="2414"/>
      <c r="HP55" s="2415"/>
      <c r="HQ55" s="2417"/>
      <c r="HR55" s="2417"/>
      <c r="HS55" s="434"/>
      <c r="HT55" s="2420"/>
      <c r="HU55" s="2421"/>
      <c r="HV55" s="2423"/>
      <c r="HW55" s="2423"/>
      <c r="HX55" s="434"/>
      <c r="HY55" s="2433"/>
      <c r="HZ55" s="2434"/>
      <c r="IA55" s="2436"/>
      <c r="IB55" s="2436"/>
      <c r="IC55" s="1233"/>
      <c r="ID55" s="434"/>
      <c r="IE55" s="434"/>
      <c r="IF55" s="434"/>
      <c r="IG55" s="434"/>
      <c r="IH55" s="434"/>
      <c r="II55" s="434"/>
      <c r="IJ55" s="434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4"/>
      <c r="JH55" s="434"/>
      <c r="JI55" s="434"/>
      <c r="JJ55" s="434"/>
      <c r="JK55" s="434"/>
      <c r="JL55" s="434"/>
      <c r="JM55" s="434"/>
      <c r="JN55" s="434"/>
      <c r="JO55" s="434"/>
      <c r="JP55" s="434"/>
      <c r="JQ55" s="434"/>
      <c r="JR55" s="434"/>
      <c r="JS55" s="434"/>
      <c r="JT55" s="434"/>
      <c r="JU55" s="434"/>
      <c r="JV55" s="434"/>
      <c r="JW55" s="434"/>
      <c r="JX55" s="434"/>
      <c r="JY55" s="434"/>
      <c r="JZ55" s="434"/>
      <c r="KA55" s="434"/>
      <c r="KB55" s="434"/>
      <c r="KC55" s="434"/>
      <c r="KD55" s="434"/>
      <c r="KE55" s="434"/>
      <c r="KF55" s="434"/>
      <c r="KG55" s="434"/>
      <c r="KH55" s="434"/>
      <c r="KI55" s="434"/>
      <c r="KJ55" s="434"/>
      <c r="KK55" s="434"/>
      <c r="KL55" s="434"/>
      <c r="KM55" s="434"/>
      <c r="KN55" s="434"/>
      <c r="KO55" s="434"/>
      <c r="KP55" s="434"/>
      <c r="KQ55" s="434"/>
      <c r="KR55" s="434"/>
      <c r="KS55" s="434"/>
      <c r="KT55" s="434"/>
      <c r="KU55" s="434"/>
      <c r="KV55" s="434"/>
      <c r="KW55" s="434"/>
      <c r="KX55" s="434"/>
      <c r="KY55" s="434"/>
      <c r="KZ55" s="434"/>
      <c r="LA55" s="434"/>
      <c r="LB55" s="434"/>
      <c r="LC55" s="434"/>
      <c r="LD55" s="434"/>
      <c r="LE55" s="434"/>
      <c r="LF55" s="434"/>
      <c r="LG55" s="434"/>
      <c r="LH55" s="434"/>
      <c r="LI55" s="434"/>
      <c r="LJ55" s="434"/>
      <c r="LK55" s="434"/>
      <c r="LL55" s="434"/>
      <c r="LM55" s="434"/>
      <c r="LN55" s="434"/>
      <c r="LO55" s="2400"/>
      <c r="LP55" s="2411"/>
      <c r="LQ55" s="2411"/>
      <c r="LR55" s="2411"/>
      <c r="LS55" s="2401"/>
      <c r="LT55" s="2425"/>
      <c r="LU55" s="2427"/>
      <c r="LV55" s="981"/>
      <c r="LW55" s="2440"/>
      <c r="LX55" s="2441"/>
      <c r="LY55" s="2442"/>
      <c r="LZ55" s="2444"/>
      <c r="MA55" s="841"/>
      <c r="MB55" s="1333"/>
      <c r="MC55" s="1333"/>
      <c r="MD55" s="2257"/>
      <c r="ME55" s="2258"/>
      <c r="MF55" s="797"/>
      <c r="MG55" s="842"/>
      <c r="MH55" s="981"/>
      <c r="MI55" s="2249"/>
      <c r="MJ55" s="2250"/>
      <c r="MK55" s="843"/>
      <c r="ML55" s="844"/>
      <c r="MM55" s="981"/>
      <c r="MN55" s="2253"/>
      <c r="MO55" s="2254"/>
      <c r="MP55" s="1788"/>
      <c r="MQ55" s="845"/>
      <c r="MR55" s="1233"/>
      <c r="MS55" s="1250"/>
      <c r="MT55" s="434"/>
      <c r="MU55" s="2400"/>
      <c r="MV55" s="2401"/>
      <c r="MW55" s="2239"/>
      <c r="MX55" s="2403"/>
      <c r="MY55" s="614"/>
      <c r="MZ55" s="2289"/>
      <c r="NA55" s="2290"/>
      <c r="NB55" s="2405"/>
      <c r="NC55" s="2407"/>
      <c r="ND55" s="526"/>
      <c r="NE55" s="2384"/>
      <c r="NF55" s="2385"/>
      <c r="NG55" s="2387"/>
      <c r="NH55" s="2409"/>
      <c r="NI55" s="526"/>
      <c r="NJ55" s="2245"/>
      <c r="NK55" s="2246"/>
      <c r="NL55" s="2284"/>
      <c r="NM55" s="2286"/>
      <c r="NN55" s="526"/>
      <c r="NO55" s="2289"/>
      <c r="NP55" s="2290"/>
      <c r="NQ55" s="2405"/>
      <c r="NR55" s="2391"/>
      <c r="NS55" s="434"/>
    </row>
    <row r="56" spans="1:383" ht="24" thickBot="1" x14ac:dyDescent="0.4">
      <c r="A56" s="1224"/>
      <c r="B56" s="1221"/>
      <c r="C56" s="4"/>
      <c r="D56" s="1226"/>
      <c r="E56" s="1223"/>
      <c r="F56" s="4"/>
      <c r="G56" s="1221"/>
      <c r="H56" s="1520"/>
      <c r="I56" s="4"/>
      <c r="J56" s="4"/>
      <c r="K56" s="4"/>
      <c r="L56" s="1221"/>
      <c r="M56" s="1226"/>
      <c r="N56" s="4"/>
      <c r="O56" s="2719" t="s">
        <v>109</v>
      </c>
      <c r="P56" s="2720"/>
      <c r="Q56" s="2720"/>
      <c r="R56" s="2720"/>
      <c r="S56" s="2720"/>
      <c r="T56" s="2720"/>
      <c r="U56" s="2720"/>
      <c r="V56" s="2720"/>
      <c r="W56" s="2720"/>
      <c r="X56" s="2720"/>
      <c r="Y56" s="2720"/>
      <c r="Z56" s="2720"/>
      <c r="AA56" s="2720"/>
      <c r="AB56" s="2720"/>
      <c r="AC56" s="2720"/>
      <c r="AD56" s="2721"/>
      <c r="AE56" s="1226"/>
      <c r="AF56" s="1223"/>
      <c r="AG56" s="13"/>
      <c r="AH56" s="1237"/>
      <c r="AI56" s="12"/>
      <c r="AJ56" s="12"/>
      <c r="AK56" s="12"/>
      <c r="AL56" s="1312"/>
      <c r="AM56" s="1312"/>
      <c r="AN56" s="1312"/>
      <c r="AO56" s="4"/>
      <c r="AP56" s="4"/>
      <c r="AQ56" s="4"/>
      <c r="AR56" s="12"/>
      <c r="AS56" s="12"/>
      <c r="AT56" s="1328"/>
      <c r="AU56" s="1328"/>
      <c r="AV56" s="1227"/>
      <c r="AW56" s="1227"/>
      <c r="AX56" s="1227"/>
      <c r="AY56" s="1327"/>
      <c r="AZ56" s="2595" t="s">
        <v>37</v>
      </c>
      <c r="BA56" s="2596"/>
      <c r="BB56" s="2596"/>
      <c r="BC56" s="2596"/>
      <c r="BD56" s="2596"/>
      <c r="BE56" s="2596"/>
      <c r="BF56" s="2596"/>
      <c r="BG56" s="2596"/>
      <c r="BH56" s="2596"/>
      <c r="BI56" s="2596"/>
      <c r="BJ56" s="2596"/>
      <c r="BK56" s="2596"/>
      <c r="BL56" s="2597"/>
      <c r="BM56" s="4"/>
      <c r="BN56" s="1223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W56" s="1849"/>
      <c r="CX56" s="1849"/>
      <c r="CY56" s="1849"/>
      <c r="CZ56" s="1849"/>
      <c r="DA56" s="1849"/>
      <c r="DB56" s="1849"/>
      <c r="DC56" s="1849"/>
      <c r="DD56" s="1849"/>
      <c r="DE56" s="1849"/>
      <c r="DF56" s="1849"/>
      <c r="DI56" s="2651" t="s">
        <v>154</v>
      </c>
      <c r="DJ56" s="2652"/>
      <c r="DK56" s="2652"/>
      <c r="DL56" s="2652"/>
      <c r="DM56" s="2653"/>
      <c r="DN56" s="1338">
        <f>COUNTIF(DV13:DV45,1)</f>
        <v>0</v>
      </c>
      <c r="DO56" s="1339" t="e">
        <f>DN56*100/DN61</f>
        <v>#DIV/0!</v>
      </c>
      <c r="DQ56" s="2683" t="s">
        <v>159</v>
      </c>
      <c r="DR56" s="2684"/>
      <c r="DS56" s="2684"/>
      <c r="DT56" s="2684"/>
      <c r="DU56" s="2685"/>
      <c r="DV56" s="1340">
        <f>COUNTIF(DW13:DW45,1)</f>
        <v>0</v>
      </c>
      <c r="DW56" s="1341" t="e">
        <f>DV56*100/DV68</f>
        <v>#DIV/0!</v>
      </c>
      <c r="DX56" s="1226"/>
      <c r="DY56" s="1223"/>
      <c r="DZ56" s="2663" t="s">
        <v>69</v>
      </c>
      <c r="EA56" s="2664"/>
      <c r="EB56" s="2664"/>
      <c r="EC56" s="2665"/>
      <c r="ED56" s="1187"/>
      <c r="EE56" s="2663" t="s">
        <v>80</v>
      </c>
      <c r="EF56" s="2664"/>
      <c r="EG56" s="2664"/>
      <c r="EH56" s="2665"/>
      <c r="EI56" s="1187"/>
      <c r="EJ56" s="2663" t="s">
        <v>71</v>
      </c>
      <c r="EK56" s="2664"/>
      <c r="EL56" s="2664"/>
      <c r="EM56" s="2665"/>
      <c r="EN56" s="1226"/>
      <c r="EO56" s="1696"/>
      <c r="EP56" s="1700"/>
      <c r="EQ56" s="1701"/>
      <c r="ER56" s="3074" t="s">
        <v>220</v>
      </c>
      <c r="ES56" s="3075"/>
      <c r="ET56" s="3074" t="s">
        <v>221</v>
      </c>
      <c r="EU56" s="3075"/>
      <c r="EV56" s="3074" t="s">
        <v>222</v>
      </c>
      <c r="EW56" s="3075"/>
      <c r="EX56" s="3074" t="s">
        <v>223</v>
      </c>
      <c r="EY56" s="3075"/>
      <c r="FA56" s="4"/>
      <c r="FB56" s="4"/>
      <c r="FC56" s="1226"/>
      <c r="FD56" s="1332"/>
      <c r="FE56" s="1232"/>
      <c r="FF56" s="434"/>
      <c r="FG56" s="434"/>
      <c r="FH56" s="434"/>
      <c r="FI56" s="434"/>
      <c r="FJ56" s="434"/>
      <c r="FK56" s="434"/>
      <c r="FL56" s="434"/>
      <c r="FM56" s="434"/>
      <c r="FN56" s="434"/>
      <c r="FO56" s="434"/>
      <c r="FP56" s="434"/>
      <c r="FQ56" s="434"/>
      <c r="FR56" s="434"/>
      <c r="FS56" s="434"/>
      <c r="FT56" s="434"/>
      <c r="FU56" s="434"/>
      <c r="FV56" s="434"/>
      <c r="FW56" s="434"/>
      <c r="FX56" s="434"/>
      <c r="FY56" s="434"/>
      <c r="FZ56" s="434"/>
      <c r="GA56" s="434"/>
      <c r="GB56" s="434"/>
      <c r="GC56" s="434"/>
      <c r="GD56" s="434"/>
      <c r="GE56" s="434"/>
      <c r="GF56" s="434"/>
      <c r="GG56" s="434"/>
      <c r="GH56" s="434"/>
      <c r="GI56" s="434"/>
      <c r="GJ56" s="434"/>
      <c r="GK56" s="434"/>
      <c r="GL56" s="434"/>
      <c r="GM56" s="434"/>
      <c r="GN56" s="434"/>
      <c r="GO56" s="434"/>
      <c r="GP56" s="434"/>
      <c r="GQ56" s="434"/>
      <c r="GR56" s="434"/>
      <c r="GS56" s="434"/>
      <c r="GT56" s="434"/>
      <c r="GU56" s="434"/>
      <c r="GV56" s="434"/>
      <c r="GW56" s="434"/>
      <c r="GX56" s="434"/>
      <c r="GY56" s="2392" t="s">
        <v>324</v>
      </c>
      <c r="GZ56" s="2393"/>
      <c r="HA56" s="404">
        <f>COUNTIFS(HF13:HF45,"ВЫСОКИЙ")</f>
        <v>0</v>
      </c>
      <c r="HB56" s="405" t="e">
        <f>HA56*100/HA59</f>
        <v>#DIV/0!</v>
      </c>
      <c r="HC56" s="434"/>
      <c r="HD56" s="2394" t="s">
        <v>324</v>
      </c>
      <c r="HE56" s="2395"/>
      <c r="HF56" s="412">
        <f>COUNTIFS(HH13:HH45,"ВЫСОКИЙ")</f>
        <v>0</v>
      </c>
      <c r="HG56" s="413" t="e">
        <f>HF56*100/HF59</f>
        <v>#DIV/0!</v>
      </c>
      <c r="HH56" s="434"/>
      <c r="HI56" s="2396" t="s">
        <v>324</v>
      </c>
      <c r="HJ56" s="2397"/>
      <c r="HK56" s="420">
        <f>COUNTIFS(HJ13:HJ45,"ВЫСОКИЙ")</f>
        <v>0</v>
      </c>
      <c r="HL56" s="421" t="e">
        <f>HK56*100/HK59</f>
        <v>#DIV/0!</v>
      </c>
      <c r="HM56" s="434"/>
      <c r="HN56" s="1232"/>
      <c r="HO56" s="2392" t="s">
        <v>324</v>
      </c>
      <c r="HP56" s="2393"/>
      <c r="HQ56" s="404">
        <f>COUNTIFS(HY13:HY45,"ВЫСОКИЙ")</f>
        <v>0</v>
      </c>
      <c r="HR56" s="405" t="e">
        <f>HQ56*100/HQ59</f>
        <v>#DIV/0!</v>
      </c>
      <c r="HS56" s="434"/>
      <c r="HT56" s="2394" t="s">
        <v>324</v>
      </c>
      <c r="HU56" s="2395"/>
      <c r="HV56" s="412">
        <f>COUNTIFS(HZ13:HZ45,"ВЫСОКИЙ")</f>
        <v>0</v>
      </c>
      <c r="HW56" s="413" t="e">
        <f>HV56*100/HV59</f>
        <v>#DIV/0!</v>
      </c>
      <c r="HX56" s="434"/>
      <c r="HY56" s="2396" t="s">
        <v>324</v>
      </c>
      <c r="HZ56" s="2397"/>
      <c r="IA56" s="420">
        <f>COUNTIFS(IA13:IA45,"ВЫСОКИЙ")</f>
        <v>0</v>
      </c>
      <c r="IB56" s="421" t="e">
        <f>IA56*100/IA59</f>
        <v>#DIV/0!</v>
      </c>
      <c r="IC56" s="1233"/>
      <c r="ID56" s="434"/>
      <c r="IE56" s="434"/>
      <c r="IF56" s="434"/>
      <c r="IG56" s="434"/>
      <c r="IH56" s="434"/>
      <c r="II56" s="434"/>
      <c r="IJ56" s="434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4"/>
      <c r="JH56" s="434"/>
      <c r="JI56" s="434"/>
      <c r="JJ56" s="434"/>
      <c r="JK56" s="434"/>
      <c r="JL56" s="434"/>
      <c r="JM56" s="434"/>
      <c r="JN56" s="434"/>
      <c r="JO56" s="434"/>
      <c r="JP56" s="434"/>
      <c r="JQ56" s="434"/>
      <c r="JR56" s="434"/>
      <c r="JS56" s="434"/>
      <c r="JT56" s="434"/>
      <c r="JU56" s="434"/>
      <c r="JV56" s="434"/>
      <c r="JW56" s="434"/>
      <c r="JX56" s="434"/>
      <c r="JY56" s="434"/>
      <c r="JZ56" s="434"/>
      <c r="KA56" s="434"/>
      <c r="KB56" s="434"/>
      <c r="KC56" s="434"/>
      <c r="KD56" s="434"/>
      <c r="KE56" s="434"/>
      <c r="KF56" s="434"/>
      <c r="KG56" s="434"/>
      <c r="KH56" s="434"/>
      <c r="KI56" s="434"/>
      <c r="KJ56" s="434"/>
      <c r="KK56" s="434"/>
      <c r="KL56" s="434"/>
      <c r="KM56" s="434"/>
      <c r="KN56" s="434"/>
      <c r="KO56" s="434"/>
      <c r="KP56" s="434"/>
      <c r="KQ56" s="434"/>
      <c r="KR56" s="434"/>
      <c r="KS56" s="434"/>
      <c r="KT56" s="434"/>
      <c r="KU56" s="434"/>
      <c r="KV56" s="434"/>
      <c r="KW56" s="434"/>
      <c r="KX56" s="434"/>
      <c r="KY56" s="434"/>
      <c r="KZ56" s="434"/>
      <c r="LA56" s="434"/>
      <c r="LB56" s="434"/>
      <c r="LC56" s="434"/>
      <c r="LD56" s="434"/>
      <c r="LE56" s="434"/>
      <c r="LF56" s="434"/>
      <c r="LG56" s="434"/>
      <c r="LH56" s="434"/>
      <c r="LI56" s="434"/>
      <c r="LJ56" s="434"/>
      <c r="LK56" s="434"/>
      <c r="LL56" s="434"/>
      <c r="LM56" s="434"/>
      <c r="LN56" s="434"/>
      <c r="LO56" s="856" t="s">
        <v>342</v>
      </c>
      <c r="LP56" s="1346"/>
      <c r="LQ56" s="1346"/>
      <c r="LR56" s="1346"/>
      <c r="LS56" s="857"/>
      <c r="LT56" s="847">
        <f>COUNTIFS(LU13:LU45,"У-П")</f>
        <v>0</v>
      </c>
      <c r="LU56" s="848" t="e">
        <f>LT56*100/LT60</f>
        <v>#DIV/0!</v>
      </c>
      <c r="LV56" s="466"/>
      <c r="LW56" s="2556" t="s">
        <v>342</v>
      </c>
      <c r="LX56" s="2557"/>
      <c r="LY56" s="2558"/>
      <c r="LZ56" s="933">
        <f>COUNTIFS(LY13:LY45,"У-П")</f>
        <v>0</v>
      </c>
      <c r="MA56" s="1490" t="e">
        <f>LZ56*100/LZ60</f>
        <v>#DIV/0!</v>
      </c>
      <c r="MB56" s="434"/>
      <c r="MC56" s="434"/>
      <c r="MD56" s="807" t="s">
        <v>342</v>
      </c>
      <c r="ME56" s="808"/>
      <c r="MF56" s="809">
        <f>COUNTIFS(MC13:MC45,"У-П")</f>
        <v>0</v>
      </c>
      <c r="MG56" s="810" t="e">
        <f>MF56*100/MF60</f>
        <v>#DIV/0!</v>
      </c>
      <c r="MH56" s="466"/>
      <c r="MI56" s="851" t="s">
        <v>342</v>
      </c>
      <c r="MJ56" s="852"/>
      <c r="MK56" s="853">
        <f>COUNTIFS(MG13:MG45,"У-П")</f>
        <v>0</v>
      </c>
      <c r="ML56" s="854" t="e">
        <f>MK56*100/MK60</f>
        <v>#DIV/0!</v>
      </c>
      <c r="MM56" s="466"/>
      <c r="MN56" s="1794" t="s">
        <v>342</v>
      </c>
      <c r="MO56" s="1795"/>
      <c r="MP56" s="849">
        <f>COUNTIFS(MK13:MK45,"У-П")</f>
        <v>0</v>
      </c>
      <c r="MQ56" s="855" t="e">
        <f>MP56*100/MP60</f>
        <v>#DIV/0!</v>
      </c>
      <c r="MR56" s="1233"/>
      <c r="MS56" s="1288"/>
      <c r="MT56" s="434"/>
      <c r="MU56" s="621" t="s">
        <v>342</v>
      </c>
      <c r="MV56" s="622"/>
      <c r="MW56" s="530">
        <f>COUNTIFS(NH13:NH45,"У-П")</f>
        <v>0</v>
      </c>
      <c r="MX56" s="531" t="e">
        <f>MW56*100/MW60</f>
        <v>#DIV/0!</v>
      </c>
      <c r="MY56" s="506"/>
      <c r="MZ56" s="532" t="s">
        <v>342</v>
      </c>
      <c r="NA56" s="533"/>
      <c r="NB56" s="527">
        <f>COUNTIFS(NJ13:NJ45,"У-П")</f>
        <v>0</v>
      </c>
      <c r="NC56" s="537" t="e">
        <f>NB56*100/NB60</f>
        <v>#DIV/0!</v>
      </c>
      <c r="ND56" s="526"/>
      <c r="NE56" s="483" t="s">
        <v>342</v>
      </c>
      <c r="NF56" s="484"/>
      <c r="NG56" s="471">
        <f>COUNTIFS(NL13:NL45,"У-П")</f>
        <v>0</v>
      </c>
      <c r="NH56" s="485" t="e">
        <f>NG56*100/NG60</f>
        <v>#DIV/0!</v>
      </c>
      <c r="NI56" s="526"/>
      <c r="NJ56" s="535" t="s">
        <v>342</v>
      </c>
      <c r="NK56" s="536"/>
      <c r="NL56" s="528">
        <f>COUNTIFS(NN13:NN45,"У-П")</f>
        <v>0</v>
      </c>
      <c r="NM56" s="584" t="e">
        <f>NL56*100/NL60</f>
        <v>#DIV/0!</v>
      </c>
      <c r="NN56" s="526"/>
      <c r="NO56" s="532" t="s">
        <v>342</v>
      </c>
      <c r="NP56" s="533"/>
      <c r="NQ56" s="527">
        <f>COUNTIFS(NP13:NP45,"У-П")</f>
        <v>0</v>
      </c>
      <c r="NR56" s="537" t="e">
        <f>NQ56*100/NQ60</f>
        <v>#DIV/0!</v>
      </c>
      <c r="NS56" s="434"/>
    </row>
    <row r="57" spans="1:383" ht="38.25" thickBot="1" x14ac:dyDescent="0.4">
      <c r="A57" s="1224"/>
      <c r="B57" s="2977" t="s">
        <v>184</v>
      </c>
      <c r="C57" s="2978"/>
      <c r="D57" s="2978"/>
      <c r="E57" s="2978"/>
      <c r="F57" s="2978"/>
      <c r="G57" s="2978"/>
      <c r="H57" s="2978"/>
      <c r="I57" s="2978"/>
      <c r="J57" s="2978"/>
      <c r="K57" s="2979"/>
      <c r="L57" s="4"/>
      <c r="M57" s="1226"/>
      <c r="N57" s="4"/>
      <c r="O57" s="2722"/>
      <c r="P57" s="2723"/>
      <c r="Q57" s="2723"/>
      <c r="R57" s="2723"/>
      <c r="S57" s="2723"/>
      <c r="T57" s="2723"/>
      <c r="U57" s="2723"/>
      <c r="V57" s="2723"/>
      <c r="W57" s="2723"/>
      <c r="X57" s="2723"/>
      <c r="Y57" s="2723"/>
      <c r="Z57" s="2723"/>
      <c r="AA57" s="2723"/>
      <c r="AB57" s="2723"/>
      <c r="AC57" s="2723"/>
      <c r="AD57" s="2724"/>
      <c r="AE57" s="1226"/>
      <c r="AF57" s="1223"/>
      <c r="AG57" s="1347"/>
      <c r="AH57" s="1348"/>
      <c r="AI57" s="1349"/>
      <c r="AJ57" s="1349"/>
      <c r="AK57" s="1349"/>
      <c r="AL57" s="1350"/>
      <c r="AM57" s="1350"/>
      <c r="AN57" s="1350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2598"/>
      <c r="BA57" s="2599"/>
      <c r="BB57" s="2599"/>
      <c r="BC57" s="2599"/>
      <c r="BD57" s="2599"/>
      <c r="BE57" s="2599"/>
      <c r="BF57" s="2599"/>
      <c r="BG57" s="2599"/>
      <c r="BH57" s="2599"/>
      <c r="BI57" s="2599"/>
      <c r="BJ57" s="2599"/>
      <c r="BK57" s="2599"/>
      <c r="BL57" s="2600"/>
      <c r="BM57" s="4"/>
      <c r="BN57" s="1223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W57" s="1849"/>
      <c r="CX57" s="1849"/>
      <c r="CY57" s="1849"/>
      <c r="CZ57" s="1849"/>
      <c r="DA57" s="1849"/>
      <c r="DB57" s="1849"/>
      <c r="DC57" s="1849"/>
      <c r="DD57" s="1849"/>
      <c r="DE57" s="1849"/>
      <c r="DF57" s="1849"/>
      <c r="DI57" s="2654" t="s">
        <v>155</v>
      </c>
      <c r="DJ57" s="2655"/>
      <c r="DK57" s="2655"/>
      <c r="DL57" s="2655"/>
      <c r="DM57" s="2656"/>
      <c r="DN57" s="1351">
        <f>COUNTIF(DV13:DV45,2)</f>
        <v>0</v>
      </c>
      <c r="DO57" s="1352" t="e">
        <f>DN57*100/DN61</f>
        <v>#DIV/0!</v>
      </c>
      <c r="DQ57" s="2645" t="s">
        <v>160</v>
      </c>
      <c r="DR57" s="2646"/>
      <c r="DS57" s="2646"/>
      <c r="DT57" s="2646"/>
      <c r="DU57" s="2647"/>
      <c r="DV57" s="1351">
        <f>COUNTIF(DW13:DW45,2)</f>
        <v>0</v>
      </c>
      <c r="DW57" s="1352" t="e">
        <f>DV57*100/DV68</f>
        <v>#DIV/0!</v>
      </c>
      <c r="DX57" s="1226"/>
      <c r="DY57" s="1223"/>
      <c r="DZ57" s="2648" t="s">
        <v>21</v>
      </c>
      <c r="EA57" s="2650"/>
      <c r="EB57" s="1353" t="s">
        <v>11</v>
      </c>
      <c r="EC57" s="1767" t="s">
        <v>12</v>
      </c>
      <c r="ED57" s="1187"/>
      <c r="EE57" s="2622" t="s">
        <v>21</v>
      </c>
      <c r="EF57" s="2623"/>
      <c r="EG57" s="1353" t="s">
        <v>11</v>
      </c>
      <c r="EH57" s="1767" t="s">
        <v>12</v>
      </c>
      <c r="EI57" s="1187"/>
      <c r="EJ57" s="2622" t="s">
        <v>21</v>
      </c>
      <c r="EK57" s="2623"/>
      <c r="EL57" s="1353" t="s">
        <v>11</v>
      </c>
      <c r="EM57" s="1767" t="s">
        <v>12</v>
      </c>
      <c r="EN57" s="1226"/>
      <c r="EO57" s="1696"/>
      <c r="EP57" s="1702"/>
      <c r="EQ57" s="1703"/>
      <c r="ER57" s="1342" t="s">
        <v>11</v>
      </c>
      <c r="ES57" s="1343" t="s">
        <v>12</v>
      </c>
      <c r="ET57" s="1344" t="s">
        <v>11</v>
      </c>
      <c r="EU57" s="1345" t="s">
        <v>12</v>
      </c>
      <c r="EV57" s="1342" t="s">
        <v>11</v>
      </c>
      <c r="EW57" s="1343" t="s">
        <v>12</v>
      </c>
      <c r="EX57" s="1344" t="s">
        <v>11</v>
      </c>
      <c r="EY57" s="1345" t="s">
        <v>12</v>
      </c>
      <c r="FA57" s="4"/>
      <c r="FB57" s="4"/>
      <c r="FC57" s="1226"/>
      <c r="FD57" s="1332"/>
      <c r="FE57" s="1232"/>
      <c r="FF57" s="434"/>
      <c r="FG57" s="434"/>
      <c r="FH57" s="434"/>
      <c r="FI57" s="434"/>
      <c r="FJ57" s="434"/>
      <c r="FK57" s="434"/>
      <c r="FL57" s="434"/>
      <c r="FM57" s="434"/>
      <c r="FN57" s="434"/>
      <c r="FO57" s="434"/>
      <c r="FP57" s="434"/>
      <c r="FQ57" s="434"/>
      <c r="FR57" s="434"/>
      <c r="FS57" s="434"/>
      <c r="FT57" s="434"/>
      <c r="FU57" s="434"/>
      <c r="FV57" s="434"/>
      <c r="FW57" s="434"/>
      <c r="FX57" s="434"/>
      <c r="FY57" s="434"/>
      <c r="FZ57" s="434"/>
      <c r="GA57" s="434"/>
      <c r="GB57" s="434"/>
      <c r="GC57" s="434"/>
      <c r="GD57" s="434"/>
      <c r="GE57" s="434"/>
      <c r="GF57" s="434"/>
      <c r="GG57" s="434"/>
      <c r="GH57" s="434"/>
      <c r="GI57" s="434"/>
      <c r="GJ57" s="434"/>
      <c r="GK57" s="434"/>
      <c r="GL57" s="434"/>
      <c r="GM57" s="434"/>
      <c r="GN57" s="434"/>
      <c r="GO57" s="434"/>
      <c r="GP57" s="434"/>
      <c r="GQ57" s="434"/>
      <c r="GR57" s="434"/>
      <c r="GS57" s="434"/>
      <c r="GT57" s="434"/>
      <c r="GU57" s="434"/>
      <c r="GV57" s="434"/>
      <c r="GW57" s="434"/>
      <c r="GX57" s="434"/>
      <c r="GY57" s="2366" t="s">
        <v>325</v>
      </c>
      <c r="GZ57" s="2367"/>
      <c r="HA57" s="407">
        <f>COUNTIFS(HF13:HF45,"СРЕДНИЙ")</f>
        <v>0</v>
      </c>
      <c r="HB57" s="408" t="e">
        <f>HA57*100/HA59</f>
        <v>#DIV/0!</v>
      </c>
      <c r="HC57" s="434"/>
      <c r="HD57" s="2358" t="s">
        <v>325</v>
      </c>
      <c r="HE57" s="2359"/>
      <c r="HF57" s="415">
        <f>COUNTIFS(HH13:HH45,"СРЕДНИЙ")</f>
        <v>0</v>
      </c>
      <c r="HG57" s="416" t="e">
        <f>HF57*100/HF59</f>
        <v>#DIV/0!</v>
      </c>
      <c r="HH57" s="434"/>
      <c r="HI57" s="2364" t="s">
        <v>325</v>
      </c>
      <c r="HJ57" s="2365"/>
      <c r="HK57" s="423">
        <f>COUNTIFS(HJ13:HJ45,"СРЕДНИЙ")</f>
        <v>0</v>
      </c>
      <c r="HL57" s="424" t="e">
        <f>HK57*100/HK59</f>
        <v>#DIV/0!</v>
      </c>
      <c r="HM57" s="434"/>
      <c r="HN57" s="1232"/>
      <c r="HO57" s="2366" t="s">
        <v>325</v>
      </c>
      <c r="HP57" s="2367"/>
      <c r="HQ57" s="407">
        <f>COUNTIFS(HY13:HY45,"СРЕДНИЙ")</f>
        <v>0</v>
      </c>
      <c r="HR57" s="408" t="e">
        <f>HQ57*100/HQ59</f>
        <v>#DIV/0!</v>
      </c>
      <c r="HS57" s="434"/>
      <c r="HT57" s="2358" t="s">
        <v>325</v>
      </c>
      <c r="HU57" s="2359"/>
      <c r="HV57" s="415">
        <f>COUNTIFS(HZ13:HZ45,"СРЕДНИЙ")</f>
        <v>0</v>
      </c>
      <c r="HW57" s="416" t="e">
        <f>HV57*100/HV59</f>
        <v>#DIV/0!</v>
      </c>
      <c r="HX57" s="434"/>
      <c r="HY57" s="2364" t="s">
        <v>325</v>
      </c>
      <c r="HZ57" s="2365"/>
      <c r="IA57" s="423">
        <f>COUNTIFS(IA13:IA45,"СРЕДНИЙ")</f>
        <v>0</v>
      </c>
      <c r="IB57" s="424" t="e">
        <f>IA57*100/IA59</f>
        <v>#DIV/0!</v>
      </c>
      <c r="IC57" s="1233"/>
      <c r="ID57" s="434"/>
      <c r="IE57" s="434"/>
      <c r="IF57" s="434"/>
      <c r="IG57" s="434"/>
      <c r="IH57" s="434"/>
      <c r="II57" s="434"/>
      <c r="IJ57" s="434"/>
      <c r="IK57" s="434"/>
      <c r="IL57" s="434"/>
      <c r="IM57" s="434"/>
      <c r="IN57" s="434"/>
      <c r="IO57" s="434"/>
      <c r="IP57" s="434"/>
      <c r="IQ57" s="434"/>
      <c r="IR57" s="434"/>
      <c r="IS57" s="434"/>
      <c r="IT57" s="434"/>
      <c r="IU57" s="434"/>
      <c r="IV57" s="434"/>
      <c r="IW57" s="434"/>
      <c r="IX57" s="434"/>
      <c r="IY57" s="434"/>
      <c r="IZ57" s="434"/>
      <c r="JA57" s="434"/>
      <c r="JB57" s="434"/>
      <c r="JC57" s="434"/>
      <c r="JD57" s="434"/>
      <c r="JE57" s="434"/>
      <c r="JF57" s="434"/>
      <c r="JG57" s="434"/>
      <c r="JH57" s="434"/>
      <c r="JI57" s="434"/>
      <c r="JJ57" s="434"/>
      <c r="JK57" s="434"/>
      <c r="JL57" s="434"/>
      <c r="JM57" s="434"/>
      <c r="JN57" s="434"/>
      <c r="JO57" s="434"/>
      <c r="JP57" s="434"/>
      <c r="JQ57" s="434"/>
      <c r="JR57" s="434"/>
      <c r="JS57" s="434"/>
      <c r="JT57" s="434"/>
      <c r="JU57" s="434"/>
      <c r="JV57" s="434"/>
      <c r="JW57" s="434"/>
      <c r="JX57" s="434"/>
      <c r="JY57" s="434"/>
      <c r="JZ57" s="434"/>
      <c r="KA57" s="434"/>
      <c r="KB57" s="434"/>
      <c r="KC57" s="434"/>
      <c r="KD57" s="434"/>
      <c r="KE57" s="434"/>
      <c r="KF57" s="434"/>
      <c r="KG57" s="434"/>
      <c r="KH57" s="434"/>
      <c r="KI57" s="434"/>
      <c r="KJ57" s="434"/>
      <c r="KK57" s="434"/>
      <c r="KL57" s="434"/>
      <c r="KM57" s="434"/>
      <c r="KN57" s="434"/>
      <c r="KO57" s="434"/>
      <c r="KP57" s="434"/>
      <c r="KQ57" s="434"/>
      <c r="KR57" s="434"/>
      <c r="KS57" s="434"/>
      <c r="KT57" s="434"/>
      <c r="KU57" s="434"/>
      <c r="KV57" s="434"/>
      <c r="KW57" s="434"/>
      <c r="KX57" s="434"/>
      <c r="KY57" s="434"/>
      <c r="KZ57" s="434"/>
      <c r="LA57" s="434"/>
      <c r="LB57" s="434"/>
      <c r="LC57" s="434"/>
      <c r="LD57" s="434"/>
      <c r="LE57" s="434"/>
      <c r="LF57" s="434"/>
      <c r="LG57" s="434"/>
      <c r="LH57" s="434"/>
      <c r="LI57" s="434"/>
      <c r="LJ57" s="434"/>
      <c r="LK57" s="434"/>
      <c r="LL57" s="434"/>
      <c r="LM57" s="434"/>
      <c r="LN57" s="434"/>
      <c r="LO57" s="1776" t="s">
        <v>343</v>
      </c>
      <c r="LP57" s="1777"/>
      <c r="LQ57" s="1777"/>
      <c r="LR57" s="1777"/>
      <c r="LS57" s="1778"/>
      <c r="LT57" s="860">
        <f>COUNTIFS(LU13:LU45,"С-П")</f>
        <v>0</v>
      </c>
      <c r="LU57" s="861" t="e">
        <f>LT57*100/LT60</f>
        <v>#DIV/0!</v>
      </c>
      <c r="LV57" s="466"/>
      <c r="LW57" s="2231" t="s">
        <v>343</v>
      </c>
      <c r="LX57" s="2232"/>
      <c r="LY57" s="2233"/>
      <c r="LZ57" s="934">
        <f>COUNTIFS(LY13:LY45,"С-П")</f>
        <v>0</v>
      </c>
      <c r="MA57" s="1491" t="e">
        <f>LZ57*100/LZ60</f>
        <v>#DIV/0!</v>
      </c>
      <c r="MB57" s="434"/>
      <c r="MC57" s="434"/>
      <c r="MD57" s="818" t="s">
        <v>343</v>
      </c>
      <c r="ME57" s="819"/>
      <c r="MF57" s="820">
        <f>COUNTIFS(MC13:MC45,"С-П")</f>
        <v>0</v>
      </c>
      <c r="MG57" s="821" t="e">
        <f>MF57*100/MF60</f>
        <v>#DIV/0!</v>
      </c>
      <c r="MH57" s="466"/>
      <c r="MI57" s="864" t="s">
        <v>343</v>
      </c>
      <c r="MJ57" s="865"/>
      <c r="MK57" s="866">
        <f>COUNTIFS(MG13:MG45,"С-П")</f>
        <v>0</v>
      </c>
      <c r="ML57" s="867" t="e">
        <f>MK57*100/MK60</f>
        <v>#DIV/0!</v>
      </c>
      <c r="MM57" s="466"/>
      <c r="MN57" s="1796" t="s">
        <v>343</v>
      </c>
      <c r="MO57" s="1797"/>
      <c r="MP57" s="862">
        <f>COUNTIFS(MK13:MK45,"С-П")</f>
        <v>0</v>
      </c>
      <c r="MQ57" s="868" t="e">
        <f>MP57*100/MP60</f>
        <v>#DIV/0!</v>
      </c>
      <c r="MR57" s="1233"/>
      <c r="MS57" s="1288"/>
      <c r="MT57" s="434"/>
      <c r="MU57" s="551" t="s">
        <v>343</v>
      </c>
      <c r="MV57" s="623"/>
      <c r="MW57" s="541">
        <f>COUNTIFS(NH13:NH45,"С-П")</f>
        <v>0</v>
      </c>
      <c r="MX57" s="1097" t="e">
        <f>MW57*100/MW60</f>
        <v>#DIV/0!</v>
      </c>
      <c r="MY57" s="506"/>
      <c r="MZ57" s="543" t="s">
        <v>343</v>
      </c>
      <c r="NA57" s="544"/>
      <c r="NB57" s="545">
        <f>COUNTIFS(NJ13:NJ45,"С-П")</f>
        <v>0</v>
      </c>
      <c r="NC57" s="550" t="e">
        <f>NB57*100/NB60</f>
        <v>#DIV/0!</v>
      </c>
      <c r="ND57" s="526"/>
      <c r="NE57" s="501" t="s">
        <v>343</v>
      </c>
      <c r="NF57" s="502"/>
      <c r="NG57" s="503">
        <f>COUNTIFS(NL13:NL45,"С-П")</f>
        <v>0</v>
      </c>
      <c r="NH57" s="504" t="e">
        <f>NG57*100/NG60</f>
        <v>#DIV/0!</v>
      </c>
      <c r="NI57" s="526"/>
      <c r="NJ57" s="547" t="s">
        <v>343</v>
      </c>
      <c r="NK57" s="548"/>
      <c r="NL57" s="549">
        <f>COUNTIFS(NN13:NN45,"С-П")</f>
        <v>0</v>
      </c>
      <c r="NM57" s="585" t="e">
        <f>NL57*100/NL60</f>
        <v>#DIV/0!</v>
      </c>
      <c r="NN57" s="526"/>
      <c r="NO57" s="543" t="s">
        <v>343</v>
      </c>
      <c r="NP57" s="544"/>
      <c r="NQ57" s="545">
        <f>COUNTIFS(NP13:NP45,"С-П")</f>
        <v>0</v>
      </c>
      <c r="NR57" s="550" t="e">
        <f>NQ57*100/NQ60</f>
        <v>#DIV/0!</v>
      </c>
      <c r="NS57" s="434"/>
    </row>
    <row r="58" spans="1:383" ht="32.25" thickBot="1" x14ac:dyDescent="0.35">
      <c r="A58" s="1224"/>
      <c r="B58" s="2968" t="s">
        <v>20</v>
      </c>
      <c r="C58" s="2969"/>
      <c r="D58" s="2970"/>
      <c r="E58" s="1521" t="s">
        <v>183</v>
      </c>
      <c r="F58" s="1356" t="s">
        <v>173</v>
      </c>
      <c r="G58" s="1357" t="s">
        <v>174</v>
      </c>
      <c r="H58" s="1358" t="s">
        <v>299</v>
      </c>
      <c r="I58" s="1359" t="s">
        <v>300</v>
      </c>
      <c r="J58" s="1360" t="s">
        <v>301</v>
      </c>
      <c r="K58" s="1361" t="s">
        <v>21</v>
      </c>
      <c r="L58" s="4"/>
      <c r="M58" s="1226"/>
      <c r="N58" s="4"/>
      <c r="O58" s="2722"/>
      <c r="P58" s="2723"/>
      <c r="Q58" s="2723"/>
      <c r="R58" s="2723"/>
      <c r="S58" s="2723"/>
      <c r="T58" s="2723"/>
      <c r="U58" s="2723"/>
      <c r="V58" s="2723"/>
      <c r="W58" s="2723"/>
      <c r="X58" s="2723"/>
      <c r="Y58" s="2723"/>
      <c r="Z58" s="2723"/>
      <c r="AA58" s="2723"/>
      <c r="AB58" s="2723"/>
      <c r="AC58" s="2723"/>
      <c r="AD58" s="2724"/>
      <c r="AE58" s="1226"/>
      <c r="AF58" s="1223"/>
      <c r="AG58" s="1362"/>
      <c r="AH58" s="13"/>
      <c r="AI58" s="1349"/>
      <c r="AJ58" s="1349"/>
      <c r="AK58" s="1349"/>
      <c r="AL58" s="1350"/>
      <c r="AM58" s="1350"/>
      <c r="AN58" s="1350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2601"/>
      <c r="BA58" s="2602"/>
      <c r="BB58" s="2602"/>
      <c r="BC58" s="2602"/>
      <c r="BD58" s="2602"/>
      <c r="BE58" s="2602"/>
      <c r="BF58" s="2602"/>
      <c r="BG58" s="2602"/>
      <c r="BH58" s="2602"/>
      <c r="BI58" s="2602"/>
      <c r="BJ58" s="2602"/>
      <c r="BK58" s="2602"/>
      <c r="BL58" s="2603"/>
      <c r="BM58" s="4"/>
      <c r="BN58" s="1223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W58" s="1849"/>
      <c r="CX58" s="1849"/>
      <c r="CY58" s="1849"/>
      <c r="CZ58" s="1849"/>
      <c r="DA58" s="1849"/>
      <c r="DB58" s="1849"/>
      <c r="DC58" s="1849"/>
      <c r="DD58" s="1849"/>
      <c r="DE58" s="1849"/>
      <c r="DF58" s="1849"/>
      <c r="DI58" s="2654" t="s">
        <v>156</v>
      </c>
      <c r="DJ58" s="2655"/>
      <c r="DK58" s="2655"/>
      <c r="DL58" s="2655"/>
      <c r="DM58" s="2656"/>
      <c r="DN58" s="1351">
        <f>COUNTIF(DV13:DV45,3)</f>
        <v>0</v>
      </c>
      <c r="DO58" s="1352" t="e">
        <f>DN58*100/DN61</f>
        <v>#DIV/0!</v>
      </c>
      <c r="DQ58" s="2645" t="s">
        <v>161</v>
      </c>
      <c r="DR58" s="2646"/>
      <c r="DS58" s="2646"/>
      <c r="DT58" s="2646"/>
      <c r="DU58" s="2647"/>
      <c r="DV58" s="1351">
        <f>COUNTIF(DW13:DW45,3)</f>
        <v>0</v>
      </c>
      <c r="DW58" s="1352" t="e">
        <f>DV58*100/DV68</f>
        <v>#DIV/0!</v>
      </c>
      <c r="DX58" s="1226"/>
      <c r="DY58" s="1223"/>
      <c r="DZ58" s="2666" t="s">
        <v>77</v>
      </c>
      <c r="EA58" s="2667"/>
      <c r="EB58" s="1275">
        <f>COUNTIF(EI13:EI45,1)</f>
        <v>0</v>
      </c>
      <c r="EC58" s="1363" t="e">
        <f>EB58*100/EB61</f>
        <v>#DIV/0!</v>
      </c>
      <c r="ED58" s="1187"/>
      <c r="EE58" s="2630" t="s">
        <v>77</v>
      </c>
      <c r="EF58" s="2631"/>
      <c r="EG58" s="1275">
        <f>COUNTIF(EJ13:EJ45,1)</f>
        <v>0</v>
      </c>
      <c r="EH58" s="1364" t="e">
        <f>EG58*100/EG61</f>
        <v>#DIV/0!</v>
      </c>
      <c r="EI58" s="1187"/>
      <c r="EJ58" s="2612" t="s">
        <v>77</v>
      </c>
      <c r="EK58" s="2613"/>
      <c r="EL58" s="1365">
        <f>COUNTIF(EK13:EK45,1)</f>
        <v>0</v>
      </c>
      <c r="EM58" s="1364" t="e">
        <f>EL58*100/EL61</f>
        <v>#DIV/0!</v>
      </c>
      <c r="EN58" s="1226"/>
      <c r="EO58" s="1696"/>
      <c r="EP58" s="3080" t="s">
        <v>231</v>
      </c>
      <c r="EQ58" s="3081"/>
      <c r="ER58" s="1265">
        <f>COUNTIF(EU13:EU45,1)</f>
        <v>0</v>
      </c>
      <c r="ES58" s="1267" t="e">
        <f>ER58*100/ER61</f>
        <v>#DIV/0!</v>
      </c>
      <c r="ET58" s="1268">
        <f>COUNTIF(EV13:EV45,1)</f>
        <v>0</v>
      </c>
      <c r="EU58" s="1269" t="e">
        <f>ET58*100/ET61</f>
        <v>#DIV/0!</v>
      </c>
      <c r="EV58" s="1265">
        <f>COUNTIF(EW13:EW45,1)</f>
        <v>0</v>
      </c>
      <c r="EW58" s="1267" t="e">
        <f>EV58*100/EV61</f>
        <v>#DIV/0!</v>
      </c>
      <c r="EX58" s="1265">
        <f>COUNTIF(EX13:EX45,1)</f>
        <v>0</v>
      </c>
      <c r="EY58" s="1267" t="e">
        <f>EX58*100/EX61</f>
        <v>#DIV/0!</v>
      </c>
      <c r="FA58" s="4"/>
      <c r="FB58" s="4"/>
      <c r="FC58" s="1226"/>
      <c r="FD58" s="1332"/>
      <c r="FE58" s="1232"/>
      <c r="FF58" s="434"/>
      <c r="FG58" s="434"/>
      <c r="FH58" s="434"/>
      <c r="FI58" s="434"/>
      <c r="FJ58" s="434"/>
      <c r="FK58" s="434"/>
      <c r="FL58" s="434"/>
      <c r="FM58" s="434"/>
      <c r="FN58" s="434"/>
      <c r="FO58" s="434"/>
      <c r="FP58" s="434"/>
      <c r="FQ58" s="434"/>
      <c r="FR58" s="434"/>
      <c r="FS58" s="434"/>
      <c r="FT58" s="434"/>
      <c r="FU58" s="434"/>
      <c r="FV58" s="434"/>
      <c r="FW58" s="434"/>
      <c r="FX58" s="434"/>
      <c r="FY58" s="434"/>
      <c r="FZ58" s="434"/>
      <c r="GA58" s="434"/>
      <c r="GB58" s="434"/>
      <c r="GC58" s="434"/>
      <c r="GD58" s="434"/>
      <c r="GE58" s="434"/>
      <c r="GF58" s="434"/>
      <c r="GG58" s="434"/>
      <c r="GH58" s="434"/>
      <c r="GI58" s="434"/>
      <c r="GJ58" s="434"/>
      <c r="GK58" s="434"/>
      <c r="GL58" s="434"/>
      <c r="GM58" s="434"/>
      <c r="GN58" s="434"/>
      <c r="GO58" s="434"/>
      <c r="GP58" s="434"/>
      <c r="GQ58" s="434"/>
      <c r="GR58" s="434"/>
      <c r="GS58" s="434"/>
      <c r="GT58" s="434"/>
      <c r="GU58" s="434"/>
      <c r="GV58" s="434"/>
      <c r="GW58" s="434"/>
      <c r="GX58" s="434"/>
      <c r="GY58" s="2360" t="s">
        <v>209</v>
      </c>
      <c r="GZ58" s="2361"/>
      <c r="HA58" s="1782">
        <f>COUNTIFS(HF13:HF45,"НИЗКИЙ")</f>
        <v>0</v>
      </c>
      <c r="HB58" s="409" t="e">
        <f>HA58*100/HA59</f>
        <v>#DIV/0!</v>
      </c>
      <c r="HC58" s="434"/>
      <c r="HD58" s="2343" t="s">
        <v>209</v>
      </c>
      <c r="HE58" s="2344"/>
      <c r="HF58" s="1786">
        <f>COUNTIFS(HH13:HH45,"НИЗКИЙ")</f>
        <v>0</v>
      </c>
      <c r="HG58" s="417" t="e">
        <f>HF58*100/HF59</f>
        <v>#DIV/0!</v>
      </c>
      <c r="HH58" s="434"/>
      <c r="HI58" s="2345" t="s">
        <v>209</v>
      </c>
      <c r="HJ58" s="2346"/>
      <c r="HK58" s="1779">
        <f>COUNTIFS(HJ13:HJ45,"НИЗКИЙ")</f>
        <v>0</v>
      </c>
      <c r="HL58" s="425" t="e">
        <f>HK58*100/HK59</f>
        <v>#DIV/0!</v>
      </c>
      <c r="HM58" s="434"/>
      <c r="HN58" s="1232"/>
      <c r="HO58" s="2360" t="s">
        <v>209</v>
      </c>
      <c r="HP58" s="2361"/>
      <c r="HQ58" s="1782">
        <f>COUNTIFS(HY13:HY45,"НИЗКИЙ")</f>
        <v>0</v>
      </c>
      <c r="HR58" s="409" t="e">
        <f>HQ58*100/HQ59</f>
        <v>#DIV/0!</v>
      </c>
      <c r="HS58" s="434"/>
      <c r="HT58" s="2343" t="s">
        <v>209</v>
      </c>
      <c r="HU58" s="2344"/>
      <c r="HV58" s="1786">
        <f>COUNTIFS(HZ13:HZ45,"НИЗКИЙ")</f>
        <v>0</v>
      </c>
      <c r="HW58" s="417" t="e">
        <f>HV58*100/HV59</f>
        <v>#DIV/0!</v>
      </c>
      <c r="HX58" s="434"/>
      <c r="HY58" s="2345" t="s">
        <v>209</v>
      </c>
      <c r="HZ58" s="2346"/>
      <c r="IA58" s="1779">
        <f>COUNTIFS(IA13:IA45,"НИЗКИЙ")</f>
        <v>0</v>
      </c>
      <c r="IB58" s="425" t="e">
        <f>IA58*100/IA59</f>
        <v>#DIV/0!</v>
      </c>
      <c r="IC58" s="1233"/>
      <c r="ID58" s="434"/>
      <c r="IE58" s="434"/>
      <c r="IF58" s="434"/>
      <c r="IG58" s="434"/>
      <c r="IH58" s="434"/>
      <c r="II58" s="434"/>
      <c r="IJ58" s="434"/>
      <c r="IK58" s="434"/>
      <c r="IL58" s="434"/>
      <c r="IM58" s="434"/>
      <c r="IN58" s="434"/>
      <c r="IO58" s="434"/>
      <c r="IP58" s="434"/>
      <c r="IQ58" s="434"/>
      <c r="IR58" s="434"/>
      <c r="IS58" s="434"/>
      <c r="IT58" s="434"/>
      <c r="IU58" s="434"/>
      <c r="IV58" s="434"/>
      <c r="IW58" s="434"/>
      <c r="IX58" s="434"/>
      <c r="IY58" s="434"/>
      <c r="IZ58" s="434"/>
      <c r="JA58" s="434"/>
      <c r="JB58" s="434"/>
      <c r="JC58" s="434"/>
      <c r="JD58" s="434"/>
      <c r="JE58" s="434"/>
      <c r="JF58" s="434"/>
      <c r="JG58" s="434"/>
      <c r="JH58" s="434"/>
      <c r="JI58" s="434"/>
      <c r="JJ58" s="434"/>
      <c r="JK58" s="434"/>
      <c r="JL58" s="434"/>
      <c r="JM58" s="434"/>
      <c r="JN58" s="434"/>
      <c r="JO58" s="434"/>
      <c r="JP58" s="434"/>
      <c r="JQ58" s="434"/>
      <c r="JR58" s="434"/>
      <c r="JS58" s="434"/>
      <c r="JT58" s="434"/>
      <c r="JU58" s="434"/>
      <c r="JV58" s="434"/>
      <c r="JW58" s="434"/>
      <c r="JX58" s="434"/>
      <c r="JY58" s="434"/>
      <c r="JZ58" s="434"/>
      <c r="KA58" s="434"/>
      <c r="KB58" s="434"/>
      <c r="KC58" s="434"/>
      <c r="KD58" s="434"/>
      <c r="KE58" s="434"/>
      <c r="KF58" s="434"/>
      <c r="KG58" s="434"/>
      <c r="KH58" s="434"/>
      <c r="KI58" s="434"/>
      <c r="KJ58" s="434"/>
      <c r="KK58" s="434"/>
      <c r="KL58" s="434"/>
      <c r="KM58" s="434"/>
      <c r="KN58" s="434"/>
      <c r="KO58" s="434"/>
      <c r="KP58" s="434"/>
      <c r="KQ58" s="434"/>
      <c r="KR58" s="434"/>
      <c r="KS58" s="434"/>
      <c r="KT58" s="434"/>
      <c r="KU58" s="434"/>
      <c r="KV58" s="434"/>
      <c r="KW58" s="434"/>
      <c r="KX58" s="434"/>
      <c r="KY58" s="434"/>
      <c r="KZ58" s="434"/>
      <c r="LA58" s="434"/>
      <c r="LB58" s="434"/>
      <c r="LC58" s="434"/>
      <c r="LD58" s="434"/>
      <c r="LE58" s="434"/>
      <c r="LF58" s="434"/>
      <c r="LG58" s="434"/>
      <c r="LH58" s="434"/>
      <c r="LI58" s="434"/>
      <c r="LJ58" s="434"/>
      <c r="LK58" s="434"/>
      <c r="LL58" s="434"/>
      <c r="LM58" s="434"/>
      <c r="LN58" s="434"/>
      <c r="LO58" s="2539" t="s">
        <v>344</v>
      </c>
      <c r="LP58" s="2540"/>
      <c r="LQ58" s="2540"/>
      <c r="LR58" s="2540"/>
      <c r="LS58" s="2541"/>
      <c r="LT58" s="860">
        <f>COUNTIFS(LU13:LU45,"С-Н")</f>
        <v>0</v>
      </c>
      <c r="LU58" s="861" t="e">
        <f>LT58*100/LT60</f>
        <v>#DIV/0!</v>
      </c>
      <c r="LV58" s="466"/>
      <c r="LW58" s="2231" t="s">
        <v>344</v>
      </c>
      <c r="LX58" s="2232"/>
      <c r="LY58" s="2233"/>
      <c r="LZ58" s="934">
        <f>COUNTIFS(LY13:LY45,"С-Н")</f>
        <v>0</v>
      </c>
      <c r="MA58" s="1491" t="e">
        <f>LZ58*100/LZ60</f>
        <v>#DIV/0!</v>
      </c>
      <c r="MB58" s="434"/>
      <c r="MC58" s="434"/>
      <c r="MD58" s="818" t="s">
        <v>344</v>
      </c>
      <c r="ME58" s="819"/>
      <c r="MF58" s="820">
        <f>COUNTIFS(MC13:MC45,"С-Н")</f>
        <v>0</v>
      </c>
      <c r="MG58" s="821" t="e">
        <f>MF58*100/MF60</f>
        <v>#DIV/0!</v>
      </c>
      <c r="MH58" s="466"/>
      <c r="MI58" s="864" t="s">
        <v>344</v>
      </c>
      <c r="MJ58" s="865"/>
      <c r="MK58" s="866">
        <f>COUNTIFS(MG13:MG45,"С-Н")</f>
        <v>0</v>
      </c>
      <c r="ML58" s="867" t="e">
        <f>MK58*100/MK60</f>
        <v>#DIV/0!</v>
      </c>
      <c r="MM58" s="466"/>
      <c r="MN58" s="1796" t="s">
        <v>344</v>
      </c>
      <c r="MO58" s="1797"/>
      <c r="MP58" s="862">
        <f>COUNTIFS(MK13:MK45,"С-Н")</f>
        <v>0</v>
      </c>
      <c r="MQ58" s="868" t="e">
        <f>MP58*100/MP60</f>
        <v>#DIV/0!</v>
      </c>
      <c r="MR58" s="1233"/>
      <c r="MS58" s="1288"/>
      <c r="MT58" s="434"/>
      <c r="MU58" s="551" t="s">
        <v>344</v>
      </c>
      <c r="MV58" s="623"/>
      <c r="MW58" s="541">
        <f>COUNTIFS(NH13:NH45,"С-Н")</f>
        <v>0</v>
      </c>
      <c r="MX58" s="1097" t="e">
        <f>MW58*100/MW60</f>
        <v>#DIV/0!</v>
      </c>
      <c r="MY58" s="506"/>
      <c r="MZ58" s="543" t="s">
        <v>344</v>
      </c>
      <c r="NA58" s="544"/>
      <c r="NB58" s="545">
        <f>COUNTIFS(NJ13:NJ45,"С-Н")</f>
        <v>0</v>
      </c>
      <c r="NC58" s="550" t="e">
        <f>NB58*100/NB60</f>
        <v>#DIV/0!</v>
      </c>
      <c r="ND58" s="526"/>
      <c r="NE58" s="501" t="s">
        <v>344</v>
      </c>
      <c r="NF58" s="502"/>
      <c r="NG58" s="503">
        <f>COUNTIFS(NL13:NL45,"С-Н")</f>
        <v>0</v>
      </c>
      <c r="NH58" s="504" t="e">
        <f>NG58*100/NG60</f>
        <v>#DIV/0!</v>
      </c>
      <c r="NI58" s="526"/>
      <c r="NJ58" s="547" t="s">
        <v>344</v>
      </c>
      <c r="NK58" s="548"/>
      <c r="NL58" s="549">
        <f>COUNTIFS(NN13:NN45,"С-Н")</f>
        <v>0</v>
      </c>
      <c r="NM58" s="585" t="e">
        <f>NL58*100/NL60</f>
        <v>#DIV/0!</v>
      </c>
      <c r="NN58" s="526"/>
      <c r="NO58" s="543" t="s">
        <v>344</v>
      </c>
      <c r="NP58" s="544"/>
      <c r="NQ58" s="545">
        <f>COUNTIFS(NP13:NP45,"С-Н")</f>
        <v>0</v>
      </c>
      <c r="NR58" s="550" t="e">
        <f>NQ58*100/NQ60</f>
        <v>#DIV/0!</v>
      </c>
      <c r="NS58" s="434"/>
    </row>
    <row r="59" spans="1:383" ht="24" thickBot="1" x14ac:dyDescent="0.35">
      <c r="A59" s="1224"/>
      <c r="B59" s="2974" t="s">
        <v>198</v>
      </c>
      <c r="C59" s="2975"/>
      <c r="D59" s="2976"/>
      <c r="E59" s="1522" t="s">
        <v>177</v>
      </c>
      <c r="F59" s="1366" t="s">
        <v>175</v>
      </c>
      <c r="G59" s="1367" t="s">
        <v>176</v>
      </c>
      <c r="H59" s="1368" t="s">
        <v>302</v>
      </c>
      <c r="I59" s="1369" t="s">
        <v>303</v>
      </c>
      <c r="J59" s="1370" t="s">
        <v>303</v>
      </c>
      <c r="K59" s="1371">
        <v>1</v>
      </c>
      <c r="L59" s="4"/>
      <c r="M59" s="1226"/>
      <c r="N59" s="4"/>
      <c r="O59" s="2725"/>
      <c r="P59" s="2726"/>
      <c r="Q59" s="2726"/>
      <c r="R59" s="2726"/>
      <c r="S59" s="2726"/>
      <c r="T59" s="2726"/>
      <c r="U59" s="2726"/>
      <c r="V59" s="2726"/>
      <c r="W59" s="2726"/>
      <c r="X59" s="2726"/>
      <c r="Y59" s="2726"/>
      <c r="Z59" s="2726"/>
      <c r="AA59" s="2726"/>
      <c r="AB59" s="2726"/>
      <c r="AC59" s="2726"/>
      <c r="AD59" s="2727"/>
      <c r="AE59" s="1226"/>
      <c r="AF59" s="1223"/>
      <c r="AG59" s="1362"/>
      <c r="AH59" s="13"/>
      <c r="AI59" s="1349"/>
      <c r="AJ59" s="1349"/>
      <c r="AK59" s="1349"/>
      <c r="AL59" s="1350"/>
      <c r="AM59" s="1350"/>
      <c r="AN59" s="1350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1330"/>
      <c r="BA59" s="1330"/>
      <c r="BB59" s="1330"/>
      <c r="BC59" s="1330"/>
      <c r="BD59" s="1330"/>
      <c r="BE59" s="1330"/>
      <c r="BF59" s="1330"/>
      <c r="BG59" s="1330"/>
      <c r="BH59" s="1330"/>
      <c r="BI59" s="1330"/>
      <c r="BJ59" s="1330"/>
      <c r="BK59" s="1330"/>
      <c r="BL59" s="1228"/>
      <c r="BM59" s="1227"/>
      <c r="BN59" s="1223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39"/>
      <c r="CQ59" s="39"/>
      <c r="CR59" s="39"/>
      <c r="CS59" s="39"/>
      <c r="CT59" s="39"/>
      <c r="CU59" s="39"/>
      <c r="CV59" s="39"/>
      <c r="CW59" s="1849"/>
      <c r="CX59" s="1849"/>
      <c r="CY59" s="1849"/>
      <c r="CZ59" s="1849"/>
      <c r="DA59" s="1849"/>
      <c r="DB59" s="1849"/>
      <c r="DC59" s="1849"/>
      <c r="DD59" s="1849"/>
      <c r="DE59" s="1849"/>
      <c r="DF59" s="1849"/>
      <c r="DG59" s="39"/>
      <c r="DH59" s="39"/>
      <c r="DI59" s="2654" t="s">
        <v>157</v>
      </c>
      <c r="DJ59" s="2655"/>
      <c r="DK59" s="2655"/>
      <c r="DL59" s="2655"/>
      <c r="DM59" s="2656"/>
      <c r="DN59" s="1351">
        <f>COUNTIF(DV13:DV45,4)</f>
        <v>0</v>
      </c>
      <c r="DO59" s="1352" t="e">
        <f>DN59*100/DN61</f>
        <v>#DIV/0!</v>
      </c>
      <c r="DP59" s="39"/>
      <c r="DQ59" s="2645" t="s">
        <v>162</v>
      </c>
      <c r="DR59" s="2646"/>
      <c r="DS59" s="2646"/>
      <c r="DT59" s="2646"/>
      <c r="DU59" s="2647"/>
      <c r="DV59" s="1351">
        <f>COUNTIF(DW13:DW45,4)</f>
        <v>0</v>
      </c>
      <c r="DW59" s="1352" t="e">
        <f>DV59*100/DV68</f>
        <v>#DIV/0!</v>
      </c>
      <c r="DX59" s="1226"/>
      <c r="DY59" s="1223"/>
      <c r="DZ59" s="2604" t="s">
        <v>78</v>
      </c>
      <c r="EA59" s="2605"/>
      <c r="EB59" s="1294">
        <f>COUNTIF(EI13:EI45,2)</f>
        <v>0</v>
      </c>
      <c r="EC59" s="1372" t="e">
        <f>EB59*100/EB61</f>
        <v>#DIV/0!</v>
      </c>
      <c r="ED59" s="1187"/>
      <c r="EE59" s="2632" t="s">
        <v>78</v>
      </c>
      <c r="EF59" s="2633"/>
      <c r="EG59" s="1294">
        <f>COUNTIF(EJ13:EJ45,2)</f>
        <v>0</v>
      </c>
      <c r="EH59" s="1373" t="e">
        <f>EG59*100/EG61</f>
        <v>#DIV/0!</v>
      </c>
      <c r="EI59" s="1187"/>
      <c r="EJ59" s="2614" t="s">
        <v>78</v>
      </c>
      <c r="EK59" s="2615"/>
      <c r="EL59" s="1374">
        <f>COUNTIF(EK13:EK45,2)</f>
        <v>0</v>
      </c>
      <c r="EM59" s="1373" t="e">
        <f>EL59*100/EL61</f>
        <v>#DIV/0!</v>
      </c>
      <c r="EN59" s="1226"/>
      <c r="EO59" s="1695"/>
      <c r="EP59" s="3060" t="s">
        <v>239</v>
      </c>
      <c r="EQ59" s="3061"/>
      <c r="ER59" s="1303">
        <f>COUNTIF(EU13:EU45,2)</f>
        <v>0</v>
      </c>
      <c r="ES59" s="1305" t="e">
        <f>ER59*100/ER61</f>
        <v>#DIV/0!</v>
      </c>
      <c r="ET59" s="1306">
        <f>COUNTIF(EV13:EV45,2)</f>
        <v>0</v>
      </c>
      <c r="EU59" s="1304" t="e">
        <f>ET59*100/ET61</f>
        <v>#DIV/0!</v>
      </c>
      <c r="EV59" s="1303">
        <f>COUNTIF(EW13:EW45,2)</f>
        <v>0</v>
      </c>
      <c r="EW59" s="1305" t="e">
        <f>EV59*100/EV61</f>
        <v>#DIV/0!</v>
      </c>
      <c r="EX59" s="1303">
        <f>COUNTIF(EX13:EX45,2)</f>
        <v>0</v>
      </c>
      <c r="EY59" s="1305" t="e">
        <f>EX59*100/EX61</f>
        <v>#DIV/0!</v>
      </c>
      <c r="FA59" s="4"/>
      <c r="FB59" s="4"/>
      <c r="FC59" s="1226"/>
      <c r="FD59" s="1332"/>
      <c r="FE59" s="1223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49" t="s">
        <v>19</v>
      </c>
      <c r="GZ59" s="449"/>
      <c r="HA59" s="437">
        <f>SUM(HA56:HA58)</f>
        <v>0</v>
      </c>
      <c r="HB59" s="438"/>
      <c r="HC59" s="4"/>
      <c r="HD59" s="454" t="s">
        <v>19</v>
      </c>
      <c r="HE59" s="454"/>
      <c r="HF59" s="442">
        <f>SUM(HF56:HF58)</f>
        <v>0</v>
      </c>
      <c r="HG59" s="443"/>
      <c r="HH59" s="4"/>
      <c r="HI59" s="456" t="s">
        <v>19</v>
      </c>
      <c r="HJ59" s="456"/>
      <c r="HK59" s="446">
        <f>SUM(HK56:HK58)</f>
        <v>0</v>
      </c>
      <c r="HL59" s="447"/>
      <c r="HM59" s="4"/>
      <c r="HN59" s="1223"/>
      <c r="HO59" s="449" t="s">
        <v>19</v>
      </c>
      <c r="HP59" s="449"/>
      <c r="HQ59" s="437">
        <f>SUM(HQ56:HQ58)</f>
        <v>0</v>
      </c>
      <c r="HR59" s="438"/>
      <c r="HS59" s="4"/>
      <c r="HT59" s="454" t="s">
        <v>19</v>
      </c>
      <c r="HU59" s="454"/>
      <c r="HV59" s="442">
        <f>SUM(HV56:HV58)</f>
        <v>0</v>
      </c>
      <c r="HW59" s="443"/>
      <c r="HX59" s="4"/>
      <c r="HY59" s="456" t="s">
        <v>19</v>
      </c>
      <c r="HZ59" s="456"/>
      <c r="IA59" s="446">
        <f>SUM(IA56:IA58)</f>
        <v>0</v>
      </c>
      <c r="IB59" s="447"/>
      <c r="IC59" s="1226"/>
      <c r="ID59" s="4"/>
      <c r="IE59" s="434"/>
      <c r="IF59" s="434"/>
      <c r="IG59" s="434"/>
      <c r="IH59" s="434"/>
      <c r="II59" s="434"/>
      <c r="IJ59" s="434"/>
      <c r="IK59" s="434"/>
      <c r="IL59" s="434"/>
      <c r="IM59" s="434"/>
      <c r="IN59" s="434"/>
      <c r="IO59" s="434"/>
      <c r="IP59" s="434"/>
      <c r="IQ59" s="434"/>
      <c r="IR59" s="434"/>
      <c r="IS59" s="434"/>
      <c r="IT59" s="434"/>
      <c r="IU59" s="434"/>
      <c r="IV59" s="434"/>
      <c r="IW59" s="434"/>
      <c r="IX59" s="434"/>
      <c r="IY59" s="434"/>
      <c r="IZ59" s="434"/>
      <c r="JA59" s="434"/>
      <c r="JB59" s="434"/>
      <c r="JC59" s="434"/>
      <c r="JD59" s="434"/>
      <c r="JE59" s="434"/>
      <c r="JF59" s="434"/>
      <c r="JG59" s="434"/>
      <c r="JH59" s="434"/>
      <c r="JI59" s="434"/>
      <c r="JJ59" s="434"/>
      <c r="JK59" s="434"/>
      <c r="JL59" s="434"/>
      <c r="JM59" s="434"/>
      <c r="JN59" s="434"/>
      <c r="JO59" s="434"/>
      <c r="JP59" s="434"/>
      <c r="JQ59" s="434"/>
      <c r="JR59" s="434"/>
      <c r="JS59" s="434"/>
      <c r="JT59" s="434"/>
      <c r="JU59" s="434"/>
      <c r="JV59" s="434"/>
      <c r="JW59" s="434"/>
      <c r="JX59" s="434"/>
      <c r="JY59" s="434"/>
      <c r="JZ59" s="434"/>
      <c r="KA59" s="434"/>
      <c r="KB59" s="434"/>
      <c r="KC59" s="434"/>
      <c r="KD59" s="434"/>
      <c r="KE59" s="434"/>
      <c r="KF59" s="434"/>
      <c r="KG59" s="434"/>
      <c r="KH59" s="434"/>
      <c r="KI59" s="434"/>
      <c r="KJ59" s="434"/>
      <c r="KK59" s="434"/>
      <c r="KL59" s="434"/>
      <c r="KM59" s="434"/>
      <c r="KN59" s="434"/>
      <c r="KO59" s="434"/>
      <c r="KP59" s="434"/>
      <c r="KQ59" s="434"/>
      <c r="KR59" s="434"/>
      <c r="KS59" s="434"/>
      <c r="KT59" s="434"/>
      <c r="KU59" s="434"/>
      <c r="KV59" s="434"/>
      <c r="KW59" s="434"/>
      <c r="KX59" s="434"/>
      <c r="KY59" s="434"/>
      <c r="KZ59" s="434"/>
      <c r="LA59" s="434"/>
      <c r="LB59" s="434"/>
      <c r="LC59" s="1225"/>
      <c r="LD59" s="1225"/>
      <c r="LE59" s="1225"/>
      <c r="LF59" s="1225"/>
      <c r="LG59" s="1225"/>
      <c r="LH59" s="1225"/>
      <c r="LI59" s="1225"/>
      <c r="LJ59" s="1225"/>
      <c r="LK59" s="1225"/>
      <c r="LL59" s="1225"/>
      <c r="LM59" s="1225"/>
      <c r="LN59" s="1225"/>
      <c r="LO59" s="881" t="s">
        <v>345</v>
      </c>
      <c r="LP59" s="1376"/>
      <c r="LQ59" s="1376"/>
      <c r="LR59" s="1376"/>
      <c r="LS59" s="882"/>
      <c r="LT59" s="872">
        <f>COUNTIFS(LU13:LU45,"У-Н")</f>
        <v>0</v>
      </c>
      <c r="LU59" s="873" t="e">
        <f>LT59*100/LT60</f>
        <v>#DIV/0!</v>
      </c>
      <c r="LV59" s="466"/>
      <c r="LW59" s="2234" t="s">
        <v>345</v>
      </c>
      <c r="LX59" s="2235"/>
      <c r="LY59" s="2236"/>
      <c r="LZ59" s="935">
        <f>COUNTIFS(LY13:LY45,"У-Н")</f>
        <v>0</v>
      </c>
      <c r="MA59" s="1492" t="e">
        <f>LZ59*100/LZ60</f>
        <v>#DIV/0!</v>
      </c>
      <c r="MB59" s="4"/>
      <c r="MC59" s="4"/>
      <c r="MD59" s="829" t="s">
        <v>345</v>
      </c>
      <c r="ME59" s="830"/>
      <c r="MF59" s="831">
        <f>COUNTIFS(MC13:MC45,"У-Н")</f>
        <v>0</v>
      </c>
      <c r="MG59" s="832" t="e">
        <f>MF59*100/MF60</f>
        <v>#DIV/0!</v>
      </c>
      <c r="MH59" s="466"/>
      <c r="MI59" s="876" t="s">
        <v>345</v>
      </c>
      <c r="MJ59" s="877"/>
      <c r="MK59" s="878">
        <f>COUNTIFS(MG13:MG45,"У-Н")</f>
        <v>0</v>
      </c>
      <c r="ML59" s="879" t="e">
        <f>MK59*100/MK60</f>
        <v>#DIV/0!</v>
      </c>
      <c r="MM59" s="466"/>
      <c r="MN59" s="1798" t="s">
        <v>345</v>
      </c>
      <c r="MO59" s="1799"/>
      <c r="MP59" s="874">
        <f>COUNTIFS(MK13:MK45,"У-Н")</f>
        <v>0</v>
      </c>
      <c r="MQ59" s="880" t="e">
        <f>MP59*100/MP60</f>
        <v>#DIV/0!</v>
      </c>
      <c r="MR59" s="1233"/>
      <c r="MS59" s="1288"/>
      <c r="MT59" s="4"/>
      <c r="MU59" s="624" t="s">
        <v>345</v>
      </c>
      <c r="MV59" s="625"/>
      <c r="MW59" s="554">
        <f>COUNTIFS(NH13:NH45,"У-Н")</f>
        <v>0</v>
      </c>
      <c r="MX59" s="1098" t="e">
        <f>MW59*100/MW60</f>
        <v>#DIV/0!</v>
      </c>
      <c r="MY59" s="506"/>
      <c r="MZ59" s="556" t="s">
        <v>345</v>
      </c>
      <c r="NA59" s="557"/>
      <c r="NB59" s="558">
        <f>COUNTIFS(NJ13:NJ45,"У-Н")</f>
        <v>0</v>
      </c>
      <c r="NC59" s="563" t="e">
        <f>NB59*100/NB60</f>
        <v>#DIV/0!</v>
      </c>
      <c r="ND59" s="526"/>
      <c r="NE59" s="521" t="s">
        <v>345</v>
      </c>
      <c r="NF59" s="522"/>
      <c r="NG59" s="523">
        <f>COUNTIFS(NL13:NL45,"У-Н")</f>
        <v>0</v>
      </c>
      <c r="NH59" s="524" t="e">
        <f>NG59*100/NG60</f>
        <v>#DIV/0!</v>
      </c>
      <c r="NI59" s="526"/>
      <c r="NJ59" s="560" t="s">
        <v>345</v>
      </c>
      <c r="NK59" s="561"/>
      <c r="NL59" s="562">
        <f>COUNTIFS(NN13:NN45,"У-Н")</f>
        <v>0</v>
      </c>
      <c r="NM59" s="586" t="e">
        <f>NL59*100/NL60</f>
        <v>#DIV/0!</v>
      </c>
      <c r="NN59" s="526"/>
      <c r="NO59" s="556" t="s">
        <v>345</v>
      </c>
      <c r="NP59" s="557"/>
      <c r="NQ59" s="558">
        <f>COUNTIFS(NP13:NP45,"У-Н")</f>
        <v>0</v>
      </c>
      <c r="NR59" s="563" t="e">
        <f>NQ59*100/NQ60</f>
        <v>#DIV/0!</v>
      </c>
      <c r="NS59" s="4"/>
    </row>
    <row r="60" spans="1:383" ht="33.75" thickBot="1" x14ac:dyDescent="0.4">
      <c r="A60" s="1224"/>
      <c r="B60" s="2971" t="s">
        <v>199</v>
      </c>
      <c r="C60" s="2972"/>
      <c r="D60" s="2973"/>
      <c r="E60" s="1523" t="s">
        <v>178</v>
      </c>
      <c r="F60" s="1377" t="s">
        <v>186</v>
      </c>
      <c r="G60" s="1378" t="s">
        <v>187</v>
      </c>
      <c r="H60" s="1379" t="s">
        <v>304</v>
      </c>
      <c r="I60" s="1380" t="s">
        <v>305</v>
      </c>
      <c r="J60" s="1381" t="s">
        <v>305</v>
      </c>
      <c r="K60" s="1382">
        <v>2</v>
      </c>
      <c r="L60" s="4"/>
      <c r="M60" s="1226"/>
      <c r="N60" s="4"/>
      <c r="O60" s="4"/>
      <c r="P60" s="1383"/>
      <c r="Q60" s="1383"/>
      <c r="R60" s="1383"/>
      <c r="S60" s="1383"/>
      <c r="T60" s="1383"/>
      <c r="U60" s="1383"/>
      <c r="V60" s="1383"/>
      <c r="W60" s="1383"/>
      <c r="X60" s="1383"/>
      <c r="Y60" s="1383"/>
      <c r="Z60" s="1383"/>
      <c r="AA60" s="1383"/>
      <c r="AB60" s="1383"/>
      <c r="AC60" s="1383"/>
      <c r="AD60" s="1383"/>
      <c r="AE60" s="1226"/>
      <c r="AF60" s="1223"/>
      <c r="AG60" s="1227"/>
      <c r="AH60" s="1227"/>
      <c r="AI60" s="1227"/>
      <c r="AJ60" s="1384"/>
      <c r="AK60" s="1384"/>
      <c r="AL60" s="1227"/>
      <c r="AM60" s="1227"/>
      <c r="AN60" s="1227"/>
      <c r="AO60" s="1227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1330"/>
      <c r="BA60" s="1330"/>
      <c r="BB60" s="1330"/>
      <c r="BC60" s="1330"/>
      <c r="BD60" s="1330"/>
      <c r="BE60" s="1330"/>
      <c r="BF60" s="1330"/>
      <c r="BG60" s="1330"/>
      <c r="BH60" s="1330"/>
      <c r="BI60" s="1330"/>
      <c r="BJ60" s="1330"/>
      <c r="BK60" s="1330"/>
      <c r="BL60" s="1228"/>
      <c r="BM60" s="1227"/>
      <c r="BN60" s="1223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39"/>
      <c r="CQ60" s="39"/>
      <c r="CR60" s="39"/>
      <c r="CS60" s="39"/>
      <c r="CT60" s="39"/>
      <c r="CU60" s="39"/>
      <c r="CV60" s="39"/>
      <c r="CW60" s="1849"/>
      <c r="CX60" s="1849"/>
      <c r="CY60" s="1849"/>
      <c r="CZ60" s="1849"/>
      <c r="DA60" s="1849"/>
      <c r="DB60" s="1849"/>
      <c r="DC60" s="1849"/>
      <c r="DD60" s="1849"/>
      <c r="DE60" s="1849"/>
      <c r="DF60" s="1849"/>
      <c r="DG60" s="39"/>
      <c r="DH60" s="39"/>
      <c r="DI60" s="2677" t="s">
        <v>158</v>
      </c>
      <c r="DJ60" s="2678"/>
      <c r="DK60" s="2678"/>
      <c r="DL60" s="2678"/>
      <c r="DM60" s="2679"/>
      <c r="DN60" s="1385">
        <f>COUNTIF(DV13:DV45,5)</f>
        <v>0</v>
      </c>
      <c r="DO60" s="1386" t="e">
        <f>DN60*100/DN61</f>
        <v>#DIV/0!</v>
      </c>
      <c r="DP60" s="39"/>
      <c r="DQ60" s="2645" t="s">
        <v>163</v>
      </c>
      <c r="DR60" s="2646"/>
      <c r="DS60" s="2646"/>
      <c r="DT60" s="2646"/>
      <c r="DU60" s="2647"/>
      <c r="DV60" s="1351">
        <f>COUNTIF(DW13:DW45,5)</f>
        <v>0</v>
      </c>
      <c r="DW60" s="1352" t="e">
        <f>DV60*100/DV68</f>
        <v>#DIV/0!</v>
      </c>
      <c r="DX60" s="1226"/>
      <c r="DY60" s="1223"/>
      <c r="DZ60" s="2673" t="s">
        <v>79</v>
      </c>
      <c r="EA60" s="2674"/>
      <c r="EB60" s="1313">
        <f>COUNTIF(EI13:EI45,3)</f>
        <v>0</v>
      </c>
      <c r="EC60" s="1387" t="e">
        <f>EB60*100/EB61</f>
        <v>#DIV/0!</v>
      </c>
      <c r="ED60" s="1187"/>
      <c r="EE60" s="2620" t="s">
        <v>79</v>
      </c>
      <c r="EF60" s="2621"/>
      <c r="EG60" s="1313">
        <f>COUNTIF(EJ13:EJ45,3)</f>
        <v>0</v>
      </c>
      <c r="EH60" s="1388" t="e">
        <f>EG60*100/EG61</f>
        <v>#DIV/0!</v>
      </c>
      <c r="EI60" s="1187"/>
      <c r="EJ60" s="2618" t="s">
        <v>79</v>
      </c>
      <c r="EK60" s="2619"/>
      <c r="EL60" s="1389">
        <f>COUNTIF(EK13:EK45,3)</f>
        <v>0</v>
      </c>
      <c r="EM60" s="1388" t="e">
        <f>EL60*100/EL61</f>
        <v>#DIV/0!</v>
      </c>
      <c r="EN60" s="1226"/>
      <c r="EO60" s="1695"/>
      <c r="EP60" s="3062" t="s">
        <v>401</v>
      </c>
      <c r="EQ60" s="3063"/>
      <c r="ER60" s="1705">
        <f>ER52</f>
        <v>0</v>
      </c>
      <c r="ES60" s="1706" t="e">
        <f>ER60*100/ER61</f>
        <v>#DIV/0!</v>
      </c>
      <c r="ET60" s="1705">
        <f>ER52</f>
        <v>0</v>
      </c>
      <c r="EU60" s="1707" t="e">
        <f>ET60*100/ET61</f>
        <v>#DIV/0!</v>
      </c>
      <c r="EV60" s="1705">
        <f>ER52</f>
        <v>0</v>
      </c>
      <c r="EW60" s="1707" t="e">
        <f>EV60*100/EV61</f>
        <v>#DIV/0!</v>
      </c>
      <c r="EX60" s="1705">
        <f>ER52</f>
        <v>0</v>
      </c>
      <c r="EY60" s="1707" t="e">
        <f>EX60*100/EX61</f>
        <v>#DIV/0!</v>
      </c>
      <c r="FA60" s="1230"/>
      <c r="FB60" s="1230"/>
      <c r="FC60" s="1238"/>
      <c r="FD60" s="1231"/>
      <c r="FE60" s="1223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34"/>
      <c r="GU60" s="434"/>
      <c r="GV60" s="434"/>
      <c r="GW60" s="434"/>
      <c r="GX60" s="434"/>
      <c r="GY60" s="434"/>
      <c r="GZ60" s="434"/>
      <c r="HA60" s="434"/>
      <c r="HB60" s="434"/>
      <c r="HC60" s="434"/>
      <c r="HD60" s="434"/>
      <c r="HE60" s="434"/>
      <c r="HF60" s="434"/>
      <c r="HG60" s="434"/>
      <c r="HH60" s="434"/>
      <c r="HI60" s="434"/>
      <c r="HJ60" s="434"/>
      <c r="HK60" s="4"/>
      <c r="HL60" s="4"/>
      <c r="HM60" s="4"/>
      <c r="HN60" s="1223"/>
      <c r="HO60" s="434"/>
      <c r="HP60" s="434"/>
      <c r="HQ60" s="434"/>
      <c r="HR60" s="434"/>
      <c r="HS60" s="434"/>
      <c r="HT60" s="434"/>
      <c r="HU60" s="434"/>
      <c r="HV60" s="434"/>
      <c r="HW60" s="434"/>
      <c r="HX60" s="434"/>
      <c r="HY60" s="434"/>
      <c r="HZ60" s="434"/>
      <c r="IA60" s="4"/>
      <c r="IB60" s="4"/>
      <c r="IC60" s="1226"/>
      <c r="ID60" s="4"/>
      <c r="IE60" s="434"/>
      <c r="IF60" s="434"/>
      <c r="IG60" s="434"/>
      <c r="IH60" s="434"/>
      <c r="II60" s="434"/>
      <c r="IJ60" s="434"/>
      <c r="IK60" s="434"/>
      <c r="IL60" s="434"/>
      <c r="IM60" s="434"/>
      <c r="IN60" s="434"/>
      <c r="IO60" s="434"/>
      <c r="IP60" s="434"/>
      <c r="IQ60" s="434"/>
      <c r="IR60" s="434"/>
      <c r="IS60" s="434"/>
      <c r="IT60" s="434"/>
      <c r="IU60" s="434"/>
      <c r="IV60" s="434"/>
      <c r="IW60" s="434"/>
      <c r="IX60" s="434"/>
      <c r="IY60" s="434"/>
      <c r="IZ60" s="434"/>
      <c r="JA60" s="434"/>
      <c r="JB60" s="434"/>
      <c r="JC60" s="434"/>
      <c r="JD60" s="434"/>
      <c r="JE60" s="434"/>
      <c r="JF60" s="434"/>
      <c r="JG60" s="434"/>
      <c r="JH60" s="434"/>
      <c r="JI60" s="434"/>
      <c r="JJ60" s="434"/>
      <c r="JK60" s="434"/>
      <c r="JL60" s="434"/>
      <c r="JM60" s="434"/>
      <c r="JN60" s="434"/>
      <c r="JO60" s="434"/>
      <c r="JP60" s="434"/>
      <c r="JQ60" s="434"/>
      <c r="JR60" s="434"/>
      <c r="JS60" s="434"/>
      <c r="JT60" s="434"/>
      <c r="JU60" s="434"/>
      <c r="JV60" s="434"/>
      <c r="JW60" s="434"/>
      <c r="JX60" s="434"/>
      <c r="JY60" s="434"/>
      <c r="JZ60" s="434"/>
      <c r="KA60" s="434"/>
      <c r="KB60" s="434"/>
      <c r="KC60" s="434"/>
      <c r="KD60" s="434"/>
      <c r="KE60" s="434"/>
      <c r="KF60" s="434"/>
      <c r="KG60" s="434"/>
      <c r="KH60" s="434"/>
      <c r="KI60" s="434"/>
      <c r="KJ60" s="434"/>
      <c r="KK60" s="434"/>
      <c r="KL60" s="434"/>
      <c r="KM60" s="434"/>
      <c r="KN60" s="434"/>
      <c r="KO60" s="434"/>
      <c r="KP60" s="434"/>
      <c r="KQ60" s="434"/>
      <c r="KR60" s="434"/>
      <c r="KS60" s="434"/>
      <c r="KT60" s="434"/>
      <c r="KU60" s="434"/>
      <c r="KV60" s="434"/>
      <c r="KW60" s="434"/>
      <c r="KX60" s="434"/>
      <c r="KY60" s="434"/>
      <c r="KZ60" s="434"/>
      <c r="LA60" s="434"/>
      <c r="LB60" s="434"/>
      <c r="LC60" s="1225"/>
      <c r="LD60" s="1225"/>
      <c r="LE60" s="1225"/>
      <c r="LF60" s="1225"/>
      <c r="LG60" s="1225"/>
      <c r="LH60" s="1225"/>
      <c r="LI60" s="1225"/>
      <c r="LJ60" s="1225"/>
      <c r="LK60" s="1225"/>
      <c r="LL60" s="1225"/>
      <c r="LM60" s="1225"/>
      <c r="LN60" s="1225"/>
      <c r="LO60" s="466"/>
      <c r="LP60" s="466"/>
      <c r="LQ60" s="466"/>
      <c r="LR60" s="466"/>
      <c r="LS60" s="466"/>
      <c r="LT60" s="613">
        <f>SUM(LT56:LT59)</f>
        <v>0</v>
      </c>
      <c r="LU60" s="466"/>
      <c r="LV60" s="466"/>
      <c r="LW60" s="466"/>
      <c r="LX60" s="466"/>
      <c r="LY60" s="4"/>
      <c r="LZ60" s="613">
        <f>SUM(LZ56:LZ59)</f>
        <v>0</v>
      </c>
      <c r="MA60" s="466"/>
      <c r="MB60" s="466"/>
      <c r="MC60" s="466"/>
      <c r="MD60" s="1225"/>
      <c r="ME60" s="466"/>
      <c r="MF60" s="613">
        <f>SUM(MF56:MF59)</f>
        <v>0</v>
      </c>
      <c r="MG60" s="466"/>
      <c r="MH60" s="466"/>
      <c r="MI60" s="1225"/>
      <c r="MJ60" s="466"/>
      <c r="MK60" s="613">
        <f>SUM(MK56:MK59)</f>
        <v>0</v>
      </c>
      <c r="ML60" s="466"/>
      <c r="MM60" s="466"/>
      <c r="MN60" s="1225"/>
      <c r="MO60" s="466"/>
      <c r="MP60" s="613">
        <f>SUM(MP56:MP59)</f>
        <v>0</v>
      </c>
      <c r="MQ60" s="466"/>
      <c r="MR60" s="1233"/>
      <c r="MS60" s="1234"/>
      <c r="MT60" s="4"/>
      <c r="MU60" s="466"/>
      <c r="MV60" s="466"/>
      <c r="MW60" s="613">
        <f>SUM(MW56:MW59)</f>
        <v>0</v>
      </c>
      <c r="MX60" s="466"/>
      <c r="MY60" s="466"/>
      <c r="MZ60" s="466"/>
      <c r="NA60" s="466"/>
      <c r="NB60" s="610">
        <f>SUM(NB56:NB59)</f>
        <v>0</v>
      </c>
      <c r="NC60" s="526"/>
      <c r="ND60" s="526"/>
      <c r="NE60" s="526"/>
      <c r="NF60" s="526"/>
      <c r="NG60" s="610">
        <f>SUM(NG56:NG59)</f>
        <v>0</v>
      </c>
      <c r="NH60" s="526"/>
      <c r="NI60" s="526"/>
      <c r="NJ60" s="526"/>
      <c r="NK60" s="526"/>
      <c r="NL60" s="610">
        <f>SUM(NL56:NL59)</f>
        <v>0</v>
      </c>
      <c r="NM60" s="526"/>
      <c r="NN60" s="526"/>
      <c r="NO60" s="526"/>
      <c r="NP60" s="526"/>
      <c r="NQ60" s="610">
        <f>SUM(NQ56:NQ59)</f>
        <v>0</v>
      </c>
      <c r="NR60" s="526"/>
      <c r="NS60" s="4"/>
    </row>
    <row r="61" spans="1:383" ht="39" thickBot="1" x14ac:dyDescent="0.4">
      <c r="A61" s="1224"/>
      <c r="B61" s="2971" t="s">
        <v>200</v>
      </c>
      <c r="C61" s="2972"/>
      <c r="D61" s="2973"/>
      <c r="E61" s="1523" t="s">
        <v>179</v>
      </c>
      <c r="F61" s="1377" t="s">
        <v>190</v>
      </c>
      <c r="G61" s="1378" t="s">
        <v>191</v>
      </c>
      <c r="H61" s="1379" t="s">
        <v>22</v>
      </c>
      <c r="I61" s="1380" t="s">
        <v>185</v>
      </c>
      <c r="J61" s="1381" t="s">
        <v>306</v>
      </c>
      <c r="K61" s="1382">
        <v>3</v>
      </c>
      <c r="L61" s="4"/>
      <c r="M61" s="1226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1226"/>
      <c r="AF61" s="1223"/>
      <c r="AG61" s="1227"/>
      <c r="AH61" s="1227"/>
      <c r="AI61" s="1227"/>
      <c r="AJ61" s="1384"/>
      <c r="AK61" s="1384"/>
      <c r="AL61" s="1227"/>
      <c r="AM61" s="1227"/>
      <c r="AN61" s="1227"/>
      <c r="AO61" s="1227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1390"/>
      <c r="BD61" s="1390"/>
      <c r="BE61" s="1390"/>
      <c r="BF61" s="4"/>
      <c r="BG61" s="1227"/>
      <c r="BH61" s="1227"/>
      <c r="BI61" s="1227"/>
      <c r="BJ61" s="1227"/>
      <c r="BK61" s="1227"/>
      <c r="BL61" s="1228"/>
      <c r="BM61" s="1227"/>
      <c r="BN61" s="1223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39"/>
      <c r="CQ61" s="39"/>
      <c r="CR61" s="39"/>
      <c r="CS61" s="39"/>
      <c r="CT61" s="39"/>
      <c r="CU61" s="39"/>
      <c r="CV61" s="39"/>
      <c r="CW61" s="1227"/>
      <c r="CX61" s="1227"/>
      <c r="CY61" s="1227"/>
      <c r="CZ61" s="1227"/>
      <c r="DA61" s="1227"/>
      <c r="DB61" s="1227"/>
      <c r="DC61" s="1221"/>
      <c r="DD61" s="1221"/>
      <c r="DE61" s="1221"/>
      <c r="DF61" s="1221"/>
      <c r="DG61" s="39"/>
      <c r="DH61" s="39"/>
      <c r="DI61" s="1227"/>
      <c r="DJ61" s="1227"/>
      <c r="DK61" s="1227"/>
      <c r="DL61" s="2671" t="s">
        <v>19</v>
      </c>
      <c r="DM61" s="2672"/>
      <c r="DN61" s="1391">
        <f>SUM(DN56:DN60)</f>
        <v>0</v>
      </c>
      <c r="DO61" s="1312"/>
      <c r="DP61" s="39"/>
      <c r="DQ61" s="2645" t="s">
        <v>164</v>
      </c>
      <c r="DR61" s="2646"/>
      <c r="DS61" s="2646"/>
      <c r="DT61" s="2646"/>
      <c r="DU61" s="2647"/>
      <c r="DV61" s="1351">
        <f>COUNTIF(DW13:DW45,6)</f>
        <v>0</v>
      </c>
      <c r="DW61" s="1352" t="e">
        <f>DV61*100/DV68</f>
        <v>#DIV/0!</v>
      </c>
      <c r="DX61" s="1226"/>
      <c r="DY61" s="1223"/>
      <c r="DZ61" s="2609" t="s">
        <v>19</v>
      </c>
      <c r="EA61" s="2611"/>
      <c r="EB61" s="1392">
        <f>SUM(EB58:EB60)</f>
        <v>0</v>
      </c>
      <c r="EC61" s="1187"/>
      <c r="ED61" s="1187"/>
      <c r="EE61" s="2616" t="s">
        <v>19</v>
      </c>
      <c r="EF61" s="2617"/>
      <c r="EG61" s="1392">
        <f>SUM(EG58:EG60)</f>
        <v>0</v>
      </c>
      <c r="EH61" s="1187"/>
      <c r="EI61" s="1187"/>
      <c r="EJ61" s="2624" t="s">
        <v>19</v>
      </c>
      <c r="EK61" s="2625"/>
      <c r="EL61" s="1393">
        <f>SUM(EL58:EL60)</f>
        <v>0</v>
      </c>
      <c r="EM61" s="1187"/>
      <c r="EN61" s="1226"/>
      <c r="EO61" s="1695"/>
      <c r="EP61" s="1704"/>
      <c r="EQ61" s="1704"/>
      <c r="ER61" s="1375">
        <f>SUM(ER58:ER60)</f>
        <v>0</v>
      </c>
      <c r="ES61" s="1375"/>
      <c r="ET61" s="1375">
        <f>SUM(ET58:ET60)</f>
        <v>0</v>
      </c>
      <c r="EU61" s="1375"/>
      <c r="EV61" s="1375">
        <f>SUM(EV58:EV60)</f>
        <v>0</v>
      </c>
      <c r="EW61" s="1375"/>
      <c r="EX61" s="1375">
        <f>SUM(EX58:EX60)</f>
        <v>0</v>
      </c>
      <c r="EY61" s="1375"/>
      <c r="FA61" s="1230"/>
      <c r="FB61" s="1230"/>
      <c r="FC61" s="1238"/>
      <c r="FD61" s="1231"/>
      <c r="FE61" s="1223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34"/>
      <c r="GZ61" s="4"/>
      <c r="HA61" s="4"/>
      <c r="HB61" s="4"/>
      <c r="HC61" s="4"/>
      <c r="HD61" s="4"/>
      <c r="HE61" s="434"/>
      <c r="HF61" s="434"/>
      <c r="HG61" s="434"/>
      <c r="HH61" s="434"/>
      <c r="HI61" s="2376" t="s">
        <v>372</v>
      </c>
      <c r="HJ61" s="2377"/>
      <c r="HK61" s="2380" t="s">
        <v>11</v>
      </c>
      <c r="HL61" s="2380" t="s">
        <v>12</v>
      </c>
      <c r="HM61" s="4"/>
      <c r="HN61" s="1223"/>
      <c r="HO61" s="434"/>
      <c r="HP61" s="4"/>
      <c r="HQ61" s="4"/>
      <c r="HR61" s="4"/>
      <c r="HS61" s="4"/>
      <c r="HT61" s="4"/>
      <c r="HU61" s="434"/>
      <c r="HV61" s="434"/>
      <c r="HW61" s="434"/>
      <c r="HX61" s="434"/>
      <c r="HY61" s="2376" t="s">
        <v>372</v>
      </c>
      <c r="HZ61" s="2377"/>
      <c r="IA61" s="2380" t="s">
        <v>11</v>
      </c>
      <c r="IB61" s="2380" t="s">
        <v>12</v>
      </c>
      <c r="IC61" s="1226"/>
      <c r="ID61" s="4"/>
      <c r="IE61" s="434"/>
      <c r="IF61" s="434"/>
      <c r="IG61" s="434"/>
      <c r="IH61" s="434"/>
      <c r="II61" s="434"/>
      <c r="IJ61" s="434"/>
      <c r="IK61" s="434"/>
      <c r="IL61" s="434"/>
      <c r="IM61" s="434"/>
      <c r="IN61" s="434"/>
      <c r="IO61" s="434"/>
      <c r="IP61" s="434"/>
      <c r="IQ61" s="434"/>
      <c r="IR61" s="434"/>
      <c r="IS61" s="434"/>
      <c r="IT61" s="434"/>
      <c r="IU61" s="434"/>
      <c r="IV61" s="434"/>
      <c r="IW61" s="434"/>
      <c r="IX61" s="434"/>
      <c r="IY61" s="434"/>
      <c r="IZ61" s="434"/>
      <c r="JA61" s="434"/>
      <c r="JB61" s="434"/>
      <c r="JC61" s="434"/>
      <c r="JD61" s="434"/>
      <c r="JE61" s="434"/>
      <c r="JF61" s="434"/>
      <c r="JG61" s="434"/>
      <c r="JH61" s="434"/>
      <c r="JI61" s="434"/>
      <c r="JJ61" s="434"/>
      <c r="JK61" s="434"/>
      <c r="JL61" s="434"/>
      <c r="JM61" s="434"/>
      <c r="JN61" s="434"/>
      <c r="JO61" s="434"/>
      <c r="JP61" s="434"/>
      <c r="JQ61" s="434"/>
      <c r="JR61" s="434"/>
      <c r="JS61" s="434"/>
      <c r="JT61" s="434"/>
      <c r="JU61" s="434"/>
      <c r="JV61" s="434"/>
      <c r="JW61" s="434"/>
      <c r="JX61" s="434"/>
      <c r="JY61" s="434"/>
      <c r="JZ61" s="434"/>
      <c r="KA61" s="434"/>
      <c r="KB61" s="434"/>
      <c r="KC61" s="434"/>
      <c r="KD61" s="434"/>
      <c r="KE61" s="434"/>
      <c r="KF61" s="434"/>
      <c r="KG61" s="434"/>
      <c r="KH61" s="434"/>
      <c r="KI61" s="434"/>
      <c r="KJ61" s="434"/>
      <c r="KK61" s="434"/>
      <c r="KL61" s="434"/>
      <c r="KM61" s="434"/>
      <c r="KN61" s="434"/>
      <c r="KO61" s="434"/>
      <c r="KP61" s="434"/>
      <c r="KQ61" s="434"/>
      <c r="KR61" s="434"/>
      <c r="KS61" s="434"/>
      <c r="KT61" s="434"/>
      <c r="KU61" s="434"/>
      <c r="KV61" s="434"/>
      <c r="KW61" s="434"/>
      <c r="KX61" s="434"/>
      <c r="KY61" s="434"/>
      <c r="KZ61" s="434"/>
      <c r="LA61" s="434"/>
      <c r="LB61" s="434"/>
      <c r="LC61" s="1225"/>
      <c r="LD61" s="1225"/>
      <c r="LE61" s="1225"/>
      <c r="LF61" s="1225"/>
      <c r="LG61" s="1225"/>
      <c r="LH61" s="1225"/>
      <c r="LI61" s="1225"/>
      <c r="LJ61" s="1225"/>
      <c r="LK61" s="1225"/>
      <c r="LL61" s="1225"/>
      <c r="LM61" s="1225"/>
      <c r="LN61" s="1225"/>
      <c r="LO61" s="434"/>
      <c r="LP61" s="434"/>
      <c r="LQ61" s="434"/>
      <c r="LR61" s="434"/>
      <c r="LS61" s="434"/>
      <c r="LT61" s="434"/>
      <c r="LU61" s="434"/>
      <c r="LV61" s="434"/>
      <c r="LW61" s="434"/>
      <c r="LX61" s="434"/>
      <c r="LY61" s="434"/>
      <c r="LZ61" s="434"/>
      <c r="MA61" s="434"/>
      <c r="MB61" s="434"/>
      <c r="MC61" s="434"/>
      <c r="MD61" s="2255" t="s">
        <v>340</v>
      </c>
      <c r="ME61" s="2256"/>
      <c r="MF61" s="787" t="s">
        <v>11</v>
      </c>
      <c r="MG61" s="788" t="s">
        <v>12</v>
      </c>
      <c r="MH61" s="434"/>
      <c r="MI61" s="2259" t="s">
        <v>348</v>
      </c>
      <c r="MJ61" s="2260"/>
      <c r="MK61" s="1780" t="s">
        <v>11</v>
      </c>
      <c r="ML61" s="840" t="s">
        <v>12</v>
      </c>
      <c r="MM61" s="434"/>
      <c r="MN61" s="2263" t="s">
        <v>341</v>
      </c>
      <c r="MO61" s="2264"/>
      <c r="MP61" s="789" t="s">
        <v>11</v>
      </c>
      <c r="MQ61" s="790" t="s">
        <v>12</v>
      </c>
      <c r="MR61" s="1233"/>
      <c r="MS61" s="139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2382" t="s">
        <v>340</v>
      </c>
      <c r="NF61" s="2383"/>
      <c r="NG61" s="2386" t="s">
        <v>11</v>
      </c>
      <c r="NH61" s="2388" t="s">
        <v>12</v>
      </c>
      <c r="NI61" s="4"/>
      <c r="NJ61" s="2237" t="s">
        <v>348</v>
      </c>
      <c r="NK61" s="2238"/>
      <c r="NL61" s="2275" t="s">
        <v>11</v>
      </c>
      <c r="NM61" s="2277" t="s">
        <v>12</v>
      </c>
      <c r="NN61" s="4"/>
      <c r="NO61" s="2279" t="s">
        <v>341</v>
      </c>
      <c r="NP61" s="2280"/>
      <c r="NQ61" s="2368" t="s">
        <v>11</v>
      </c>
      <c r="NR61" s="2370" t="s">
        <v>12</v>
      </c>
      <c r="NS61" s="4"/>
    </row>
    <row r="62" spans="1:383" ht="26.25" thickBot="1" x14ac:dyDescent="0.4">
      <c r="A62" s="1224"/>
      <c r="B62" s="2971" t="s">
        <v>201</v>
      </c>
      <c r="C62" s="2972"/>
      <c r="D62" s="2973"/>
      <c r="E62" s="1523" t="s">
        <v>180</v>
      </c>
      <c r="F62" s="1377" t="s">
        <v>192</v>
      </c>
      <c r="G62" s="1378" t="s">
        <v>193</v>
      </c>
      <c r="H62" s="1379" t="s">
        <v>188</v>
      </c>
      <c r="I62" s="1380" t="s">
        <v>189</v>
      </c>
      <c r="J62" s="1381" t="s">
        <v>307</v>
      </c>
      <c r="K62" s="1382">
        <v>4</v>
      </c>
      <c r="L62" s="4"/>
      <c r="M62" s="1226"/>
      <c r="N62" s="4"/>
      <c r="O62" s="4"/>
      <c r="P62" s="4"/>
      <c r="Q62" s="2730" t="s">
        <v>110</v>
      </c>
      <c r="R62" s="2731"/>
      <c r="S62" s="2731"/>
      <c r="T62" s="2731"/>
      <c r="U62" s="2731"/>
      <c r="V62" s="2731"/>
      <c r="W62" s="2731"/>
      <c r="X62" s="2731"/>
      <c r="Y62" s="2731"/>
      <c r="Z62" s="2731"/>
      <c r="AA62" s="2732"/>
      <c r="AB62" s="4"/>
      <c r="AC62" s="4"/>
      <c r="AD62" s="4"/>
      <c r="AE62" s="1226"/>
      <c r="AF62" s="1223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1223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39"/>
      <c r="CQ62" s="39"/>
      <c r="CR62" s="39"/>
      <c r="CS62" s="39"/>
      <c r="CT62" s="39"/>
      <c r="CU62" s="39"/>
      <c r="CV62" s="39"/>
      <c r="CW62" s="4"/>
      <c r="CX62" s="4"/>
      <c r="CY62" s="4"/>
      <c r="CZ62" s="4"/>
      <c r="DA62" s="4"/>
      <c r="DB62" s="4"/>
      <c r="DC62" s="1309"/>
      <c r="DD62" s="1309"/>
      <c r="DE62" s="1309"/>
      <c r="DF62" s="1309"/>
      <c r="DG62" s="1309"/>
      <c r="DH62" s="1309"/>
      <c r="DI62" s="4"/>
      <c r="DJ62" s="4"/>
      <c r="DK62" s="39"/>
      <c r="DL62" s="39"/>
      <c r="DM62" s="39"/>
      <c r="DN62" s="39"/>
      <c r="DO62" s="39"/>
      <c r="DP62" s="39"/>
      <c r="DQ62" s="2645" t="s">
        <v>165</v>
      </c>
      <c r="DR62" s="2646"/>
      <c r="DS62" s="2646"/>
      <c r="DT62" s="2646"/>
      <c r="DU62" s="2647"/>
      <c r="DV62" s="1351">
        <f>COUNTIF(DW13:DW45,7)</f>
        <v>0</v>
      </c>
      <c r="DW62" s="1352" t="e">
        <f>DV62*100/DV68</f>
        <v>#DIV/0!</v>
      </c>
      <c r="DX62" s="1226"/>
      <c r="DY62" s="1223"/>
      <c r="DZ62" s="1187"/>
      <c r="EA62" s="1187"/>
      <c r="EB62" s="1187"/>
      <c r="EC62" s="1187"/>
      <c r="ED62" s="1187"/>
      <c r="EE62" s="1187"/>
      <c r="EF62" s="1187"/>
      <c r="EG62" s="1187"/>
      <c r="EH62" s="1187"/>
      <c r="EI62" s="1187"/>
      <c r="EJ62" s="1187"/>
      <c r="EK62" s="1187"/>
      <c r="EL62" s="1187"/>
      <c r="EM62" s="1187"/>
      <c r="EN62" s="1226"/>
      <c r="EO62" s="1695"/>
      <c r="EP62" s="1704"/>
      <c r="EQ62" s="1704"/>
      <c r="FA62" s="1230"/>
      <c r="FB62" s="1230"/>
      <c r="FC62" s="1238"/>
      <c r="FD62" s="1231"/>
      <c r="FE62" s="1223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34"/>
      <c r="GZ62" s="4"/>
      <c r="HA62" s="4"/>
      <c r="HB62" s="4"/>
      <c r="HC62" s="4"/>
      <c r="HD62" s="4"/>
      <c r="HE62" s="434"/>
      <c r="HF62" s="434"/>
      <c r="HG62" s="434"/>
      <c r="HH62" s="434"/>
      <c r="HI62" s="2378"/>
      <c r="HJ62" s="2379"/>
      <c r="HK62" s="2381"/>
      <c r="HL62" s="2381"/>
      <c r="HM62" s="4"/>
      <c r="HN62" s="1223"/>
      <c r="HO62" s="434"/>
      <c r="HP62" s="4"/>
      <c r="HQ62" s="4"/>
      <c r="HR62" s="4"/>
      <c r="HS62" s="4"/>
      <c r="HT62" s="4"/>
      <c r="HU62" s="434"/>
      <c r="HV62" s="434"/>
      <c r="HW62" s="434"/>
      <c r="HX62" s="434"/>
      <c r="HY62" s="2378"/>
      <c r="HZ62" s="2379"/>
      <c r="IA62" s="2381"/>
      <c r="IB62" s="2381"/>
      <c r="IC62" s="1226"/>
      <c r="ID62" s="4"/>
      <c r="IE62" s="434"/>
      <c r="IF62" s="434"/>
      <c r="IG62" s="434"/>
      <c r="IH62" s="434"/>
      <c r="II62" s="434"/>
      <c r="IJ62" s="434"/>
      <c r="IK62" s="434"/>
      <c r="IL62" s="434"/>
      <c r="IM62" s="434"/>
      <c r="IN62" s="434"/>
      <c r="IO62" s="434"/>
      <c r="IP62" s="434"/>
      <c r="IQ62" s="434"/>
      <c r="IR62" s="434"/>
      <c r="IS62" s="434"/>
      <c r="IT62" s="434"/>
      <c r="IU62" s="434"/>
      <c r="IV62" s="434"/>
      <c r="IW62" s="434"/>
      <c r="IX62" s="434"/>
      <c r="IY62" s="434"/>
      <c r="IZ62" s="434"/>
      <c r="JA62" s="434"/>
      <c r="JB62" s="434"/>
      <c r="JC62" s="434"/>
      <c r="JD62" s="434"/>
      <c r="JE62" s="434"/>
      <c r="JF62" s="434"/>
      <c r="JG62" s="434"/>
      <c r="JH62" s="434"/>
      <c r="JI62" s="434"/>
      <c r="JJ62" s="434"/>
      <c r="JK62" s="434"/>
      <c r="JL62" s="434"/>
      <c r="JM62" s="434"/>
      <c r="JN62" s="434"/>
      <c r="JO62" s="434"/>
      <c r="JP62" s="434"/>
      <c r="JQ62" s="434"/>
      <c r="JR62" s="434"/>
      <c r="JS62" s="434"/>
      <c r="JT62" s="434"/>
      <c r="JU62" s="434"/>
      <c r="JV62" s="434"/>
      <c r="JW62" s="434"/>
      <c r="JX62" s="434"/>
      <c r="JY62" s="434"/>
      <c r="JZ62" s="434"/>
      <c r="KA62" s="434"/>
      <c r="KB62" s="434"/>
      <c r="KC62" s="434"/>
      <c r="KD62" s="434"/>
      <c r="KE62" s="434"/>
      <c r="KF62" s="434"/>
      <c r="KG62" s="434"/>
      <c r="KH62" s="434"/>
      <c r="KI62" s="434"/>
      <c r="KJ62" s="434"/>
      <c r="KK62" s="434"/>
      <c r="KL62" s="434"/>
      <c r="KM62" s="434"/>
      <c r="KN62" s="434"/>
      <c r="KO62" s="434"/>
      <c r="KP62" s="434"/>
      <c r="KQ62" s="434"/>
      <c r="KR62" s="434"/>
      <c r="KS62" s="434"/>
      <c r="KT62" s="434"/>
      <c r="KU62" s="434"/>
      <c r="KV62" s="434"/>
      <c r="KW62" s="434"/>
      <c r="KX62" s="434"/>
      <c r="KY62" s="434"/>
      <c r="KZ62" s="434"/>
      <c r="LA62" s="434"/>
      <c r="LB62" s="434"/>
      <c r="LC62" s="1225"/>
      <c r="LD62" s="1225"/>
      <c r="LE62" s="1225"/>
      <c r="LF62" s="1225"/>
      <c r="LG62" s="1225"/>
      <c r="LH62" s="1225"/>
      <c r="LI62" s="1225"/>
      <c r="LJ62" s="1225"/>
      <c r="LK62" s="1225"/>
      <c r="LL62" s="1225"/>
      <c r="LM62" s="1225"/>
      <c r="LN62" s="1225"/>
      <c r="LO62" s="434"/>
      <c r="LP62" s="434"/>
      <c r="LQ62" s="434"/>
      <c r="LR62" s="434"/>
      <c r="LS62" s="434"/>
      <c r="LT62" s="434"/>
      <c r="LU62" s="434"/>
      <c r="LV62" s="434"/>
      <c r="LW62" s="434"/>
      <c r="LX62" s="434"/>
      <c r="LY62" s="434"/>
      <c r="LZ62" s="434"/>
      <c r="MA62" s="434"/>
      <c r="MB62" s="434"/>
      <c r="MC62" s="434"/>
      <c r="MD62" s="2257"/>
      <c r="ME62" s="2258"/>
      <c r="MF62" s="797"/>
      <c r="MG62" s="798"/>
      <c r="MH62" s="434"/>
      <c r="MI62" s="2261"/>
      <c r="MJ62" s="2262"/>
      <c r="MK62" s="1781"/>
      <c r="ML62" s="846"/>
      <c r="MM62" s="434"/>
      <c r="MN62" s="2265"/>
      <c r="MO62" s="2266"/>
      <c r="MP62" s="799"/>
      <c r="MQ62" s="800"/>
      <c r="MR62" s="1233"/>
      <c r="MS62" s="139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2384"/>
      <c r="NF62" s="2385"/>
      <c r="NG62" s="2387"/>
      <c r="NH62" s="2389"/>
      <c r="NI62" s="4"/>
      <c r="NJ62" s="2239"/>
      <c r="NK62" s="2240"/>
      <c r="NL62" s="2276"/>
      <c r="NM62" s="2278"/>
      <c r="NN62" s="4"/>
      <c r="NO62" s="2281"/>
      <c r="NP62" s="2282"/>
      <c r="NQ62" s="2369"/>
      <c r="NR62" s="2371"/>
      <c r="NS62" s="4"/>
    </row>
    <row r="63" spans="1:383" ht="61.5" thickBot="1" x14ac:dyDescent="0.4">
      <c r="A63" s="1224"/>
      <c r="B63" s="2971" t="s">
        <v>202</v>
      </c>
      <c r="C63" s="2972"/>
      <c r="D63" s="2973"/>
      <c r="E63" s="1523" t="s">
        <v>181</v>
      </c>
      <c r="F63" s="1377" t="s">
        <v>194</v>
      </c>
      <c r="G63" s="1378" t="s">
        <v>195</v>
      </c>
      <c r="H63" s="1379" t="s">
        <v>308</v>
      </c>
      <c r="I63" s="1380" t="s">
        <v>309</v>
      </c>
      <c r="J63" s="1381" t="s">
        <v>310</v>
      </c>
      <c r="K63" s="1382">
        <v>5</v>
      </c>
      <c r="L63" s="4"/>
      <c r="M63" s="1226"/>
      <c r="N63" s="4"/>
      <c r="O63" s="4"/>
      <c r="P63" s="4"/>
      <c r="Q63" s="2735" t="s">
        <v>21</v>
      </c>
      <c r="R63" s="2736"/>
      <c r="S63" s="1395" t="s">
        <v>102</v>
      </c>
      <c r="T63" s="1396" t="s">
        <v>103</v>
      </c>
      <c r="U63" s="1396" t="s">
        <v>104</v>
      </c>
      <c r="V63" s="1396" t="s">
        <v>105</v>
      </c>
      <c r="W63" s="1396" t="s">
        <v>106</v>
      </c>
      <c r="X63" s="1397" t="s">
        <v>107</v>
      </c>
      <c r="Y63" s="1396" t="s">
        <v>108</v>
      </c>
      <c r="Z63" s="1398" t="s">
        <v>93</v>
      </c>
      <c r="AA63" s="1399" t="s">
        <v>21</v>
      </c>
      <c r="AB63" s="1400"/>
      <c r="AC63" s="11"/>
      <c r="AD63" s="1400"/>
      <c r="AE63" s="1226"/>
      <c r="AF63" s="1223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1223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39"/>
      <c r="CQ63" s="39"/>
      <c r="CR63" s="39"/>
      <c r="CS63" s="39"/>
      <c r="CT63" s="39"/>
      <c r="CU63" s="39"/>
      <c r="CV63" s="39"/>
      <c r="CW63" s="4"/>
      <c r="CX63" s="4"/>
      <c r="CY63" s="4"/>
      <c r="CZ63" s="4"/>
      <c r="DA63" s="4"/>
      <c r="DB63" s="4"/>
      <c r="DC63" s="1309"/>
      <c r="DD63" s="1309"/>
      <c r="DE63" s="1309"/>
      <c r="DF63" s="1309"/>
      <c r="DG63" s="1309"/>
      <c r="DH63" s="1309"/>
      <c r="DI63" s="4"/>
      <c r="DJ63" s="4"/>
      <c r="DK63" s="39"/>
      <c r="DL63" s="39"/>
      <c r="DM63" s="39"/>
      <c r="DN63" s="39"/>
      <c r="DO63" s="39"/>
      <c r="DP63" s="39"/>
      <c r="DQ63" s="2645" t="s">
        <v>166</v>
      </c>
      <c r="DR63" s="2646"/>
      <c r="DS63" s="2646"/>
      <c r="DT63" s="2646"/>
      <c r="DU63" s="2647"/>
      <c r="DV63" s="1351">
        <f>COUNTIF(DW13:DW45,8)</f>
        <v>0</v>
      </c>
      <c r="DW63" s="1352" t="e">
        <f>DV63*100/DV68</f>
        <v>#DIV/0!</v>
      </c>
      <c r="DX63" s="1226"/>
      <c r="DY63" s="1223"/>
      <c r="DZ63" s="1187"/>
      <c r="EA63" s="1187"/>
      <c r="EB63" s="1187"/>
      <c r="EC63" s="1187"/>
      <c r="ED63" s="1187"/>
      <c r="EE63" s="1187"/>
      <c r="EF63" s="1187"/>
      <c r="EG63" s="1187"/>
      <c r="EH63" s="1187"/>
      <c r="EI63" s="1187"/>
      <c r="EJ63" s="1187"/>
      <c r="EK63" s="1187"/>
      <c r="EL63" s="1187"/>
      <c r="EM63" s="1187"/>
      <c r="EN63" s="1226"/>
      <c r="EO63" s="1695"/>
      <c r="EP63" s="1698"/>
      <c r="EQ63" s="1699"/>
      <c r="ER63" s="3071" t="s">
        <v>232</v>
      </c>
      <c r="ES63" s="3072"/>
      <c r="ET63" s="3072"/>
      <c r="EU63" s="3072"/>
      <c r="EV63" s="3072"/>
      <c r="EW63" s="3072"/>
      <c r="EX63" s="3072"/>
      <c r="EY63" s="3073"/>
      <c r="FA63" s="1230"/>
      <c r="FB63" s="1230"/>
      <c r="FC63" s="1238"/>
      <c r="FD63" s="1231"/>
      <c r="FE63" s="1223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34"/>
      <c r="GZ63" s="4"/>
      <c r="HA63" s="4"/>
      <c r="HB63" s="4"/>
      <c r="HC63" s="4"/>
      <c r="HD63" s="4"/>
      <c r="HE63" s="434"/>
      <c r="HF63" s="434"/>
      <c r="HG63" s="434"/>
      <c r="HH63" s="434"/>
      <c r="HI63" s="2372" t="s">
        <v>324</v>
      </c>
      <c r="HJ63" s="2373"/>
      <c r="HK63" s="723">
        <f>COUNTIFS(HL13:HL45,"ВЫСОКИЙ")</f>
        <v>0</v>
      </c>
      <c r="HL63" s="724" t="e">
        <f>HK63*100/HK66</f>
        <v>#DIV/0!</v>
      </c>
      <c r="HM63" s="4"/>
      <c r="HN63" s="1223"/>
      <c r="HO63" s="434"/>
      <c r="HP63" s="4"/>
      <c r="HQ63" s="4"/>
      <c r="HR63" s="4"/>
      <c r="HS63" s="4"/>
      <c r="HT63" s="4"/>
      <c r="HU63" s="434"/>
      <c r="HV63" s="434"/>
      <c r="HW63" s="434"/>
      <c r="HX63" s="434"/>
      <c r="HY63" s="2372" t="s">
        <v>324</v>
      </c>
      <c r="HZ63" s="2373"/>
      <c r="IA63" s="723">
        <f>COUNTIFS(IB13:IB45,"ВЫСОКИЙ")</f>
        <v>0</v>
      </c>
      <c r="IB63" s="724" t="e">
        <f>IA63*100/IA66</f>
        <v>#DIV/0!</v>
      </c>
      <c r="IC63" s="1226"/>
      <c r="ID63" s="4"/>
      <c r="IE63" s="434"/>
      <c r="IF63" s="434"/>
      <c r="IG63" s="434"/>
      <c r="IH63" s="434"/>
      <c r="II63" s="434"/>
      <c r="IJ63" s="434"/>
      <c r="IK63" s="434"/>
      <c r="IL63" s="434"/>
      <c r="IM63" s="434"/>
      <c r="IN63" s="434"/>
      <c r="IO63" s="434"/>
      <c r="IP63" s="434"/>
      <c r="IQ63" s="434"/>
      <c r="IR63" s="434"/>
      <c r="IS63" s="434"/>
      <c r="IT63" s="434"/>
      <c r="IU63" s="434"/>
      <c r="IV63" s="434"/>
      <c r="IW63" s="434"/>
      <c r="IX63" s="434"/>
      <c r="IY63" s="434"/>
      <c r="IZ63" s="434"/>
      <c r="JA63" s="434"/>
      <c r="JB63" s="434"/>
      <c r="JC63" s="434"/>
      <c r="JD63" s="434"/>
      <c r="JE63" s="434"/>
      <c r="JF63" s="434"/>
      <c r="JG63" s="434"/>
      <c r="JH63" s="434"/>
      <c r="JI63" s="434"/>
      <c r="JJ63" s="434"/>
      <c r="JK63" s="434"/>
      <c r="JL63" s="434"/>
      <c r="JM63" s="434"/>
      <c r="JN63" s="434"/>
      <c r="JO63" s="434"/>
      <c r="JP63" s="434"/>
      <c r="JQ63" s="434"/>
      <c r="JR63" s="434"/>
      <c r="JS63" s="434"/>
      <c r="JT63" s="434"/>
      <c r="JU63" s="434"/>
      <c r="JV63" s="434"/>
      <c r="JW63" s="434"/>
      <c r="JX63" s="434"/>
      <c r="JY63" s="434"/>
      <c r="JZ63" s="434"/>
      <c r="KA63" s="434"/>
      <c r="KB63" s="434"/>
      <c r="KC63" s="434"/>
      <c r="KD63" s="434"/>
      <c r="KE63" s="434"/>
      <c r="KF63" s="434"/>
      <c r="KG63" s="434"/>
      <c r="KH63" s="434"/>
      <c r="KI63" s="434"/>
      <c r="KJ63" s="434"/>
      <c r="KK63" s="434"/>
      <c r="KL63" s="434"/>
      <c r="KM63" s="434"/>
      <c r="KN63" s="434"/>
      <c r="KO63" s="434"/>
      <c r="KP63" s="434"/>
      <c r="KQ63" s="434"/>
      <c r="KR63" s="434"/>
      <c r="KS63" s="434"/>
      <c r="KT63" s="434"/>
      <c r="KU63" s="434"/>
      <c r="KV63" s="434"/>
      <c r="KW63" s="434"/>
      <c r="KX63" s="434"/>
      <c r="KY63" s="434"/>
      <c r="KZ63" s="434"/>
      <c r="LA63" s="434"/>
      <c r="LB63" s="434"/>
      <c r="LC63" s="1225"/>
      <c r="LD63" s="1225"/>
      <c r="LE63" s="1225"/>
      <c r="LF63" s="1225"/>
      <c r="LG63" s="1225"/>
      <c r="LH63" s="1225"/>
      <c r="LI63" s="1225"/>
      <c r="LJ63" s="1225"/>
      <c r="LK63" s="1225"/>
      <c r="LL63" s="1225"/>
      <c r="LM63" s="1225"/>
      <c r="LN63" s="1225"/>
      <c r="LO63" s="434"/>
      <c r="LP63" s="434"/>
      <c r="LQ63" s="434"/>
      <c r="LR63" s="434"/>
      <c r="LS63" s="434"/>
      <c r="LT63" s="434"/>
      <c r="LU63" s="434"/>
      <c r="LV63" s="434"/>
      <c r="LW63" s="434"/>
      <c r="LX63" s="434"/>
      <c r="LY63" s="434"/>
      <c r="LZ63" s="434"/>
      <c r="MA63" s="434"/>
      <c r="MB63" s="434"/>
      <c r="MC63" s="434"/>
      <c r="MD63" s="949" t="s">
        <v>342</v>
      </c>
      <c r="ME63" s="950"/>
      <c r="MF63" s="809">
        <f>COUNTIFS(MM13:MM45,"У-П")</f>
        <v>0</v>
      </c>
      <c r="MG63" s="951" t="e">
        <f>MF63*100/MF67</f>
        <v>#DIV/0!</v>
      </c>
      <c r="MH63" s="434"/>
      <c r="MI63" s="856" t="s">
        <v>342</v>
      </c>
      <c r="MJ63" s="857"/>
      <c r="MK63" s="858">
        <f>COUNTIFS(MO13:MO45,"У-П")</f>
        <v>0</v>
      </c>
      <c r="ML63" s="859" t="e">
        <f>MK63*100/MK67</f>
        <v>#DIV/0!</v>
      </c>
      <c r="MM63" s="434"/>
      <c r="MN63" s="2267" t="s">
        <v>342</v>
      </c>
      <c r="MO63" s="2268"/>
      <c r="MP63" s="811">
        <f>COUNTIFS(MQ13:MQ45,"У-П")</f>
        <v>0</v>
      </c>
      <c r="MQ63" s="952" t="e">
        <f>MP63*100/MP67</f>
        <v>#DIV/0!</v>
      </c>
      <c r="MR63" s="1233"/>
      <c r="MS63" s="139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83" t="s">
        <v>342</v>
      </c>
      <c r="NF63" s="484"/>
      <c r="NG63" s="471">
        <f>COUNTIFS(NQ13:NQ45,"У-П")</f>
        <v>0</v>
      </c>
      <c r="NH63" s="485" t="e">
        <f>NG63*100/NG67</f>
        <v>#DIV/0!</v>
      </c>
      <c r="NI63" s="4"/>
      <c r="NJ63" s="538" t="s">
        <v>342</v>
      </c>
      <c r="NK63" s="539"/>
      <c r="NL63" s="529">
        <f>COUNTIFS(NR13:NR45,"У-П")</f>
        <v>0</v>
      </c>
      <c r="NM63" s="540" t="e">
        <f>NL63*100/NL67</f>
        <v>#DIV/0!</v>
      </c>
      <c r="NN63" s="4"/>
      <c r="NO63" s="2374" t="s">
        <v>342</v>
      </c>
      <c r="NP63" s="2375"/>
      <c r="NQ63" s="587">
        <f>COUNTIFS(NS13:NS45,"У-П")</f>
        <v>0</v>
      </c>
      <c r="NR63" s="486" t="e">
        <f>NQ63*100/NQ67</f>
        <v>#DIV/0!</v>
      </c>
      <c r="NS63" s="4"/>
    </row>
    <row r="64" spans="1:383" ht="24" thickBot="1" x14ac:dyDescent="0.4">
      <c r="A64" s="1224"/>
      <c r="B64" s="2965" t="s">
        <v>203</v>
      </c>
      <c r="C64" s="2966"/>
      <c r="D64" s="2967"/>
      <c r="E64" s="1524" t="s">
        <v>182</v>
      </c>
      <c r="F64" s="1401" t="s">
        <v>196</v>
      </c>
      <c r="G64" s="1402" t="s">
        <v>197</v>
      </c>
      <c r="H64" s="1403" t="s">
        <v>311</v>
      </c>
      <c r="I64" s="1404" t="s">
        <v>312</v>
      </c>
      <c r="J64" s="1405" t="s">
        <v>313</v>
      </c>
      <c r="K64" s="1406">
        <v>6</v>
      </c>
      <c r="L64" s="4"/>
      <c r="M64" s="1226"/>
      <c r="N64" s="4"/>
      <c r="O64" s="4"/>
      <c r="P64" s="4"/>
      <c r="Q64" s="2728" t="s">
        <v>111</v>
      </c>
      <c r="R64" s="2729"/>
      <c r="S64" s="1407" t="s">
        <v>116</v>
      </c>
      <c r="T64" s="1408" t="s">
        <v>117</v>
      </c>
      <c r="U64" s="1408" t="s">
        <v>118</v>
      </c>
      <c r="V64" s="1408" t="s">
        <v>119</v>
      </c>
      <c r="W64" s="1408" t="s">
        <v>116</v>
      </c>
      <c r="X64" s="1408" t="s">
        <v>120</v>
      </c>
      <c r="Y64" s="1408" t="s">
        <v>121</v>
      </c>
      <c r="Z64" s="1409" t="s">
        <v>122</v>
      </c>
      <c r="AA64" s="1410">
        <v>1</v>
      </c>
      <c r="AB64" s="11"/>
      <c r="AC64" s="11"/>
      <c r="AD64" s="11"/>
      <c r="AE64" s="1226"/>
      <c r="AF64" s="1223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1411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1223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39"/>
      <c r="CQ64" s="39"/>
      <c r="CR64" s="39"/>
      <c r="CS64" s="39"/>
      <c r="CT64" s="39"/>
      <c r="CU64" s="39"/>
      <c r="CV64" s="39"/>
      <c r="CW64" s="4"/>
      <c r="CX64" s="4"/>
      <c r="CY64" s="4"/>
      <c r="CZ64" s="4"/>
      <c r="DA64" s="4"/>
      <c r="DB64" s="4"/>
      <c r="DC64" s="1309"/>
      <c r="DD64" s="1309"/>
      <c r="DE64" s="1309"/>
      <c r="DF64" s="1309"/>
      <c r="DG64" s="1309"/>
      <c r="DH64" s="1309"/>
      <c r="DI64" s="4"/>
      <c r="DJ64" s="4"/>
      <c r="DK64" s="39"/>
      <c r="DL64" s="39"/>
      <c r="DM64" s="39"/>
      <c r="DN64" s="39"/>
      <c r="DO64" s="39"/>
      <c r="DP64" s="39"/>
      <c r="DQ64" s="2654" t="s">
        <v>167</v>
      </c>
      <c r="DR64" s="2655"/>
      <c r="DS64" s="2655"/>
      <c r="DT64" s="2655"/>
      <c r="DU64" s="2656"/>
      <c r="DV64" s="1351">
        <f>COUNTIF(DW13:DW45,9)</f>
        <v>0</v>
      </c>
      <c r="DW64" s="1352" t="e">
        <f>DV64*100/DV68</f>
        <v>#DIV/0!</v>
      </c>
      <c r="DX64" s="1226"/>
      <c r="DY64" s="1223"/>
      <c r="DZ64" s="2660" t="s">
        <v>82</v>
      </c>
      <c r="EA64" s="2661"/>
      <c r="EB64" s="2661"/>
      <c r="EC64" s="2661"/>
      <c r="ED64" s="2661"/>
      <c r="EE64" s="2662"/>
      <c r="EF64" s="1187"/>
      <c r="EG64" s="1187"/>
      <c r="EH64" s="1187"/>
      <c r="EI64" s="1187"/>
      <c r="EJ64" s="1187"/>
      <c r="EK64" s="1187"/>
      <c r="EL64" s="1187"/>
      <c r="EM64" s="1187"/>
      <c r="EN64" s="1226"/>
      <c r="EO64" s="1695"/>
      <c r="EP64" s="1700"/>
      <c r="EQ64" s="1701"/>
      <c r="ER64" s="3074" t="s">
        <v>224</v>
      </c>
      <c r="ES64" s="3075"/>
      <c r="ET64" s="3074" t="s">
        <v>225</v>
      </c>
      <c r="EU64" s="3075"/>
      <c r="EV64" s="3074" t="s">
        <v>226</v>
      </c>
      <c r="EW64" s="3075"/>
      <c r="EX64" s="3076" t="s">
        <v>227</v>
      </c>
      <c r="EY64" s="3077"/>
      <c r="FA64" s="1230"/>
      <c r="FB64" s="1230"/>
      <c r="FC64" s="1238"/>
      <c r="FD64" s="1231"/>
      <c r="FE64" s="1223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34"/>
      <c r="GZ64" s="4"/>
      <c r="HA64" s="4"/>
      <c r="HB64" s="4"/>
      <c r="HC64" s="4"/>
      <c r="HD64" s="4"/>
      <c r="HE64" s="434"/>
      <c r="HF64" s="434"/>
      <c r="HG64" s="434"/>
      <c r="HH64" s="434"/>
      <c r="HI64" s="2362" t="s">
        <v>325</v>
      </c>
      <c r="HJ64" s="2363"/>
      <c r="HK64" s="725">
        <f>COUNTIFS(HL13:HL45,"СРЕДНИЙ")</f>
        <v>0</v>
      </c>
      <c r="HL64" s="726" t="e">
        <f>HK64*100/HK66</f>
        <v>#DIV/0!</v>
      </c>
      <c r="HM64" s="4"/>
      <c r="HN64" s="1223"/>
      <c r="HO64" s="434"/>
      <c r="HP64" s="4"/>
      <c r="HQ64" s="4"/>
      <c r="HR64" s="4"/>
      <c r="HS64" s="4"/>
      <c r="HT64" s="4"/>
      <c r="HU64" s="434"/>
      <c r="HV64" s="434"/>
      <c r="HW64" s="434"/>
      <c r="HX64" s="434"/>
      <c r="HY64" s="2362" t="s">
        <v>325</v>
      </c>
      <c r="HZ64" s="2363"/>
      <c r="IA64" s="725">
        <f>COUNTIFS(IB13:IB45,"СРЕДНИЙ")</f>
        <v>0</v>
      </c>
      <c r="IB64" s="726" t="e">
        <f>IA64*100/IA66</f>
        <v>#DIV/0!</v>
      </c>
      <c r="IC64" s="1226"/>
      <c r="ID64" s="4"/>
      <c r="IE64" s="434"/>
      <c r="IF64" s="434"/>
      <c r="IG64" s="434"/>
      <c r="IH64" s="434"/>
      <c r="II64" s="434"/>
      <c r="IJ64" s="434"/>
      <c r="IK64" s="434"/>
      <c r="IL64" s="434"/>
      <c r="IM64" s="434"/>
      <c r="IN64" s="434"/>
      <c r="IO64" s="434"/>
      <c r="IP64" s="434"/>
      <c r="IQ64" s="434"/>
      <c r="IR64" s="434"/>
      <c r="IS64" s="434"/>
      <c r="IT64" s="434"/>
      <c r="IU64" s="434"/>
      <c r="IV64" s="434"/>
      <c r="IW64" s="434"/>
      <c r="IX64" s="434"/>
      <c r="IY64" s="434"/>
      <c r="IZ64" s="434"/>
      <c r="JA64" s="434"/>
      <c r="JB64" s="434"/>
      <c r="JC64" s="434"/>
      <c r="JD64" s="434"/>
      <c r="JE64" s="434"/>
      <c r="JF64" s="434"/>
      <c r="JG64" s="434"/>
      <c r="JH64" s="434"/>
      <c r="JI64" s="434"/>
      <c r="JJ64" s="434"/>
      <c r="JK64" s="434"/>
      <c r="JL64" s="434"/>
      <c r="JM64" s="434"/>
      <c r="JN64" s="434"/>
      <c r="JO64" s="434"/>
      <c r="JP64" s="434"/>
      <c r="JQ64" s="434"/>
      <c r="JR64" s="434"/>
      <c r="JS64" s="434"/>
      <c r="JT64" s="434"/>
      <c r="JU64" s="434"/>
      <c r="JV64" s="434"/>
      <c r="JW64" s="434"/>
      <c r="JX64" s="434"/>
      <c r="JY64" s="434"/>
      <c r="JZ64" s="434"/>
      <c r="KA64" s="434"/>
      <c r="KB64" s="434"/>
      <c r="KC64" s="434"/>
      <c r="KD64" s="434"/>
      <c r="KE64" s="434"/>
      <c r="KF64" s="434"/>
      <c r="KG64" s="434"/>
      <c r="KH64" s="434"/>
      <c r="KI64" s="434"/>
      <c r="KJ64" s="434"/>
      <c r="KK64" s="434"/>
      <c r="KL64" s="434"/>
      <c r="KM64" s="434"/>
      <c r="KN64" s="434"/>
      <c r="KO64" s="434"/>
      <c r="KP64" s="434"/>
      <c r="KQ64" s="434"/>
      <c r="KR64" s="434"/>
      <c r="KS64" s="434"/>
      <c r="KT64" s="434"/>
      <c r="KU64" s="434"/>
      <c r="KV64" s="434"/>
      <c r="KW64" s="434"/>
      <c r="KX64" s="434"/>
      <c r="KY64" s="434"/>
      <c r="KZ64" s="434"/>
      <c r="LA64" s="434"/>
      <c r="LB64" s="434"/>
      <c r="LC64" s="1225"/>
      <c r="LD64" s="1225"/>
      <c r="LE64" s="1225"/>
      <c r="LF64" s="1225"/>
      <c r="LG64" s="1225"/>
      <c r="LH64" s="1225"/>
      <c r="LI64" s="1225"/>
      <c r="LJ64" s="1225"/>
      <c r="LK64" s="1225"/>
      <c r="LL64" s="1225"/>
      <c r="LM64" s="1225"/>
      <c r="LN64" s="1225"/>
      <c r="LO64" s="434"/>
      <c r="LP64" s="434"/>
      <c r="LQ64" s="434"/>
      <c r="LR64" s="434"/>
      <c r="LS64" s="434"/>
      <c r="LT64" s="434"/>
      <c r="LU64" s="434"/>
      <c r="LV64" s="434"/>
      <c r="LW64" s="434"/>
      <c r="LX64" s="434"/>
      <c r="LY64" s="434"/>
      <c r="LZ64" s="434"/>
      <c r="MA64" s="434"/>
      <c r="MB64" s="434"/>
      <c r="MC64" s="434"/>
      <c r="MD64" s="963" t="s">
        <v>343</v>
      </c>
      <c r="ME64" s="964"/>
      <c r="MF64" s="820">
        <f>COUNTIFS(MM13:MM45,"С-П")</f>
        <v>0</v>
      </c>
      <c r="MG64" s="965" t="e">
        <f>MF64*100/MF67</f>
        <v>#DIV/0!</v>
      </c>
      <c r="MH64" s="434"/>
      <c r="MI64" s="1776" t="s">
        <v>343</v>
      </c>
      <c r="MJ64" s="1778"/>
      <c r="MK64" s="860">
        <f>COUNTIFS(MO13:MO45,"С-П")</f>
        <v>0</v>
      </c>
      <c r="ML64" s="871" t="e">
        <f>MK64*100/MK67</f>
        <v>#DIV/0!</v>
      </c>
      <c r="MM64" s="434"/>
      <c r="MN64" s="2269" t="s">
        <v>343</v>
      </c>
      <c r="MO64" s="2270"/>
      <c r="MP64" s="822">
        <f>COUNTIFS(MQ13:MQ45,"С-П")</f>
        <v>0</v>
      </c>
      <c r="MQ64" s="966" t="e">
        <f>MP64*100/MP67</f>
        <v>#DIV/0!</v>
      </c>
      <c r="MR64" s="1233"/>
      <c r="MS64" s="139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501" t="s">
        <v>343</v>
      </c>
      <c r="NF64" s="502"/>
      <c r="NG64" s="503">
        <f>COUNTIFS(NQ13:NQ45,"С-П")</f>
        <v>0</v>
      </c>
      <c r="NH64" s="504" t="e">
        <f>NG64*100/NG67</f>
        <v>#DIV/0!</v>
      </c>
      <c r="NI64" s="4"/>
      <c r="NJ64" s="551" t="s">
        <v>343</v>
      </c>
      <c r="NK64" s="552"/>
      <c r="NL64" s="541">
        <f>COUNTIFS(NR13:NR45,"С-П")</f>
        <v>0</v>
      </c>
      <c r="NM64" s="553" t="e">
        <f>NL64*100/NL67</f>
        <v>#DIV/0!</v>
      </c>
      <c r="NN64" s="4"/>
      <c r="NO64" s="2271" t="s">
        <v>343</v>
      </c>
      <c r="NP64" s="2272"/>
      <c r="NQ64" s="588">
        <f>COUNTIFS(NS13:NS45,"С-П")</f>
        <v>0</v>
      </c>
      <c r="NR64" s="505" t="e">
        <f>NQ64*100/NQ67</f>
        <v>#DIV/0!</v>
      </c>
      <c r="NS64" s="4"/>
    </row>
    <row r="65" spans="1:383" ht="38.25" thickBot="1" x14ac:dyDescent="0.4">
      <c r="A65" s="1224"/>
      <c r="B65" s="4"/>
      <c r="C65" s="4"/>
      <c r="D65" s="1226"/>
      <c r="E65" s="1223"/>
      <c r="F65" s="4"/>
      <c r="G65" s="4"/>
      <c r="H65" s="4"/>
      <c r="I65" s="4"/>
      <c r="J65" s="4"/>
      <c r="K65" s="4"/>
      <c r="L65" s="4"/>
      <c r="M65" s="1226"/>
      <c r="N65" s="4"/>
      <c r="O65" s="4"/>
      <c r="P65" s="4"/>
      <c r="Q65" s="2711" t="s">
        <v>112</v>
      </c>
      <c r="R65" s="2712"/>
      <c r="S65" s="1412" t="s">
        <v>123</v>
      </c>
      <c r="T65" s="1413" t="s">
        <v>124</v>
      </c>
      <c r="U65" s="1413" t="s">
        <v>125</v>
      </c>
      <c r="V65" s="1413" t="s">
        <v>126</v>
      </c>
      <c r="W65" s="1413" t="s">
        <v>127</v>
      </c>
      <c r="X65" s="1413" t="s">
        <v>128</v>
      </c>
      <c r="Y65" s="1413" t="s">
        <v>129</v>
      </c>
      <c r="Z65" s="1414" t="s">
        <v>130</v>
      </c>
      <c r="AA65" s="1415">
        <v>2</v>
      </c>
      <c r="AB65" s="11"/>
      <c r="AC65" s="11"/>
      <c r="AD65" s="11"/>
      <c r="AE65" s="1226"/>
      <c r="AF65" s="1223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1416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1223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39"/>
      <c r="CQ65" s="39"/>
      <c r="CR65" s="39"/>
      <c r="CS65" s="39"/>
      <c r="CT65" s="39"/>
      <c r="CU65" s="39"/>
      <c r="CV65" s="39"/>
      <c r="CW65" s="4"/>
      <c r="CX65" s="4"/>
      <c r="CY65" s="4"/>
      <c r="CZ65" s="4"/>
      <c r="DA65" s="4"/>
      <c r="DB65" s="4"/>
      <c r="DC65" s="1309"/>
      <c r="DD65" s="1309"/>
      <c r="DE65" s="1309"/>
      <c r="DF65" s="1309"/>
      <c r="DG65" s="1309"/>
      <c r="DH65" s="1309"/>
      <c r="DI65" s="4"/>
      <c r="DJ65" s="4"/>
      <c r="DK65" s="39"/>
      <c r="DL65" s="39"/>
      <c r="DM65" s="39"/>
      <c r="DN65" s="39"/>
      <c r="DO65" s="39"/>
      <c r="DP65" s="39"/>
      <c r="DQ65" s="2654" t="s">
        <v>168</v>
      </c>
      <c r="DR65" s="2655"/>
      <c r="DS65" s="2655"/>
      <c r="DT65" s="2655"/>
      <c r="DU65" s="2656"/>
      <c r="DV65" s="1351">
        <f>COUNTIF(DW13:DW45,10)</f>
        <v>0</v>
      </c>
      <c r="DW65" s="1352" t="e">
        <f>DV65*100/DV68</f>
        <v>#DIV/0!</v>
      </c>
      <c r="DX65" s="1226"/>
      <c r="DY65" s="1223"/>
      <c r="DZ65" s="2648" t="s">
        <v>21</v>
      </c>
      <c r="EA65" s="2649"/>
      <c r="EB65" s="2649"/>
      <c r="EC65" s="2650"/>
      <c r="ED65" s="1766" t="s">
        <v>11</v>
      </c>
      <c r="EE65" s="1353" t="s">
        <v>12</v>
      </c>
      <c r="EF65" s="1187"/>
      <c r="EG65" s="1187"/>
      <c r="EH65" s="1187"/>
      <c r="EI65" s="1187"/>
      <c r="EJ65" s="1187"/>
      <c r="EK65" s="1187"/>
      <c r="EL65" s="1187"/>
      <c r="EM65" s="1187"/>
      <c r="EN65" s="1226"/>
      <c r="EO65" s="1695"/>
      <c r="EP65" s="1702"/>
      <c r="EQ65" s="1703"/>
      <c r="ER65" s="1342" t="s">
        <v>11</v>
      </c>
      <c r="ES65" s="1343" t="s">
        <v>12</v>
      </c>
      <c r="ET65" s="1344" t="s">
        <v>11</v>
      </c>
      <c r="EU65" s="1345" t="s">
        <v>12</v>
      </c>
      <c r="EV65" s="1342" t="s">
        <v>11</v>
      </c>
      <c r="EW65" s="1343" t="s">
        <v>12</v>
      </c>
      <c r="EX65" s="1344" t="s">
        <v>11</v>
      </c>
      <c r="EY65" s="1345" t="s">
        <v>12</v>
      </c>
      <c r="FA65" s="1230"/>
      <c r="FB65" s="1230"/>
      <c r="FC65" s="1238"/>
      <c r="FD65" s="1231"/>
      <c r="FE65" s="1223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34"/>
      <c r="GZ65" s="4"/>
      <c r="HA65" s="4"/>
      <c r="HB65" s="4"/>
      <c r="HC65" s="4"/>
      <c r="HD65" s="4"/>
      <c r="HE65" s="434"/>
      <c r="HF65" s="434"/>
      <c r="HG65" s="434"/>
      <c r="HH65" s="434"/>
      <c r="HI65" s="2356" t="s">
        <v>209</v>
      </c>
      <c r="HJ65" s="2357"/>
      <c r="HK65" s="1789">
        <f>COUNTIFS(HL13:HL45,"НИЗКИЙ")</f>
        <v>0</v>
      </c>
      <c r="HL65" s="727" t="e">
        <f>HK65*100/HK66</f>
        <v>#DIV/0!</v>
      </c>
      <c r="HM65" s="4"/>
      <c r="HN65" s="1223"/>
      <c r="HO65" s="434"/>
      <c r="HP65" s="4"/>
      <c r="HQ65" s="4"/>
      <c r="HR65" s="4"/>
      <c r="HS65" s="4"/>
      <c r="HT65" s="4"/>
      <c r="HU65" s="434"/>
      <c r="HV65" s="434"/>
      <c r="HW65" s="434"/>
      <c r="HX65" s="434"/>
      <c r="HY65" s="2356" t="s">
        <v>209</v>
      </c>
      <c r="HZ65" s="2357"/>
      <c r="IA65" s="1789">
        <f>COUNTIFS(IB13:IB45,"НИЗКИЙ")</f>
        <v>0</v>
      </c>
      <c r="IB65" s="727" t="e">
        <f>IA65*100/IA66</f>
        <v>#DIV/0!</v>
      </c>
      <c r="IC65" s="1226"/>
      <c r="ID65" s="4"/>
      <c r="IE65" s="434"/>
      <c r="IF65" s="434"/>
      <c r="IG65" s="434"/>
      <c r="IH65" s="434"/>
      <c r="II65" s="434"/>
      <c r="IJ65" s="434"/>
      <c r="IK65" s="434"/>
      <c r="IL65" s="434"/>
      <c r="IM65" s="434"/>
      <c r="IN65" s="434"/>
      <c r="IO65" s="434"/>
      <c r="IP65" s="434"/>
      <c r="IQ65" s="434"/>
      <c r="IR65" s="434"/>
      <c r="IS65" s="434"/>
      <c r="IT65" s="434"/>
      <c r="IU65" s="434"/>
      <c r="IV65" s="434"/>
      <c r="IW65" s="434"/>
      <c r="IX65" s="434"/>
      <c r="IY65" s="434"/>
      <c r="IZ65" s="434"/>
      <c r="JA65" s="434"/>
      <c r="JB65" s="434"/>
      <c r="JC65" s="434"/>
      <c r="JD65" s="434"/>
      <c r="JE65" s="434"/>
      <c r="JF65" s="434"/>
      <c r="JG65" s="434"/>
      <c r="JH65" s="434"/>
      <c r="JI65" s="434"/>
      <c r="JJ65" s="434"/>
      <c r="JK65" s="434"/>
      <c r="JL65" s="434"/>
      <c r="JM65" s="434"/>
      <c r="JN65" s="434"/>
      <c r="JO65" s="434"/>
      <c r="JP65" s="434"/>
      <c r="JQ65" s="434"/>
      <c r="JR65" s="434"/>
      <c r="JS65" s="434"/>
      <c r="JT65" s="434"/>
      <c r="JU65" s="434"/>
      <c r="JV65" s="434"/>
      <c r="JW65" s="434"/>
      <c r="JX65" s="434"/>
      <c r="JY65" s="434"/>
      <c r="JZ65" s="434"/>
      <c r="KA65" s="434"/>
      <c r="KB65" s="434"/>
      <c r="KC65" s="434"/>
      <c r="KD65" s="434"/>
      <c r="KE65" s="434"/>
      <c r="KF65" s="434"/>
      <c r="KG65" s="434"/>
      <c r="KH65" s="434"/>
      <c r="KI65" s="434"/>
      <c r="KJ65" s="434"/>
      <c r="KK65" s="434"/>
      <c r="KL65" s="434"/>
      <c r="KM65" s="434"/>
      <c r="KN65" s="434"/>
      <c r="KO65" s="434"/>
      <c r="KP65" s="434"/>
      <c r="KQ65" s="434"/>
      <c r="KR65" s="434"/>
      <c r="KS65" s="434"/>
      <c r="KT65" s="434"/>
      <c r="KU65" s="434"/>
      <c r="KV65" s="434"/>
      <c r="KW65" s="434"/>
      <c r="KX65" s="434"/>
      <c r="KY65" s="434"/>
      <c r="KZ65" s="434"/>
      <c r="LA65" s="434"/>
      <c r="LB65" s="434"/>
      <c r="LC65" s="1225"/>
      <c r="LD65" s="1225"/>
      <c r="LE65" s="1225"/>
      <c r="LF65" s="1225"/>
      <c r="LG65" s="1225"/>
      <c r="LH65" s="1225"/>
      <c r="LI65" s="1225"/>
      <c r="LJ65" s="1225"/>
      <c r="LK65" s="1225"/>
      <c r="LL65" s="1225"/>
      <c r="LM65" s="1225"/>
      <c r="LN65" s="1225"/>
      <c r="LO65" s="434"/>
      <c r="LP65" s="434"/>
      <c r="LQ65" s="434"/>
      <c r="LR65" s="434"/>
      <c r="LS65" s="434"/>
      <c r="LT65" s="434"/>
      <c r="LU65" s="434"/>
      <c r="LV65" s="434"/>
      <c r="LW65" s="434"/>
      <c r="LX65" s="434"/>
      <c r="LY65" s="434"/>
      <c r="LZ65" s="434"/>
      <c r="MA65" s="434"/>
      <c r="MB65" s="434"/>
      <c r="MC65" s="434"/>
      <c r="MD65" s="963" t="s">
        <v>344</v>
      </c>
      <c r="ME65" s="964"/>
      <c r="MF65" s="820">
        <f>COUNTIFS(MM13:MM45,"С-Н")</f>
        <v>0</v>
      </c>
      <c r="MG65" s="965" t="e">
        <f>MF65*100/MF67</f>
        <v>#DIV/0!</v>
      </c>
      <c r="MH65" s="434"/>
      <c r="MI65" s="1776" t="s">
        <v>344</v>
      </c>
      <c r="MJ65" s="1778"/>
      <c r="MK65" s="860">
        <f>COUNTIFS(MO13:MO45,"С-Н")</f>
        <v>0</v>
      </c>
      <c r="ML65" s="871" t="e">
        <f>MK65*100/MK67</f>
        <v>#DIV/0!</v>
      </c>
      <c r="MM65" s="434"/>
      <c r="MN65" s="2269" t="s">
        <v>344</v>
      </c>
      <c r="MO65" s="2270"/>
      <c r="MP65" s="822">
        <f>COUNTIFS(MQ13:MQ45,"С-Н")</f>
        <v>0</v>
      </c>
      <c r="MQ65" s="966" t="e">
        <f>MP65*100/MP67</f>
        <v>#DIV/0!</v>
      </c>
      <c r="MR65" s="1233"/>
      <c r="MS65" s="139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501" t="s">
        <v>344</v>
      </c>
      <c r="NF65" s="502"/>
      <c r="NG65" s="503">
        <f>COUNTIFS(NQ13:NQ45,"С-Н")</f>
        <v>0</v>
      </c>
      <c r="NH65" s="504" t="e">
        <f>NG65*100/NG67</f>
        <v>#DIV/0!</v>
      </c>
      <c r="NI65" s="4"/>
      <c r="NJ65" s="551" t="s">
        <v>344</v>
      </c>
      <c r="NK65" s="552"/>
      <c r="NL65" s="541">
        <f>COUNTIFS(NR13:NR45,"С-Н")</f>
        <v>0</v>
      </c>
      <c r="NM65" s="553" t="e">
        <f>NL65*100/NL67</f>
        <v>#DIV/0!</v>
      </c>
      <c r="NN65" s="4"/>
      <c r="NO65" s="2271" t="s">
        <v>344</v>
      </c>
      <c r="NP65" s="2272"/>
      <c r="NQ65" s="588">
        <f>COUNTIFS(NS13:NS45,"С-Н")</f>
        <v>0</v>
      </c>
      <c r="NR65" s="505" t="e">
        <f>NQ65*100/NQ67</f>
        <v>#DIV/0!</v>
      </c>
      <c r="NS65" s="4"/>
    </row>
    <row r="66" spans="1:383" ht="24" thickBot="1" x14ac:dyDescent="0.35">
      <c r="A66" s="1224"/>
      <c r="B66" s="1390"/>
      <c r="C66" s="1390"/>
      <c r="D66" s="1542"/>
      <c r="E66" s="1525"/>
      <c r="F66" s="1390"/>
      <c r="G66" s="1390"/>
      <c r="H66" s="1390"/>
      <c r="I66" s="1390"/>
      <c r="J66" s="1390"/>
      <c r="K66" s="1390"/>
      <c r="L66" s="1418"/>
      <c r="M66" s="1226"/>
      <c r="N66" s="4"/>
      <c r="O66" s="4"/>
      <c r="P66" s="4"/>
      <c r="Q66" s="2711" t="s">
        <v>114</v>
      </c>
      <c r="R66" s="2712"/>
      <c r="S66" s="1412" t="s">
        <v>131</v>
      </c>
      <c r="T66" s="1413" t="s">
        <v>132</v>
      </c>
      <c r="U66" s="1413" t="s">
        <v>133</v>
      </c>
      <c r="V66" s="1413" t="s">
        <v>117</v>
      </c>
      <c r="W66" s="1413" t="s">
        <v>124</v>
      </c>
      <c r="X66" s="1413" t="s">
        <v>134</v>
      </c>
      <c r="Y66" s="1413" t="s">
        <v>135</v>
      </c>
      <c r="Z66" s="1414" t="s">
        <v>136</v>
      </c>
      <c r="AA66" s="1415">
        <v>3</v>
      </c>
      <c r="AB66" s="11"/>
      <c r="AC66" s="11"/>
      <c r="AD66" s="11"/>
      <c r="AE66" s="1226"/>
      <c r="AF66" s="1223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1416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1223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39"/>
      <c r="CQ66" s="39"/>
      <c r="CR66" s="39"/>
      <c r="CS66" s="39"/>
      <c r="CT66" s="39"/>
      <c r="CU66" s="39"/>
      <c r="CV66" s="39"/>
      <c r="CW66" s="4"/>
      <c r="CX66" s="4"/>
      <c r="CY66" s="4"/>
      <c r="CZ66" s="4"/>
      <c r="DA66" s="4"/>
      <c r="DB66" s="4"/>
      <c r="DC66" s="1309"/>
      <c r="DD66" s="1309"/>
      <c r="DE66" s="1309"/>
      <c r="DF66" s="1309"/>
      <c r="DG66" s="1309"/>
      <c r="DH66" s="1309"/>
      <c r="DI66" s="4"/>
      <c r="DJ66" s="4"/>
      <c r="DK66" s="39"/>
      <c r="DL66" s="39"/>
      <c r="DM66" s="39"/>
      <c r="DN66" s="39"/>
      <c r="DO66" s="39"/>
      <c r="DP66" s="39"/>
      <c r="DQ66" s="2654" t="s">
        <v>169</v>
      </c>
      <c r="DR66" s="2655"/>
      <c r="DS66" s="2655"/>
      <c r="DT66" s="2655"/>
      <c r="DU66" s="2656"/>
      <c r="DV66" s="1351">
        <f>COUNTIF(DW13:DW45,11)</f>
        <v>0</v>
      </c>
      <c r="DW66" s="1352" t="e">
        <f>DV66*100/DV68</f>
        <v>#DIV/0!</v>
      </c>
      <c r="DX66" s="1226"/>
      <c r="DY66" s="1223"/>
      <c r="DZ66" s="2657" t="s">
        <v>83</v>
      </c>
      <c r="EA66" s="2658"/>
      <c r="EB66" s="2658"/>
      <c r="EC66" s="2659"/>
      <c r="ED66" s="1419">
        <f>COUNTIF(EL13:EL45,1)</f>
        <v>0</v>
      </c>
      <c r="EE66" s="1420" t="e">
        <f>ED66*100/ED76</f>
        <v>#DIV/0!</v>
      </c>
      <c r="EF66" s="1187"/>
      <c r="EG66" s="1187"/>
      <c r="EH66" s="1187"/>
      <c r="EI66" s="1187"/>
      <c r="EJ66" s="1187"/>
      <c r="EK66" s="1187"/>
      <c r="EL66" s="1187"/>
      <c r="EM66" s="1187"/>
      <c r="EN66" s="1226"/>
      <c r="EO66" s="1695"/>
      <c r="EP66" s="3080" t="s">
        <v>231</v>
      </c>
      <c r="EQ66" s="3081"/>
      <c r="ER66" s="1265">
        <f>COUNTIF(EY13:EY45,1)</f>
        <v>0</v>
      </c>
      <c r="ES66" s="1267" t="e">
        <f>ER66*100/ER69</f>
        <v>#DIV/0!</v>
      </c>
      <c r="ET66" s="1268">
        <f>COUNTIF(EZ13:EZ45,1)</f>
        <v>0</v>
      </c>
      <c r="EU66" s="1269" t="e">
        <f>ET66*100/ET69</f>
        <v>#DIV/0!</v>
      </c>
      <c r="EV66" s="1265">
        <f>COUNTIF(FA13:FA45,1)</f>
        <v>0</v>
      </c>
      <c r="EW66" s="1274" t="e">
        <f>EV66*100/EV69</f>
        <v>#DIV/0!</v>
      </c>
      <c r="EX66" s="1268">
        <f>COUNTIF(FB13:FB45,1)</f>
        <v>0</v>
      </c>
      <c r="EY66" s="1267" t="e">
        <f>EX66*100/EX69</f>
        <v>#DIV/0!</v>
      </c>
      <c r="FA66" s="1230"/>
      <c r="FB66" s="1230"/>
      <c r="FC66" s="1238"/>
      <c r="FD66" s="1231"/>
      <c r="FE66" s="1223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34"/>
      <c r="GZ66" s="4"/>
      <c r="HA66" s="4"/>
      <c r="HB66" s="4"/>
      <c r="HC66" s="4"/>
      <c r="HD66" s="4"/>
      <c r="HE66" s="434"/>
      <c r="HF66" s="434"/>
      <c r="HG66" s="434"/>
      <c r="HH66" s="434"/>
      <c r="HI66" s="728" t="s">
        <v>19</v>
      </c>
      <c r="HJ66" s="728"/>
      <c r="HK66" s="729">
        <f>SUM(HK63:HK65)</f>
        <v>0</v>
      </c>
      <c r="HL66" s="730"/>
      <c r="HM66" s="4"/>
      <c r="HN66" s="1223"/>
      <c r="HO66" s="434"/>
      <c r="HP66" s="4"/>
      <c r="HQ66" s="4"/>
      <c r="HR66" s="4"/>
      <c r="HS66" s="4"/>
      <c r="HT66" s="4"/>
      <c r="HU66" s="434"/>
      <c r="HV66" s="434"/>
      <c r="HW66" s="434"/>
      <c r="HX66" s="434"/>
      <c r="HY66" s="728" t="s">
        <v>19</v>
      </c>
      <c r="HZ66" s="728"/>
      <c r="IA66" s="729">
        <f>SUM(IA63:IA65)</f>
        <v>0</v>
      </c>
      <c r="IB66" s="730"/>
      <c r="IC66" s="1226"/>
      <c r="ID66" s="4"/>
      <c r="IE66" s="434"/>
      <c r="IF66" s="434"/>
      <c r="IG66" s="434"/>
      <c r="IH66" s="434"/>
      <c r="II66" s="434"/>
      <c r="IJ66" s="434"/>
      <c r="IK66" s="434"/>
      <c r="IL66" s="434"/>
      <c r="IM66" s="434"/>
      <c r="IN66" s="434"/>
      <c r="IO66" s="434"/>
      <c r="IP66" s="434"/>
      <c r="IQ66" s="434"/>
      <c r="IR66" s="434"/>
      <c r="IS66" s="434"/>
      <c r="IT66" s="434"/>
      <c r="IU66" s="434"/>
      <c r="IV66" s="434"/>
      <c r="IW66" s="434"/>
      <c r="IX66" s="434"/>
      <c r="IY66" s="434"/>
      <c r="IZ66" s="434"/>
      <c r="JA66" s="434"/>
      <c r="JB66" s="434"/>
      <c r="JC66" s="434"/>
      <c r="JD66" s="434"/>
      <c r="JE66" s="434"/>
      <c r="JF66" s="434"/>
      <c r="JG66" s="434"/>
      <c r="JH66" s="434"/>
      <c r="JI66" s="434"/>
      <c r="JJ66" s="434"/>
      <c r="JK66" s="434"/>
      <c r="JL66" s="434"/>
      <c r="JM66" s="434"/>
      <c r="JN66" s="434"/>
      <c r="JO66" s="434"/>
      <c r="JP66" s="434"/>
      <c r="JQ66" s="434"/>
      <c r="JR66" s="434"/>
      <c r="JS66" s="434"/>
      <c r="JT66" s="434"/>
      <c r="JU66" s="434"/>
      <c r="JV66" s="434"/>
      <c r="JW66" s="434"/>
      <c r="JX66" s="434"/>
      <c r="JY66" s="434"/>
      <c r="JZ66" s="434"/>
      <c r="KA66" s="434"/>
      <c r="KB66" s="434"/>
      <c r="KC66" s="434"/>
      <c r="KD66" s="434"/>
      <c r="KE66" s="434"/>
      <c r="KF66" s="434"/>
      <c r="KG66" s="434"/>
      <c r="KH66" s="434"/>
      <c r="KI66" s="434"/>
      <c r="KJ66" s="434"/>
      <c r="KK66" s="434"/>
      <c r="KL66" s="434"/>
      <c r="KM66" s="434"/>
      <c r="KN66" s="434"/>
      <c r="KO66" s="434"/>
      <c r="KP66" s="434"/>
      <c r="KQ66" s="434"/>
      <c r="KR66" s="434"/>
      <c r="KS66" s="434"/>
      <c r="KT66" s="434"/>
      <c r="KU66" s="434"/>
      <c r="KV66" s="434"/>
      <c r="KW66" s="434"/>
      <c r="KX66" s="434"/>
      <c r="KY66" s="434"/>
      <c r="KZ66" s="434"/>
      <c r="LA66" s="434"/>
      <c r="LB66" s="434"/>
      <c r="LC66" s="1225"/>
      <c r="LD66" s="1225"/>
      <c r="LE66" s="1225"/>
      <c r="LF66" s="1225"/>
      <c r="LG66" s="1225"/>
      <c r="LH66" s="1225"/>
      <c r="LI66" s="1225"/>
      <c r="LJ66" s="1225"/>
      <c r="LK66" s="1225"/>
      <c r="LL66" s="1225"/>
      <c r="LM66" s="1225"/>
      <c r="LN66" s="1225"/>
      <c r="LO66" s="434"/>
      <c r="LP66" s="434"/>
      <c r="LQ66" s="434"/>
      <c r="LR66" s="434"/>
      <c r="LS66" s="434"/>
      <c r="LT66" s="434"/>
      <c r="LU66" s="434"/>
      <c r="LV66" s="434"/>
      <c r="LW66" s="434"/>
      <c r="LX66" s="434"/>
      <c r="LY66" s="434"/>
      <c r="LZ66" s="434"/>
      <c r="MA66" s="434"/>
      <c r="MB66" s="434"/>
      <c r="MC66" s="434"/>
      <c r="MD66" s="978" t="s">
        <v>345</v>
      </c>
      <c r="ME66" s="979"/>
      <c r="MF66" s="831">
        <f>COUNTIFS(MM13:MM45,"У-Н")</f>
        <v>0</v>
      </c>
      <c r="MG66" s="980" t="e">
        <f>MF66*100/MF67</f>
        <v>#DIV/0!</v>
      </c>
      <c r="MH66" s="434"/>
      <c r="MI66" s="881" t="s">
        <v>345</v>
      </c>
      <c r="MJ66" s="882"/>
      <c r="MK66" s="872">
        <f>COUNTIFS(MO12:MO45,"У-Н")</f>
        <v>0</v>
      </c>
      <c r="ML66" s="883" t="e">
        <f>MK66*100/MK67</f>
        <v>#DIV/0!</v>
      </c>
      <c r="MM66" s="434"/>
      <c r="MN66" s="2241" t="s">
        <v>345</v>
      </c>
      <c r="MO66" s="2242"/>
      <c r="MP66" s="834">
        <f>COUNTIFS(MQ13:MQ45,"У-Н")</f>
        <v>0</v>
      </c>
      <c r="MQ66" s="982" t="e">
        <f>MP66*100/MP67</f>
        <v>#DIV/0!</v>
      </c>
      <c r="MR66" s="1233"/>
      <c r="MS66" s="139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521" t="s">
        <v>345</v>
      </c>
      <c r="NF66" s="522"/>
      <c r="NG66" s="523">
        <f>COUNTIFS(NQ13:NQ45,"У-Н")</f>
        <v>0</v>
      </c>
      <c r="NH66" s="524" t="e">
        <f>NG66*100/NG67</f>
        <v>#DIV/0!</v>
      </c>
      <c r="NI66" s="4"/>
      <c r="NJ66" s="564" t="s">
        <v>345</v>
      </c>
      <c r="NK66" s="565"/>
      <c r="NL66" s="554">
        <f>COUNTIFS(NR12:NR45,"У-Н")</f>
        <v>0</v>
      </c>
      <c r="NM66" s="566" t="e">
        <f>NL66*100/NL67</f>
        <v>#DIV/0!</v>
      </c>
      <c r="NN66" s="4"/>
      <c r="NO66" s="2273" t="s">
        <v>345</v>
      </c>
      <c r="NP66" s="2274"/>
      <c r="NQ66" s="589">
        <f>COUNTIFS(NS13:NS45,"У-Н")</f>
        <v>0</v>
      </c>
      <c r="NR66" s="525" t="e">
        <f>NQ66*100/NQ67</f>
        <v>#DIV/0!</v>
      </c>
      <c r="NS66" s="4"/>
    </row>
    <row r="67" spans="1:383" ht="24" thickBot="1" x14ac:dyDescent="0.35">
      <c r="A67" s="1224"/>
      <c r="B67" s="1390"/>
      <c r="C67" s="1390"/>
      <c r="D67" s="1542"/>
      <c r="E67" s="1525"/>
      <c r="F67" s="2702" t="s">
        <v>172</v>
      </c>
      <c r="G67" s="2703"/>
      <c r="H67" s="2703"/>
      <c r="I67" s="2703"/>
      <c r="J67" s="2703"/>
      <c r="K67" s="2703"/>
      <c r="L67" s="2704"/>
      <c r="M67" s="1431"/>
      <c r="N67" s="4"/>
      <c r="O67" s="4"/>
      <c r="P67" s="4"/>
      <c r="Q67" s="2711" t="s">
        <v>113</v>
      </c>
      <c r="R67" s="2712"/>
      <c r="S67" s="1412" t="s">
        <v>137</v>
      </c>
      <c r="T67" s="1413" t="s">
        <v>138</v>
      </c>
      <c r="U67" s="1413" t="s">
        <v>137</v>
      </c>
      <c r="V67" s="1413" t="s">
        <v>139</v>
      </c>
      <c r="W67" s="1413" t="s">
        <v>140</v>
      </c>
      <c r="X67" s="1413" t="s">
        <v>141</v>
      </c>
      <c r="Y67" s="1413" t="s">
        <v>142</v>
      </c>
      <c r="Z67" s="1414" t="s">
        <v>143</v>
      </c>
      <c r="AA67" s="1415">
        <v>4</v>
      </c>
      <c r="AB67" s="11"/>
      <c r="AC67" s="11"/>
      <c r="AD67" s="11"/>
      <c r="AE67" s="1226"/>
      <c r="AF67" s="1223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1416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1223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39"/>
      <c r="CQ67" s="39"/>
      <c r="CR67" s="39"/>
      <c r="CS67" s="39"/>
      <c r="CT67" s="39"/>
      <c r="CU67" s="39"/>
      <c r="CV67" s="39"/>
      <c r="CW67" s="4"/>
      <c r="CX67" s="4"/>
      <c r="CY67" s="4"/>
      <c r="CZ67" s="4"/>
      <c r="DA67" s="4"/>
      <c r="DB67" s="4"/>
      <c r="DC67" s="1309"/>
      <c r="DD67" s="1309"/>
      <c r="DE67" s="1309"/>
      <c r="DF67" s="1309"/>
      <c r="DG67" s="1309"/>
      <c r="DH67" s="1309"/>
      <c r="DI67" s="4"/>
      <c r="DJ67" s="4"/>
      <c r="DK67" s="39"/>
      <c r="DL67" s="39"/>
      <c r="DM67" s="39"/>
      <c r="DN67" s="39"/>
      <c r="DO67" s="39"/>
      <c r="DP67" s="39"/>
      <c r="DQ67" s="2677" t="s">
        <v>170</v>
      </c>
      <c r="DR67" s="2678"/>
      <c r="DS67" s="2678"/>
      <c r="DT67" s="2678"/>
      <c r="DU67" s="2679"/>
      <c r="DV67" s="1385">
        <f>COUNTIF(DW13:DW45,12)</f>
        <v>0</v>
      </c>
      <c r="DW67" s="1386" t="e">
        <f>DV67*100/DV68</f>
        <v>#DIV/0!</v>
      </c>
      <c r="DX67" s="1226"/>
      <c r="DY67" s="1223"/>
      <c r="DZ67" s="2606" t="s">
        <v>84</v>
      </c>
      <c r="EA67" s="2607"/>
      <c r="EB67" s="2607"/>
      <c r="EC67" s="2608"/>
      <c r="ED67" s="1419">
        <f>COUNTIF(EL13:EL45,2)</f>
        <v>0</v>
      </c>
      <c r="EE67" s="1420" t="e">
        <f>ED67*100/ED76</f>
        <v>#DIV/0!</v>
      </c>
      <c r="EF67" s="1187"/>
      <c r="EG67" s="1187"/>
      <c r="EH67" s="1187"/>
      <c r="EI67" s="1187"/>
      <c r="EJ67" s="1187"/>
      <c r="EK67" s="1187"/>
      <c r="EL67" s="1187"/>
      <c r="EM67" s="1187"/>
      <c r="EN67" s="1226"/>
      <c r="EO67" s="1695"/>
      <c r="EP67" s="3060" t="s">
        <v>239</v>
      </c>
      <c r="EQ67" s="3061"/>
      <c r="ER67" s="1303">
        <f>COUNTIF(EY13:EY45,2)</f>
        <v>0</v>
      </c>
      <c r="ES67" s="1305" t="e">
        <f>ER67*100/ER69</f>
        <v>#DIV/0!</v>
      </c>
      <c r="ET67" s="1306">
        <f>COUNTIF(EZ13:EZ45,2)</f>
        <v>0</v>
      </c>
      <c r="EU67" s="1304" t="e">
        <f>ET67*100/ET69</f>
        <v>#DIV/0!</v>
      </c>
      <c r="EV67" s="1303">
        <f>COUNTIF(FA13:FA45,2)</f>
        <v>0</v>
      </c>
      <c r="EW67" s="1186" t="e">
        <f>EV67*100/EV69</f>
        <v>#DIV/0!</v>
      </c>
      <c r="EX67" s="1306">
        <f>COUNTIF(FB13:FB45,2)</f>
        <v>0</v>
      </c>
      <c r="EY67" s="1305" t="e">
        <f>EX67*100/EX69</f>
        <v>#DIV/0!</v>
      </c>
      <c r="FA67" s="1230"/>
      <c r="FB67" s="1230"/>
      <c r="FC67" s="1238"/>
      <c r="FD67" s="1231"/>
      <c r="FE67" s="1223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1223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1226"/>
      <c r="ID67" s="4"/>
      <c r="IE67" s="434"/>
      <c r="IF67" s="434"/>
      <c r="IG67" s="434"/>
      <c r="IH67" s="434"/>
      <c r="II67" s="434"/>
      <c r="IJ67" s="434"/>
      <c r="IK67" s="434"/>
      <c r="IL67" s="434"/>
      <c r="IM67" s="434"/>
      <c r="IN67" s="434"/>
      <c r="IO67" s="434"/>
      <c r="IP67" s="434"/>
      <c r="IQ67" s="434"/>
      <c r="IR67" s="434"/>
      <c r="IS67" s="434"/>
      <c r="IT67" s="434"/>
      <c r="IU67" s="434"/>
      <c r="IV67" s="434"/>
      <c r="IW67" s="434"/>
      <c r="IX67" s="434"/>
      <c r="IY67" s="434"/>
      <c r="IZ67" s="434"/>
      <c r="JA67" s="434"/>
      <c r="JB67" s="434"/>
      <c r="JC67" s="434"/>
      <c r="JD67" s="434"/>
      <c r="JE67" s="434"/>
      <c r="JF67" s="434"/>
      <c r="JG67" s="434"/>
      <c r="JH67" s="434"/>
      <c r="JI67" s="434"/>
      <c r="JJ67" s="434"/>
      <c r="JK67" s="434"/>
      <c r="JL67" s="434"/>
      <c r="JM67" s="434"/>
      <c r="JN67" s="434"/>
      <c r="JO67" s="434"/>
      <c r="JP67" s="434"/>
      <c r="JQ67" s="434"/>
      <c r="JR67" s="434"/>
      <c r="JS67" s="434"/>
      <c r="JT67" s="434"/>
      <c r="JU67" s="434"/>
      <c r="JV67" s="434"/>
      <c r="JW67" s="434"/>
      <c r="JX67" s="434"/>
      <c r="JY67" s="434"/>
      <c r="JZ67" s="434"/>
      <c r="KA67" s="434"/>
      <c r="KB67" s="434"/>
      <c r="KC67" s="434"/>
      <c r="KD67" s="434"/>
      <c r="KE67" s="434"/>
      <c r="KF67" s="434"/>
      <c r="KG67" s="434"/>
      <c r="KH67" s="434"/>
      <c r="KI67" s="434"/>
      <c r="KJ67" s="434"/>
      <c r="KK67" s="434"/>
      <c r="KL67" s="434"/>
      <c r="KM67" s="434"/>
      <c r="KN67" s="434"/>
      <c r="KO67" s="434"/>
      <c r="KP67" s="434"/>
      <c r="KQ67" s="434"/>
      <c r="KR67" s="434"/>
      <c r="KS67" s="434"/>
      <c r="KT67" s="434"/>
      <c r="KU67" s="434"/>
      <c r="KV67" s="434"/>
      <c r="KW67" s="434"/>
      <c r="KX67" s="434"/>
      <c r="KY67" s="434"/>
      <c r="KZ67" s="434"/>
      <c r="LA67" s="434"/>
      <c r="LB67" s="434"/>
      <c r="LC67" s="1225"/>
      <c r="LD67" s="1225"/>
      <c r="LE67" s="1225"/>
      <c r="LF67" s="1225"/>
      <c r="LG67" s="1225"/>
      <c r="LH67" s="1225"/>
      <c r="LI67" s="1225"/>
      <c r="LJ67" s="1225"/>
      <c r="LK67" s="1225"/>
      <c r="LL67" s="1225"/>
      <c r="LM67" s="1225"/>
      <c r="LN67" s="1225"/>
      <c r="LO67" s="434"/>
      <c r="LP67" s="434"/>
      <c r="LQ67" s="434"/>
      <c r="LR67" s="434"/>
      <c r="LS67" s="434"/>
      <c r="LT67" s="434"/>
      <c r="LU67" s="434"/>
      <c r="LV67" s="434"/>
      <c r="LW67" s="434"/>
      <c r="LX67" s="434"/>
      <c r="LY67" s="434"/>
      <c r="LZ67" s="434"/>
      <c r="MA67" s="434"/>
      <c r="MB67" s="434"/>
      <c r="MC67" s="434"/>
      <c r="MD67" s="466"/>
      <c r="ME67" s="466"/>
      <c r="MF67" s="613">
        <f>SUM(MF63:MF66)</f>
        <v>0</v>
      </c>
      <c r="MG67" s="992"/>
      <c r="MH67" s="434"/>
      <c r="MI67" s="1225"/>
      <c r="MJ67" s="466"/>
      <c r="MK67" s="613">
        <f>SUM(MK63:MK66)</f>
        <v>0</v>
      </c>
      <c r="ML67" s="466"/>
      <c r="MM67" s="434"/>
      <c r="MN67" s="466"/>
      <c r="MO67" s="434"/>
      <c r="MP67" s="613">
        <f>SUM(MP63:MP66)</f>
        <v>0</v>
      </c>
      <c r="MQ67" s="992"/>
      <c r="MR67" s="1233"/>
      <c r="MS67" s="139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526"/>
      <c r="NF67" s="526"/>
      <c r="NG67" s="610">
        <f>SUM(NG63:NG66)</f>
        <v>0</v>
      </c>
      <c r="NH67" s="611"/>
      <c r="NI67" s="4"/>
      <c r="NJ67" s="526"/>
      <c r="NK67" s="526"/>
      <c r="NL67" s="610">
        <f>SUM(NL63:NL66)</f>
        <v>0</v>
      </c>
      <c r="NM67" s="526"/>
      <c r="NN67" s="4"/>
      <c r="NO67" s="526"/>
      <c r="NP67" s="4"/>
      <c r="NQ67" s="610">
        <f>SUM(NQ63:NQ66)</f>
        <v>0</v>
      </c>
      <c r="NR67" s="611"/>
      <c r="NS67" s="4"/>
    </row>
    <row r="68" spans="1:383" ht="24" thickBot="1" x14ac:dyDescent="0.4">
      <c r="A68" s="1224"/>
      <c r="B68" s="1418"/>
      <c r="C68" s="1418"/>
      <c r="D68" s="1543"/>
      <c r="E68" s="1526"/>
      <c r="F68" s="2705"/>
      <c r="G68" s="2706"/>
      <c r="H68" s="2706"/>
      <c r="I68" s="2706"/>
      <c r="J68" s="2706"/>
      <c r="K68" s="2706"/>
      <c r="L68" s="2707"/>
      <c r="M68" s="1431"/>
      <c r="N68" s="4"/>
      <c r="O68" s="4"/>
      <c r="P68" s="4"/>
      <c r="Q68" s="2741" t="s">
        <v>115</v>
      </c>
      <c r="R68" s="2742"/>
      <c r="S68" s="1423" t="s">
        <v>144</v>
      </c>
      <c r="T68" s="1424" t="s">
        <v>144</v>
      </c>
      <c r="U68" s="1424" t="s">
        <v>144</v>
      </c>
      <c r="V68" s="1424" t="s">
        <v>145</v>
      </c>
      <c r="W68" s="1424" t="s">
        <v>145</v>
      </c>
      <c r="X68" s="1424" t="s">
        <v>145</v>
      </c>
      <c r="Y68" s="1424" t="s">
        <v>146</v>
      </c>
      <c r="Z68" s="1425" t="s">
        <v>147</v>
      </c>
      <c r="AA68" s="1426">
        <v>5</v>
      </c>
      <c r="AB68" s="11"/>
      <c r="AC68" s="11"/>
      <c r="AD68" s="11"/>
      <c r="AE68" s="1226"/>
      <c r="AF68" s="1223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1416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1223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39"/>
      <c r="CQ68" s="39"/>
      <c r="CR68" s="39"/>
      <c r="CS68" s="39"/>
      <c r="CT68" s="39"/>
      <c r="CU68" s="39"/>
      <c r="CV68" s="39"/>
      <c r="CW68" s="4"/>
      <c r="CX68" s="4"/>
      <c r="CY68" s="4"/>
      <c r="CZ68" s="4"/>
      <c r="DA68" s="4"/>
      <c r="DB68" s="4"/>
      <c r="DC68" s="1309"/>
      <c r="DD68" s="1309"/>
      <c r="DE68" s="1309"/>
      <c r="DF68" s="1309"/>
      <c r="DG68" s="1309"/>
      <c r="DH68" s="1309"/>
      <c r="DI68" s="4"/>
      <c r="DJ68" s="4"/>
      <c r="DK68" s="39"/>
      <c r="DL68" s="39"/>
      <c r="DM68" s="39"/>
      <c r="DN68" s="39"/>
      <c r="DO68" s="39"/>
      <c r="DP68" s="39"/>
      <c r="DQ68" s="4"/>
      <c r="DR68" s="4"/>
      <c r="DS68" s="4"/>
      <c r="DT68" s="2643" t="s">
        <v>19</v>
      </c>
      <c r="DU68" s="2644"/>
      <c r="DV68" s="1391">
        <f>SUM(DV56:DV67)</f>
        <v>0</v>
      </c>
      <c r="DW68" s="1312"/>
      <c r="DX68" s="1226"/>
      <c r="DY68" s="1223"/>
      <c r="DZ68" s="2606" t="s">
        <v>85</v>
      </c>
      <c r="EA68" s="2607"/>
      <c r="EB68" s="2607"/>
      <c r="EC68" s="2608"/>
      <c r="ED68" s="1419">
        <f>COUNTIF(EL13:EL45,3)</f>
        <v>0</v>
      </c>
      <c r="EE68" s="1420" t="e">
        <f>ED68*100/ED76</f>
        <v>#DIV/0!</v>
      </c>
      <c r="EF68" s="1187"/>
      <c r="EG68" s="1187"/>
      <c r="EH68" s="1187"/>
      <c r="EI68" s="1187"/>
      <c r="EJ68" s="1187"/>
      <c r="EK68" s="1187"/>
      <c r="EL68" s="1187"/>
      <c r="EM68" s="1187"/>
      <c r="EN68" s="1226"/>
      <c r="EO68" s="1695"/>
      <c r="EP68" s="3062" t="s">
        <v>401</v>
      </c>
      <c r="EQ68" s="3063"/>
      <c r="ER68" s="1705">
        <f>ER52</f>
        <v>0</v>
      </c>
      <c r="ES68" s="1706" t="e">
        <f>ER68*100/ER69</f>
        <v>#DIV/0!</v>
      </c>
      <c r="ET68" s="1705">
        <f>ER52</f>
        <v>0</v>
      </c>
      <c r="EU68" s="1707" t="e">
        <f>ET68*100/ET69</f>
        <v>#DIV/0!</v>
      </c>
      <c r="EV68" s="1705">
        <f>ER52</f>
        <v>0</v>
      </c>
      <c r="EW68" s="1707" t="e">
        <f>EV68*100/EV69</f>
        <v>#DIV/0!</v>
      </c>
      <c r="EX68" s="1705">
        <f>ER52</f>
        <v>0</v>
      </c>
      <c r="EY68" s="1707" t="e">
        <f>EX68*100/EX69</f>
        <v>#DIV/0!</v>
      </c>
      <c r="FA68" s="1230"/>
      <c r="FB68" s="1230"/>
      <c r="FC68" s="1238"/>
      <c r="FD68" s="1231"/>
      <c r="FE68" s="1223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1223"/>
      <c r="HO68" s="4"/>
      <c r="HP68" s="4"/>
      <c r="HQ68" s="4"/>
      <c r="HR68" s="4"/>
      <c r="HS68" s="11"/>
      <c r="HT68" s="4"/>
      <c r="HU68" s="4"/>
      <c r="HV68" s="4"/>
      <c r="HW68" s="4"/>
      <c r="HX68" s="11"/>
      <c r="HY68" s="4"/>
      <c r="HZ68" s="4"/>
      <c r="IA68" s="4"/>
      <c r="IB68" s="4"/>
      <c r="IC68" s="1226"/>
      <c r="ID68" s="4"/>
      <c r="IE68" s="434"/>
      <c r="IF68" s="434"/>
      <c r="IG68" s="434"/>
      <c r="IH68" s="434"/>
      <c r="II68" s="434"/>
      <c r="IJ68" s="434"/>
      <c r="IK68" s="434"/>
      <c r="IL68" s="434"/>
      <c r="IM68" s="434"/>
      <c r="IN68" s="434"/>
      <c r="IO68" s="434"/>
      <c r="IP68" s="434"/>
      <c r="IQ68" s="434"/>
      <c r="IR68" s="434"/>
      <c r="IS68" s="434"/>
      <c r="IT68" s="434"/>
      <c r="IU68" s="434"/>
      <c r="IV68" s="434"/>
      <c r="IW68" s="434"/>
      <c r="IX68" s="434"/>
      <c r="IY68" s="434"/>
      <c r="IZ68" s="434"/>
      <c r="JA68" s="434"/>
      <c r="JB68" s="434"/>
      <c r="JC68" s="434"/>
      <c r="JD68" s="434"/>
      <c r="JE68" s="434"/>
      <c r="JF68" s="434"/>
      <c r="JG68" s="434"/>
      <c r="JH68" s="434"/>
      <c r="JI68" s="434"/>
      <c r="JJ68" s="434"/>
      <c r="JK68" s="434"/>
      <c r="JL68" s="434"/>
      <c r="JM68" s="434"/>
      <c r="JN68" s="434"/>
      <c r="JO68" s="434"/>
      <c r="JP68" s="434"/>
      <c r="JQ68" s="434"/>
      <c r="JR68" s="434"/>
      <c r="JS68" s="434"/>
      <c r="JT68" s="434"/>
      <c r="JU68" s="434"/>
      <c r="JV68" s="434"/>
      <c r="JW68" s="434"/>
      <c r="JX68" s="434"/>
      <c r="JY68" s="434"/>
      <c r="JZ68" s="434"/>
      <c r="KA68" s="434"/>
      <c r="KB68" s="434"/>
      <c r="KC68" s="434"/>
      <c r="KD68" s="434"/>
      <c r="KE68" s="434"/>
      <c r="KF68" s="434"/>
      <c r="KG68" s="434"/>
      <c r="KH68" s="434"/>
      <c r="KI68" s="434"/>
      <c r="KJ68" s="434"/>
      <c r="KK68" s="434"/>
      <c r="KL68" s="434"/>
      <c r="KM68" s="434"/>
      <c r="KN68" s="434"/>
      <c r="KO68" s="434"/>
      <c r="KP68" s="434"/>
      <c r="KQ68" s="434"/>
      <c r="KR68" s="434"/>
      <c r="KS68" s="434"/>
      <c r="KT68" s="434"/>
      <c r="KU68" s="434"/>
      <c r="KV68" s="434"/>
      <c r="KW68" s="434"/>
      <c r="KX68" s="434"/>
      <c r="KY68" s="434"/>
      <c r="KZ68" s="434"/>
      <c r="LA68" s="434"/>
      <c r="LB68" s="434"/>
      <c r="LC68" s="434"/>
      <c r="LD68" s="434"/>
      <c r="LE68" s="434"/>
      <c r="LF68" s="434"/>
      <c r="LG68" s="434"/>
      <c r="LH68" s="434"/>
      <c r="LI68" s="434"/>
      <c r="LJ68" s="434"/>
      <c r="LK68" s="434"/>
      <c r="LL68" s="434"/>
      <c r="LM68" s="434"/>
      <c r="LN68" s="434"/>
      <c r="LO68" s="434"/>
      <c r="LP68" s="434"/>
      <c r="LQ68" s="434"/>
      <c r="LR68" s="434"/>
      <c r="LS68" s="434"/>
      <c r="LT68" s="434"/>
      <c r="LU68" s="434"/>
      <c r="LV68" s="434"/>
      <c r="LW68" s="434"/>
      <c r="LX68" s="434"/>
      <c r="LY68" s="434"/>
      <c r="LZ68" s="434"/>
      <c r="MA68" s="434"/>
      <c r="MB68" s="434"/>
      <c r="MC68" s="434"/>
      <c r="MD68" s="434"/>
      <c r="ME68" s="434"/>
      <c r="MF68" s="434"/>
      <c r="MG68" s="434"/>
      <c r="MH68" s="434"/>
      <c r="MI68" s="434"/>
      <c r="MJ68" s="434"/>
      <c r="MK68" s="434"/>
      <c r="ML68" s="434"/>
      <c r="MM68" s="434"/>
      <c r="MN68" s="434"/>
      <c r="MO68" s="434"/>
      <c r="MP68" s="434"/>
      <c r="MQ68" s="434"/>
      <c r="MR68" s="1233"/>
      <c r="MS68" s="139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</row>
    <row r="69" spans="1:383" ht="26.25" thickBot="1" x14ac:dyDescent="0.35">
      <c r="A69" s="1224"/>
      <c r="B69" s="1221"/>
      <c r="C69" s="4"/>
      <c r="D69" s="1226"/>
      <c r="E69" s="1223"/>
      <c r="F69" s="2708"/>
      <c r="G69" s="2709"/>
      <c r="H69" s="2709"/>
      <c r="I69" s="2709"/>
      <c r="J69" s="2709"/>
      <c r="K69" s="2709"/>
      <c r="L69" s="2710"/>
      <c r="M69" s="1226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1226"/>
      <c r="AF69" s="1223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1416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1223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39"/>
      <c r="CQ69" s="39"/>
      <c r="CR69" s="39"/>
      <c r="CS69" s="39"/>
      <c r="CT69" s="39"/>
      <c r="CU69" s="39"/>
      <c r="CV69" s="39"/>
      <c r="CW69" s="4"/>
      <c r="CX69" s="4"/>
      <c r="CY69" s="4"/>
      <c r="CZ69" s="4"/>
      <c r="DA69" s="4"/>
      <c r="DB69" s="4"/>
      <c r="DC69" s="1309"/>
      <c r="DD69" s="1309"/>
      <c r="DE69" s="1309"/>
      <c r="DF69" s="1309"/>
      <c r="DG69" s="1309"/>
      <c r="DH69" s="1309"/>
      <c r="DI69" s="1309"/>
      <c r="DJ69" s="1309"/>
      <c r="DK69" s="39"/>
      <c r="DL69" s="39"/>
      <c r="DM69" s="39"/>
      <c r="DN69" s="39"/>
      <c r="DO69" s="39"/>
      <c r="DP69" s="39"/>
      <c r="DQ69" s="39"/>
      <c r="DR69" s="4"/>
      <c r="DS69" s="1427"/>
      <c r="DT69" s="1427"/>
      <c r="DU69" s="1427"/>
      <c r="DV69" s="1427"/>
      <c r="DW69" s="1427"/>
      <c r="DX69" s="1428"/>
      <c r="DY69" s="1223"/>
      <c r="DZ69" s="2606" t="s">
        <v>86</v>
      </c>
      <c r="EA69" s="2607"/>
      <c r="EB69" s="2607"/>
      <c r="EC69" s="2608"/>
      <c r="ED69" s="1419">
        <f>COUNTIF(EL13:EL45,4)</f>
        <v>0</v>
      </c>
      <c r="EE69" s="1420" t="e">
        <f>ED69*100/ED76</f>
        <v>#DIV/0!</v>
      </c>
      <c r="EF69" s="1187"/>
      <c r="EG69" s="1187"/>
      <c r="EH69" s="1187"/>
      <c r="EI69" s="1187"/>
      <c r="EJ69" s="1187"/>
      <c r="EK69" s="1187"/>
      <c r="EL69" s="1187"/>
      <c r="EM69" s="1187"/>
      <c r="EN69" s="1226"/>
      <c r="EO69" s="1695"/>
      <c r="EP69" s="1227"/>
      <c r="ER69" s="1375">
        <f>SUM(ER66:ER68)</f>
        <v>0</v>
      </c>
      <c r="ES69" s="1375"/>
      <c r="ET69" s="1375">
        <f>SUM(ET66:ET68)</f>
        <v>0</v>
      </c>
      <c r="EU69" s="1375"/>
      <c r="EV69" s="1375">
        <f>SUM(EV66:EV68)</f>
        <v>0</v>
      </c>
      <c r="EW69" s="1375"/>
      <c r="EX69" s="1375">
        <f>SUM(EX66:EX68)</f>
        <v>0</v>
      </c>
      <c r="EY69" s="1375"/>
      <c r="FA69" s="1230"/>
      <c r="FB69" s="1230"/>
      <c r="FC69" s="1238"/>
      <c r="FD69" s="1231"/>
      <c r="FE69" s="1223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1223"/>
      <c r="HO69" s="2310" t="s">
        <v>376</v>
      </c>
      <c r="HP69" s="2311"/>
      <c r="HQ69" s="2314" t="s">
        <v>11</v>
      </c>
      <c r="HR69" s="2314" t="s">
        <v>12</v>
      </c>
      <c r="HS69" s="1087"/>
      <c r="HT69" s="2310" t="s">
        <v>377</v>
      </c>
      <c r="HU69" s="2311"/>
      <c r="HV69" s="2314" t="s">
        <v>11</v>
      </c>
      <c r="HW69" s="2314" t="s">
        <v>12</v>
      </c>
      <c r="HX69" s="1087"/>
      <c r="HY69" s="2310" t="s">
        <v>378</v>
      </c>
      <c r="HZ69" s="2311"/>
      <c r="IA69" s="2314" t="s">
        <v>11</v>
      </c>
      <c r="IB69" s="2314" t="s">
        <v>12</v>
      </c>
      <c r="IC69" s="1226"/>
      <c r="ID69" s="4"/>
      <c r="IE69" s="434"/>
      <c r="IF69" s="434"/>
      <c r="IG69" s="434"/>
      <c r="IH69" s="434"/>
      <c r="II69" s="434"/>
      <c r="IJ69" s="434"/>
      <c r="IK69" s="434"/>
      <c r="IL69" s="434"/>
      <c r="IM69" s="434"/>
      <c r="IN69" s="434"/>
      <c r="IO69" s="434"/>
      <c r="IP69" s="434"/>
      <c r="IQ69" s="434"/>
      <c r="IR69" s="434"/>
      <c r="IS69" s="434"/>
      <c r="IT69" s="434"/>
      <c r="IU69" s="434"/>
      <c r="IV69" s="434"/>
      <c r="IW69" s="434"/>
      <c r="IX69" s="434"/>
      <c r="IY69" s="434"/>
      <c r="IZ69" s="434"/>
      <c r="JA69" s="434"/>
      <c r="JB69" s="434"/>
      <c r="JC69" s="434"/>
      <c r="JD69" s="434"/>
      <c r="JE69" s="434"/>
      <c r="JF69" s="434"/>
      <c r="JG69" s="434"/>
      <c r="JH69" s="434"/>
      <c r="JI69" s="434"/>
      <c r="JJ69" s="434"/>
      <c r="JK69" s="434"/>
      <c r="JL69" s="434"/>
      <c r="JM69" s="434"/>
      <c r="JN69" s="434"/>
      <c r="JO69" s="434"/>
      <c r="JP69" s="434"/>
      <c r="JQ69" s="434"/>
      <c r="JR69" s="434"/>
      <c r="JS69" s="434"/>
      <c r="JT69" s="434"/>
      <c r="JU69" s="434"/>
      <c r="JV69" s="434"/>
      <c r="JW69" s="434"/>
      <c r="JX69" s="434"/>
      <c r="JY69" s="434"/>
      <c r="JZ69" s="434"/>
      <c r="KA69" s="434"/>
      <c r="KB69" s="434"/>
      <c r="KC69" s="434"/>
      <c r="KD69" s="434"/>
      <c r="KE69" s="434"/>
      <c r="KF69" s="434"/>
      <c r="KG69" s="434"/>
      <c r="KH69" s="434"/>
      <c r="KI69" s="434"/>
      <c r="KJ69" s="434"/>
      <c r="KK69" s="434"/>
      <c r="KL69" s="434"/>
      <c r="KM69" s="434"/>
      <c r="KN69" s="434"/>
      <c r="KO69" s="434"/>
      <c r="KP69" s="434"/>
      <c r="KQ69" s="434"/>
      <c r="KR69" s="434"/>
      <c r="KS69" s="434"/>
      <c r="KT69" s="434"/>
      <c r="KU69" s="434"/>
      <c r="KV69" s="434"/>
      <c r="KW69" s="434"/>
      <c r="KX69" s="434"/>
      <c r="KY69" s="434"/>
      <c r="KZ69" s="434"/>
      <c r="LA69" s="434"/>
      <c r="LB69" s="434"/>
      <c r="LC69" s="434"/>
      <c r="LD69" s="434"/>
      <c r="LE69" s="434"/>
      <c r="LF69" s="434"/>
      <c r="LG69" s="434"/>
      <c r="LH69" s="434"/>
      <c r="LI69" s="434"/>
      <c r="LJ69" s="434"/>
      <c r="LK69" s="434"/>
      <c r="LL69" s="434"/>
      <c r="LM69" s="434"/>
      <c r="LN69" s="434"/>
      <c r="LO69" s="434"/>
      <c r="LP69" s="434"/>
      <c r="LQ69" s="434"/>
      <c r="LR69" s="434"/>
      <c r="LS69" s="434"/>
      <c r="LT69" s="434"/>
      <c r="LU69" s="434"/>
      <c r="LV69" s="434"/>
      <c r="LW69" s="434"/>
      <c r="LX69" s="434"/>
      <c r="LY69" s="434"/>
      <c r="LZ69" s="434"/>
      <c r="MA69" s="434"/>
      <c r="MB69" s="434"/>
      <c r="MC69" s="434"/>
      <c r="MD69" s="434"/>
      <c r="ME69" s="434"/>
      <c r="MF69" s="434"/>
      <c r="MG69" s="434"/>
      <c r="MH69" s="434"/>
      <c r="MI69" s="434"/>
      <c r="MJ69" s="434"/>
      <c r="MK69" s="434"/>
      <c r="ML69" s="434"/>
      <c r="MM69" s="434"/>
      <c r="MN69" s="434"/>
      <c r="MO69" s="434"/>
      <c r="MP69" s="434"/>
      <c r="MQ69" s="434"/>
      <c r="MR69" s="1233"/>
      <c r="MS69" s="1394"/>
      <c r="MT69" s="4"/>
      <c r="MU69" s="2329" t="s">
        <v>327</v>
      </c>
      <c r="MV69" s="2330"/>
      <c r="MW69" s="2333" t="s">
        <v>11</v>
      </c>
      <c r="MX69" s="2335" t="s">
        <v>12</v>
      </c>
      <c r="MY69" s="1082"/>
      <c r="MZ69" s="2301" t="s">
        <v>338</v>
      </c>
      <c r="NA69" s="2302"/>
      <c r="NB69" s="2297" t="s">
        <v>11</v>
      </c>
      <c r="NC69" s="2306" t="s">
        <v>12</v>
      </c>
      <c r="ND69" s="1084"/>
      <c r="NE69" s="2301" t="s">
        <v>331</v>
      </c>
      <c r="NF69" s="2302"/>
      <c r="NG69" s="2297" t="s">
        <v>11</v>
      </c>
      <c r="NH69" s="2306" t="s">
        <v>12</v>
      </c>
      <c r="NI69" s="1084"/>
      <c r="NJ69" s="2301" t="s">
        <v>333</v>
      </c>
      <c r="NK69" s="2302"/>
      <c r="NL69" s="2297" t="s">
        <v>11</v>
      </c>
      <c r="NM69" s="2306" t="s">
        <v>12</v>
      </c>
      <c r="NN69" s="1084"/>
      <c r="NO69" s="2301" t="s">
        <v>339</v>
      </c>
      <c r="NP69" s="2302"/>
      <c r="NQ69" s="2297" t="s">
        <v>11</v>
      </c>
      <c r="NR69" s="2306" t="s">
        <v>12</v>
      </c>
      <c r="NS69" s="4"/>
    </row>
    <row r="70" spans="1:383" ht="21" thickBot="1" x14ac:dyDescent="0.35">
      <c r="A70" s="1224"/>
      <c r="B70" s="1221"/>
      <c r="C70" s="4"/>
      <c r="D70" s="1226"/>
      <c r="E70" s="1223"/>
      <c r="F70" s="4"/>
      <c r="G70" s="4"/>
      <c r="H70" s="4"/>
      <c r="I70" s="4"/>
      <c r="J70" s="4"/>
      <c r="K70" s="1429"/>
      <c r="L70" s="1221"/>
      <c r="M70" s="1226"/>
      <c r="N70" s="4"/>
      <c r="O70" s="4"/>
      <c r="P70" s="4"/>
      <c r="Q70" s="1114"/>
      <c r="R70" s="111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1226"/>
      <c r="AF70" s="1223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12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1223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1309"/>
      <c r="DD70" s="1309"/>
      <c r="DE70" s="1309"/>
      <c r="DF70" s="1309"/>
      <c r="DG70" s="1309"/>
      <c r="DH70" s="1309"/>
      <c r="DI70" s="1309"/>
      <c r="DJ70" s="1309"/>
      <c r="DR70" s="1430"/>
      <c r="DS70" s="1430"/>
      <c r="DT70" s="1430"/>
      <c r="DU70" s="1430"/>
      <c r="DV70" s="1430"/>
      <c r="DW70" s="1430"/>
      <c r="DX70" s="1428"/>
      <c r="DY70" s="1223"/>
      <c r="DZ70" s="2606" t="s">
        <v>87</v>
      </c>
      <c r="EA70" s="2607"/>
      <c r="EB70" s="2607"/>
      <c r="EC70" s="2608"/>
      <c r="ED70" s="1419">
        <f>COUNTIF(EL13:EL45,5)</f>
        <v>0</v>
      </c>
      <c r="EE70" s="1420" t="e">
        <f>ED70*100/ED76</f>
        <v>#DIV/0!</v>
      </c>
      <c r="EF70" s="1187"/>
      <c r="EG70" s="1187"/>
      <c r="EH70" s="1187"/>
      <c r="EI70" s="1187"/>
      <c r="EJ70" s="1187"/>
      <c r="EK70" s="1187"/>
      <c r="EL70" s="1187"/>
      <c r="EM70" s="1187"/>
      <c r="EN70" s="1226"/>
      <c r="EO70" s="1695"/>
      <c r="EP70" s="639"/>
      <c r="FA70" s="1230"/>
      <c r="FB70" s="1230"/>
      <c r="FC70" s="1238"/>
      <c r="FD70" s="1231"/>
      <c r="FE70" s="1232"/>
      <c r="FF70" s="434"/>
      <c r="FG70" s="434"/>
      <c r="FH70" s="434"/>
      <c r="FI70" s="434"/>
      <c r="FJ70" s="434"/>
      <c r="FK70" s="434"/>
      <c r="FL70" s="434"/>
      <c r="FM70" s="434"/>
      <c r="FN70" s="434"/>
      <c r="FO70" s="434"/>
      <c r="FP70" s="434"/>
      <c r="FQ70" s="434"/>
      <c r="FR70" s="434"/>
      <c r="FS70" s="434"/>
      <c r="FT70" s="434"/>
      <c r="FU70" s="434"/>
      <c r="FV70" s="434"/>
      <c r="FW70" s="434"/>
      <c r="FX70" s="434"/>
      <c r="FY70" s="434"/>
      <c r="FZ70" s="434"/>
      <c r="GA70" s="434"/>
      <c r="GB70" s="434"/>
      <c r="GC70" s="434"/>
      <c r="GD70" s="434"/>
      <c r="GE70" s="434"/>
      <c r="GF70" s="434"/>
      <c r="GG70" s="434"/>
      <c r="GH70" s="434"/>
      <c r="GI70" s="434"/>
      <c r="GJ70" s="434"/>
      <c r="GK70" s="434"/>
      <c r="GL70" s="434"/>
      <c r="GM70" s="434"/>
      <c r="GN70" s="434"/>
      <c r="GO70" s="434"/>
      <c r="GP70" s="434"/>
      <c r="GQ70" s="434"/>
      <c r="GR70" s="434"/>
      <c r="GS70" s="434"/>
      <c r="GT70" s="434"/>
      <c r="GU70" s="434"/>
      <c r="GV70" s="434"/>
      <c r="GW70" s="434"/>
      <c r="GX70" s="434"/>
      <c r="GY70" s="434"/>
      <c r="GZ70" s="434"/>
      <c r="HA70" s="434"/>
      <c r="HB70" s="434"/>
      <c r="HC70" s="434"/>
      <c r="HD70" s="434"/>
      <c r="HE70" s="434"/>
      <c r="HF70" s="434"/>
      <c r="HG70" s="434"/>
      <c r="HH70" s="434"/>
      <c r="HI70" s="434"/>
      <c r="HJ70" s="434"/>
      <c r="HK70" s="434"/>
      <c r="HL70" s="434"/>
      <c r="HM70" s="434"/>
      <c r="HN70" s="1232"/>
      <c r="HO70" s="2312"/>
      <c r="HP70" s="2313"/>
      <c r="HQ70" s="2315"/>
      <c r="HR70" s="2316"/>
      <c r="HS70" s="466"/>
      <c r="HT70" s="2312"/>
      <c r="HU70" s="2313"/>
      <c r="HV70" s="2315"/>
      <c r="HW70" s="2316"/>
      <c r="HX70" s="466"/>
      <c r="HY70" s="2312"/>
      <c r="HZ70" s="2313"/>
      <c r="IA70" s="2315"/>
      <c r="IB70" s="2316"/>
      <c r="IC70" s="1233"/>
      <c r="ID70" s="434"/>
      <c r="IE70" s="434"/>
      <c r="IF70" s="434"/>
      <c r="IG70" s="434"/>
      <c r="IH70" s="434"/>
      <c r="II70" s="434"/>
      <c r="IJ70" s="434"/>
      <c r="IK70" s="434"/>
      <c r="IL70" s="434"/>
      <c r="IM70" s="434"/>
      <c r="IN70" s="434"/>
      <c r="IO70" s="434"/>
      <c r="IP70" s="434"/>
      <c r="IQ70" s="434"/>
      <c r="IR70" s="434"/>
      <c r="IS70" s="434"/>
      <c r="IT70" s="434"/>
      <c r="IU70" s="434"/>
      <c r="IV70" s="434"/>
      <c r="IW70" s="434"/>
      <c r="IX70" s="434"/>
      <c r="IY70" s="434"/>
      <c r="IZ70" s="434"/>
      <c r="JA70" s="434"/>
      <c r="JB70" s="434"/>
      <c r="JC70" s="434"/>
      <c r="JD70" s="434"/>
      <c r="JE70" s="434"/>
      <c r="JF70" s="434"/>
      <c r="JG70" s="434"/>
      <c r="JH70" s="434"/>
      <c r="JI70" s="434"/>
      <c r="JJ70" s="434"/>
      <c r="JK70" s="434"/>
      <c r="JL70" s="434"/>
      <c r="JM70" s="434"/>
      <c r="JN70" s="434"/>
      <c r="JO70" s="434"/>
      <c r="JP70" s="434"/>
      <c r="JQ70" s="434"/>
      <c r="JR70" s="434"/>
      <c r="JS70" s="434"/>
      <c r="JT70" s="434"/>
      <c r="JU70" s="434"/>
      <c r="JV70" s="434"/>
      <c r="JW70" s="434"/>
      <c r="JX70" s="434"/>
      <c r="JY70" s="434"/>
      <c r="JZ70" s="434"/>
      <c r="KA70" s="434"/>
      <c r="KB70" s="434"/>
      <c r="KC70" s="434"/>
      <c r="KD70" s="434"/>
      <c r="KE70" s="434"/>
      <c r="KF70" s="434"/>
      <c r="KG70" s="434"/>
      <c r="KH70" s="434"/>
      <c r="KI70" s="434"/>
      <c r="KJ70" s="434"/>
      <c r="KK70" s="434"/>
      <c r="KL70" s="434"/>
      <c r="KM70" s="434"/>
      <c r="KN70" s="434"/>
      <c r="KO70" s="434"/>
      <c r="KP70" s="434"/>
      <c r="KQ70" s="434"/>
      <c r="KR70" s="434"/>
      <c r="KS70" s="434"/>
      <c r="KT70" s="434"/>
      <c r="KU70" s="434"/>
      <c r="KV70" s="434"/>
      <c r="KW70" s="434"/>
      <c r="KX70" s="434"/>
      <c r="KY70" s="434"/>
      <c r="KZ70" s="434"/>
      <c r="LA70" s="434"/>
      <c r="LB70" s="434"/>
      <c r="LC70" s="434"/>
      <c r="LD70" s="434"/>
      <c r="LE70" s="434"/>
      <c r="LF70" s="434"/>
      <c r="LG70" s="434"/>
      <c r="LH70" s="434"/>
      <c r="LI70" s="434"/>
      <c r="LJ70" s="434"/>
      <c r="LK70" s="434"/>
      <c r="LL70" s="434"/>
      <c r="LM70" s="434"/>
      <c r="LN70" s="434"/>
      <c r="LO70" s="434"/>
      <c r="LP70" s="434"/>
      <c r="LQ70" s="434"/>
      <c r="LR70" s="434"/>
      <c r="LS70" s="434"/>
      <c r="LT70" s="434"/>
      <c r="LU70" s="434"/>
      <c r="LV70" s="434"/>
      <c r="LW70" s="434"/>
      <c r="LX70" s="434"/>
      <c r="LY70" s="434"/>
      <c r="LZ70" s="434"/>
      <c r="MA70" s="434"/>
      <c r="MB70" s="434"/>
      <c r="MC70" s="434"/>
      <c r="MD70" s="434"/>
      <c r="ME70" s="434"/>
      <c r="MF70" s="434"/>
      <c r="MG70" s="434"/>
      <c r="MH70" s="434"/>
      <c r="MI70" s="434"/>
      <c r="MJ70" s="434"/>
      <c r="MK70" s="434"/>
      <c r="ML70" s="434"/>
      <c r="MM70" s="434"/>
      <c r="MN70" s="434"/>
      <c r="MO70" s="434"/>
      <c r="MP70" s="434"/>
      <c r="MQ70" s="434"/>
      <c r="MR70" s="1233"/>
      <c r="MS70" s="1234"/>
      <c r="MT70" s="434"/>
      <c r="MU70" s="2331"/>
      <c r="MV70" s="2332"/>
      <c r="MW70" s="2334"/>
      <c r="MX70" s="2336"/>
      <c r="MY70" s="1082"/>
      <c r="MZ70" s="2308"/>
      <c r="NA70" s="2309"/>
      <c r="NB70" s="2305"/>
      <c r="NC70" s="2307"/>
      <c r="ND70" s="1084"/>
      <c r="NE70" s="2308"/>
      <c r="NF70" s="2309"/>
      <c r="NG70" s="2305"/>
      <c r="NH70" s="2307"/>
      <c r="NI70" s="1084"/>
      <c r="NJ70" s="2308"/>
      <c r="NK70" s="2309"/>
      <c r="NL70" s="2305"/>
      <c r="NM70" s="2307"/>
      <c r="NN70" s="1084"/>
      <c r="NO70" s="2308"/>
      <c r="NP70" s="2309"/>
      <c r="NQ70" s="2305"/>
      <c r="NR70" s="2307"/>
      <c r="NS70" s="434"/>
    </row>
    <row r="71" spans="1:383" ht="22.5" x14ac:dyDescent="0.3">
      <c r="A71" s="1224"/>
      <c r="B71" s="1221"/>
      <c r="C71" s="1421"/>
      <c r="D71" s="1431"/>
      <c r="E71" s="1422"/>
      <c r="F71" s="1421"/>
      <c r="G71" s="1421"/>
      <c r="H71" s="1421"/>
      <c r="I71" s="4"/>
      <c r="J71" s="1221"/>
      <c r="K71" s="1429"/>
      <c r="L71" s="1221"/>
      <c r="M71" s="1226"/>
      <c r="N71" s="4"/>
      <c r="O71" s="4"/>
      <c r="P71" s="4"/>
      <c r="Q71" s="1114"/>
      <c r="R71" s="111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1226"/>
      <c r="AF71" s="1223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1223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1309"/>
      <c r="DD71" s="1309"/>
      <c r="DE71" s="1309"/>
      <c r="DF71" s="1309"/>
      <c r="DG71" s="1309"/>
      <c r="DH71" s="1309"/>
      <c r="DI71" s="1309"/>
      <c r="DJ71" s="1309"/>
      <c r="DR71" s="1817"/>
      <c r="DS71" s="1817"/>
      <c r="DT71" s="1817"/>
      <c r="DU71" s="1817"/>
      <c r="DV71" s="1817"/>
      <c r="DW71" s="1817"/>
      <c r="DX71" s="1428"/>
      <c r="DY71" s="1223"/>
      <c r="DZ71" s="2606" t="s">
        <v>88</v>
      </c>
      <c r="EA71" s="2607"/>
      <c r="EB71" s="2607"/>
      <c r="EC71" s="2608"/>
      <c r="ED71" s="1419">
        <f>COUNTIF(EL13:EL45,6)</f>
        <v>0</v>
      </c>
      <c r="EE71" s="1420" t="e">
        <f>ED71*100/ED76</f>
        <v>#DIV/0!</v>
      </c>
      <c r="EF71" s="1187"/>
      <c r="EG71" s="1187"/>
      <c r="EH71" s="1187"/>
      <c r="EI71" s="1187"/>
      <c r="EJ71" s="1187"/>
      <c r="EK71" s="1187"/>
      <c r="EL71" s="1187"/>
      <c r="EM71" s="1187"/>
      <c r="EN71" s="1226"/>
      <c r="EO71" s="1695"/>
      <c r="EP71" s="639"/>
      <c r="FA71" s="1230"/>
      <c r="FB71" s="1230"/>
      <c r="FC71" s="1238"/>
      <c r="FD71" s="1231"/>
      <c r="FE71" s="1232"/>
      <c r="FF71" s="434"/>
      <c r="FG71" s="434"/>
      <c r="FH71" s="434"/>
      <c r="FI71" s="434"/>
      <c r="FJ71" s="434"/>
      <c r="FK71" s="434"/>
      <c r="FL71" s="434"/>
      <c r="FM71" s="434"/>
      <c r="FN71" s="434"/>
      <c r="FO71" s="434"/>
      <c r="FP71" s="434"/>
      <c r="FQ71" s="434"/>
      <c r="FR71" s="434"/>
      <c r="FS71" s="434"/>
      <c r="FT71" s="434"/>
      <c r="FU71" s="434"/>
      <c r="FV71" s="434"/>
      <c r="FW71" s="434"/>
      <c r="FX71" s="434"/>
      <c r="FY71" s="434"/>
      <c r="FZ71" s="434"/>
      <c r="GA71" s="434"/>
      <c r="GB71" s="434"/>
      <c r="GC71" s="434"/>
      <c r="GD71" s="434"/>
      <c r="GE71" s="434"/>
      <c r="GF71" s="434"/>
      <c r="GG71" s="434"/>
      <c r="GH71" s="434"/>
      <c r="GI71" s="434"/>
      <c r="GJ71" s="434"/>
      <c r="GK71" s="434"/>
      <c r="GL71" s="434"/>
      <c r="GM71" s="434"/>
      <c r="GN71" s="434"/>
      <c r="GO71" s="434"/>
      <c r="GP71" s="434"/>
      <c r="GQ71" s="434"/>
      <c r="GR71" s="434"/>
      <c r="GS71" s="434"/>
      <c r="GT71" s="434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1232"/>
      <c r="HO71" s="2317" t="s">
        <v>324</v>
      </c>
      <c r="HP71" s="2318"/>
      <c r="HQ71" s="410">
        <f>HA49+HQ49</f>
        <v>0</v>
      </c>
      <c r="HR71" s="997" t="e">
        <f>HQ71*100/HQ74</f>
        <v>#DIV/0!</v>
      </c>
      <c r="HS71" s="466"/>
      <c r="HT71" s="2317" t="s">
        <v>324</v>
      </c>
      <c r="HU71" s="2318"/>
      <c r="HV71" s="410">
        <f>HF49+HV49</f>
        <v>0</v>
      </c>
      <c r="HW71" s="997" t="e">
        <f>HV71*100/HV74</f>
        <v>#DIV/0!</v>
      </c>
      <c r="HX71" s="466"/>
      <c r="HY71" s="2317" t="s">
        <v>324</v>
      </c>
      <c r="HZ71" s="2318"/>
      <c r="IA71" s="410">
        <f>HK49+IA49</f>
        <v>0</v>
      </c>
      <c r="IB71" s="997" t="e">
        <f>IA71*100/IA74</f>
        <v>#DIV/0!</v>
      </c>
      <c r="IC71" s="1233"/>
      <c r="ID71" s="434"/>
      <c r="IE71" s="434"/>
      <c r="IF71" s="434"/>
      <c r="IG71" s="434"/>
      <c r="IH71" s="434"/>
      <c r="II71" s="434"/>
      <c r="IJ71" s="434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4"/>
      <c r="JH71" s="434"/>
      <c r="JI71" s="434"/>
      <c r="JJ71" s="434"/>
      <c r="JK71" s="434"/>
      <c r="JL71" s="434"/>
      <c r="JM71" s="434"/>
      <c r="JN71" s="434"/>
      <c r="JO71" s="434"/>
      <c r="JP71" s="434"/>
      <c r="JQ71" s="434"/>
      <c r="JR71" s="434"/>
      <c r="JS71" s="434"/>
      <c r="JT71" s="434"/>
      <c r="JU71" s="434"/>
      <c r="JV71" s="434"/>
      <c r="JW71" s="434"/>
      <c r="JX71" s="434"/>
      <c r="JY71" s="434"/>
      <c r="JZ71" s="434"/>
      <c r="KA71" s="434"/>
      <c r="KB71" s="434"/>
      <c r="KC71" s="434"/>
      <c r="KD71" s="434"/>
      <c r="KE71" s="434"/>
      <c r="KF71" s="434"/>
      <c r="KG71" s="434"/>
      <c r="KH71" s="434"/>
      <c r="KI71" s="434"/>
      <c r="KJ71" s="434"/>
      <c r="KK71" s="434"/>
      <c r="KL71" s="434"/>
      <c r="KM71" s="434"/>
      <c r="KN71" s="434"/>
      <c r="KO71" s="434"/>
      <c r="KP71" s="434"/>
      <c r="KQ71" s="434"/>
      <c r="KR71" s="434"/>
      <c r="KS71" s="434"/>
      <c r="KT71" s="434"/>
      <c r="KU71" s="434"/>
      <c r="KV71" s="434"/>
      <c r="KW71" s="434"/>
      <c r="KX71" s="434"/>
      <c r="KY71" s="434"/>
      <c r="KZ71" s="434"/>
      <c r="LA71" s="434"/>
      <c r="LB71" s="434"/>
      <c r="LC71" s="434"/>
      <c r="LD71" s="434"/>
      <c r="LE71" s="434"/>
      <c r="LF71" s="434"/>
      <c r="LG71" s="434"/>
      <c r="LH71" s="434"/>
      <c r="LI71" s="434"/>
      <c r="LJ71" s="434"/>
      <c r="LK71" s="434"/>
      <c r="LL71" s="434"/>
      <c r="LM71" s="434"/>
      <c r="LN71" s="434"/>
      <c r="LO71" s="434"/>
      <c r="LP71" s="434"/>
      <c r="LQ71" s="434"/>
      <c r="LR71" s="434"/>
      <c r="LS71" s="434"/>
      <c r="LT71" s="434"/>
      <c r="LU71" s="434"/>
      <c r="LV71" s="434"/>
      <c r="LW71" s="434"/>
      <c r="LX71" s="434"/>
      <c r="LY71" s="434"/>
      <c r="LZ71" s="434"/>
      <c r="MA71" s="434"/>
      <c r="MB71" s="434"/>
      <c r="MC71" s="434"/>
      <c r="MD71" s="434"/>
      <c r="ME71" s="434"/>
      <c r="MF71" s="434"/>
      <c r="MG71" s="434"/>
      <c r="MH71" s="434"/>
      <c r="MI71" s="434"/>
      <c r="MJ71" s="434"/>
      <c r="MK71" s="434"/>
      <c r="ML71" s="434"/>
      <c r="MM71" s="434"/>
      <c r="MN71" s="434"/>
      <c r="MO71" s="434"/>
      <c r="MP71" s="434"/>
      <c r="MQ71" s="434"/>
      <c r="MR71" s="1233"/>
      <c r="MS71" s="1234"/>
      <c r="MT71" s="434"/>
      <c r="MU71" s="1009" t="s">
        <v>342</v>
      </c>
      <c r="MV71" s="1025"/>
      <c r="MW71" s="1030">
        <f>LT49+MW49</f>
        <v>0</v>
      </c>
      <c r="MX71" s="1027" t="e">
        <f>MW71*100/MW75</f>
        <v>#DIV/0!</v>
      </c>
      <c r="MY71" s="1083"/>
      <c r="MZ71" s="1010" t="s">
        <v>342</v>
      </c>
      <c r="NA71" s="1033"/>
      <c r="NB71" s="1039">
        <f>LZ49+NB49</f>
        <v>0</v>
      </c>
      <c r="NC71" s="1036" t="e">
        <f>NB71*100/NB75</f>
        <v>#DIV/0!</v>
      </c>
      <c r="ND71" s="1086"/>
      <c r="NE71" s="1010" t="s">
        <v>342</v>
      </c>
      <c r="NF71" s="1033"/>
      <c r="NG71" s="1039">
        <f>MF49+NG49</f>
        <v>0</v>
      </c>
      <c r="NH71" s="1036" t="e">
        <f>NG71*100/NG75</f>
        <v>#DIV/0!</v>
      </c>
      <c r="NI71" s="1084"/>
      <c r="NJ71" s="1010" t="s">
        <v>342</v>
      </c>
      <c r="NK71" s="1033"/>
      <c r="NL71" s="1039">
        <f>MK49+NL49</f>
        <v>0</v>
      </c>
      <c r="NM71" s="1036" t="e">
        <f>NL71*100/NL75</f>
        <v>#DIV/0!</v>
      </c>
      <c r="NN71" s="1084"/>
      <c r="NO71" s="1010" t="s">
        <v>342</v>
      </c>
      <c r="NP71" s="1033"/>
      <c r="NQ71" s="1039">
        <f>MP49+NQ49</f>
        <v>0</v>
      </c>
      <c r="NR71" s="1036" t="e">
        <f>NQ71*100/NQ75</f>
        <v>#DIV/0!</v>
      </c>
      <c r="NS71" s="434"/>
    </row>
    <row r="72" spans="1:383" ht="22.5" x14ac:dyDescent="0.3">
      <c r="A72" s="1224"/>
      <c r="B72" s="1221"/>
      <c r="C72" s="1421"/>
      <c r="D72" s="1431"/>
      <c r="E72" s="1422"/>
      <c r="F72" s="1421"/>
      <c r="G72" s="1421"/>
      <c r="H72" s="1421"/>
      <c r="I72" s="4"/>
      <c r="J72" s="1221"/>
      <c r="K72" s="1429"/>
      <c r="L72" s="1221"/>
      <c r="M72" s="1226"/>
      <c r="N72" s="4"/>
      <c r="O72" s="4"/>
      <c r="P72" s="4"/>
      <c r="Q72" s="1114"/>
      <c r="R72" s="111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1226"/>
      <c r="AF72" s="1223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1223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1309"/>
      <c r="DD72" s="1309"/>
      <c r="DE72" s="1309"/>
      <c r="DF72" s="1309"/>
      <c r="DG72" s="1309"/>
      <c r="DH72" s="1309"/>
      <c r="DI72" s="1309"/>
      <c r="DJ72" s="1309"/>
      <c r="DK72" s="1309"/>
      <c r="DL72" s="1309"/>
      <c r="DM72" s="1817"/>
      <c r="DN72" s="1817"/>
      <c r="DO72" s="1817"/>
      <c r="DP72" s="1817"/>
      <c r="DQ72" s="1817"/>
      <c r="DR72" s="1817"/>
      <c r="DS72" s="1817"/>
      <c r="DT72" s="1817"/>
      <c r="DU72" s="1817"/>
      <c r="DV72" s="1817"/>
      <c r="DW72" s="1817"/>
      <c r="DX72" s="1428"/>
      <c r="DY72" s="1223"/>
      <c r="DZ72" s="2606" t="s">
        <v>89</v>
      </c>
      <c r="EA72" s="2607"/>
      <c r="EB72" s="2607"/>
      <c r="EC72" s="2608"/>
      <c r="ED72" s="1419">
        <f>COUNTIF(EL13:EL45,7)</f>
        <v>0</v>
      </c>
      <c r="EE72" s="1420" t="e">
        <f>ED72*100/ED76</f>
        <v>#DIV/0!</v>
      </c>
      <c r="EF72" s="1187"/>
      <c r="EG72" s="1187"/>
      <c r="EH72" s="1187"/>
      <c r="EI72" s="1187"/>
      <c r="EJ72" s="1187"/>
      <c r="EK72" s="1187"/>
      <c r="EL72" s="1187"/>
      <c r="EM72" s="1187"/>
      <c r="EN72" s="1226"/>
      <c r="EO72" s="1695"/>
      <c r="EP72" s="639"/>
      <c r="FA72" s="1230"/>
      <c r="FB72" s="1230"/>
      <c r="FC72" s="1238"/>
      <c r="FD72" s="1231"/>
      <c r="FE72" s="1232"/>
      <c r="FF72" s="434"/>
      <c r="FG72" s="434"/>
      <c r="FH72" s="434"/>
      <c r="FI72" s="434"/>
      <c r="FJ72" s="434"/>
      <c r="FK72" s="434"/>
      <c r="FL72" s="434"/>
      <c r="FM72" s="434"/>
      <c r="FN72" s="434"/>
      <c r="FO72" s="434"/>
      <c r="FP72" s="434"/>
      <c r="FQ72" s="434"/>
      <c r="FR72" s="434"/>
      <c r="FS72" s="434"/>
      <c r="FT72" s="434"/>
      <c r="FU72" s="434"/>
      <c r="FV72" s="434"/>
      <c r="FW72" s="434"/>
      <c r="FX72" s="434"/>
      <c r="FY72" s="434"/>
      <c r="FZ72" s="434"/>
      <c r="GA72" s="434"/>
      <c r="GB72" s="434"/>
      <c r="GC72" s="434"/>
      <c r="GD72" s="434"/>
      <c r="GE72" s="434"/>
      <c r="GF72" s="434"/>
      <c r="GG72" s="434"/>
      <c r="GH72" s="434"/>
      <c r="GI72" s="434"/>
      <c r="GJ72" s="434"/>
      <c r="GK72" s="434"/>
      <c r="GL72" s="434"/>
      <c r="GM72" s="434"/>
      <c r="GN72" s="434"/>
      <c r="GO72" s="434"/>
      <c r="GP72" s="434"/>
      <c r="GQ72" s="434"/>
      <c r="GR72" s="434"/>
      <c r="GS72" s="434"/>
      <c r="GT72" s="434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1232"/>
      <c r="HO72" s="2319" t="s">
        <v>325</v>
      </c>
      <c r="HP72" s="2320"/>
      <c r="HQ72" s="998">
        <f>HA50+HQ50</f>
        <v>0</v>
      </c>
      <c r="HR72" s="999" t="e">
        <f>HQ72*100/HQ74</f>
        <v>#DIV/0!</v>
      </c>
      <c r="HS72" s="466"/>
      <c r="HT72" s="2319" t="s">
        <v>325</v>
      </c>
      <c r="HU72" s="2320"/>
      <c r="HV72" s="998">
        <f t="shared" ref="HV72:HV73" si="98">HF50+HV50</f>
        <v>0</v>
      </c>
      <c r="HW72" s="999" t="e">
        <f>HV72*100/HV74</f>
        <v>#DIV/0!</v>
      </c>
      <c r="HX72" s="466"/>
      <c r="HY72" s="2319" t="s">
        <v>325</v>
      </c>
      <c r="HZ72" s="2320"/>
      <c r="IA72" s="998">
        <f t="shared" ref="IA72:IA73" si="99">HK50+IA50</f>
        <v>0</v>
      </c>
      <c r="IB72" s="999" t="e">
        <f>IA72*100/IA74</f>
        <v>#DIV/0!</v>
      </c>
      <c r="IC72" s="1233"/>
      <c r="ID72" s="434"/>
      <c r="IE72" s="434"/>
      <c r="IF72" s="434"/>
      <c r="IG72" s="434"/>
      <c r="IH72" s="434"/>
      <c r="II72" s="434"/>
      <c r="IJ72" s="434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4"/>
      <c r="JH72" s="434"/>
      <c r="JI72" s="434"/>
      <c r="JJ72" s="434"/>
      <c r="JK72" s="434"/>
      <c r="JL72" s="434"/>
      <c r="JM72" s="434"/>
      <c r="JN72" s="434"/>
      <c r="JO72" s="434"/>
      <c r="JP72" s="434"/>
      <c r="JQ72" s="434"/>
      <c r="JR72" s="434"/>
      <c r="JS72" s="434"/>
      <c r="JT72" s="434"/>
      <c r="JU72" s="434"/>
      <c r="JV72" s="434"/>
      <c r="JW72" s="434"/>
      <c r="JX72" s="434"/>
      <c r="JY72" s="434"/>
      <c r="JZ72" s="434"/>
      <c r="KA72" s="434"/>
      <c r="KB72" s="434"/>
      <c r="KC72" s="434"/>
      <c r="KD72" s="434"/>
      <c r="KE72" s="434"/>
      <c r="KF72" s="434"/>
      <c r="KG72" s="434"/>
      <c r="KH72" s="434"/>
      <c r="KI72" s="434"/>
      <c r="KJ72" s="434"/>
      <c r="KK72" s="434"/>
      <c r="KL72" s="434"/>
      <c r="KM72" s="434"/>
      <c r="KN72" s="434"/>
      <c r="KO72" s="434"/>
      <c r="KP72" s="434"/>
      <c r="KQ72" s="434"/>
      <c r="KR72" s="434"/>
      <c r="KS72" s="434"/>
      <c r="KT72" s="434"/>
      <c r="KU72" s="434"/>
      <c r="KV72" s="434"/>
      <c r="KW72" s="434"/>
      <c r="KX72" s="434"/>
      <c r="KY72" s="434"/>
      <c r="KZ72" s="434"/>
      <c r="LA72" s="434"/>
      <c r="LB72" s="434"/>
      <c r="LC72" s="434"/>
      <c r="LD72" s="434"/>
      <c r="LE72" s="434"/>
      <c r="LF72" s="434"/>
      <c r="LG72" s="434"/>
      <c r="LH72" s="434"/>
      <c r="LI72" s="434"/>
      <c r="LJ72" s="434"/>
      <c r="LK72" s="434"/>
      <c r="LL72" s="434"/>
      <c r="LM72" s="434"/>
      <c r="LN72" s="434"/>
      <c r="LO72" s="434"/>
      <c r="LP72" s="434"/>
      <c r="LQ72" s="434"/>
      <c r="LR72" s="434"/>
      <c r="LS72" s="434"/>
      <c r="LT72" s="434"/>
      <c r="LU72" s="434"/>
      <c r="LV72" s="434"/>
      <c r="LW72" s="434"/>
      <c r="LX72" s="434"/>
      <c r="LY72" s="434"/>
      <c r="LZ72" s="434"/>
      <c r="MA72" s="434"/>
      <c r="MB72" s="434"/>
      <c r="MC72" s="434"/>
      <c r="MD72" s="434"/>
      <c r="ME72" s="434"/>
      <c r="MF72" s="434"/>
      <c r="MG72" s="434"/>
      <c r="MH72" s="434"/>
      <c r="MI72" s="434"/>
      <c r="MJ72" s="434"/>
      <c r="MK72" s="434"/>
      <c r="ML72" s="434"/>
      <c r="MM72" s="434"/>
      <c r="MN72" s="434"/>
      <c r="MO72" s="434"/>
      <c r="MP72" s="434"/>
      <c r="MQ72" s="434"/>
      <c r="MR72" s="1233"/>
      <c r="MS72" s="1234"/>
      <c r="MT72" s="434"/>
      <c r="MU72" s="1012" t="s">
        <v>343</v>
      </c>
      <c r="MV72" s="1026"/>
      <c r="MW72" s="1031">
        <f>LT50+MW50</f>
        <v>0</v>
      </c>
      <c r="MX72" s="1028" t="e">
        <f>MW72*100/MW75</f>
        <v>#DIV/0!</v>
      </c>
      <c r="MY72" s="1083"/>
      <c r="MZ72" s="1013" t="s">
        <v>343</v>
      </c>
      <c r="NA72" s="1034"/>
      <c r="NB72" s="1040">
        <f>LZ50+NB50</f>
        <v>0</v>
      </c>
      <c r="NC72" s="1037" t="e">
        <f>NB72*100/NB75</f>
        <v>#DIV/0!</v>
      </c>
      <c r="ND72" s="1086"/>
      <c r="NE72" s="1013" t="s">
        <v>343</v>
      </c>
      <c r="NF72" s="1034"/>
      <c r="NG72" s="1040">
        <f>MF50+NG50</f>
        <v>0</v>
      </c>
      <c r="NH72" s="1037" t="e">
        <f>NG72*100/NG75</f>
        <v>#DIV/0!</v>
      </c>
      <c r="NI72" s="1084"/>
      <c r="NJ72" s="1013" t="s">
        <v>343</v>
      </c>
      <c r="NK72" s="1034"/>
      <c r="NL72" s="1040">
        <f>MK50+NL50</f>
        <v>0</v>
      </c>
      <c r="NM72" s="1037" t="e">
        <f>NL72*100/NL75</f>
        <v>#DIV/0!</v>
      </c>
      <c r="NN72" s="1084"/>
      <c r="NO72" s="1013" t="s">
        <v>343</v>
      </c>
      <c r="NP72" s="1034"/>
      <c r="NQ72" s="1040">
        <f>MP50+NQ50</f>
        <v>0</v>
      </c>
      <c r="NR72" s="1037" t="e">
        <f>NQ72*100/NQ75</f>
        <v>#DIV/0!</v>
      </c>
      <c r="NS72" s="434"/>
    </row>
    <row r="73" spans="1:383" ht="23.25" thickBot="1" x14ac:dyDescent="0.35">
      <c r="A73" s="1224"/>
      <c r="B73" s="1224"/>
      <c r="C73" s="1421"/>
      <c r="D73" s="1431"/>
      <c r="E73" s="1422"/>
      <c r="F73" s="1421"/>
      <c r="G73" s="1421"/>
      <c r="H73" s="1421"/>
      <c r="I73" s="1221"/>
      <c r="J73" s="4"/>
      <c r="K73" s="1221"/>
      <c r="L73" s="1429"/>
      <c r="M73" s="1226"/>
      <c r="N73" s="4"/>
      <c r="O73" s="4"/>
      <c r="P73" s="4"/>
      <c r="Q73" s="1114"/>
      <c r="R73" s="111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1226"/>
      <c r="AF73" s="1223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1223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1309"/>
      <c r="DD73" s="1309"/>
      <c r="DE73" s="1309"/>
      <c r="DF73" s="1309"/>
      <c r="DG73" s="1309"/>
      <c r="DH73" s="1309"/>
      <c r="DI73" s="1309"/>
      <c r="DJ73" s="1309"/>
      <c r="DK73" s="1309"/>
      <c r="DL73" s="1309"/>
      <c r="DM73" s="1817"/>
      <c r="DN73" s="1817"/>
      <c r="DO73" s="1817"/>
      <c r="DP73" s="1817"/>
      <c r="DQ73" s="1817"/>
      <c r="DR73" s="1817"/>
      <c r="DS73" s="1817"/>
      <c r="DT73" s="1817"/>
      <c r="DU73" s="1817"/>
      <c r="DV73" s="1817"/>
      <c r="DW73" s="1817"/>
      <c r="DX73" s="1428"/>
      <c r="DY73" s="1223"/>
      <c r="DZ73" s="2606" t="s">
        <v>92</v>
      </c>
      <c r="EA73" s="2607"/>
      <c r="EB73" s="2607"/>
      <c r="EC73" s="2608"/>
      <c r="ED73" s="1419">
        <f>COUNTIF(EL13:EL45,8)</f>
        <v>0</v>
      </c>
      <c r="EE73" s="1420" t="e">
        <f>ED73*100/ED76</f>
        <v>#DIV/0!</v>
      </c>
      <c r="EF73" s="1187"/>
      <c r="EG73" s="1187"/>
      <c r="EH73" s="1187"/>
      <c r="EI73" s="1187"/>
      <c r="EJ73" s="1187"/>
      <c r="EK73" s="1187"/>
      <c r="EL73" s="1187"/>
      <c r="EM73" s="1187"/>
      <c r="EN73" s="1226"/>
      <c r="EO73" s="1695"/>
      <c r="EP73" s="639"/>
      <c r="FA73" s="1230"/>
      <c r="FB73" s="1230"/>
      <c r="FC73" s="1238"/>
      <c r="FD73" s="1231"/>
      <c r="FE73" s="1232"/>
      <c r="FF73" s="434"/>
      <c r="FG73" s="434"/>
      <c r="FH73" s="434"/>
      <c r="FI73" s="434"/>
      <c r="FJ73" s="434"/>
      <c r="FK73" s="434"/>
      <c r="FL73" s="434"/>
      <c r="FM73" s="434"/>
      <c r="FN73" s="434"/>
      <c r="FO73" s="434"/>
      <c r="FP73" s="434"/>
      <c r="FQ73" s="434"/>
      <c r="FR73" s="434"/>
      <c r="FS73" s="434"/>
      <c r="FT73" s="434"/>
      <c r="FU73" s="434"/>
      <c r="FV73" s="434"/>
      <c r="FW73" s="434"/>
      <c r="FX73" s="434"/>
      <c r="FY73" s="434"/>
      <c r="FZ73" s="434"/>
      <c r="GA73" s="434"/>
      <c r="GB73" s="434"/>
      <c r="GC73" s="434"/>
      <c r="GD73" s="434"/>
      <c r="GE73" s="434"/>
      <c r="GF73" s="434"/>
      <c r="GG73" s="434"/>
      <c r="GH73" s="434"/>
      <c r="GI73" s="434"/>
      <c r="GJ73" s="434"/>
      <c r="GK73" s="434"/>
      <c r="GL73" s="434"/>
      <c r="GM73" s="434"/>
      <c r="GN73" s="434"/>
      <c r="GO73" s="434"/>
      <c r="GP73" s="434"/>
      <c r="GQ73" s="434"/>
      <c r="GR73" s="434"/>
      <c r="GS73" s="434"/>
      <c r="GT73" s="434"/>
      <c r="GU73" s="434"/>
      <c r="GV73" s="434"/>
      <c r="GW73" s="434"/>
      <c r="GX73" s="434"/>
      <c r="GY73" s="434"/>
      <c r="GZ73" s="434"/>
      <c r="HA73" s="434"/>
      <c r="HB73" s="434"/>
      <c r="HC73" s="434"/>
      <c r="HD73" s="434"/>
      <c r="HE73" s="434"/>
      <c r="HF73" s="434"/>
      <c r="HG73" s="434"/>
      <c r="HH73" s="434"/>
      <c r="HI73" s="434"/>
      <c r="HJ73" s="434"/>
      <c r="HK73" s="434"/>
      <c r="HL73" s="434"/>
      <c r="HM73" s="434"/>
      <c r="HN73" s="1232"/>
      <c r="HO73" s="2327" t="s">
        <v>209</v>
      </c>
      <c r="HP73" s="2328"/>
      <c r="HQ73" s="1000">
        <f>HA51+HQ51</f>
        <v>0</v>
      </c>
      <c r="HR73" s="1001" t="e">
        <f>HQ73*100/HQ74</f>
        <v>#DIV/0!</v>
      </c>
      <c r="HS73" s="466"/>
      <c r="HT73" s="2327" t="s">
        <v>209</v>
      </c>
      <c r="HU73" s="2328"/>
      <c r="HV73" s="1000">
        <f t="shared" si="98"/>
        <v>0</v>
      </c>
      <c r="HW73" s="1001" t="e">
        <f>HV73*100/HV74</f>
        <v>#DIV/0!</v>
      </c>
      <c r="HX73" s="466"/>
      <c r="HY73" s="2327" t="s">
        <v>209</v>
      </c>
      <c r="HZ73" s="2328"/>
      <c r="IA73" s="1000">
        <f t="shared" si="99"/>
        <v>0</v>
      </c>
      <c r="IB73" s="1001" t="e">
        <f>IA73*100/IA74</f>
        <v>#DIV/0!</v>
      </c>
      <c r="IC73" s="1233"/>
      <c r="ID73" s="434"/>
      <c r="IE73" s="434"/>
      <c r="IF73" s="434"/>
      <c r="IG73" s="434"/>
      <c r="IH73" s="434"/>
      <c r="II73" s="434"/>
      <c r="IJ73" s="434"/>
      <c r="IK73" s="434"/>
      <c r="IL73" s="434"/>
      <c r="IM73" s="434"/>
      <c r="IN73" s="434"/>
      <c r="IO73" s="434"/>
      <c r="IP73" s="434"/>
      <c r="IQ73" s="434"/>
      <c r="IR73" s="434"/>
      <c r="IS73" s="434"/>
      <c r="IT73" s="434"/>
      <c r="IU73" s="434"/>
      <c r="IV73" s="434"/>
      <c r="IW73" s="434"/>
      <c r="IX73" s="434"/>
      <c r="IY73" s="434"/>
      <c r="IZ73" s="434"/>
      <c r="JA73" s="434"/>
      <c r="JB73" s="434"/>
      <c r="JC73" s="434"/>
      <c r="JD73" s="434"/>
      <c r="JE73" s="434"/>
      <c r="JF73" s="434"/>
      <c r="JG73" s="434"/>
      <c r="JH73" s="434"/>
      <c r="JI73" s="434"/>
      <c r="JJ73" s="434"/>
      <c r="JK73" s="434"/>
      <c r="JL73" s="434"/>
      <c r="JM73" s="434"/>
      <c r="JN73" s="434"/>
      <c r="JO73" s="434"/>
      <c r="JP73" s="434"/>
      <c r="JQ73" s="434"/>
      <c r="JR73" s="434"/>
      <c r="JS73" s="434"/>
      <c r="JT73" s="434"/>
      <c r="JU73" s="434"/>
      <c r="JV73" s="434"/>
      <c r="JW73" s="434"/>
      <c r="JX73" s="434"/>
      <c r="JY73" s="434"/>
      <c r="JZ73" s="434"/>
      <c r="KA73" s="434"/>
      <c r="KB73" s="434"/>
      <c r="KC73" s="434"/>
      <c r="KD73" s="434"/>
      <c r="KE73" s="434"/>
      <c r="KF73" s="434"/>
      <c r="KG73" s="434"/>
      <c r="KH73" s="434"/>
      <c r="KI73" s="434"/>
      <c r="KJ73" s="434"/>
      <c r="KK73" s="434"/>
      <c r="KL73" s="434"/>
      <c r="KM73" s="434"/>
      <c r="KN73" s="434"/>
      <c r="KO73" s="434"/>
      <c r="KP73" s="434"/>
      <c r="KQ73" s="434"/>
      <c r="KR73" s="434"/>
      <c r="KS73" s="434"/>
      <c r="KT73" s="434"/>
      <c r="KU73" s="434"/>
      <c r="KV73" s="434"/>
      <c r="KW73" s="434"/>
      <c r="KX73" s="434"/>
      <c r="KY73" s="434"/>
      <c r="KZ73" s="434"/>
      <c r="LA73" s="434"/>
      <c r="LB73" s="434"/>
      <c r="LC73" s="434"/>
      <c r="LD73" s="434"/>
      <c r="LE73" s="434"/>
      <c r="LF73" s="434"/>
      <c r="LG73" s="434"/>
      <c r="LH73" s="434"/>
      <c r="LI73" s="434"/>
      <c r="LJ73" s="434"/>
      <c r="LK73" s="434"/>
      <c r="LL73" s="434"/>
      <c r="LM73" s="434"/>
      <c r="LN73" s="434"/>
      <c r="LO73" s="434"/>
      <c r="LP73" s="434"/>
      <c r="LQ73" s="434"/>
      <c r="LR73" s="434"/>
      <c r="LS73" s="434"/>
      <c r="LT73" s="434"/>
      <c r="LU73" s="434"/>
      <c r="LV73" s="434"/>
      <c r="LW73" s="434"/>
      <c r="LX73" s="434"/>
      <c r="LY73" s="434"/>
      <c r="LZ73" s="434"/>
      <c r="MA73" s="434"/>
      <c r="MB73" s="434"/>
      <c r="MC73" s="434"/>
      <c r="MD73" s="434"/>
      <c r="ME73" s="434"/>
      <c r="MF73" s="434"/>
      <c r="MG73" s="434"/>
      <c r="MH73" s="434"/>
      <c r="MI73" s="434"/>
      <c r="MJ73" s="434"/>
      <c r="MK73" s="434"/>
      <c r="ML73" s="434"/>
      <c r="MM73" s="434"/>
      <c r="MN73" s="434"/>
      <c r="MO73" s="434"/>
      <c r="MP73" s="434"/>
      <c r="MQ73" s="434"/>
      <c r="MR73" s="1233"/>
      <c r="MS73" s="1234"/>
      <c r="MT73" s="434"/>
      <c r="MU73" s="1012" t="s">
        <v>344</v>
      </c>
      <c r="MV73" s="1026"/>
      <c r="MW73" s="1031">
        <f>LT51+MW51</f>
        <v>0</v>
      </c>
      <c r="MX73" s="1028" t="e">
        <f>MW73*100/MW75</f>
        <v>#DIV/0!</v>
      </c>
      <c r="MY73" s="1083"/>
      <c r="MZ73" s="1013" t="s">
        <v>344</v>
      </c>
      <c r="NA73" s="1034"/>
      <c r="NB73" s="1040">
        <f>LZ51+NB51</f>
        <v>0</v>
      </c>
      <c r="NC73" s="1037" t="e">
        <f>NB73*100/NB75</f>
        <v>#DIV/0!</v>
      </c>
      <c r="ND73" s="1083"/>
      <c r="NE73" s="1013" t="s">
        <v>344</v>
      </c>
      <c r="NF73" s="1034"/>
      <c r="NG73" s="1040">
        <f>MF51+NG51</f>
        <v>0</v>
      </c>
      <c r="NH73" s="1037" t="e">
        <f>NG73*100/NG75</f>
        <v>#DIV/0!</v>
      </c>
      <c r="NI73" s="1084"/>
      <c r="NJ73" s="1013" t="s">
        <v>344</v>
      </c>
      <c r="NK73" s="1034"/>
      <c r="NL73" s="1040">
        <f>MK51+NL51</f>
        <v>0</v>
      </c>
      <c r="NM73" s="1037" t="e">
        <f>NL73*100/NL75</f>
        <v>#DIV/0!</v>
      </c>
      <c r="NN73" s="1084"/>
      <c r="NO73" s="1013" t="s">
        <v>344</v>
      </c>
      <c r="NP73" s="1034"/>
      <c r="NQ73" s="1040">
        <f>MP51+NQ51</f>
        <v>0</v>
      </c>
      <c r="NR73" s="1037" t="e">
        <f>NQ73*100/NQ75</f>
        <v>#DIV/0!</v>
      </c>
      <c r="NS73" s="434"/>
    </row>
    <row r="74" spans="1:383" ht="21" thickBot="1" x14ac:dyDescent="0.35">
      <c r="A74" s="4"/>
      <c r="B74" s="4"/>
      <c r="C74" s="4"/>
      <c r="D74" s="1226"/>
      <c r="E74" s="1223"/>
      <c r="F74" s="4"/>
      <c r="G74" s="4"/>
      <c r="H74" s="4"/>
      <c r="I74" s="4"/>
      <c r="J74" s="4"/>
      <c r="K74" s="4"/>
      <c r="L74" s="4"/>
      <c r="M74" s="1226"/>
      <c r="N74" s="4"/>
      <c r="O74" s="4"/>
      <c r="P74" s="4"/>
      <c r="Q74" s="1114"/>
      <c r="R74" s="111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1226"/>
      <c r="AF74" s="1223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1223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1309"/>
      <c r="DD74" s="1309"/>
      <c r="DE74" s="1309"/>
      <c r="DF74" s="1309"/>
      <c r="DG74" s="1309"/>
      <c r="DH74" s="1309"/>
      <c r="DI74" s="1309"/>
      <c r="DJ74" s="1309"/>
      <c r="DK74" s="1309"/>
      <c r="DL74" s="1309"/>
      <c r="DM74" s="4"/>
      <c r="DN74" s="4"/>
      <c r="DO74" s="1430"/>
      <c r="DP74" s="1430"/>
      <c r="DQ74" s="1430"/>
      <c r="DR74" s="1430"/>
      <c r="DS74" s="1430"/>
      <c r="DT74" s="1430"/>
      <c r="DU74" s="1430"/>
      <c r="DV74" s="12"/>
      <c r="DW74" s="12"/>
      <c r="DX74" s="1428"/>
      <c r="DY74" s="1223"/>
      <c r="DZ74" s="2606" t="s">
        <v>90</v>
      </c>
      <c r="EA74" s="2607"/>
      <c r="EB74" s="2607"/>
      <c r="EC74" s="2608"/>
      <c r="ED74" s="1419">
        <f>COUNTIF(EL13:EL45,9)</f>
        <v>0</v>
      </c>
      <c r="EE74" s="1420" t="e">
        <f>ED74*100/ED76</f>
        <v>#DIV/0!</v>
      </c>
      <c r="EF74" s="1187"/>
      <c r="EG74" s="1187"/>
      <c r="EH74" s="1187"/>
      <c r="EI74" s="1187"/>
      <c r="EJ74" s="1187"/>
      <c r="EK74" s="1187"/>
      <c r="EL74" s="1187"/>
      <c r="EM74" s="1187"/>
      <c r="EN74" s="1226"/>
      <c r="EO74" s="1695"/>
      <c r="EP74" s="639"/>
      <c r="FA74" s="1230"/>
      <c r="FB74" s="1230"/>
      <c r="FC74" s="1238"/>
      <c r="FD74" s="1231"/>
      <c r="FE74" s="1232"/>
      <c r="FF74" s="434"/>
      <c r="FG74" s="434"/>
      <c r="FH74" s="434"/>
      <c r="FI74" s="434"/>
      <c r="FJ74" s="434"/>
      <c r="FK74" s="434"/>
      <c r="FL74" s="434"/>
      <c r="FM74" s="434"/>
      <c r="FN74" s="434"/>
      <c r="FO74" s="434"/>
      <c r="FP74" s="434"/>
      <c r="FQ74" s="434"/>
      <c r="FR74" s="434"/>
      <c r="FS74" s="434"/>
      <c r="FT74" s="434"/>
      <c r="FU74" s="434"/>
      <c r="FV74" s="434"/>
      <c r="FW74" s="434"/>
      <c r="FX74" s="434"/>
      <c r="FY74" s="434"/>
      <c r="FZ74" s="434"/>
      <c r="GA74" s="434"/>
      <c r="GB74" s="434"/>
      <c r="GC74" s="434"/>
      <c r="GD74" s="434"/>
      <c r="GE74" s="434"/>
      <c r="GF74" s="434"/>
      <c r="GG74" s="434"/>
      <c r="GH74" s="434"/>
      <c r="GI74" s="434"/>
      <c r="GJ74" s="434"/>
      <c r="GK74" s="434"/>
      <c r="GL74" s="434"/>
      <c r="GM74" s="434"/>
      <c r="GN74" s="434"/>
      <c r="GO74" s="434"/>
      <c r="GP74" s="434"/>
      <c r="GQ74" s="434"/>
      <c r="GR74" s="434"/>
      <c r="GS74" s="434"/>
      <c r="GT74" s="434"/>
      <c r="GU74" s="434"/>
      <c r="GV74" s="434"/>
      <c r="GW74" s="434"/>
      <c r="GX74" s="434"/>
      <c r="GY74" s="434"/>
      <c r="GZ74" s="434"/>
      <c r="HA74" s="434"/>
      <c r="HB74" s="434"/>
      <c r="HC74" s="434"/>
      <c r="HD74" s="434"/>
      <c r="HE74" s="434"/>
      <c r="HF74" s="434"/>
      <c r="HG74" s="434"/>
      <c r="HH74" s="434"/>
      <c r="HI74" s="434"/>
      <c r="HJ74" s="434"/>
      <c r="HK74" s="434"/>
      <c r="HL74" s="434"/>
      <c r="HM74" s="434"/>
      <c r="HN74" s="1232"/>
      <c r="HO74" s="453" t="s">
        <v>19</v>
      </c>
      <c r="HP74" s="453"/>
      <c r="HQ74" s="440">
        <f>SUM(HQ71:HQ73)</f>
        <v>0</v>
      </c>
      <c r="HR74" s="441"/>
      <c r="HS74" s="466"/>
      <c r="HT74" s="453" t="s">
        <v>19</v>
      </c>
      <c r="HU74" s="453"/>
      <c r="HV74" s="440">
        <f>SUM(HV71:HV73)</f>
        <v>0</v>
      </c>
      <c r="HW74" s="441"/>
      <c r="HX74" s="466"/>
      <c r="HY74" s="453" t="s">
        <v>19</v>
      </c>
      <c r="HZ74" s="453"/>
      <c r="IA74" s="440">
        <f>SUM(IA71:IA73)</f>
        <v>0</v>
      </c>
      <c r="IB74" s="441"/>
      <c r="IC74" s="1233"/>
      <c r="ID74" s="434"/>
      <c r="IE74" s="434"/>
      <c r="IF74" s="434"/>
      <c r="IG74" s="434"/>
      <c r="IH74" s="434"/>
      <c r="II74" s="434"/>
      <c r="IJ74" s="434"/>
      <c r="IK74" s="434"/>
      <c r="IL74" s="434"/>
      <c r="IM74" s="434"/>
      <c r="IN74" s="434"/>
      <c r="IO74" s="434"/>
      <c r="IP74" s="434"/>
      <c r="IQ74" s="434"/>
      <c r="IR74" s="434"/>
      <c r="IS74" s="434"/>
      <c r="IT74" s="434"/>
      <c r="IU74" s="434"/>
      <c r="IV74" s="434"/>
      <c r="IW74" s="434"/>
      <c r="IX74" s="434"/>
      <c r="IY74" s="434"/>
      <c r="IZ74" s="434"/>
      <c r="JA74" s="434"/>
      <c r="JB74" s="434"/>
      <c r="JC74" s="434"/>
      <c r="JD74" s="434"/>
      <c r="JE74" s="434"/>
      <c r="JF74" s="434"/>
      <c r="JG74" s="434"/>
      <c r="JH74" s="434"/>
      <c r="JI74" s="434"/>
      <c r="JJ74" s="434"/>
      <c r="JK74" s="434"/>
      <c r="JL74" s="434"/>
      <c r="JM74" s="434"/>
      <c r="JN74" s="434"/>
      <c r="JO74" s="434"/>
      <c r="JP74" s="434"/>
      <c r="JQ74" s="434"/>
      <c r="JR74" s="434"/>
      <c r="JS74" s="434"/>
      <c r="JT74" s="434"/>
      <c r="JU74" s="434"/>
      <c r="JV74" s="434"/>
      <c r="JW74" s="434"/>
      <c r="JX74" s="434"/>
      <c r="JY74" s="434"/>
      <c r="JZ74" s="434"/>
      <c r="KA74" s="434"/>
      <c r="KB74" s="434"/>
      <c r="KC74" s="434"/>
      <c r="KD74" s="434"/>
      <c r="KE74" s="434"/>
      <c r="KF74" s="434"/>
      <c r="KG74" s="434"/>
      <c r="KH74" s="434"/>
      <c r="KI74" s="434"/>
      <c r="KJ74" s="434"/>
      <c r="KK74" s="434"/>
      <c r="KL74" s="434"/>
      <c r="KM74" s="434"/>
      <c r="KN74" s="434"/>
      <c r="KO74" s="434"/>
      <c r="KP74" s="434"/>
      <c r="KQ74" s="434"/>
      <c r="KR74" s="434"/>
      <c r="KS74" s="434"/>
      <c r="KT74" s="434"/>
      <c r="KU74" s="434"/>
      <c r="KV74" s="434"/>
      <c r="KW74" s="434"/>
      <c r="KX74" s="434"/>
      <c r="KY74" s="434"/>
      <c r="KZ74" s="434"/>
      <c r="LA74" s="434"/>
      <c r="LB74" s="434"/>
      <c r="LC74" s="434"/>
      <c r="LD74" s="434"/>
      <c r="LE74" s="434"/>
      <c r="LF74" s="434"/>
      <c r="LG74" s="434"/>
      <c r="LH74" s="434"/>
      <c r="LI74" s="434"/>
      <c r="LJ74" s="434"/>
      <c r="LK74" s="434"/>
      <c r="LL74" s="434"/>
      <c r="LM74" s="434"/>
      <c r="LN74" s="434"/>
      <c r="LO74" s="434"/>
      <c r="LP74" s="434"/>
      <c r="LQ74" s="434"/>
      <c r="LR74" s="434"/>
      <c r="LS74" s="434"/>
      <c r="LT74" s="434"/>
      <c r="LU74" s="434"/>
      <c r="LV74" s="434"/>
      <c r="LW74" s="434"/>
      <c r="LX74" s="434"/>
      <c r="LY74" s="434"/>
      <c r="LZ74" s="434"/>
      <c r="MA74" s="434"/>
      <c r="MB74" s="434"/>
      <c r="MC74" s="434"/>
      <c r="MD74" s="434"/>
      <c r="ME74" s="434"/>
      <c r="MF74" s="434"/>
      <c r="MG74" s="434"/>
      <c r="MH74" s="434"/>
      <c r="MI74" s="434"/>
      <c r="MJ74" s="434"/>
      <c r="MK74" s="434"/>
      <c r="ML74" s="434"/>
      <c r="MM74" s="434"/>
      <c r="MN74" s="434"/>
      <c r="MO74" s="434"/>
      <c r="MP74" s="434"/>
      <c r="MQ74" s="434"/>
      <c r="MR74" s="1233"/>
      <c r="MS74" s="1234"/>
      <c r="MT74" s="434"/>
      <c r="MU74" s="1015" t="s">
        <v>345</v>
      </c>
      <c r="MV74" s="1016"/>
      <c r="MW74" s="1032">
        <f>LT52+MW52</f>
        <v>0</v>
      </c>
      <c r="MX74" s="1029" t="e">
        <f>MW74*100/MW75</f>
        <v>#DIV/0!</v>
      </c>
      <c r="MY74" s="1083"/>
      <c r="MZ74" s="1017" t="s">
        <v>345</v>
      </c>
      <c r="NA74" s="1035"/>
      <c r="NB74" s="1041">
        <f>LZ52+NB52</f>
        <v>0</v>
      </c>
      <c r="NC74" s="1038" t="e">
        <f>NB74*100/NB75</f>
        <v>#DIV/0!</v>
      </c>
      <c r="ND74" s="1086"/>
      <c r="NE74" s="1017" t="s">
        <v>345</v>
      </c>
      <c r="NF74" s="1035"/>
      <c r="NG74" s="1041">
        <f>MF52+NG52</f>
        <v>0</v>
      </c>
      <c r="NH74" s="1038" t="e">
        <f>NG74*100/NG75</f>
        <v>#DIV/0!</v>
      </c>
      <c r="NI74" s="1084"/>
      <c r="NJ74" s="1017" t="s">
        <v>345</v>
      </c>
      <c r="NK74" s="1035"/>
      <c r="NL74" s="1041">
        <f>MK52+NL52</f>
        <v>0</v>
      </c>
      <c r="NM74" s="1038" t="e">
        <f>NL74*100/NL75</f>
        <v>#DIV/0!</v>
      </c>
      <c r="NN74" s="1084"/>
      <c r="NO74" s="1017" t="s">
        <v>345</v>
      </c>
      <c r="NP74" s="1035"/>
      <c r="NQ74" s="1041">
        <f>MP52+NQ52</f>
        <v>0</v>
      </c>
      <c r="NR74" s="1038" t="e">
        <f>NQ74*100/NQ75</f>
        <v>#DIV/0!</v>
      </c>
      <c r="NS74" s="434"/>
    </row>
    <row r="75" spans="1:383" ht="21" thickBot="1" x14ac:dyDescent="0.35">
      <c r="A75" s="4"/>
      <c r="B75" s="4"/>
      <c r="C75" s="4"/>
      <c r="D75" s="1226"/>
      <c r="E75" s="1223"/>
      <c r="F75" s="4"/>
      <c r="G75" s="4"/>
      <c r="H75" s="4"/>
      <c r="I75" s="4"/>
      <c r="J75" s="4"/>
      <c r="K75" s="4"/>
      <c r="L75" s="4"/>
      <c r="M75" s="1226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1226"/>
      <c r="AF75" s="1223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1223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1309"/>
      <c r="DD75" s="1309"/>
      <c r="DE75" s="1309"/>
      <c r="DF75" s="1309"/>
      <c r="DG75" s="1309"/>
      <c r="DH75" s="1309"/>
      <c r="DI75" s="1309"/>
      <c r="DJ75" s="1309"/>
      <c r="DK75" s="1309"/>
      <c r="DL75" s="1309"/>
      <c r="DM75" s="4"/>
      <c r="DN75" s="4"/>
      <c r="DO75" s="1430"/>
      <c r="DP75" s="1430"/>
      <c r="DQ75" s="1432"/>
      <c r="DR75" s="1432"/>
      <c r="DS75" s="1432"/>
      <c r="DX75" s="1428"/>
      <c r="DY75" s="1223"/>
      <c r="DZ75" s="2634" t="s">
        <v>91</v>
      </c>
      <c r="EA75" s="2635"/>
      <c r="EB75" s="2635"/>
      <c r="EC75" s="2636"/>
      <c r="ED75" s="1433">
        <f>COUNTIF(EL13:EL45,10)</f>
        <v>0</v>
      </c>
      <c r="EE75" s="1434" t="e">
        <f>ED75*100/ED76</f>
        <v>#DIV/0!</v>
      </c>
      <c r="EF75" s="1187"/>
      <c r="EG75" s="1187"/>
      <c r="EH75" s="1187"/>
      <c r="EI75" s="1187"/>
      <c r="EJ75" s="1187"/>
      <c r="EK75" s="1187"/>
      <c r="EL75" s="1187"/>
      <c r="EM75" s="1187"/>
      <c r="EN75" s="1226"/>
      <c r="EO75" s="1695"/>
      <c r="EP75" s="639"/>
      <c r="FA75" s="1230"/>
      <c r="FB75" s="1230"/>
      <c r="FC75" s="1238"/>
      <c r="FD75" s="1231"/>
      <c r="FE75" s="1232"/>
      <c r="FF75" s="434"/>
      <c r="FG75" s="434"/>
      <c r="FH75" s="434"/>
      <c r="FI75" s="434"/>
      <c r="FJ75" s="434"/>
      <c r="FK75" s="434"/>
      <c r="FL75" s="434"/>
      <c r="FM75" s="434"/>
      <c r="FN75" s="434"/>
      <c r="FO75" s="434"/>
      <c r="FP75" s="434"/>
      <c r="FQ75" s="434"/>
      <c r="FR75" s="434"/>
      <c r="FS75" s="434"/>
      <c r="FT75" s="434"/>
      <c r="FU75" s="434"/>
      <c r="FV75" s="434"/>
      <c r="FW75" s="434"/>
      <c r="FX75" s="434"/>
      <c r="FY75" s="434"/>
      <c r="FZ75" s="434"/>
      <c r="GA75" s="434"/>
      <c r="GB75" s="434"/>
      <c r="GC75" s="434"/>
      <c r="GD75" s="434"/>
      <c r="GE75" s="434"/>
      <c r="GF75" s="434"/>
      <c r="GG75" s="434"/>
      <c r="GH75" s="434"/>
      <c r="GI75" s="434"/>
      <c r="GJ75" s="434"/>
      <c r="GK75" s="434"/>
      <c r="GL75" s="434"/>
      <c r="GM75" s="434"/>
      <c r="GN75" s="434"/>
      <c r="GO75" s="434"/>
      <c r="GP75" s="434"/>
      <c r="GQ75" s="434"/>
      <c r="GR75" s="434"/>
      <c r="GS75" s="434"/>
      <c r="GT75" s="434"/>
      <c r="GU75" s="434"/>
      <c r="GV75" s="434"/>
      <c r="GW75" s="434"/>
      <c r="GX75" s="434"/>
      <c r="GY75" s="434"/>
      <c r="GZ75" s="434"/>
      <c r="HA75" s="434"/>
      <c r="HB75" s="434"/>
      <c r="HC75" s="434"/>
      <c r="HD75" s="434"/>
      <c r="HE75" s="434"/>
      <c r="HF75" s="434"/>
      <c r="HG75" s="434"/>
      <c r="HH75" s="434"/>
      <c r="HI75" s="434"/>
      <c r="HJ75" s="434"/>
      <c r="HK75" s="434"/>
      <c r="HL75" s="434"/>
      <c r="HM75" s="434"/>
      <c r="HN75" s="1232"/>
      <c r="HO75" s="466"/>
      <c r="HP75" s="466"/>
      <c r="HQ75" s="466"/>
      <c r="HR75" s="466"/>
      <c r="HS75" s="466"/>
      <c r="HT75" s="466"/>
      <c r="HU75" s="466"/>
      <c r="HV75" s="466"/>
      <c r="HW75" s="466"/>
      <c r="HX75" s="466"/>
      <c r="HY75" s="466"/>
      <c r="HZ75" s="466"/>
      <c r="IA75" s="466"/>
      <c r="IB75" s="466"/>
      <c r="IC75" s="1287"/>
      <c r="ID75" s="434"/>
      <c r="IE75" s="434"/>
      <c r="IF75" s="434"/>
      <c r="IG75" s="434"/>
      <c r="IH75" s="434"/>
      <c r="II75" s="434"/>
      <c r="IJ75" s="434"/>
      <c r="IK75" s="434"/>
      <c r="IL75" s="434"/>
      <c r="IM75" s="434"/>
      <c r="IN75" s="434"/>
      <c r="IO75" s="434"/>
      <c r="IP75" s="434"/>
      <c r="IQ75" s="434"/>
      <c r="IR75" s="434"/>
      <c r="IS75" s="434"/>
      <c r="IT75" s="434"/>
      <c r="IU75" s="434"/>
      <c r="IV75" s="434"/>
      <c r="IW75" s="434"/>
      <c r="IX75" s="434"/>
      <c r="IY75" s="434"/>
      <c r="IZ75" s="434"/>
      <c r="JA75" s="434"/>
      <c r="JB75" s="434"/>
      <c r="JC75" s="434"/>
      <c r="JD75" s="434"/>
      <c r="JE75" s="434"/>
      <c r="JF75" s="434"/>
      <c r="JG75" s="434"/>
      <c r="JH75" s="434"/>
      <c r="JI75" s="434"/>
      <c r="JJ75" s="434"/>
      <c r="JK75" s="434"/>
      <c r="JL75" s="434"/>
      <c r="JM75" s="434"/>
      <c r="JN75" s="434"/>
      <c r="JO75" s="434"/>
      <c r="JP75" s="434"/>
      <c r="JQ75" s="434"/>
      <c r="JR75" s="434"/>
      <c r="JS75" s="434"/>
      <c r="JT75" s="434"/>
      <c r="JU75" s="434"/>
      <c r="JV75" s="434"/>
      <c r="JW75" s="434"/>
      <c r="JX75" s="434"/>
      <c r="JY75" s="434"/>
      <c r="JZ75" s="434"/>
      <c r="KA75" s="434"/>
      <c r="KB75" s="434"/>
      <c r="KC75" s="434"/>
      <c r="KD75" s="434"/>
      <c r="KE75" s="434"/>
      <c r="KF75" s="434"/>
      <c r="KG75" s="434"/>
      <c r="KH75" s="434"/>
      <c r="KI75" s="434"/>
      <c r="KJ75" s="434"/>
      <c r="KK75" s="434"/>
      <c r="KL75" s="434"/>
      <c r="KM75" s="434"/>
      <c r="KN75" s="434"/>
      <c r="KO75" s="434"/>
      <c r="KP75" s="434"/>
      <c r="KQ75" s="434"/>
      <c r="KR75" s="434"/>
      <c r="KS75" s="434"/>
      <c r="KT75" s="434"/>
      <c r="KU75" s="434"/>
      <c r="KV75" s="434"/>
      <c r="KW75" s="434"/>
      <c r="KX75" s="434"/>
      <c r="KY75" s="434"/>
      <c r="KZ75" s="434"/>
      <c r="LA75" s="434"/>
      <c r="LB75" s="434"/>
      <c r="LC75" s="434"/>
      <c r="LD75" s="434"/>
      <c r="LE75" s="434"/>
      <c r="LF75" s="434"/>
      <c r="LG75" s="434"/>
      <c r="LH75" s="434"/>
      <c r="LI75" s="434"/>
      <c r="LJ75" s="434"/>
      <c r="LK75" s="434"/>
      <c r="LL75" s="434"/>
      <c r="LM75" s="434"/>
      <c r="LN75" s="434"/>
      <c r="LO75" s="434"/>
      <c r="LP75" s="434"/>
      <c r="LQ75" s="434"/>
      <c r="LR75" s="434"/>
      <c r="LS75" s="434"/>
      <c r="LT75" s="434"/>
      <c r="LU75" s="434"/>
      <c r="LV75" s="434"/>
      <c r="LW75" s="434"/>
      <c r="LX75" s="434"/>
      <c r="LY75" s="434"/>
      <c r="LZ75" s="434"/>
      <c r="MA75" s="434"/>
      <c r="MB75" s="434"/>
      <c r="MC75" s="434"/>
      <c r="MD75" s="434"/>
      <c r="ME75" s="434"/>
      <c r="MF75" s="434"/>
      <c r="MG75" s="434"/>
      <c r="MH75" s="434"/>
      <c r="MI75" s="434"/>
      <c r="MJ75" s="434"/>
      <c r="MK75" s="434"/>
      <c r="ML75" s="434"/>
      <c r="MM75" s="434"/>
      <c r="MN75" s="434"/>
      <c r="MO75" s="434"/>
      <c r="MP75" s="434"/>
      <c r="MQ75" s="434"/>
      <c r="MR75" s="1233"/>
      <c r="MS75" s="1234"/>
      <c r="MT75" s="434"/>
      <c r="MU75" s="1008"/>
      <c r="MV75" s="1008"/>
      <c r="MW75" s="1019">
        <f>SUM(MW71:MW74)</f>
        <v>0</v>
      </c>
      <c r="MX75" s="1008"/>
      <c r="MY75" s="1084"/>
      <c r="MZ75" s="1008"/>
      <c r="NA75" s="1008"/>
      <c r="NB75" s="1019">
        <f>SUM(NB71:NB74)</f>
        <v>0</v>
      </c>
      <c r="NC75" s="1008"/>
      <c r="ND75" s="1084"/>
      <c r="NE75" s="1008"/>
      <c r="NF75" s="1008"/>
      <c r="NG75" s="1019">
        <f>SUM(NG71:NG74)</f>
        <v>0</v>
      </c>
      <c r="NH75" s="1020"/>
      <c r="NI75" s="1084"/>
      <c r="NJ75" s="1008"/>
      <c r="NK75" s="1008"/>
      <c r="NL75" s="1019">
        <f>SUM(NL71:NL74)</f>
        <v>0</v>
      </c>
      <c r="NM75" s="1008"/>
      <c r="NN75" s="1084"/>
      <c r="NO75" s="1008"/>
      <c r="NP75" s="1008"/>
      <c r="NQ75" s="1019">
        <f>SUM(NQ71:NQ74)</f>
        <v>0</v>
      </c>
      <c r="NR75" s="1020"/>
      <c r="NS75" s="434"/>
    </row>
    <row r="76" spans="1:383" ht="21" thickBot="1" x14ac:dyDescent="0.35">
      <c r="A76" s="4"/>
      <c r="B76" s="4"/>
      <c r="C76" s="4"/>
      <c r="D76" s="1226"/>
      <c r="E76" s="1223"/>
      <c r="F76" s="4"/>
      <c r="G76" s="4"/>
      <c r="H76" s="4"/>
      <c r="I76" s="4"/>
      <c r="J76" s="4"/>
      <c r="K76" s="4"/>
      <c r="L76" s="4"/>
      <c r="M76" s="1226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1226"/>
      <c r="AF76" s="1223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1223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1227"/>
      <c r="CT76" s="1227"/>
      <c r="CU76" s="1227"/>
      <c r="CV76" s="1227"/>
      <c r="CW76" s="1227"/>
      <c r="CX76" s="1227"/>
      <c r="CY76" s="1227"/>
      <c r="CZ76" s="1227"/>
      <c r="DA76" s="1227"/>
      <c r="DB76" s="1227"/>
      <c r="DC76" s="1221"/>
      <c r="DD76" s="1221"/>
      <c r="DE76" s="1221"/>
      <c r="DF76" s="1221"/>
      <c r="DG76" s="1221"/>
      <c r="DH76" s="1221"/>
      <c r="DI76" s="1221"/>
      <c r="DJ76" s="1221"/>
      <c r="DK76" s="1221"/>
      <c r="DL76" s="1221"/>
      <c r="DM76" s="1227"/>
      <c r="DN76" s="1227"/>
      <c r="DO76" s="1430"/>
      <c r="DP76" s="1430"/>
      <c r="DQ76" s="1432"/>
      <c r="DR76" s="1432"/>
      <c r="DS76" s="1432"/>
      <c r="DX76" s="1428"/>
      <c r="DY76" s="1223"/>
      <c r="DZ76" s="1187"/>
      <c r="EA76" s="2609" t="s">
        <v>19</v>
      </c>
      <c r="EB76" s="2610"/>
      <c r="EC76" s="2611"/>
      <c r="ED76" s="1435">
        <f>SUM(ED66:ED75)</f>
        <v>0</v>
      </c>
      <c r="EE76" s="1187"/>
      <c r="EF76" s="1187"/>
      <c r="EG76" s="1187"/>
      <c r="EH76" s="1187"/>
      <c r="EI76" s="1187"/>
      <c r="EJ76" s="1187"/>
      <c r="EK76" s="1187"/>
      <c r="EL76" s="1187"/>
      <c r="EM76" s="1187"/>
      <c r="EN76" s="1226"/>
      <c r="EO76" s="1695"/>
      <c r="EP76" s="639"/>
      <c r="FA76" s="1230"/>
      <c r="FB76" s="1230"/>
      <c r="FC76" s="1238"/>
      <c r="FD76" s="1231"/>
      <c r="FE76" s="1232"/>
      <c r="FF76" s="434"/>
      <c r="FG76" s="434"/>
      <c r="FH76" s="434"/>
      <c r="FI76" s="434"/>
      <c r="FJ76" s="434"/>
      <c r="FK76" s="434"/>
      <c r="FL76" s="434"/>
      <c r="FM76" s="434"/>
      <c r="FN76" s="434"/>
      <c r="FO76" s="434"/>
      <c r="FP76" s="434"/>
      <c r="FQ76" s="434"/>
      <c r="FR76" s="434"/>
      <c r="FS76" s="434"/>
      <c r="FT76" s="434"/>
      <c r="FU76" s="434"/>
      <c r="FV76" s="434"/>
      <c r="FW76" s="434"/>
      <c r="FX76" s="434"/>
      <c r="FY76" s="434"/>
      <c r="FZ76" s="434"/>
      <c r="GA76" s="434"/>
      <c r="GB76" s="434"/>
      <c r="GC76" s="434"/>
      <c r="GD76" s="434"/>
      <c r="GE76" s="434"/>
      <c r="GF76" s="434"/>
      <c r="GG76" s="434"/>
      <c r="GH76" s="434"/>
      <c r="GI76" s="434"/>
      <c r="GJ76" s="434"/>
      <c r="GK76" s="434"/>
      <c r="GL76" s="434"/>
      <c r="GM76" s="434"/>
      <c r="GN76" s="434"/>
      <c r="GO76" s="434"/>
      <c r="GP76" s="434"/>
      <c r="GQ76" s="434"/>
      <c r="GR76" s="434"/>
      <c r="GS76" s="434"/>
      <c r="GT76" s="434"/>
      <c r="GU76" s="434"/>
      <c r="GV76" s="434"/>
      <c r="GW76" s="434"/>
      <c r="GX76" s="434"/>
      <c r="GY76" s="434"/>
      <c r="GZ76" s="434"/>
      <c r="HA76" s="434"/>
      <c r="HB76" s="434"/>
      <c r="HC76" s="434"/>
      <c r="HD76" s="434"/>
      <c r="HE76" s="434"/>
      <c r="HF76" s="434"/>
      <c r="HG76" s="434"/>
      <c r="HH76" s="434"/>
      <c r="HI76" s="434"/>
      <c r="HJ76" s="434"/>
      <c r="HK76" s="434"/>
      <c r="HL76" s="434"/>
      <c r="HM76" s="434"/>
      <c r="HN76" s="1232"/>
      <c r="HO76" s="2310" t="s">
        <v>379</v>
      </c>
      <c r="HP76" s="2311"/>
      <c r="HQ76" s="2314" t="s">
        <v>11</v>
      </c>
      <c r="HR76" s="2314" t="s">
        <v>12</v>
      </c>
      <c r="HS76" s="466"/>
      <c r="HT76" s="2310" t="s">
        <v>380</v>
      </c>
      <c r="HU76" s="2311"/>
      <c r="HV76" s="2314" t="s">
        <v>11</v>
      </c>
      <c r="HW76" s="2314" t="s">
        <v>12</v>
      </c>
      <c r="HX76" s="466"/>
      <c r="HY76" s="2310" t="s">
        <v>381</v>
      </c>
      <c r="HZ76" s="2311"/>
      <c r="IA76" s="2314" t="s">
        <v>11</v>
      </c>
      <c r="IB76" s="2314" t="s">
        <v>12</v>
      </c>
      <c r="IC76" s="1233"/>
      <c r="ID76" s="434"/>
      <c r="IE76" s="434"/>
      <c r="IF76" s="434"/>
      <c r="IG76" s="434"/>
      <c r="IH76" s="434"/>
      <c r="II76" s="434"/>
      <c r="IJ76" s="434"/>
      <c r="IK76" s="434"/>
      <c r="IL76" s="434"/>
      <c r="IM76" s="434"/>
      <c r="IN76" s="434"/>
      <c r="IO76" s="434"/>
      <c r="IP76" s="434"/>
      <c r="IQ76" s="434"/>
      <c r="IR76" s="434"/>
      <c r="IS76" s="434"/>
      <c r="IT76" s="434"/>
      <c r="IU76" s="434"/>
      <c r="IV76" s="434"/>
      <c r="IW76" s="434"/>
      <c r="IX76" s="434"/>
      <c r="IY76" s="434"/>
      <c r="IZ76" s="434"/>
      <c r="JA76" s="434"/>
      <c r="JB76" s="434"/>
      <c r="JC76" s="434"/>
      <c r="JD76" s="434"/>
      <c r="JE76" s="434"/>
      <c r="JF76" s="434"/>
      <c r="JG76" s="434"/>
      <c r="JH76" s="434"/>
      <c r="JI76" s="434"/>
      <c r="JJ76" s="434"/>
      <c r="JK76" s="434"/>
      <c r="JL76" s="434"/>
      <c r="JM76" s="434"/>
      <c r="JN76" s="434"/>
      <c r="JO76" s="434"/>
      <c r="JP76" s="434"/>
      <c r="JQ76" s="434"/>
      <c r="JR76" s="434"/>
      <c r="JS76" s="434"/>
      <c r="JT76" s="434"/>
      <c r="JU76" s="434"/>
      <c r="JV76" s="434"/>
      <c r="JW76" s="434"/>
      <c r="JX76" s="434"/>
      <c r="JY76" s="434"/>
      <c r="JZ76" s="434"/>
      <c r="KA76" s="434"/>
      <c r="KB76" s="434"/>
      <c r="KC76" s="434"/>
      <c r="KD76" s="434"/>
      <c r="KE76" s="434"/>
      <c r="KF76" s="434"/>
      <c r="KG76" s="434"/>
      <c r="KH76" s="434"/>
      <c r="KI76" s="434"/>
      <c r="KJ76" s="434"/>
      <c r="KK76" s="434"/>
      <c r="KL76" s="434"/>
      <c r="KM76" s="434"/>
      <c r="KN76" s="434"/>
      <c r="KO76" s="434"/>
      <c r="KP76" s="434"/>
      <c r="KQ76" s="434"/>
      <c r="KR76" s="434"/>
      <c r="KS76" s="434"/>
      <c r="KT76" s="434"/>
      <c r="KU76" s="434"/>
      <c r="KV76" s="434"/>
      <c r="KW76" s="434"/>
      <c r="KX76" s="434"/>
      <c r="KY76" s="434"/>
      <c r="KZ76" s="434"/>
      <c r="LA76" s="434"/>
      <c r="LB76" s="434"/>
      <c r="LC76" s="434"/>
      <c r="LD76" s="434"/>
      <c r="LE76" s="434"/>
      <c r="LF76" s="434"/>
      <c r="LG76" s="434"/>
      <c r="LH76" s="434"/>
      <c r="LI76" s="434"/>
      <c r="LJ76" s="434"/>
      <c r="LK76" s="434"/>
      <c r="LL76" s="434"/>
      <c r="LM76" s="434"/>
      <c r="LN76" s="434"/>
      <c r="LO76" s="434"/>
      <c r="LP76" s="434"/>
      <c r="LQ76" s="434"/>
      <c r="LR76" s="434"/>
      <c r="LS76" s="434"/>
      <c r="LT76" s="434"/>
      <c r="LU76" s="434"/>
      <c r="LV76" s="434"/>
      <c r="LW76" s="434"/>
      <c r="LX76" s="434"/>
      <c r="LY76" s="434"/>
      <c r="LZ76" s="434"/>
      <c r="MA76" s="434"/>
      <c r="MB76" s="434"/>
      <c r="MC76" s="434"/>
      <c r="MD76" s="434"/>
      <c r="ME76" s="434"/>
      <c r="MF76" s="434"/>
      <c r="MG76" s="434"/>
      <c r="MH76" s="434"/>
      <c r="MI76" s="434"/>
      <c r="MJ76" s="434"/>
      <c r="MK76" s="434"/>
      <c r="ML76" s="434"/>
      <c r="MM76" s="434"/>
      <c r="MN76" s="434"/>
      <c r="MO76" s="434"/>
      <c r="MP76" s="434"/>
      <c r="MQ76" s="434"/>
      <c r="MR76" s="1233"/>
      <c r="MS76" s="1234"/>
      <c r="MT76" s="434"/>
      <c r="MU76" s="2321" t="s">
        <v>328</v>
      </c>
      <c r="MV76" s="2322"/>
      <c r="MW76" s="2301" t="s">
        <v>11</v>
      </c>
      <c r="MX76" s="2325" t="s">
        <v>12</v>
      </c>
      <c r="MY76" s="1082"/>
      <c r="MZ76" s="2301" t="s">
        <v>330</v>
      </c>
      <c r="NA76" s="2302"/>
      <c r="NB76" s="2297" t="s">
        <v>11</v>
      </c>
      <c r="NC76" s="2306" t="s">
        <v>12</v>
      </c>
      <c r="ND76" s="1084"/>
      <c r="NE76" s="2301" t="s">
        <v>332</v>
      </c>
      <c r="NF76" s="2302"/>
      <c r="NG76" s="2297" t="s">
        <v>11</v>
      </c>
      <c r="NH76" s="2299" t="s">
        <v>12</v>
      </c>
      <c r="NI76" s="1084"/>
      <c r="NJ76" s="2301" t="s">
        <v>346</v>
      </c>
      <c r="NK76" s="2302"/>
      <c r="NL76" s="2297" t="s">
        <v>11</v>
      </c>
      <c r="NM76" s="2306" t="s">
        <v>12</v>
      </c>
      <c r="NN76" s="1084"/>
      <c r="NO76" s="2301" t="s">
        <v>347</v>
      </c>
      <c r="NP76" s="2302"/>
      <c r="NQ76" s="2297" t="s">
        <v>11</v>
      </c>
      <c r="NR76" s="2299" t="s">
        <v>12</v>
      </c>
      <c r="NS76" s="434"/>
    </row>
    <row r="77" spans="1:383" ht="21" thickBot="1" x14ac:dyDescent="0.35">
      <c r="A77" s="4"/>
      <c r="B77" s="4"/>
      <c r="C77" s="4"/>
      <c r="D77" s="1226"/>
      <c r="E77" s="1223"/>
      <c r="F77" s="4"/>
      <c r="G77" s="4"/>
      <c r="H77" s="4"/>
      <c r="I77" s="4"/>
      <c r="J77" s="4"/>
      <c r="K77" s="4"/>
      <c r="L77" s="4"/>
      <c r="M77" s="1226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1226"/>
      <c r="AF77" s="1223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1223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1309"/>
      <c r="DD77" s="1309"/>
      <c r="DE77" s="1309"/>
      <c r="DF77" s="1309"/>
      <c r="DG77" s="1309"/>
      <c r="DH77" s="1309"/>
      <c r="DI77" s="1309"/>
      <c r="DJ77" s="1309"/>
      <c r="DK77" s="1309"/>
      <c r="DL77" s="1309"/>
      <c r="DM77" s="4"/>
      <c r="DN77" s="4"/>
      <c r="DO77" s="1430"/>
      <c r="DP77" s="1430"/>
      <c r="DQ77" s="1432"/>
      <c r="DR77" s="1432"/>
      <c r="DS77" s="1432"/>
      <c r="DX77" s="1428"/>
      <c r="DY77" s="1223"/>
      <c r="DZ77" s="1187"/>
      <c r="EA77" s="1187"/>
      <c r="EB77" s="1187"/>
      <c r="EC77" s="1187"/>
      <c r="ED77" s="1187"/>
      <c r="EE77" s="1187"/>
      <c r="EF77" s="1187"/>
      <c r="EG77" s="1187"/>
      <c r="EH77" s="1187"/>
      <c r="EI77" s="1187"/>
      <c r="EJ77" s="1187"/>
      <c r="EK77" s="1187"/>
      <c r="EL77" s="1187"/>
      <c r="EM77" s="1187"/>
      <c r="EN77" s="1226"/>
      <c r="EO77" s="1695"/>
      <c r="EP77" s="639"/>
      <c r="FA77" s="1230"/>
      <c r="FB77" s="1230"/>
      <c r="FC77" s="1238"/>
      <c r="FD77" s="1231"/>
      <c r="FE77" s="1232"/>
      <c r="FF77" s="434"/>
      <c r="FG77" s="434"/>
      <c r="FH77" s="434"/>
      <c r="FI77" s="434"/>
      <c r="FJ77" s="434"/>
      <c r="FK77" s="434"/>
      <c r="FL77" s="434"/>
      <c r="FM77" s="434"/>
      <c r="FN77" s="434"/>
      <c r="FO77" s="434"/>
      <c r="FP77" s="434"/>
      <c r="FQ77" s="434"/>
      <c r="FR77" s="434"/>
      <c r="FS77" s="434"/>
      <c r="FT77" s="434"/>
      <c r="FU77" s="434"/>
      <c r="FV77" s="434"/>
      <c r="FW77" s="434"/>
      <c r="FX77" s="434"/>
      <c r="FY77" s="434"/>
      <c r="FZ77" s="434"/>
      <c r="GA77" s="434"/>
      <c r="GB77" s="434"/>
      <c r="GC77" s="434"/>
      <c r="GD77" s="434"/>
      <c r="GE77" s="434"/>
      <c r="GF77" s="434"/>
      <c r="GG77" s="434"/>
      <c r="GH77" s="434"/>
      <c r="GI77" s="434"/>
      <c r="GJ77" s="434"/>
      <c r="GK77" s="434"/>
      <c r="GL77" s="434"/>
      <c r="GM77" s="434"/>
      <c r="GN77" s="434"/>
      <c r="GO77" s="434"/>
      <c r="GP77" s="434"/>
      <c r="GQ77" s="434"/>
      <c r="GR77" s="434"/>
      <c r="GS77" s="434"/>
      <c r="GT77" s="434"/>
      <c r="GU77" s="434"/>
      <c r="GV77" s="434"/>
      <c r="GW77" s="434"/>
      <c r="GX77" s="434"/>
      <c r="GY77" s="434"/>
      <c r="GZ77" s="434"/>
      <c r="HA77" s="434"/>
      <c r="HB77" s="434"/>
      <c r="HC77" s="434"/>
      <c r="HD77" s="434"/>
      <c r="HE77" s="434"/>
      <c r="HF77" s="434"/>
      <c r="HG77" s="434"/>
      <c r="HH77" s="434"/>
      <c r="HI77" s="434"/>
      <c r="HJ77" s="434"/>
      <c r="HK77" s="434"/>
      <c r="HL77" s="434"/>
      <c r="HM77" s="434"/>
      <c r="HN77" s="1232"/>
      <c r="HO77" s="2312"/>
      <c r="HP77" s="2313"/>
      <c r="HQ77" s="2315"/>
      <c r="HR77" s="2316"/>
      <c r="HS77" s="466"/>
      <c r="HT77" s="2312"/>
      <c r="HU77" s="2313"/>
      <c r="HV77" s="2315"/>
      <c r="HW77" s="2316"/>
      <c r="HX77" s="466"/>
      <c r="HY77" s="2312"/>
      <c r="HZ77" s="2313"/>
      <c r="IA77" s="2315"/>
      <c r="IB77" s="2316"/>
      <c r="IC77" s="1233"/>
      <c r="ID77" s="434"/>
      <c r="IE77" s="434"/>
      <c r="IF77" s="434"/>
      <c r="IG77" s="434"/>
      <c r="IH77" s="434"/>
      <c r="II77" s="434"/>
      <c r="IJ77" s="434"/>
      <c r="IK77" s="434"/>
      <c r="IL77" s="434"/>
      <c r="IM77" s="434"/>
      <c r="IN77" s="434"/>
      <c r="IO77" s="434"/>
      <c r="IP77" s="434"/>
      <c r="IQ77" s="434"/>
      <c r="IR77" s="434"/>
      <c r="IS77" s="434"/>
      <c r="IT77" s="434"/>
      <c r="IU77" s="434"/>
      <c r="IV77" s="434"/>
      <c r="IW77" s="434"/>
      <c r="IX77" s="434"/>
      <c r="IY77" s="434"/>
      <c r="IZ77" s="434"/>
      <c r="JA77" s="434"/>
      <c r="JB77" s="434"/>
      <c r="JC77" s="434"/>
      <c r="JD77" s="434"/>
      <c r="JE77" s="434"/>
      <c r="JF77" s="434"/>
      <c r="JG77" s="434"/>
      <c r="JH77" s="434"/>
      <c r="JI77" s="434"/>
      <c r="JJ77" s="434"/>
      <c r="JK77" s="434"/>
      <c r="JL77" s="434"/>
      <c r="JM77" s="434"/>
      <c r="JN77" s="434"/>
      <c r="JO77" s="434"/>
      <c r="JP77" s="434"/>
      <c r="JQ77" s="434"/>
      <c r="JR77" s="434"/>
      <c r="JS77" s="434"/>
      <c r="JT77" s="434"/>
      <c r="JU77" s="434"/>
      <c r="JV77" s="434"/>
      <c r="JW77" s="434"/>
      <c r="JX77" s="434"/>
      <c r="JY77" s="434"/>
      <c r="JZ77" s="434"/>
      <c r="KA77" s="434"/>
      <c r="KB77" s="434"/>
      <c r="KC77" s="434"/>
      <c r="KD77" s="434"/>
      <c r="KE77" s="434"/>
      <c r="KF77" s="434"/>
      <c r="KG77" s="434"/>
      <c r="KH77" s="434"/>
      <c r="KI77" s="434"/>
      <c r="KJ77" s="434"/>
      <c r="KK77" s="434"/>
      <c r="KL77" s="434"/>
      <c r="KM77" s="434"/>
      <c r="KN77" s="434"/>
      <c r="KO77" s="434"/>
      <c r="KP77" s="434"/>
      <c r="KQ77" s="434"/>
      <c r="KR77" s="434"/>
      <c r="KS77" s="434"/>
      <c r="KT77" s="434"/>
      <c r="KU77" s="434"/>
      <c r="KV77" s="434"/>
      <c r="KW77" s="434"/>
      <c r="KX77" s="434"/>
      <c r="KY77" s="434"/>
      <c r="KZ77" s="434"/>
      <c r="LA77" s="434"/>
      <c r="LB77" s="434"/>
      <c r="LC77" s="434"/>
      <c r="LD77" s="434"/>
      <c r="LE77" s="434"/>
      <c r="LF77" s="434"/>
      <c r="LG77" s="434"/>
      <c r="LH77" s="434"/>
      <c r="LI77" s="434"/>
      <c r="LJ77" s="434"/>
      <c r="LK77" s="434"/>
      <c r="LL77" s="434"/>
      <c r="LM77" s="434"/>
      <c r="LN77" s="434"/>
      <c r="LO77" s="434"/>
      <c r="LP77" s="434"/>
      <c r="LQ77" s="434"/>
      <c r="LR77" s="434"/>
      <c r="LS77" s="434"/>
      <c r="LT77" s="434"/>
      <c r="LU77" s="434"/>
      <c r="LV77" s="434"/>
      <c r="LW77" s="434"/>
      <c r="LX77" s="434"/>
      <c r="LY77" s="434"/>
      <c r="LZ77" s="434"/>
      <c r="MA77" s="434"/>
      <c r="MB77" s="434"/>
      <c r="MC77" s="434"/>
      <c r="MD77" s="434"/>
      <c r="ME77" s="434"/>
      <c r="MF77" s="434"/>
      <c r="MG77" s="434"/>
      <c r="MH77" s="434"/>
      <c r="MI77" s="434"/>
      <c r="MJ77" s="434"/>
      <c r="MK77" s="434"/>
      <c r="ML77" s="434"/>
      <c r="MM77" s="434"/>
      <c r="MN77" s="434"/>
      <c r="MO77" s="434"/>
      <c r="MP77" s="434"/>
      <c r="MQ77" s="434"/>
      <c r="MR77" s="1233"/>
      <c r="MS77" s="1234"/>
      <c r="MT77" s="434"/>
      <c r="MU77" s="2323"/>
      <c r="MV77" s="2324"/>
      <c r="MW77" s="2303"/>
      <c r="MX77" s="2326"/>
      <c r="MY77" s="1082"/>
      <c r="MZ77" s="2308"/>
      <c r="NA77" s="2309"/>
      <c r="NB77" s="2305"/>
      <c r="NC77" s="2307"/>
      <c r="ND77" s="1084"/>
      <c r="NE77" s="2308"/>
      <c r="NF77" s="2309"/>
      <c r="NG77" s="2305"/>
      <c r="NH77" s="2300"/>
      <c r="NI77" s="1084"/>
      <c r="NJ77" s="2308"/>
      <c r="NK77" s="2309"/>
      <c r="NL77" s="2305"/>
      <c r="NM77" s="2307"/>
      <c r="NN77" s="1084"/>
      <c r="NO77" s="2308"/>
      <c r="NP77" s="2309"/>
      <c r="NQ77" s="2305"/>
      <c r="NR77" s="2300"/>
      <c r="NS77" s="434"/>
    </row>
    <row r="78" spans="1:383" ht="21" thickBot="1" x14ac:dyDescent="0.35">
      <c r="A78" s="4"/>
      <c r="B78" s="4"/>
      <c r="C78" s="4"/>
      <c r="D78" s="1226"/>
      <c r="E78" s="1223"/>
      <c r="F78" s="4"/>
      <c r="G78" s="4"/>
      <c r="H78" s="4"/>
      <c r="I78" s="4"/>
      <c r="J78" s="4"/>
      <c r="K78" s="4"/>
      <c r="L78" s="4"/>
      <c r="M78" s="1226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1226"/>
      <c r="AF78" s="1223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1223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1309"/>
      <c r="DD78" s="1309"/>
      <c r="DE78" s="1309"/>
      <c r="DF78" s="1309"/>
      <c r="DG78" s="1309"/>
      <c r="DH78" s="1309"/>
      <c r="DI78" s="1309"/>
      <c r="DJ78" s="1309"/>
      <c r="DK78" s="1309"/>
      <c r="DL78" s="1309"/>
      <c r="DM78" s="4"/>
      <c r="DN78" s="4"/>
      <c r="DO78" s="11"/>
      <c r="DP78" s="11"/>
      <c r="DQ78" s="1432"/>
      <c r="DR78" s="1432"/>
      <c r="DS78" s="1432"/>
      <c r="DX78" s="1428"/>
      <c r="DY78" s="1223"/>
      <c r="DZ78" s="1187"/>
      <c r="EA78" s="1187"/>
      <c r="EB78" s="1187"/>
      <c r="EC78" s="1187"/>
      <c r="ED78" s="1187"/>
      <c r="EE78" s="1187"/>
      <c r="EF78" s="1187"/>
      <c r="EG78" s="1187"/>
      <c r="EH78" s="1187"/>
      <c r="EI78" s="1187"/>
      <c r="EJ78" s="1187"/>
      <c r="EK78" s="1187"/>
      <c r="EL78" s="1187"/>
      <c r="EM78" s="1187"/>
      <c r="EN78" s="1226"/>
      <c r="EO78" s="1695"/>
      <c r="EP78" s="639"/>
      <c r="FA78" s="1230"/>
      <c r="FB78" s="1230"/>
      <c r="FC78" s="1238"/>
      <c r="FD78" s="1231"/>
      <c r="FE78" s="1232"/>
      <c r="FF78" s="434"/>
      <c r="FG78" s="434"/>
      <c r="FH78" s="434"/>
      <c r="FI78" s="434"/>
      <c r="FJ78" s="434"/>
      <c r="FK78" s="434"/>
      <c r="FL78" s="434"/>
      <c r="FM78" s="434"/>
      <c r="FN78" s="434"/>
      <c r="FO78" s="434"/>
      <c r="FP78" s="434"/>
      <c r="FQ78" s="434"/>
      <c r="FR78" s="434"/>
      <c r="FS78" s="434"/>
      <c r="FT78" s="434"/>
      <c r="FU78" s="434"/>
      <c r="FV78" s="434"/>
      <c r="FW78" s="434"/>
      <c r="FX78" s="434"/>
      <c r="FY78" s="434"/>
      <c r="FZ78" s="434"/>
      <c r="GA78" s="434"/>
      <c r="GB78" s="434"/>
      <c r="GC78" s="434"/>
      <c r="GD78" s="434"/>
      <c r="GE78" s="434"/>
      <c r="GF78" s="434"/>
      <c r="GG78" s="434"/>
      <c r="GH78" s="434"/>
      <c r="GI78" s="434"/>
      <c r="GJ78" s="434"/>
      <c r="GK78" s="434"/>
      <c r="GL78" s="434"/>
      <c r="GM78" s="434"/>
      <c r="GN78" s="434"/>
      <c r="GO78" s="434"/>
      <c r="GP78" s="434"/>
      <c r="GQ78" s="434"/>
      <c r="GR78" s="434"/>
      <c r="GS78" s="434"/>
      <c r="GT78" s="434"/>
      <c r="GU78" s="434"/>
      <c r="GV78" s="434"/>
      <c r="GW78" s="434"/>
      <c r="GX78" s="434"/>
      <c r="GY78" s="434"/>
      <c r="GZ78" s="434"/>
      <c r="HA78" s="434"/>
      <c r="HB78" s="434"/>
      <c r="HC78" s="434"/>
      <c r="HD78" s="434"/>
      <c r="HE78" s="434"/>
      <c r="HF78" s="434"/>
      <c r="HG78" s="434"/>
      <c r="HH78" s="434"/>
      <c r="HI78" s="434"/>
      <c r="HJ78" s="434"/>
      <c r="HK78" s="434"/>
      <c r="HL78" s="434"/>
      <c r="HM78" s="434"/>
      <c r="HN78" s="1232"/>
      <c r="HO78" s="2317" t="s">
        <v>324</v>
      </c>
      <c r="HP78" s="2318"/>
      <c r="HQ78" s="410">
        <f>HA56+HQ56</f>
        <v>0</v>
      </c>
      <c r="HR78" s="997" t="e">
        <f>HQ78*100/HQ81</f>
        <v>#DIV/0!</v>
      </c>
      <c r="HS78" s="466"/>
      <c r="HT78" s="2317" t="s">
        <v>324</v>
      </c>
      <c r="HU78" s="2318"/>
      <c r="HV78" s="410">
        <f>HF56+HV56</f>
        <v>0</v>
      </c>
      <c r="HW78" s="997" t="e">
        <f>HV78*100/HV81</f>
        <v>#DIV/0!</v>
      </c>
      <c r="HX78" s="466"/>
      <c r="HY78" s="2317" t="s">
        <v>324</v>
      </c>
      <c r="HZ78" s="2318"/>
      <c r="IA78" s="410">
        <f>HK56+IA56</f>
        <v>0</v>
      </c>
      <c r="IB78" s="997" t="e">
        <f>IA78*100/IA81</f>
        <v>#DIV/0!</v>
      </c>
      <c r="IC78" s="1233"/>
      <c r="ID78" s="434"/>
      <c r="IE78" s="434"/>
      <c r="IF78" s="434"/>
      <c r="IG78" s="434"/>
      <c r="IH78" s="434"/>
      <c r="II78" s="434"/>
      <c r="IJ78" s="434"/>
      <c r="IK78" s="434"/>
      <c r="IL78" s="434"/>
      <c r="IM78" s="434"/>
      <c r="IN78" s="434"/>
      <c r="IO78" s="434"/>
      <c r="IP78" s="434"/>
      <c r="IQ78" s="434"/>
      <c r="IR78" s="434"/>
      <c r="IS78" s="434"/>
      <c r="IT78" s="434"/>
      <c r="IU78" s="434"/>
      <c r="IV78" s="434"/>
      <c r="IW78" s="434"/>
      <c r="IX78" s="434"/>
      <c r="IY78" s="434"/>
      <c r="IZ78" s="434"/>
      <c r="JA78" s="434"/>
      <c r="JB78" s="434"/>
      <c r="JC78" s="434"/>
      <c r="JD78" s="434"/>
      <c r="JE78" s="434"/>
      <c r="JF78" s="434"/>
      <c r="JG78" s="434"/>
      <c r="JH78" s="434"/>
      <c r="JI78" s="434"/>
      <c r="JJ78" s="434"/>
      <c r="JK78" s="434"/>
      <c r="JL78" s="434"/>
      <c r="JM78" s="434"/>
      <c r="JN78" s="434"/>
      <c r="JO78" s="434"/>
      <c r="JP78" s="434"/>
      <c r="JQ78" s="434"/>
      <c r="JR78" s="434"/>
      <c r="JS78" s="434"/>
      <c r="JT78" s="434"/>
      <c r="JU78" s="434"/>
      <c r="JV78" s="434"/>
      <c r="JW78" s="434"/>
      <c r="JX78" s="434"/>
      <c r="JY78" s="434"/>
      <c r="JZ78" s="434"/>
      <c r="KA78" s="434"/>
      <c r="KB78" s="434"/>
      <c r="KC78" s="434"/>
      <c r="KD78" s="434"/>
      <c r="KE78" s="434"/>
      <c r="KF78" s="434"/>
      <c r="KG78" s="434"/>
      <c r="KH78" s="434"/>
      <c r="KI78" s="434"/>
      <c r="KJ78" s="434"/>
      <c r="KK78" s="434"/>
      <c r="KL78" s="434"/>
      <c r="KM78" s="434"/>
      <c r="KN78" s="434"/>
      <c r="KO78" s="434"/>
      <c r="KP78" s="434"/>
      <c r="KQ78" s="434"/>
      <c r="KR78" s="434"/>
      <c r="KS78" s="434"/>
      <c r="KT78" s="434"/>
      <c r="KU78" s="434"/>
      <c r="KV78" s="434"/>
      <c r="KW78" s="434"/>
      <c r="KX78" s="434"/>
      <c r="KY78" s="434"/>
      <c r="KZ78" s="434"/>
      <c r="LA78" s="434"/>
      <c r="LB78" s="434"/>
      <c r="LC78" s="434"/>
      <c r="LD78" s="434"/>
      <c r="LE78" s="434"/>
      <c r="LF78" s="434"/>
      <c r="LG78" s="434"/>
      <c r="LH78" s="434"/>
      <c r="LI78" s="434"/>
      <c r="LJ78" s="434"/>
      <c r="LK78" s="434"/>
      <c r="LL78" s="434"/>
      <c r="LM78" s="434"/>
      <c r="LN78" s="434"/>
      <c r="LO78" s="434"/>
      <c r="LP78" s="434"/>
      <c r="LQ78" s="434"/>
      <c r="LR78" s="434"/>
      <c r="LS78" s="434"/>
      <c r="LT78" s="434"/>
      <c r="LU78" s="434"/>
      <c r="LV78" s="434"/>
      <c r="LW78" s="434"/>
      <c r="LX78" s="434"/>
      <c r="LY78" s="434"/>
      <c r="LZ78" s="434"/>
      <c r="MA78" s="434"/>
      <c r="MB78" s="434"/>
      <c r="MC78" s="434"/>
      <c r="MD78" s="434"/>
      <c r="ME78" s="434"/>
      <c r="MF78" s="434"/>
      <c r="MG78" s="434"/>
      <c r="MH78" s="434"/>
      <c r="MI78" s="434"/>
      <c r="MJ78" s="434"/>
      <c r="MK78" s="434"/>
      <c r="ML78" s="434"/>
      <c r="MM78" s="434"/>
      <c r="MN78" s="434"/>
      <c r="MO78" s="434"/>
      <c r="MP78" s="434"/>
      <c r="MQ78" s="434"/>
      <c r="MR78" s="1233"/>
      <c r="MS78" s="1234"/>
      <c r="MT78" s="434"/>
      <c r="MU78" s="1021" t="s">
        <v>342</v>
      </c>
      <c r="MV78" s="1042"/>
      <c r="MW78" s="1039">
        <f>LT56+MW56</f>
        <v>0</v>
      </c>
      <c r="MX78" s="1043" t="e">
        <f>MW78*100/MW82</f>
        <v>#DIV/0!</v>
      </c>
      <c r="MY78" s="1083"/>
      <c r="MZ78" s="1010" t="s">
        <v>342</v>
      </c>
      <c r="NA78" s="1033"/>
      <c r="NB78" s="1039">
        <f>LZ56+NB56</f>
        <v>0</v>
      </c>
      <c r="NC78" s="1046" t="e">
        <f>NB78*100/NB82</f>
        <v>#DIV/0!</v>
      </c>
      <c r="ND78" s="1084"/>
      <c r="NE78" s="1010" t="s">
        <v>342</v>
      </c>
      <c r="NF78" s="1033"/>
      <c r="NG78" s="1039">
        <f>MF56+NG56</f>
        <v>0</v>
      </c>
      <c r="NH78" s="1036" t="e">
        <f>NG78*100/NG82</f>
        <v>#DIV/0!</v>
      </c>
      <c r="NI78" s="1084"/>
      <c r="NJ78" s="1010" t="s">
        <v>342</v>
      </c>
      <c r="NK78" s="1033"/>
      <c r="NL78" s="1039">
        <f>MK56+NL56</f>
        <v>0</v>
      </c>
      <c r="NM78" s="1036" t="e">
        <f>NL78*100/NL82</f>
        <v>#DIV/0!</v>
      </c>
      <c r="NN78" s="1084"/>
      <c r="NO78" s="1010" t="s">
        <v>342</v>
      </c>
      <c r="NP78" s="1033"/>
      <c r="NQ78" s="1039">
        <f>MP56+NQ56</f>
        <v>0</v>
      </c>
      <c r="NR78" s="1036" t="e">
        <f>NQ78*100/NQ82</f>
        <v>#DIV/0!</v>
      </c>
      <c r="NS78" s="434"/>
    </row>
    <row r="79" spans="1:383" ht="20.25" x14ac:dyDescent="0.3">
      <c r="A79" s="4"/>
      <c r="B79" s="4"/>
      <c r="C79" s="4"/>
      <c r="D79" s="1226"/>
      <c r="E79" s="1223"/>
      <c r="F79" s="4"/>
      <c r="G79" s="4"/>
      <c r="H79" s="4"/>
      <c r="I79" s="4"/>
      <c r="J79" s="4"/>
      <c r="K79" s="4"/>
      <c r="L79" s="4"/>
      <c r="M79" s="1226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1226"/>
      <c r="AF79" s="1223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1223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1309"/>
      <c r="DD79" s="1309"/>
      <c r="DE79" s="1309"/>
      <c r="DF79" s="1309"/>
      <c r="DG79" s="1309"/>
      <c r="DH79" s="1309"/>
      <c r="DI79" s="1309"/>
      <c r="DJ79" s="1309"/>
      <c r="DK79" s="1309"/>
      <c r="DL79" s="1309"/>
      <c r="DM79" s="4"/>
      <c r="DN79" s="4"/>
      <c r="DO79" s="11"/>
      <c r="DP79" s="11"/>
      <c r="DQ79" s="1432"/>
      <c r="DR79" s="1432"/>
      <c r="DS79" s="1432"/>
      <c r="DX79" s="1428"/>
      <c r="DY79" s="1223"/>
      <c r="DZ79" s="2595" t="s">
        <v>37</v>
      </c>
      <c r="EA79" s="2596"/>
      <c r="EB79" s="2596"/>
      <c r="EC79" s="2596"/>
      <c r="ED79" s="2596"/>
      <c r="EE79" s="2596"/>
      <c r="EF79" s="2596"/>
      <c r="EG79" s="2596"/>
      <c r="EH79" s="2596"/>
      <c r="EI79" s="2596"/>
      <c r="EJ79" s="2596"/>
      <c r="EK79" s="2596"/>
      <c r="EL79" s="2597"/>
      <c r="EM79" s="1187"/>
      <c r="EN79" s="1226"/>
      <c r="EO79" s="1695"/>
      <c r="EP79" s="639"/>
      <c r="FA79" s="1230"/>
      <c r="FB79" s="1230"/>
      <c r="FC79" s="1238"/>
      <c r="FD79" s="1231"/>
      <c r="FE79" s="1232"/>
      <c r="FF79" s="434"/>
      <c r="FG79" s="434"/>
      <c r="FH79" s="434"/>
      <c r="FI79" s="434"/>
      <c r="FJ79" s="434"/>
      <c r="FK79" s="434"/>
      <c r="FL79" s="434"/>
      <c r="FM79" s="434"/>
      <c r="FN79" s="434"/>
      <c r="FO79" s="434"/>
      <c r="FP79" s="434"/>
      <c r="FQ79" s="434"/>
      <c r="FR79" s="434"/>
      <c r="FS79" s="434"/>
      <c r="FT79" s="434"/>
      <c r="FU79" s="434"/>
      <c r="FV79" s="434"/>
      <c r="FW79" s="434"/>
      <c r="FX79" s="434"/>
      <c r="FY79" s="434"/>
      <c r="FZ79" s="434"/>
      <c r="GA79" s="434"/>
      <c r="GB79" s="434"/>
      <c r="GC79" s="434"/>
      <c r="GD79" s="434"/>
      <c r="GE79" s="434"/>
      <c r="GF79" s="434"/>
      <c r="GG79" s="434"/>
      <c r="GH79" s="434"/>
      <c r="GI79" s="434"/>
      <c r="GJ79" s="434"/>
      <c r="GK79" s="434"/>
      <c r="GL79" s="434"/>
      <c r="GM79" s="434"/>
      <c r="GN79" s="434"/>
      <c r="GO79" s="434"/>
      <c r="GP79" s="434"/>
      <c r="GQ79" s="434"/>
      <c r="GR79" s="434"/>
      <c r="GS79" s="434"/>
      <c r="GT79" s="434"/>
      <c r="GU79" s="434"/>
      <c r="GV79" s="434"/>
      <c r="GW79" s="434"/>
      <c r="GX79" s="434"/>
      <c r="GY79" s="434"/>
      <c r="GZ79" s="434"/>
      <c r="HA79" s="434"/>
      <c r="HB79" s="434"/>
      <c r="HC79" s="434"/>
      <c r="HD79" s="434"/>
      <c r="HE79" s="434"/>
      <c r="HF79" s="434"/>
      <c r="HG79" s="434"/>
      <c r="HH79" s="434"/>
      <c r="HI79" s="434"/>
      <c r="HJ79" s="434"/>
      <c r="HK79" s="434"/>
      <c r="HL79" s="434"/>
      <c r="HM79" s="434"/>
      <c r="HN79" s="1232"/>
      <c r="HO79" s="2319" t="s">
        <v>325</v>
      </c>
      <c r="HP79" s="2320"/>
      <c r="HQ79" s="998">
        <f t="shared" ref="HQ79:HQ80" si="100">HA57+HQ57</f>
        <v>0</v>
      </c>
      <c r="HR79" s="999" t="e">
        <f>HQ79*100/HQ81</f>
        <v>#DIV/0!</v>
      </c>
      <c r="HS79" s="466"/>
      <c r="HT79" s="2319" t="s">
        <v>325</v>
      </c>
      <c r="HU79" s="2320"/>
      <c r="HV79" s="998">
        <f t="shared" ref="HV79:HV80" si="101">HF57+HV57</f>
        <v>0</v>
      </c>
      <c r="HW79" s="999" t="e">
        <f>HV79*100/HV81</f>
        <v>#DIV/0!</v>
      </c>
      <c r="HX79" s="466"/>
      <c r="HY79" s="2319" t="s">
        <v>325</v>
      </c>
      <c r="HZ79" s="2320"/>
      <c r="IA79" s="998">
        <f>HK57+IA57</f>
        <v>0</v>
      </c>
      <c r="IB79" s="999" t="e">
        <f>IA79*100/IA81</f>
        <v>#DIV/0!</v>
      </c>
      <c r="IC79" s="1233"/>
      <c r="ID79" s="434"/>
      <c r="IE79" s="434"/>
      <c r="IF79" s="434"/>
      <c r="IG79" s="434"/>
      <c r="IH79" s="434"/>
      <c r="II79" s="434"/>
      <c r="IJ79" s="434"/>
      <c r="IK79" s="434"/>
      <c r="IL79" s="434"/>
      <c r="IM79" s="434"/>
      <c r="IN79" s="434"/>
      <c r="IO79" s="434"/>
      <c r="IP79" s="434"/>
      <c r="IQ79" s="434"/>
      <c r="IR79" s="434"/>
      <c r="IS79" s="434"/>
      <c r="IT79" s="434"/>
      <c r="IU79" s="434"/>
      <c r="IV79" s="434"/>
      <c r="IW79" s="434"/>
      <c r="IX79" s="434"/>
      <c r="IY79" s="434"/>
      <c r="IZ79" s="434"/>
      <c r="JA79" s="434"/>
      <c r="JB79" s="434"/>
      <c r="JC79" s="434"/>
      <c r="JD79" s="434"/>
      <c r="JE79" s="434"/>
      <c r="JF79" s="434"/>
      <c r="JG79" s="434"/>
      <c r="JH79" s="434"/>
      <c r="JI79" s="434"/>
      <c r="JJ79" s="434"/>
      <c r="JK79" s="434"/>
      <c r="JL79" s="434"/>
      <c r="JM79" s="434"/>
      <c r="JN79" s="434"/>
      <c r="JO79" s="434"/>
      <c r="JP79" s="434"/>
      <c r="JQ79" s="434"/>
      <c r="JR79" s="434"/>
      <c r="JS79" s="434"/>
      <c r="JT79" s="434"/>
      <c r="JU79" s="434"/>
      <c r="JV79" s="434"/>
      <c r="JW79" s="434"/>
      <c r="JX79" s="434"/>
      <c r="JY79" s="434"/>
      <c r="JZ79" s="434"/>
      <c r="KA79" s="434"/>
      <c r="KB79" s="434"/>
      <c r="KC79" s="434"/>
      <c r="KD79" s="434"/>
      <c r="KE79" s="434"/>
      <c r="KF79" s="434"/>
      <c r="KG79" s="434"/>
      <c r="KH79" s="434"/>
      <c r="KI79" s="434"/>
      <c r="KJ79" s="434"/>
      <c r="KK79" s="434"/>
      <c r="KL79" s="434"/>
      <c r="KM79" s="434"/>
      <c r="KN79" s="434"/>
      <c r="KO79" s="434"/>
      <c r="KP79" s="434"/>
      <c r="KQ79" s="434"/>
      <c r="KR79" s="434"/>
      <c r="KS79" s="434"/>
      <c r="KT79" s="434"/>
      <c r="KU79" s="434"/>
      <c r="KV79" s="434"/>
      <c r="KW79" s="434"/>
      <c r="KX79" s="434"/>
      <c r="KY79" s="434"/>
      <c r="KZ79" s="434"/>
      <c r="LA79" s="434"/>
      <c r="LB79" s="434"/>
      <c r="LC79" s="434"/>
      <c r="LD79" s="434"/>
      <c r="LE79" s="434"/>
      <c r="LF79" s="434"/>
      <c r="LG79" s="434"/>
      <c r="LH79" s="434"/>
      <c r="LI79" s="434"/>
      <c r="LJ79" s="434"/>
      <c r="LK79" s="434"/>
      <c r="LL79" s="434"/>
      <c r="LM79" s="434"/>
      <c r="LN79" s="434"/>
      <c r="LO79" s="434"/>
      <c r="LP79" s="434"/>
      <c r="LQ79" s="434"/>
      <c r="LR79" s="434"/>
      <c r="LS79" s="434"/>
      <c r="LT79" s="434"/>
      <c r="LU79" s="434"/>
      <c r="LV79" s="434"/>
      <c r="LW79" s="434"/>
      <c r="LX79" s="434"/>
      <c r="LY79" s="434"/>
      <c r="LZ79" s="434"/>
      <c r="MA79" s="434"/>
      <c r="MB79" s="434"/>
      <c r="MC79" s="434"/>
      <c r="MD79" s="434"/>
      <c r="ME79" s="434"/>
      <c r="MF79" s="434"/>
      <c r="MG79" s="434"/>
      <c r="MH79" s="434"/>
      <c r="MI79" s="434"/>
      <c r="MJ79" s="434"/>
      <c r="MK79" s="434"/>
      <c r="ML79" s="434"/>
      <c r="MM79" s="434"/>
      <c r="MN79" s="434"/>
      <c r="MO79" s="434"/>
      <c r="MP79" s="434"/>
      <c r="MQ79" s="434"/>
      <c r="MR79" s="1233"/>
      <c r="MS79" s="1234"/>
      <c r="MT79" s="434"/>
      <c r="MU79" s="1013" t="s">
        <v>343</v>
      </c>
      <c r="MV79" s="1034"/>
      <c r="MW79" s="1040">
        <f>LT57+MW57</f>
        <v>0</v>
      </c>
      <c r="MX79" s="1044" t="e">
        <f>MW79*100/MW82</f>
        <v>#DIV/0!</v>
      </c>
      <c r="MY79" s="1083"/>
      <c r="MZ79" s="1013" t="s">
        <v>343</v>
      </c>
      <c r="NA79" s="1034"/>
      <c r="NB79" s="1040">
        <f>LZ57+NB57</f>
        <v>0</v>
      </c>
      <c r="NC79" s="1047" t="e">
        <f>NB79*100/NB82</f>
        <v>#DIV/0!</v>
      </c>
      <c r="ND79" s="1084"/>
      <c r="NE79" s="1013" t="s">
        <v>343</v>
      </c>
      <c r="NF79" s="1034"/>
      <c r="NG79" s="1040">
        <f>MF57+NG57</f>
        <v>0</v>
      </c>
      <c r="NH79" s="1037" t="e">
        <f>NG79*100/NG82</f>
        <v>#DIV/0!</v>
      </c>
      <c r="NI79" s="1084"/>
      <c r="NJ79" s="1013" t="s">
        <v>343</v>
      </c>
      <c r="NK79" s="1034"/>
      <c r="NL79" s="1040">
        <f>MK57+NL57</f>
        <v>0</v>
      </c>
      <c r="NM79" s="1037" t="e">
        <f>NL79*100/NL82</f>
        <v>#DIV/0!</v>
      </c>
      <c r="NN79" s="1084"/>
      <c r="NO79" s="1013" t="s">
        <v>343</v>
      </c>
      <c r="NP79" s="1034"/>
      <c r="NQ79" s="1040">
        <f>MP57+NQ57</f>
        <v>0</v>
      </c>
      <c r="NR79" s="1037" t="e">
        <f>NQ79*100/NQ82</f>
        <v>#DIV/0!</v>
      </c>
      <c r="NS79" s="434"/>
    </row>
    <row r="80" spans="1:383" ht="21" thickBot="1" x14ac:dyDescent="0.35">
      <c r="A80" s="4"/>
      <c r="B80" s="4"/>
      <c r="C80" s="4"/>
      <c r="D80" s="1226"/>
      <c r="E80" s="1223"/>
      <c r="F80" s="4"/>
      <c r="G80" s="4"/>
      <c r="H80" s="4"/>
      <c r="I80" s="4"/>
      <c r="J80" s="4"/>
      <c r="K80" s="4"/>
      <c r="L80" s="4"/>
      <c r="M80" s="1226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1226"/>
      <c r="AF80" s="1223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1223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1309"/>
      <c r="DD80" s="1309"/>
      <c r="DE80" s="1309"/>
      <c r="DF80" s="1309"/>
      <c r="DG80" s="1309"/>
      <c r="DH80" s="1309"/>
      <c r="DI80" s="1309"/>
      <c r="DJ80" s="1309"/>
      <c r="DK80" s="1309"/>
      <c r="DL80" s="1309"/>
      <c r="DM80" s="4"/>
      <c r="DN80" s="4"/>
      <c r="DO80" s="11"/>
      <c r="DP80" s="11"/>
      <c r="DQ80" s="1432"/>
      <c r="DR80" s="1432"/>
      <c r="DS80" s="1432"/>
      <c r="DX80" s="1428"/>
      <c r="DY80" s="1223"/>
      <c r="DZ80" s="2598"/>
      <c r="EA80" s="2599"/>
      <c r="EB80" s="2599"/>
      <c r="EC80" s="2599"/>
      <c r="ED80" s="2599"/>
      <c r="EE80" s="2599"/>
      <c r="EF80" s="2599"/>
      <c r="EG80" s="2599"/>
      <c r="EH80" s="2599"/>
      <c r="EI80" s="2599"/>
      <c r="EJ80" s="2599"/>
      <c r="EK80" s="2599"/>
      <c r="EL80" s="2600"/>
      <c r="EM80" s="1187"/>
      <c r="EN80" s="1226"/>
      <c r="EO80" s="1695"/>
      <c r="EP80" s="639"/>
      <c r="FA80" s="1230"/>
      <c r="FB80" s="1230"/>
      <c r="FC80" s="1238"/>
      <c r="FD80" s="1231"/>
      <c r="FE80" s="1232"/>
      <c r="FF80" s="434"/>
      <c r="FG80" s="434"/>
      <c r="FH80" s="434"/>
      <c r="FI80" s="434"/>
      <c r="FJ80" s="434"/>
      <c r="FK80" s="434"/>
      <c r="FL80" s="434"/>
      <c r="FM80" s="434"/>
      <c r="FN80" s="434"/>
      <c r="FO80" s="434"/>
      <c r="FP80" s="434"/>
      <c r="FQ80" s="434"/>
      <c r="FR80" s="434"/>
      <c r="FS80" s="434"/>
      <c r="FT80" s="434"/>
      <c r="FU80" s="434"/>
      <c r="FV80" s="434"/>
      <c r="FW80" s="434"/>
      <c r="FX80" s="434"/>
      <c r="FY80" s="434"/>
      <c r="FZ80" s="434"/>
      <c r="GA80" s="434"/>
      <c r="GB80" s="434"/>
      <c r="GC80" s="434"/>
      <c r="GD80" s="434"/>
      <c r="GE80" s="434"/>
      <c r="GF80" s="434"/>
      <c r="GG80" s="434"/>
      <c r="GH80" s="434"/>
      <c r="GI80" s="434"/>
      <c r="GJ80" s="434"/>
      <c r="GK80" s="434"/>
      <c r="GL80" s="434"/>
      <c r="GM80" s="434"/>
      <c r="GN80" s="434"/>
      <c r="GO80" s="434"/>
      <c r="GP80" s="434"/>
      <c r="GQ80" s="434"/>
      <c r="GR80" s="434"/>
      <c r="GS80" s="434"/>
      <c r="GT80" s="434"/>
      <c r="GU80" s="434"/>
      <c r="GV80" s="434"/>
      <c r="GW80" s="434"/>
      <c r="GX80" s="434"/>
      <c r="GY80" s="434"/>
      <c r="GZ80" s="434"/>
      <c r="HA80" s="434"/>
      <c r="HB80" s="434"/>
      <c r="HC80" s="434"/>
      <c r="HD80" s="434"/>
      <c r="HE80" s="434"/>
      <c r="HF80" s="434"/>
      <c r="HG80" s="434"/>
      <c r="HH80" s="434"/>
      <c r="HI80" s="434"/>
      <c r="HJ80" s="434"/>
      <c r="HK80" s="434"/>
      <c r="HL80" s="434"/>
      <c r="HM80" s="434"/>
      <c r="HN80" s="1232"/>
      <c r="HO80" s="2327" t="s">
        <v>209</v>
      </c>
      <c r="HP80" s="2328"/>
      <c r="HQ80" s="1000">
        <f t="shared" si="100"/>
        <v>0</v>
      </c>
      <c r="HR80" s="1001" t="e">
        <f>HQ80*100/HQ81</f>
        <v>#DIV/0!</v>
      </c>
      <c r="HS80" s="466"/>
      <c r="HT80" s="2327" t="s">
        <v>209</v>
      </c>
      <c r="HU80" s="2328"/>
      <c r="HV80" s="1000">
        <f t="shared" si="101"/>
        <v>0</v>
      </c>
      <c r="HW80" s="1001" t="e">
        <f>HV80*100/HV81</f>
        <v>#DIV/0!</v>
      </c>
      <c r="HX80" s="466"/>
      <c r="HY80" s="2327" t="s">
        <v>209</v>
      </c>
      <c r="HZ80" s="2328"/>
      <c r="IA80" s="1000">
        <f>HK58+IA58</f>
        <v>0</v>
      </c>
      <c r="IB80" s="1001" t="e">
        <f>IA80*100/IA81</f>
        <v>#DIV/0!</v>
      </c>
      <c r="IC80" s="1233"/>
      <c r="ID80" s="434"/>
      <c r="IE80" s="434"/>
      <c r="IF80" s="434"/>
      <c r="IG80" s="434"/>
      <c r="IH80" s="434"/>
      <c r="II80" s="434"/>
      <c r="IJ80" s="434"/>
      <c r="IK80" s="434"/>
      <c r="IL80" s="434"/>
      <c r="IM80" s="434"/>
      <c r="IN80" s="434"/>
      <c r="IO80" s="434"/>
      <c r="IP80" s="434"/>
      <c r="IQ80" s="434"/>
      <c r="IR80" s="434"/>
      <c r="IS80" s="434"/>
      <c r="IT80" s="434"/>
      <c r="IU80" s="434"/>
      <c r="IV80" s="434"/>
      <c r="IW80" s="434"/>
      <c r="IX80" s="434"/>
      <c r="IY80" s="434"/>
      <c r="IZ80" s="434"/>
      <c r="JA80" s="434"/>
      <c r="JB80" s="434"/>
      <c r="JC80" s="434"/>
      <c r="JD80" s="434"/>
      <c r="JE80" s="434"/>
      <c r="JF80" s="434"/>
      <c r="JG80" s="434"/>
      <c r="JH80" s="434"/>
      <c r="JI80" s="434"/>
      <c r="JJ80" s="434"/>
      <c r="JK80" s="434"/>
      <c r="JL80" s="434"/>
      <c r="JM80" s="434"/>
      <c r="JN80" s="434"/>
      <c r="JO80" s="434"/>
      <c r="JP80" s="434"/>
      <c r="JQ80" s="434"/>
      <c r="JR80" s="434"/>
      <c r="JS80" s="434"/>
      <c r="JT80" s="434"/>
      <c r="JU80" s="434"/>
      <c r="JV80" s="434"/>
      <c r="JW80" s="434"/>
      <c r="JX80" s="434"/>
      <c r="JY80" s="434"/>
      <c r="JZ80" s="434"/>
      <c r="KA80" s="434"/>
      <c r="KB80" s="434"/>
      <c r="KC80" s="434"/>
      <c r="KD80" s="434"/>
      <c r="KE80" s="434"/>
      <c r="KF80" s="434"/>
      <c r="KG80" s="434"/>
      <c r="KH80" s="434"/>
      <c r="KI80" s="434"/>
      <c r="KJ80" s="434"/>
      <c r="KK80" s="434"/>
      <c r="KL80" s="434"/>
      <c r="KM80" s="434"/>
      <c r="KN80" s="434"/>
      <c r="KO80" s="434"/>
      <c r="KP80" s="434"/>
      <c r="KQ80" s="434"/>
      <c r="KR80" s="434"/>
      <c r="KS80" s="434"/>
      <c r="KT80" s="434"/>
      <c r="KU80" s="434"/>
      <c r="KV80" s="434"/>
      <c r="KW80" s="434"/>
      <c r="KX80" s="434"/>
      <c r="KY80" s="434"/>
      <c r="KZ80" s="434"/>
      <c r="LA80" s="434"/>
      <c r="LB80" s="434"/>
      <c r="LC80" s="434"/>
      <c r="LD80" s="434"/>
      <c r="LE80" s="434"/>
      <c r="LF80" s="434"/>
      <c r="LG80" s="434"/>
      <c r="LH80" s="434"/>
      <c r="LI80" s="434"/>
      <c r="LJ80" s="434"/>
      <c r="LK80" s="434"/>
      <c r="LL80" s="434"/>
      <c r="LM80" s="434"/>
      <c r="LN80" s="434"/>
      <c r="LO80" s="434"/>
      <c r="LP80" s="434"/>
      <c r="LQ80" s="434"/>
      <c r="LR80" s="434"/>
      <c r="LS80" s="434"/>
      <c r="LT80" s="434"/>
      <c r="LU80" s="434"/>
      <c r="LV80" s="434"/>
      <c r="LW80" s="434"/>
      <c r="LX80" s="434"/>
      <c r="LY80" s="434"/>
      <c r="LZ80" s="434"/>
      <c r="MA80" s="434"/>
      <c r="MB80" s="434"/>
      <c r="MC80" s="434"/>
      <c r="MD80" s="434"/>
      <c r="ME80" s="434"/>
      <c r="MF80" s="434"/>
      <c r="MG80" s="434"/>
      <c r="MH80" s="434"/>
      <c r="MI80" s="434"/>
      <c r="MJ80" s="434"/>
      <c r="MK80" s="434"/>
      <c r="ML80" s="434"/>
      <c r="MM80" s="434"/>
      <c r="MN80" s="434"/>
      <c r="MO80" s="434"/>
      <c r="MP80" s="434"/>
      <c r="MQ80" s="434"/>
      <c r="MR80" s="1233"/>
      <c r="MS80" s="1234"/>
      <c r="MT80" s="434"/>
      <c r="MU80" s="1013" t="s">
        <v>344</v>
      </c>
      <c r="MV80" s="1034"/>
      <c r="MW80" s="1040">
        <f>LT58+MW58</f>
        <v>0</v>
      </c>
      <c r="MX80" s="1044" t="e">
        <f>MW80*100/MW82</f>
        <v>#DIV/0!</v>
      </c>
      <c r="MY80" s="1083"/>
      <c r="MZ80" s="1013" t="s">
        <v>344</v>
      </c>
      <c r="NA80" s="1034"/>
      <c r="NB80" s="1040">
        <f>LZ58+NB58</f>
        <v>0</v>
      </c>
      <c r="NC80" s="1047" t="e">
        <f>NB80*100/NB82</f>
        <v>#DIV/0!</v>
      </c>
      <c r="ND80" s="1084"/>
      <c r="NE80" s="1013" t="s">
        <v>344</v>
      </c>
      <c r="NF80" s="1034"/>
      <c r="NG80" s="1040">
        <f>MF58+NG58</f>
        <v>0</v>
      </c>
      <c r="NH80" s="1037" t="e">
        <f>NG80*100/NG82</f>
        <v>#DIV/0!</v>
      </c>
      <c r="NI80" s="1084"/>
      <c r="NJ80" s="1013" t="s">
        <v>344</v>
      </c>
      <c r="NK80" s="1034"/>
      <c r="NL80" s="1040">
        <f>MK58+NL58</f>
        <v>0</v>
      </c>
      <c r="NM80" s="1037" t="e">
        <f>NL80*100/NL82</f>
        <v>#DIV/0!</v>
      </c>
      <c r="NN80" s="1084"/>
      <c r="NO80" s="1013" t="s">
        <v>344</v>
      </c>
      <c r="NP80" s="1034"/>
      <c r="NQ80" s="1040">
        <f>MP58+NQ58</f>
        <v>0</v>
      </c>
      <c r="NR80" s="1037" t="e">
        <f>NQ80*100/NQ82</f>
        <v>#DIV/0!</v>
      </c>
      <c r="NS80" s="434"/>
    </row>
    <row r="81" spans="1:383" ht="21" thickBot="1" x14ac:dyDescent="0.35">
      <c r="A81" s="4"/>
      <c r="B81" s="4"/>
      <c r="C81" s="4"/>
      <c r="D81" s="1226"/>
      <c r="E81" s="1223"/>
      <c r="F81" s="4"/>
      <c r="G81" s="4"/>
      <c r="H81" s="4"/>
      <c r="I81" s="4"/>
      <c r="J81" s="4"/>
      <c r="K81" s="4"/>
      <c r="L81" s="4"/>
      <c r="M81" s="1226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1226"/>
      <c r="AF81" s="1223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1223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1309"/>
      <c r="DD81" s="1309"/>
      <c r="DE81" s="1309"/>
      <c r="DF81" s="1309"/>
      <c r="DG81" s="1309"/>
      <c r="DH81" s="1309"/>
      <c r="DI81" s="1309"/>
      <c r="DJ81" s="1309"/>
      <c r="DK81" s="1309"/>
      <c r="DL81" s="1309"/>
      <c r="DM81" s="4"/>
      <c r="DN81" s="4"/>
      <c r="DO81" s="11"/>
      <c r="DP81" s="11"/>
      <c r="DQ81" s="1432"/>
      <c r="DR81" s="1432"/>
      <c r="DS81" s="1432"/>
      <c r="DT81" s="1432"/>
      <c r="DU81" s="1432"/>
      <c r="DV81" s="1432"/>
      <c r="DW81" s="1432"/>
      <c r="DX81" s="1428"/>
      <c r="DY81" s="1223"/>
      <c r="DZ81" s="2601"/>
      <c r="EA81" s="2602"/>
      <c r="EB81" s="2602"/>
      <c r="EC81" s="2602"/>
      <c r="ED81" s="2602"/>
      <c r="EE81" s="2602"/>
      <c r="EF81" s="2602"/>
      <c r="EG81" s="2602"/>
      <c r="EH81" s="2602"/>
      <c r="EI81" s="2602"/>
      <c r="EJ81" s="2602"/>
      <c r="EK81" s="2602"/>
      <c r="EL81" s="2603"/>
      <c r="EM81" s="1187"/>
      <c r="EN81" s="1226"/>
      <c r="EO81" s="1695"/>
      <c r="EP81" s="639"/>
      <c r="EQ81" s="1230"/>
      <c r="ER81" s="1230"/>
      <c r="ES81" s="1230"/>
      <c r="ET81" s="1230"/>
      <c r="EU81" s="1230"/>
      <c r="EV81" s="1230"/>
      <c r="EW81" s="1230"/>
      <c r="EX81" s="1230"/>
      <c r="EY81" s="1230"/>
      <c r="EZ81" s="1230"/>
      <c r="FA81" s="1230"/>
      <c r="FB81" s="1230"/>
      <c r="FC81" s="1238"/>
      <c r="FD81" s="1231"/>
      <c r="FE81" s="1232"/>
      <c r="FF81" s="434"/>
      <c r="FG81" s="434"/>
      <c r="FH81" s="434"/>
      <c r="FI81" s="434"/>
      <c r="FJ81" s="434"/>
      <c r="FK81" s="434"/>
      <c r="FL81" s="434"/>
      <c r="FM81" s="434"/>
      <c r="FN81" s="434"/>
      <c r="FO81" s="434"/>
      <c r="FP81" s="434"/>
      <c r="FQ81" s="434"/>
      <c r="FR81" s="434"/>
      <c r="FS81" s="434"/>
      <c r="FT81" s="434"/>
      <c r="FU81" s="434"/>
      <c r="FV81" s="434"/>
      <c r="FW81" s="434"/>
      <c r="FX81" s="434"/>
      <c r="FY81" s="434"/>
      <c r="FZ81" s="434"/>
      <c r="GA81" s="434"/>
      <c r="GB81" s="434"/>
      <c r="GC81" s="434"/>
      <c r="GD81" s="434"/>
      <c r="GE81" s="434"/>
      <c r="GF81" s="434"/>
      <c r="GG81" s="434"/>
      <c r="GH81" s="434"/>
      <c r="GI81" s="434"/>
      <c r="GJ81" s="434"/>
      <c r="GK81" s="434"/>
      <c r="GL81" s="434"/>
      <c r="GM81" s="434"/>
      <c r="GN81" s="434"/>
      <c r="GO81" s="434"/>
      <c r="GP81" s="434"/>
      <c r="GQ81" s="434"/>
      <c r="GR81" s="434"/>
      <c r="GS81" s="434"/>
      <c r="GT81" s="434"/>
      <c r="GU81" s="434"/>
      <c r="GV81" s="434"/>
      <c r="GW81" s="434"/>
      <c r="GX81" s="434"/>
      <c r="GY81" s="434"/>
      <c r="GZ81" s="434"/>
      <c r="HA81" s="434"/>
      <c r="HB81" s="434"/>
      <c r="HC81" s="434"/>
      <c r="HD81" s="434"/>
      <c r="HE81" s="434"/>
      <c r="HF81" s="434"/>
      <c r="HG81" s="434"/>
      <c r="HH81" s="434"/>
      <c r="HI81" s="434"/>
      <c r="HJ81" s="434"/>
      <c r="HK81" s="434"/>
      <c r="HL81" s="434"/>
      <c r="HM81" s="434"/>
      <c r="HN81" s="1232"/>
      <c r="HO81" s="453" t="s">
        <v>19</v>
      </c>
      <c r="HP81" s="453"/>
      <c r="HQ81" s="440">
        <f>SUM(HQ78:HQ80)</f>
        <v>0</v>
      </c>
      <c r="HR81" s="441"/>
      <c r="HS81" s="11"/>
      <c r="HT81" s="453" t="s">
        <v>19</v>
      </c>
      <c r="HU81" s="453"/>
      <c r="HV81" s="440">
        <f>SUM(HV78:HV80)</f>
        <v>0</v>
      </c>
      <c r="HW81" s="441"/>
      <c r="HX81" s="11"/>
      <c r="HY81" s="453" t="s">
        <v>19</v>
      </c>
      <c r="HZ81" s="453"/>
      <c r="IA81" s="440">
        <f>SUM(IA78:IA80)</f>
        <v>0</v>
      </c>
      <c r="IB81" s="441"/>
      <c r="IC81" s="1233"/>
      <c r="ID81" s="434"/>
      <c r="IE81" s="434"/>
      <c r="IF81" s="434"/>
      <c r="IG81" s="434"/>
      <c r="IH81" s="434"/>
      <c r="II81" s="434"/>
      <c r="IJ81" s="434"/>
      <c r="IK81" s="434"/>
      <c r="IL81" s="434"/>
      <c r="IM81" s="434"/>
      <c r="IN81" s="434"/>
      <c r="IO81" s="434"/>
      <c r="IP81" s="434"/>
      <c r="IQ81" s="434"/>
      <c r="IR81" s="434"/>
      <c r="IS81" s="434"/>
      <c r="IT81" s="434"/>
      <c r="IU81" s="434"/>
      <c r="IV81" s="434"/>
      <c r="IW81" s="434"/>
      <c r="IX81" s="434"/>
      <c r="IY81" s="434"/>
      <c r="IZ81" s="434"/>
      <c r="JA81" s="434"/>
      <c r="JB81" s="434"/>
      <c r="JC81" s="434"/>
      <c r="JD81" s="434"/>
      <c r="JE81" s="434"/>
      <c r="JF81" s="434"/>
      <c r="JG81" s="434"/>
      <c r="JH81" s="434"/>
      <c r="JI81" s="434"/>
      <c r="JJ81" s="434"/>
      <c r="JK81" s="434"/>
      <c r="JL81" s="434"/>
      <c r="JM81" s="434"/>
      <c r="JN81" s="434"/>
      <c r="JO81" s="434"/>
      <c r="JP81" s="434"/>
      <c r="JQ81" s="434"/>
      <c r="JR81" s="434"/>
      <c r="JS81" s="434"/>
      <c r="JT81" s="434"/>
      <c r="JU81" s="434"/>
      <c r="JV81" s="434"/>
      <c r="JW81" s="434"/>
      <c r="JX81" s="434"/>
      <c r="JY81" s="434"/>
      <c r="JZ81" s="434"/>
      <c r="KA81" s="434"/>
      <c r="KB81" s="434"/>
      <c r="KC81" s="434"/>
      <c r="KD81" s="434"/>
      <c r="KE81" s="434"/>
      <c r="KF81" s="434"/>
      <c r="KG81" s="434"/>
      <c r="KH81" s="434"/>
      <c r="KI81" s="434"/>
      <c r="KJ81" s="434"/>
      <c r="KK81" s="434"/>
      <c r="KL81" s="434"/>
      <c r="KM81" s="434"/>
      <c r="KN81" s="434"/>
      <c r="KO81" s="434"/>
      <c r="KP81" s="434"/>
      <c r="KQ81" s="434"/>
      <c r="KR81" s="434"/>
      <c r="KS81" s="434"/>
      <c r="KT81" s="434"/>
      <c r="KU81" s="434"/>
      <c r="KV81" s="434"/>
      <c r="KW81" s="434"/>
      <c r="KX81" s="434"/>
      <c r="KY81" s="434"/>
      <c r="KZ81" s="434"/>
      <c r="LA81" s="434"/>
      <c r="LB81" s="434"/>
      <c r="LC81" s="434"/>
      <c r="LD81" s="434"/>
      <c r="LE81" s="434"/>
      <c r="LF81" s="434"/>
      <c r="LG81" s="434"/>
      <c r="LH81" s="434"/>
      <c r="LI81" s="434"/>
      <c r="LJ81" s="434"/>
      <c r="LK81" s="434"/>
      <c r="LL81" s="434"/>
      <c r="LM81" s="434"/>
      <c r="LN81" s="434"/>
      <c r="LO81" s="434"/>
      <c r="LP81" s="434"/>
      <c r="LQ81" s="434"/>
      <c r="LR81" s="434"/>
      <c r="LS81" s="434"/>
      <c r="LT81" s="434"/>
      <c r="LU81" s="434"/>
      <c r="LV81" s="434"/>
      <c r="LW81" s="434"/>
      <c r="LX81" s="434"/>
      <c r="LY81" s="434"/>
      <c r="LZ81" s="434"/>
      <c r="MA81" s="434"/>
      <c r="MB81" s="434"/>
      <c r="MC81" s="434"/>
      <c r="MD81" s="434"/>
      <c r="ME81" s="434"/>
      <c r="MF81" s="434"/>
      <c r="MG81" s="434"/>
      <c r="MH81" s="434"/>
      <c r="MI81" s="434"/>
      <c r="MJ81" s="434"/>
      <c r="MK81" s="434"/>
      <c r="ML81" s="434"/>
      <c r="MM81" s="434"/>
      <c r="MN81" s="434"/>
      <c r="MO81" s="434"/>
      <c r="MP81" s="434"/>
      <c r="MQ81" s="434"/>
      <c r="MR81" s="1233"/>
      <c r="MS81" s="1234"/>
      <c r="MT81" s="434"/>
      <c r="MU81" s="1022" t="s">
        <v>345</v>
      </c>
      <c r="MV81" s="1023"/>
      <c r="MW81" s="1041">
        <f>LT59+MW59</f>
        <v>0</v>
      </c>
      <c r="MX81" s="1045" t="e">
        <f>MW81*100/MW82</f>
        <v>#DIV/0!</v>
      </c>
      <c r="MY81" s="1083"/>
      <c r="MZ81" s="1017" t="s">
        <v>345</v>
      </c>
      <c r="NA81" s="1035"/>
      <c r="NB81" s="1041">
        <f>LZ59+NB59</f>
        <v>0</v>
      </c>
      <c r="NC81" s="1048" t="e">
        <f>NB81*100/NB82</f>
        <v>#DIV/0!</v>
      </c>
      <c r="ND81" s="1084"/>
      <c r="NE81" s="1017" t="s">
        <v>345</v>
      </c>
      <c r="NF81" s="1035"/>
      <c r="NG81" s="1041">
        <f>MF59+NG59</f>
        <v>0</v>
      </c>
      <c r="NH81" s="1038" t="e">
        <f>NG81*100/NG82</f>
        <v>#DIV/0!</v>
      </c>
      <c r="NI81" s="1084"/>
      <c r="NJ81" s="1017" t="s">
        <v>345</v>
      </c>
      <c r="NK81" s="1035"/>
      <c r="NL81" s="1041">
        <f>MK59+NL59</f>
        <v>0</v>
      </c>
      <c r="NM81" s="1038" t="e">
        <f>NL81*100/NL82</f>
        <v>#DIV/0!</v>
      </c>
      <c r="NN81" s="1084"/>
      <c r="NO81" s="1017" t="s">
        <v>345</v>
      </c>
      <c r="NP81" s="1035"/>
      <c r="NQ81" s="1041">
        <f>MP59+NQ59</f>
        <v>0</v>
      </c>
      <c r="NR81" s="1038" t="e">
        <f>NQ81*100/NQ82</f>
        <v>#DIV/0!</v>
      </c>
      <c r="NS81" s="434"/>
    </row>
    <row r="82" spans="1:383" ht="21" thickBot="1" x14ac:dyDescent="0.35">
      <c r="A82" s="4"/>
      <c r="B82" s="4"/>
      <c r="C82" s="4"/>
      <c r="D82" s="1226"/>
      <c r="E82" s="1223"/>
      <c r="F82" s="4"/>
      <c r="G82" s="4"/>
      <c r="H82" s="4"/>
      <c r="I82" s="4"/>
      <c r="J82" s="4"/>
      <c r="K82" s="4"/>
      <c r="L82" s="4"/>
      <c r="M82" s="1226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1226"/>
      <c r="AF82" s="1223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1223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1309"/>
      <c r="DD82" s="1309"/>
      <c r="DE82" s="1309"/>
      <c r="DF82" s="1309"/>
      <c r="DG82" s="1309"/>
      <c r="DH82" s="1309"/>
      <c r="DI82" s="1309"/>
      <c r="DJ82" s="1309"/>
      <c r="DK82" s="1309"/>
      <c r="DL82" s="1309"/>
      <c r="DM82" s="4"/>
      <c r="DN82" s="4"/>
      <c r="DO82" s="11"/>
      <c r="DP82" s="11"/>
      <c r="DQ82" s="1432"/>
      <c r="DR82" s="1432"/>
      <c r="DS82" s="1432"/>
      <c r="DX82" s="1428"/>
      <c r="DY82" s="1223"/>
      <c r="DZ82" s="1187"/>
      <c r="EA82" s="1187"/>
      <c r="EB82" s="1187"/>
      <c r="EC82" s="1187"/>
      <c r="ED82" s="1187"/>
      <c r="EE82" s="1187"/>
      <c r="EF82" s="1187"/>
      <c r="EG82" s="1187"/>
      <c r="EH82" s="1187"/>
      <c r="EI82" s="1187"/>
      <c r="EJ82" s="1187"/>
      <c r="EK82" s="1187"/>
      <c r="EL82" s="1187"/>
      <c r="EM82" s="1187"/>
      <c r="EN82" s="1226"/>
      <c r="EO82" s="1695"/>
      <c r="EP82" s="639"/>
      <c r="EQ82" s="1230"/>
      <c r="ER82" s="1230"/>
      <c r="ES82" s="1230"/>
      <c r="ET82" s="1230"/>
      <c r="EU82" s="1230"/>
      <c r="EV82" s="1230"/>
      <c r="EW82" s="1230"/>
      <c r="EX82" s="1230"/>
      <c r="EY82" s="1230"/>
      <c r="EZ82" s="1230"/>
      <c r="FA82" s="1230"/>
      <c r="FB82" s="1230"/>
      <c r="FC82" s="1238"/>
      <c r="FD82" s="1231"/>
      <c r="FE82" s="1232"/>
      <c r="FF82" s="434"/>
      <c r="FG82" s="434"/>
      <c r="FH82" s="434"/>
      <c r="FI82" s="434"/>
      <c r="FJ82" s="434"/>
      <c r="FK82" s="434"/>
      <c r="FL82" s="434"/>
      <c r="FM82" s="434"/>
      <c r="FN82" s="434"/>
      <c r="FO82" s="434"/>
      <c r="FP82" s="434"/>
      <c r="FQ82" s="434"/>
      <c r="FR82" s="434"/>
      <c r="FS82" s="434"/>
      <c r="FT82" s="434"/>
      <c r="FU82" s="434"/>
      <c r="FV82" s="434"/>
      <c r="FW82" s="434"/>
      <c r="FX82" s="434"/>
      <c r="FY82" s="434"/>
      <c r="FZ82" s="434"/>
      <c r="GA82" s="434"/>
      <c r="GB82" s="434"/>
      <c r="GC82" s="434"/>
      <c r="GD82" s="434"/>
      <c r="GE82" s="434"/>
      <c r="GF82" s="434"/>
      <c r="GG82" s="434"/>
      <c r="GH82" s="434"/>
      <c r="GI82" s="434"/>
      <c r="GJ82" s="434"/>
      <c r="GK82" s="434"/>
      <c r="GL82" s="434"/>
      <c r="GM82" s="434"/>
      <c r="GN82" s="434"/>
      <c r="GO82" s="434"/>
      <c r="GP82" s="434"/>
      <c r="GQ82" s="434"/>
      <c r="GR82" s="434"/>
      <c r="GS82" s="434"/>
      <c r="GT82" s="434"/>
      <c r="GU82" s="434"/>
      <c r="GV82" s="434"/>
      <c r="GW82" s="434"/>
      <c r="GX82" s="434"/>
      <c r="GY82" s="434"/>
      <c r="GZ82" s="434"/>
      <c r="HA82" s="434"/>
      <c r="HB82" s="434"/>
      <c r="HC82" s="434"/>
      <c r="HD82" s="434"/>
      <c r="HE82" s="434"/>
      <c r="HF82" s="434"/>
      <c r="HG82" s="434"/>
      <c r="HH82" s="434"/>
      <c r="HI82" s="434"/>
      <c r="HJ82" s="434"/>
      <c r="HK82" s="434"/>
      <c r="HL82" s="434"/>
      <c r="HM82" s="434"/>
      <c r="HN82" s="1232"/>
      <c r="HO82" s="466"/>
      <c r="HP82" s="466"/>
      <c r="HQ82" s="466"/>
      <c r="HR82" s="466"/>
      <c r="HS82" s="466"/>
      <c r="HT82" s="466"/>
      <c r="HU82" s="466"/>
      <c r="HV82" s="466"/>
      <c r="HW82" s="466"/>
      <c r="HX82" s="466"/>
      <c r="HY82" s="466"/>
      <c r="HZ82" s="466"/>
      <c r="IA82" s="11"/>
      <c r="IB82" s="11"/>
      <c r="IC82" s="1233"/>
      <c r="ID82" s="434"/>
      <c r="IE82" s="434"/>
      <c r="IF82" s="434"/>
      <c r="IG82" s="434"/>
      <c r="IH82" s="434"/>
      <c r="II82" s="434"/>
      <c r="IJ82" s="434"/>
      <c r="IK82" s="434"/>
      <c r="IL82" s="434"/>
      <c r="IM82" s="434"/>
      <c r="IN82" s="434"/>
      <c r="IO82" s="434"/>
      <c r="IP82" s="434"/>
      <c r="IQ82" s="434"/>
      <c r="IR82" s="434"/>
      <c r="IS82" s="434"/>
      <c r="IT82" s="434"/>
      <c r="IU82" s="434"/>
      <c r="IV82" s="434"/>
      <c r="IW82" s="434"/>
      <c r="IX82" s="434"/>
      <c r="IY82" s="434"/>
      <c r="IZ82" s="434"/>
      <c r="JA82" s="434"/>
      <c r="JB82" s="434"/>
      <c r="JC82" s="434"/>
      <c r="JD82" s="434"/>
      <c r="JE82" s="434"/>
      <c r="JF82" s="434"/>
      <c r="JG82" s="434"/>
      <c r="JH82" s="434"/>
      <c r="JI82" s="434"/>
      <c r="JJ82" s="434"/>
      <c r="JK82" s="434"/>
      <c r="JL82" s="434"/>
      <c r="JM82" s="434"/>
      <c r="JN82" s="434"/>
      <c r="JO82" s="434"/>
      <c r="JP82" s="434"/>
      <c r="JQ82" s="434"/>
      <c r="JR82" s="434"/>
      <c r="JS82" s="434"/>
      <c r="JT82" s="434"/>
      <c r="JU82" s="434"/>
      <c r="JV82" s="434"/>
      <c r="JW82" s="434"/>
      <c r="JX82" s="434"/>
      <c r="JY82" s="434"/>
      <c r="JZ82" s="434"/>
      <c r="KA82" s="434"/>
      <c r="KB82" s="434"/>
      <c r="KC82" s="434"/>
      <c r="KD82" s="434"/>
      <c r="KE82" s="434"/>
      <c r="KF82" s="434"/>
      <c r="KG82" s="434"/>
      <c r="KH82" s="434"/>
      <c r="KI82" s="434"/>
      <c r="KJ82" s="434"/>
      <c r="KK82" s="434"/>
      <c r="KL82" s="434"/>
      <c r="KM82" s="434"/>
      <c r="KN82" s="434"/>
      <c r="KO82" s="434"/>
      <c r="KP82" s="434"/>
      <c r="KQ82" s="434"/>
      <c r="KR82" s="434"/>
      <c r="KS82" s="434"/>
      <c r="KT82" s="434"/>
      <c r="KU82" s="434"/>
      <c r="KV82" s="434"/>
      <c r="KW82" s="434"/>
      <c r="KX82" s="434"/>
      <c r="KY82" s="434"/>
      <c r="KZ82" s="434"/>
      <c r="LA82" s="434"/>
      <c r="LB82" s="434"/>
      <c r="LC82" s="434"/>
      <c r="LD82" s="434"/>
      <c r="LE82" s="434"/>
      <c r="LF82" s="434"/>
      <c r="LG82" s="434"/>
      <c r="LH82" s="434"/>
      <c r="LI82" s="434"/>
      <c r="LJ82" s="434"/>
      <c r="LK82" s="434"/>
      <c r="LL82" s="434"/>
      <c r="LM82" s="434"/>
      <c r="LN82" s="434"/>
      <c r="LO82" s="434"/>
      <c r="LP82" s="434"/>
      <c r="LQ82" s="434"/>
      <c r="LR82" s="434"/>
      <c r="LS82" s="434"/>
      <c r="LT82" s="434"/>
      <c r="LU82" s="434"/>
      <c r="LV82" s="434"/>
      <c r="LW82" s="434"/>
      <c r="LX82" s="434"/>
      <c r="LY82" s="434"/>
      <c r="LZ82" s="434"/>
      <c r="MA82" s="434"/>
      <c r="MB82" s="434"/>
      <c r="MC82" s="434"/>
      <c r="MD82" s="434"/>
      <c r="ME82" s="434"/>
      <c r="MF82" s="434"/>
      <c r="MG82" s="434"/>
      <c r="MH82" s="434"/>
      <c r="MI82" s="434"/>
      <c r="MJ82" s="434"/>
      <c r="MK82" s="434"/>
      <c r="ML82" s="434"/>
      <c r="MM82" s="434"/>
      <c r="MN82" s="434"/>
      <c r="MO82" s="434"/>
      <c r="MP82" s="434"/>
      <c r="MQ82" s="434"/>
      <c r="MR82" s="1233"/>
      <c r="MS82" s="1234"/>
      <c r="MT82" s="434"/>
      <c r="MU82" s="1008"/>
      <c r="MV82" s="1008"/>
      <c r="MW82" s="1019">
        <f>SUM(MW78:MW81)</f>
        <v>0</v>
      </c>
      <c r="MX82" s="1008"/>
      <c r="MY82" s="1084"/>
      <c r="MZ82" s="1008"/>
      <c r="NA82" s="1008"/>
      <c r="NB82" s="1019">
        <f>SUM(NB78:NB81)</f>
        <v>0</v>
      </c>
      <c r="NC82" s="1008"/>
      <c r="ND82" s="1084"/>
      <c r="NE82" s="1008"/>
      <c r="NF82" s="1008"/>
      <c r="NG82" s="1019">
        <f>SUM(NG78:NG81)</f>
        <v>0</v>
      </c>
      <c r="NH82" s="1008"/>
      <c r="NI82" s="1084"/>
      <c r="NJ82" s="1008"/>
      <c r="NK82" s="1008"/>
      <c r="NL82" s="1019">
        <f>SUM(NL78:NL81)</f>
        <v>0</v>
      </c>
      <c r="NM82" s="1008"/>
      <c r="NN82" s="1084"/>
      <c r="NO82" s="1008"/>
      <c r="NP82" s="1008"/>
      <c r="NQ82" s="1019">
        <f>SUM(NQ78:NQ81)</f>
        <v>0</v>
      </c>
      <c r="NR82" s="1008"/>
      <c r="NS82" s="434"/>
    </row>
    <row r="83" spans="1:383" ht="18.75" x14ac:dyDescent="0.3">
      <c r="A83" s="4"/>
      <c r="B83" s="4"/>
      <c r="C83" s="4"/>
      <c r="D83" s="1226"/>
      <c r="E83" s="1223"/>
      <c r="F83" s="4"/>
      <c r="G83" s="4"/>
      <c r="H83" s="4"/>
      <c r="I83" s="4"/>
      <c r="J83" s="4"/>
      <c r="K83" s="4"/>
      <c r="L83" s="4"/>
      <c r="M83" s="1226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1226"/>
      <c r="AF83" s="1223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1223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1309"/>
      <c r="DD83" s="1309"/>
      <c r="DE83" s="1309"/>
      <c r="DF83" s="1309"/>
      <c r="DG83" s="1309"/>
      <c r="DH83" s="1309"/>
      <c r="DI83" s="1309"/>
      <c r="DJ83" s="1309"/>
      <c r="DK83" s="1309"/>
      <c r="DL83" s="1309"/>
      <c r="DM83" s="4"/>
      <c r="DN83" s="4"/>
      <c r="DO83" s="11"/>
      <c r="DP83" s="11"/>
      <c r="DQ83" s="1439"/>
      <c r="DR83" s="1439"/>
      <c r="DS83" s="1439"/>
      <c r="DX83" s="1428"/>
      <c r="DY83" s="1223"/>
      <c r="DZ83" s="1187"/>
      <c r="EA83" s="1187"/>
      <c r="EB83" s="1187"/>
      <c r="EC83" s="1187"/>
      <c r="ED83" s="1187"/>
      <c r="EE83" s="1187"/>
      <c r="EF83" s="1187"/>
      <c r="EG83" s="1187"/>
      <c r="EH83" s="1187"/>
      <c r="EI83" s="1187"/>
      <c r="EJ83" s="1187"/>
      <c r="EK83" s="1187"/>
      <c r="EL83" s="1187"/>
      <c r="EM83" s="1187"/>
      <c r="EN83" s="1226"/>
      <c r="EO83" s="1695"/>
      <c r="EP83" s="639"/>
      <c r="EQ83" s="1230"/>
      <c r="ER83" s="1230"/>
      <c r="ES83" s="1230"/>
      <c r="ET83" s="1230"/>
      <c r="EU83" s="1230"/>
      <c r="EV83" s="1230"/>
      <c r="EW83" s="1230"/>
      <c r="EX83" s="1230"/>
      <c r="EY83" s="1230"/>
      <c r="EZ83" s="1230"/>
      <c r="FA83" s="1230"/>
      <c r="FB83" s="1230"/>
      <c r="FC83" s="1238"/>
      <c r="FD83" s="1231"/>
      <c r="FE83" s="1232"/>
      <c r="FF83" s="434"/>
      <c r="FG83" s="434"/>
      <c r="FH83" s="434"/>
      <c r="FI83" s="434"/>
      <c r="FJ83" s="434"/>
      <c r="FK83" s="434"/>
      <c r="FL83" s="434"/>
      <c r="FM83" s="434"/>
      <c r="FN83" s="434"/>
      <c r="FO83" s="434"/>
      <c r="FP83" s="434"/>
      <c r="FQ83" s="434"/>
      <c r="FR83" s="434"/>
      <c r="FS83" s="434"/>
      <c r="FT83" s="434"/>
      <c r="FU83" s="434"/>
      <c r="FV83" s="434"/>
      <c r="FW83" s="434"/>
      <c r="FX83" s="434"/>
      <c r="FY83" s="434"/>
      <c r="FZ83" s="434"/>
      <c r="GA83" s="434"/>
      <c r="GB83" s="434"/>
      <c r="GC83" s="434"/>
      <c r="GD83" s="434"/>
      <c r="GE83" s="434"/>
      <c r="GF83" s="434"/>
      <c r="GG83" s="434"/>
      <c r="GH83" s="434"/>
      <c r="GI83" s="434"/>
      <c r="GJ83" s="434"/>
      <c r="GK83" s="434"/>
      <c r="GL83" s="434"/>
      <c r="GM83" s="434"/>
      <c r="GN83" s="434"/>
      <c r="GO83" s="434"/>
      <c r="GP83" s="434"/>
      <c r="GQ83" s="434"/>
      <c r="GR83" s="434"/>
      <c r="GS83" s="434"/>
      <c r="GT83" s="434"/>
      <c r="GU83" s="434"/>
      <c r="GV83" s="434"/>
      <c r="GW83" s="434"/>
      <c r="GX83" s="434"/>
      <c r="GY83" s="434"/>
      <c r="GZ83" s="434"/>
      <c r="HA83" s="434"/>
      <c r="HB83" s="434"/>
      <c r="HC83" s="434"/>
      <c r="HD83" s="434"/>
      <c r="HE83" s="434"/>
      <c r="HF83" s="434"/>
      <c r="HG83" s="434"/>
      <c r="HH83" s="434"/>
      <c r="HI83" s="434"/>
      <c r="HJ83" s="434"/>
      <c r="HK83" s="434"/>
      <c r="HL83" s="434"/>
      <c r="HM83" s="434"/>
      <c r="HN83" s="1232"/>
      <c r="HO83" s="466"/>
      <c r="HP83" s="11"/>
      <c r="HQ83" s="11"/>
      <c r="HR83" s="11"/>
      <c r="HS83" s="11"/>
      <c r="HT83" s="11"/>
      <c r="HU83" s="466"/>
      <c r="HV83" s="466"/>
      <c r="HW83" s="466"/>
      <c r="HX83" s="466"/>
      <c r="HY83" s="2310" t="s">
        <v>372</v>
      </c>
      <c r="HZ83" s="2311"/>
      <c r="IA83" s="2314" t="s">
        <v>11</v>
      </c>
      <c r="IB83" s="2314" t="s">
        <v>12</v>
      </c>
      <c r="IC83" s="1233"/>
      <c r="ID83" s="434"/>
      <c r="IE83" s="434"/>
      <c r="IF83" s="434"/>
      <c r="IG83" s="434"/>
      <c r="IH83" s="434"/>
      <c r="II83" s="434"/>
      <c r="IJ83" s="434"/>
      <c r="IK83" s="434"/>
      <c r="IL83" s="434"/>
      <c r="IM83" s="434"/>
      <c r="IN83" s="434"/>
      <c r="IO83" s="434"/>
      <c r="IP83" s="434"/>
      <c r="IQ83" s="434"/>
      <c r="IR83" s="434"/>
      <c r="IS83" s="434"/>
      <c r="IT83" s="434"/>
      <c r="IU83" s="434"/>
      <c r="IV83" s="434"/>
      <c r="IW83" s="434"/>
      <c r="IX83" s="434"/>
      <c r="IY83" s="434"/>
      <c r="IZ83" s="434"/>
      <c r="JA83" s="434"/>
      <c r="JB83" s="434"/>
      <c r="JC83" s="434"/>
      <c r="JD83" s="434"/>
      <c r="JE83" s="434"/>
      <c r="JF83" s="434"/>
      <c r="JG83" s="434"/>
      <c r="JH83" s="434"/>
      <c r="JI83" s="434"/>
      <c r="JJ83" s="434"/>
      <c r="JK83" s="434"/>
      <c r="JL83" s="434"/>
      <c r="JM83" s="434"/>
      <c r="JN83" s="434"/>
      <c r="JO83" s="434"/>
      <c r="JP83" s="434"/>
      <c r="JQ83" s="434"/>
      <c r="JR83" s="434"/>
      <c r="JS83" s="434"/>
      <c r="JT83" s="434"/>
      <c r="JU83" s="434"/>
      <c r="JV83" s="434"/>
      <c r="JW83" s="434"/>
      <c r="JX83" s="434"/>
      <c r="JY83" s="434"/>
      <c r="JZ83" s="434"/>
      <c r="KA83" s="434"/>
      <c r="KB83" s="434"/>
      <c r="KC83" s="434"/>
      <c r="KD83" s="434"/>
      <c r="KE83" s="434"/>
      <c r="KF83" s="434"/>
      <c r="KG83" s="434"/>
      <c r="KH83" s="434"/>
      <c r="KI83" s="434"/>
      <c r="KJ83" s="434"/>
      <c r="KK83" s="434"/>
      <c r="KL83" s="434"/>
      <c r="KM83" s="434"/>
      <c r="KN83" s="434"/>
      <c r="KO83" s="434"/>
      <c r="KP83" s="434"/>
      <c r="KQ83" s="434"/>
      <c r="KR83" s="434"/>
      <c r="KS83" s="434"/>
      <c r="KT83" s="434"/>
      <c r="KU83" s="434"/>
      <c r="KV83" s="434"/>
      <c r="KW83" s="434"/>
      <c r="KX83" s="434"/>
      <c r="KY83" s="434"/>
      <c r="KZ83" s="434"/>
      <c r="LA83" s="434"/>
      <c r="LB83" s="434"/>
      <c r="LC83" s="434"/>
      <c r="LD83" s="434"/>
      <c r="LE83" s="434"/>
      <c r="LF83" s="434"/>
      <c r="LG83" s="434"/>
      <c r="LH83" s="434"/>
      <c r="LI83" s="434"/>
      <c r="LJ83" s="434"/>
      <c r="LK83" s="434"/>
      <c r="LL83" s="434"/>
      <c r="LM83" s="434"/>
      <c r="LN83" s="434"/>
      <c r="LO83" s="434"/>
      <c r="LP83" s="434"/>
      <c r="LQ83" s="434"/>
      <c r="LR83" s="434"/>
      <c r="LS83" s="434"/>
      <c r="LT83" s="434"/>
      <c r="LU83" s="434"/>
      <c r="LV83" s="434"/>
      <c r="LW83" s="434"/>
      <c r="LX83" s="434"/>
      <c r="LY83" s="434"/>
      <c r="LZ83" s="434"/>
      <c r="MA83" s="434"/>
      <c r="MB83" s="434"/>
      <c r="MC83" s="434"/>
      <c r="MD83" s="434"/>
      <c r="ME83" s="434"/>
      <c r="MF83" s="434"/>
      <c r="MG83" s="434"/>
      <c r="MH83" s="434"/>
      <c r="MI83" s="434"/>
      <c r="MJ83" s="434"/>
      <c r="MK83" s="434"/>
      <c r="ML83" s="434"/>
      <c r="MM83" s="434"/>
      <c r="MN83" s="434"/>
      <c r="MO83" s="434"/>
      <c r="MP83" s="434"/>
      <c r="MQ83" s="434"/>
      <c r="MR83" s="1233"/>
      <c r="MS83" s="1234"/>
      <c r="MT83" s="434"/>
      <c r="MU83" s="1085"/>
      <c r="MV83" s="1085"/>
      <c r="MW83" s="1085"/>
      <c r="MX83" s="1085"/>
      <c r="MY83" s="1085"/>
      <c r="MZ83" s="1085"/>
      <c r="NA83" s="1085"/>
      <c r="NB83" s="1085"/>
      <c r="NC83" s="1085"/>
      <c r="ND83" s="1085"/>
      <c r="NE83" s="2301" t="s">
        <v>340</v>
      </c>
      <c r="NF83" s="2302"/>
      <c r="NG83" s="2297" t="s">
        <v>11</v>
      </c>
      <c r="NH83" s="2306" t="s">
        <v>12</v>
      </c>
      <c r="NI83" s="1085"/>
      <c r="NJ83" s="2301" t="s">
        <v>348</v>
      </c>
      <c r="NK83" s="2302"/>
      <c r="NL83" s="2297" t="s">
        <v>11</v>
      </c>
      <c r="NM83" s="2299" t="s">
        <v>12</v>
      </c>
      <c r="NN83" s="1085"/>
      <c r="NO83" s="2301" t="s">
        <v>341</v>
      </c>
      <c r="NP83" s="2302"/>
      <c r="NQ83" s="2297" t="s">
        <v>11</v>
      </c>
      <c r="NR83" s="2306" t="s">
        <v>12</v>
      </c>
      <c r="NS83" s="434"/>
    </row>
    <row r="84" spans="1:383" ht="19.5" thickBot="1" x14ac:dyDescent="0.35">
      <c r="A84" s="4"/>
      <c r="B84" s="4"/>
      <c r="C84" s="4"/>
      <c r="D84" s="1226"/>
      <c r="E84" s="1223"/>
      <c r="F84" s="4"/>
      <c r="G84" s="4"/>
      <c r="H84" s="4"/>
      <c r="I84" s="4"/>
      <c r="J84" s="4"/>
      <c r="K84" s="4"/>
      <c r="L84" s="4"/>
      <c r="M84" s="1226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1226"/>
      <c r="AF84" s="1223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1223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1309"/>
      <c r="DD84" s="1309"/>
      <c r="DE84" s="1309"/>
      <c r="DF84" s="1309"/>
      <c r="DG84" s="1309"/>
      <c r="DH84" s="1309"/>
      <c r="DI84" s="1309"/>
      <c r="DJ84" s="1309"/>
      <c r="DK84" s="1309"/>
      <c r="DL84" s="1309"/>
      <c r="DM84" s="4"/>
      <c r="DN84" s="4"/>
      <c r="DO84" s="11"/>
      <c r="DP84" s="11"/>
      <c r="DQ84" s="1439"/>
      <c r="DR84" s="1439"/>
      <c r="DS84" s="1439"/>
      <c r="DX84" s="1428"/>
      <c r="DY84" s="1223"/>
      <c r="DZ84" s="1187"/>
      <c r="EA84" s="1187"/>
      <c r="EB84" s="1187"/>
      <c r="EC84" s="1187"/>
      <c r="ED84" s="1187"/>
      <c r="EE84" s="1187"/>
      <c r="EF84" s="1187"/>
      <c r="EG84" s="1187"/>
      <c r="EH84" s="1187"/>
      <c r="EI84" s="1187"/>
      <c r="EJ84" s="1187"/>
      <c r="EK84" s="1187"/>
      <c r="EL84" s="1187"/>
      <c r="EM84" s="1187"/>
      <c r="EN84" s="1226"/>
      <c r="EO84" s="1695"/>
      <c r="EP84" s="639"/>
      <c r="EQ84" s="1230"/>
      <c r="ER84" s="1230"/>
      <c r="ES84" s="1230"/>
      <c r="ET84" s="1230"/>
      <c r="EU84" s="1230"/>
      <c r="EV84" s="1230"/>
      <c r="EW84" s="1230"/>
      <c r="EX84" s="1230"/>
      <c r="EY84" s="1230"/>
      <c r="EZ84" s="1230"/>
      <c r="FA84" s="1230"/>
      <c r="FB84" s="1230"/>
      <c r="FC84" s="1238"/>
      <c r="FD84" s="1231"/>
      <c r="FE84" s="1232"/>
      <c r="FF84" s="434"/>
      <c r="FG84" s="434"/>
      <c r="FH84" s="434"/>
      <c r="FI84" s="434"/>
      <c r="FJ84" s="434"/>
      <c r="FK84" s="434"/>
      <c r="FL84" s="434"/>
      <c r="FM84" s="434"/>
      <c r="FN84" s="434"/>
      <c r="FO84" s="434"/>
      <c r="FP84" s="434"/>
      <c r="FQ84" s="434"/>
      <c r="FR84" s="434"/>
      <c r="FS84" s="434"/>
      <c r="FT84" s="434"/>
      <c r="FU84" s="434"/>
      <c r="FV84" s="434"/>
      <c r="FW84" s="434"/>
      <c r="FX84" s="434"/>
      <c r="FY84" s="434"/>
      <c r="FZ84" s="434"/>
      <c r="GA84" s="434"/>
      <c r="GB84" s="434"/>
      <c r="GC84" s="434"/>
      <c r="GD84" s="434"/>
      <c r="GE84" s="434"/>
      <c r="GF84" s="434"/>
      <c r="GG84" s="434"/>
      <c r="GH84" s="434"/>
      <c r="GI84" s="434"/>
      <c r="GJ84" s="434"/>
      <c r="GK84" s="434"/>
      <c r="GL84" s="434"/>
      <c r="GM84" s="434"/>
      <c r="GN84" s="434"/>
      <c r="GO84" s="434"/>
      <c r="GP84" s="434"/>
      <c r="GQ84" s="434"/>
      <c r="GR84" s="434"/>
      <c r="GS84" s="434"/>
      <c r="GT84" s="434"/>
      <c r="GU84" s="434"/>
      <c r="GV84" s="434"/>
      <c r="GW84" s="434"/>
      <c r="GX84" s="434"/>
      <c r="GY84" s="434"/>
      <c r="GZ84" s="434"/>
      <c r="HA84" s="434"/>
      <c r="HB84" s="434"/>
      <c r="HC84" s="434"/>
      <c r="HD84" s="434"/>
      <c r="HE84" s="434"/>
      <c r="HF84" s="434"/>
      <c r="HG84" s="434"/>
      <c r="HH84" s="434"/>
      <c r="HI84" s="434"/>
      <c r="HJ84" s="434"/>
      <c r="HK84" s="434"/>
      <c r="HL84" s="434"/>
      <c r="HM84" s="434"/>
      <c r="HN84" s="1232"/>
      <c r="HO84" s="466"/>
      <c r="HP84" s="11"/>
      <c r="HQ84" s="11"/>
      <c r="HR84" s="11"/>
      <c r="HS84" s="11"/>
      <c r="HT84" s="11"/>
      <c r="HU84" s="466"/>
      <c r="HV84" s="466"/>
      <c r="HW84" s="466"/>
      <c r="HX84" s="466"/>
      <c r="HY84" s="2312"/>
      <c r="HZ84" s="2313"/>
      <c r="IA84" s="2315"/>
      <c r="IB84" s="2316"/>
      <c r="IC84" s="1233"/>
      <c r="ID84" s="434"/>
      <c r="IE84" s="434"/>
      <c r="IF84" s="434"/>
      <c r="IG84" s="434"/>
      <c r="IH84" s="434"/>
      <c r="II84" s="434"/>
      <c r="IJ84" s="434"/>
      <c r="IK84" s="434"/>
      <c r="IL84" s="434"/>
      <c r="IM84" s="434"/>
      <c r="IN84" s="434"/>
      <c r="IO84" s="434"/>
      <c r="IP84" s="434"/>
      <c r="IQ84" s="434"/>
      <c r="IR84" s="434"/>
      <c r="IS84" s="434"/>
      <c r="IT84" s="434"/>
      <c r="IU84" s="434"/>
      <c r="IV84" s="434"/>
      <c r="IW84" s="434"/>
      <c r="IX84" s="434"/>
      <c r="IY84" s="434"/>
      <c r="IZ84" s="434"/>
      <c r="JA84" s="434"/>
      <c r="JB84" s="434"/>
      <c r="JC84" s="434"/>
      <c r="JD84" s="434"/>
      <c r="JE84" s="434"/>
      <c r="JF84" s="434"/>
      <c r="JG84" s="434"/>
      <c r="JH84" s="434"/>
      <c r="JI84" s="434"/>
      <c r="JJ84" s="434"/>
      <c r="JK84" s="434"/>
      <c r="JL84" s="434"/>
      <c r="JM84" s="434"/>
      <c r="JN84" s="434"/>
      <c r="JO84" s="434"/>
      <c r="JP84" s="434"/>
      <c r="JQ84" s="434"/>
      <c r="JR84" s="434"/>
      <c r="JS84" s="434"/>
      <c r="JT84" s="434"/>
      <c r="JU84" s="434"/>
      <c r="JV84" s="434"/>
      <c r="JW84" s="434"/>
      <c r="JX84" s="434"/>
      <c r="JY84" s="434"/>
      <c r="JZ84" s="434"/>
      <c r="KA84" s="434"/>
      <c r="KB84" s="434"/>
      <c r="KC84" s="434"/>
      <c r="KD84" s="434"/>
      <c r="KE84" s="434"/>
      <c r="KF84" s="434"/>
      <c r="KG84" s="434"/>
      <c r="KH84" s="434"/>
      <c r="KI84" s="434"/>
      <c r="KJ84" s="434"/>
      <c r="KK84" s="434"/>
      <c r="KL84" s="434"/>
      <c r="KM84" s="434"/>
      <c r="KN84" s="434"/>
      <c r="KO84" s="434"/>
      <c r="KP84" s="434"/>
      <c r="KQ84" s="434"/>
      <c r="KR84" s="434"/>
      <c r="KS84" s="434"/>
      <c r="KT84" s="434"/>
      <c r="KU84" s="434"/>
      <c r="KV84" s="434"/>
      <c r="KW84" s="434"/>
      <c r="KX84" s="434"/>
      <c r="KY84" s="434"/>
      <c r="KZ84" s="434"/>
      <c r="LA84" s="434"/>
      <c r="LB84" s="434"/>
      <c r="LC84" s="434"/>
      <c r="LD84" s="434"/>
      <c r="LE84" s="434"/>
      <c r="LF84" s="434"/>
      <c r="LG84" s="434"/>
      <c r="LH84" s="434"/>
      <c r="LI84" s="434"/>
      <c r="LJ84" s="434"/>
      <c r="LK84" s="434"/>
      <c r="LL84" s="434"/>
      <c r="LM84" s="434"/>
      <c r="LN84" s="434"/>
      <c r="LO84" s="434"/>
      <c r="LP84" s="434"/>
      <c r="LQ84" s="434"/>
      <c r="LR84" s="434"/>
      <c r="LS84" s="434"/>
      <c r="LT84" s="434"/>
      <c r="LU84" s="434"/>
      <c r="LV84" s="434"/>
      <c r="LW84" s="434"/>
      <c r="LX84" s="434"/>
      <c r="LY84" s="434"/>
      <c r="LZ84" s="434"/>
      <c r="MA84" s="434"/>
      <c r="MB84" s="434"/>
      <c r="MC84" s="434"/>
      <c r="MD84" s="434"/>
      <c r="ME84" s="434"/>
      <c r="MF84" s="434"/>
      <c r="MG84" s="434"/>
      <c r="MH84" s="434"/>
      <c r="MI84" s="434"/>
      <c r="MJ84" s="434"/>
      <c r="MK84" s="434"/>
      <c r="ML84" s="434"/>
      <c r="MM84" s="434"/>
      <c r="MN84" s="434"/>
      <c r="MO84" s="434"/>
      <c r="MP84" s="434"/>
      <c r="MQ84" s="434"/>
      <c r="MR84" s="1233"/>
      <c r="MS84" s="1234"/>
      <c r="MT84" s="434"/>
      <c r="MU84" s="1085"/>
      <c r="MV84" s="1085"/>
      <c r="MW84" s="1085"/>
      <c r="MX84" s="1085"/>
      <c r="MY84" s="1085"/>
      <c r="MZ84" s="1085"/>
      <c r="NA84" s="1085"/>
      <c r="NB84" s="1085"/>
      <c r="NC84" s="1085"/>
      <c r="ND84" s="1085"/>
      <c r="NE84" s="2308"/>
      <c r="NF84" s="2309"/>
      <c r="NG84" s="2298"/>
      <c r="NH84" s="2307"/>
      <c r="NI84" s="1085"/>
      <c r="NJ84" s="2308"/>
      <c r="NK84" s="2309"/>
      <c r="NL84" s="2298"/>
      <c r="NM84" s="2300"/>
      <c r="NN84" s="1085"/>
      <c r="NO84" s="2303"/>
      <c r="NP84" s="2304"/>
      <c r="NQ84" s="2298"/>
      <c r="NR84" s="2307"/>
      <c r="NS84" s="434"/>
    </row>
    <row r="85" spans="1:383" ht="20.25" x14ac:dyDescent="0.3">
      <c r="A85" s="4"/>
      <c r="B85" s="4"/>
      <c r="C85" s="4"/>
      <c r="D85" s="1226"/>
      <c r="E85" s="1223"/>
      <c r="F85" s="4"/>
      <c r="G85" s="4"/>
      <c r="H85" s="4"/>
      <c r="I85" s="4"/>
      <c r="J85" s="4"/>
      <c r="K85" s="4"/>
      <c r="L85" s="4"/>
      <c r="M85" s="1226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1226"/>
      <c r="AF85" s="1223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1223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1309"/>
      <c r="DD85" s="1309"/>
      <c r="DE85" s="1309"/>
      <c r="DF85" s="1309"/>
      <c r="DG85" s="1309"/>
      <c r="DH85" s="1309"/>
      <c r="DI85" s="1309"/>
      <c r="DJ85" s="1309"/>
      <c r="DK85" s="1309"/>
      <c r="DL85" s="1309"/>
      <c r="DM85" s="4"/>
      <c r="DN85" s="4"/>
      <c r="DO85" s="11"/>
      <c r="DP85" s="11"/>
      <c r="DQ85" s="1439"/>
      <c r="DR85" s="1439"/>
      <c r="DS85" s="1439"/>
      <c r="DX85" s="1428"/>
      <c r="DY85" s="1223"/>
      <c r="DZ85" s="1187"/>
      <c r="EA85" s="1440"/>
      <c r="EB85" s="1440"/>
      <c r="EC85" s="1440"/>
      <c r="ED85" s="1440"/>
      <c r="EE85" s="1440"/>
      <c r="EF85" s="1440"/>
      <c r="EG85" s="1440"/>
      <c r="EH85" s="1440"/>
      <c r="EI85" s="1187"/>
      <c r="EJ85" s="1187"/>
      <c r="EK85" s="1187"/>
      <c r="EL85" s="1187"/>
      <c r="EM85" s="1187"/>
      <c r="EN85" s="1226"/>
      <c r="EO85" s="1695"/>
      <c r="EP85" s="639"/>
      <c r="EQ85" s="1230"/>
      <c r="ER85" s="1230"/>
      <c r="ES85" s="1230"/>
      <c r="ET85" s="1230"/>
      <c r="EU85" s="1230"/>
      <c r="EV85" s="1230"/>
      <c r="EW85" s="1230"/>
      <c r="EX85" s="1230"/>
      <c r="EY85" s="1230"/>
      <c r="EZ85" s="1230"/>
      <c r="FA85" s="1230"/>
      <c r="FB85" s="1230"/>
      <c r="FC85" s="1238"/>
      <c r="FD85" s="1231"/>
      <c r="FE85" s="1232"/>
      <c r="FF85" s="434"/>
      <c r="FG85" s="434"/>
      <c r="FH85" s="434"/>
      <c r="FI85" s="434"/>
      <c r="FJ85" s="434"/>
      <c r="FK85" s="434"/>
      <c r="FL85" s="434"/>
      <c r="FM85" s="434"/>
      <c r="FN85" s="434"/>
      <c r="FO85" s="434"/>
      <c r="FP85" s="434"/>
      <c r="FQ85" s="434"/>
      <c r="FR85" s="434"/>
      <c r="FS85" s="434"/>
      <c r="FT85" s="434"/>
      <c r="FU85" s="434"/>
      <c r="FV85" s="434"/>
      <c r="FW85" s="434"/>
      <c r="FX85" s="434"/>
      <c r="FY85" s="434"/>
      <c r="FZ85" s="434"/>
      <c r="GA85" s="434"/>
      <c r="GB85" s="434"/>
      <c r="GC85" s="434"/>
      <c r="GD85" s="434"/>
      <c r="GE85" s="434"/>
      <c r="GF85" s="434"/>
      <c r="GG85" s="434"/>
      <c r="GH85" s="434"/>
      <c r="GI85" s="434"/>
      <c r="GJ85" s="434"/>
      <c r="GK85" s="434"/>
      <c r="GL85" s="434"/>
      <c r="GM85" s="434"/>
      <c r="GN85" s="434"/>
      <c r="GO85" s="434"/>
      <c r="GP85" s="434"/>
      <c r="GQ85" s="434"/>
      <c r="GR85" s="434"/>
      <c r="GS85" s="434"/>
      <c r="GT85" s="434"/>
      <c r="GU85" s="434"/>
      <c r="GV85" s="434"/>
      <c r="GW85" s="434"/>
      <c r="GX85" s="434"/>
      <c r="GY85" s="434"/>
      <c r="GZ85" s="434"/>
      <c r="HA85" s="434"/>
      <c r="HB85" s="434"/>
      <c r="HC85" s="434"/>
      <c r="HD85" s="434"/>
      <c r="HE85" s="434"/>
      <c r="HF85" s="434"/>
      <c r="HG85" s="434"/>
      <c r="HH85" s="434"/>
      <c r="HI85" s="434"/>
      <c r="HJ85" s="434"/>
      <c r="HK85" s="434"/>
      <c r="HL85" s="434"/>
      <c r="HM85" s="434"/>
      <c r="HN85" s="1232"/>
      <c r="HO85" s="466"/>
      <c r="HP85" s="11"/>
      <c r="HQ85" s="11"/>
      <c r="HR85" s="11"/>
      <c r="HS85" s="11"/>
      <c r="HT85" s="11"/>
      <c r="HU85" s="466"/>
      <c r="HV85" s="466"/>
      <c r="HW85" s="466"/>
      <c r="HX85" s="466"/>
      <c r="HY85" s="2317" t="s">
        <v>324</v>
      </c>
      <c r="HZ85" s="2318"/>
      <c r="IA85" s="410">
        <f>HK63+IA63</f>
        <v>0</v>
      </c>
      <c r="IB85" s="997" t="e">
        <f>IA85*100/IA88</f>
        <v>#DIV/0!</v>
      </c>
      <c r="IC85" s="1233"/>
      <c r="ID85" s="434"/>
      <c r="IE85" s="434"/>
      <c r="IF85" s="434"/>
      <c r="IG85" s="434"/>
      <c r="IH85" s="434"/>
      <c r="II85" s="434"/>
      <c r="IJ85" s="434"/>
      <c r="IK85" s="434"/>
      <c r="IL85" s="434"/>
      <c r="IM85" s="434"/>
      <c r="IN85" s="434"/>
      <c r="IO85" s="434"/>
      <c r="IP85" s="434"/>
      <c r="IQ85" s="434"/>
      <c r="IR85" s="434"/>
      <c r="IS85" s="434"/>
      <c r="IT85" s="434"/>
      <c r="IU85" s="434"/>
      <c r="IV85" s="434"/>
      <c r="IW85" s="434"/>
      <c r="IX85" s="434"/>
      <c r="IY85" s="434"/>
      <c r="IZ85" s="434"/>
      <c r="JA85" s="434"/>
      <c r="JB85" s="434"/>
      <c r="JC85" s="434"/>
      <c r="JD85" s="434"/>
      <c r="JE85" s="434"/>
      <c r="JF85" s="434"/>
      <c r="JG85" s="434"/>
      <c r="JH85" s="434"/>
      <c r="JI85" s="434"/>
      <c r="JJ85" s="434"/>
      <c r="JK85" s="434"/>
      <c r="JL85" s="434"/>
      <c r="JM85" s="434"/>
      <c r="JN85" s="434"/>
      <c r="JO85" s="434"/>
      <c r="JP85" s="434"/>
      <c r="JQ85" s="434"/>
      <c r="JR85" s="434"/>
      <c r="JS85" s="434"/>
      <c r="JT85" s="434"/>
      <c r="JU85" s="434"/>
      <c r="JV85" s="434"/>
      <c r="JW85" s="434"/>
      <c r="JX85" s="434"/>
      <c r="JY85" s="434"/>
      <c r="JZ85" s="434"/>
      <c r="KA85" s="434"/>
      <c r="KB85" s="434"/>
      <c r="KC85" s="434"/>
      <c r="KD85" s="434"/>
      <c r="KE85" s="434"/>
      <c r="KF85" s="434"/>
      <c r="KG85" s="434"/>
      <c r="KH85" s="434"/>
      <c r="KI85" s="434"/>
      <c r="KJ85" s="434"/>
      <c r="KK85" s="434"/>
      <c r="KL85" s="434"/>
      <c r="KM85" s="434"/>
      <c r="KN85" s="434"/>
      <c r="KO85" s="434"/>
      <c r="KP85" s="434"/>
      <c r="KQ85" s="434"/>
      <c r="KR85" s="434"/>
      <c r="KS85" s="434"/>
      <c r="KT85" s="434"/>
      <c r="KU85" s="434"/>
      <c r="KV85" s="434"/>
      <c r="KW85" s="434"/>
      <c r="KX85" s="434"/>
      <c r="KY85" s="434"/>
      <c r="KZ85" s="434"/>
      <c r="LA85" s="434"/>
      <c r="LB85" s="434"/>
      <c r="LC85" s="434"/>
      <c r="LD85" s="434"/>
      <c r="LE85" s="434"/>
      <c r="LF85" s="434"/>
      <c r="LG85" s="434"/>
      <c r="LH85" s="434"/>
      <c r="LI85" s="434"/>
      <c r="LJ85" s="434"/>
      <c r="LK85" s="434"/>
      <c r="LL85" s="434"/>
      <c r="LM85" s="434"/>
      <c r="LN85" s="434"/>
      <c r="LO85" s="434"/>
      <c r="LP85" s="434"/>
      <c r="LQ85" s="434"/>
      <c r="LR85" s="434"/>
      <c r="LS85" s="434"/>
      <c r="LT85" s="434"/>
      <c r="LU85" s="434"/>
      <c r="LV85" s="434"/>
      <c r="LW85" s="434"/>
      <c r="LX85" s="434"/>
      <c r="LY85" s="434"/>
      <c r="LZ85" s="434"/>
      <c r="MA85" s="434"/>
      <c r="MB85" s="434"/>
      <c r="MC85" s="434"/>
      <c r="MD85" s="434"/>
      <c r="ME85" s="434"/>
      <c r="MF85" s="434"/>
      <c r="MG85" s="434"/>
      <c r="MH85" s="434"/>
      <c r="MI85" s="434"/>
      <c r="MJ85" s="434"/>
      <c r="MK85" s="434"/>
      <c r="ML85" s="434"/>
      <c r="MM85" s="434"/>
      <c r="MN85" s="434"/>
      <c r="MO85" s="434"/>
      <c r="MP85" s="434"/>
      <c r="MQ85" s="434"/>
      <c r="MR85" s="1233"/>
      <c r="MS85" s="1234"/>
      <c r="MT85" s="434"/>
      <c r="MU85" s="1085"/>
      <c r="MV85" s="1085"/>
      <c r="MW85" s="1085"/>
      <c r="MX85" s="1085"/>
      <c r="MY85" s="1085"/>
      <c r="MZ85" s="1085"/>
      <c r="NA85" s="1085"/>
      <c r="NB85" s="1085"/>
      <c r="NC85" s="1085"/>
      <c r="ND85" s="1085"/>
      <c r="NE85" s="1010" t="s">
        <v>342</v>
      </c>
      <c r="NF85" s="1011"/>
      <c r="NG85" s="1039">
        <f>MF63+NG63</f>
        <v>0</v>
      </c>
      <c r="NH85" s="1036" t="e">
        <f>NG85*100/NG89</f>
        <v>#DIV/0!</v>
      </c>
      <c r="NI85" s="1085"/>
      <c r="NJ85" s="1010" t="s">
        <v>342</v>
      </c>
      <c r="NK85" s="1011"/>
      <c r="NL85" s="1039">
        <f>MK63+NL63</f>
        <v>0</v>
      </c>
      <c r="NM85" s="1036" t="e">
        <f>NL85*100/NL89</f>
        <v>#DIV/0!</v>
      </c>
      <c r="NN85" s="1085"/>
      <c r="NO85" s="2291" t="s">
        <v>342</v>
      </c>
      <c r="NP85" s="2292"/>
      <c r="NQ85" s="1039">
        <f>MP63+NQ63</f>
        <v>0</v>
      </c>
      <c r="NR85" s="1036" t="e">
        <f>NQ85*100/NQ89</f>
        <v>#DIV/0!</v>
      </c>
      <c r="NS85" s="434"/>
    </row>
    <row r="86" spans="1:383" ht="20.25" x14ac:dyDescent="0.3">
      <c r="A86" s="4"/>
      <c r="B86" s="4"/>
      <c r="C86" s="4"/>
      <c r="D86" s="1226"/>
      <c r="E86" s="1223"/>
      <c r="F86" s="4"/>
      <c r="G86" s="4"/>
      <c r="H86" s="4"/>
      <c r="I86" s="4"/>
      <c r="J86" s="4"/>
      <c r="K86" s="4"/>
      <c r="L86" s="4"/>
      <c r="M86" s="1226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1226"/>
      <c r="AF86" s="1223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1223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1309"/>
      <c r="DD86" s="1309"/>
      <c r="DE86" s="1309"/>
      <c r="DF86" s="1309"/>
      <c r="DG86" s="1309"/>
      <c r="DH86" s="1309"/>
      <c r="DI86" s="1309"/>
      <c r="DJ86" s="1309"/>
      <c r="DK86" s="1309"/>
      <c r="DL86" s="1309"/>
      <c r="DM86" s="4"/>
      <c r="DN86" s="4"/>
      <c r="DO86" s="11"/>
      <c r="DP86" s="11"/>
      <c r="DQ86" s="1439"/>
      <c r="DR86" s="1439"/>
      <c r="DS86" s="1439"/>
      <c r="DX86" s="1428"/>
      <c r="DY86" s="1223"/>
      <c r="DZ86" s="1187"/>
      <c r="EA86" s="1441"/>
      <c r="EB86" s="1441"/>
      <c r="EC86" s="1441"/>
      <c r="ED86" s="1441"/>
      <c r="EE86" s="1441"/>
      <c r="EF86" s="1441"/>
      <c r="EG86" s="1441"/>
      <c r="EH86" s="1441"/>
      <c r="EI86" s="1187"/>
      <c r="EJ86" s="1187"/>
      <c r="EK86" s="1187"/>
      <c r="EL86" s="1187"/>
      <c r="EM86" s="1187"/>
      <c r="EN86" s="1226"/>
      <c r="EO86" s="1695"/>
      <c r="EP86" s="639"/>
      <c r="EQ86" s="1230"/>
      <c r="ER86" s="1230"/>
      <c r="ES86" s="1230"/>
      <c r="ET86" s="1230"/>
      <c r="EU86" s="1230"/>
      <c r="EV86" s="1230"/>
      <c r="EW86" s="1230"/>
      <c r="EX86" s="1230"/>
      <c r="EY86" s="1230"/>
      <c r="EZ86" s="1230"/>
      <c r="FA86" s="1230"/>
      <c r="FB86" s="1230"/>
      <c r="FC86" s="1238"/>
      <c r="FD86" s="1231"/>
      <c r="FE86" s="1232"/>
      <c r="FF86" s="434"/>
      <c r="FG86" s="434"/>
      <c r="FH86" s="434"/>
      <c r="FI86" s="434"/>
      <c r="FJ86" s="434"/>
      <c r="FK86" s="434"/>
      <c r="FL86" s="434"/>
      <c r="FM86" s="434"/>
      <c r="FN86" s="434"/>
      <c r="FO86" s="434"/>
      <c r="FP86" s="434"/>
      <c r="FQ86" s="434"/>
      <c r="FR86" s="434"/>
      <c r="FS86" s="434"/>
      <c r="FT86" s="434"/>
      <c r="FU86" s="434"/>
      <c r="FV86" s="434"/>
      <c r="FW86" s="434"/>
      <c r="FX86" s="434"/>
      <c r="FY86" s="434"/>
      <c r="FZ86" s="434"/>
      <c r="GA86" s="434"/>
      <c r="GB86" s="434"/>
      <c r="GC86" s="434"/>
      <c r="GD86" s="434"/>
      <c r="GE86" s="434"/>
      <c r="GF86" s="434"/>
      <c r="GG86" s="434"/>
      <c r="GH86" s="434"/>
      <c r="GI86" s="434"/>
      <c r="GJ86" s="434"/>
      <c r="GK86" s="434"/>
      <c r="GL86" s="434"/>
      <c r="GM86" s="434"/>
      <c r="GN86" s="434"/>
      <c r="GO86" s="434"/>
      <c r="GP86" s="434"/>
      <c r="GQ86" s="434"/>
      <c r="GR86" s="434"/>
      <c r="GS86" s="434"/>
      <c r="GT86" s="434"/>
      <c r="GU86" s="434"/>
      <c r="GV86" s="434"/>
      <c r="GW86" s="434"/>
      <c r="GX86" s="434"/>
      <c r="GY86" s="434"/>
      <c r="GZ86" s="434"/>
      <c r="HA86" s="434"/>
      <c r="HB86" s="434"/>
      <c r="HC86" s="434"/>
      <c r="HD86" s="434"/>
      <c r="HE86" s="434"/>
      <c r="HF86" s="434"/>
      <c r="HG86" s="434"/>
      <c r="HH86" s="434"/>
      <c r="HI86" s="434"/>
      <c r="HJ86" s="434"/>
      <c r="HK86" s="434"/>
      <c r="HL86" s="434"/>
      <c r="HM86" s="434"/>
      <c r="HN86" s="1232"/>
      <c r="HO86" s="466"/>
      <c r="HP86" s="11"/>
      <c r="HQ86" s="11"/>
      <c r="HR86" s="11"/>
      <c r="HS86" s="11"/>
      <c r="HT86" s="11"/>
      <c r="HU86" s="466"/>
      <c r="HV86" s="466"/>
      <c r="HW86" s="466"/>
      <c r="HX86" s="466"/>
      <c r="HY86" s="2319" t="s">
        <v>325</v>
      </c>
      <c r="HZ86" s="2320"/>
      <c r="IA86" s="998">
        <f t="shared" ref="IA86:IA87" si="102">HK64+IA64</f>
        <v>0</v>
      </c>
      <c r="IB86" s="999" t="e">
        <f>IA86*100/IA88</f>
        <v>#DIV/0!</v>
      </c>
      <c r="IC86" s="1233"/>
      <c r="ID86" s="434"/>
      <c r="IE86" s="434"/>
      <c r="IF86" s="434"/>
      <c r="IG86" s="434"/>
      <c r="IH86" s="434"/>
      <c r="II86" s="434"/>
      <c r="IJ86" s="434"/>
      <c r="IK86" s="434"/>
      <c r="IL86" s="434"/>
      <c r="IM86" s="434"/>
      <c r="IN86" s="434"/>
      <c r="IO86" s="434"/>
      <c r="IP86" s="434"/>
      <c r="IQ86" s="434"/>
      <c r="IR86" s="434"/>
      <c r="IS86" s="434"/>
      <c r="IT86" s="434"/>
      <c r="IU86" s="434"/>
      <c r="IV86" s="434"/>
      <c r="IW86" s="434"/>
      <c r="IX86" s="434"/>
      <c r="IY86" s="434"/>
      <c r="IZ86" s="434"/>
      <c r="JA86" s="434"/>
      <c r="JB86" s="434"/>
      <c r="JC86" s="434"/>
      <c r="JD86" s="434"/>
      <c r="JE86" s="434"/>
      <c r="JF86" s="434"/>
      <c r="JG86" s="434"/>
      <c r="JH86" s="434"/>
      <c r="JI86" s="434"/>
      <c r="JJ86" s="434"/>
      <c r="JK86" s="434"/>
      <c r="JL86" s="434"/>
      <c r="JM86" s="434"/>
      <c r="JN86" s="434"/>
      <c r="JO86" s="434"/>
      <c r="JP86" s="434"/>
      <c r="JQ86" s="434"/>
      <c r="JR86" s="434"/>
      <c r="JS86" s="434"/>
      <c r="JT86" s="434"/>
      <c r="JU86" s="434"/>
      <c r="JV86" s="434"/>
      <c r="JW86" s="434"/>
      <c r="JX86" s="434"/>
      <c r="JY86" s="434"/>
      <c r="JZ86" s="434"/>
      <c r="KA86" s="434"/>
      <c r="KB86" s="434"/>
      <c r="KC86" s="434"/>
      <c r="KD86" s="434"/>
      <c r="KE86" s="434"/>
      <c r="KF86" s="434"/>
      <c r="KG86" s="434"/>
      <c r="KH86" s="434"/>
      <c r="KI86" s="434"/>
      <c r="KJ86" s="434"/>
      <c r="KK86" s="434"/>
      <c r="KL86" s="434"/>
      <c r="KM86" s="434"/>
      <c r="KN86" s="434"/>
      <c r="KO86" s="434"/>
      <c r="KP86" s="434"/>
      <c r="KQ86" s="434"/>
      <c r="KR86" s="434"/>
      <c r="KS86" s="434"/>
      <c r="KT86" s="434"/>
      <c r="KU86" s="434"/>
      <c r="KV86" s="434"/>
      <c r="KW86" s="434"/>
      <c r="KX86" s="434"/>
      <c r="KY86" s="434"/>
      <c r="KZ86" s="434"/>
      <c r="LA86" s="434"/>
      <c r="LB86" s="434"/>
      <c r="LC86" s="434"/>
      <c r="LD86" s="434"/>
      <c r="LE86" s="434"/>
      <c r="LF86" s="434"/>
      <c r="LG86" s="434"/>
      <c r="LH86" s="434"/>
      <c r="LI86" s="434"/>
      <c r="LJ86" s="434"/>
      <c r="LK86" s="434"/>
      <c r="LL86" s="434"/>
      <c r="LM86" s="434"/>
      <c r="LN86" s="434"/>
      <c r="LO86" s="434"/>
      <c r="LP86" s="434"/>
      <c r="LQ86" s="434"/>
      <c r="LR86" s="434"/>
      <c r="LS86" s="434"/>
      <c r="LT86" s="434"/>
      <c r="LU86" s="434"/>
      <c r="LV86" s="434"/>
      <c r="LW86" s="434"/>
      <c r="LX86" s="434"/>
      <c r="LY86" s="434"/>
      <c r="LZ86" s="434"/>
      <c r="MA86" s="434"/>
      <c r="MB86" s="434"/>
      <c r="MC86" s="434"/>
      <c r="MD86" s="434"/>
      <c r="ME86" s="434"/>
      <c r="MF86" s="434"/>
      <c r="MG86" s="434"/>
      <c r="MH86" s="434"/>
      <c r="MI86" s="434"/>
      <c r="MJ86" s="434"/>
      <c r="MK86" s="434"/>
      <c r="ML86" s="434"/>
      <c r="MM86" s="434"/>
      <c r="MN86" s="434"/>
      <c r="MO86" s="434"/>
      <c r="MP86" s="434"/>
      <c r="MQ86" s="434"/>
      <c r="MR86" s="1233"/>
      <c r="MS86" s="1234"/>
      <c r="MT86" s="434"/>
      <c r="MU86" s="1085"/>
      <c r="MV86" s="1085"/>
      <c r="MW86" s="1085"/>
      <c r="MX86" s="1085"/>
      <c r="MY86" s="1085"/>
      <c r="MZ86" s="1085"/>
      <c r="NA86" s="1085"/>
      <c r="NB86" s="1085"/>
      <c r="NC86" s="1085"/>
      <c r="ND86" s="1085"/>
      <c r="NE86" s="1013" t="s">
        <v>343</v>
      </c>
      <c r="NF86" s="1014"/>
      <c r="NG86" s="1040">
        <f>MF64+NG64</f>
        <v>0</v>
      </c>
      <c r="NH86" s="1037" t="e">
        <f>NG86*100/NG89</f>
        <v>#DIV/0!</v>
      </c>
      <c r="NI86" s="1085"/>
      <c r="NJ86" s="1013" t="s">
        <v>343</v>
      </c>
      <c r="NK86" s="1014"/>
      <c r="NL86" s="1040">
        <f>MK64+NL64</f>
        <v>0</v>
      </c>
      <c r="NM86" s="1037" t="e">
        <f>NL86*100/NL89</f>
        <v>#DIV/0!</v>
      </c>
      <c r="NN86" s="1085"/>
      <c r="NO86" s="2293" t="s">
        <v>343</v>
      </c>
      <c r="NP86" s="2294"/>
      <c r="NQ86" s="1040">
        <f>MP64+NQ64</f>
        <v>0</v>
      </c>
      <c r="NR86" s="1037" t="e">
        <f>NQ86*100/NQ89</f>
        <v>#DIV/0!</v>
      </c>
      <c r="NS86" s="434"/>
    </row>
    <row r="87" spans="1:383" ht="26.25" thickBot="1" x14ac:dyDescent="0.4">
      <c r="A87" s="4"/>
      <c r="B87" s="4"/>
      <c r="C87" s="4"/>
      <c r="D87" s="1226"/>
      <c r="E87" s="1223"/>
      <c r="F87" s="4"/>
      <c r="G87" s="4"/>
      <c r="H87" s="4"/>
      <c r="I87" s="4"/>
      <c r="J87" s="4"/>
      <c r="K87" s="4"/>
      <c r="L87" s="4"/>
      <c r="M87" s="1226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1226"/>
      <c r="AF87" s="1223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1223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1309"/>
      <c r="DD87" s="1309"/>
      <c r="DE87" s="1309"/>
      <c r="DF87" s="1309"/>
      <c r="DG87" s="1309"/>
      <c r="DH87" s="1309"/>
      <c r="DI87" s="1309"/>
      <c r="DJ87" s="1309"/>
      <c r="DK87" s="1309"/>
      <c r="DL87" s="1309"/>
      <c r="DM87" s="4"/>
      <c r="DN87" s="4"/>
      <c r="DO87" s="11"/>
      <c r="DP87" s="11"/>
      <c r="DQ87" s="1850"/>
      <c r="DR87" s="1442"/>
      <c r="DS87" s="1442"/>
      <c r="DX87" s="1428"/>
      <c r="DY87" s="1223"/>
      <c r="DZ87" s="1187"/>
      <c r="EA87" s="1441"/>
      <c r="EB87" s="1441"/>
      <c r="EC87" s="1441"/>
      <c r="ED87" s="1441"/>
      <c r="EE87" s="1441"/>
      <c r="EF87" s="1441"/>
      <c r="EG87" s="1441"/>
      <c r="EH87" s="1441"/>
      <c r="EI87" s="1187"/>
      <c r="EJ87" s="1187"/>
      <c r="EK87" s="1187"/>
      <c r="EL87" s="1187"/>
      <c r="EM87" s="1187"/>
      <c r="EN87" s="1226"/>
      <c r="EO87" s="1695"/>
      <c r="EP87" s="639"/>
      <c r="EQ87" s="1230"/>
      <c r="ER87" s="1230"/>
      <c r="ES87" s="1230"/>
      <c r="ET87" s="1230"/>
      <c r="EU87" s="1230"/>
      <c r="EV87" s="1230"/>
      <c r="EW87" s="1230"/>
      <c r="EX87" s="1230"/>
      <c r="EY87" s="1230"/>
      <c r="EZ87" s="1230"/>
      <c r="FA87" s="1230"/>
      <c r="FB87" s="1230"/>
      <c r="FC87" s="1238"/>
      <c r="FD87" s="1231"/>
      <c r="FE87" s="1232"/>
      <c r="FF87" s="434"/>
      <c r="FG87" s="434"/>
      <c r="FH87" s="434"/>
      <c r="FI87" s="434"/>
      <c r="FJ87" s="434"/>
      <c r="FK87" s="434"/>
      <c r="FL87" s="434"/>
      <c r="FM87" s="434"/>
      <c r="FN87" s="434"/>
      <c r="FO87" s="434"/>
      <c r="FP87" s="434"/>
      <c r="FQ87" s="434"/>
      <c r="FR87" s="434"/>
      <c r="FS87" s="434"/>
      <c r="FT87" s="434"/>
      <c r="FU87" s="434"/>
      <c r="FV87" s="434"/>
      <c r="FW87" s="434"/>
      <c r="FX87" s="434"/>
      <c r="FY87" s="434"/>
      <c r="FZ87" s="434"/>
      <c r="GA87" s="434"/>
      <c r="GB87" s="434"/>
      <c r="GC87" s="434"/>
      <c r="GD87" s="434"/>
      <c r="GE87" s="434"/>
      <c r="GF87" s="434"/>
      <c r="GG87" s="434"/>
      <c r="GH87" s="434"/>
      <c r="GI87" s="434"/>
      <c r="GJ87" s="434"/>
      <c r="GK87" s="434"/>
      <c r="GL87" s="434"/>
      <c r="GM87" s="434"/>
      <c r="GN87" s="434"/>
      <c r="GO87" s="434"/>
      <c r="GP87" s="434"/>
      <c r="GQ87" s="434"/>
      <c r="GR87" s="434"/>
      <c r="GS87" s="434"/>
      <c r="GT87" s="434"/>
      <c r="GU87" s="434"/>
      <c r="GV87" s="434"/>
      <c r="GW87" s="434"/>
      <c r="GX87" s="434"/>
      <c r="GY87" s="434"/>
      <c r="GZ87" s="434"/>
      <c r="HA87" s="434"/>
      <c r="HB87" s="434"/>
      <c r="HC87" s="434"/>
      <c r="HD87" s="434"/>
      <c r="HE87" s="434"/>
      <c r="HF87" s="434"/>
      <c r="HG87" s="434"/>
      <c r="HH87" s="434"/>
      <c r="HI87" s="434"/>
      <c r="HJ87" s="434"/>
      <c r="HK87" s="434"/>
      <c r="HL87" s="434"/>
      <c r="HM87" s="434"/>
      <c r="HN87" s="1232"/>
      <c r="HO87" s="466"/>
      <c r="HP87" s="11"/>
      <c r="HQ87" s="11"/>
      <c r="HR87" s="11"/>
      <c r="HS87" s="11"/>
      <c r="HT87" s="11"/>
      <c r="HU87" s="466"/>
      <c r="HV87" s="466"/>
      <c r="HW87" s="466"/>
      <c r="HX87" s="466"/>
      <c r="HY87" s="2327" t="s">
        <v>209</v>
      </c>
      <c r="HZ87" s="2328"/>
      <c r="IA87" s="1000">
        <f t="shared" si="102"/>
        <v>0</v>
      </c>
      <c r="IB87" s="1001" t="e">
        <f>IA87*100/IA88</f>
        <v>#DIV/0!</v>
      </c>
      <c r="IC87" s="1233"/>
      <c r="ID87" s="434"/>
      <c r="IE87" s="434"/>
      <c r="IF87" s="434"/>
      <c r="IG87" s="434"/>
      <c r="IH87" s="434"/>
      <c r="II87" s="434"/>
      <c r="IJ87" s="434"/>
      <c r="IK87" s="434"/>
      <c r="IL87" s="434"/>
      <c r="IM87" s="434"/>
      <c r="IN87" s="434"/>
      <c r="IO87" s="434"/>
      <c r="IP87" s="434"/>
      <c r="IQ87" s="434"/>
      <c r="IR87" s="434"/>
      <c r="IS87" s="434"/>
      <c r="IT87" s="434"/>
      <c r="IU87" s="434"/>
      <c r="IV87" s="434"/>
      <c r="IW87" s="434"/>
      <c r="IX87" s="434"/>
      <c r="IY87" s="434"/>
      <c r="IZ87" s="434"/>
      <c r="JA87" s="434"/>
      <c r="JB87" s="434"/>
      <c r="JC87" s="434"/>
      <c r="JD87" s="434"/>
      <c r="JE87" s="434"/>
      <c r="JF87" s="434"/>
      <c r="JG87" s="434"/>
      <c r="JH87" s="434"/>
      <c r="JI87" s="434"/>
      <c r="JJ87" s="434"/>
      <c r="JK87" s="434"/>
      <c r="JL87" s="434"/>
      <c r="JM87" s="434"/>
      <c r="JN87" s="434"/>
      <c r="JO87" s="434"/>
      <c r="JP87" s="434"/>
      <c r="JQ87" s="434"/>
      <c r="JR87" s="434"/>
      <c r="JS87" s="434"/>
      <c r="JT87" s="434"/>
      <c r="JU87" s="434"/>
      <c r="JV87" s="434"/>
      <c r="JW87" s="434"/>
      <c r="JX87" s="434"/>
      <c r="JY87" s="434"/>
      <c r="JZ87" s="434"/>
      <c r="KA87" s="434"/>
      <c r="KB87" s="434"/>
      <c r="KC87" s="434"/>
      <c r="KD87" s="434"/>
      <c r="KE87" s="434"/>
      <c r="KF87" s="434"/>
      <c r="KG87" s="434"/>
      <c r="KH87" s="434"/>
      <c r="KI87" s="434"/>
      <c r="KJ87" s="434"/>
      <c r="KK87" s="434"/>
      <c r="KL87" s="434"/>
      <c r="KM87" s="434"/>
      <c r="KN87" s="434"/>
      <c r="KO87" s="434"/>
      <c r="KP87" s="434"/>
      <c r="KQ87" s="434"/>
      <c r="KR87" s="434"/>
      <c r="KS87" s="434"/>
      <c r="KT87" s="434"/>
      <c r="KU87" s="434"/>
      <c r="KV87" s="434"/>
      <c r="KW87" s="434"/>
      <c r="KX87" s="434"/>
      <c r="KY87" s="434"/>
      <c r="KZ87" s="434"/>
      <c r="LA87" s="434"/>
      <c r="LB87" s="434"/>
      <c r="LC87" s="434"/>
      <c r="LD87" s="434"/>
      <c r="LE87" s="434"/>
      <c r="LF87" s="434"/>
      <c r="LG87" s="434"/>
      <c r="LH87" s="434"/>
      <c r="LI87" s="434"/>
      <c r="LJ87" s="434"/>
      <c r="LK87" s="434"/>
      <c r="LL87" s="434"/>
      <c r="LM87" s="434"/>
      <c r="LN87" s="434"/>
      <c r="LO87" s="434"/>
      <c r="LP87" s="434"/>
      <c r="LQ87" s="434"/>
      <c r="LR87" s="434"/>
      <c r="LS87" s="434"/>
      <c r="LT87" s="434"/>
      <c r="LU87" s="434"/>
      <c r="LV87" s="434"/>
      <c r="LW87" s="434"/>
      <c r="LX87" s="434"/>
      <c r="LY87" s="434"/>
      <c r="LZ87" s="434"/>
      <c r="MA87" s="434"/>
      <c r="MB87" s="434"/>
      <c r="MC87" s="434"/>
      <c r="MD87" s="434"/>
      <c r="ME87" s="434"/>
      <c r="MF87" s="434"/>
      <c r="MG87" s="434"/>
      <c r="MH87" s="434"/>
      <c r="MI87" s="434"/>
      <c r="MJ87" s="434"/>
      <c r="MK87" s="434"/>
      <c r="ML87" s="434"/>
      <c r="MM87" s="434"/>
      <c r="MN87" s="434"/>
      <c r="MO87" s="434"/>
      <c r="MP87" s="434"/>
      <c r="MQ87" s="434"/>
      <c r="MR87" s="1233"/>
      <c r="MS87" s="1234"/>
      <c r="MT87" s="434"/>
      <c r="MU87" s="1085"/>
      <c r="MV87" s="1085"/>
      <c r="MW87" s="1085"/>
      <c r="MX87" s="1085"/>
      <c r="MY87" s="1085"/>
      <c r="MZ87" s="1085"/>
      <c r="NA87" s="1085"/>
      <c r="NB87" s="1085"/>
      <c r="NC87" s="1085"/>
      <c r="ND87" s="1085"/>
      <c r="NE87" s="1013" t="s">
        <v>344</v>
      </c>
      <c r="NF87" s="1014"/>
      <c r="NG87" s="1040">
        <f>MF65+NG65</f>
        <v>0</v>
      </c>
      <c r="NH87" s="1037" t="e">
        <f>NG87*100/NG89</f>
        <v>#DIV/0!</v>
      </c>
      <c r="NI87" s="1085"/>
      <c r="NJ87" s="1013" t="s">
        <v>344</v>
      </c>
      <c r="NK87" s="1014"/>
      <c r="NL87" s="1040">
        <f>MK65+NL65</f>
        <v>0</v>
      </c>
      <c r="NM87" s="1037" t="e">
        <f>NL87*100/NL89</f>
        <v>#DIV/0!</v>
      </c>
      <c r="NN87" s="1085"/>
      <c r="NO87" s="2293" t="s">
        <v>344</v>
      </c>
      <c r="NP87" s="2294"/>
      <c r="NQ87" s="1040">
        <f>MP65+NQ65</f>
        <v>0</v>
      </c>
      <c r="NR87" s="1037" t="e">
        <f>NQ87*100/NQ89</f>
        <v>#DIV/0!</v>
      </c>
      <c r="NS87" s="434"/>
    </row>
    <row r="88" spans="1:383" ht="26.25" thickBot="1" x14ac:dyDescent="0.4">
      <c r="A88" s="4"/>
      <c r="B88" s="4"/>
      <c r="C88" s="4"/>
      <c r="D88" s="1226"/>
      <c r="E88" s="1223"/>
      <c r="F88" s="4"/>
      <c r="G88" s="4"/>
      <c r="H88" s="4"/>
      <c r="I88" s="4"/>
      <c r="J88" s="4"/>
      <c r="K88" s="4"/>
      <c r="L88" s="4"/>
      <c r="M88" s="1226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1226"/>
      <c r="AF88" s="1223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1223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1309"/>
      <c r="DD88" s="1309"/>
      <c r="DE88" s="1309"/>
      <c r="DF88" s="1309"/>
      <c r="DG88" s="1309"/>
      <c r="DH88" s="1309"/>
      <c r="DI88" s="1309"/>
      <c r="DJ88" s="1309"/>
      <c r="DK88" s="1309"/>
      <c r="DL88" s="1309"/>
      <c r="DM88" s="4"/>
      <c r="DN88" s="4"/>
      <c r="DO88" s="11"/>
      <c r="DP88" s="11"/>
      <c r="DQ88" s="1850"/>
      <c r="DR88" s="1442"/>
      <c r="DS88" s="1442"/>
      <c r="DX88" s="1428"/>
      <c r="DY88" s="1223"/>
      <c r="DZ88" s="1187"/>
      <c r="EA88" s="1441"/>
      <c r="EB88" s="1441"/>
      <c r="EC88" s="1441"/>
      <c r="ED88" s="1441"/>
      <c r="EE88" s="1441"/>
      <c r="EF88" s="1441"/>
      <c r="EG88" s="1441"/>
      <c r="EH88" s="1441"/>
      <c r="EI88" s="1187"/>
      <c r="EJ88" s="1187"/>
      <c r="EK88" s="1187"/>
      <c r="EL88" s="1187"/>
      <c r="EM88" s="1187"/>
      <c r="EN88" s="1226"/>
      <c r="EO88" s="1695"/>
      <c r="EP88" s="639"/>
      <c r="EQ88" s="1230"/>
      <c r="ER88" s="1230"/>
      <c r="ES88" s="1230"/>
      <c r="ET88" s="1230"/>
      <c r="EU88" s="1230"/>
      <c r="EV88" s="1230"/>
      <c r="EW88" s="1230"/>
      <c r="EX88" s="1230"/>
      <c r="EY88" s="1230"/>
      <c r="EZ88" s="1230"/>
      <c r="FA88" s="1230"/>
      <c r="FB88" s="1230"/>
      <c r="FC88" s="1238"/>
      <c r="FD88" s="1231"/>
      <c r="FE88" s="1232"/>
      <c r="FF88" s="434"/>
      <c r="FG88" s="434"/>
      <c r="FH88" s="434"/>
      <c r="FI88" s="434"/>
      <c r="FJ88" s="434"/>
      <c r="FK88" s="434"/>
      <c r="FL88" s="434"/>
      <c r="FM88" s="434"/>
      <c r="FN88" s="434"/>
      <c r="FO88" s="434"/>
      <c r="FP88" s="434"/>
      <c r="FQ88" s="434"/>
      <c r="FR88" s="434"/>
      <c r="FS88" s="434"/>
      <c r="FT88" s="434"/>
      <c r="FU88" s="434"/>
      <c r="FV88" s="434"/>
      <c r="FW88" s="434"/>
      <c r="FX88" s="434"/>
      <c r="FY88" s="434"/>
      <c r="FZ88" s="434"/>
      <c r="GA88" s="434"/>
      <c r="GB88" s="434"/>
      <c r="GC88" s="434"/>
      <c r="GD88" s="434"/>
      <c r="GE88" s="434"/>
      <c r="GF88" s="434"/>
      <c r="GG88" s="434"/>
      <c r="GH88" s="434"/>
      <c r="GI88" s="434"/>
      <c r="GJ88" s="434"/>
      <c r="GK88" s="434"/>
      <c r="GL88" s="434"/>
      <c r="GM88" s="434"/>
      <c r="GN88" s="434"/>
      <c r="GO88" s="434"/>
      <c r="GP88" s="434"/>
      <c r="GQ88" s="434"/>
      <c r="GR88" s="434"/>
      <c r="GS88" s="434"/>
      <c r="GT88" s="434"/>
      <c r="GU88" s="434"/>
      <c r="GV88" s="434"/>
      <c r="GW88" s="434"/>
      <c r="GX88" s="434"/>
      <c r="GY88" s="434"/>
      <c r="GZ88" s="434"/>
      <c r="HA88" s="434"/>
      <c r="HB88" s="434"/>
      <c r="HC88" s="434"/>
      <c r="HD88" s="434"/>
      <c r="HE88" s="434"/>
      <c r="HF88" s="434"/>
      <c r="HG88" s="434"/>
      <c r="HH88" s="434"/>
      <c r="HI88" s="434"/>
      <c r="HJ88" s="434"/>
      <c r="HK88" s="434"/>
      <c r="HL88" s="434"/>
      <c r="HM88" s="434"/>
      <c r="HN88" s="1232"/>
      <c r="HO88" s="466"/>
      <c r="HP88" s="11"/>
      <c r="HQ88" s="11"/>
      <c r="HR88" s="11"/>
      <c r="HS88" s="11"/>
      <c r="HT88" s="11"/>
      <c r="HU88" s="466"/>
      <c r="HV88" s="466"/>
      <c r="HW88" s="466"/>
      <c r="HX88" s="466"/>
      <c r="HY88" s="453" t="s">
        <v>19</v>
      </c>
      <c r="HZ88" s="453"/>
      <c r="IA88" s="440">
        <f>SUM(IA85:IA87)</f>
        <v>0</v>
      </c>
      <c r="IB88" s="441"/>
      <c r="IC88" s="1233"/>
      <c r="ID88" s="434"/>
      <c r="IE88" s="434"/>
      <c r="IF88" s="434"/>
      <c r="IG88" s="434"/>
      <c r="IH88" s="434"/>
      <c r="II88" s="434"/>
      <c r="IJ88" s="434"/>
      <c r="IK88" s="434"/>
      <c r="IL88" s="434"/>
      <c r="IM88" s="434"/>
      <c r="IN88" s="434"/>
      <c r="IO88" s="434"/>
      <c r="IP88" s="434"/>
      <c r="IQ88" s="434"/>
      <c r="IR88" s="434"/>
      <c r="IS88" s="434"/>
      <c r="IT88" s="434"/>
      <c r="IU88" s="434"/>
      <c r="IV88" s="434"/>
      <c r="IW88" s="434"/>
      <c r="IX88" s="434"/>
      <c r="IY88" s="434"/>
      <c r="IZ88" s="434"/>
      <c r="JA88" s="434"/>
      <c r="JB88" s="434"/>
      <c r="JC88" s="434"/>
      <c r="JD88" s="434"/>
      <c r="JE88" s="434"/>
      <c r="JF88" s="434"/>
      <c r="JG88" s="434"/>
      <c r="JH88" s="434"/>
      <c r="JI88" s="434"/>
      <c r="JJ88" s="434"/>
      <c r="JK88" s="434"/>
      <c r="JL88" s="434"/>
      <c r="JM88" s="434"/>
      <c r="JN88" s="434"/>
      <c r="JO88" s="434"/>
      <c r="JP88" s="434"/>
      <c r="JQ88" s="434"/>
      <c r="JR88" s="434"/>
      <c r="JS88" s="434"/>
      <c r="JT88" s="434"/>
      <c r="JU88" s="434"/>
      <c r="JV88" s="434"/>
      <c r="JW88" s="434"/>
      <c r="JX88" s="434"/>
      <c r="JY88" s="434"/>
      <c r="JZ88" s="434"/>
      <c r="KA88" s="434"/>
      <c r="KB88" s="434"/>
      <c r="KC88" s="434"/>
      <c r="KD88" s="434"/>
      <c r="KE88" s="434"/>
      <c r="KF88" s="434"/>
      <c r="KG88" s="434"/>
      <c r="KH88" s="434"/>
      <c r="KI88" s="434"/>
      <c r="KJ88" s="434"/>
      <c r="KK88" s="434"/>
      <c r="KL88" s="434"/>
      <c r="KM88" s="434"/>
      <c r="KN88" s="434"/>
      <c r="KO88" s="434"/>
      <c r="KP88" s="434"/>
      <c r="KQ88" s="434"/>
      <c r="KR88" s="434"/>
      <c r="KS88" s="434"/>
      <c r="KT88" s="434"/>
      <c r="KU88" s="434"/>
      <c r="KV88" s="434"/>
      <c r="KW88" s="434"/>
      <c r="KX88" s="434"/>
      <c r="KY88" s="434"/>
      <c r="KZ88" s="434"/>
      <c r="LA88" s="434"/>
      <c r="LB88" s="434"/>
      <c r="LC88" s="434"/>
      <c r="LD88" s="434"/>
      <c r="LE88" s="434"/>
      <c r="LF88" s="434"/>
      <c r="LG88" s="434"/>
      <c r="LH88" s="434"/>
      <c r="LI88" s="434"/>
      <c r="LJ88" s="434"/>
      <c r="LK88" s="434"/>
      <c r="LL88" s="434"/>
      <c r="LM88" s="434"/>
      <c r="LN88" s="434"/>
      <c r="LO88" s="434"/>
      <c r="LP88" s="434"/>
      <c r="LQ88" s="434"/>
      <c r="LR88" s="434"/>
      <c r="LS88" s="434"/>
      <c r="LT88" s="434"/>
      <c r="LU88" s="434"/>
      <c r="LV88" s="434"/>
      <c r="LW88" s="434"/>
      <c r="LX88" s="434"/>
      <c r="LY88" s="434"/>
      <c r="LZ88" s="434"/>
      <c r="MA88" s="434"/>
      <c r="MB88" s="434"/>
      <c r="MC88" s="434"/>
      <c r="MD88" s="434"/>
      <c r="ME88" s="434"/>
      <c r="MF88" s="434"/>
      <c r="MG88" s="434"/>
      <c r="MH88" s="434"/>
      <c r="MI88" s="434"/>
      <c r="MJ88" s="434"/>
      <c r="MK88" s="434"/>
      <c r="ML88" s="434"/>
      <c r="MM88" s="434"/>
      <c r="MN88" s="434"/>
      <c r="MO88" s="434"/>
      <c r="MP88" s="434"/>
      <c r="MQ88" s="434"/>
      <c r="MR88" s="1233"/>
      <c r="MS88" s="1234"/>
      <c r="MT88" s="434"/>
      <c r="MU88" s="1085"/>
      <c r="MV88" s="1085"/>
      <c r="MW88" s="1085"/>
      <c r="MX88" s="1085"/>
      <c r="MY88" s="1085"/>
      <c r="MZ88" s="1085"/>
      <c r="NA88" s="1085"/>
      <c r="NB88" s="1085"/>
      <c r="NC88" s="1085"/>
      <c r="ND88" s="1085"/>
      <c r="NE88" s="1017" t="s">
        <v>345</v>
      </c>
      <c r="NF88" s="1018"/>
      <c r="NG88" s="1041">
        <f>MF66+NG66</f>
        <v>0</v>
      </c>
      <c r="NH88" s="1038" t="e">
        <f>NG88*100/NG89</f>
        <v>#DIV/0!</v>
      </c>
      <c r="NI88" s="1085"/>
      <c r="NJ88" s="1017" t="s">
        <v>345</v>
      </c>
      <c r="NK88" s="1018"/>
      <c r="NL88" s="1041">
        <f>MK66+NL66</f>
        <v>0</v>
      </c>
      <c r="NM88" s="1038" t="e">
        <f>NL88*100/NL89</f>
        <v>#DIV/0!</v>
      </c>
      <c r="NN88" s="1085"/>
      <c r="NO88" s="2295" t="s">
        <v>345</v>
      </c>
      <c r="NP88" s="2296"/>
      <c r="NQ88" s="1041">
        <f>MP66+NQ66</f>
        <v>0</v>
      </c>
      <c r="NR88" s="1038" t="e">
        <f>NQ88*100/NQ89</f>
        <v>#DIV/0!</v>
      </c>
      <c r="NS88" s="434"/>
    </row>
    <row r="89" spans="1:383" ht="25.5" x14ac:dyDescent="0.35">
      <c r="A89" s="4"/>
      <c r="B89" s="4"/>
      <c r="C89" s="4"/>
      <c r="D89" s="1226"/>
      <c r="E89" s="1232"/>
      <c r="F89" s="434"/>
      <c r="G89" s="434"/>
      <c r="H89" s="434"/>
      <c r="I89" s="434"/>
      <c r="J89" s="434"/>
      <c r="K89" s="434"/>
      <c r="L89" s="434"/>
      <c r="M89" s="1233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1226"/>
      <c r="AF89" s="1459"/>
      <c r="AG89" s="1459"/>
      <c r="AH89" s="1459"/>
      <c r="AI89" s="1459"/>
      <c r="AJ89" s="1459"/>
      <c r="AK89" s="1459"/>
      <c r="AL89" s="1459"/>
      <c r="AM89" s="1459"/>
      <c r="AN89" s="1459"/>
      <c r="AO89" s="1459"/>
      <c r="AP89" s="1459"/>
      <c r="AQ89" s="1459"/>
      <c r="AR89" s="1459"/>
      <c r="AS89" s="1459"/>
      <c r="AT89" s="1459"/>
      <c r="AU89" s="1459"/>
      <c r="AV89" s="1459"/>
      <c r="AW89" s="1459"/>
      <c r="AX89" s="1459"/>
      <c r="AY89" s="1459"/>
      <c r="AZ89" s="1459"/>
      <c r="BA89" s="1459"/>
      <c r="BB89" s="1459"/>
      <c r="BC89" s="1459"/>
      <c r="BD89" s="1459"/>
      <c r="BE89" s="1459"/>
      <c r="BF89" s="1459"/>
      <c r="BG89" s="1459"/>
      <c r="BH89" s="1459"/>
      <c r="BI89" s="1459"/>
      <c r="BJ89" s="1459"/>
      <c r="BK89" s="1459"/>
      <c r="BL89" s="1459"/>
      <c r="BM89" s="1459"/>
      <c r="BN89" s="1223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1309"/>
      <c r="DD89" s="1309"/>
      <c r="DE89" s="1309"/>
      <c r="DF89" s="1309"/>
      <c r="DG89" s="1309"/>
      <c r="DH89" s="1309"/>
      <c r="DI89" s="1309"/>
      <c r="DJ89" s="1309"/>
      <c r="DK89" s="1309"/>
      <c r="DL89" s="1309"/>
      <c r="DM89" s="4"/>
      <c r="DN89" s="4"/>
      <c r="DO89" s="11"/>
      <c r="DP89" s="11"/>
      <c r="DQ89" s="1850"/>
      <c r="DR89" s="1442"/>
      <c r="DS89" s="1442"/>
      <c r="DX89" s="1428"/>
      <c r="DY89" s="1223"/>
      <c r="DZ89" s="1187"/>
      <c r="EA89" s="1441"/>
      <c r="EB89" s="1441"/>
      <c r="EC89" s="1441"/>
      <c r="ED89" s="1441"/>
      <c r="EE89" s="1441"/>
      <c r="EF89" s="1441"/>
      <c r="EG89" s="1441"/>
      <c r="EH89" s="1441"/>
      <c r="EI89" s="1187"/>
      <c r="EJ89" s="1187"/>
      <c r="EK89" s="1187"/>
      <c r="EL89" s="1187"/>
      <c r="EM89" s="1187"/>
      <c r="EN89" s="1226"/>
      <c r="EO89" s="1695"/>
      <c r="EP89" s="639"/>
      <c r="EQ89" s="1230"/>
      <c r="ER89" s="1230"/>
      <c r="ES89" s="1230"/>
      <c r="ET89" s="1230"/>
      <c r="EU89" s="1230"/>
      <c r="EV89" s="1230"/>
      <c r="EW89" s="1230"/>
      <c r="EX89" s="1230"/>
      <c r="EY89" s="1230"/>
      <c r="EZ89" s="1230"/>
      <c r="FA89" s="1230"/>
      <c r="FB89" s="1230"/>
      <c r="FC89" s="1238"/>
      <c r="FD89" s="1231"/>
      <c r="FE89" s="1232"/>
      <c r="FF89" s="434"/>
      <c r="FG89" s="434"/>
      <c r="FH89" s="434"/>
      <c r="FI89" s="434"/>
      <c r="FJ89" s="434"/>
      <c r="FK89" s="434"/>
      <c r="FL89" s="434"/>
      <c r="FM89" s="434"/>
      <c r="FN89" s="434"/>
      <c r="FO89" s="434"/>
      <c r="FP89" s="434"/>
      <c r="FQ89" s="434"/>
      <c r="FR89" s="434"/>
      <c r="FS89" s="434"/>
      <c r="FT89" s="434"/>
      <c r="FU89" s="434"/>
      <c r="FV89" s="434"/>
      <c r="FW89" s="434"/>
      <c r="FX89" s="434"/>
      <c r="FY89" s="434"/>
      <c r="FZ89" s="434"/>
      <c r="GA89" s="434"/>
      <c r="GB89" s="434"/>
      <c r="GC89" s="434"/>
      <c r="GD89" s="434"/>
      <c r="GE89" s="434"/>
      <c r="GF89" s="434"/>
      <c r="GG89" s="434"/>
      <c r="GH89" s="434"/>
      <c r="GI89" s="434"/>
      <c r="GJ89" s="434"/>
      <c r="GK89" s="434"/>
      <c r="GL89" s="434"/>
      <c r="GM89" s="434"/>
      <c r="GN89" s="434"/>
      <c r="GO89" s="434"/>
      <c r="GP89" s="434"/>
      <c r="GQ89" s="434"/>
      <c r="GR89" s="434"/>
      <c r="GS89" s="434"/>
      <c r="GT89" s="434"/>
      <c r="GU89" s="434"/>
      <c r="GV89" s="434"/>
      <c r="GW89" s="434"/>
      <c r="GX89" s="434"/>
      <c r="GY89" s="434"/>
      <c r="GZ89" s="434"/>
      <c r="HA89" s="434"/>
      <c r="HB89" s="434"/>
      <c r="HC89" s="434"/>
      <c r="HD89" s="434"/>
      <c r="HE89" s="434"/>
      <c r="HF89" s="434"/>
      <c r="HG89" s="434"/>
      <c r="HH89" s="434"/>
      <c r="HI89" s="434"/>
      <c r="HJ89" s="434"/>
      <c r="HK89" s="434"/>
      <c r="HL89" s="434"/>
      <c r="HM89" s="434"/>
      <c r="HN89" s="1232"/>
      <c r="HO89" s="434"/>
      <c r="HP89" s="434"/>
      <c r="HQ89" s="434"/>
      <c r="HR89" s="434"/>
      <c r="HS89" s="434"/>
      <c r="HT89" s="434"/>
      <c r="HU89" s="434"/>
      <c r="HV89" s="434"/>
      <c r="HW89" s="434"/>
      <c r="HX89" s="434"/>
      <c r="HY89" s="434"/>
      <c r="HZ89" s="434"/>
      <c r="IA89" s="434"/>
      <c r="IB89" s="434"/>
      <c r="IC89" s="1233"/>
      <c r="ID89" s="434"/>
      <c r="IE89" s="434"/>
      <c r="IF89" s="434"/>
      <c r="IG89" s="434"/>
      <c r="IH89" s="434"/>
      <c r="II89" s="434"/>
      <c r="IJ89" s="434"/>
      <c r="IK89" s="434"/>
      <c r="IL89" s="434"/>
      <c r="IM89" s="434"/>
      <c r="IN89" s="434"/>
      <c r="IO89" s="434"/>
      <c r="IP89" s="434"/>
      <c r="IQ89" s="434"/>
      <c r="IR89" s="434"/>
      <c r="IS89" s="434"/>
      <c r="IT89" s="434"/>
      <c r="IU89" s="434"/>
      <c r="IV89" s="434"/>
      <c r="IW89" s="434"/>
      <c r="IX89" s="434"/>
      <c r="IY89" s="434"/>
      <c r="IZ89" s="434"/>
      <c r="JA89" s="434"/>
      <c r="JB89" s="434"/>
      <c r="JC89" s="434"/>
      <c r="JD89" s="434"/>
      <c r="JE89" s="434"/>
      <c r="JF89" s="434"/>
      <c r="JG89" s="434"/>
      <c r="JH89" s="434"/>
      <c r="JI89" s="434"/>
      <c r="JJ89" s="434"/>
      <c r="JK89" s="434"/>
      <c r="JL89" s="434"/>
      <c r="JM89" s="434"/>
      <c r="JN89" s="434"/>
      <c r="JO89" s="434"/>
      <c r="JP89" s="434"/>
      <c r="JQ89" s="434"/>
      <c r="JR89" s="434"/>
      <c r="JS89" s="434"/>
      <c r="JT89" s="434"/>
      <c r="JU89" s="434"/>
      <c r="JV89" s="434"/>
      <c r="JW89" s="434"/>
      <c r="JX89" s="434"/>
      <c r="JY89" s="434"/>
      <c r="JZ89" s="434"/>
      <c r="KA89" s="434"/>
      <c r="KB89" s="434"/>
      <c r="KC89" s="434"/>
      <c r="KD89" s="434"/>
      <c r="KE89" s="434"/>
      <c r="KF89" s="434"/>
      <c r="KG89" s="434"/>
      <c r="KH89" s="434"/>
      <c r="KI89" s="434"/>
      <c r="KJ89" s="434"/>
      <c r="KK89" s="434"/>
      <c r="KL89" s="434"/>
      <c r="KM89" s="434"/>
      <c r="KN89" s="434"/>
      <c r="KO89" s="434"/>
      <c r="KP89" s="434"/>
      <c r="KQ89" s="434"/>
      <c r="KR89" s="434"/>
      <c r="KS89" s="434"/>
      <c r="KT89" s="434"/>
      <c r="KU89" s="434"/>
      <c r="KV89" s="434"/>
      <c r="KW89" s="434"/>
      <c r="KX89" s="434"/>
      <c r="KY89" s="434"/>
      <c r="KZ89" s="434"/>
      <c r="LA89" s="434"/>
      <c r="LB89" s="434"/>
      <c r="LC89" s="434"/>
      <c r="LD89" s="434"/>
      <c r="LE89" s="434"/>
      <c r="LF89" s="434"/>
      <c r="LG89" s="434"/>
      <c r="LH89" s="434"/>
      <c r="LI89" s="434"/>
      <c r="LJ89" s="434"/>
      <c r="LK89" s="434"/>
      <c r="LL89" s="434"/>
      <c r="LM89" s="434"/>
      <c r="LN89" s="434"/>
      <c r="LO89" s="434"/>
      <c r="LP89" s="434"/>
      <c r="LQ89" s="434"/>
      <c r="LR89" s="434"/>
      <c r="LS89" s="434"/>
      <c r="LT89" s="434"/>
      <c r="LU89" s="434"/>
      <c r="LV89" s="434"/>
      <c r="LW89" s="434"/>
      <c r="LX89" s="434"/>
      <c r="LY89" s="434"/>
      <c r="LZ89" s="434"/>
      <c r="MA89" s="434"/>
      <c r="MB89" s="434"/>
      <c r="MC89" s="434"/>
      <c r="MD89" s="434"/>
      <c r="ME89" s="434"/>
      <c r="MF89" s="434"/>
      <c r="MG89" s="434"/>
      <c r="MH89" s="434"/>
      <c r="MI89" s="434"/>
      <c r="MJ89" s="434"/>
      <c r="MK89" s="434"/>
      <c r="ML89" s="434"/>
      <c r="MM89" s="434"/>
      <c r="MN89" s="434"/>
      <c r="MO89" s="434"/>
      <c r="MP89" s="434"/>
      <c r="MQ89" s="434"/>
      <c r="MR89" s="1233"/>
      <c r="MS89" s="1234"/>
      <c r="MT89" s="434"/>
      <c r="MU89" s="1085"/>
      <c r="MV89" s="1085"/>
      <c r="MW89" s="1085"/>
      <c r="MX89" s="1085"/>
      <c r="MY89" s="1085"/>
      <c r="MZ89" s="1085"/>
      <c r="NA89" s="1085"/>
      <c r="NB89" s="1085"/>
      <c r="NC89" s="1085"/>
      <c r="ND89" s="1085"/>
      <c r="NE89" s="1008"/>
      <c r="NF89" s="1008"/>
      <c r="NG89" s="1019">
        <f>SUM(NG85:NG88)</f>
        <v>0</v>
      </c>
      <c r="NH89" s="1020"/>
      <c r="NI89" s="1085"/>
      <c r="NJ89" s="1008"/>
      <c r="NK89" s="1008"/>
      <c r="NL89" s="1019">
        <f>SUM(NL85:NL88)</f>
        <v>0</v>
      </c>
      <c r="NM89" s="1008"/>
      <c r="NN89" s="1085"/>
      <c r="NO89" s="1008"/>
      <c r="NP89" s="1024"/>
      <c r="NQ89" s="1019">
        <f>SUM(NQ85:NQ88)</f>
        <v>0</v>
      </c>
      <c r="NR89" s="1020"/>
      <c r="NS89" s="434"/>
    </row>
    <row r="90" spans="1:383" ht="25.5" x14ac:dyDescent="0.35">
      <c r="A90" s="4"/>
      <c r="B90" s="4"/>
      <c r="C90" s="4"/>
      <c r="D90" s="1226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1226"/>
      <c r="BN90" s="1223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1309"/>
      <c r="DD90" s="1309"/>
      <c r="DE90" s="1309"/>
      <c r="DF90" s="1309"/>
      <c r="DG90" s="1309"/>
      <c r="DH90" s="1309"/>
      <c r="DI90" s="1309"/>
      <c r="DJ90" s="1309"/>
      <c r="DK90" s="1309"/>
      <c r="DL90" s="1309"/>
      <c r="DM90" s="4"/>
      <c r="DN90" s="4"/>
      <c r="DO90" s="11"/>
      <c r="DP90" s="11"/>
      <c r="DQ90" s="1850"/>
      <c r="DR90" s="1442"/>
      <c r="DS90" s="1442"/>
      <c r="DT90" s="1442"/>
      <c r="DU90" s="1442"/>
      <c r="DV90" s="1442"/>
      <c r="DW90" s="1442"/>
      <c r="DX90" s="1428"/>
      <c r="DY90" s="1223"/>
      <c r="DZ90" s="1187"/>
      <c r="EA90" s="1441"/>
      <c r="EB90" s="1441"/>
      <c r="EC90" s="1441"/>
      <c r="ED90" s="1441"/>
      <c r="EE90" s="1441"/>
      <c r="EF90" s="1441"/>
      <c r="EG90" s="1441"/>
      <c r="EH90" s="1441"/>
      <c r="EI90" s="1187"/>
      <c r="EJ90" s="1187"/>
      <c r="EK90" s="1187"/>
      <c r="EL90" s="1187"/>
      <c r="EM90" s="1187"/>
      <c r="EN90" s="1226"/>
      <c r="EO90" s="1695"/>
      <c r="EP90" s="639"/>
      <c r="EQ90" s="1230"/>
      <c r="ER90" s="1230"/>
      <c r="ES90" s="1230"/>
      <c r="ET90" s="1230"/>
      <c r="EU90" s="1230"/>
      <c r="EV90" s="1230"/>
      <c r="EW90" s="1230"/>
      <c r="EX90" s="1230"/>
      <c r="EY90" s="1230"/>
      <c r="EZ90" s="1230"/>
      <c r="FA90" s="1230"/>
      <c r="FB90" s="1230"/>
      <c r="FC90" s="1238"/>
      <c r="FD90" s="1231"/>
      <c r="FE90" s="1232"/>
      <c r="FF90" s="434"/>
      <c r="FG90" s="434"/>
      <c r="FH90" s="434"/>
      <c r="FI90" s="434"/>
      <c r="FJ90" s="434"/>
      <c r="FK90" s="434"/>
      <c r="FL90" s="434"/>
      <c r="FM90" s="434"/>
      <c r="FN90" s="434"/>
      <c r="FO90" s="434"/>
      <c r="FP90" s="434"/>
      <c r="FQ90" s="434"/>
      <c r="FR90" s="434"/>
      <c r="FS90" s="434"/>
      <c r="FT90" s="434"/>
      <c r="FU90" s="434"/>
      <c r="FV90" s="434"/>
      <c r="FW90" s="434"/>
      <c r="FX90" s="434"/>
      <c r="FY90" s="434"/>
      <c r="FZ90" s="434"/>
      <c r="GA90" s="434"/>
      <c r="GB90" s="434"/>
      <c r="GC90" s="434"/>
      <c r="GD90" s="434"/>
      <c r="GE90" s="434"/>
      <c r="GF90" s="434"/>
      <c r="GG90" s="434"/>
      <c r="GH90" s="434"/>
      <c r="GI90" s="434"/>
      <c r="GJ90" s="434"/>
      <c r="GK90" s="434"/>
      <c r="GL90" s="434"/>
      <c r="GM90" s="434"/>
      <c r="GN90" s="434"/>
      <c r="GO90" s="434"/>
      <c r="GP90" s="434"/>
      <c r="GQ90" s="434"/>
      <c r="GR90" s="434"/>
      <c r="GS90" s="434"/>
      <c r="GT90" s="434"/>
      <c r="GU90" s="434"/>
      <c r="GV90" s="434"/>
      <c r="GW90" s="434"/>
      <c r="GX90" s="434"/>
      <c r="GY90" s="434"/>
      <c r="GZ90" s="434"/>
      <c r="HA90" s="434"/>
      <c r="HB90" s="434"/>
      <c r="HC90" s="434"/>
      <c r="HD90" s="434"/>
      <c r="HE90" s="434"/>
      <c r="HF90" s="434"/>
      <c r="HG90" s="434"/>
      <c r="HH90" s="434"/>
      <c r="HI90" s="434"/>
      <c r="HJ90" s="434"/>
      <c r="HK90" s="434"/>
      <c r="HL90" s="434"/>
      <c r="HM90" s="434"/>
      <c r="HN90" s="1232"/>
      <c r="HO90" s="434"/>
      <c r="HP90" s="434"/>
      <c r="HQ90" s="434"/>
      <c r="HR90" s="434"/>
      <c r="HS90" s="434"/>
      <c r="HT90" s="434"/>
      <c r="HU90" s="434"/>
      <c r="HV90" s="434"/>
      <c r="HW90" s="434"/>
      <c r="HX90" s="434"/>
      <c r="HY90" s="434"/>
      <c r="HZ90" s="434"/>
      <c r="IA90" s="434"/>
      <c r="IB90" s="434"/>
      <c r="IC90" s="1233"/>
      <c r="ID90" s="434"/>
      <c r="IE90" s="434"/>
      <c r="IF90" s="434"/>
      <c r="IG90" s="434"/>
      <c r="IH90" s="434"/>
      <c r="II90" s="434"/>
      <c r="IJ90" s="434"/>
      <c r="IK90" s="434"/>
      <c r="IL90" s="434"/>
      <c r="IM90" s="434"/>
      <c r="IN90" s="434"/>
      <c r="IO90" s="434"/>
      <c r="IP90" s="434"/>
      <c r="IQ90" s="434"/>
      <c r="IR90" s="434"/>
      <c r="IS90" s="434"/>
      <c r="IT90" s="434"/>
      <c r="IU90" s="434"/>
      <c r="IV90" s="434"/>
      <c r="IW90" s="434"/>
      <c r="IX90" s="434"/>
      <c r="IY90" s="434"/>
      <c r="IZ90" s="434"/>
      <c r="JA90" s="434"/>
      <c r="JB90" s="434"/>
      <c r="JC90" s="434"/>
      <c r="JD90" s="434"/>
      <c r="JE90" s="434"/>
      <c r="JF90" s="434"/>
      <c r="JG90" s="434"/>
      <c r="JH90" s="434"/>
      <c r="JI90" s="434"/>
      <c r="JJ90" s="434"/>
      <c r="JK90" s="434"/>
      <c r="JL90" s="434"/>
      <c r="JM90" s="434"/>
      <c r="JN90" s="434"/>
      <c r="JO90" s="434"/>
      <c r="JP90" s="434"/>
      <c r="JQ90" s="434"/>
      <c r="JR90" s="434"/>
      <c r="JS90" s="434"/>
      <c r="JT90" s="434"/>
      <c r="JU90" s="434"/>
      <c r="JV90" s="434"/>
      <c r="JW90" s="434"/>
      <c r="JX90" s="434"/>
      <c r="JY90" s="434"/>
      <c r="JZ90" s="434"/>
      <c r="KA90" s="434"/>
      <c r="KB90" s="434"/>
      <c r="KC90" s="434"/>
      <c r="KD90" s="434"/>
      <c r="KE90" s="434"/>
      <c r="KF90" s="434"/>
      <c r="KG90" s="434"/>
      <c r="KH90" s="434"/>
      <c r="KI90" s="434"/>
      <c r="KJ90" s="434"/>
      <c r="KK90" s="434"/>
      <c r="KL90" s="434"/>
      <c r="KM90" s="434"/>
      <c r="KN90" s="434"/>
      <c r="KO90" s="434"/>
      <c r="KP90" s="434"/>
      <c r="KQ90" s="434"/>
      <c r="KR90" s="434"/>
      <c r="KS90" s="434"/>
      <c r="KT90" s="434"/>
      <c r="KU90" s="434"/>
      <c r="KV90" s="434"/>
      <c r="KW90" s="434"/>
      <c r="KX90" s="434"/>
      <c r="KY90" s="434"/>
      <c r="KZ90" s="434"/>
      <c r="LA90" s="434"/>
      <c r="LB90" s="434"/>
      <c r="LC90" s="434"/>
      <c r="LD90" s="434"/>
      <c r="LE90" s="434"/>
      <c r="LF90" s="434"/>
      <c r="LG90" s="434"/>
      <c r="LH90" s="434"/>
      <c r="LI90" s="434"/>
      <c r="LJ90" s="434"/>
      <c r="LK90" s="434"/>
      <c r="LL90" s="434"/>
      <c r="LM90" s="434"/>
      <c r="LN90" s="434"/>
      <c r="LO90" s="434"/>
      <c r="LP90" s="434"/>
      <c r="LQ90" s="434"/>
      <c r="LR90" s="434"/>
      <c r="LS90" s="434"/>
      <c r="LT90" s="434"/>
      <c r="LU90" s="434"/>
      <c r="LV90" s="434"/>
      <c r="LW90" s="434"/>
      <c r="LX90" s="434"/>
      <c r="LY90" s="434"/>
      <c r="LZ90" s="434"/>
      <c r="MA90" s="434"/>
      <c r="MB90" s="434"/>
      <c r="MC90" s="434"/>
      <c r="MD90" s="434"/>
      <c r="ME90" s="434"/>
      <c r="MF90" s="434"/>
      <c r="MG90" s="434"/>
      <c r="MH90" s="434"/>
      <c r="MI90" s="434"/>
      <c r="MJ90" s="434"/>
      <c r="MK90" s="434"/>
      <c r="ML90" s="434"/>
      <c r="MM90" s="434"/>
      <c r="MN90" s="434"/>
      <c r="MO90" s="434"/>
      <c r="MP90" s="434"/>
      <c r="MQ90" s="434"/>
      <c r="MR90" s="1233"/>
      <c r="MS90" s="1234"/>
      <c r="MT90" s="434"/>
      <c r="MU90" s="434"/>
      <c r="MV90" s="434"/>
      <c r="MW90" s="434"/>
      <c r="MX90" s="434"/>
      <c r="MY90" s="434"/>
      <c r="MZ90" s="434"/>
      <c r="NA90" s="434"/>
      <c r="NB90" s="434"/>
      <c r="NC90" s="434"/>
      <c r="ND90" s="434"/>
      <c r="NE90" s="434"/>
      <c r="NF90" s="434"/>
      <c r="NG90" s="434"/>
      <c r="NH90" s="434"/>
      <c r="NI90" s="434"/>
      <c r="NJ90" s="434"/>
      <c r="NK90" s="434"/>
      <c r="NL90" s="434"/>
      <c r="NM90" s="434"/>
      <c r="NN90" s="434"/>
      <c r="NO90" s="434"/>
      <c r="NP90" s="434"/>
      <c r="NQ90" s="434"/>
      <c r="NR90" s="434"/>
      <c r="NS90" s="434"/>
    </row>
    <row r="91" spans="1:383" ht="25.5" x14ac:dyDescent="0.35">
      <c r="DO91" s="22"/>
      <c r="DP91" s="22"/>
      <c r="DQ91" s="1851"/>
      <c r="DR91" s="46"/>
      <c r="DS91" s="46"/>
      <c r="DT91" s="46"/>
      <c r="DU91" s="46"/>
      <c r="DV91" s="46"/>
      <c r="DW91" s="46"/>
      <c r="DX91" s="38"/>
      <c r="DZ91" s="56"/>
      <c r="EA91" s="66"/>
      <c r="EB91" s="66"/>
      <c r="EC91" s="66"/>
      <c r="ED91" s="66"/>
      <c r="EE91" s="66"/>
      <c r="EF91" s="66"/>
      <c r="EG91" s="66"/>
      <c r="EH91" s="66"/>
      <c r="EI91" s="56"/>
      <c r="EJ91" s="56"/>
      <c r="EK91" s="56"/>
      <c r="EL91" s="56"/>
      <c r="EM91" s="56"/>
      <c r="EO91" s="1687"/>
      <c r="EP91" s="167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77"/>
      <c r="FD91" s="594"/>
    </row>
    <row r="92" spans="1:383" ht="18.75" x14ac:dyDescent="0.3">
      <c r="DS92" s="22"/>
      <c r="DT92" s="22"/>
      <c r="DU92" s="22"/>
      <c r="DV92" s="22"/>
      <c r="DW92" s="22"/>
      <c r="DX92" s="38"/>
      <c r="DZ92" s="56"/>
      <c r="EA92" s="66"/>
      <c r="EB92" s="66"/>
      <c r="EC92" s="66"/>
      <c r="ED92" s="66"/>
      <c r="EE92" s="66"/>
      <c r="EF92" s="66"/>
      <c r="EG92" s="66"/>
      <c r="EH92" s="66"/>
      <c r="EI92" s="56"/>
      <c r="EJ92" s="56"/>
      <c r="EK92" s="56"/>
      <c r="EL92" s="56"/>
      <c r="EM92" s="56"/>
      <c r="EO92" s="1687"/>
      <c r="EP92" s="1671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77"/>
      <c r="FD92" s="594"/>
    </row>
    <row r="93" spans="1:383" ht="18.75" x14ac:dyDescent="0.3">
      <c r="DS93" s="22"/>
      <c r="DT93" s="22"/>
      <c r="DU93" s="22"/>
      <c r="DV93" s="22"/>
      <c r="DW93" s="22"/>
      <c r="DX93" s="38"/>
      <c r="DZ93" s="56"/>
      <c r="EA93" s="66"/>
      <c r="EB93" s="66"/>
      <c r="EC93" s="66"/>
      <c r="ED93" s="66"/>
      <c r="EE93" s="66"/>
      <c r="EF93" s="66"/>
      <c r="EG93" s="66"/>
      <c r="EH93" s="66"/>
      <c r="EI93" s="56"/>
      <c r="EJ93" s="56"/>
      <c r="EK93" s="56"/>
      <c r="EL93" s="56"/>
      <c r="EM93" s="56"/>
      <c r="EO93" s="1687"/>
      <c r="EP93" s="1671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77"/>
      <c r="FD93" s="594"/>
    </row>
    <row r="94" spans="1:383" ht="20.25" x14ac:dyDescent="0.3">
      <c r="DS94" s="36"/>
      <c r="DT94" s="36"/>
      <c r="DU94" s="36"/>
      <c r="DV94" s="36"/>
      <c r="DW94" s="36"/>
      <c r="DX94" s="38"/>
      <c r="DZ94" s="56"/>
      <c r="EA94" s="65"/>
      <c r="EB94" s="65"/>
      <c r="EC94" s="65"/>
      <c r="ED94" s="65"/>
      <c r="EE94" s="65"/>
      <c r="EF94" s="65"/>
      <c r="EG94" s="65"/>
      <c r="EH94" s="65"/>
      <c r="EI94" s="56"/>
      <c r="EJ94" s="56"/>
      <c r="EK94" s="56"/>
      <c r="EL94" s="56"/>
      <c r="EM94" s="56"/>
      <c r="EO94" s="1687"/>
      <c r="EP94" s="1671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77"/>
      <c r="FD94" s="594"/>
    </row>
    <row r="95" spans="1:383" ht="20.25" x14ac:dyDescent="0.3">
      <c r="DS95" s="36"/>
      <c r="DT95" s="36"/>
      <c r="DU95" s="36"/>
      <c r="DV95" s="36"/>
      <c r="DW95" s="36"/>
      <c r="DX95" s="38"/>
      <c r="DZ95" s="56"/>
      <c r="EA95" s="65"/>
      <c r="EB95" s="65"/>
      <c r="EC95" s="65"/>
      <c r="ED95" s="65"/>
      <c r="EE95" s="65"/>
      <c r="EF95" s="65"/>
      <c r="EG95" s="65"/>
      <c r="EH95" s="65"/>
      <c r="EI95" s="56"/>
      <c r="EJ95" s="56"/>
      <c r="EK95" s="56"/>
      <c r="EL95" s="56"/>
      <c r="EM95" s="56"/>
      <c r="EO95" s="1687"/>
      <c r="EP95" s="1671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77"/>
      <c r="FD95" s="594"/>
    </row>
    <row r="96" spans="1:383" ht="20.25" x14ac:dyDescent="0.3">
      <c r="DS96" s="36"/>
      <c r="DT96" s="36"/>
      <c r="DU96" s="36"/>
      <c r="DV96" s="36"/>
      <c r="DW96" s="36"/>
      <c r="DX96" s="38"/>
      <c r="DZ96" s="56"/>
      <c r="EA96" s="65"/>
      <c r="EB96" s="65"/>
      <c r="EC96" s="65"/>
      <c r="ED96" s="65"/>
      <c r="EE96" s="65"/>
      <c r="EF96" s="65"/>
      <c r="EG96" s="65"/>
      <c r="EH96" s="65"/>
      <c r="EI96" s="56"/>
      <c r="EJ96" s="56"/>
      <c r="EK96" s="56"/>
      <c r="EL96" s="56"/>
      <c r="EM96" s="56"/>
      <c r="EO96" s="1687"/>
      <c r="EP96" s="1671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77"/>
      <c r="FD96" s="594"/>
    </row>
    <row r="97" spans="123:160" ht="20.25" x14ac:dyDescent="0.3">
      <c r="DS97" s="36"/>
      <c r="DT97" s="36"/>
      <c r="DU97" s="36"/>
      <c r="DV97" s="36"/>
      <c r="DW97" s="36"/>
      <c r="DX97" s="38"/>
      <c r="DZ97" s="56"/>
      <c r="EA97" s="65"/>
      <c r="EB97" s="65"/>
      <c r="EC97" s="65"/>
      <c r="ED97" s="65"/>
      <c r="EE97" s="65"/>
      <c r="EF97" s="65"/>
      <c r="EG97" s="65"/>
      <c r="EH97" s="65"/>
      <c r="EI97" s="56"/>
      <c r="EJ97" s="56"/>
      <c r="EK97" s="56"/>
      <c r="EL97" s="56"/>
      <c r="EM97" s="56"/>
      <c r="EO97" s="1687"/>
      <c r="EP97" s="1671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77"/>
      <c r="FD97" s="594"/>
    </row>
    <row r="98" spans="123:160" ht="20.25" x14ac:dyDescent="0.3">
      <c r="DS98" s="36"/>
      <c r="DT98" s="36"/>
      <c r="DU98" s="36"/>
      <c r="DV98" s="36"/>
      <c r="DW98" s="36"/>
      <c r="DX98" s="38"/>
      <c r="DZ98" s="56"/>
      <c r="EA98" s="67"/>
      <c r="EB98" s="67"/>
      <c r="EC98" s="67"/>
      <c r="ED98" s="67"/>
      <c r="EE98" s="67"/>
      <c r="EF98" s="67"/>
      <c r="EG98" s="67"/>
      <c r="EH98" s="67"/>
      <c r="EI98" s="56"/>
      <c r="EJ98" s="56"/>
      <c r="EK98" s="56"/>
      <c r="EL98" s="56"/>
      <c r="EM98" s="56"/>
      <c r="EO98" s="1687"/>
      <c r="EP98" s="1671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77"/>
      <c r="FD98" s="594"/>
    </row>
    <row r="99" spans="123:160" ht="20.25" x14ac:dyDescent="0.3">
      <c r="DS99" s="36"/>
      <c r="DT99" s="36"/>
      <c r="DU99" s="36"/>
      <c r="DV99" s="36"/>
      <c r="DW99" s="36"/>
      <c r="DX99" s="38"/>
      <c r="DZ99" s="56"/>
      <c r="EA99" s="67"/>
      <c r="EB99" s="67"/>
      <c r="EC99" s="67"/>
      <c r="ED99" s="67"/>
      <c r="EE99" s="67"/>
      <c r="EF99" s="67"/>
      <c r="EG99" s="67"/>
      <c r="EH99" s="67"/>
      <c r="EI99" s="56"/>
      <c r="EJ99" s="56"/>
      <c r="EK99" s="56"/>
      <c r="EL99" s="56"/>
      <c r="EM99" s="56"/>
      <c r="EO99" s="1687"/>
      <c r="EP99" s="1671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77"/>
      <c r="FD99" s="594"/>
    </row>
    <row r="100" spans="123:160" ht="20.25" x14ac:dyDescent="0.3">
      <c r="DS100" s="36"/>
      <c r="DT100" s="36"/>
      <c r="DU100" s="36"/>
      <c r="DV100" s="36"/>
      <c r="DW100" s="36"/>
      <c r="DX100" s="38"/>
      <c r="DZ100" s="56"/>
      <c r="EA100" s="67"/>
      <c r="EB100" s="67"/>
      <c r="EC100" s="67"/>
      <c r="ED100" s="67"/>
      <c r="EE100" s="67"/>
      <c r="EF100" s="67"/>
      <c r="EG100" s="67"/>
      <c r="EH100" s="67"/>
      <c r="EI100" s="56"/>
      <c r="EJ100" s="56"/>
      <c r="EK100" s="56"/>
      <c r="EL100" s="56"/>
      <c r="EM100" s="56"/>
      <c r="EO100" s="1687"/>
      <c r="EP100" s="1671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77"/>
      <c r="FD100" s="594"/>
    </row>
    <row r="101" spans="123:160" ht="20.25" x14ac:dyDescent="0.3">
      <c r="DS101" s="36"/>
      <c r="DT101" s="36"/>
      <c r="DU101" s="36"/>
      <c r="DV101" s="36"/>
      <c r="DW101" s="36"/>
      <c r="DX101" s="38"/>
      <c r="DZ101" s="56"/>
      <c r="EA101" s="67"/>
      <c r="EB101" s="67"/>
      <c r="EC101" s="67"/>
      <c r="ED101" s="67"/>
      <c r="EE101" s="67"/>
      <c r="EF101" s="67"/>
      <c r="EG101" s="67"/>
      <c r="EH101" s="67"/>
      <c r="EI101" s="56"/>
      <c r="EJ101" s="56"/>
      <c r="EK101" s="56"/>
      <c r="EL101" s="56"/>
      <c r="EM101" s="56"/>
      <c r="EO101" s="1687"/>
      <c r="EP101" s="1671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77"/>
      <c r="FD101" s="594"/>
    </row>
    <row r="102" spans="123:160" ht="18.75" x14ac:dyDescent="0.3">
      <c r="DS102" s="22"/>
      <c r="DT102" s="22"/>
      <c r="DU102" s="22"/>
      <c r="DV102" s="22"/>
      <c r="DW102" s="22"/>
      <c r="DX102" s="38"/>
      <c r="DZ102" s="56"/>
      <c r="EA102" s="67"/>
      <c r="EB102" s="67"/>
      <c r="EC102" s="67"/>
      <c r="ED102" s="67"/>
      <c r="EE102" s="67"/>
      <c r="EF102" s="67"/>
      <c r="EG102" s="67"/>
      <c r="EH102" s="67"/>
      <c r="EI102" s="56"/>
      <c r="EJ102" s="56"/>
      <c r="EK102" s="56"/>
      <c r="EL102" s="56"/>
      <c r="EM102" s="56"/>
      <c r="EO102" s="1687"/>
      <c r="EP102" s="1671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77"/>
      <c r="FD102" s="594"/>
    </row>
    <row r="103" spans="123:160" ht="18.75" x14ac:dyDescent="0.3">
      <c r="DS103" s="22"/>
      <c r="DT103" s="22"/>
      <c r="DU103" s="22"/>
      <c r="DV103" s="22"/>
      <c r="DW103" s="22"/>
      <c r="DX103" s="38"/>
      <c r="DZ103" s="56"/>
      <c r="EA103" s="65"/>
      <c r="EB103" s="65"/>
      <c r="EC103" s="65"/>
      <c r="ED103" s="65"/>
      <c r="EE103" s="65"/>
      <c r="EF103" s="65"/>
      <c r="EG103" s="65"/>
      <c r="EH103" s="65"/>
      <c r="EI103" s="56"/>
      <c r="EJ103" s="56"/>
      <c r="EK103" s="56"/>
      <c r="EL103" s="56"/>
      <c r="EM103" s="56"/>
      <c r="EO103" s="1687"/>
      <c r="EP103" s="1671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77"/>
      <c r="FD103" s="594"/>
    </row>
    <row r="104" spans="123:160" ht="18.75" x14ac:dyDescent="0.3">
      <c r="DS104" s="22"/>
      <c r="DT104" s="22"/>
      <c r="DU104" s="22"/>
      <c r="DV104" s="22"/>
      <c r="DW104" s="22"/>
      <c r="DX104" s="38"/>
      <c r="DZ104" s="56"/>
      <c r="EA104" s="65"/>
      <c r="EB104" s="65"/>
      <c r="EC104" s="65"/>
      <c r="ED104" s="65"/>
      <c r="EE104" s="65"/>
      <c r="EF104" s="65"/>
      <c r="EG104" s="65"/>
      <c r="EH104" s="65"/>
      <c r="EI104" s="56"/>
      <c r="EJ104" s="56"/>
      <c r="EK104" s="56"/>
      <c r="EL104" s="56"/>
      <c r="EM104" s="56"/>
      <c r="EO104" s="1687"/>
      <c r="EP104" s="1671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77"/>
      <c r="FD104" s="594"/>
    </row>
    <row r="105" spans="123:160" ht="18.75" x14ac:dyDescent="0.3">
      <c r="DS105" s="22"/>
      <c r="DT105" s="22"/>
      <c r="DU105" s="22"/>
      <c r="DV105" s="22"/>
      <c r="DW105" s="22"/>
      <c r="DX105" s="38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  <c r="EO105" s="1687"/>
      <c r="EP105" s="1671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77"/>
      <c r="FD105" s="594"/>
    </row>
    <row r="106" spans="123:160" ht="18.75" x14ac:dyDescent="0.3"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O106" s="1687"/>
      <c r="EP106" s="1671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77"/>
      <c r="FD106" s="594"/>
    </row>
    <row r="107" spans="123:160" ht="18.75" x14ac:dyDescent="0.3"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  <c r="EK107" s="56"/>
      <c r="EL107" s="56"/>
      <c r="EM107" s="56"/>
      <c r="EO107" s="1687"/>
      <c r="EP107" s="1671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77"/>
      <c r="FD107" s="594"/>
    </row>
    <row r="108" spans="123:160" ht="18.75" x14ac:dyDescent="0.3"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  <c r="EO108" s="1687"/>
      <c r="EP108" s="1671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77"/>
      <c r="FD108" s="594"/>
    </row>
    <row r="109" spans="123:160" ht="18.75" x14ac:dyDescent="0.3"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  <c r="EO109" s="1687"/>
      <c r="EP109" s="1671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77"/>
      <c r="FD109" s="594"/>
    </row>
    <row r="110" spans="123:160" ht="18.75" x14ac:dyDescent="0.3">
      <c r="DZ110" s="56"/>
      <c r="EA110" s="56"/>
      <c r="EB110" s="56"/>
      <c r="EC110" s="56"/>
      <c r="ED110" s="56"/>
      <c r="EE110" s="56"/>
      <c r="EF110" s="56"/>
      <c r="EG110" s="56"/>
      <c r="EH110" s="56"/>
      <c r="EI110" s="56"/>
      <c r="EJ110" s="56"/>
      <c r="EK110" s="56"/>
      <c r="EL110" s="56"/>
      <c r="EM110" s="56"/>
      <c r="EO110" s="1687"/>
      <c r="EP110" s="1671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77"/>
      <c r="FD110" s="594"/>
    </row>
    <row r="111" spans="123:160" ht="18.75" x14ac:dyDescent="0.3"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  <c r="EO111" s="1687"/>
      <c r="EP111" s="1671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77"/>
      <c r="FD111" s="594"/>
    </row>
    <row r="112" spans="123:160" ht="18.75" x14ac:dyDescent="0.3"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  <c r="EO112" s="1687"/>
      <c r="EP112" s="1671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77"/>
      <c r="FD112" s="594"/>
    </row>
    <row r="113" spans="130:160" ht="18.75" x14ac:dyDescent="0.3">
      <c r="DZ113" s="56"/>
      <c r="EA113" s="56"/>
      <c r="EB113" s="56"/>
      <c r="EC113" s="56"/>
      <c r="ED113" s="56"/>
      <c r="EE113" s="56"/>
      <c r="EF113" s="56"/>
      <c r="EG113" s="56"/>
      <c r="EH113" s="56"/>
      <c r="EI113" s="56"/>
      <c r="EJ113" s="56"/>
      <c r="EK113" s="56"/>
      <c r="EL113" s="56"/>
      <c r="EM113" s="56"/>
      <c r="EO113" s="1509"/>
      <c r="EP113" s="1671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77"/>
      <c r="FD113" s="594"/>
    </row>
    <row r="114" spans="130:160" ht="18.75" x14ac:dyDescent="0.3"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  <c r="EO114" s="1509"/>
      <c r="EP114" s="1671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77"/>
      <c r="FD114" s="594"/>
    </row>
    <row r="115" spans="130:160" ht="18.75" x14ac:dyDescent="0.3">
      <c r="DZ115" s="56"/>
      <c r="EA115" s="56"/>
      <c r="EB115" s="56"/>
      <c r="EC115" s="56"/>
      <c r="ED115" s="56"/>
      <c r="EE115" s="56"/>
      <c r="EF115" s="56"/>
      <c r="EG115" s="56"/>
      <c r="EH115" s="56"/>
      <c r="EI115" s="56"/>
      <c r="EJ115" s="56"/>
      <c r="EK115" s="56"/>
      <c r="EL115" s="56"/>
      <c r="EM115" s="56"/>
      <c r="EO115" s="1509"/>
      <c r="EP115" s="1671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77"/>
      <c r="FD115" s="594"/>
    </row>
    <row r="116" spans="130:160" ht="18.75" x14ac:dyDescent="0.3"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O116" s="1509"/>
      <c r="EP116" s="1671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77"/>
      <c r="FD116" s="594"/>
    </row>
    <row r="117" spans="130:160" ht="18.75" x14ac:dyDescent="0.3"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O117" s="1509"/>
      <c r="EP117" s="1671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77"/>
      <c r="FD117" s="594"/>
    </row>
    <row r="118" spans="130:160" ht="18.75" x14ac:dyDescent="0.3"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  <c r="EO118" s="1509"/>
      <c r="EP118" s="1671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77"/>
      <c r="FD118" s="594"/>
    </row>
    <row r="119" spans="130:160" ht="18.75" x14ac:dyDescent="0.3"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O119" s="1509"/>
      <c r="EP119" s="1671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77"/>
      <c r="FD119" s="594"/>
    </row>
    <row r="120" spans="130:160" ht="18.75" x14ac:dyDescent="0.3">
      <c r="DZ120" s="56"/>
      <c r="EA120" s="56"/>
      <c r="EB120" s="56"/>
      <c r="EC120" s="56"/>
      <c r="ED120" s="56"/>
      <c r="EE120" s="56"/>
      <c r="EF120" s="56"/>
      <c r="EG120" s="56"/>
      <c r="EH120" s="56"/>
      <c r="EI120" s="56"/>
      <c r="EJ120" s="56"/>
      <c r="EK120" s="56"/>
      <c r="EL120" s="56"/>
      <c r="EM120" s="56"/>
      <c r="EO120" s="1509"/>
      <c r="EP120" s="1671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77"/>
      <c r="FD120" s="594"/>
    </row>
    <row r="121" spans="130:160" ht="18.75" x14ac:dyDescent="0.3"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  <c r="EO121" s="1509"/>
      <c r="EP121" s="1671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77"/>
      <c r="FD121" s="594"/>
    </row>
    <row r="122" spans="130:160" ht="18.75" x14ac:dyDescent="0.3"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  <c r="EO122" s="1509"/>
      <c r="EP122" s="1671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77"/>
      <c r="FD122" s="594"/>
    </row>
    <row r="123" spans="130:160" ht="18.75" x14ac:dyDescent="0.3"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  <c r="EO123" s="1509"/>
      <c r="EP123" s="1671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77"/>
      <c r="FD123" s="594"/>
    </row>
    <row r="124" spans="130:160" ht="18.75" x14ac:dyDescent="0.3"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  <c r="EO124" s="1509"/>
      <c r="EP124" s="1671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77"/>
      <c r="FD124" s="594"/>
    </row>
    <row r="125" spans="130:160" ht="18.75" x14ac:dyDescent="0.3"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  <c r="EO125" s="1509"/>
      <c r="EP125" s="1671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77"/>
      <c r="FD125" s="594"/>
    </row>
    <row r="126" spans="130:160" ht="18.75" x14ac:dyDescent="0.3"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  <c r="EO126" s="1509"/>
      <c r="EP126" s="1671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77"/>
      <c r="FD126" s="594"/>
    </row>
    <row r="127" spans="130:160" ht="18.75" x14ac:dyDescent="0.3"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  <c r="EO127" s="1509"/>
      <c r="EP127" s="1671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77"/>
      <c r="FD127" s="594"/>
    </row>
    <row r="128" spans="130:160" ht="18.75" x14ac:dyDescent="0.3"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  <c r="EO128" s="1509"/>
      <c r="EP128" s="1671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77"/>
      <c r="FD128" s="594"/>
    </row>
    <row r="129" spans="130:160" ht="18.75" x14ac:dyDescent="0.3"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  <c r="EO129" s="1509"/>
      <c r="EP129" s="1671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77"/>
      <c r="FD129" s="594"/>
    </row>
    <row r="130" spans="130:160" ht="18.75" x14ac:dyDescent="0.3"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  <c r="EO130" s="1509"/>
      <c r="EP130" s="1671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77"/>
      <c r="FD130" s="594"/>
    </row>
    <row r="131" spans="130:160" ht="18.75" x14ac:dyDescent="0.3"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O131" s="1509"/>
      <c r="EP131" s="1671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77"/>
      <c r="FD131" s="594"/>
    </row>
    <row r="132" spans="130:160" ht="18.75" x14ac:dyDescent="0.3"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O132" s="1509"/>
      <c r="EP132" s="1671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77"/>
      <c r="FD132" s="594"/>
    </row>
    <row r="133" spans="130:160" ht="18.75" x14ac:dyDescent="0.3">
      <c r="DZ133" s="56"/>
      <c r="EA133" s="56"/>
      <c r="EB133" s="56"/>
      <c r="EC133" s="56"/>
      <c r="ED133" s="56"/>
      <c r="EE133" s="56"/>
      <c r="EF133" s="56"/>
      <c r="EG133" s="56"/>
      <c r="EH133" s="56"/>
      <c r="EI133" s="56"/>
      <c r="EJ133" s="56"/>
      <c r="EK133" s="56"/>
      <c r="EL133" s="56"/>
      <c r="EM133" s="56"/>
      <c r="EO133" s="1509"/>
      <c r="EP133" s="1671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77"/>
      <c r="FD133" s="594"/>
    </row>
    <row r="134" spans="130:160" ht="18.75" x14ac:dyDescent="0.3"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  <c r="EO134" s="1509"/>
      <c r="EP134" s="1671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77"/>
      <c r="FD134" s="594"/>
    </row>
    <row r="135" spans="130:160" ht="18.75" x14ac:dyDescent="0.3"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O135" s="1509"/>
      <c r="EP135" s="1671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77"/>
      <c r="FD135" s="594"/>
    </row>
    <row r="136" spans="130:160" ht="18.75" x14ac:dyDescent="0.3"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O136" s="1509"/>
      <c r="EP136" s="1671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77"/>
      <c r="FD136" s="594"/>
    </row>
    <row r="137" spans="130:160" ht="18.75" x14ac:dyDescent="0.3"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O137" s="1509"/>
      <c r="EP137" s="1671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77"/>
      <c r="FD137" s="594"/>
    </row>
    <row r="138" spans="130:160" ht="18.75" x14ac:dyDescent="0.3"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O138" s="1509"/>
      <c r="EP138" s="1671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77"/>
      <c r="FD138" s="594"/>
    </row>
    <row r="139" spans="130:160" x14ac:dyDescent="0.2">
      <c r="EO139" s="1509"/>
      <c r="EP139" s="1671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77"/>
      <c r="FD139" s="594"/>
    </row>
    <row r="140" spans="130:160" x14ac:dyDescent="0.2">
      <c r="EO140" s="1509"/>
      <c r="EP140" s="1671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77"/>
      <c r="FD140" s="594"/>
    </row>
    <row r="141" spans="130:160" x14ac:dyDescent="0.2">
      <c r="EO141" s="1509"/>
      <c r="EP141" s="1671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77"/>
      <c r="FD141" s="594"/>
    </row>
    <row r="142" spans="130:160" x14ac:dyDescent="0.2">
      <c r="EO142" s="1509"/>
      <c r="EP142" s="1671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77"/>
      <c r="FD142" s="594"/>
    </row>
    <row r="143" spans="130:160" x14ac:dyDescent="0.2">
      <c r="EO143" s="1509"/>
      <c r="EP143" s="1671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77"/>
      <c r="FD143" s="594"/>
    </row>
    <row r="144" spans="130:160" x14ac:dyDescent="0.2">
      <c r="EO144" s="1509"/>
      <c r="EP144" s="1671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77"/>
      <c r="FD144" s="594"/>
    </row>
    <row r="145" spans="145:160" x14ac:dyDescent="0.2">
      <c r="EO145" s="1509"/>
      <c r="EP145" s="1671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77"/>
      <c r="FD145" s="594"/>
    </row>
    <row r="146" spans="145:160" x14ac:dyDescent="0.2">
      <c r="EO146" s="1509"/>
      <c r="EP146" s="1671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77"/>
      <c r="FD146" s="594"/>
    </row>
    <row r="147" spans="145:160" x14ac:dyDescent="0.2">
      <c r="EO147" s="1509"/>
      <c r="EP147" s="1671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77"/>
      <c r="FD147" s="594"/>
    </row>
    <row r="148" spans="145:160" x14ac:dyDescent="0.2">
      <c r="EO148" s="1509"/>
      <c r="EP148" s="1671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77"/>
      <c r="FD148" s="594"/>
    </row>
    <row r="149" spans="145:160" x14ac:dyDescent="0.2">
      <c r="EO149" s="1509"/>
      <c r="EP149" s="1671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77"/>
      <c r="FD149" s="594"/>
    </row>
    <row r="150" spans="145:160" x14ac:dyDescent="0.2">
      <c r="EO150" s="1509"/>
      <c r="EP150" s="1671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77"/>
      <c r="FD150" s="594"/>
    </row>
    <row r="151" spans="145:160" x14ac:dyDescent="0.2">
      <c r="EO151" s="1509"/>
      <c r="EP151" s="1671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77"/>
      <c r="FD151" s="594"/>
    </row>
    <row r="152" spans="145:160" x14ac:dyDescent="0.2">
      <c r="EO152" s="1509"/>
      <c r="EP152" s="1671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77"/>
      <c r="FD152" s="594"/>
    </row>
    <row r="153" spans="145:160" x14ac:dyDescent="0.2">
      <c r="EO153" s="1509"/>
      <c r="EP153" s="1671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77"/>
      <c r="FD153" s="594"/>
    </row>
    <row r="154" spans="145:160" x14ac:dyDescent="0.2">
      <c r="EO154" s="1509"/>
      <c r="EP154" s="1671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77"/>
      <c r="FD154" s="594"/>
    </row>
    <row r="155" spans="145:160" x14ac:dyDescent="0.2">
      <c r="EO155" s="1509"/>
      <c r="EP155" s="1671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77"/>
      <c r="FD155" s="594"/>
    </row>
    <row r="156" spans="145:160" x14ac:dyDescent="0.2">
      <c r="EO156" s="1509"/>
      <c r="EP156" s="1671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77"/>
      <c r="FD156" s="594"/>
    </row>
    <row r="157" spans="145:160" x14ac:dyDescent="0.2">
      <c r="EO157" s="1509"/>
      <c r="EP157" s="1671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77"/>
      <c r="FD157" s="594"/>
    </row>
    <row r="158" spans="145:160" x14ac:dyDescent="0.2">
      <c r="EO158" s="1509"/>
      <c r="EP158" s="1671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77"/>
      <c r="FD158" s="594"/>
    </row>
    <row r="159" spans="145:160" x14ac:dyDescent="0.2">
      <c r="EO159" s="1509"/>
      <c r="EP159" s="1671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77"/>
      <c r="FD159" s="594"/>
    </row>
    <row r="160" spans="145:160" x14ac:dyDescent="0.2">
      <c r="EO160" s="1509"/>
      <c r="EP160" s="1671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77"/>
      <c r="FD160" s="594"/>
    </row>
    <row r="161" spans="145:160" x14ac:dyDescent="0.2">
      <c r="EO161" s="1509"/>
      <c r="EP161" s="1671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77"/>
      <c r="FD161" s="594"/>
    </row>
    <row r="162" spans="145:160" x14ac:dyDescent="0.2">
      <c r="EO162" s="1509"/>
      <c r="EP162" s="1671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77"/>
      <c r="FD162" s="594"/>
    </row>
    <row r="163" spans="145:160" x14ac:dyDescent="0.2">
      <c r="EO163" s="1509"/>
      <c r="EP163" s="1671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77"/>
      <c r="FD163" s="594"/>
    </row>
    <row r="164" spans="145:160" x14ac:dyDescent="0.2">
      <c r="EO164" s="1509"/>
      <c r="EP164" s="1671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77"/>
      <c r="FD164" s="594"/>
    </row>
    <row r="165" spans="145:160" x14ac:dyDescent="0.2">
      <c r="EO165" s="1509"/>
      <c r="EP165" s="1671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77"/>
      <c r="FD165" s="594"/>
    </row>
    <row r="166" spans="145:160" x14ac:dyDescent="0.2">
      <c r="EO166" s="1509"/>
      <c r="EP166" s="1671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77"/>
      <c r="FD166" s="594"/>
    </row>
    <row r="167" spans="145:160" x14ac:dyDescent="0.2">
      <c r="EO167" s="1509"/>
      <c r="EP167" s="1671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77"/>
      <c r="FD167" s="594"/>
    </row>
    <row r="168" spans="145:160" x14ac:dyDescent="0.2">
      <c r="EO168" s="1509"/>
      <c r="EP168" s="1671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77"/>
      <c r="FD168" s="594"/>
    </row>
    <row r="169" spans="145:160" x14ac:dyDescent="0.2">
      <c r="EO169" s="1509"/>
      <c r="EP169" s="1671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77"/>
      <c r="FD169" s="594"/>
    </row>
    <row r="170" spans="145:160" x14ac:dyDescent="0.2">
      <c r="EO170" s="1509"/>
      <c r="EP170" s="1671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77"/>
      <c r="FD170" s="594"/>
    </row>
    <row r="171" spans="145:160" x14ac:dyDescent="0.2">
      <c r="EO171" s="1509"/>
      <c r="EP171" s="1671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77"/>
      <c r="FD171" s="594"/>
    </row>
    <row r="172" spans="145:160" x14ac:dyDescent="0.2">
      <c r="EO172" s="1509"/>
      <c r="EP172" s="1671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77"/>
      <c r="FD172" s="594"/>
    </row>
    <row r="173" spans="145:160" x14ac:dyDescent="0.2">
      <c r="EO173" s="1509"/>
      <c r="EP173" s="1671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77"/>
      <c r="FD173" s="594"/>
    </row>
    <row r="174" spans="145:160" x14ac:dyDescent="0.2">
      <c r="EO174" s="1509"/>
      <c r="EP174" s="1671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77"/>
      <c r="FD174" s="594"/>
    </row>
    <row r="175" spans="145:160" x14ac:dyDescent="0.2">
      <c r="EO175" s="1509"/>
      <c r="EP175" s="1671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77"/>
      <c r="FD175" s="594"/>
    </row>
    <row r="176" spans="145:160" x14ac:dyDescent="0.2">
      <c r="EO176" s="1509"/>
      <c r="EP176" s="1671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77"/>
      <c r="FD176" s="594"/>
    </row>
    <row r="177" spans="145:160" x14ac:dyDescent="0.2">
      <c r="EO177" s="1509"/>
      <c r="EP177" s="1671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77"/>
      <c r="FD177" s="594"/>
    </row>
    <row r="178" spans="145:160" x14ac:dyDescent="0.2">
      <c r="EO178" s="1509"/>
      <c r="EP178" s="1671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77"/>
      <c r="FD178" s="594"/>
    </row>
    <row r="179" spans="145:160" x14ac:dyDescent="0.2">
      <c r="EO179" s="1509"/>
      <c r="EP179" s="1671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77"/>
      <c r="FD179" s="594"/>
    </row>
    <row r="180" spans="145:160" x14ac:dyDescent="0.2">
      <c r="EO180" s="1509"/>
      <c r="EP180" s="1671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77"/>
      <c r="FD180" s="594"/>
    </row>
    <row r="181" spans="145:160" x14ac:dyDescent="0.2">
      <c r="EO181" s="1509"/>
      <c r="EP181" s="1671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77"/>
      <c r="FD181" s="594"/>
    </row>
    <row r="182" spans="145:160" x14ac:dyDescent="0.2">
      <c r="EO182" s="1509"/>
      <c r="EP182" s="1671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77"/>
      <c r="FD182" s="594"/>
    </row>
    <row r="183" spans="145:160" x14ac:dyDescent="0.2">
      <c r="EO183" s="1509"/>
      <c r="EP183" s="1671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77"/>
      <c r="FD183" s="594"/>
    </row>
    <row r="184" spans="145:160" x14ac:dyDescent="0.2">
      <c r="EO184" s="1509"/>
      <c r="EP184" s="1671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77"/>
      <c r="FD184" s="594"/>
    </row>
    <row r="185" spans="145:160" x14ac:dyDescent="0.2">
      <c r="EO185" s="1509"/>
      <c r="EP185" s="1671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77"/>
      <c r="FD185" s="594"/>
    </row>
    <row r="186" spans="145:160" x14ac:dyDescent="0.2">
      <c r="EO186" s="1509"/>
      <c r="EP186" s="1671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77"/>
      <c r="FD186" s="594"/>
    </row>
    <row r="187" spans="145:160" x14ac:dyDescent="0.2">
      <c r="EO187" s="1509"/>
      <c r="EP187" s="1671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77"/>
      <c r="FD187" s="594"/>
    </row>
    <row r="188" spans="145:160" x14ac:dyDescent="0.2">
      <c r="EO188" s="1509"/>
      <c r="EP188" s="1671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77"/>
      <c r="FD188" s="594"/>
    </row>
    <row r="189" spans="145:160" x14ac:dyDescent="0.2">
      <c r="EO189" s="1509"/>
      <c r="EP189" s="1671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77"/>
      <c r="FD189" s="594"/>
    </row>
    <row r="190" spans="145:160" x14ac:dyDescent="0.2">
      <c r="EO190" s="1509"/>
      <c r="EP190" s="1671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77"/>
      <c r="FD190" s="594"/>
    </row>
    <row r="191" spans="145:160" x14ac:dyDescent="0.2">
      <c r="EO191" s="1509"/>
      <c r="EP191" s="1671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77"/>
      <c r="FD191" s="594"/>
    </row>
    <row r="192" spans="145:160" x14ac:dyDescent="0.2">
      <c r="EO192" s="1509"/>
      <c r="EP192" s="1671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77"/>
      <c r="FD192" s="594"/>
    </row>
    <row r="193" spans="145:160" x14ac:dyDescent="0.2">
      <c r="EO193" s="1509"/>
      <c r="EP193" s="1671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77"/>
      <c r="FD193" s="594"/>
    </row>
    <row r="194" spans="145:160" x14ac:dyDescent="0.2">
      <c r="EO194" s="1509"/>
      <c r="EP194" s="1671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77"/>
      <c r="FD194" s="594"/>
    </row>
    <row r="195" spans="145:160" x14ac:dyDescent="0.2">
      <c r="EO195" s="1509"/>
      <c r="EP195" s="1671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77"/>
      <c r="FD195" s="594"/>
    </row>
    <row r="196" spans="145:160" x14ac:dyDescent="0.2">
      <c r="EO196" s="1509"/>
      <c r="EP196" s="1671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77"/>
      <c r="FD196" s="594"/>
    </row>
    <row r="197" spans="145:160" x14ac:dyDescent="0.2">
      <c r="EO197" s="1509"/>
      <c r="EP197" s="1671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77"/>
      <c r="FD197" s="594"/>
    </row>
    <row r="198" spans="145:160" x14ac:dyDescent="0.2">
      <c r="EO198" s="1509"/>
      <c r="EP198" s="1671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77"/>
      <c r="FD198" s="594"/>
    </row>
    <row r="199" spans="145:160" x14ac:dyDescent="0.2">
      <c r="EO199" s="1509"/>
      <c r="EP199" s="1671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77"/>
      <c r="FD199" s="594"/>
    </row>
    <row r="200" spans="145:160" x14ac:dyDescent="0.2">
      <c r="EO200" s="1509"/>
      <c r="EP200" s="1671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77"/>
      <c r="FD200" s="594"/>
    </row>
    <row r="201" spans="145:160" x14ac:dyDescent="0.2">
      <c r="EO201" s="1509"/>
      <c r="EP201" s="1671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77"/>
      <c r="FD201" s="594"/>
    </row>
    <row r="202" spans="145:160" x14ac:dyDescent="0.2">
      <c r="EO202" s="1509"/>
      <c r="EP202" s="1671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77"/>
      <c r="FD202" s="594"/>
    </row>
    <row r="203" spans="145:160" x14ac:dyDescent="0.2">
      <c r="EO203" s="1509"/>
      <c r="EP203" s="1671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77"/>
      <c r="FD203" s="594"/>
    </row>
    <row r="204" spans="145:160" x14ac:dyDescent="0.2">
      <c r="EO204" s="1509"/>
      <c r="EP204" s="1671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77"/>
      <c r="FD204" s="594"/>
    </row>
    <row r="205" spans="145:160" x14ac:dyDescent="0.2">
      <c r="EO205" s="1509"/>
      <c r="EP205" s="1671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77"/>
      <c r="FD205" s="594"/>
    </row>
    <row r="206" spans="145:160" x14ac:dyDescent="0.2">
      <c r="EO206" s="1509"/>
      <c r="EP206" s="1671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77"/>
      <c r="FD206" s="594"/>
    </row>
    <row r="207" spans="145:160" x14ac:dyDescent="0.2">
      <c r="EO207" s="1509"/>
      <c r="EP207" s="1671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77"/>
      <c r="FD207" s="594"/>
    </row>
    <row r="208" spans="145:160" x14ac:dyDescent="0.2">
      <c r="EO208" s="1509"/>
      <c r="EP208" s="1671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77"/>
      <c r="FD208" s="594"/>
    </row>
    <row r="209" spans="145:160" x14ac:dyDescent="0.2">
      <c r="EO209" s="1509"/>
      <c r="EP209" s="1671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77"/>
      <c r="FD209" s="594"/>
    </row>
    <row r="210" spans="145:160" x14ac:dyDescent="0.2">
      <c r="EO210" s="1509"/>
      <c r="EP210" s="1671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77"/>
      <c r="FD210" s="594"/>
    </row>
    <row r="211" spans="145:160" x14ac:dyDescent="0.2">
      <c r="EO211" s="1509"/>
      <c r="EP211" s="1671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77"/>
      <c r="FD211" s="594"/>
    </row>
    <row r="212" spans="145:160" x14ac:dyDescent="0.2">
      <c r="EO212" s="1509"/>
      <c r="EP212" s="1671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77"/>
      <c r="FD212" s="594"/>
    </row>
    <row r="213" spans="145:160" x14ac:dyDescent="0.2">
      <c r="EO213" s="1509"/>
      <c r="EP213" s="1671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77"/>
      <c r="FD213" s="594"/>
    </row>
    <row r="214" spans="145:160" x14ac:dyDescent="0.2">
      <c r="EO214" s="1509"/>
      <c r="EP214" s="1671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77"/>
      <c r="FD214" s="594"/>
    </row>
    <row r="215" spans="145:160" x14ac:dyDescent="0.2">
      <c r="EO215" s="1509"/>
      <c r="EP215" s="1671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77"/>
      <c r="FD215" s="594"/>
    </row>
    <row r="216" spans="145:160" x14ac:dyDescent="0.2">
      <c r="EO216" s="1509"/>
      <c r="EP216" s="1671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77"/>
      <c r="FD216" s="594"/>
    </row>
    <row r="217" spans="145:160" x14ac:dyDescent="0.2">
      <c r="EO217" s="1509"/>
      <c r="EP217" s="1671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77"/>
      <c r="FD217" s="594"/>
    </row>
    <row r="218" spans="145:160" x14ac:dyDescent="0.2">
      <c r="EO218" s="1509"/>
      <c r="EP218" s="1671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77"/>
      <c r="FD218" s="594"/>
    </row>
    <row r="219" spans="145:160" x14ac:dyDescent="0.2">
      <c r="EO219" s="1509"/>
      <c r="EP219" s="1671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77"/>
      <c r="FD219" s="594"/>
    </row>
    <row r="220" spans="145:160" x14ac:dyDescent="0.2">
      <c r="EO220" s="1509"/>
      <c r="EP220" s="1671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77"/>
      <c r="FD220" s="594"/>
    </row>
    <row r="221" spans="145:160" x14ac:dyDescent="0.2">
      <c r="EO221" s="1509"/>
      <c r="EP221" s="1671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77"/>
      <c r="FD221" s="594"/>
    </row>
    <row r="222" spans="145:160" x14ac:dyDescent="0.2">
      <c r="EO222" s="1509"/>
      <c r="EP222" s="1671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77"/>
      <c r="FD222" s="594"/>
    </row>
    <row r="223" spans="145:160" x14ac:dyDescent="0.2">
      <c r="EO223" s="1509"/>
      <c r="EP223" s="1671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77"/>
      <c r="FD223" s="594"/>
    </row>
    <row r="224" spans="145:160" x14ac:dyDescent="0.2">
      <c r="EO224" s="1509"/>
      <c r="EP224" s="1671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77"/>
      <c r="FD224" s="594"/>
    </row>
    <row r="225" spans="145:160" x14ac:dyDescent="0.2">
      <c r="EO225" s="1509"/>
      <c r="EP225" s="1671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77"/>
      <c r="FD225" s="594"/>
    </row>
    <row r="226" spans="145:160" x14ac:dyDescent="0.2">
      <c r="EO226" s="1509"/>
      <c r="EP226" s="1671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77"/>
      <c r="FD226" s="594"/>
    </row>
    <row r="227" spans="145:160" x14ac:dyDescent="0.2">
      <c r="EO227" s="1509"/>
      <c r="EP227" s="1671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77"/>
      <c r="FD227" s="594"/>
    </row>
    <row r="228" spans="145:160" x14ac:dyDescent="0.2">
      <c r="EO228" s="1509"/>
      <c r="EP228" s="1671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77"/>
      <c r="FD228" s="594"/>
    </row>
    <row r="229" spans="145:160" x14ac:dyDescent="0.2">
      <c r="EO229" s="1509"/>
      <c r="EP229" s="1671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77"/>
      <c r="FD229" s="594"/>
    </row>
    <row r="230" spans="145:160" x14ac:dyDescent="0.2">
      <c r="EO230" s="1509"/>
      <c r="EP230" s="1671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77"/>
      <c r="FD230" s="594"/>
    </row>
    <row r="231" spans="145:160" x14ac:dyDescent="0.2">
      <c r="EO231" s="1509"/>
      <c r="EP231" s="1671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77"/>
      <c r="FD231" s="594"/>
    </row>
    <row r="232" spans="145:160" x14ac:dyDescent="0.2">
      <c r="EO232" s="1509"/>
      <c r="EP232" s="1671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77"/>
      <c r="FD232" s="594"/>
    </row>
    <row r="233" spans="145:160" x14ac:dyDescent="0.2">
      <c r="EO233" s="1509"/>
      <c r="EP233" s="1671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77"/>
      <c r="FD233" s="594"/>
    </row>
    <row r="234" spans="145:160" x14ac:dyDescent="0.2">
      <c r="EO234" s="1509"/>
      <c r="EP234" s="1671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77"/>
      <c r="FD234" s="594"/>
    </row>
    <row r="235" spans="145:160" x14ac:dyDescent="0.2">
      <c r="EO235" s="1509"/>
      <c r="EP235" s="1671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77"/>
      <c r="FD235" s="594"/>
    </row>
    <row r="236" spans="145:160" x14ac:dyDescent="0.2">
      <c r="EO236" s="1509"/>
      <c r="EP236" s="1671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77"/>
      <c r="FD236" s="594"/>
    </row>
    <row r="237" spans="145:160" x14ac:dyDescent="0.2">
      <c r="EO237" s="1509"/>
      <c r="EP237" s="1671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77"/>
      <c r="FD237" s="594"/>
    </row>
    <row r="238" spans="145:160" x14ac:dyDescent="0.2">
      <c r="EO238" s="1509"/>
      <c r="EP238" s="1671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77"/>
      <c r="FD238" s="594"/>
    </row>
    <row r="239" spans="145:160" x14ac:dyDescent="0.2">
      <c r="EO239" s="1509"/>
      <c r="EP239" s="1671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77"/>
      <c r="FD239" s="594"/>
    </row>
    <row r="240" spans="145:160" x14ac:dyDescent="0.2">
      <c r="EO240" s="1509"/>
      <c r="EP240" s="1671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77"/>
      <c r="FD240" s="594"/>
    </row>
    <row r="241" spans="145:160" x14ac:dyDescent="0.2">
      <c r="EO241" s="1509"/>
      <c r="EP241" s="1671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77"/>
      <c r="FD241" s="594"/>
    </row>
    <row r="242" spans="145:160" x14ac:dyDescent="0.2">
      <c r="EO242" s="1509"/>
      <c r="EP242" s="1671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77"/>
      <c r="FD242" s="594"/>
    </row>
    <row r="243" spans="145:160" x14ac:dyDescent="0.2">
      <c r="EO243" s="1509"/>
      <c r="EP243" s="1671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77"/>
      <c r="FD243" s="594"/>
    </row>
    <row r="244" spans="145:160" x14ac:dyDescent="0.2">
      <c r="EO244" s="1509"/>
      <c r="EP244" s="1671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77"/>
      <c r="FD244" s="594"/>
    </row>
    <row r="245" spans="145:160" x14ac:dyDescent="0.2">
      <c r="EO245" s="1509"/>
      <c r="EP245" s="1671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77"/>
      <c r="FD245" s="594"/>
    </row>
    <row r="246" spans="145:160" x14ac:dyDescent="0.2">
      <c r="EO246" s="1509"/>
      <c r="EP246" s="1671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77"/>
      <c r="FD246" s="594"/>
    </row>
    <row r="247" spans="145:160" x14ac:dyDescent="0.2">
      <c r="EO247" s="1509"/>
      <c r="EP247" s="1671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77"/>
      <c r="FD247" s="594"/>
    </row>
    <row r="248" spans="145:160" x14ac:dyDescent="0.2">
      <c r="EO248" s="1509"/>
      <c r="EP248" s="1671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77"/>
      <c r="FD248" s="594"/>
    </row>
    <row r="249" spans="145:160" x14ac:dyDescent="0.2">
      <c r="EO249" s="1509"/>
      <c r="EP249" s="1671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77"/>
      <c r="FD249" s="594"/>
    </row>
    <row r="250" spans="145:160" x14ac:dyDescent="0.2">
      <c r="EO250" s="1509"/>
      <c r="EP250" s="1671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77"/>
      <c r="FD250" s="594"/>
    </row>
    <row r="251" spans="145:160" x14ac:dyDescent="0.2">
      <c r="EO251" s="1509"/>
      <c r="EP251" s="1671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77"/>
      <c r="FD251" s="594"/>
    </row>
    <row r="252" spans="145:160" x14ac:dyDescent="0.2">
      <c r="EO252" s="1509"/>
      <c r="EP252" s="1671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77"/>
      <c r="FD252" s="594"/>
    </row>
    <row r="253" spans="145:160" x14ac:dyDescent="0.2">
      <c r="EO253" s="1509"/>
      <c r="EP253" s="1671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77"/>
      <c r="FD253" s="594"/>
    </row>
    <row r="254" spans="145:160" x14ac:dyDescent="0.2">
      <c r="EO254" s="1509"/>
      <c r="EP254" s="1671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77"/>
      <c r="FD254" s="594"/>
    </row>
    <row r="255" spans="145:160" x14ac:dyDescent="0.2">
      <c r="EO255" s="1509"/>
      <c r="EP255" s="1671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77"/>
      <c r="FD255" s="594"/>
    </row>
    <row r="256" spans="145:160" x14ac:dyDescent="0.2">
      <c r="EO256" s="1509"/>
      <c r="EP256" s="1671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77"/>
      <c r="FD256" s="594"/>
    </row>
    <row r="257" spans="145:160" x14ac:dyDescent="0.2">
      <c r="EO257" s="1509"/>
      <c r="EP257" s="1671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77"/>
      <c r="FD257" s="594"/>
    </row>
    <row r="258" spans="145:160" x14ac:dyDescent="0.2">
      <c r="EO258" s="1509"/>
      <c r="EP258" s="1671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77"/>
      <c r="FD258" s="594"/>
    </row>
    <row r="259" spans="145:160" x14ac:dyDescent="0.2">
      <c r="EO259" s="1509"/>
      <c r="EP259" s="1671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77"/>
      <c r="FD259" s="594"/>
    </row>
    <row r="260" spans="145:160" x14ac:dyDescent="0.2">
      <c r="EO260" s="1509"/>
      <c r="EP260" s="1671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77"/>
      <c r="FD260" s="594"/>
    </row>
    <row r="261" spans="145:160" x14ac:dyDescent="0.2">
      <c r="EO261" s="1509"/>
      <c r="EP261" s="1671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77"/>
      <c r="FD261" s="594"/>
    </row>
    <row r="262" spans="145:160" x14ac:dyDescent="0.2">
      <c r="EO262" s="1509"/>
      <c r="EP262" s="1671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77"/>
      <c r="FD262" s="594"/>
    </row>
    <row r="263" spans="145:160" x14ac:dyDescent="0.2">
      <c r="EO263" s="1509"/>
      <c r="EP263" s="1671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77"/>
      <c r="FD263" s="594"/>
    </row>
    <row r="264" spans="145:160" x14ac:dyDescent="0.2">
      <c r="EO264" s="1509"/>
      <c r="EP264" s="1671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77"/>
      <c r="FD264" s="594"/>
    </row>
    <row r="265" spans="145:160" x14ac:dyDescent="0.2">
      <c r="EO265" s="1509"/>
      <c r="EP265" s="1671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77"/>
      <c r="FD265" s="594"/>
    </row>
    <row r="266" spans="145:160" x14ac:dyDescent="0.2">
      <c r="EO266" s="1509"/>
      <c r="EP266" s="1671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77"/>
      <c r="FD266" s="594"/>
    </row>
    <row r="267" spans="145:160" x14ac:dyDescent="0.2">
      <c r="EO267" s="1509"/>
      <c r="EP267" s="1671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77"/>
      <c r="FD267" s="594"/>
    </row>
    <row r="268" spans="145:160" x14ac:dyDescent="0.2">
      <c r="EO268" s="1509"/>
      <c r="EP268" s="1671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77"/>
      <c r="FD268" s="594"/>
    </row>
    <row r="269" spans="145:160" x14ac:dyDescent="0.2">
      <c r="EO269" s="1509"/>
      <c r="EP269" s="1671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77"/>
      <c r="FD269" s="594"/>
    </row>
    <row r="270" spans="145:160" x14ac:dyDescent="0.2">
      <c r="EO270" s="1509"/>
      <c r="EP270" s="1671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77"/>
      <c r="FD270" s="594"/>
    </row>
    <row r="271" spans="145:160" x14ac:dyDescent="0.2">
      <c r="EO271" s="1509"/>
      <c r="EP271" s="1671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77"/>
      <c r="FD271" s="594"/>
    </row>
    <row r="272" spans="145:160" x14ac:dyDescent="0.2">
      <c r="EO272" s="1509"/>
      <c r="EP272" s="1671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77"/>
      <c r="FD272" s="594"/>
    </row>
    <row r="273" spans="145:160" x14ac:dyDescent="0.2">
      <c r="EO273" s="1509"/>
      <c r="EP273" s="1671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77"/>
      <c r="FD273" s="594"/>
    </row>
    <row r="274" spans="145:160" x14ac:dyDescent="0.2">
      <c r="EO274" s="1509"/>
      <c r="EP274" s="1671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77"/>
      <c r="FD274" s="594"/>
    </row>
    <row r="275" spans="145:160" x14ac:dyDescent="0.2">
      <c r="EO275" s="1509"/>
      <c r="EP275" s="1671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77"/>
      <c r="FD275" s="594"/>
    </row>
    <row r="276" spans="145:160" x14ac:dyDescent="0.2">
      <c r="EO276" s="1509"/>
      <c r="EP276" s="1671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77"/>
      <c r="FD276" s="594"/>
    </row>
    <row r="277" spans="145:160" x14ac:dyDescent="0.2">
      <c r="EO277" s="1509"/>
      <c r="EP277" s="1671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77"/>
      <c r="FD277" s="594"/>
    </row>
    <row r="278" spans="145:160" x14ac:dyDescent="0.2">
      <c r="EO278" s="1509"/>
      <c r="EP278" s="1671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77"/>
      <c r="FD278" s="594"/>
    </row>
    <row r="279" spans="145:160" x14ac:dyDescent="0.2">
      <c r="EO279" s="1509"/>
      <c r="EP279" s="1671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77"/>
      <c r="FD279" s="594"/>
    </row>
    <row r="280" spans="145:160" x14ac:dyDescent="0.2">
      <c r="EO280" s="1509"/>
      <c r="EP280" s="1671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77"/>
      <c r="FD280" s="594"/>
    </row>
    <row r="281" spans="145:160" x14ac:dyDescent="0.2">
      <c r="EO281" s="1509"/>
      <c r="EP281" s="1671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77"/>
      <c r="FD281" s="594"/>
    </row>
    <row r="282" spans="145:160" x14ac:dyDescent="0.2">
      <c r="EO282" s="1509"/>
      <c r="EP282" s="1671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77"/>
      <c r="FD282" s="594"/>
    </row>
    <row r="283" spans="145:160" x14ac:dyDescent="0.2">
      <c r="EO283" s="1509"/>
      <c r="EP283" s="1671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77"/>
      <c r="FD283" s="594"/>
    </row>
    <row r="284" spans="145:160" x14ac:dyDescent="0.2">
      <c r="EO284" s="1509"/>
      <c r="EP284" s="1671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77"/>
      <c r="FD284" s="594"/>
    </row>
    <row r="285" spans="145:160" x14ac:dyDescent="0.2">
      <c r="EO285" s="1509"/>
      <c r="EP285" s="1671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77"/>
      <c r="FD285" s="594"/>
    </row>
    <row r="286" spans="145:160" x14ac:dyDescent="0.2">
      <c r="EO286" s="1509"/>
      <c r="EP286" s="1671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77"/>
      <c r="FD286" s="594"/>
    </row>
    <row r="287" spans="145:160" x14ac:dyDescent="0.2">
      <c r="EO287" s="1509"/>
      <c r="EP287" s="1671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77"/>
      <c r="FD287" s="594"/>
    </row>
    <row r="288" spans="145:160" x14ac:dyDescent="0.2">
      <c r="EO288" s="1509"/>
      <c r="EP288" s="1671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77"/>
      <c r="FD288" s="594"/>
    </row>
    <row r="289" spans="145:160" x14ac:dyDescent="0.2">
      <c r="EO289" s="1509"/>
      <c r="EP289" s="1671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77"/>
      <c r="FD289" s="594"/>
    </row>
    <row r="290" spans="145:160" x14ac:dyDescent="0.2">
      <c r="EO290" s="1509"/>
      <c r="EP290" s="1671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77"/>
      <c r="FD290" s="594"/>
    </row>
    <row r="291" spans="145:160" x14ac:dyDescent="0.2">
      <c r="EO291" s="1509"/>
      <c r="EP291" s="1671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77"/>
      <c r="FD291" s="594"/>
    </row>
    <row r="292" spans="145:160" x14ac:dyDescent="0.2">
      <c r="EO292" s="1509"/>
      <c r="EP292" s="1671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77"/>
      <c r="FD292" s="594"/>
    </row>
    <row r="293" spans="145:160" x14ac:dyDescent="0.2">
      <c r="EO293" s="1509"/>
      <c r="EP293" s="1671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77"/>
      <c r="FD293" s="594"/>
    </row>
    <row r="294" spans="145:160" x14ac:dyDescent="0.2">
      <c r="EO294" s="1509"/>
      <c r="EP294" s="1671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77"/>
      <c r="FD294" s="594"/>
    </row>
    <row r="295" spans="145:160" x14ac:dyDescent="0.2">
      <c r="EO295" s="1509"/>
      <c r="EP295" s="1671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77"/>
      <c r="FD295" s="594"/>
    </row>
    <row r="296" spans="145:160" x14ac:dyDescent="0.2">
      <c r="EO296" s="1509"/>
      <c r="EP296" s="1671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77"/>
      <c r="FD296" s="594"/>
    </row>
    <row r="297" spans="145:160" x14ac:dyDescent="0.2">
      <c r="EO297" s="1509"/>
      <c r="EP297" s="1671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77"/>
      <c r="FD297" s="594"/>
    </row>
    <row r="298" spans="145:160" x14ac:dyDescent="0.2">
      <c r="EO298" s="1509"/>
      <c r="EP298" s="1671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77"/>
      <c r="FD298" s="594"/>
    </row>
    <row r="299" spans="145:160" x14ac:dyDescent="0.2">
      <c r="EO299" s="1509"/>
      <c r="EP299" s="1671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77"/>
      <c r="FD299" s="594"/>
    </row>
    <row r="300" spans="145:160" x14ac:dyDescent="0.2">
      <c r="EO300" s="1509"/>
      <c r="EP300" s="1671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77"/>
      <c r="FD300" s="594"/>
    </row>
    <row r="301" spans="145:160" x14ac:dyDescent="0.2">
      <c r="EO301" s="1509"/>
      <c r="EP301" s="1671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77"/>
      <c r="FD301" s="594"/>
    </row>
    <row r="302" spans="145:160" x14ac:dyDescent="0.2">
      <c r="EO302" s="1509"/>
      <c r="EP302" s="1671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77"/>
      <c r="FD302" s="594"/>
    </row>
    <row r="303" spans="145:160" x14ac:dyDescent="0.2">
      <c r="EO303" s="1509"/>
      <c r="EP303" s="1671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77"/>
      <c r="FD303" s="594"/>
    </row>
    <row r="304" spans="145:160" x14ac:dyDescent="0.2">
      <c r="EO304" s="1509"/>
      <c r="EP304" s="1671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77"/>
      <c r="FD304" s="594"/>
    </row>
    <row r="305" spans="145:160" x14ac:dyDescent="0.2">
      <c r="EO305" s="1509"/>
      <c r="EP305" s="1671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77"/>
      <c r="FD305" s="594"/>
    </row>
    <row r="306" spans="145:160" x14ac:dyDescent="0.2">
      <c r="EO306" s="1509"/>
      <c r="EP306" s="1671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77"/>
      <c r="FD306" s="594"/>
    </row>
    <row r="307" spans="145:160" x14ac:dyDescent="0.2">
      <c r="EO307" s="1509"/>
      <c r="EP307" s="1671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77"/>
      <c r="FD307" s="594"/>
    </row>
    <row r="308" spans="145:160" x14ac:dyDescent="0.2">
      <c r="EO308" s="1509"/>
      <c r="EP308" s="1671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77"/>
      <c r="FD308" s="594"/>
    </row>
    <row r="309" spans="145:160" x14ac:dyDescent="0.2">
      <c r="EO309" s="1509"/>
      <c r="EP309" s="1671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77"/>
      <c r="FD309" s="594"/>
    </row>
    <row r="310" spans="145:160" x14ac:dyDescent="0.2">
      <c r="EO310" s="1509"/>
      <c r="EP310" s="1671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77"/>
      <c r="FD310" s="594"/>
    </row>
    <row r="311" spans="145:160" x14ac:dyDescent="0.2">
      <c r="EO311" s="1509"/>
      <c r="EP311" s="1671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77"/>
      <c r="FD311" s="594"/>
    </row>
    <row r="312" spans="145:160" x14ac:dyDescent="0.2">
      <c r="EO312" s="1509"/>
      <c r="EP312" s="1671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77"/>
      <c r="FD312" s="594"/>
    </row>
    <row r="313" spans="145:160" x14ac:dyDescent="0.2">
      <c r="EO313" s="1509"/>
      <c r="EP313" s="1671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77"/>
      <c r="FD313" s="594"/>
    </row>
    <row r="314" spans="145:160" x14ac:dyDescent="0.2">
      <c r="EO314" s="1509"/>
      <c r="EP314" s="1671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77"/>
      <c r="FD314" s="594"/>
    </row>
    <row r="315" spans="145:160" x14ac:dyDescent="0.2">
      <c r="EO315" s="1509"/>
      <c r="EP315" s="1671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77"/>
      <c r="FD315" s="594"/>
    </row>
    <row r="316" spans="145:160" x14ac:dyDescent="0.2">
      <c r="EO316" s="1509"/>
      <c r="EP316" s="1671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77"/>
      <c r="FD316" s="594"/>
    </row>
    <row r="317" spans="145:160" x14ac:dyDescent="0.2">
      <c r="EO317" s="1509"/>
      <c r="EP317" s="1671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77"/>
      <c r="FD317" s="594"/>
    </row>
    <row r="318" spans="145:160" x14ac:dyDescent="0.2">
      <c r="EO318" s="1509"/>
      <c r="EP318" s="1671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77"/>
      <c r="FD318" s="594"/>
    </row>
    <row r="319" spans="145:160" x14ac:dyDescent="0.2">
      <c r="EO319" s="1509"/>
      <c r="EP319" s="1671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77"/>
      <c r="FD319" s="594"/>
    </row>
    <row r="320" spans="145:160" x14ac:dyDescent="0.2">
      <c r="EO320" s="1509"/>
      <c r="EP320" s="1671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77"/>
      <c r="FD320" s="594"/>
    </row>
    <row r="321" spans="145:160" x14ac:dyDescent="0.2">
      <c r="EO321" s="1509"/>
      <c r="EP321" s="1671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77"/>
      <c r="FD321" s="594"/>
    </row>
    <row r="322" spans="145:160" x14ac:dyDescent="0.2">
      <c r="EO322" s="1509"/>
      <c r="EP322" s="1671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77"/>
      <c r="FD322" s="594"/>
    </row>
    <row r="323" spans="145:160" x14ac:dyDescent="0.2">
      <c r="EO323" s="1509"/>
      <c r="EP323" s="1671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77"/>
      <c r="FD323" s="594"/>
    </row>
    <row r="324" spans="145:160" x14ac:dyDescent="0.2">
      <c r="EO324" s="1509"/>
      <c r="EP324" s="1671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77"/>
      <c r="FD324" s="594"/>
    </row>
    <row r="325" spans="145:160" x14ac:dyDescent="0.2">
      <c r="EO325" s="1509"/>
      <c r="EP325" s="1671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77"/>
      <c r="FD325" s="594"/>
    </row>
    <row r="326" spans="145:160" x14ac:dyDescent="0.2">
      <c r="EO326" s="1509"/>
      <c r="EP326" s="1671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77"/>
      <c r="FD326" s="594"/>
    </row>
    <row r="327" spans="145:160" x14ac:dyDescent="0.2">
      <c r="EO327" s="1509"/>
      <c r="EP327" s="1671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77"/>
      <c r="FD327" s="594"/>
    </row>
    <row r="328" spans="145:160" x14ac:dyDescent="0.2">
      <c r="EO328" s="1509"/>
      <c r="EP328" s="1671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77"/>
      <c r="FD328" s="594"/>
    </row>
    <row r="329" spans="145:160" x14ac:dyDescent="0.2">
      <c r="EO329" s="1509"/>
      <c r="EP329" s="1671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77"/>
      <c r="FD329" s="594"/>
    </row>
    <row r="330" spans="145:160" x14ac:dyDescent="0.2">
      <c r="EO330" s="1509"/>
      <c r="EP330" s="1671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77"/>
      <c r="FD330" s="594"/>
    </row>
    <row r="331" spans="145:160" x14ac:dyDescent="0.2">
      <c r="EO331" s="1509"/>
      <c r="EP331" s="1671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77"/>
      <c r="FD331" s="594"/>
    </row>
    <row r="332" spans="145:160" x14ac:dyDescent="0.2">
      <c r="EO332" s="1509"/>
      <c r="EP332" s="1671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77"/>
      <c r="FD332" s="594"/>
    </row>
    <row r="333" spans="145:160" x14ac:dyDescent="0.2">
      <c r="EO333" s="1509"/>
      <c r="EP333" s="1671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77"/>
      <c r="FD333" s="594"/>
    </row>
    <row r="334" spans="145:160" x14ac:dyDescent="0.2">
      <c r="EO334" s="1509"/>
      <c r="EP334" s="1671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77"/>
      <c r="FD334" s="594"/>
    </row>
    <row r="335" spans="145:160" x14ac:dyDescent="0.2">
      <c r="EO335" s="1509"/>
      <c r="EP335" s="1671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77"/>
      <c r="FD335" s="594"/>
    </row>
    <row r="336" spans="145:160" x14ac:dyDescent="0.2">
      <c r="EO336" s="1509"/>
      <c r="EP336" s="1671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77"/>
      <c r="FD336" s="594"/>
    </row>
    <row r="337" spans="145:160" x14ac:dyDescent="0.2">
      <c r="EO337" s="1509"/>
      <c r="EP337" s="1671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77"/>
      <c r="FD337" s="594"/>
    </row>
    <row r="338" spans="145:160" x14ac:dyDescent="0.2">
      <c r="EO338" s="1509"/>
      <c r="EP338" s="1671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77"/>
      <c r="FD338" s="594"/>
    </row>
    <row r="339" spans="145:160" x14ac:dyDescent="0.2">
      <c r="EO339" s="1509"/>
      <c r="EP339" s="1671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77"/>
      <c r="FD339" s="594"/>
    </row>
    <row r="340" spans="145:160" x14ac:dyDescent="0.2">
      <c r="EO340" s="1509"/>
      <c r="EP340" s="1671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77"/>
      <c r="FD340" s="594"/>
    </row>
    <row r="341" spans="145:160" x14ac:dyDescent="0.2">
      <c r="EO341" s="1509"/>
      <c r="EP341" s="1671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77"/>
      <c r="FD341" s="594"/>
    </row>
    <row r="342" spans="145:160" x14ac:dyDescent="0.2">
      <c r="EO342" s="1509"/>
      <c r="EP342" s="1671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77"/>
      <c r="FD342" s="594"/>
    </row>
    <row r="343" spans="145:160" x14ac:dyDescent="0.2">
      <c r="EO343" s="1509"/>
      <c r="EP343" s="1671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77"/>
      <c r="FD343" s="594"/>
    </row>
    <row r="344" spans="145:160" x14ac:dyDescent="0.2">
      <c r="EO344" s="1509"/>
      <c r="EP344" s="1671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77"/>
      <c r="FD344" s="594"/>
    </row>
    <row r="345" spans="145:160" x14ac:dyDescent="0.2">
      <c r="EO345" s="1509"/>
      <c r="EP345" s="1671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77"/>
      <c r="FD345" s="594"/>
    </row>
    <row r="346" spans="145:160" x14ac:dyDescent="0.2">
      <c r="EO346" s="1509"/>
      <c r="EP346" s="1671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77"/>
      <c r="FD346" s="594"/>
    </row>
    <row r="347" spans="145:160" x14ac:dyDescent="0.2">
      <c r="EO347" s="1509"/>
      <c r="EP347" s="1671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77"/>
      <c r="FD347" s="594"/>
    </row>
    <row r="348" spans="145:160" x14ac:dyDescent="0.2">
      <c r="EO348" s="1509"/>
      <c r="EP348" s="1671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77"/>
      <c r="FD348" s="594"/>
    </row>
    <row r="349" spans="145:160" x14ac:dyDescent="0.2">
      <c r="EO349" s="1509"/>
      <c r="EP349" s="1671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77"/>
      <c r="FD349" s="594"/>
    </row>
    <row r="350" spans="145:160" x14ac:dyDescent="0.2">
      <c r="EO350" s="1509"/>
      <c r="EP350" s="1671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77"/>
      <c r="FD350" s="594"/>
    </row>
    <row r="351" spans="145:160" x14ac:dyDescent="0.2">
      <c r="EO351" s="1509"/>
      <c r="EP351" s="1671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77"/>
      <c r="FD351" s="594"/>
    </row>
    <row r="352" spans="145:160" x14ac:dyDescent="0.2">
      <c r="EO352" s="1509"/>
      <c r="EP352" s="1671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77"/>
      <c r="FD352" s="594"/>
    </row>
    <row r="353" spans="145:160" x14ac:dyDescent="0.2">
      <c r="EO353" s="1509"/>
      <c r="EP353" s="1671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77"/>
      <c r="FD353" s="594"/>
    </row>
    <row r="354" spans="145:160" x14ac:dyDescent="0.2">
      <c r="EO354" s="1509"/>
      <c r="EP354" s="1671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77"/>
      <c r="FD354" s="594"/>
    </row>
    <row r="355" spans="145:160" x14ac:dyDescent="0.2">
      <c r="EO355" s="1509"/>
      <c r="EP355" s="1671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77"/>
      <c r="FD355" s="594"/>
    </row>
    <row r="356" spans="145:160" x14ac:dyDescent="0.2">
      <c r="EO356" s="1509"/>
      <c r="EP356" s="1671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77"/>
      <c r="FD356" s="594"/>
    </row>
    <row r="357" spans="145:160" x14ac:dyDescent="0.2">
      <c r="EO357" s="1509"/>
      <c r="EP357" s="1671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77"/>
      <c r="FD357" s="594"/>
    </row>
    <row r="358" spans="145:160" x14ac:dyDescent="0.2">
      <c r="EO358" s="1509"/>
      <c r="EP358" s="1671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77"/>
      <c r="FD358" s="594"/>
    </row>
    <row r="359" spans="145:160" x14ac:dyDescent="0.2">
      <c r="EO359" s="1509"/>
      <c r="EP359" s="1671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77"/>
      <c r="FD359" s="594"/>
    </row>
    <row r="360" spans="145:160" x14ac:dyDescent="0.2">
      <c r="EO360" s="1509"/>
      <c r="EP360" s="1671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77"/>
      <c r="FD360" s="594"/>
    </row>
    <row r="361" spans="145:160" x14ac:dyDescent="0.2">
      <c r="EO361" s="1509"/>
      <c r="EP361" s="1671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77"/>
      <c r="FD361" s="594"/>
    </row>
    <row r="362" spans="145:160" x14ac:dyDescent="0.2">
      <c r="EO362" s="1509"/>
      <c r="EP362" s="1671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77"/>
      <c r="FD362" s="594"/>
    </row>
    <row r="363" spans="145:160" x14ac:dyDescent="0.2">
      <c r="EO363" s="1509"/>
      <c r="EP363" s="1671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77"/>
      <c r="FD363" s="594"/>
    </row>
    <row r="364" spans="145:160" x14ac:dyDescent="0.2">
      <c r="EO364" s="1509"/>
      <c r="EP364" s="1671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77"/>
      <c r="FD364" s="594"/>
    </row>
    <row r="365" spans="145:160" x14ac:dyDescent="0.2">
      <c r="EO365" s="1509"/>
      <c r="EP365" s="1671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77"/>
      <c r="FD365" s="594"/>
    </row>
    <row r="366" spans="145:160" x14ac:dyDescent="0.2">
      <c r="EO366" s="1509"/>
      <c r="EP366" s="1671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77"/>
      <c r="FD366" s="594"/>
    </row>
    <row r="367" spans="145:160" x14ac:dyDescent="0.2">
      <c r="EO367" s="1509"/>
      <c r="EP367" s="1671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77"/>
      <c r="FD367" s="594"/>
    </row>
    <row r="368" spans="145:160" x14ac:dyDescent="0.2">
      <c r="EO368" s="1509"/>
      <c r="EP368" s="1671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77"/>
      <c r="FD368" s="594"/>
    </row>
    <row r="369" spans="145:160" x14ac:dyDescent="0.2">
      <c r="EO369" s="1509"/>
      <c r="EP369" s="1671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77"/>
      <c r="FD369" s="594"/>
    </row>
    <row r="370" spans="145:160" x14ac:dyDescent="0.2">
      <c r="EO370" s="1509"/>
      <c r="EP370" s="1671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77"/>
      <c r="FD370" s="594"/>
    </row>
    <row r="371" spans="145:160" x14ac:dyDescent="0.2">
      <c r="EO371" s="1509"/>
      <c r="EP371" s="1671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77"/>
      <c r="FD371" s="594"/>
    </row>
    <row r="372" spans="145:160" x14ac:dyDescent="0.2">
      <c r="EO372" s="1509"/>
      <c r="EP372" s="1671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77"/>
      <c r="FD372" s="594"/>
    </row>
    <row r="373" spans="145:160" x14ac:dyDescent="0.2">
      <c r="EO373" s="1509"/>
      <c r="EP373" s="1671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77"/>
      <c r="FD373" s="594"/>
    </row>
    <row r="374" spans="145:160" x14ac:dyDescent="0.2">
      <c r="EO374" s="1509"/>
      <c r="EP374" s="1671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77"/>
      <c r="FD374" s="594"/>
    </row>
    <row r="375" spans="145:160" x14ac:dyDescent="0.2">
      <c r="EO375" s="1509"/>
      <c r="EP375" s="1671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77"/>
      <c r="FD375" s="594"/>
    </row>
    <row r="376" spans="145:160" x14ac:dyDescent="0.2">
      <c r="EO376" s="1509"/>
      <c r="EP376" s="1671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77"/>
      <c r="FD376" s="594"/>
    </row>
    <row r="377" spans="145:160" x14ac:dyDescent="0.2">
      <c r="EO377" s="1509"/>
      <c r="EP377" s="1671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77"/>
      <c r="FD377" s="594"/>
    </row>
    <row r="378" spans="145:160" x14ac:dyDescent="0.2">
      <c r="EO378" s="1509"/>
      <c r="EP378" s="1671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77"/>
      <c r="FD378" s="594"/>
    </row>
    <row r="379" spans="145:160" x14ac:dyDescent="0.2">
      <c r="EO379" s="1509"/>
      <c r="EP379" s="1671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77"/>
      <c r="FD379" s="594"/>
    </row>
    <row r="380" spans="145:160" x14ac:dyDescent="0.2">
      <c r="EO380" s="1509"/>
      <c r="EP380" s="1671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77"/>
      <c r="FD380" s="594"/>
    </row>
    <row r="381" spans="145:160" x14ac:dyDescent="0.2">
      <c r="EO381" s="1509"/>
      <c r="EP381" s="1671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77"/>
      <c r="FD381" s="594"/>
    </row>
    <row r="382" spans="145:160" x14ac:dyDescent="0.2">
      <c r="EO382" s="1509"/>
      <c r="EP382" s="1671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77"/>
      <c r="FD382" s="594"/>
    </row>
    <row r="383" spans="145:160" x14ac:dyDescent="0.2">
      <c r="EO383" s="1509"/>
      <c r="EP383" s="1671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77"/>
      <c r="FD383" s="594"/>
    </row>
    <row r="384" spans="145:160" x14ac:dyDescent="0.2">
      <c r="EO384" s="1509"/>
      <c r="EP384" s="1671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77"/>
      <c r="FD384" s="594"/>
    </row>
    <row r="385" spans="145:160" x14ac:dyDescent="0.2">
      <c r="EO385" s="1509"/>
      <c r="EP385" s="1671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77"/>
      <c r="FD385" s="594"/>
    </row>
    <row r="386" spans="145:160" x14ac:dyDescent="0.2">
      <c r="EO386" s="1509"/>
      <c r="EP386" s="1671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77"/>
      <c r="FD386" s="594"/>
    </row>
    <row r="387" spans="145:160" x14ac:dyDescent="0.2">
      <c r="EO387" s="1509"/>
      <c r="EP387" s="1671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77"/>
      <c r="FD387" s="594"/>
    </row>
    <row r="388" spans="145:160" x14ac:dyDescent="0.2">
      <c r="EO388" s="1509"/>
      <c r="EP388" s="1671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77"/>
      <c r="FD388" s="594"/>
    </row>
    <row r="389" spans="145:160" x14ac:dyDescent="0.2">
      <c r="EO389" s="1509"/>
      <c r="EP389" s="1671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77"/>
      <c r="FD389" s="594"/>
    </row>
    <row r="390" spans="145:160" x14ac:dyDescent="0.2">
      <c r="EO390" s="1509"/>
      <c r="EP390" s="1671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77"/>
      <c r="FD390" s="594"/>
    </row>
    <row r="391" spans="145:160" x14ac:dyDescent="0.2">
      <c r="EO391" s="1509"/>
      <c r="EP391" s="1671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77"/>
      <c r="FD391" s="594"/>
    </row>
    <row r="392" spans="145:160" x14ac:dyDescent="0.2">
      <c r="EO392" s="1509"/>
      <c r="EP392" s="1671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77"/>
      <c r="FD392" s="594"/>
    </row>
    <row r="393" spans="145:160" x14ac:dyDescent="0.2">
      <c r="EO393" s="1509"/>
      <c r="EP393" s="1671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77"/>
      <c r="FD393" s="594"/>
    </row>
    <row r="394" spans="145:160" x14ac:dyDescent="0.2">
      <c r="EO394" s="1509"/>
      <c r="EP394" s="1671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77"/>
      <c r="FD394" s="594"/>
    </row>
    <row r="395" spans="145:160" x14ac:dyDescent="0.2">
      <c r="EO395" s="1509"/>
      <c r="EP395" s="1671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77"/>
      <c r="FD395" s="594"/>
    </row>
    <row r="396" spans="145:160" x14ac:dyDescent="0.2">
      <c r="EO396" s="1509"/>
      <c r="EP396" s="1671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77"/>
      <c r="FD396" s="594"/>
    </row>
    <row r="397" spans="145:160" x14ac:dyDescent="0.2">
      <c r="EO397" s="1509"/>
      <c r="EP397" s="1671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77"/>
      <c r="FD397" s="594"/>
    </row>
    <row r="398" spans="145:160" x14ac:dyDescent="0.2">
      <c r="EO398" s="1509"/>
      <c r="EP398" s="1671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77"/>
      <c r="FD398" s="594"/>
    </row>
    <row r="399" spans="145:160" x14ac:dyDescent="0.2">
      <c r="EO399" s="1509"/>
      <c r="EP399" s="1671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77"/>
      <c r="FD399" s="594"/>
    </row>
    <row r="400" spans="145:160" x14ac:dyDescent="0.2">
      <c r="EO400" s="1509"/>
      <c r="EP400" s="1671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77"/>
      <c r="FD400" s="594"/>
    </row>
    <row r="401" spans="145:160" x14ac:dyDescent="0.2">
      <c r="EO401" s="1509"/>
      <c r="EP401" s="1671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77"/>
      <c r="FD401" s="594"/>
    </row>
    <row r="402" spans="145:160" x14ac:dyDescent="0.2">
      <c r="EO402" s="1509"/>
      <c r="EP402" s="1671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77"/>
      <c r="FD402" s="594"/>
    </row>
    <row r="403" spans="145:160" x14ac:dyDescent="0.2">
      <c r="EO403" s="1509"/>
      <c r="EP403" s="1671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77"/>
      <c r="FD403" s="594"/>
    </row>
    <row r="404" spans="145:160" x14ac:dyDescent="0.2">
      <c r="EO404" s="1509"/>
      <c r="EP404" s="1671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77"/>
      <c r="FD404" s="594"/>
    </row>
    <row r="405" spans="145:160" x14ac:dyDescent="0.2">
      <c r="EO405" s="1509"/>
      <c r="EP405" s="1671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77"/>
      <c r="FD405" s="594"/>
    </row>
    <row r="406" spans="145:160" x14ac:dyDescent="0.2">
      <c r="EO406" s="1509"/>
      <c r="EP406" s="1671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77"/>
      <c r="FD406" s="594"/>
    </row>
    <row r="407" spans="145:160" x14ac:dyDescent="0.2">
      <c r="EO407" s="1509"/>
      <c r="EP407" s="1671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77"/>
      <c r="FD407" s="594"/>
    </row>
    <row r="408" spans="145:160" x14ac:dyDescent="0.2">
      <c r="EO408" s="1509"/>
      <c r="EP408" s="1671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77"/>
      <c r="FD408" s="594"/>
    </row>
    <row r="409" spans="145:160" x14ac:dyDescent="0.2">
      <c r="EO409" s="1509"/>
      <c r="EP409" s="1671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77"/>
      <c r="FD409" s="594"/>
    </row>
    <row r="410" spans="145:160" x14ac:dyDescent="0.2">
      <c r="EO410" s="1509"/>
      <c r="EP410" s="1671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77"/>
      <c r="FD410" s="594"/>
    </row>
    <row r="411" spans="145:160" x14ac:dyDescent="0.2">
      <c r="EO411" s="1509"/>
      <c r="EP411" s="1671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77"/>
      <c r="FD411" s="594"/>
    </row>
    <row r="412" spans="145:160" x14ac:dyDescent="0.2">
      <c r="EO412" s="1509"/>
      <c r="EP412" s="1671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77"/>
      <c r="FD412" s="594"/>
    </row>
    <row r="413" spans="145:160" x14ac:dyDescent="0.2">
      <c r="EO413" s="1509"/>
      <c r="EP413" s="1671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77"/>
      <c r="FD413" s="594"/>
    </row>
    <row r="414" spans="145:160" x14ac:dyDescent="0.2">
      <c r="EO414" s="1509"/>
      <c r="EP414" s="1671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77"/>
      <c r="FD414" s="594"/>
    </row>
    <row r="415" spans="145:160" x14ac:dyDescent="0.2">
      <c r="EO415" s="1509"/>
      <c r="EP415" s="1671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77"/>
      <c r="FD415" s="594"/>
    </row>
    <row r="416" spans="145:160" x14ac:dyDescent="0.2">
      <c r="EO416" s="1509"/>
      <c r="EP416" s="1671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77"/>
      <c r="FD416" s="594"/>
    </row>
    <row r="417" spans="145:160" x14ac:dyDescent="0.2">
      <c r="EO417" s="1509"/>
      <c r="EP417" s="1671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77"/>
      <c r="FD417" s="594"/>
    </row>
    <row r="418" spans="145:160" x14ac:dyDescent="0.2">
      <c r="EO418" s="1509"/>
      <c r="EP418" s="1671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77"/>
      <c r="FD418" s="594"/>
    </row>
    <row r="419" spans="145:160" x14ac:dyDescent="0.2">
      <c r="EO419" s="1509"/>
      <c r="EP419" s="1671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77"/>
      <c r="FD419" s="594"/>
    </row>
    <row r="420" spans="145:160" x14ac:dyDescent="0.2">
      <c r="EO420" s="1509"/>
      <c r="EP420" s="1671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77"/>
      <c r="FD420" s="594"/>
    </row>
    <row r="421" spans="145:160" x14ac:dyDescent="0.2">
      <c r="EO421" s="1509"/>
      <c r="EP421" s="1671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77"/>
      <c r="FD421" s="594"/>
    </row>
    <row r="422" spans="145:160" x14ac:dyDescent="0.2">
      <c r="EO422" s="1509"/>
      <c r="EP422" s="1671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77"/>
      <c r="FD422" s="594"/>
    </row>
    <row r="423" spans="145:160" x14ac:dyDescent="0.2">
      <c r="EO423" s="1509"/>
      <c r="EP423" s="1671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77"/>
      <c r="FD423" s="594"/>
    </row>
    <row r="424" spans="145:160" x14ac:dyDescent="0.2">
      <c r="EO424" s="1509"/>
      <c r="EP424" s="1671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77"/>
      <c r="FD424" s="594"/>
    </row>
    <row r="425" spans="145:160" x14ac:dyDescent="0.2">
      <c r="EO425" s="1509"/>
      <c r="EP425" s="1671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77"/>
      <c r="FD425" s="594"/>
    </row>
    <row r="426" spans="145:160" x14ac:dyDescent="0.2">
      <c r="EO426" s="1509"/>
      <c r="EP426" s="1671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77"/>
      <c r="FD426" s="594"/>
    </row>
    <row r="427" spans="145:160" x14ac:dyDescent="0.2">
      <c r="EO427" s="1509"/>
      <c r="EP427" s="1671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77"/>
      <c r="FD427" s="594"/>
    </row>
    <row r="428" spans="145:160" x14ac:dyDescent="0.2">
      <c r="EO428" s="1509"/>
      <c r="EP428" s="1671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77"/>
      <c r="FD428" s="594"/>
    </row>
    <row r="429" spans="145:160" x14ac:dyDescent="0.2">
      <c r="EO429" s="1509"/>
      <c r="EP429" s="1671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77"/>
      <c r="FD429" s="594"/>
    </row>
    <row r="430" spans="145:160" x14ac:dyDescent="0.2">
      <c r="EO430" s="1509"/>
      <c r="EP430" s="1671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77"/>
      <c r="FD430" s="594"/>
    </row>
    <row r="431" spans="145:160" x14ac:dyDescent="0.2">
      <c r="EO431" s="1509"/>
      <c r="EP431" s="1671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77"/>
      <c r="FD431" s="594"/>
    </row>
    <row r="432" spans="145:160" x14ac:dyDescent="0.2">
      <c r="EO432" s="1509"/>
      <c r="EP432" s="1671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77"/>
      <c r="FD432" s="594"/>
    </row>
    <row r="433" spans="145:160" x14ac:dyDescent="0.2">
      <c r="EO433" s="1509"/>
      <c r="EP433" s="1671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77"/>
      <c r="FD433" s="594"/>
    </row>
    <row r="434" spans="145:160" x14ac:dyDescent="0.2">
      <c r="EO434" s="1509"/>
      <c r="EP434" s="1671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77"/>
      <c r="FD434" s="594"/>
    </row>
    <row r="435" spans="145:160" x14ac:dyDescent="0.2">
      <c r="EO435" s="1509"/>
      <c r="EP435" s="1671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77"/>
      <c r="FD435" s="594"/>
    </row>
    <row r="436" spans="145:160" x14ac:dyDescent="0.2">
      <c r="EO436" s="1509"/>
      <c r="EP436" s="1671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77"/>
      <c r="FD436" s="594"/>
    </row>
    <row r="437" spans="145:160" x14ac:dyDescent="0.2">
      <c r="EO437" s="1509"/>
      <c r="EP437" s="1671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77"/>
      <c r="FD437" s="594"/>
    </row>
    <row r="438" spans="145:160" x14ac:dyDescent="0.2">
      <c r="EO438" s="1509"/>
      <c r="EP438" s="1671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77"/>
      <c r="FD438" s="594"/>
    </row>
    <row r="439" spans="145:160" x14ac:dyDescent="0.2">
      <c r="EO439" s="1509"/>
      <c r="EP439" s="1671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77"/>
      <c r="FD439" s="594"/>
    </row>
    <row r="440" spans="145:160" x14ac:dyDescent="0.2">
      <c r="EO440" s="1509"/>
      <c r="EP440" s="1671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77"/>
      <c r="FD440" s="594"/>
    </row>
    <row r="441" spans="145:160" x14ac:dyDescent="0.2">
      <c r="EO441" s="1509"/>
      <c r="EP441" s="1671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77"/>
      <c r="FD441" s="594"/>
    </row>
    <row r="442" spans="145:160" x14ac:dyDescent="0.2">
      <c r="EO442" s="1509"/>
      <c r="EP442" s="1671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77"/>
      <c r="FD442" s="594"/>
    </row>
    <row r="443" spans="145:160" x14ac:dyDescent="0.2">
      <c r="EO443" s="1509"/>
      <c r="EP443" s="1671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77"/>
      <c r="FD443" s="594"/>
    </row>
    <row r="444" spans="145:160" x14ac:dyDescent="0.2">
      <c r="EO444" s="1509"/>
      <c r="EP444" s="1671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77"/>
      <c r="FD444" s="594"/>
    </row>
    <row r="445" spans="145:160" x14ac:dyDescent="0.2">
      <c r="EO445" s="1509"/>
      <c r="EP445" s="1671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77"/>
      <c r="FD445" s="594"/>
    </row>
    <row r="446" spans="145:160" x14ac:dyDescent="0.2">
      <c r="EO446" s="1509"/>
      <c r="EP446" s="1671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77"/>
      <c r="FD446" s="594"/>
    </row>
    <row r="447" spans="145:160" x14ac:dyDescent="0.2">
      <c r="EO447" s="1509"/>
      <c r="EP447" s="1671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77"/>
      <c r="FD447" s="594"/>
    </row>
    <row r="448" spans="145:160" x14ac:dyDescent="0.2">
      <c r="EO448" s="1509"/>
      <c r="EP448" s="1671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77"/>
      <c r="FD448" s="594"/>
    </row>
    <row r="449" spans="145:160" x14ac:dyDescent="0.2">
      <c r="EO449" s="1509"/>
      <c r="EP449" s="1671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77"/>
      <c r="FD449" s="594"/>
    </row>
    <row r="450" spans="145:160" x14ac:dyDescent="0.2">
      <c r="EO450" s="1509"/>
      <c r="EP450" s="1671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77"/>
      <c r="FD450" s="594"/>
    </row>
    <row r="451" spans="145:160" x14ac:dyDescent="0.2">
      <c r="EO451" s="1509"/>
      <c r="EP451" s="1671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77"/>
      <c r="FD451" s="594"/>
    </row>
    <row r="452" spans="145:160" x14ac:dyDescent="0.2">
      <c r="EO452" s="1509"/>
      <c r="EP452" s="1671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77"/>
      <c r="FD452" s="594"/>
    </row>
    <row r="453" spans="145:160" x14ac:dyDescent="0.2">
      <c r="EO453" s="1509"/>
      <c r="EP453" s="1671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77"/>
      <c r="FD453" s="594"/>
    </row>
    <row r="454" spans="145:160" x14ac:dyDescent="0.2">
      <c r="EO454" s="1509"/>
      <c r="EP454" s="1671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77"/>
      <c r="FD454" s="594"/>
    </row>
    <row r="455" spans="145:160" x14ac:dyDescent="0.2">
      <c r="EO455" s="1509"/>
      <c r="EP455" s="1671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77"/>
      <c r="FD455" s="594"/>
    </row>
    <row r="456" spans="145:160" x14ac:dyDescent="0.2">
      <c r="EO456" s="1509"/>
      <c r="EP456" s="1671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77"/>
      <c r="FD456" s="594"/>
    </row>
    <row r="457" spans="145:160" x14ac:dyDescent="0.2">
      <c r="EO457" s="1509"/>
      <c r="EP457" s="1671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77"/>
      <c r="FD457" s="594"/>
    </row>
    <row r="458" spans="145:160" x14ac:dyDescent="0.2">
      <c r="EO458" s="1509"/>
      <c r="EP458" s="1671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77"/>
      <c r="FD458" s="594"/>
    </row>
    <row r="459" spans="145:160" x14ac:dyDescent="0.2">
      <c r="EO459" s="1509"/>
      <c r="EP459" s="1671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77"/>
      <c r="FD459" s="594"/>
    </row>
    <row r="460" spans="145:160" x14ac:dyDescent="0.2">
      <c r="EO460" s="1509"/>
      <c r="EP460" s="1671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77"/>
      <c r="FD460" s="594"/>
    </row>
    <row r="461" spans="145:160" x14ac:dyDescent="0.2">
      <c r="EO461" s="1509"/>
      <c r="EP461" s="1671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77"/>
      <c r="FD461" s="594"/>
    </row>
    <row r="462" spans="145:160" x14ac:dyDescent="0.2">
      <c r="EO462" s="1509"/>
      <c r="EP462" s="1671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77"/>
      <c r="FD462" s="594"/>
    </row>
    <row r="463" spans="145:160" x14ac:dyDescent="0.2">
      <c r="EO463" s="1509"/>
      <c r="EP463" s="1671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77"/>
      <c r="FD463" s="594"/>
    </row>
    <row r="464" spans="145:160" x14ac:dyDescent="0.2">
      <c r="EO464" s="1509"/>
      <c r="EP464" s="1671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77"/>
      <c r="FD464" s="594"/>
    </row>
    <row r="465" spans="145:160" x14ac:dyDescent="0.2">
      <c r="EO465" s="1509"/>
      <c r="EP465" s="1671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77"/>
      <c r="FD465" s="594"/>
    </row>
    <row r="466" spans="145:160" x14ac:dyDescent="0.2">
      <c r="EO466" s="1509"/>
      <c r="EP466" s="1671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77"/>
      <c r="FD466" s="594"/>
    </row>
    <row r="467" spans="145:160" x14ac:dyDescent="0.2">
      <c r="EO467" s="1509"/>
      <c r="EP467" s="1671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77"/>
      <c r="FD467" s="594"/>
    </row>
    <row r="468" spans="145:160" x14ac:dyDescent="0.2">
      <c r="EO468" s="1509"/>
      <c r="EP468" s="1671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77"/>
      <c r="FD468" s="594"/>
    </row>
    <row r="469" spans="145:160" x14ac:dyDescent="0.2">
      <c r="EO469" s="1509"/>
      <c r="EP469" s="1671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77"/>
      <c r="FD469" s="594"/>
    </row>
    <row r="470" spans="145:160" x14ac:dyDescent="0.2">
      <c r="EO470" s="1509"/>
      <c r="EP470" s="1671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77"/>
      <c r="FD470" s="594"/>
    </row>
    <row r="471" spans="145:160" x14ac:dyDescent="0.2">
      <c r="EO471" s="1509"/>
      <c r="EP471" s="1671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77"/>
      <c r="FD471" s="594"/>
    </row>
    <row r="472" spans="145:160" x14ac:dyDescent="0.2">
      <c r="EO472" s="1509"/>
      <c r="EP472" s="1671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77"/>
      <c r="FD472" s="594"/>
    </row>
    <row r="473" spans="145:160" x14ac:dyDescent="0.2">
      <c r="EO473" s="1509"/>
      <c r="EP473" s="1671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77"/>
      <c r="FD473" s="594"/>
    </row>
    <row r="474" spans="145:160" x14ac:dyDescent="0.2">
      <c r="EO474" s="1509"/>
      <c r="EP474" s="1671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77"/>
      <c r="FD474" s="594"/>
    </row>
    <row r="475" spans="145:160" x14ac:dyDescent="0.2">
      <c r="EO475" s="1509"/>
      <c r="EP475" s="1671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77"/>
      <c r="FD475" s="594"/>
    </row>
    <row r="476" spans="145:160" x14ac:dyDescent="0.2">
      <c r="EO476" s="1509"/>
      <c r="EP476" s="1671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77"/>
      <c r="FD476" s="594"/>
    </row>
    <row r="477" spans="145:160" x14ac:dyDescent="0.2">
      <c r="EO477" s="1509"/>
      <c r="EP477" s="1671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77"/>
      <c r="FD477" s="594"/>
    </row>
    <row r="478" spans="145:160" x14ac:dyDescent="0.2">
      <c r="EO478" s="1509"/>
      <c r="EP478" s="1671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77"/>
      <c r="FD478" s="594"/>
    </row>
    <row r="479" spans="145:160" x14ac:dyDescent="0.2">
      <c r="EO479" s="1509"/>
      <c r="EP479" s="1671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77"/>
      <c r="FD479" s="594"/>
    </row>
    <row r="480" spans="145:160" x14ac:dyDescent="0.2">
      <c r="EO480" s="1509"/>
      <c r="EP480" s="1671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77"/>
      <c r="FD480" s="594"/>
    </row>
    <row r="481" spans="145:160" x14ac:dyDescent="0.2">
      <c r="EO481" s="1509"/>
      <c r="EP481" s="1671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77"/>
      <c r="FD481" s="594"/>
    </row>
    <row r="482" spans="145:160" x14ac:dyDescent="0.2">
      <c r="EO482" s="1509"/>
      <c r="EP482" s="1671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77"/>
      <c r="FD482" s="594"/>
    </row>
    <row r="483" spans="145:160" x14ac:dyDescent="0.2">
      <c r="EO483" s="1509"/>
      <c r="EP483" s="1671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77"/>
      <c r="FD483" s="594"/>
    </row>
    <row r="484" spans="145:160" x14ac:dyDescent="0.2">
      <c r="EO484" s="1509"/>
      <c r="EP484" s="1671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77"/>
      <c r="FD484" s="594"/>
    </row>
    <row r="485" spans="145:160" x14ac:dyDescent="0.2">
      <c r="EO485" s="1509"/>
      <c r="EP485" s="1671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77"/>
      <c r="FD485" s="594"/>
    </row>
    <row r="486" spans="145:160" x14ac:dyDescent="0.2">
      <c r="EO486" s="1509"/>
      <c r="EP486" s="1671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77"/>
      <c r="FD486" s="594"/>
    </row>
    <row r="487" spans="145:160" x14ac:dyDescent="0.2">
      <c r="EO487" s="1509"/>
      <c r="EP487" s="1671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77"/>
      <c r="FD487" s="594"/>
    </row>
    <row r="488" spans="145:160" x14ac:dyDescent="0.2">
      <c r="EO488" s="1509"/>
      <c r="EP488" s="1671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77"/>
      <c r="FD488" s="594"/>
    </row>
    <row r="489" spans="145:160" x14ac:dyDescent="0.2">
      <c r="EO489" s="1509"/>
      <c r="EP489" s="1671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77"/>
      <c r="FD489" s="594"/>
    </row>
    <row r="490" spans="145:160" x14ac:dyDescent="0.2">
      <c r="EO490" s="1509"/>
      <c r="EP490" s="1671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77"/>
      <c r="FD490" s="594"/>
    </row>
    <row r="491" spans="145:160" x14ac:dyDescent="0.2">
      <c r="EO491" s="1509"/>
      <c r="EP491" s="1671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77"/>
      <c r="FD491" s="594"/>
    </row>
    <row r="492" spans="145:160" x14ac:dyDescent="0.2">
      <c r="EO492" s="1509"/>
      <c r="EP492" s="1671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77"/>
      <c r="FD492" s="594"/>
    </row>
    <row r="493" spans="145:160" x14ac:dyDescent="0.2">
      <c r="EO493" s="1509"/>
      <c r="EP493" s="1671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77"/>
      <c r="FD493" s="594"/>
    </row>
    <row r="494" spans="145:160" x14ac:dyDescent="0.2">
      <c r="EO494" s="1509"/>
      <c r="EP494" s="1671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77"/>
      <c r="FD494" s="594"/>
    </row>
    <row r="495" spans="145:160" x14ac:dyDescent="0.2">
      <c r="EO495" s="1509"/>
      <c r="EP495" s="1671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77"/>
      <c r="FD495" s="594"/>
    </row>
    <row r="496" spans="145:160" x14ac:dyDescent="0.2">
      <c r="EO496" s="1509"/>
      <c r="EP496" s="1671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77"/>
      <c r="FD496" s="594"/>
    </row>
    <row r="497" spans="145:160" x14ac:dyDescent="0.2">
      <c r="EO497" s="1509"/>
      <c r="EP497" s="1671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77"/>
      <c r="FD497" s="594"/>
    </row>
    <row r="498" spans="145:160" x14ac:dyDescent="0.2">
      <c r="EO498" s="1509"/>
      <c r="EP498" s="1671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77"/>
      <c r="FD498" s="594"/>
    </row>
    <row r="499" spans="145:160" x14ac:dyDescent="0.2">
      <c r="EO499" s="1509"/>
      <c r="EP499" s="1671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77"/>
      <c r="FD499" s="594"/>
    </row>
    <row r="500" spans="145:160" x14ac:dyDescent="0.2">
      <c r="EO500" s="1509"/>
      <c r="EP500" s="1671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77"/>
      <c r="FD500" s="594"/>
    </row>
    <row r="501" spans="145:160" x14ac:dyDescent="0.2">
      <c r="EO501" s="1509"/>
      <c r="EP501" s="1671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77"/>
      <c r="FD501" s="594"/>
    </row>
    <row r="502" spans="145:160" x14ac:dyDescent="0.2">
      <c r="EO502" s="1509"/>
      <c r="EP502" s="1671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77"/>
      <c r="FD502" s="594"/>
    </row>
    <row r="503" spans="145:160" x14ac:dyDescent="0.2">
      <c r="EO503" s="1509"/>
      <c r="EP503" s="1671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77"/>
      <c r="FD503" s="594"/>
    </row>
    <row r="504" spans="145:160" x14ac:dyDescent="0.2">
      <c r="EO504" s="1509"/>
      <c r="EP504" s="1671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77"/>
      <c r="FD504" s="594"/>
    </row>
    <row r="505" spans="145:160" x14ac:dyDescent="0.2">
      <c r="EO505" s="1509"/>
      <c r="EP505" s="1671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77"/>
      <c r="FD505" s="594"/>
    </row>
    <row r="506" spans="145:160" x14ac:dyDescent="0.2">
      <c r="EO506" s="1509"/>
      <c r="EP506" s="1671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77"/>
      <c r="FD506" s="594"/>
    </row>
    <row r="507" spans="145:160" x14ac:dyDescent="0.2">
      <c r="EO507" s="1509"/>
      <c r="EP507" s="1671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77"/>
      <c r="FD507" s="594"/>
    </row>
    <row r="508" spans="145:160" x14ac:dyDescent="0.2">
      <c r="EO508" s="1509"/>
      <c r="EP508" s="1671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77"/>
      <c r="FD508" s="594"/>
    </row>
    <row r="509" spans="145:160" x14ac:dyDescent="0.2">
      <c r="EO509" s="1509"/>
      <c r="EP509" s="1671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77"/>
      <c r="FD509" s="594"/>
    </row>
    <row r="510" spans="145:160" x14ac:dyDescent="0.2">
      <c r="EO510" s="1509"/>
      <c r="EP510" s="1671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77"/>
      <c r="FD510" s="594"/>
    </row>
    <row r="511" spans="145:160" x14ac:dyDescent="0.2">
      <c r="EO511" s="1509"/>
      <c r="EP511" s="1671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77"/>
      <c r="FD511" s="594"/>
    </row>
    <row r="512" spans="145:160" x14ac:dyDescent="0.2">
      <c r="EO512" s="1509"/>
      <c r="EP512" s="1671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77"/>
      <c r="FD512" s="594"/>
    </row>
    <row r="513" spans="145:160" x14ac:dyDescent="0.2">
      <c r="EO513" s="1509"/>
      <c r="EP513" s="1671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77"/>
      <c r="FD513" s="594"/>
    </row>
    <row r="514" spans="145:160" x14ac:dyDescent="0.2">
      <c r="EO514" s="1509"/>
      <c r="EP514" s="1671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77"/>
      <c r="FD514" s="594"/>
    </row>
    <row r="515" spans="145:160" x14ac:dyDescent="0.2">
      <c r="EO515" s="1509"/>
      <c r="EP515" s="1671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77"/>
      <c r="FD515" s="594"/>
    </row>
    <row r="516" spans="145:160" x14ac:dyDescent="0.2">
      <c r="EO516" s="1509"/>
      <c r="EP516" s="1671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77"/>
      <c r="FD516" s="594"/>
    </row>
    <row r="517" spans="145:160" x14ac:dyDescent="0.2">
      <c r="EO517" s="1509"/>
      <c r="EP517" s="1671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77"/>
      <c r="FD517" s="594"/>
    </row>
    <row r="518" spans="145:160" x14ac:dyDescent="0.2">
      <c r="EO518" s="1509"/>
      <c r="EP518" s="1671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77"/>
      <c r="FD518" s="594"/>
    </row>
    <row r="519" spans="145:160" x14ac:dyDescent="0.2">
      <c r="EO519" s="1509"/>
      <c r="EP519" s="1671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77"/>
      <c r="FD519" s="594"/>
    </row>
    <row r="520" spans="145:160" x14ac:dyDescent="0.2">
      <c r="EO520" s="1509"/>
      <c r="EP520" s="1671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77"/>
      <c r="FD520" s="594"/>
    </row>
    <row r="521" spans="145:160" x14ac:dyDescent="0.2">
      <c r="EO521" s="1509"/>
      <c r="EP521" s="1671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77"/>
      <c r="FD521" s="594"/>
    </row>
    <row r="522" spans="145:160" x14ac:dyDescent="0.2">
      <c r="EO522" s="1509"/>
      <c r="EP522" s="1671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77"/>
      <c r="FD522" s="594"/>
    </row>
    <row r="523" spans="145:160" x14ac:dyDescent="0.2">
      <c r="EO523" s="1509"/>
      <c r="EP523" s="1671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77"/>
      <c r="FD523" s="594"/>
    </row>
    <row r="524" spans="145:160" x14ac:dyDescent="0.2">
      <c r="EO524" s="1509"/>
      <c r="EP524" s="1671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77"/>
      <c r="FD524" s="594"/>
    </row>
    <row r="525" spans="145:160" x14ac:dyDescent="0.2">
      <c r="EO525" s="1509"/>
      <c r="EP525" s="1671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77"/>
      <c r="FD525" s="594"/>
    </row>
    <row r="526" spans="145:160" x14ac:dyDescent="0.2">
      <c r="EO526" s="1509"/>
      <c r="EP526" s="1671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77"/>
      <c r="FD526" s="594"/>
    </row>
    <row r="527" spans="145:160" x14ac:dyDescent="0.2">
      <c r="EO527" s="1509"/>
      <c r="EP527" s="1671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77"/>
      <c r="FD527" s="594"/>
    </row>
    <row r="528" spans="145:160" x14ac:dyDescent="0.2">
      <c r="EO528" s="1509"/>
      <c r="EP528" s="1671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77"/>
      <c r="FD528" s="594"/>
    </row>
    <row r="529" spans="145:160" x14ac:dyDescent="0.2">
      <c r="EO529" s="1509"/>
      <c r="EP529" s="1671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77"/>
      <c r="FD529" s="594"/>
    </row>
    <row r="530" spans="145:160" x14ac:dyDescent="0.2">
      <c r="EO530" s="1509"/>
      <c r="EP530" s="1671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77"/>
      <c r="FD530" s="594"/>
    </row>
    <row r="531" spans="145:160" x14ac:dyDescent="0.2">
      <c r="EO531" s="1509"/>
      <c r="EP531" s="1671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77"/>
      <c r="FD531" s="594"/>
    </row>
    <row r="532" spans="145:160" x14ac:dyDescent="0.2">
      <c r="EO532" s="1509"/>
      <c r="EP532" s="1671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77"/>
      <c r="FD532" s="594"/>
    </row>
    <row r="533" spans="145:160" x14ac:dyDescent="0.2">
      <c r="EO533" s="1509"/>
      <c r="EP533" s="1671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77"/>
      <c r="FD533" s="594"/>
    </row>
    <row r="534" spans="145:160" x14ac:dyDescent="0.2">
      <c r="EO534" s="1509"/>
      <c r="EP534" s="1671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77"/>
      <c r="FD534" s="594"/>
    </row>
    <row r="535" spans="145:160" x14ac:dyDescent="0.2">
      <c r="EO535" s="1509"/>
      <c r="EP535" s="1671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77"/>
      <c r="FD535" s="594"/>
    </row>
    <row r="536" spans="145:160" x14ac:dyDescent="0.2">
      <c r="EO536" s="1509"/>
      <c r="EP536" s="1671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77"/>
      <c r="FD536" s="594"/>
    </row>
    <row r="537" spans="145:160" x14ac:dyDescent="0.2">
      <c r="EO537" s="1509"/>
      <c r="EP537" s="1671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77"/>
      <c r="FD537" s="594"/>
    </row>
    <row r="538" spans="145:160" x14ac:dyDescent="0.2">
      <c r="EO538" s="1509"/>
      <c r="EP538" s="1671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77"/>
      <c r="FD538" s="594"/>
    </row>
    <row r="539" spans="145:160" x14ac:dyDescent="0.2">
      <c r="EO539" s="1509"/>
      <c r="EP539" s="1671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77"/>
      <c r="FD539" s="594"/>
    </row>
    <row r="540" spans="145:160" x14ac:dyDescent="0.2">
      <c r="EO540" s="1509"/>
      <c r="EP540" s="1671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77"/>
      <c r="FD540" s="594"/>
    </row>
    <row r="541" spans="145:160" x14ac:dyDescent="0.2">
      <c r="EO541" s="1509"/>
      <c r="EP541" s="1671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77"/>
      <c r="FD541" s="594"/>
    </row>
    <row r="542" spans="145:160" x14ac:dyDescent="0.2">
      <c r="EO542" s="1509"/>
      <c r="EP542" s="1671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77"/>
      <c r="FD542" s="594"/>
    </row>
    <row r="543" spans="145:160" x14ac:dyDescent="0.2">
      <c r="EO543" s="1509"/>
      <c r="EP543" s="1671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77"/>
      <c r="FD543" s="594"/>
    </row>
    <row r="544" spans="145:160" x14ac:dyDescent="0.2">
      <c r="EO544" s="1509"/>
      <c r="EP544" s="1671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77"/>
      <c r="FD544" s="594"/>
    </row>
    <row r="545" spans="145:160" x14ac:dyDescent="0.2">
      <c r="EO545" s="1509"/>
      <c r="EP545" s="1671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77"/>
      <c r="FD545" s="594"/>
    </row>
    <row r="546" spans="145:160" x14ac:dyDescent="0.2">
      <c r="EO546" s="1509"/>
      <c r="EP546" s="1671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77"/>
      <c r="FD546" s="594"/>
    </row>
    <row r="547" spans="145:160" x14ac:dyDescent="0.2">
      <c r="EO547" s="1509"/>
      <c r="EP547" s="1671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77"/>
      <c r="FD547" s="594"/>
    </row>
    <row r="548" spans="145:160" x14ac:dyDescent="0.2">
      <c r="EO548" s="1509"/>
      <c r="EP548" s="1671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77"/>
      <c r="FD548" s="594"/>
    </row>
    <row r="549" spans="145:160" x14ac:dyDescent="0.2">
      <c r="EO549" s="1509"/>
      <c r="EP549" s="1671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77"/>
      <c r="FD549" s="594"/>
    </row>
    <row r="550" spans="145:160" x14ac:dyDescent="0.2">
      <c r="EO550" s="1509"/>
      <c r="EP550" s="1671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77"/>
      <c r="FD550" s="594"/>
    </row>
    <row r="551" spans="145:160" x14ac:dyDescent="0.2">
      <c r="EO551" s="1509"/>
      <c r="EP551" s="1671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77"/>
      <c r="FD551" s="594"/>
    </row>
    <row r="552" spans="145:160" x14ac:dyDescent="0.2">
      <c r="EO552" s="1509"/>
      <c r="EP552" s="1671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77"/>
      <c r="FD552" s="594"/>
    </row>
  </sheetData>
  <sheetProtection sheet="1" formatCells="0" formatColumns="0" formatRows="0" insertColumns="0" insertRows="0" insertHyperlinks="0" sort="0" autoFilter="0" pivotTables="0"/>
  <mergeCells count="509">
    <mergeCell ref="NO88:NP88"/>
    <mergeCell ref="NR83:NR84"/>
    <mergeCell ref="HY85:HZ85"/>
    <mergeCell ref="NO85:NP85"/>
    <mergeCell ref="HY86:HZ86"/>
    <mergeCell ref="NO86:NP86"/>
    <mergeCell ref="HY87:HZ87"/>
    <mergeCell ref="NO87:NP87"/>
    <mergeCell ref="NH83:NH84"/>
    <mergeCell ref="NJ83:NK84"/>
    <mergeCell ref="NL83:NL84"/>
    <mergeCell ref="NM83:NM84"/>
    <mergeCell ref="NO83:NP84"/>
    <mergeCell ref="NQ83:NQ84"/>
    <mergeCell ref="HY80:HZ80"/>
    <mergeCell ref="HY83:HZ84"/>
    <mergeCell ref="IA83:IA84"/>
    <mergeCell ref="IB83:IB84"/>
    <mergeCell ref="NE83:NF84"/>
    <mergeCell ref="NG83:NG84"/>
    <mergeCell ref="NR76:NR77"/>
    <mergeCell ref="HO78:HP78"/>
    <mergeCell ref="HT78:HU78"/>
    <mergeCell ref="HY78:HZ78"/>
    <mergeCell ref="NM76:NM77"/>
    <mergeCell ref="NO76:NP77"/>
    <mergeCell ref="NQ76:NQ77"/>
    <mergeCell ref="HR76:HR77"/>
    <mergeCell ref="HT76:HU77"/>
    <mergeCell ref="HV76:HV77"/>
    <mergeCell ref="DZ79:EL81"/>
    <mergeCell ref="HO79:HP79"/>
    <mergeCell ref="HT79:HU79"/>
    <mergeCell ref="HY79:HZ79"/>
    <mergeCell ref="HO80:HP80"/>
    <mergeCell ref="HT80:HU80"/>
    <mergeCell ref="NH76:NH77"/>
    <mergeCell ref="NJ76:NK77"/>
    <mergeCell ref="NL76:NL77"/>
    <mergeCell ref="MX76:MX77"/>
    <mergeCell ref="MZ76:NA77"/>
    <mergeCell ref="NB76:NB77"/>
    <mergeCell ref="NC76:NC77"/>
    <mergeCell ref="NE76:NF77"/>
    <mergeCell ref="NG76:NG77"/>
    <mergeCell ref="HW76:HW77"/>
    <mergeCell ref="HY76:HZ77"/>
    <mergeCell ref="IA76:IA77"/>
    <mergeCell ref="IB76:IB77"/>
    <mergeCell ref="MU76:MV77"/>
    <mergeCell ref="MW76:MW77"/>
    <mergeCell ref="EA76:EC76"/>
    <mergeCell ref="HO76:HP77"/>
    <mergeCell ref="HQ76:HQ77"/>
    <mergeCell ref="DZ73:EC73"/>
    <mergeCell ref="HO73:HP73"/>
    <mergeCell ref="HT73:HU73"/>
    <mergeCell ref="HY73:HZ73"/>
    <mergeCell ref="DZ74:EC74"/>
    <mergeCell ref="DZ75:EC75"/>
    <mergeCell ref="DZ70:EC70"/>
    <mergeCell ref="DZ71:EC71"/>
    <mergeCell ref="HO71:HP71"/>
    <mergeCell ref="HT71:HU71"/>
    <mergeCell ref="HY71:HZ71"/>
    <mergeCell ref="DZ72:EC72"/>
    <mergeCell ref="HO72:HP72"/>
    <mergeCell ref="HT72:HU72"/>
    <mergeCell ref="HY72:HZ72"/>
    <mergeCell ref="HY69:HZ70"/>
    <mergeCell ref="NJ69:NK70"/>
    <mergeCell ref="NL69:NL70"/>
    <mergeCell ref="NM69:NM70"/>
    <mergeCell ref="NO69:NP70"/>
    <mergeCell ref="NQ69:NQ70"/>
    <mergeCell ref="NR69:NR70"/>
    <mergeCell ref="MZ69:NA70"/>
    <mergeCell ref="NB69:NB70"/>
    <mergeCell ref="NC69:NC70"/>
    <mergeCell ref="NE69:NF70"/>
    <mergeCell ref="NG69:NG70"/>
    <mergeCell ref="NH69:NH70"/>
    <mergeCell ref="MU69:MV70"/>
    <mergeCell ref="MW69:MW70"/>
    <mergeCell ref="MX69:MX70"/>
    <mergeCell ref="HO69:HP70"/>
    <mergeCell ref="HQ69:HQ70"/>
    <mergeCell ref="HR69:HR70"/>
    <mergeCell ref="HT69:HU70"/>
    <mergeCell ref="HV69:HV70"/>
    <mergeCell ref="HW69:HW70"/>
    <mergeCell ref="HI64:HJ64"/>
    <mergeCell ref="HY64:HZ64"/>
    <mergeCell ref="MN64:MO64"/>
    <mergeCell ref="F67:L69"/>
    <mergeCell ref="Q67:R67"/>
    <mergeCell ref="DQ67:DU67"/>
    <mergeCell ref="DZ67:EC67"/>
    <mergeCell ref="EP67:EQ67"/>
    <mergeCell ref="Q68:R68"/>
    <mergeCell ref="DT68:DU68"/>
    <mergeCell ref="DZ68:EC68"/>
    <mergeCell ref="EP68:EQ68"/>
    <mergeCell ref="DZ69:EC69"/>
    <mergeCell ref="IA69:IA70"/>
    <mergeCell ref="IB69:IB70"/>
    <mergeCell ref="MN63:MO63"/>
    <mergeCell ref="NO63:NP63"/>
    <mergeCell ref="B64:D64"/>
    <mergeCell ref="Q64:R64"/>
    <mergeCell ref="DQ64:DU64"/>
    <mergeCell ref="DZ64:EE64"/>
    <mergeCell ref="ER64:ES64"/>
    <mergeCell ref="Q66:R66"/>
    <mergeCell ref="DQ66:DU66"/>
    <mergeCell ref="DZ66:EC66"/>
    <mergeCell ref="EP66:EQ66"/>
    <mergeCell ref="MN66:MO66"/>
    <mergeCell ref="NO66:NP66"/>
    <mergeCell ref="NO64:NP64"/>
    <mergeCell ref="Q65:R65"/>
    <mergeCell ref="DQ65:DU65"/>
    <mergeCell ref="DZ65:EC65"/>
    <mergeCell ref="HI65:HJ65"/>
    <mergeCell ref="HY65:HZ65"/>
    <mergeCell ref="MN65:MO65"/>
    <mergeCell ref="NO65:NP65"/>
    <mergeCell ref="ET64:EU64"/>
    <mergeCell ref="EV64:EW64"/>
    <mergeCell ref="EX64:EY64"/>
    <mergeCell ref="B62:D62"/>
    <mergeCell ref="Q62:AA62"/>
    <mergeCell ref="DQ62:DU62"/>
    <mergeCell ref="B63:D63"/>
    <mergeCell ref="Q63:R63"/>
    <mergeCell ref="DQ63:DU63"/>
    <mergeCell ref="NJ61:NK62"/>
    <mergeCell ref="NL61:NL62"/>
    <mergeCell ref="NM61:NM62"/>
    <mergeCell ref="HI61:HJ62"/>
    <mergeCell ref="HK61:HK62"/>
    <mergeCell ref="HL61:HL62"/>
    <mergeCell ref="HY61:HZ62"/>
    <mergeCell ref="IA61:IA62"/>
    <mergeCell ref="IB61:IB62"/>
    <mergeCell ref="B61:D61"/>
    <mergeCell ref="DL61:DM61"/>
    <mergeCell ref="DQ61:DU61"/>
    <mergeCell ref="DZ61:EA61"/>
    <mergeCell ref="EE61:EF61"/>
    <mergeCell ref="EJ61:EK61"/>
    <mergeCell ref="ER63:EY63"/>
    <mergeCell ref="HI63:HJ63"/>
    <mergeCell ref="HY63:HZ63"/>
    <mergeCell ref="NO61:NP62"/>
    <mergeCell ref="NQ61:NQ62"/>
    <mergeCell ref="NR61:NR62"/>
    <mergeCell ref="MD61:ME62"/>
    <mergeCell ref="MI61:MJ62"/>
    <mergeCell ref="MN61:MO62"/>
    <mergeCell ref="NE61:NF62"/>
    <mergeCell ref="NG61:NG62"/>
    <mergeCell ref="NH61:NH62"/>
    <mergeCell ref="EP59:EQ59"/>
    <mergeCell ref="LW59:LY59"/>
    <mergeCell ref="B60:D60"/>
    <mergeCell ref="DI60:DM60"/>
    <mergeCell ref="DQ60:DU60"/>
    <mergeCell ref="DZ60:EA60"/>
    <mergeCell ref="EE60:EF60"/>
    <mergeCell ref="EJ60:EK60"/>
    <mergeCell ref="EP60:EQ60"/>
    <mergeCell ref="B59:D59"/>
    <mergeCell ref="DI59:DM59"/>
    <mergeCell ref="DQ59:DU59"/>
    <mergeCell ref="DZ59:EA59"/>
    <mergeCell ref="EE59:EF59"/>
    <mergeCell ref="EJ59:EK59"/>
    <mergeCell ref="HT58:HU58"/>
    <mergeCell ref="HY58:HZ58"/>
    <mergeCell ref="LO58:LS58"/>
    <mergeCell ref="LW58:LY58"/>
    <mergeCell ref="LW57:LY57"/>
    <mergeCell ref="B58:D58"/>
    <mergeCell ref="DI58:DM58"/>
    <mergeCell ref="DQ58:DU58"/>
    <mergeCell ref="DZ58:EA58"/>
    <mergeCell ref="EE58:EF58"/>
    <mergeCell ref="EJ58:EK58"/>
    <mergeCell ref="EP58:EQ58"/>
    <mergeCell ref="GY58:GZ58"/>
    <mergeCell ref="HD58:HE58"/>
    <mergeCell ref="GY57:GZ57"/>
    <mergeCell ref="HD57:HE57"/>
    <mergeCell ref="HI57:HJ57"/>
    <mergeCell ref="HO57:HP57"/>
    <mergeCell ref="HT57:HU57"/>
    <mergeCell ref="HY57:HZ57"/>
    <mergeCell ref="B57:K57"/>
    <mergeCell ref="DI57:DM57"/>
    <mergeCell ref="LW56:LY56"/>
    <mergeCell ref="EJ56:EM56"/>
    <mergeCell ref="ER56:ES56"/>
    <mergeCell ref="ET56:EU56"/>
    <mergeCell ref="EV56:EW56"/>
    <mergeCell ref="EX56:EY56"/>
    <mergeCell ref="GY56:GZ56"/>
    <mergeCell ref="O56:AD59"/>
    <mergeCell ref="AZ56:BL58"/>
    <mergeCell ref="DI56:DM56"/>
    <mergeCell ref="DQ56:DU56"/>
    <mergeCell ref="DZ56:EC56"/>
    <mergeCell ref="EE56:EH56"/>
    <mergeCell ref="DQ57:DU57"/>
    <mergeCell ref="DZ57:EA57"/>
    <mergeCell ref="EE57:EF57"/>
    <mergeCell ref="EJ57:EK57"/>
    <mergeCell ref="HD56:HE56"/>
    <mergeCell ref="HI56:HJ56"/>
    <mergeCell ref="HO56:HP56"/>
    <mergeCell ref="HT56:HU56"/>
    <mergeCell ref="HY56:HZ56"/>
    <mergeCell ref="HI58:HJ58"/>
    <mergeCell ref="HO58:HP58"/>
    <mergeCell ref="NO54:NP55"/>
    <mergeCell ref="NQ54:NQ55"/>
    <mergeCell ref="NR54:NR55"/>
    <mergeCell ref="DI55:DM55"/>
    <mergeCell ref="DQ55:DU55"/>
    <mergeCell ref="ER55:EY55"/>
    <mergeCell ref="NE54:NF55"/>
    <mergeCell ref="NG54:NG55"/>
    <mergeCell ref="NH54:NH55"/>
    <mergeCell ref="NJ54:NK55"/>
    <mergeCell ref="NL54:NL55"/>
    <mergeCell ref="NM54:NM55"/>
    <mergeCell ref="MU54:MV55"/>
    <mergeCell ref="MW54:MW55"/>
    <mergeCell ref="MX54:MX55"/>
    <mergeCell ref="MZ54:NA55"/>
    <mergeCell ref="NB54:NB55"/>
    <mergeCell ref="NC54:NC55"/>
    <mergeCell ref="LU54:LU55"/>
    <mergeCell ref="LW54:LY55"/>
    <mergeCell ref="LZ54:LZ55"/>
    <mergeCell ref="MD54:ME55"/>
    <mergeCell ref="MI54:MJ55"/>
    <mergeCell ref="MN54:MO55"/>
    <mergeCell ref="HW54:HW55"/>
    <mergeCell ref="HY54:HZ55"/>
    <mergeCell ref="IA54:IA55"/>
    <mergeCell ref="IB54:IB55"/>
    <mergeCell ref="LO54:LS55"/>
    <mergeCell ref="LT54:LT55"/>
    <mergeCell ref="HL54:HL55"/>
    <mergeCell ref="HO54:HP55"/>
    <mergeCell ref="HQ54:HQ55"/>
    <mergeCell ref="HR54:HR55"/>
    <mergeCell ref="HT54:HU55"/>
    <mergeCell ref="HV54:HV55"/>
    <mergeCell ref="HG54:HG55"/>
    <mergeCell ref="HI54:HJ55"/>
    <mergeCell ref="HK54:HK55"/>
    <mergeCell ref="H54:I54"/>
    <mergeCell ref="N54:O54"/>
    <mergeCell ref="DI54:DO54"/>
    <mergeCell ref="DQ54:DW54"/>
    <mergeCell ref="GY54:GZ55"/>
    <mergeCell ref="HA54:HA55"/>
    <mergeCell ref="H53:I53"/>
    <mergeCell ref="N53:O53"/>
    <mergeCell ref="AY53:AZ53"/>
    <mergeCell ref="BD53:BE53"/>
    <mergeCell ref="DZ53:EA53"/>
    <mergeCell ref="EE53:EF53"/>
    <mergeCell ref="HB54:HB55"/>
    <mergeCell ref="HD54:HE55"/>
    <mergeCell ref="HF54:HF55"/>
    <mergeCell ref="HY51:HZ51"/>
    <mergeCell ref="LO51:LS51"/>
    <mergeCell ref="LW51:LY51"/>
    <mergeCell ref="H52:I52"/>
    <mergeCell ref="N52:O52"/>
    <mergeCell ref="AY52:AZ52"/>
    <mergeCell ref="BD52:BE52"/>
    <mergeCell ref="DI52:DJ52"/>
    <mergeCell ref="DO52:DP52"/>
    <mergeCell ref="DT52:DU52"/>
    <mergeCell ref="FB51:FC51"/>
    <mergeCell ref="GY51:GZ51"/>
    <mergeCell ref="HD51:HE51"/>
    <mergeCell ref="HI51:HJ51"/>
    <mergeCell ref="HO51:HP51"/>
    <mergeCell ref="HT51:HU51"/>
    <mergeCell ref="EP51:EQ51"/>
    <mergeCell ref="DZ52:EA52"/>
    <mergeCell ref="EE52:EF52"/>
    <mergeCell ref="EP52:EQ52"/>
    <mergeCell ref="LW52:LY52"/>
    <mergeCell ref="H51:I51"/>
    <mergeCell ref="N51:O51"/>
    <mergeCell ref="AY51:AZ51"/>
    <mergeCell ref="BD51:BE51"/>
    <mergeCell ref="BI51:BJ51"/>
    <mergeCell ref="DI51:DJ51"/>
    <mergeCell ref="DO51:DP51"/>
    <mergeCell ref="DT51:DU51"/>
    <mergeCell ref="FB50:FC50"/>
    <mergeCell ref="DO50:DP50"/>
    <mergeCell ref="DT50:DU50"/>
    <mergeCell ref="DZ50:EA50"/>
    <mergeCell ref="EE50:EF50"/>
    <mergeCell ref="EP50:EQ50"/>
    <mergeCell ref="FA50:FA51"/>
    <mergeCell ref="DZ51:EA51"/>
    <mergeCell ref="EE51:EF51"/>
    <mergeCell ref="HO49:HP49"/>
    <mergeCell ref="HT49:HU49"/>
    <mergeCell ref="HY49:HZ49"/>
    <mergeCell ref="LW49:LY49"/>
    <mergeCell ref="H50:I50"/>
    <mergeCell ref="N50:O50"/>
    <mergeCell ref="AY50:AZ50"/>
    <mergeCell ref="BD50:BE50"/>
    <mergeCell ref="BI50:BJ50"/>
    <mergeCell ref="DI50:DJ50"/>
    <mergeCell ref="DZ49:EA49"/>
    <mergeCell ref="EE49:EF49"/>
    <mergeCell ref="FA49:FC49"/>
    <mergeCell ref="GY49:GZ49"/>
    <mergeCell ref="HD49:HE49"/>
    <mergeCell ref="HI49:HJ49"/>
    <mergeCell ref="HY50:HZ50"/>
    <mergeCell ref="LW50:LY50"/>
    <mergeCell ref="GY50:GZ50"/>
    <mergeCell ref="HD50:HE50"/>
    <mergeCell ref="HI50:HJ50"/>
    <mergeCell ref="HO50:HP50"/>
    <mergeCell ref="HT50:HU50"/>
    <mergeCell ref="H49:I49"/>
    <mergeCell ref="N49:O49"/>
    <mergeCell ref="AY49:AZ49"/>
    <mergeCell ref="BD49:BE49"/>
    <mergeCell ref="BI49:BJ49"/>
    <mergeCell ref="DI49:DJ49"/>
    <mergeCell ref="DO49:DP49"/>
    <mergeCell ref="DT49:DU49"/>
    <mergeCell ref="DT48:DU48"/>
    <mergeCell ref="NO47:NP48"/>
    <mergeCell ref="MI47:MJ48"/>
    <mergeCell ref="HT47:HU48"/>
    <mergeCell ref="HV47:HV48"/>
    <mergeCell ref="HY47:HZ48"/>
    <mergeCell ref="IA47:IA48"/>
    <mergeCell ref="IB47:IB48"/>
    <mergeCell ref="LO47:LS48"/>
    <mergeCell ref="NM47:NM48"/>
    <mergeCell ref="AB47:AC47"/>
    <mergeCell ref="AD47:AE47"/>
    <mergeCell ref="AY47:AZ47"/>
    <mergeCell ref="BD47:BE47"/>
    <mergeCell ref="BI47:BJ47"/>
    <mergeCell ref="DI47:DL47"/>
    <mergeCell ref="HI47:HJ48"/>
    <mergeCell ref="NQ47:NQ48"/>
    <mergeCell ref="NR47:NR48"/>
    <mergeCell ref="H48:I48"/>
    <mergeCell ref="AY48:AZ48"/>
    <mergeCell ref="BD48:BE48"/>
    <mergeCell ref="BI48:BJ48"/>
    <mergeCell ref="DI48:DJ48"/>
    <mergeCell ref="DO48:DP48"/>
    <mergeCell ref="NC47:NC48"/>
    <mergeCell ref="NE47:NF48"/>
    <mergeCell ref="NG47:NG48"/>
    <mergeCell ref="NH47:NH48"/>
    <mergeCell ref="NJ47:NK48"/>
    <mergeCell ref="NL47:NL48"/>
    <mergeCell ref="MN47:MO48"/>
    <mergeCell ref="MU47:MV48"/>
    <mergeCell ref="MW47:MW48"/>
    <mergeCell ref="MX47:MX48"/>
    <mergeCell ref="MZ47:NA48"/>
    <mergeCell ref="NB47:NB48"/>
    <mergeCell ref="LT47:LT48"/>
    <mergeCell ref="LU47:LU48"/>
    <mergeCell ref="EX48:EY48"/>
    <mergeCell ref="MD47:ME48"/>
    <mergeCell ref="LX12:LY12"/>
    <mergeCell ref="LZ12:MA12"/>
    <mergeCell ref="MB12:MC12"/>
    <mergeCell ref="DV11:DV12"/>
    <mergeCell ref="DW11:DW12"/>
    <mergeCell ref="LW47:LY48"/>
    <mergeCell ref="LZ47:LZ48"/>
    <mergeCell ref="EG10:EH11"/>
    <mergeCell ref="EI10:EK11"/>
    <mergeCell ref="EL10:EL12"/>
    <mergeCell ref="EP10:EP12"/>
    <mergeCell ref="EQ10:FB10"/>
    <mergeCell ref="EQ11:ET11"/>
    <mergeCell ref="EU11:FB11"/>
    <mergeCell ref="FE11:GX11"/>
    <mergeCell ref="GY11:HL11"/>
    <mergeCell ref="FE9:GX10"/>
    <mergeCell ref="HO9:IB9"/>
    <mergeCell ref="IE9:LQ10"/>
    <mergeCell ref="HK47:HK48"/>
    <mergeCell ref="HL47:HL48"/>
    <mergeCell ref="GY47:GZ48"/>
    <mergeCell ref="HA47:HA48"/>
    <mergeCell ref="HB47:HB48"/>
    <mergeCell ref="EE47:EH47"/>
    <mergeCell ref="ER47:EY47"/>
    <mergeCell ref="FA47:FC47"/>
    <mergeCell ref="HO47:HP48"/>
    <mergeCell ref="HQ47:HQ48"/>
    <mergeCell ref="HR47:HR48"/>
    <mergeCell ref="DZ48:EA48"/>
    <mergeCell ref="EE48:EF48"/>
    <mergeCell ref="ER48:ES48"/>
    <mergeCell ref="ET48:EU48"/>
    <mergeCell ref="EV48:EW48"/>
    <mergeCell ref="HD47:HE48"/>
    <mergeCell ref="HF47:HF48"/>
    <mergeCell ref="HG47:HG48"/>
    <mergeCell ref="FA48:FC48"/>
    <mergeCell ref="AR11:BA11"/>
    <mergeCell ref="DS11:DU11"/>
    <mergeCell ref="MP12:MQ12"/>
    <mergeCell ref="N46:AD46"/>
    <mergeCell ref="H47:K47"/>
    <mergeCell ref="N47:O48"/>
    <mergeCell ref="P47:Q47"/>
    <mergeCell ref="R47:S47"/>
    <mergeCell ref="T47:U47"/>
    <mergeCell ref="V47:W47"/>
    <mergeCell ref="X47:Y47"/>
    <mergeCell ref="Z47:AA47"/>
    <mergeCell ref="MD12:ME12"/>
    <mergeCell ref="MF12:MG12"/>
    <mergeCell ref="MH12:MI12"/>
    <mergeCell ref="MJ12:MK12"/>
    <mergeCell ref="ML12:MM12"/>
    <mergeCell ref="MN12:MO12"/>
    <mergeCell ref="LR12:LS12"/>
    <mergeCell ref="LT12:LU12"/>
    <mergeCell ref="LV12:LW12"/>
    <mergeCell ref="DO47:DR47"/>
    <mergeCell ref="DT47:DW47"/>
    <mergeCell ref="DZ47:EC47"/>
    <mergeCell ref="LR9:MQ9"/>
    <mergeCell ref="MT9:NF9"/>
    <mergeCell ref="NG9:NS9"/>
    <mergeCell ref="A10:D10"/>
    <mergeCell ref="F10:L10"/>
    <mergeCell ref="O10:V11"/>
    <mergeCell ref="W10:AD10"/>
    <mergeCell ref="AG10:BA10"/>
    <mergeCell ref="BB10:BL11"/>
    <mergeCell ref="BO10:DB11"/>
    <mergeCell ref="DM10:DQ11"/>
    <mergeCell ref="DS10:DW10"/>
    <mergeCell ref="DC10:DL11"/>
    <mergeCell ref="GY10:HL10"/>
    <mergeCell ref="HO10:HU11"/>
    <mergeCell ref="HV10:IB11"/>
    <mergeCell ref="LR10:MQ11"/>
    <mergeCell ref="MT10:NF11"/>
    <mergeCell ref="NG10:NS11"/>
    <mergeCell ref="IE11:LQ11"/>
    <mergeCell ref="DZ10:ED11"/>
    <mergeCell ref="A11:D11"/>
    <mergeCell ref="W11:AD11"/>
    <mergeCell ref="AG11:AP11"/>
    <mergeCell ref="B8:D8"/>
    <mergeCell ref="F8:L8"/>
    <mergeCell ref="O8:AD8"/>
    <mergeCell ref="AG8:BL8"/>
    <mergeCell ref="BO8:DW8"/>
    <mergeCell ref="DZ8:EM8"/>
    <mergeCell ref="MT5:NS7"/>
    <mergeCell ref="F6:L6"/>
    <mergeCell ref="R6:Z6"/>
    <mergeCell ref="AR6:BH6"/>
    <mergeCell ref="BO6:DW6"/>
    <mergeCell ref="DZ6:EM6"/>
    <mergeCell ref="EP6:FB6"/>
    <mergeCell ref="FE6:GX7"/>
    <mergeCell ref="IE6:KL7"/>
    <mergeCell ref="EP8:FB8"/>
    <mergeCell ref="FE8:HL8"/>
    <mergeCell ref="HO8:IB8"/>
    <mergeCell ref="IE8:MQ8"/>
    <mergeCell ref="MT8:NS8"/>
    <mergeCell ref="EP2:FB4"/>
    <mergeCell ref="FE3:GX5"/>
    <mergeCell ref="GZ3:HM5"/>
    <mergeCell ref="HO3:IB7"/>
    <mergeCell ref="IE3:KL4"/>
    <mergeCell ref="B4:D4"/>
    <mergeCell ref="B5:D5"/>
    <mergeCell ref="B7:D7"/>
    <mergeCell ref="A2:D3"/>
    <mergeCell ref="F2:L4"/>
    <mergeCell ref="R2:Z4"/>
    <mergeCell ref="AR2:BH4"/>
    <mergeCell ref="BO2:DW4"/>
    <mergeCell ref="DZ2:EM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NT178"/>
  <sheetViews>
    <sheetView topLeftCell="A4" zoomScale="70" zoomScaleNormal="70" workbookViewId="0">
      <pane xSplit="4" topLeftCell="FF1" activePane="topRight" state="frozenSplit"/>
      <selection activeCell="A7" sqref="A7"/>
      <selection pane="topRight" activeCell="FZ12" sqref="FZ12"/>
    </sheetView>
  </sheetViews>
  <sheetFormatPr defaultRowHeight="12.75" x14ac:dyDescent="0.2"/>
  <cols>
    <col min="1" max="1" width="7.7109375" customWidth="1"/>
    <col min="2" max="2" width="28" customWidth="1"/>
    <col min="3" max="3" width="9.5703125" customWidth="1"/>
    <col min="4" max="4" width="9.140625" customWidth="1"/>
    <col min="6" max="12" width="8" customWidth="1"/>
    <col min="33" max="42" width="5" customWidth="1"/>
    <col min="43" max="43" width="6.42578125" customWidth="1"/>
    <col min="44" max="53" width="5" customWidth="1"/>
    <col min="54" max="64" width="7.28515625" customWidth="1"/>
    <col min="67" max="116" width="4.28515625" customWidth="1"/>
    <col min="123" max="123" width="12.42578125" customWidth="1"/>
    <col min="127" max="127" width="13.140625" customWidth="1"/>
    <col min="130" max="134" width="11.85546875" customWidth="1"/>
    <col min="146" max="146" width="30.28515625" customWidth="1"/>
    <col min="147" max="158" width="13.7109375" customWidth="1"/>
    <col min="161" max="206" width="4.85546875" customWidth="1"/>
    <col min="239" max="329" width="4.7109375" customWidth="1"/>
    <col min="330" max="355" width="6.5703125" customWidth="1"/>
    <col min="358" max="370" width="7" customWidth="1"/>
    <col min="371" max="383" width="5.5703125" customWidth="1"/>
  </cols>
  <sheetData>
    <row r="1" spans="1:384" s="1938" customFormat="1" ht="29.25" customHeight="1" thickBot="1" x14ac:dyDescent="0.25">
      <c r="A1" s="15"/>
      <c r="B1" s="15"/>
      <c r="C1" s="15"/>
      <c r="D1" s="1537"/>
      <c r="E1" s="82"/>
      <c r="F1" s="15"/>
      <c r="G1" s="15"/>
      <c r="H1" s="15"/>
      <c r="I1" s="15"/>
      <c r="J1" s="15"/>
      <c r="K1" s="15"/>
      <c r="L1" s="15"/>
      <c r="M1" s="83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83"/>
      <c r="AF1" s="27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82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818"/>
      <c r="DD1" s="1818"/>
      <c r="DE1" s="1818"/>
      <c r="DF1" s="1818"/>
      <c r="DG1" s="1818"/>
      <c r="DH1" s="1818"/>
      <c r="DI1" s="1818"/>
      <c r="DJ1" s="1818"/>
      <c r="DK1" s="1818"/>
      <c r="DL1" s="1818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83"/>
      <c r="DY1" s="82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83"/>
      <c r="EO1" s="1683"/>
      <c r="EP1" s="193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83"/>
      <c r="FD1" s="590"/>
      <c r="FE1" s="135"/>
      <c r="FF1" s="1935"/>
      <c r="FG1" s="1935"/>
      <c r="FH1" s="1935"/>
      <c r="FI1" s="1935"/>
      <c r="FJ1" s="1935"/>
      <c r="FK1" s="1935"/>
      <c r="FL1" s="1935"/>
      <c r="FM1" s="1935"/>
      <c r="FN1" s="1935"/>
      <c r="FO1" s="1935"/>
      <c r="FP1" s="1935"/>
      <c r="FQ1" s="1935"/>
      <c r="FR1" s="1935"/>
      <c r="FS1" s="1935"/>
      <c r="FT1" s="1935"/>
      <c r="FU1" s="1935"/>
      <c r="FV1" s="1935"/>
      <c r="FW1" s="1935"/>
      <c r="FX1" s="1935"/>
      <c r="FY1" s="1935"/>
      <c r="FZ1" s="1935"/>
      <c r="GA1" s="1935"/>
      <c r="GB1" s="1935"/>
      <c r="GC1" s="1935"/>
      <c r="GD1" s="1935"/>
      <c r="GE1" s="1935"/>
      <c r="GF1" s="1935"/>
      <c r="GG1" s="1935"/>
      <c r="GH1" s="1935"/>
      <c r="GI1" s="1935"/>
      <c r="GJ1" s="1935"/>
      <c r="GK1" s="1935"/>
      <c r="GL1" s="1935"/>
      <c r="GM1" s="1935"/>
      <c r="GN1" s="1935"/>
      <c r="GO1" s="1935"/>
      <c r="GP1" s="1935"/>
      <c r="GQ1" s="1935"/>
      <c r="GR1" s="1935"/>
      <c r="GS1" s="1935"/>
      <c r="GT1" s="1935"/>
      <c r="GU1" s="1935"/>
      <c r="GV1" s="1935"/>
      <c r="GW1" s="1935"/>
      <c r="GX1" s="1935"/>
      <c r="GY1" s="1935"/>
      <c r="GZ1" s="1935"/>
      <c r="HA1" s="1935"/>
      <c r="HB1" s="1935"/>
      <c r="HC1" s="1935"/>
      <c r="HD1" s="1935"/>
      <c r="HE1" s="1935"/>
      <c r="HF1" s="1935"/>
      <c r="HG1" s="1935"/>
      <c r="HH1" s="1935"/>
      <c r="HI1" s="1935"/>
      <c r="HJ1" s="1935"/>
      <c r="HK1" s="1935"/>
      <c r="HL1" s="1935"/>
      <c r="HM1" s="1935"/>
      <c r="HN1" s="135"/>
      <c r="HO1" s="1935"/>
      <c r="HP1" s="1935"/>
      <c r="HQ1" s="1935"/>
      <c r="HR1" s="1935"/>
      <c r="HS1" s="1935"/>
      <c r="HT1" s="1935"/>
      <c r="HU1" s="1935"/>
      <c r="HV1" s="1935"/>
      <c r="HW1" s="1935"/>
      <c r="HX1" s="1935"/>
      <c r="HY1" s="1935"/>
      <c r="HZ1" s="1935"/>
      <c r="IA1" s="1935"/>
      <c r="IB1" s="1935"/>
      <c r="IC1" s="1936"/>
      <c r="ID1" s="1935"/>
      <c r="IE1" s="987"/>
      <c r="IF1" s="987"/>
      <c r="IG1" s="987"/>
      <c r="IH1" s="987"/>
      <c r="II1" s="987"/>
      <c r="IJ1" s="987"/>
      <c r="IK1" s="987"/>
      <c r="IL1" s="988"/>
      <c r="IM1" s="988"/>
      <c r="IN1" s="988"/>
      <c r="IO1" s="988"/>
      <c r="IP1" s="988"/>
      <c r="IQ1" s="988"/>
      <c r="IR1" s="988"/>
      <c r="IS1" s="988"/>
      <c r="IT1" s="988"/>
      <c r="IU1" s="988"/>
      <c r="IV1" s="988"/>
      <c r="IW1" s="988"/>
      <c r="IX1" s="988"/>
      <c r="IY1" s="988"/>
      <c r="IZ1" s="988"/>
      <c r="JA1" s="988"/>
      <c r="JB1" s="988"/>
      <c r="JC1" s="988"/>
      <c r="JD1" s="988"/>
      <c r="JE1" s="988"/>
      <c r="JF1" s="988"/>
      <c r="JG1" s="988"/>
      <c r="JH1" s="988"/>
      <c r="JI1" s="988"/>
      <c r="JJ1" s="988"/>
      <c r="JK1" s="988"/>
      <c r="JL1" s="988"/>
      <c r="JM1" s="988"/>
      <c r="JN1" s="988"/>
      <c r="JO1" s="988"/>
      <c r="JP1" s="988"/>
      <c r="JQ1" s="988"/>
      <c r="JR1" s="988"/>
      <c r="JS1" s="988"/>
      <c r="JT1" s="988"/>
      <c r="JU1" s="988"/>
      <c r="JV1" s="988"/>
      <c r="JW1" s="988"/>
      <c r="JX1" s="988"/>
      <c r="JY1" s="988"/>
      <c r="JZ1" s="988"/>
      <c r="KA1" s="988"/>
      <c r="KB1" s="988"/>
      <c r="KC1" s="988"/>
      <c r="KD1" s="988"/>
      <c r="KE1" s="988"/>
      <c r="KF1" s="988"/>
      <c r="KG1" s="988"/>
      <c r="KH1" s="988"/>
      <c r="KI1" s="988"/>
      <c r="KJ1" s="988"/>
      <c r="KK1" s="988"/>
      <c r="KL1" s="988"/>
      <c r="KM1" s="988"/>
      <c r="KN1" s="988"/>
      <c r="KO1" s="988"/>
      <c r="KP1" s="988"/>
      <c r="KQ1" s="988"/>
      <c r="KR1" s="988"/>
      <c r="KS1" s="988"/>
      <c r="KT1" s="988"/>
      <c r="KU1" s="988"/>
      <c r="KV1" s="988"/>
      <c r="KW1" s="988"/>
      <c r="KX1" s="988"/>
      <c r="KY1" s="988"/>
      <c r="KZ1" s="988"/>
      <c r="LA1" s="988"/>
      <c r="LB1" s="988"/>
      <c r="LC1" s="988"/>
      <c r="LD1" s="988"/>
      <c r="LE1" s="988"/>
      <c r="LF1" s="988"/>
      <c r="LG1" s="988"/>
      <c r="LH1" s="988"/>
      <c r="LI1" s="988"/>
      <c r="LJ1" s="988"/>
      <c r="LK1" s="988"/>
      <c r="LL1" s="988"/>
      <c r="LM1" s="988"/>
      <c r="LN1" s="988"/>
      <c r="LO1" s="988"/>
      <c r="LP1" s="988"/>
      <c r="LQ1" s="988"/>
      <c r="LR1" s="988"/>
      <c r="LS1" s="988"/>
      <c r="LT1" s="988"/>
      <c r="LU1" s="988"/>
      <c r="LV1" s="988"/>
      <c r="LW1" s="988"/>
      <c r="LX1" s="988"/>
      <c r="LY1" s="988"/>
      <c r="LZ1" s="988"/>
      <c r="MA1" s="988"/>
      <c r="MB1" s="988"/>
      <c r="MC1" s="988"/>
      <c r="MD1" s="988"/>
      <c r="ME1" s="988"/>
      <c r="MF1" s="988"/>
      <c r="MG1" s="988"/>
      <c r="MH1" s="988"/>
      <c r="MI1" s="988"/>
      <c r="MJ1" s="988"/>
      <c r="MK1" s="988"/>
      <c r="ML1" s="988"/>
      <c r="MM1" s="988"/>
      <c r="MN1" s="988"/>
      <c r="MO1" s="988"/>
      <c r="MP1" s="988"/>
      <c r="MQ1" s="988"/>
      <c r="MR1" s="989"/>
      <c r="MS1" s="640"/>
      <c r="MT1" s="1935"/>
      <c r="MU1" s="1935"/>
      <c r="MV1" s="1935"/>
      <c r="MW1" s="1935"/>
      <c r="MX1" s="1935"/>
      <c r="MY1" s="1935"/>
      <c r="MZ1" s="1935"/>
      <c r="NA1" s="1935"/>
      <c r="NB1" s="1935"/>
      <c r="NC1" s="1935"/>
      <c r="ND1" s="1935"/>
      <c r="NE1" s="1935"/>
      <c r="NF1" s="1935"/>
      <c r="NG1" s="1935"/>
      <c r="NH1" s="1935"/>
      <c r="NI1" s="1935"/>
      <c r="NJ1" s="1935"/>
      <c r="NK1" s="1935"/>
      <c r="NL1" s="1935"/>
      <c r="NM1" s="1935"/>
      <c r="NN1" s="1935"/>
      <c r="NO1" s="1935"/>
      <c r="NP1" s="1935"/>
      <c r="NQ1" s="1935"/>
      <c r="NR1" s="1935"/>
      <c r="NS1" s="1935"/>
      <c r="NT1" s="607"/>
    </row>
    <row r="2" spans="1:384" s="1938" customFormat="1" ht="29.25" customHeight="1" thickBot="1" x14ac:dyDescent="0.25">
      <c r="A2" s="2781" t="s">
        <v>100</v>
      </c>
      <c r="B2" s="2781"/>
      <c r="C2" s="2781"/>
      <c r="D2" s="2782"/>
      <c r="E2" s="27"/>
      <c r="F2" s="2785" t="s">
        <v>285</v>
      </c>
      <c r="G2" s="2786"/>
      <c r="H2" s="2786"/>
      <c r="I2" s="2786"/>
      <c r="J2" s="2786"/>
      <c r="K2" s="2786"/>
      <c r="L2" s="2787"/>
      <c r="M2" s="23"/>
      <c r="N2" s="14"/>
      <c r="O2" s="14"/>
      <c r="P2" s="14"/>
      <c r="Q2" s="14"/>
      <c r="R2" s="2794" t="s">
        <v>286</v>
      </c>
      <c r="S2" s="2795"/>
      <c r="T2" s="2795"/>
      <c r="U2" s="2795"/>
      <c r="V2" s="2795"/>
      <c r="W2" s="2795"/>
      <c r="X2" s="2795"/>
      <c r="Y2" s="2795"/>
      <c r="Z2" s="2796"/>
      <c r="AA2" s="14"/>
      <c r="AB2" s="14"/>
      <c r="AC2" s="14"/>
      <c r="AD2" s="14"/>
      <c r="AE2" s="23"/>
      <c r="AF2" s="27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2690" t="s">
        <v>285</v>
      </c>
      <c r="AS2" s="2691"/>
      <c r="AT2" s="2691"/>
      <c r="AU2" s="2691"/>
      <c r="AV2" s="2691"/>
      <c r="AW2" s="2691"/>
      <c r="AX2" s="2691"/>
      <c r="AY2" s="2691"/>
      <c r="AZ2" s="2691"/>
      <c r="BA2" s="2691"/>
      <c r="BB2" s="2691"/>
      <c r="BC2" s="2691"/>
      <c r="BD2" s="2691"/>
      <c r="BE2" s="2691"/>
      <c r="BF2" s="2691"/>
      <c r="BG2" s="2691"/>
      <c r="BH2" s="2692"/>
      <c r="BI2" s="14"/>
      <c r="BJ2" s="14"/>
      <c r="BK2" s="14"/>
      <c r="BL2" s="14"/>
      <c r="BM2" s="14"/>
      <c r="BN2" s="27"/>
      <c r="BO2" s="2690" t="s">
        <v>287</v>
      </c>
      <c r="BP2" s="2691"/>
      <c r="BQ2" s="2691"/>
      <c r="BR2" s="2691"/>
      <c r="BS2" s="2691"/>
      <c r="BT2" s="2691"/>
      <c r="BU2" s="2691"/>
      <c r="BV2" s="2691"/>
      <c r="BW2" s="2691"/>
      <c r="BX2" s="2691"/>
      <c r="BY2" s="2691"/>
      <c r="BZ2" s="2691"/>
      <c r="CA2" s="2691"/>
      <c r="CB2" s="2691"/>
      <c r="CC2" s="2691"/>
      <c r="CD2" s="2691"/>
      <c r="CE2" s="2691"/>
      <c r="CF2" s="2691"/>
      <c r="CG2" s="2691"/>
      <c r="CH2" s="2691"/>
      <c r="CI2" s="2691"/>
      <c r="CJ2" s="2691"/>
      <c r="CK2" s="2691"/>
      <c r="CL2" s="2691"/>
      <c r="CM2" s="2691"/>
      <c r="CN2" s="2691"/>
      <c r="CO2" s="2691"/>
      <c r="CP2" s="2691"/>
      <c r="CQ2" s="2691"/>
      <c r="CR2" s="2691"/>
      <c r="CS2" s="2691"/>
      <c r="CT2" s="2691"/>
      <c r="CU2" s="2691"/>
      <c r="CV2" s="2691"/>
      <c r="CW2" s="2691"/>
      <c r="CX2" s="2691"/>
      <c r="CY2" s="2691"/>
      <c r="CZ2" s="2691"/>
      <c r="DA2" s="2691"/>
      <c r="DB2" s="2691"/>
      <c r="DC2" s="2691"/>
      <c r="DD2" s="2691"/>
      <c r="DE2" s="2691"/>
      <c r="DF2" s="2691"/>
      <c r="DG2" s="2691"/>
      <c r="DH2" s="2691"/>
      <c r="DI2" s="2691"/>
      <c r="DJ2" s="2691"/>
      <c r="DK2" s="2691"/>
      <c r="DL2" s="2691"/>
      <c r="DM2" s="2691"/>
      <c r="DN2" s="2691"/>
      <c r="DO2" s="2691"/>
      <c r="DP2" s="2691"/>
      <c r="DQ2" s="2691"/>
      <c r="DR2" s="2691"/>
      <c r="DS2" s="2691"/>
      <c r="DT2" s="2691"/>
      <c r="DU2" s="2691"/>
      <c r="DV2" s="2691"/>
      <c r="DW2" s="2692"/>
      <c r="DX2" s="23"/>
      <c r="DY2" s="27"/>
      <c r="DZ2" s="2690" t="s">
        <v>288</v>
      </c>
      <c r="EA2" s="2691"/>
      <c r="EB2" s="2691"/>
      <c r="EC2" s="2691"/>
      <c r="ED2" s="2691"/>
      <c r="EE2" s="2691"/>
      <c r="EF2" s="2691"/>
      <c r="EG2" s="2691"/>
      <c r="EH2" s="2691"/>
      <c r="EI2" s="2691"/>
      <c r="EJ2" s="2691"/>
      <c r="EK2" s="2691"/>
      <c r="EL2" s="2691"/>
      <c r="EM2" s="2692"/>
      <c r="EN2" s="37"/>
      <c r="EO2" s="1684"/>
      <c r="EP2" s="3032" t="s">
        <v>291</v>
      </c>
      <c r="EQ2" s="3033"/>
      <c r="ER2" s="3033"/>
      <c r="ES2" s="3033"/>
      <c r="ET2" s="3033"/>
      <c r="EU2" s="3033"/>
      <c r="EV2" s="3033"/>
      <c r="EW2" s="3033"/>
      <c r="EX2" s="3033"/>
      <c r="EY2" s="3033"/>
      <c r="EZ2" s="3033"/>
      <c r="FA2" s="3033"/>
      <c r="FB2" s="3034"/>
      <c r="FC2" s="1934"/>
      <c r="FD2" s="591"/>
      <c r="FE2" s="1937"/>
      <c r="FF2" s="136"/>
      <c r="FG2" s="136"/>
      <c r="FH2" s="136"/>
      <c r="FI2" s="136"/>
      <c r="FJ2" s="136"/>
      <c r="FK2" s="136"/>
      <c r="FL2" s="136"/>
      <c r="FM2" s="136"/>
      <c r="FN2" s="136"/>
      <c r="FO2" s="136"/>
      <c r="FP2" s="136"/>
      <c r="FQ2" s="136"/>
      <c r="FR2" s="136"/>
      <c r="FS2" s="136"/>
      <c r="FT2" s="136"/>
      <c r="FU2" s="136"/>
      <c r="FV2" s="136"/>
      <c r="FW2" s="136"/>
      <c r="FX2" s="136"/>
      <c r="FY2" s="136"/>
      <c r="FZ2" s="136"/>
      <c r="GA2" s="136"/>
      <c r="GB2" s="136"/>
      <c r="GC2" s="136"/>
      <c r="GD2" s="136"/>
      <c r="GE2" s="136"/>
      <c r="GF2" s="136"/>
      <c r="GG2" s="136"/>
      <c r="GH2" s="136"/>
      <c r="GI2" s="136"/>
      <c r="GJ2" s="136"/>
      <c r="GK2" s="136"/>
      <c r="GL2" s="136"/>
      <c r="GM2" s="136"/>
      <c r="GN2" s="136"/>
      <c r="GO2" s="136"/>
      <c r="GP2" s="136"/>
      <c r="GQ2" s="136"/>
      <c r="GR2" s="136"/>
      <c r="GS2" s="136"/>
      <c r="GT2" s="136"/>
      <c r="GU2" s="136"/>
      <c r="GV2" s="136"/>
      <c r="GW2" s="136"/>
      <c r="GX2" s="136"/>
      <c r="GY2" s="136"/>
      <c r="GZ2" s="136"/>
      <c r="HA2" s="136"/>
      <c r="HB2" s="136"/>
      <c r="HC2" s="136"/>
      <c r="HD2" s="136"/>
      <c r="HE2" s="136"/>
      <c r="HF2" s="136"/>
      <c r="HG2" s="136"/>
      <c r="HH2" s="136"/>
      <c r="HI2" s="136"/>
      <c r="HJ2" s="136"/>
      <c r="HK2" s="136"/>
      <c r="HL2" s="136"/>
      <c r="HM2" s="136"/>
      <c r="HN2" s="1937"/>
      <c r="HO2" s="136"/>
      <c r="HP2" s="136"/>
      <c r="HQ2" s="136"/>
      <c r="HR2" s="136"/>
      <c r="HS2" s="136"/>
      <c r="HT2" s="136"/>
      <c r="HU2" s="136"/>
      <c r="HV2" s="136"/>
      <c r="HW2" s="136"/>
      <c r="HX2" s="136"/>
      <c r="HY2" s="136"/>
      <c r="HZ2" s="136"/>
      <c r="IA2" s="136"/>
      <c r="IB2" s="136"/>
      <c r="IC2" s="1939"/>
      <c r="ID2" s="136"/>
      <c r="IE2" s="432"/>
      <c r="IF2" s="432"/>
      <c r="IG2" s="432"/>
      <c r="IH2" s="432"/>
      <c r="II2" s="432"/>
      <c r="IJ2" s="432"/>
      <c r="IK2" s="432"/>
      <c r="IL2" s="432"/>
      <c r="IM2" s="432"/>
      <c r="IN2" s="432"/>
      <c r="IO2" s="432"/>
      <c r="IP2" s="432"/>
      <c r="IQ2" s="432"/>
      <c r="IR2" s="432"/>
      <c r="IS2" s="432"/>
      <c r="IT2" s="432"/>
      <c r="IU2" s="432"/>
      <c r="IV2" s="432"/>
      <c r="IW2" s="432"/>
      <c r="IX2" s="432"/>
      <c r="IY2" s="432"/>
      <c r="IZ2" s="432"/>
      <c r="JA2" s="432"/>
      <c r="JB2" s="432"/>
      <c r="JC2" s="432"/>
      <c r="JD2" s="432"/>
      <c r="JE2" s="432"/>
      <c r="JF2" s="432"/>
      <c r="JG2" s="432"/>
      <c r="JH2" s="432"/>
      <c r="JI2" s="432"/>
      <c r="JJ2" s="432"/>
      <c r="JK2" s="432"/>
      <c r="JL2" s="432"/>
      <c r="JM2" s="432"/>
      <c r="JN2" s="432"/>
      <c r="JO2" s="432"/>
      <c r="JP2" s="432"/>
      <c r="JQ2" s="432"/>
      <c r="JR2" s="432"/>
      <c r="JS2" s="432"/>
      <c r="JT2" s="432"/>
      <c r="JU2" s="432"/>
      <c r="JV2" s="432"/>
      <c r="JW2" s="432"/>
      <c r="JX2" s="432"/>
      <c r="JY2" s="432"/>
      <c r="JZ2" s="432"/>
      <c r="KA2" s="432"/>
      <c r="KB2" s="432"/>
      <c r="KC2" s="432"/>
      <c r="KD2" s="432"/>
      <c r="KE2" s="432"/>
      <c r="KF2" s="432"/>
      <c r="KG2" s="432"/>
      <c r="KH2" s="432"/>
      <c r="KI2" s="432"/>
      <c r="KJ2" s="432"/>
      <c r="KK2" s="432"/>
      <c r="KL2" s="432"/>
      <c r="KM2" s="432"/>
      <c r="KN2" s="432"/>
      <c r="KO2" s="432"/>
      <c r="KP2" s="432"/>
      <c r="KQ2" s="432"/>
      <c r="KR2" s="432"/>
      <c r="KS2" s="432"/>
      <c r="KT2" s="432"/>
      <c r="KU2" s="432"/>
      <c r="KV2" s="432"/>
      <c r="KW2" s="432"/>
      <c r="KX2" s="432"/>
      <c r="KY2" s="432"/>
      <c r="KZ2" s="432"/>
      <c r="LA2" s="432"/>
      <c r="LB2" s="432"/>
      <c r="LC2" s="432"/>
      <c r="LD2" s="432"/>
      <c r="LE2" s="432"/>
      <c r="LF2" s="432"/>
      <c r="LG2" s="432"/>
      <c r="LH2" s="432"/>
      <c r="LI2" s="432"/>
      <c r="LJ2" s="432"/>
      <c r="LK2" s="432"/>
      <c r="LL2" s="432"/>
      <c r="LM2" s="432"/>
      <c r="LN2" s="432"/>
      <c r="LO2" s="432"/>
      <c r="LP2" s="432"/>
      <c r="LQ2" s="432"/>
      <c r="LR2" s="432"/>
      <c r="LS2" s="432"/>
      <c r="LT2" s="432"/>
      <c r="LU2" s="432"/>
      <c r="LV2" s="432"/>
      <c r="LW2" s="432"/>
      <c r="LX2" s="432"/>
      <c r="LY2" s="432"/>
      <c r="LZ2" s="432"/>
      <c r="MA2" s="432"/>
      <c r="MB2" s="432"/>
      <c r="MC2" s="432"/>
      <c r="MD2" s="432"/>
      <c r="ME2" s="432"/>
      <c r="MF2" s="432"/>
      <c r="MG2" s="432"/>
      <c r="MH2" s="432"/>
      <c r="MI2" s="432"/>
      <c r="MJ2" s="432"/>
      <c r="MK2" s="432"/>
      <c r="ML2" s="432"/>
      <c r="MM2" s="432"/>
      <c r="MN2" s="432"/>
      <c r="MO2" s="432"/>
      <c r="MP2" s="432"/>
      <c r="MQ2" s="432"/>
      <c r="MR2" s="433"/>
      <c r="MS2" s="612"/>
      <c r="MT2" s="136"/>
      <c r="MU2" s="136"/>
      <c r="MV2" s="136"/>
      <c r="MW2" s="136"/>
      <c r="MX2" s="136"/>
      <c r="MY2" s="136"/>
      <c r="MZ2" s="136"/>
      <c r="NA2" s="136"/>
      <c r="NB2" s="136"/>
      <c r="NC2" s="136"/>
      <c r="ND2" s="136"/>
      <c r="NE2" s="136"/>
      <c r="NF2" s="136"/>
      <c r="NG2" s="136"/>
      <c r="NH2" s="136"/>
      <c r="NI2" s="136"/>
      <c r="NJ2" s="136"/>
      <c r="NK2" s="136"/>
      <c r="NL2" s="136"/>
      <c r="NM2" s="136"/>
      <c r="NN2" s="136"/>
      <c r="NO2" s="136"/>
      <c r="NP2" s="136"/>
      <c r="NQ2" s="136"/>
      <c r="NR2" s="136"/>
      <c r="NS2" s="136"/>
      <c r="NT2" s="608"/>
    </row>
    <row r="3" spans="1:384" s="1938" customFormat="1" ht="29.25" customHeight="1" thickBot="1" x14ac:dyDescent="0.25">
      <c r="A3" s="2783"/>
      <c r="B3" s="2783"/>
      <c r="C3" s="2783"/>
      <c r="D3" s="2784"/>
      <c r="E3" s="27"/>
      <c r="F3" s="2788"/>
      <c r="G3" s="2789"/>
      <c r="H3" s="2789"/>
      <c r="I3" s="2789"/>
      <c r="J3" s="2789"/>
      <c r="K3" s="2789"/>
      <c r="L3" s="2790"/>
      <c r="M3" s="23"/>
      <c r="N3" s="14"/>
      <c r="O3" s="14"/>
      <c r="P3" s="14"/>
      <c r="Q3" s="14"/>
      <c r="R3" s="2797"/>
      <c r="S3" s="2798"/>
      <c r="T3" s="2798"/>
      <c r="U3" s="2798"/>
      <c r="V3" s="2798"/>
      <c r="W3" s="2798"/>
      <c r="X3" s="2798"/>
      <c r="Y3" s="2798"/>
      <c r="Z3" s="2799"/>
      <c r="AA3" s="14"/>
      <c r="AB3" s="14"/>
      <c r="AC3" s="14"/>
      <c r="AD3" s="14"/>
      <c r="AE3" s="23"/>
      <c r="AF3" s="27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2693"/>
      <c r="AS3" s="2694"/>
      <c r="AT3" s="2694"/>
      <c r="AU3" s="2694"/>
      <c r="AV3" s="2694"/>
      <c r="AW3" s="2694"/>
      <c r="AX3" s="2694"/>
      <c r="AY3" s="2694"/>
      <c r="AZ3" s="2694"/>
      <c r="BA3" s="2694"/>
      <c r="BB3" s="2694"/>
      <c r="BC3" s="2694"/>
      <c r="BD3" s="2694"/>
      <c r="BE3" s="2694"/>
      <c r="BF3" s="2694"/>
      <c r="BG3" s="2694"/>
      <c r="BH3" s="2695"/>
      <c r="BI3" s="14"/>
      <c r="BJ3" s="14"/>
      <c r="BK3" s="14"/>
      <c r="BL3" s="14"/>
      <c r="BM3" s="14"/>
      <c r="BN3" s="27"/>
      <c r="BO3" s="2693"/>
      <c r="BP3" s="2694"/>
      <c r="BQ3" s="2694"/>
      <c r="BR3" s="2694"/>
      <c r="BS3" s="2694"/>
      <c r="BT3" s="2694"/>
      <c r="BU3" s="2694"/>
      <c r="BV3" s="2694"/>
      <c r="BW3" s="2694"/>
      <c r="BX3" s="2694"/>
      <c r="BY3" s="2694"/>
      <c r="BZ3" s="2694"/>
      <c r="CA3" s="2694"/>
      <c r="CB3" s="2694"/>
      <c r="CC3" s="2694"/>
      <c r="CD3" s="2694"/>
      <c r="CE3" s="2694"/>
      <c r="CF3" s="2694"/>
      <c r="CG3" s="2694"/>
      <c r="CH3" s="2694"/>
      <c r="CI3" s="2694"/>
      <c r="CJ3" s="2694"/>
      <c r="CK3" s="2694"/>
      <c r="CL3" s="2694"/>
      <c r="CM3" s="2694"/>
      <c r="CN3" s="2694"/>
      <c r="CO3" s="2694"/>
      <c r="CP3" s="2694"/>
      <c r="CQ3" s="2694"/>
      <c r="CR3" s="2694"/>
      <c r="CS3" s="2694"/>
      <c r="CT3" s="2694"/>
      <c r="CU3" s="2694"/>
      <c r="CV3" s="2694"/>
      <c r="CW3" s="2694"/>
      <c r="CX3" s="2694"/>
      <c r="CY3" s="2694"/>
      <c r="CZ3" s="2694"/>
      <c r="DA3" s="2694"/>
      <c r="DB3" s="2694"/>
      <c r="DC3" s="2694"/>
      <c r="DD3" s="2694"/>
      <c r="DE3" s="2694"/>
      <c r="DF3" s="2694"/>
      <c r="DG3" s="2694"/>
      <c r="DH3" s="2694"/>
      <c r="DI3" s="2694"/>
      <c r="DJ3" s="2694"/>
      <c r="DK3" s="2694"/>
      <c r="DL3" s="2694"/>
      <c r="DM3" s="2694"/>
      <c r="DN3" s="2694"/>
      <c r="DO3" s="2694"/>
      <c r="DP3" s="2694"/>
      <c r="DQ3" s="2694"/>
      <c r="DR3" s="2694"/>
      <c r="DS3" s="2694"/>
      <c r="DT3" s="2694"/>
      <c r="DU3" s="2694"/>
      <c r="DV3" s="2694"/>
      <c r="DW3" s="2695"/>
      <c r="DX3" s="23"/>
      <c r="DY3" s="27"/>
      <c r="DZ3" s="2693"/>
      <c r="EA3" s="2694"/>
      <c r="EB3" s="2694"/>
      <c r="EC3" s="2694"/>
      <c r="ED3" s="2694"/>
      <c r="EE3" s="2694"/>
      <c r="EF3" s="2694"/>
      <c r="EG3" s="2694"/>
      <c r="EH3" s="2694"/>
      <c r="EI3" s="2694"/>
      <c r="EJ3" s="2694"/>
      <c r="EK3" s="2694"/>
      <c r="EL3" s="2694"/>
      <c r="EM3" s="2695"/>
      <c r="EN3" s="37"/>
      <c r="EO3" s="1684"/>
      <c r="EP3" s="3035"/>
      <c r="EQ3" s="3036"/>
      <c r="ER3" s="3036"/>
      <c r="ES3" s="3036"/>
      <c r="ET3" s="3036"/>
      <c r="EU3" s="3036"/>
      <c r="EV3" s="3036"/>
      <c r="EW3" s="3036"/>
      <c r="EX3" s="3036"/>
      <c r="EY3" s="3036"/>
      <c r="EZ3" s="3036"/>
      <c r="FA3" s="3036"/>
      <c r="FB3" s="3037"/>
      <c r="FC3" s="1934"/>
      <c r="FD3" s="591"/>
      <c r="FE3" s="3015" t="s">
        <v>393</v>
      </c>
      <c r="FF3" s="3016"/>
      <c r="FG3" s="3016"/>
      <c r="FH3" s="3016"/>
      <c r="FI3" s="3016"/>
      <c r="FJ3" s="3016"/>
      <c r="FK3" s="3016"/>
      <c r="FL3" s="3016"/>
      <c r="FM3" s="3016"/>
      <c r="FN3" s="3016"/>
      <c r="FO3" s="3016"/>
      <c r="FP3" s="3016"/>
      <c r="FQ3" s="3016"/>
      <c r="FR3" s="3016"/>
      <c r="FS3" s="3016"/>
      <c r="FT3" s="3016"/>
      <c r="FU3" s="3016"/>
      <c r="FV3" s="3016"/>
      <c r="FW3" s="3016"/>
      <c r="FX3" s="3016"/>
      <c r="FY3" s="3016"/>
      <c r="FZ3" s="3016"/>
      <c r="GA3" s="3016"/>
      <c r="GB3" s="3016"/>
      <c r="GC3" s="3016"/>
      <c r="GD3" s="3016"/>
      <c r="GE3" s="3016"/>
      <c r="GF3" s="3016"/>
      <c r="GG3" s="3016"/>
      <c r="GH3" s="3016"/>
      <c r="GI3" s="3016"/>
      <c r="GJ3" s="3016"/>
      <c r="GK3" s="3016"/>
      <c r="GL3" s="3016"/>
      <c r="GM3" s="3016"/>
      <c r="GN3" s="3016"/>
      <c r="GO3" s="3016"/>
      <c r="GP3" s="3016"/>
      <c r="GQ3" s="3016"/>
      <c r="GR3" s="3016"/>
      <c r="GS3" s="3016"/>
      <c r="GT3" s="3016"/>
      <c r="GU3" s="3016"/>
      <c r="GV3" s="3016"/>
      <c r="GW3" s="3016"/>
      <c r="GX3" s="3017"/>
      <c r="GY3" s="993"/>
      <c r="GZ3" s="3032" t="s">
        <v>289</v>
      </c>
      <c r="HA3" s="3041"/>
      <c r="HB3" s="3041"/>
      <c r="HC3" s="3041"/>
      <c r="HD3" s="3041"/>
      <c r="HE3" s="3041"/>
      <c r="HF3" s="3041"/>
      <c r="HG3" s="3041"/>
      <c r="HH3" s="3041"/>
      <c r="HI3" s="3041"/>
      <c r="HJ3" s="3041"/>
      <c r="HK3" s="3041"/>
      <c r="HL3" s="3041"/>
      <c r="HM3" s="3042"/>
      <c r="HN3" s="1937"/>
      <c r="HO3" s="2997" t="s">
        <v>389</v>
      </c>
      <c r="HP3" s="2998"/>
      <c r="HQ3" s="2998"/>
      <c r="HR3" s="2998"/>
      <c r="HS3" s="2998"/>
      <c r="HT3" s="2998"/>
      <c r="HU3" s="2998"/>
      <c r="HV3" s="2998"/>
      <c r="HW3" s="2998"/>
      <c r="HX3" s="2998"/>
      <c r="HY3" s="2998"/>
      <c r="HZ3" s="2998"/>
      <c r="IA3" s="2998"/>
      <c r="IB3" s="2999"/>
      <c r="IC3" s="1939"/>
      <c r="ID3" s="136"/>
      <c r="IE3" s="2991" t="s">
        <v>392</v>
      </c>
      <c r="IF3" s="2992"/>
      <c r="IG3" s="2992"/>
      <c r="IH3" s="2992"/>
      <c r="II3" s="2992"/>
      <c r="IJ3" s="2992"/>
      <c r="IK3" s="2992"/>
      <c r="IL3" s="2992"/>
      <c r="IM3" s="2992"/>
      <c r="IN3" s="2992"/>
      <c r="IO3" s="2992"/>
      <c r="IP3" s="2992"/>
      <c r="IQ3" s="2992"/>
      <c r="IR3" s="2992"/>
      <c r="IS3" s="2992"/>
      <c r="IT3" s="2992"/>
      <c r="IU3" s="2992"/>
      <c r="IV3" s="2992"/>
      <c r="IW3" s="2992"/>
      <c r="IX3" s="2992"/>
      <c r="IY3" s="2992"/>
      <c r="IZ3" s="2992"/>
      <c r="JA3" s="2992"/>
      <c r="JB3" s="2992"/>
      <c r="JC3" s="2992"/>
      <c r="JD3" s="2992"/>
      <c r="JE3" s="2992"/>
      <c r="JF3" s="2992"/>
      <c r="JG3" s="2992"/>
      <c r="JH3" s="2992"/>
      <c r="JI3" s="2992"/>
      <c r="JJ3" s="2992"/>
      <c r="JK3" s="2992"/>
      <c r="JL3" s="2992"/>
      <c r="JM3" s="2992"/>
      <c r="JN3" s="2992"/>
      <c r="JO3" s="2992"/>
      <c r="JP3" s="2992"/>
      <c r="JQ3" s="2992"/>
      <c r="JR3" s="2992"/>
      <c r="JS3" s="2992"/>
      <c r="JT3" s="2992"/>
      <c r="JU3" s="2992"/>
      <c r="JV3" s="2992"/>
      <c r="JW3" s="2992"/>
      <c r="JX3" s="2992"/>
      <c r="JY3" s="2992"/>
      <c r="JZ3" s="2992"/>
      <c r="KA3" s="2992"/>
      <c r="KB3" s="2992"/>
      <c r="KC3" s="2992"/>
      <c r="KD3" s="2992"/>
      <c r="KE3" s="2992"/>
      <c r="KF3" s="2992"/>
      <c r="KG3" s="2992"/>
      <c r="KH3" s="2992"/>
      <c r="KI3" s="2992"/>
      <c r="KJ3" s="2992"/>
      <c r="KK3" s="2992"/>
      <c r="KL3" s="2993"/>
      <c r="KM3" s="432"/>
      <c r="KN3" s="432"/>
      <c r="KO3" s="432"/>
      <c r="KP3" s="432"/>
      <c r="KQ3" s="432"/>
      <c r="KR3" s="432"/>
      <c r="KS3" s="432"/>
      <c r="KT3" s="432"/>
      <c r="KU3" s="432"/>
      <c r="KV3" s="432"/>
      <c r="KW3" s="432"/>
      <c r="KX3" s="432"/>
      <c r="KY3" s="432"/>
      <c r="KZ3" s="432"/>
      <c r="LA3" s="432"/>
      <c r="LB3" s="432"/>
      <c r="LC3" s="432"/>
      <c r="LD3" s="432"/>
      <c r="LE3" s="432"/>
      <c r="LF3" s="432"/>
      <c r="LG3" s="432"/>
      <c r="LH3" s="432"/>
      <c r="LI3" s="432"/>
      <c r="LJ3" s="432"/>
      <c r="LK3" s="432"/>
      <c r="LL3" s="432"/>
      <c r="LM3" s="432"/>
      <c r="LN3" s="432"/>
      <c r="LO3" s="432"/>
      <c r="LP3" s="432"/>
      <c r="LQ3" s="432"/>
      <c r="LR3" s="432"/>
      <c r="LS3" s="432"/>
      <c r="LT3" s="432"/>
      <c r="LU3" s="432"/>
      <c r="LV3" s="432"/>
      <c r="LW3" s="432"/>
      <c r="LX3" s="432"/>
      <c r="LY3" s="432"/>
      <c r="LZ3" s="432"/>
      <c r="MA3" s="432"/>
      <c r="MB3" s="432"/>
      <c r="MC3" s="432"/>
      <c r="MD3" s="432"/>
      <c r="ME3" s="432"/>
      <c r="MF3" s="432"/>
      <c r="MG3" s="432"/>
      <c r="MH3" s="432"/>
      <c r="MI3" s="432"/>
      <c r="MJ3" s="432"/>
      <c r="MK3" s="432"/>
      <c r="ML3" s="432"/>
      <c r="MM3" s="432"/>
      <c r="MN3" s="432"/>
      <c r="MO3" s="432"/>
      <c r="MP3" s="432"/>
      <c r="MQ3" s="432"/>
      <c r="MR3" s="433"/>
      <c r="MS3" s="612"/>
      <c r="MT3" s="136"/>
      <c r="MU3" s="136"/>
      <c r="MV3" s="136"/>
      <c r="MW3" s="136"/>
      <c r="MX3" s="136"/>
      <c r="MY3" s="136"/>
      <c r="MZ3" s="136"/>
      <c r="NA3" s="136"/>
      <c r="NB3" s="136"/>
      <c r="NC3" s="136"/>
      <c r="ND3" s="136"/>
      <c r="NE3" s="136"/>
      <c r="NF3" s="136"/>
      <c r="NG3" s="136"/>
      <c r="NH3" s="136"/>
      <c r="NI3" s="136"/>
      <c r="NJ3" s="136"/>
      <c r="NK3" s="136"/>
      <c r="NL3" s="136"/>
      <c r="NM3" s="136"/>
      <c r="NN3" s="136"/>
      <c r="NO3" s="136"/>
      <c r="NP3" s="136"/>
      <c r="NQ3" s="136"/>
      <c r="NR3" s="136"/>
      <c r="NS3" s="136"/>
      <c r="NT3" s="608"/>
    </row>
    <row r="4" spans="1:384" s="1938" customFormat="1" ht="42.75" customHeight="1" thickBot="1" x14ac:dyDescent="0.4">
      <c r="A4" s="1619" t="s">
        <v>0</v>
      </c>
      <c r="B4" s="2760"/>
      <c r="C4" s="2761"/>
      <c r="D4" s="2762"/>
      <c r="E4" s="1508"/>
      <c r="F4" s="2791"/>
      <c r="G4" s="2792"/>
      <c r="H4" s="2792"/>
      <c r="I4" s="2792"/>
      <c r="J4" s="2792"/>
      <c r="K4" s="2792"/>
      <c r="L4" s="2793"/>
      <c r="M4" s="23"/>
      <c r="N4" s="14"/>
      <c r="O4" s="14"/>
      <c r="P4" s="30"/>
      <c r="Q4" s="30"/>
      <c r="R4" s="2800"/>
      <c r="S4" s="2801"/>
      <c r="T4" s="2801"/>
      <c r="U4" s="2801"/>
      <c r="V4" s="2801"/>
      <c r="W4" s="2801"/>
      <c r="X4" s="2801"/>
      <c r="Y4" s="2801"/>
      <c r="Z4" s="2802"/>
      <c r="AA4" s="30"/>
      <c r="AB4" s="30"/>
      <c r="AC4" s="30"/>
      <c r="AD4" s="30"/>
      <c r="AE4" s="23"/>
      <c r="AF4" s="27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696"/>
      <c r="AS4" s="2697"/>
      <c r="AT4" s="2697"/>
      <c r="AU4" s="2697"/>
      <c r="AV4" s="2697"/>
      <c r="AW4" s="2697"/>
      <c r="AX4" s="2697"/>
      <c r="AY4" s="2697"/>
      <c r="AZ4" s="2697"/>
      <c r="BA4" s="2697"/>
      <c r="BB4" s="2697"/>
      <c r="BC4" s="2697"/>
      <c r="BD4" s="2697"/>
      <c r="BE4" s="2697"/>
      <c r="BF4" s="2697"/>
      <c r="BG4" s="2697"/>
      <c r="BH4" s="2698"/>
      <c r="BI4" s="22"/>
      <c r="BJ4" s="22"/>
      <c r="BK4" s="22"/>
      <c r="BL4" s="22"/>
      <c r="BM4" s="14"/>
      <c r="BN4" s="27"/>
      <c r="BO4" s="2696"/>
      <c r="BP4" s="2697"/>
      <c r="BQ4" s="2697"/>
      <c r="BR4" s="2697"/>
      <c r="BS4" s="2697"/>
      <c r="BT4" s="2697"/>
      <c r="BU4" s="2697"/>
      <c r="BV4" s="2697"/>
      <c r="BW4" s="2697"/>
      <c r="BX4" s="2697"/>
      <c r="BY4" s="2697"/>
      <c r="BZ4" s="2697"/>
      <c r="CA4" s="2697"/>
      <c r="CB4" s="2697"/>
      <c r="CC4" s="2697"/>
      <c r="CD4" s="2697"/>
      <c r="CE4" s="2697"/>
      <c r="CF4" s="2697"/>
      <c r="CG4" s="2697"/>
      <c r="CH4" s="2697"/>
      <c r="CI4" s="2697"/>
      <c r="CJ4" s="2697"/>
      <c r="CK4" s="2697"/>
      <c r="CL4" s="2697"/>
      <c r="CM4" s="2697"/>
      <c r="CN4" s="2697"/>
      <c r="CO4" s="2697"/>
      <c r="CP4" s="2697"/>
      <c r="CQ4" s="2697"/>
      <c r="CR4" s="2697"/>
      <c r="CS4" s="2697"/>
      <c r="CT4" s="2697"/>
      <c r="CU4" s="2697"/>
      <c r="CV4" s="2697"/>
      <c r="CW4" s="2697"/>
      <c r="CX4" s="2697"/>
      <c r="CY4" s="2697"/>
      <c r="CZ4" s="2697"/>
      <c r="DA4" s="2697"/>
      <c r="DB4" s="2697"/>
      <c r="DC4" s="2697"/>
      <c r="DD4" s="2697"/>
      <c r="DE4" s="2697"/>
      <c r="DF4" s="2697"/>
      <c r="DG4" s="2697"/>
      <c r="DH4" s="2697"/>
      <c r="DI4" s="2697"/>
      <c r="DJ4" s="2697"/>
      <c r="DK4" s="2697"/>
      <c r="DL4" s="2697"/>
      <c r="DM4" s="2697"/>
      <c r="DN4" s="2697"/>
      <c r="DO4" s="2697"/>
      <c r="DP4" s="2697"/>
      <c r="DQ4" s="2697"/>
      <c r="DR4" s="2697"/>
      <c r="DS4" s="2697"/>
      <c r="DT4" s="2697"/>
      <c r="DU4" s="2697"/>
      <c r="DV4" s="2697"/>
      <c r="DW4" s="2698"/>
      <c r="DX4" s="23"/>
      <c r="DY4" s="27"/>
      <c r="DZ4" s="2696"/>
      <c r="EA4" s="2697"/>
      <c r="EB4" s="2697"/>
      <c r="EC4" s="2697"/>
      <c r="ED4" s="2697"/>
      <c r="EE4" s="2697"/>
      <c r="EF4" s="2697"/>
      <c r="EG4" s="2697"/>
      <c r="EH4" s="2697"/>
      <c r="EI4" s="2697"/>
      <c r="EJ4" s="2697"/>
      <c r="EK4" s="2697"/>
      <c r="EL4" s="2697"/>
      <c r="EM4" s="2698"/>
      <c r="EN4" s="37"/>
      <c r="EO4" s="1684"/>
      <c r="EP4" s="3038"/>
      <c r="EQ4" s="3039"/>
      <c r="ER4" s="3039"/>
      <c r="ES4" s="3039"/>
      <c r="ET4" s="3039"/>
      <c r="EU4" s="3039"/>
      <c r="EV4" s="3039"/>
      <c r="EW4" s="3039"/>
      <c r="EX4" s="3039"/>
      <c r="EY4" s="3039"/>
      <c r="EZ4" s="3039"/>
      <c r="FA4" s="3039"/>
      <c r="FB4" s="3040"/>
      <c r="FC4" s="1934"/>
      <c r="FD4" s="591"/>
      <c r="FE4" s="3018"/>
      <c r="FF4" s="3019"/>
      <c r="FG4" s="3019"/>
      <c r="FH4" s="3019"/>
      <c r="FI4" s="3019"/>
      <c r="FJ4" s="3019"/>
      <c r="FK4" s="3019"/>
      <c r="FL4" s="3019"/>
      <c r="FM4" s="3019"/>
      <c r="FN4" s="3019"/>
      <c r="FO4" s="3019"/>
      <c r="FP4" s="3019"/>
      <c r="FQ4" s="3019"/>
      <c r="FR4" s="3019"/>
      <c r="FS4" s="3019"/>
      <c r="FT4" s="3019"/>
      <c r="FU4" s="3019"/>
      <c r="FV4" s="3019"/>
      <c r="FW4" s="3019"/>
      <c r="FX4" s="3019"/>
      <c r="FY4" s="3019"/>
      <c r="FZ4" s="3019"/>
      <c r="GA4" s="3019"/>
      <c r="GB4" s="3019"/>
      <c r="GC4" s="3019"/>
      <c r="GD4" s="3019"/>
      <c r="GE4" s="3019"/>
      <c r="GF4" s="3019"/>
      <c r="GG4" s="3019"/>
      <c r="GH4" s="3019"/>
      <c r="GI4" s="3019"/>
      <c r="GJ4" s="3019"/>
      <c r="GK4" s="3019"/>
      <c r="GL4" s="3019"/>
      <c r="GM4" s="3019"/>
      <c r="GN4" s="3019"/>
      <c r="GO4" s="3019"/>
      <c r="GP4" s="3019"/>
      <c r="GQ4" s="3019"/>
      <c r="GR4" s="3019"/>
      <c r="GS4" s="3019"/>
      <c r="GT4" s="3019"/>
      <c r="GU4" s="3019"/>
      <c r="GV4" s="3019"/>
      <c r="GW4" s="3019"/>
      <c r="GX4" s="3020"/>
      <c r="GY4" s="993"/>
      <c r="GZ4" s="3043"/>
      <c r="HA4" s="3044"/>
      <c r="HB4" s="3044"/>
      <c r="HC4" s="3044"/>
      <c r="HD4" s="3044"/>
      <c r="HE4" s="3044"/>
      <c r="HF4" s="3044"/>
      <c r="HG4" s="3044"/>
      <c r="HH4" s="3044"/>
      <c r="HI4" s="3044"/>
      <c r="HJ4" s="3044"/>
      <c r="HK4" s="3044"/>
      <c r="HL4" s="3044"/>
      <c r="HM4" s="3045"/>
      <c r="HN4" s="1937"/>
      <c r="HO4" s="3000"/>
      <c r="HP4" s="3001"/>
      <c r="HQ4" s="3001"/>
      <c r="HR4" s="3001"/>
      <c r="HS4" s="3001"/>
      <c r="HT4" s="3001"/>
      <c r="HU4" s="3001"/>
      <c r="HV4" s="3001"/>
      <c r="HW4" s="3001"/>
      <c r="HX4" s="3001"/>
      <c r="HY4" s="3001"/>
      <c r="HZ4" s="3001"/>
      <c r="IA4" s="3001"/>
      <c r="IB4" s="3002"/>
      <c r="IC4" s="1939"/>
      <c r="ID4" s="136"/>
      <c r="IE4" s="2994"/>
      <c r="IF4" s="2995"/>
      <c r="IG4" s="2995"/>
      <c r="IH4" s="2995"/>
      <c r="II4" s="2995"/>
      <c r="IJ4" s="2995"/>
      <c r="IK4" s="2995"/>
      <c r="IL4" s="2995"/>
      <c r="IM4" s="2995"/>
      <c r="IN4" s="2995"/>
      <c r="IO4" s="2995"/>
      <c r="IP4" s="2995"/>
      <c r="IQ4" s="2995"/>
      <c r="IR4" s="2995"/>
      <c r="IS4" s="2995"/>
      <c r="IT4" s="2995"/>
      <c r="IU4" s="2995"/>
      <c r="IV4" s="2995"/>
      <c r="IW4" s="2995"/>
      <c r="IX4" s="2995"/>
      <c r="IY4" s="2995"/>
      <c r="IZ4" s="2995"/>
      <c r="JA4" s="2995"/>
      <c r="JB4" s="2995"/>
      <c r="JC4" s="2995"/>
      <c r="JD4" s="2995"/>
      <c r="JE4" s="2995"/>
      <c r="JF4" s="2995"/>
      <c r="JG4" s="2995"/>
      <c r="JH4" s="2995"/>
      <c r="JI4" s="2995"/>
      <c r="JJ4" s="2995"/>
      <c r="JK4" s="2995"/>
      <c r="JL4" s="2995"/>
      <c r="JM4" s="2995"/>
      <c r="JN4" s="2995"/>
      <c r="JO4" s="2995"/>
      <c r="JP4" s="2995"/>
      <c r="JQ4" s="2995"/>
      <c r="JR4" s="2995"/>
      <c r="JS4" s="2995"/>
      <c r="JT4" s="2995"/>
      <c r="JU4" s="2995"/>
      <c r="JV4" s="2995"/>
      <c r="JW4" s="2995"/>
      <c r="JX4" s="2995"/>
      <c r="JY4" s="2995"/>
      <c r="JZ4" s="2995"/>
      <c r="KA4" s="2995"/>
      <c r="KB4" s="2995"/>
      <c r="KC4" s="2995"/>
      <c r="KD4" s="2995"/>
      <c r="KE4" s="2995"/>
      <c r="KF4" s="2995"/>
      <c r="KG4" s="2995"/>
      <c r="KH4" s="2995"/>
      <c r="KI4" s="2995"/>
      <c r="KJ4" s="2995"/>
      <c r="KK4" s="2995"/>
      <c r="KL4" s="2996"/>
      <c r="KM4" s="432"/>
      <c r="KN4" s="432"/>
      <c r="KO4" s="432"/>
      <c r="KP4" s="432"/>
      <c r="KQ4" s="432"/>
      <c r="KR4" s="432"/>
      <c r="KS4" s="432"/>
      <c r="KT4" s="432"/>
      <c r="KU4" s="432"/>
      <c r="KV4" s="432"/>
      <c r="KW4" s="432"/>
      <c r="KX4" s="432"/>
      <c r="KY4" s="432"/>
      <c r="KZ4" s="432"/>
      <c r="LA4" s="432"/>
      <c r="LB4" s="432"/>
      <c r="LC4" s="432"/>
      <c r="LD4" s="432"/>
      <c r="LE4" s="432"/>
      <c r="LF4" s="432"/>
      <c r="LG4" s="432"/>
      <c r="LH4" s="432"/>
      <c r="LI4" s="432"/>
      <c r="LJ4" s="432"/>
      <c r="LK4" s="432"/>
      <c r="LL4" s="432"/>
      <c r="LM4" s="432"/>
      <c r="LN4" s="432"/>
      <c r="LO4" s="432"/>
      <c r="LP4" s="432"/>
      <c r="LQ4" s="432"/>
      <c r="LR4" s="432"/>
      <c r="LS4" s="432"/>
      <c r="LT4" s="432"/>
      <c r="LU4" s="432"/>
      <c r="LV4" s="432"/>
      <c r="LW4" s="432"/>
      <c r="LX4" s="432"/>
      <c r="LY4" s="432"/>
      <c r="LZ4" s="432"/>
      <c r="MA4" s="432"/>
      <c r="MB4" s="432"/>
      <c r="MC4" s="432"/>
      <c r="MD4" s="432"/>
      <c r="ME4" s="432"/>
      <c r="MF4" s="432"/>
      <c r="MG4" s="432"/>
      <c r="MH4" s="432"/>
      <c r="MI4" s="432"/>
      <c r="MJ4" s="432"/>
      <c r="MK4" s="432"/>
      <c r="ML4" s="432"/>
      <c r="MM4" s="432"/>
      <c r="MN4" s="432"/>
      <c r="MO4" s="432"/>
      <c r="MP4" s="432"/>
      <c r="MQ4" s="432"/>
      <c r="MR4" s="433"/>
      <c r="MS4" s="612"/>
      <c r="MT4" s="136"/>
      <c r="MU4" s="136"/>
      <c r="MV4" s="136"/>
      <c r="MW4" s="136"/>
      <c r="MX4" s="136"/>
      <c r="MY4" s="136"/>
      <c r="MZ4" s="136"/>
      <c r="NA4" s="136"/>
      <c r="NB4" s="136"/>
      <c r="NC4" s="136"/>
      <c r="ND4" s="136"/>
      <c r="NE4" s="136"/>
      <c r="NF4" s="136"/>
      <c r="NG4" s="136"/>
      <c r="NH4" s="136"/>
      <c r="NI4" s="136"/>
      <c r="NJ4" s="136"/>
      <c r="NK4" s="136"/>
      <c r="NL4" s="136"/>
      <c r="NM4" s="136"/>
      <c r="NN4" s="136"/>
      <c r="NO4" s="136"/>
      <c r="NP4" s="136"/>
      <c r="NQ4" s="136"/>
      <c r="NR4" s="136"/>
      <c r="NS4" s="136"/>
      <c r="NT4" s="608"/>
    </row>
    <row r="5" spans="1:384" s="1938" customFormat="1" ht="42.75" customHeight="1" thickBot="1" x14ac:dyDescent="0.25">
      <c r="A5" s="1620" t="s">
        <v>152</v>
      </c>
      <c r="B5" s="2818"/>
      <c r="C5" s="2819"/>
      <c r="D5" s="2820"/>
      <c r="E5" s="27"/>
      <c r="F5" s="3"/>
      <c r="G5" s="3"/>
      <c r="H5" s="3"/>
      <c r="I5" s="3"/>
      <c r="J5" s="3"/>
      <c r="K5" s="3"/>
      <c r="L5" s="3"/>
      <c r="M5" s="23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23"/>
      <c r="AF5" s="27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2"/>
      <c r="BE5" s="22"/>
      <c r="BF5" s="22"/>
      <c r="BG5" s="22"/>
      <c r="BH5" s="22"/>
      <c r="BI5" s="22"/>
      <c r="BJ5" s="22"/>
      <c r="BK5" s="22"/>
      <c r="BL5" s="22"/>
      <c r="BM5" s="14"/>
      <c r="BN5" s="27"/>
      <c r="BO5" s="82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818"/>
      <c r="DD5" s="1818"/>
      <c r="DE5" s="1818"/>
      <c r="DF5" s="1818"/>
      <c r="DG5" s="1818"/>
      <c r="DH5" s="1818"/>
      <c r="DI5" s="1818"/>
      <c r="DJ5" s="1818"/>
      <c r="DK5" s="1818"/>
      <c r="DL5" s="1818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23"/>
      <c r="DY5" s="27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23"/>
      <c r="EO5" s="157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23"/>
      <c r="FD5" s="592"/>
      <c r="FE5" s="3021"/>
      <c r="FF5" s="3022"/>
      <c r="FG5" s="3022"/>
      <c r="FH5" s="3022"/>
      <c r="FI5" s="3022"/>
      <c r="FJ5" s="3022"/>
      <c r="FK5" s="3022"/>
      <c r="FL5" s="3022"/>
      <c r="FM5" s="3022"/>
      <c r="FN5" s="3022"/>
      <c r="FO5" s="3022"/>
      <c r="FP5" s="3022"/>
      <c r="FQ5" s="3022"/>
      <c r="FR5" s="3022"/>
      <c r="FS5" s="3022"/>
      <c r="FT5" s="3022"/>
      <c r="FU5" s="3022"/>
      <c r="FV5" s="3022"/>
      <c r="FW5" s="3022"/>
      <c r="FX5" s="3022"/>
      <c r="FY5" s="3022"/>
      <c r="FZ5" s="3022"/>
      <c r="GA5" s="3022"/>
      <c r="GB5" s="3022"/>
      <c r="GC5" s="3022"/>
      <c r="GD5" s="3022"/>
      <c r="GE5" s="3022"/>
      <c r="GF5" s="3022"/>
      <c r="GG5" s="3022"/>
      <c r="GH5" s="3022"/>
      <c r="GI5" s="3022"/>
      <c r="GJ5" s="3022"/>
      <c r="GK5" s="3022"/>
      <c r="GL5" s="3022"/>
      <c r="GM5" s="3022"/>
      <c r="GN5" s="3022"/>
      <c r="GO5" s="3022"/>
      <c r="GP5" s="3022"/>
      <c r="GQ5" s="3022"/>
      <c r="GR5" s="3022"/>
      <c r="GS5" s="3022"/>
      <c r="GT5" s="3022"/>
      <c r="GU5" s="3022"/>
      <c r="GV5" s="3022"/>
      <c r="GW5" s="3022"/>
      <c r="GX5" s="3023"/>
      <c r="GY5" s="993"/>
      <c r="GZ5" s="3046"/>
      <c r="HA5" s="3047"/>
      <c r="HB5" s="3047"/>
      <c r="HC5" s="3047"/>
      <c r="HD5" s="3047"/>
      <c r="HE5" s="3047"/>
      <c r="HF5" s="3047"/>
      <c r="HG5" s="3047"/>
      <c r="HH5" s="3047"/>
      <c r="HI5" s="3047"/>
      <c r="HJ5" s="3047"/>
      <c r="HK5" s="3047"/>
      <c r="HL5" s="3047"/>
      <c r="HM5" s="3048"/>
      <c r="HN5" s="1937"/>
      <c r="HO5" s="3000"/>
      <c r="HP5" s="3001"/>
      <c r="HQ5" s="3001"/>
      <c r="HR5" s="3001"/>
      <c r="HS5" s="3001"/>
      <c r="HT5" s="3001"/>
      <c r="HU5" s="3001"/>
      <c r="HV5" s="3001"/>
      <c r="HW5" s="3001"/>
      <c r="HX5" s="3001"/>
      <c r="HY5" s="3001"/>
      <c r="HZ5" s="3001"/>
      <c r="IA5" s="3001"/>
      <c r="IB5" s="3002"/>
      <c r="IC5" s="1939"/>
      <c r="ID5" s="136"/>
      <c r="IE5" s="432"/>
      <c r="IF5" s="432"/>
      <c r="IG5" s="432"/>
      <c r="IH5" s="432"/>
      <c r="II5" s="432"/>
      <c r="IJ5" s="432"/>
      <c r="IK5" s="432"/>
      <c r="IL5" s="432"/>
      <c r="IM5" s="432"/>
      <c r="IN5" s="432"/>
      <c r="IO5" s="432"/>
      <c r="IP5" s="432"/>
      <c r="IQ5" s="432"/>
      <c r="IR5" s="432"/>
      <c r="IS5" s="432"/>
      <c r="IT5" s="432"/>
      <c r="IU5" s="432"/>
      <c r="IV5" s="432"/>
      <c r="IW5" s="432"/>
      <c r="IX5" s="432"/>
      <c r="IY5" s="432"/>
      <c r="IZ5" s="432"/>
      <c r="JA5" s="432"/>
      <c r="JB5" s="432"/>
      <c r="JC5" s="432"/>
      <c r="JD5" s="432"/>
      <c r="JE5" s="432"/>
      <c r="JF5" s="432"/>
      <c r="JG5" s="432"/>
      <c r="JH5" s="432"/>
      <c r="JI5" s="432"/>
      <c r="JJ5" s="432"/>
      <c r="JK5" s="432"/>
      <c r="JL5" s="432"/>
      <c r="JM5" s="432"/>
      <c r="JN5" s="432"/>
      <c r="JO5" s="432"/>
      <c r="JP5" s="432"/>
      <c r="JQ5" s="432"/>
      <c r="JR5" s="432"/>
      <c r="JS5" s="432"/>
      <c r="JT5" s="432"/>
      <c r="JU5" s="432"/>
      <c r="JV5" s="432"/>
      <c r="JW5" s="432"/>
      <c r="JX5" s="432"/>
      <c r="JY5" s="432"/>
      <c r="JZ5" s="432"/>
      <c r="KA5" s="432"/>
      <c r="KB5" s="432"/>
      <c r="KC5" s="432"/>
      <c r="KD5" s="432"/>
      <c r="KE5" s="432"/>
      <c r="KF5" s="432"/>
      <c r="KG5" s="432"/>
      <c r="KH5" s="432"/>
      <c r="KI5" s="432"/>
      <c r="KJ5" s="432"/>
      <c r="KK5" s="432"/>
      <c r="KL5" s="432"/>
      <c r="KM5" s="432"/>
      <c r="KN5" s="432"/>
      <c r="KO5" s="432"/>
      <c r="KP5" s="432"/>
      <c r="KQ5" s="432"/>
      <c r="KR5" s="432"/>
      <c r="KS5" s="432"/>
      <c r="KT5" s="432"/>
      <c r="KU5" s="432"/>
      <c r="KV5" s="432"/>
      <c r="KW5" s="432"/>
      <c r="KX5" s="432"/>
      <c r="KY5" s="432"/>
      <c r="KZ5" s="432"/>
      <c r="LA5" s="432"/>
      <c r="LB5" s="432"/>
      <c r="LC5" s="432"/>
      <c r="LD5" s="432"/>
      <c r="LE5" s="432"/>
      <c r="LF5" s="432"/>
      <c r="LG5" s="432"/>
      <c r="LH5" s="432"/>
      <c r="LI5" s="432"/>
      <c r="LJ5" s="432"/>
      <c r="LK5" s="432"/>
      <c r="LL5" s="432"/>
      <c r="LM5" s="432"/>
      <c r="LN5" s="432"/>
      <c r="LO5" s="432"/>
      <c r="LP5" s="432"/>
      <c r="LQ5" s="432"/>
      <c r="LR5" s="432"/>
      <c r="LS5" s="432"/>
      <c r="LT5" s="432"/>
      <c r="LU5" s="432"/>
      <c r="LV5" s="432"/>
      <c r="LW5" s="432"/>
      <c r="LX5" s="432"/>
      <c r="LY5" s="432"/>
      <c r="LZ5" s="432"/>
      <c r="MA5" s="432"/>
      <c r="MB5" s="432"/>
      <c r="MC5" s="432"/>
      <c r="MD5" s="432"/>
      <c r="ME5" s="432"/>
      <c r="MF5" s="432"/>
      <c r="MG5" s="432"/>
      <c r="MH5" s="432"/>
      <c r="MI5" s="432"/>
      <c r="MJ5" s="432"/>
      <c r="MK5" s="432"/>
      <c r="ML5" s="432"/>
      <c r="MM5" s="432"/>
      <c r="MN5" s="432"/>
      <c r="MO5" s="432"/>
      <c r="MP5" s="432"/>
      <c r="MQ5" s="432"/>
      <c r="MR5" s="433"/>
      <c r="MS5" s="612"/>
      <c r="MT5" s="2337" t="s">
        <v>390</v>
      </c>
      <c r="MU5" s="2338"/>
      <c r="MV5" s="2338"/>
      <c r="MW5" s="2338"/>
      <c r="MX5" s="2338"/>
      <c r="MY5" s="2338"/>
      <c r="MZ5" s="2338"/>
      <c r="NA5" s="2338"/>
      <c r="NB5" s="2338"/>
      <c r="NC5" s="2338"/>
      <c r="ND5" s="2338"/>
      <c r="NE5" s="2338"/>
      <c r="NF5" s="2338"/>
      <c r="NG5" s="2338"/>
      <c r="NH5" s="2338"/>
      <c r="NI5" s="2338"/>
      <c r="NJ5" s="2338"/>
      <c r="NK5" s="2338"/>
      <c r="NL5" s="2338"/>
      <c r="NM5" s="2338"/>
      <c r="NN5" s="2338"/>
      <c r="NO5" s="2338"/>
      <c r="NP5" s="2338"/>
      <c r="NQ5" s="2338"/>
      <c r="NR5" s="2338"/>
      <c r="NS5" s="2339"/>
      <c r="NT5" s="608"/>
    </row>
    <row r="6" spans="1:384" s="1938" customFormat="1" ht="42.75" customHeight="1" thickBot="1" x14ac:dyDescent="0.45">
      <c r="A6" s="1620" t="s">
        <v>1</v>
      </c>
      <c r="B6" s="1943"/>
      <c r="C6" s="1944"/>
      <c r="D6" s="1945"/>
      <c r="E6" s="27"/>
      <c r="F6" s="2904" t="s">
        <v>399</v>
      </c>
      <c r="G6" s="2904"/>
      <c r="H6" s="2904"/>
      <c r="I6" s="2904"/>
      <c r="J6" s="2904"/>
      <c r="K6" s="2904"/>
      <c r="L6" s="2904"/>
      <c r="M6" s="23"/>
      <c r="N6" s="14"/>
      <c r="O6" s="14"/>
      <c r="P6" s="14"/>
      <c r="Q6" s="14"/>
      <c r="R6" s="2910" t="s">
        <v>171</v>
      </c>
      <c r="S6" s="2911"/>
      <c r="T6" s="2911"/>
      <c r="U6" s="2911"/>
      <c r="V6" s="2911"/>
      <c r="W6" s="2911"/>
      <c r="X6" s="2911"/>
      <c r="Y6" s="2911"/>
      <c r="Z6" s="2912"/>
      <c r="AA6" s="14"/>
      <c r="AB6" s="14"/>
      <c r="AC6" s="14"/>
      <c r="AD6" s="14"/>
      <c r="AE6" s="23"/>
      <c r="AF6" s="27"/>
      <c r="AG6" s="22"/>
      <c r="AH6" s="22"/>
      <c r="AI6" s="22"/>
      <c r="AJ6" s="22"/>
      <c r="AK6" s="22"/>
      <c r="AL6" s="14"/>
      <c r="AM6" s="22"/>
      <c r="AN6" s="22"/>
      <c r="AO6" s="22"/>
      <c r="AP6" s="22"/>
      <c r="AQ6" s="22"/>
      <c r="AR6" s="2905" t="s">
        <v>171</v>
      </c>
      <c r="AS6" s="2906"/>
      <c r="AT6" s="2906"/>
      <c r="AU6" s="2906"/>
      <c r="AV6" s="2906"/>
      <c r="AW6" s="2906"/>
      <c r="AX6" s="2906"/>
      <c r="AY6" s="2906"/>
      <c r="AZ6" s="2906"/>
      <c r="BA6" s="2906"/>
      <c r="BB6" s="2906"/>
      <c r="BC6" s="2906"/>
      <c r="BD6" s="2906"/>
      <c r="BE6" s="2906"/>
      <c r="BF6" s="2906"/>
      <c r="BG6" s="2906"/>
      <c r="BH6" s="2907"/>
      <c r="BI6" s="22"/>
      <c r="BJ6" s="22"/>
      <c r="BK6" s="22"/>
      <c r="BL6" s="22"/>
      <c r="BM6" s="14"/>
      <c r="BN6" s="27"/>
      <c r="BO6" s="2803" t="s">
        <v>171</v>
      </c>
      <c r="BP6" s="2804"/>
      <c r="BQ6" s="2804"/>
      <c r="BR6" s="2804"/>
      <c r="BS6" s="2804"/>
      <c r="BT6" s="2804"/>
      <c r="BU6" s="2804"/>
      <c r="BV6" s="2804"/>
      <c r="BW6" s="2804"/>
      <c r="BX6" s="2804"/>
      <c r="BY6" s="2804"/>
      <c r="BZ6" s="2804"/>
      <c r="CA6" s="2804"/>
      <c r="CB6" s="2804"/>
      <c r="CC6" s="2804"/>
      <c r="CD6" s="2804"/>
      <c r="CE6" s="2804"/>
      <c r="CF6" s="2804"/>
      <c r="CG6" s="2804"/>
      <c r="CH6" s="2804"/>
      <c r="CI6" s="2804"/>
      <c r="CJ6" s="2804"/>
      <c r="CK6" s="2804"/>
      <c r="CL6" s="2804"/>
      <c r="CM6" s="2804"/>
      <c r="CN6" s="2804"/>
      <c r="CO6" s="2804"/>
      <c r="CP6" s="2804"/>
      <c r="CQ6" s="2804"/>
      <c r="CR6" s="2804"/>
      <c r="CS6" s="2804"/>
      <c r="CT6" s="2804"/>
      <c r="CU6" s="2804"/>
      <c r="CV6" s="2804"/>
      <c r="CW6" s="2804"/>
      <c r="CX6" s="2804"/>
      <c r="CY6" s="2804"/>
      <c r="CZ6" s="2804"/>
      <c r="DA6" s="2804"/>
      <c r="DB6" s="2804"/>
      <c r="DC6" s="2804"/>
      <c r="DD6" s="2804"/>
      <c r="DE6" s="2804"/>
      <c r="DF6" s="2804"/>
      <c r="DG6" s="2804"/>
      <c r="DH6" s="2804"/>
      <c r="DI6" s="2804"/>
      <c r="DJ6" s="2804"/>
      <c r="DK6" s="2804"/>
      <c r="DL6" s="2804"/>
      <c r="DM6" s="2804"/>
      <c r="DN6" s="2804"/>
      <c r="DO6" s="2804"/>
      <c r="DP6" s="2804"/>
      <c r="DQ6" s="2804"/>
      <c r="DR6" s="2804"/>
      <c r="DS6" s="2804"/>
      <c r="DT6" s="2804"/>
      <c r="DU6" s="2804"/>
      <c r="DV6" s="2804"/>
      <c r="DW6" s="2805"/>
      <c r="DX6" s="68"/>
      <c r="DY6" s="69"/>
      <c r="DZ6" s="2905" t="s">
        <v>171</v>
      </c>
      <c r="EA6" s="2906"/>
      <c r="EB6" s="2906"/>
      <c r="EC6" s="2906"/>
      <c r="ED6" s="2906"/>
      <c r="EE6" s="2906"/>
      <c r="EF6" s="2906"/>
      <c r="EG6" s="2906"/>
      <c r="EH6" s="2906"/>
      <c r="EI6" s="2906"/>
      <c r="EJ6" s="2906"/>
      <c r="EK6" s="2906"/>
      <c r="EL6" s="2906"/>
      <c r="EM6" s="2907"/>
      <c r="EN6" s="68"/>
      <c r="EO6" s="1685"/>
      <c r="EP6" s="2905" t="s">
        <v>171</v>
      </c>
      <c r="EQ6" s="2906"/>
      <c r="ER6" s="2906"/>
      <c r="ES6" s="2906"/>
      <c r="ET6" s="2906"/>
      <c r="EU6" s="2906"/>
      <c r="EV6" s="2906"/>
      <c r="EW6" s="2906"/>
      <c r="EX6" s="2906"/>
      <c r="EY6" s="2906"/>
      <c r="EZ6" s="2906"/>
      <c r="FA6" s="2906"/>
      <c r="FB6" s="2907"/>
      <c r="FC6" s="1708"/>
      <c r="FD6" s="593"/>
      <c r="FE6" s="2337" t="s">
        <v>388</v>
      </c>
      <c r="FF6" s="2338"/>
      <c r="FG6" s="2338"/>
      <c r="FH6" s="2338"/>
      <c r="FI6" s="2338"/>
      <c r="FJ6" s="2338"/>
      <c r="FK6" s="2338"/>
      <c r="FL6" s="2338"/>
      <c r="FM6" s="2338"/>
      <c r="FN6" s="2338"/>
      <c r="FO6" s="2338"/>
      <c r="FP6" s="2338"/>
      <c r="FQ6" s="2338"/>
      <c r="FR6" s="2338"/>
      <c r="FS6" s="2338"/>
      <c r="FT6" s="2338"/>
      <c r="FU6" s="2338"/>
      <c r="FV6" s="2338"/>
      <c r="FW6" s="2338"/>
      <c r="FX6" s="2338"/>
      <c r="FY6" s="2338"/>
      <c r="FZ6" s="2338"/>
      <c r="GA6" s="2338"/>
      <c r="GB6" s="2338"/>
      <c r="GC6" s="2338"/>
      <c r="GD6" s="2338"/>
      <c r="GE6" s="2338"/>
      <c r="GF6" s="2338"/>
      <c r="GG6" s="2338"/>
      <c r="GH6" s="2338"/>
      <c r="GI6" s="2338"/>
      <c r="GJ6" s="2338"/>
      <c r="GK6" s="2338"/>
      <c r="GL6" s="2338"/>
      <c r="GM6" s="2338"/>
      <c r="GN6" s="2338"/>
      <c r="GO6" s="2338"/>
      <c r="GP6" s="2338"/>
      <c r="GQ6" s="2338"/>
      <c r="GR6" s="2338"/>
      <c r="GS6" s="2338"/>
      <c r="GT6" s="2338"/>
      <c r="GU6" s="2338"/>
      <c r="GV6" s="2338"/>
      <c r="GW6" s="2338"/>
      <c r="GX6" s="2339"/>
      <c r="GY6" s="920"/>
      <c r="GZ6" s="920"/>
      <c r="HA6" s="920"/>
      <c r="HB6" s="920"/>
      <c r="HC6" s="920"/>
      <c r="HD6" s="920"/>
      <c r="HE6" s="920"/>
      <c r="HF6" s="920"/>
      <c r="HG6" s="920"/>
      <c r="HH6" s="920"/>
      <c r="HI6" s="920"/>
      <c r="HJ6" s="920"/>
      <c r="HK6" s="920"/>
      <c r="HL6" s="920"/>
      <c r="HM6" s="136"/>
      <c r="HN6" s="1937"/>
      <c r="HO6" s="3000"/>
      <c r="HP6" s="3001"/>
      <c r="HQ6" s="3001"/>
      <c r="HR6" s="3001"/>
      <c r="HS6" s="3001"/>
      <c r="HT6" s="3001"/>
      <c r="HU6" s="3001"/>
      <c r="HV6" s="3001"/>
      <c r="HW6" s="3001"/>
      <c r="HX6" s="3001"/>
      <c r="HY6" s="3001"/>
      <c r="HZ6" s="3001"/>
      <c r="IA6" s="3001"/>
      <c r="IB6" s="3002"/>
      <c r="IC6" s="1939"/>
      <c r="ID6" s="136"/>
      <c r="IE6" s="2337" t="s">
        <v>394</v>
      </c>
      <c r="IF6" s="2338"/>
      <c r="IG6" s="2338"/>
      <c r="IH6" s="2338"/>
      <c r="II6" s="2338"/>
      <c r="IJ6" s="2338"/>
      <c r="IK6" s="2338"/>
      <c r="IL6" s="2338"/>
      <c r="IM6" s="2338"/>
      <c r="IN6" s="2338"/>
      <c r="IO6" s="2338"/>
      <c r="IP6" s="2338"/>
      <c r="IQ6" s="2338"/>
      <c r="IR6" s="2338"/>
      <c r="IS6" s="2338"/>
      <c r="IT6" s="2338"/>
      <c r="IU6" s="2338"/>
      <c r="IV6" s="2338"/>
      <c r="IW6" s="2338"/>
      <c r="IX6" s="2338"/>
      <c r="IY6" s="2338"/>
      <c r="IZ6" s="2338"/>
      <c r="JA6" s="2338"/>
      <c r="JB6" s="2338"/>
      <c r="JC6" s="2338"/>
      <c r="JD6" s="2338"/>
      <c r="JE6" s="2338"/>
      <c r="JF6" s="2338"/>
      <c r="JG6" s="2338"/>
      <c r="JH6" s="2338"/>
      <c r="JI6" s="2338"/>
      <c r="JJ6" s="2338"/>
      <c r="JK6" s="2338"/>
      <c r="JL6" s="2338"/>
      <c r="JM6" s="2338"/>
      <c r="JN6" s="2338"/>
      <c r="JO6" s="2338"/>
      <c r="JP6" s="2338"/>
      <c r="JQ6" s="2338"/>
      <c r="JR6" s="2338"/>
      <c r="JS6" s="2338"/>
      <c r="JT6" s="2338"/>
      <c r="JU6" s="2338"/>
      <c r="JV6" s="2338"/>
      <c r="JW6" s="2338"/>
      <c r="JX6" s="2338"/>
      <c r="JY6" s="2338"/>
      <c r="JZ6" s="2338"/>
      <c r="KA6" s="2338"/>
      <c r="KB6" s="2338"/>
      <c r="KC6" s="2338"/>
      <c r="KD6" s="2338"/>
      <c r="KE6" s="2338"/>
      <c r="KF6" s="2338"/>
      <c r="KG6" s="2338"/>
      <c r="KH6" s="2338"/>
      <c r="KI6" s="2338"/>
      <c r="KJ6" s="2338"/>
      <c r="KK6" s="2338"/>
      <c r="KL6" s="2339"/>
      <c r="KM6" s="920"/>
      <c r="KN6" s="920"/>
      <c r="KO6" s="920"/>
      <c r="KP6" s="920"/>
      <c r="KQ6" s="920"/>
      <c r="KR6" s="920"/>
      <c r="KS6" s="920"/>
      <c r="KT6" s="920"/>
      <c r="KU6" s="920"/>
      <c r="KV6" s="920"/>
      <c r="KW6" s="920"/>
      <c r="KX6" s="920"/>
      <c r="KY6" s="920"/>
      <c r="KZ6" s="920"/>
      <c r="LA6" s="920"/>
      <c r="LB6" s="920"/>
      <c r="LC6" s="920"/>
      <c r="LD6" s="920"/>
      <c r="LE6" s="920"/>
      <c r="LF6" s="920"/>
      <c r="LG6" s="920"/>
      <c r="LH6" s="920"/>
      <c r="LI6" s="920"/>
      <c r="LJ6" s="920"/>
      <c r="LK6" s="920"/>
      <c r="LL6" s="920"/>
      <c r="LM6" s="920"/>
      <c r="LN6" s="920"/>
      <c r="LO6" s="920"/>
      <c r="LP6" s="920"/>
      <c r="LQ6" s="920"/>
      <c r="LR6" s="920"/>
      <c r="LS6" s="920"/>
      <c r="LT6" s="920"/>
      <c r="LU6" s="920"/>
      <c r="LV6" s="920"/>
      <c r="LW6" s="920"/>
      <c r="LX6" s="432"/>
      <c r="LY6" s="432"/>
      <c r="LZ6" s="432"/>
      <c r="MA6" s="432"/>
      <c r="MB6" s="432"/>
      <c r="MC6" s="432"/>
      <c r="MD6" s="432"/>
      <c r="ME6" s="432"/>
      <c r="MF6" s="432"/>
      <c r="MG6" s="432"/>
      <c r="MH6" s="432"/>
      <c r="MI6" s="432"/>
      <c r="MJ6" s="432"/>
      <c r="MK6" s="432"/>
      <c r="ML6" s="432"/>
      <c r="MM6" s="432"/>
      <c r="MN6" s="432"/>
      <c r="MO6" s="432"/>
      <c r="MP6" s="432"/>
      <c r="MQ6" s="432"/>
      <c r="MR6" s="433"/>
      <c r="MS6" s="612"/>
      <c r="MT6" s="2891"/>
      <c r="MU6" s="2892"/>
      <c r="MV6" s="2892"/>
      <c r="MW6" s="2892"/>
      <c r="MX6" s="2892"/>
      <c r="MY6" s="2892"/>
      <c r="MZ6" s="2892"/>
      <c r="NA6" s="2892"/>
      <c r="NB6" s="2892"/>
      <c r="NC6" s="2892"/>
      <c r="ND6" s="2892"/>
      <c r="NE6" s="2892"/>
      <c r="NF6" s="2892"/>
      <c r="NG6" s="2892"/>
      <c r="NH6" s="2892"/>
      <c r="NI6" s="2892"/>
      <c r="NJ6" s="2892"/>
      <c r="NK6" s="2892"/>
      <c r="NL6" s="2892"/>
      <c r="NM6" s="2892"/>
      <c r="NN6" s="2892"/>
      <c r="NO6" s="2892"/>
      <c r="NP6" s="2892"/>
      <c r="NQ6" s="2892"/>
      <c r="NR6" s="2892"/>
      <c r="NS6" s="2893"/>
      <c r="NT6" s="1081"/>
    </row>
    <row r="7" spans="1:384" s="1938" customFormat="1" ht="42.75" customHeight="1" thickBot="1" x14ac:dyDescent="0.25">
      <c r="A7" s="1620" t="s">
        <v>2</v>
      </c>
      <c r="B7" s="2763"/>
      <c r="C7" s="2764"/>
      <c r="D7" s="2765"/>
      <c r="E7" s="27"/>
      <c r="F7" s="3"/>
      <c r="G7" s="3"/>
      <c r="H7" s="3"/>
      <c r="I7" s="3"/>
      <c r="J7" s="3"/>
      <c r="K7" s="3"/>
      <c r="L7" s="3"/>
      <c r="M7" s="23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23"/>
      <c r="AF7" s="27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2"/>
      <c r="BE7" s="22"/>
      <c r="BF7" s="22"/>
      <c r="BG7" s="22"/>
      <c r="BH7" s="22"/>
      <c r="BI7" s="22"/>
      <c r="BJ7" s="22"/>
      <c r="BK7" s="22"/>
      <c r="BL7" s="22"/>
      <c r="BM7" s="14"/>
      <c r="BN7" s="27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816"/>
      <c r="DD7" s="1816"/>
      <c r="DE7" s="1816"/>
      <c r="DF7" s="1816"/>
      <c r="DG7" s="1816"/>
      <c r="DH7" s="1816"/>
      <c r="DI7" s="1816"/>
      <c r="DJ7" s="1816"/>
      <c r="DK7" s="1816"/>
      <c r="DL7" s="1816"/>
      <c r="DM7" s="14"/>
      <c r="DN7" s="14"/>
      <c r="DO7" s="14"/>
      <c r="DP7" s="14"/>
      <c r="DQ7" s="14"/>
      <c r="DR7" s="14"/>
      <c r="DS7" s="14"/>
      <c r="DT7" s="14"/>
      <c r="DU7" s="14"/>
      <c r="DV7" s="1816"/>
      <c r="DW7" s="14"/>
      <c r="DX7" s="23"/>
      <c r="DY7" s="27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23"/>
      <c r="EO7" s="157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23"/>
      <c r="FD7" s="592"/>
      <c r="FE7" s="2340"/>
      <c r="FF7" s="2341"/>
      <c r="FG7" s="2341"/>
      <c r="FH7" s="2341"/>
      <c r="FI7" s="2341"/>
      <c r="FJ7" s="2341"/>
      <c r="FK7" s="2341"/>
      <c r="FL7" s="2341"/>
      <c r="FM7" s="2341"/>
      <c r="FN7" s="2341"/>
      <c r="FO7" s="2341"/>
      <c r="FP7" s="2341"/>
      <c r="FQ7" s="2341"/>
      <c r="FR7" s="2341"/>
      <c r="FS7" s="2341"/>
      <c r="FT7" s="2341"/>
      <c r="FU7" s="2341"/>
      <c r="FV7" s="2341"/>
      <c r="FW7" s="2341"/>
      <c r="FX7" s="2341"/>
      <c r="FY7" s="2341"/>
      <c r="FZ7" s="2341"/>
      <c r="GA7" s="2341"/>
      <c r="GB7" s="2341"/>
      <c r="GC7" s="2341"/>
      <c r="GD7" s="2341"/>
      <c r="GE7" s="2341"/>
      <c r="GF7" s="2341"/>
      <c r="GG7" s="2341"/>
      <c r="GH7" s="2341"/>
      <c r="GI7" s="2341"/>
      <c r="GJ7" s="2341"/>
      <c r="GK7" s="2341"/>
      <c r="GL7" s="2341"/>
      <c r="GM7" s="2341"/>
      <c r="GN7" s="2341"/>
      <c r="GO7" s="2341"/>
      <c r="GP7" s="2341"/>
      <c r="GQ7" s="2341"/>
      <c r="GR7" s="2341"/>
      <c r="GS7" s="2341"/>
      <c r="GT7" s="2341"/>
      <c r="GU7" s="2341"/>
      <c r="GV7" s="2341"/>
      <c r="GW7" s="2341"/>
      <c r="GX7" s="2342"/>
      <c r="GY7" s="919"/>
      <c r="GZ7" s="919"/>
      <c r="HA7" s="919"/>
      <c r="HB7" s="919"/>
      <c r="HC7" s="919"/>
      <c r="HD7" s="919"/>
      <c r="HE7" s="919"/>
      <c r="HF7" s="919"/>
      <c r="HG7" s="919"/>
      <c r="HH7" s="919"/>
      <c r="HI7" s="919"/>
      <c r="HJ7" s="919"/>
      <c r="HK7" s="919"/>
      <c r="HL7" s="919"/>
      <c r="HM7" s="136"/>
      <c r="HN7" s="1937"/>
      <c r="HO7" s="3003"/>
      <c r="HP7" s="3004"/>
      <c r="HQ7" s="3004"/>
      <c r="HR7" s="3004"/>
      <c r="HS7" s="3004"/>
      <c r="HT7" s="3004"/>
      <c r="HU7" s="3004"/>
      <c r="HV7" s="3004"/>
      <c r="HW7" s="3004"/>
      <c r="HX7" s="3004"/>
      <c r="HY7" s="3004"/>
      <c r="HZ7" s="3004"/>
      <c r="IA7" s="3004"/>
      <c r="IB7" s="3005"/>
      <c r="IC7" s="1939"/>
      <c r="ID7" s="136"/>
      <c r="IE7" s="2340"/>
      <c r="IF7" s="2341"/>
      <c r="IG7" s="2341"/>
      <c r="IH7" s="2341"/>
      <c r="II7" s="2341"/>
      <c r="IJ7" s="2341"/>
      <c r="IK7" s="2341"/>
      <c r="IL7" s="2341"/>
      <c r="IM7" s="2341"/>
      <c r="IN7" s="2341"/>
      <c r="IO7" s="2341"/>
      <c r="IP7" s="2341"/>
      <c r="IQ7" s="2341"/>
      <c r="IR7" s="2341"/>
      <c r="IS7" s="2341"/>
      <c r="IT7" s="2341"/>
      <c r="IU7" s="2341"/>
      <c r="IV7" s="2341"/>
      <c r="IW7" s="2341"/>
      <c r="IX7" s="2341"/>
      <c r="IY7" s="2341"/>
      <c r="IZ7" s="2341"/>
      <c r="JA7" s="2341"/>
      <c r="JB7" s="2341"/>
      <c r="JC7" s="2341"/>
      <c r="JD7" s="2341"/>
      <c r="JE7" s="2341"/>
      <c r="JF7" s="2341"/>
      <c r="JG7" s="2341"/>
      <c r="JH7" s="2341"/>
      <c r="JI7" s="2341"/>
      <c r="JJ7" s="2341"/>
      <c r="JK7" s="2341"/>
      <c r="JL7" s="2341"/>
      <c r="JM7" s="2341"/>
      <c r="JN7" s="2341"/>
      <c r="JO7" s="2341"/>
      <c r="JP7" s="2341"/>
      <c r="JQ7" s="2341"/>
      <c r="JR7" s="2341"/>
      <c r="JS7" s="2341"/>
      <c r="JT7" s="2341"/>
      <c r="JU7" s="2341"/>
      <c r="JV7" s="2341"/>
      <c r="JW7" s="2341"/>
      <c r="JX7" s="2341"/>
      <c r="JY7" s="2341"/>
      <c r="JZ7" s="2341"/>
      <c r="KA7" s="2341"/>
      <c r="KB7" s="2341"/>
      <c r="KC7" s="2341"/>
      <c r="KD7" s="2341"/>
      <c r="KE7" s="2341"/>
      <c r="KF7" s="2341"/>
      <c r="KG7" s="2341"/>
      <c r="KH7" s="2341"/>
      <c r="KI7" s="2341"/>
      <c r="KJ7" s="2341"/>
      <c r="KK7" s="2341"/>
      <c r="KL7" s="2342"/>
      <c r="KM7" s="919"/>
      <c r="KN7" s="919"/>
      <c r="KO7" s="919"/>
      <c r="KP7" s="919"/>
      <c r="KQ7" s="919"/>
      <c r="KR7" s="919"/>
      <c r="KS7" s="919"/>
      <c r="KT7" s="919"/>
      <c r="KU7" s="919"/>
      <c r="KV7" s="919"/>
      <c r="KW7" s="919"/>
      <c r="KX7" s="919"/>
      <c r="KY7" s="919"/>
      <c r="KZ7" s="919"/>
      <c r="LA7" s="919"/>
      <c r="LB7" s="919"/>
      <c r="LC7" s="919"/>
      <c r="LD7" s="919"/>
      <c r="LE7" s="919"/>
      <c r="LF7" s="919"/>
      <c r="LG7" s="919"/>
      <c r="LH7" s="919"/>
      <c r="LI7" s="919"/>
      <c r="LJ7" s="919"/>
      <c r="LK7" s="919"/>
      <c r="LL7" s="919"/>
      <c r="LM7" s="919"/>
      <c r="LN7" s="919"/>
      <c r="LO7" s="919"/>
      <c r="LP7" s="919"/>
      <c r="LQ7" s="919"/>
      <c r="LR7" s="919"/>
      <c r="LS7" s="919"/>
      <c r="LT7" s="919"/>
      <c r="LU7" s="919"/>
      <c r="LV7" s="919"/>
      <c r="LW7" s="919"/>
      <c r="LX7" s="432"/>
      <c r="LY7" s="432"/>
      <c r="LZ7" s="432"/>
      <c r="MA7" s="432"/>
      <c r="MB7" s="432"/>
      <c r="MC7" s="432"/>
      <c r="MD7" s="432"/>
      <c r="ME7" s="432"/>
      <c r="MF7" s="432"/>
      <c r="MG7" s="432"/>
      <c r="MH7" s="432"/>
      <c r="MI7" s="432"/>
      <c r="MJ7" s="432"/>
      <c r="MK7" s="432"/>
      <c r="ML7" s="432"/>
      <c r="MM7" s="432"/>
      <c r="MN7" s="432"/>
      <c r="MO7" s="432"/>
      <c r="MP7" s="432"/>
      <c r="MQ7" s="432"/>
      <c r="MR7" s="433"/>
      <c r="MS7" s="612"/>
      <c r="MT7" s="2340"/>
      <c r="MU7" s="2341"/>
      <c r="MV7" s="2341"/>
      <c r="MW7" s="2341"/>
      <c r="MX7" s="2341"/>
      <c r="MY7" s="2341"/>
      <c r="MZ7" s="2341"/>
      <c r="NA7" s="2341"/>
      <c r="NB7" s="2341"/>
      <c r="NC7" s="2341"/>
      <c r="ND7" s="2341"/>
      <c r="NE7" s="2341"/>
      <c r="NF7" s="2341"/>
      <c r="NG7" s="2341"/>
      <c r="NH7" s="2341"/>
      <c r="NI7" s="2341"/>
      <c r="NJ7" s="2341"/>
      <c r="NK7" s="2341"/>
      <c r="NL7" s="2341"/>
      <c r="NM7" s="2341"/>
      <c r="NN7" s="2341"/>
      <c r="NO7" s="2341"/>
      <c r="NP7" s="2341"/>
      <c r="NQ7" s="2341"/>
      <c r="NR7" s="2341"/>
      <c r="NS7" s="2342"/>
      <c r="NT7" s="1081"/>
    </row>
    <row r="8" spans="1:384" s="1938" customFormat="1" ht="42.75" customHeight="1" thickBot="1" x14ac:dyDescent="0.25">
      <c r="A8" s="1621" t="s">
        <v>151</v>
      </c>
      <c r="B8" s="2766"/>
      <c r="C8" s="2767"/>
      <c r="D8" s="2768"/>
      <c r="E8" s="1509"/>
      <c r="F8" s="2769" t="s">
        <v>94</v>
      </c>
      <c r="G8" s="2770"/>
      <c r="H8" s="2770"/>
      <c r="I8" s="2770"/>
      <c r="J8" s="2770"/>
      <c r="K8" s="2770"/>
      <c r="L8" s="2771"/>
      <c r="M8" s="77"/>
      <c r="N8" s="17"/>
      <c r="O8" s="2772" t="s">
        <v>54</v>
      </c>
      <c r="P8" s="2773"/>
      <c r="Q8" s="2773"/>
      <c r="R8" s="2773"/>
      <c r="S8" s="2773"/>
      <c r="T8" s="2773"/>
      <c r="U8" s="2773"/>
      <c r="V8" s="2773"/>
      <c r="W8" s="2773"/>
      <c r="X8" s="2773"/>
      <c r="Y8" s="2773"/>
      <c r="Z8" s="2773"/>
      <c r="AA8" s="2773"/>
      <c r="AB8" s="2773"/>
      <c r="AC8" s="2773"/>
      <c r="AD8" s="2774"/>
      <c r="AE8" s="77"/>
      <c r="AF8" s="78"/>
      <c r="AG8" s="2769" t="s">
        <v>95</v>
      </c>
      <c r="AH8" s="2770"/>
      <c r="AI8" s="2770"/>
      <c r="AJ8" s="2770"/>
      <c r="AK8" s="2770"/>
      <c r="AL8" s="2770"/>
      <c r="AM8" s="2770"/>
      <c r="AN8" s="2770"/>
      <c r="AO8" s="2770"/>
      <c r="AP8" s="2770"/>
      <c r="AQ8" s="2770"/>
      <c r="AR8" s="2770"/>
      <c r="AS8" s="2770"/>
      <c r="AT8" s="2770"/>
      <c r="AU8" s="2770"/>
      <c r="AV8" s="2770"/>
      <c r="AW8" s="2770"/>
      <c r="AX8" s="2770"/>
      <c r="AY8" s="2770"/>
      <c r="AZ8" s="2770"/>
      <c r="BA8" s="2770"/>
      <c r="BB8" s="2770"/>
      <c r="BC8" s="2770"/>
      <c r="BD8" s="2770"/>
      <c r="BE8" s="2770"/>
      <c r="BF8" s="2770"/>
      <c r="BG8" s="2770"/>
      <c r="BH8" s="2770"/>
      <c r="BI8" s="2770"/>
      <c r="BJ8" s="2770"/>
      <c r="BK8" s="2770"/>
      <c r="BL8" s="2771"/>
      <c r="BM8" s="5"/>
      <c r="BN8" s="78"/>
      <c r="BO8" s="2812" t="s">
        <v>55</v>
      </c>
      <c r="BP8" s="2813"/>
      <c r="BQ8" s="2813"/>
      <c r="BR8" s="2813"/>
      <c r="BS8" s="2813"/>
      <c r="BT8" s="2813"/>
      <c r="BU8" s="2813"/>
      <c r="BV8" s="2813"/>
      <c r="BW8" s="2813"/>
      <c r="BX8" s="2813"/>
      <c r="BY8" s="2813"/>
      <c r="BZ8" s="2813"/>
      <c r="CA8" s="2813"/>
      <c r="CB8" s="2813"/>
      <c r="CC8" s="2813"/>
      <c r="CD8" s="2813"/>
      <c r="CE8" s="2813"/>
      <c r="CF8" s="2813"/>
      <c r="CG8" s="2813"/>
      <c r="CH8" s="2813"/>
      <c r="CI8" s="2813"/>
      <c r="CJ8" s="2813"/>
      <c r="CK8" s="2813"/>
      <c r="CL8" s="2813"/>
      <c r="CM8" s="2813"/>
      <c r="CN8" s="2813"/>
      <c r="CO8" s="2813"/>
      <c r="CP8" s="2813"/>
      <c r="CQ8" s="2813"/>
      <c r="CR8" s="2813"/>
      <c r="CS8" s="2813"/>
      <c r="CT8" s="2813"/>
      <c r="CU8" s="2813"/>
      <c r="CV8" s="2813"/>
      <c r="CW8" s="2813"/>
      <c r="CX8" s="2813"/>
      <c r="CY8" s="2813"/>
      <c r="CZ8" s="2813"/>
      <c r="DA8" s="2813"/>
      <c r="DB8" s="2813"/>
      <c r="DC8" s="2813"/>
      <c r="DD8" s="2813"/>
      <c r="DE8" s="2813"/>
      <c r="DF8" s="2813"/>
      <c r="DG8" s="2813"/>
      <c r="DH8" s="2813"/>
      <c r="DI8" s="2813"/>
      <c r="DJ8" s="2813"/>
      <c r="DK8" s="2813"/>
      <c r="DL8" s="2813"/>
      <c r="DM8" s="2813"/>
      <c r="DN8" s="2813"/>
      <c r="DO8" s="2813"/>
      <c r="DP8" s="2813"/>
      <c r="DQ8" s="2813"/>
      <c r="DR8" s="2813"/>
      <c r="DS8" s="2813"/>
      <c r="DT8" s="2813"/>
      <c r="DU8" s="2813"/>
      <c r="DV8" s="2813"/>
      <c r="DW8" s="2814"/>
      <c r="DX8" s="77"/>
      <c r="DY8" s="78"/>
      <c r="DZ8" s="2772" t="s">
        <v>66</v>
      </c>
      <c r="EA8" s="2773"/>
      <c r="EB8" s="2773"/>
      <c r="EC8" s="2773"/>
      <c r="ED8" s="2773"/>
      <c r="EE8" s="2773"/>
      <c r="EF8" s="2773"/>
      <c r="EG8" s="2773"/>
      <c r="EH8" s="2773"/>
      <c r="EI8" s="2773"/>
      <c r="EJ8" s="2773"/>
      <c r="EK8" s="2773"/>
      <c r="EL8" s="2773"/>
      <c r="EM8" s="2774"/>
      <c r="EN8" s="77"/>
      <c r="EO8" s="1686"/>
      <c r="EP8" s="3029" t="s">
        <v>214</v>
      </c>
      <c r="EQ8" s="3030"/>
      <c r="ER8" s="3030"/>
      <c r="ES8" s="3030"/>
      <c r="ET8" s="3030"/>
      <c r="EU8" s="3030"/>
      <c r="EV8" s="3030"/>
      <c r="EW8" s="3030"/>
      <c r="EX8" s="3030"/>
      <c r="EY8" s="3030"/>
      <c r="EZ8" s="3030"/>
      <c r="FA8" s="3030"/>
      <c r="FB8" s="3031"/>
      <c r="FC8" s="77"/>
      <c r="FD8" s="594"/>
      <c r="FE8" s="3012" t="s">
        <v>387</v>
      </c>
      <c r="FF8" s="3013"/>
      <c r="FG8" s="3013"/>
      <c r="FH8" s="3013"/>
      <c r="FI8" s="3013"/>
      <c r="FJ8" s="3013"/>
      <c r="FK8" s="3013"/>
      <c r="FL8" s="3013"/>
      <c r="FM8" s="3013"/>
      <c r="FN8" s="3013"/>
      <c r="FO8" s="3013"/>
      <c r="FP8" s="3013"/>
      <c r="FQ8" s="3013"/>
      <c r="FR8" s="3013"/>
      <c r="FS8" s="3013"/>
      <c r="FT8" s="3013"/>
      <c r="FU8" s="3013"/>
      <c r="FV8" s="3013"/>
      <c r="FW8" s="3013"/>
      <c r="FX8" s="3013"/>
      <c r="FY8" s="3013"/>
      <c r="FZ8" s="3013"/>
      <c r="GA8" s="3013"/>
      <c r="GB8" s="3013"/>
      <c r="GC8" s="3013"/>
      <c r="GD8" s="3013"/>
      <c r="GE8" s="3013"/>
      <c r="GF8" s="3013"/>
      <c r="GG8" s="3013"/>
      <c r="GH8" s="3013"/>
      <c r="GI8" s="3013"/>
      <c r="GJ8" s="3013"/>
      <c r="GK8" s="3013"/>
      <c r="GL8" s="3013"/>
      <c r="GM8" s="3013"/>
      <c r="GN8" s="3013"/>
      <c r="GO8" s="3013"/>
      <c r="GP8" s="3013"/>
      <c r="GQ8" s="3013"/>
      <c r="GR8" s="3013"/>
      <c r="GS8" s="3013"/>
      <c r="GT8" s="3013"/>
      <c r="GU8" s="3013"/>
      <c r="GV8" s="3013"/>
      <c r="GW8" s="3013"/>
      <c r="GX8" s="3013"/>
      <c r="GY8" s="3013"/>
      <c r="GZ8" s="3013"/>
      <c r="HA8" s="3013"/>
      <c r="HB8" s="3013"/>
      <c r="HC8" s="3013"/>
      <c r="HD8" s="3013"/>
      <c r="HE8" s="3013"/>
      <c r="HF8" s="3013"/>
      <c r="HG8" s="3013"/>
      <c r="HH8" s="3013"/>
      <c r="HI8" s="3013"/>
      <c r="HJ8" s="3013"/>
      <c r="HK8" s="3013"/>
      <c r="HL8" s="3014"/>
      <c r="HM8" s="432"/>
      <c r="HN8" s="439"/>
      <c r="HO8" s="2349" t="s">
        <v>351</v>
      </c>
      <c r="HP8" s="2350"/>
      <c r="HQ8" s="2350"/>
      <c r="HR8" s="2350"/>
      <c r="HS8" s="2350"/>
      <c r="HT8" s="2350"/>
      <c r="HU8" s="2350"/>
      <c r="HV8" s="2350"/>
      <c r="HW8" s="2350"/>
      <c r="HX8" s="2350"/>
      <c r="HY8" s="2350"/>
      <c r="HZ8" s="2350"/>
      <c r="IA8" s="2350"/>
      <c r="IB8" s="2351"/>
      <c r="IC8" s="433"/>
      <c r="ID8" s="432"/>
      <c r="IE8" s="2917" t="s">
        <v>350</v>
      </c>
      <c r="IF8" s="2918"/>
      <c r="IG8" s="2918"/>
      <c r="IH8" s="2918"/>
      <c r="II8" s="2918"/>
      <c r="IJ8" s="2918"/>
      <c r="IK8" s="2918"/>
      <c r="IL8" s="2918"/>
      <c r="IM8" s="2918"/>
      <c r="IN8" s="2918"/>
      <c r="IO8" s="2918"/>
      <c r="IP8" s="2918"/>
      <c r="IQ8" s="2918"/>
      <c r="IR8" s="2918"/>
      <c r="IS8" s="2918"/>
      <c r="IT8" s="2918"/>
      <c r="IU8" s="2918"/>
      <c r="IV8" s="2918"/>
      <c r="IW8" s="2918"/>
      <c r="IX8" s="2918"/>
      <c r="IY8" s="2918"/>
      <c r="IZ8" s="2918"/>
      <c r="JA8" s="2918"/>
      <c r="JB8" s="2918"/>
      <c r="JC8" s="2918"/>
      <c r="JD8" s="2918"/>
      <c r="JE8" s="2918"/>
      <c r="JF8" s="2918"/>
      <c r="JG8" s="2918"/>
      <c r="JH8" s="2918"/>
      <c r="JI8" s="2918"/>
      <c r="JJ8" s="2918"/>
      <c r="JK8" s="2918"/>
      <c r="JL8" s="2918"/>
      <c r="JM8" s="2918"/>
      <c r="JN8" s="2918"/>
      <c r="JO8" s="2918"/>
      <c r="JP8" s="2918"/>
      <c r="JQ8" s="2918"/>
      <c r="JR8" s="2918"/>
      <c r="JS8" s="2918"/>
      <c r="JT8" s="2918"/>
      <c r="JU8" s="2918"/>
      <c r="JV8" s="2918"/>
      <c r="JW8" s="2918"/>
      <c r="JX8" s="2918"/>
      <c r="JY8" s="2918"/>
      <c r="JZ8" s="2918"/>
      <c r="KA8" s="2918"/>
      <c r="KB8" s="2918"/>
      <c r="KC8" s="2918"/>
      <c r="KD8" s="2918"/>
      <c r="KE8" s="2918"/>
      <c r="KF8" s="2918"/>
      <c r="KG8" s="2918"/>
      <c r="KH8" s="2918"/>
      <c r="KI8" s="2918"/>
      <c r="KJ8" s="2918"/>
      <c r="KK8" s="2918"/>
      <c r="KL8" s="2918"/>
      <c r="KM8" s="2918"/>
      <c r="KN8" s="2918"/>
      <c r="KO8" s="2918"/>
      <c r="KP8" s="2918"/>
      <c r="KQ8" s="2918"/>
      <c r="KR8" s="2918"/>
      <c r="KS8" s="2918"/>
      <c r="KT8" s="2918"/>
      <c r="KU8" s="2918"/>
      <c r="KV8" s="2918"/>
      <c r="KW8" s="2918"/>
      <c r="KX8" s="2918"/>
      <c r="KY8" s="2918"/>
      <c r="KZ8" s="2918"/>
      <c r="LA8" s="2918"/>
      <c r="LB8" s="2918"/>
      <c r="LC8" s="2918"/>
      <c r="LD8" s="2918"/>
      <c r="LE8" s="2918"/>
      <c r="LF8" s="2918"/>
      <c r="LG8" s="2918"/>
      <c r="LH8" s="2918"/>
      <c r="LI8" s="2918"/>
      <c r="LJ8" s="2918"/>
      <c r="LK8" s="2918"/>
      <c r="LL8" s="2918"/>
      <c r="LM8" s="2918"/>
      <c r="LN8" s="2918"/>
      <c r="LO8" s="2918"/>
      <c r="LP8" s="2918"/>
      <c r="LQ8" s="2918"/>
      <c r="LR8" s="2918"/>
      <c r="LS8" s="2918"/>
      <c r="LT8" s="2918"/>
      <c r="LU8" s="2918"/>
      <c r="LV8" s="2918"/>
      <c r="LW8" s="2918"/>
      <c r="LX8" s="2918"/>
      <c r="LY8" s="2918"/>
      <c r="LZ8" s="2918"/>
      <c r="MA8" s="2918"/>
      <c r="MB8" s="2918"/>
      <c r="MC8" s="2918"/>
      <c r="MD8" s="2918"/>
      <c r="ME8" s="2918"/>
      <c r="MF8" s="2918"/>
      <c r="MG8" s="2918"/>
      <c r="MH8" s="2918"/>
      <c r="MI8" s="2918"/>
      <c r="MJ8" s="2918"/>
      <c r="MK8" s="2918"/>
      <c r="ML8" s="2918"/>
      <c r="MM8" s="2918"/>
      <c r="MN8" s="2918"/>
      <c r="MO8" s="2918"/>
      <c r="MP8" s="2918"/>
      <c r="MQ8" s="2919"/>
      <c r="MR8" s="990"/>
      <c r="MS8" s="609"/>
      <c r="MT8" s="2917" t="s">
        <v>350</v>
      </c>
      <c r="MU8" s="2918"/>
      <c r="MV8" s="2918"/>
      <c r="MW8" s="2918"/>
      <c r="MX8" s="2918"/>
      <c r="MY8" s="2918"/>
      <c r="MZ8" s="2918"/>
      <c r="NA8" s="2918"/>
      <c r="NB8" s="2918"/>
      <c r="NC8" s="2918"/>
      <c r="ND8" s="2918"/>
      <c r="NE8" s="2918"/>
      <c r="NF8" s="2918"/>
      <c r="NG8" s="2918"/>
      <c r="NH8" s="2918"/>
      <c r="NI8" s="2918"/>
      <c r="NJ8" s="2918"/>
      <c r="NK8" s="2918"/>
      <c r="NL8" s="2918"/>
      <c r="NM8" s="2918"/>
      <c r="NN8" s="2918"/>
      <c r="NO8" s="2918"/>
      <c r="NP8" s="2918"/>
      <c r="NQ8" s="2918"/>
      <c r="NR8" s="2918"/>
      <c r="NS8" s="2919"/>
      <c r="NT8" s="608"/>
    </row>
    <row r="9" spans="1:384" s="1938" customFormat="1" ht="29.25" customHeight="1" thickBot="1" x14ac:dyDescent="0.35">
      <c r="A9" s="31"/>
      <c r="B9" s="32"/>
      <c r="C9" s="32"/>
      <c r="D9" s="1538"/>
      <c r="E9" s="1510"/>
      <c r="F9" s="29"/>
      <c r="G9" s="29"/>
      <c r="H9" s="29"/>
      <c r="I9" s="29"/>
      <c r="J9" s="29"/>
      <c r="K9" s="29"/>
      <c r="L9" s="29"/>
      <c r="M9" s="23"/>
      <c r="N9" s="14"/>
      <c r="O9" s="22"/>
      <c r="P9" s="35"/>
      <c r="Q9" s="35"/>
      <c r="R9" s="35"/>
      <c r="S9" s="35"/>
      <c r="T9" s="35"/>
      <c r="U9" s="35"/>
      <c r="V9" s="35"/>
      <c r="W9" s="16"/>
      <c r="X9" s="16"/>
      <c r="Y9" s="14"/>
      <c r="Z9" s="14"/>
      <c r="AA9" s="14"/>
      <c r="AB9" s="14"/>
      <c r="AC9" s="14"/>
      <c r="AD9" s="14"/>
      <c r="AE9" s="23"/>
      <c r="AF9" s="27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27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816"/>
      <c r="DD9" s="1816"/>
      <c r="DE9" s="1816"/>
      <c r="DF9" s="1816"/>
      <c r="DG9" s="1816"/>
      <c r="DH9" s="1816"/>
      <c r="DI9" s="1816"/>
      <c r="DJ9" s="1816"/>
      <c r="DK9" s="1816"/>
      <c r="DL9" s="1816"/>
      <c r="DM9" s="14"/>
      <c r="DN9" s="14"/>
      <c r="DO9" s="14"/>
      <c r="DP9" s="14"/>
      <c r="DQ9" s="14"/>
      <c r="DR9" s="18"/>
      <c r="DS9" s="18"/>
      <c r="DT9" s="18"/>
      <c r="DU9" s="18"/>
      <c r="DV9" s="18"/>
      <c r="DW9" s="18"/>
      <c r="DX9" s="23"/>
      <c r="DY9" s="27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23"/>
      <c r="EO9" s="1686"/>
      <c r="EP9" s="1671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77"/>
      <c r="FD9" s="594"/>
      <c r="FE9" s="3006" t="s">
        <v>459</v>
      </c>
      <c r="FF9" s="3007"/>
      <c r="FG9" s="3007"/>
      <c r="FH9" s="3007"/>
      <c r="FI9" s="3007"/>
      <c r="FJ9" s="3007"/>
      <c r="FK9" s="3007"/>
      <c r="FL9" s="3007"/>
      <c r="FM9" s="3007"/>
      <c r="FN9" s="3007"/>
      <c r="FO9" s="3007"/>
      <c r="FP9" s="3007"/>
      <c r="FQ9" s="3007"/>
      <c r="FR9" s="3007"/>
      <c r="FS9" s="3007"/>
      <c r="FT9" s="3007"/>
      <c r="FU9" s="3007"/>
      <c r="FV9" s="3007"/>
      <c r="FW9" s="3007"/>
      <c r="FX9" s="3007"/>
      <c r="FY9" s="3007"/>
      <c r="FZ9" s="3007"/>
      <c r="GA9" s="3007"/>
      <c r="GB9" s="3007"/>
      <c r="GC9" s="3007"/>
      <c r="GD9" s="3007"/>
      <c r="GE9" s="3007"/>
      <c r="GF9" s="3007"/>
      <c r="GG9" s="3007"/>
      <c r="GH9" s="3007"/>
      <c r="GI9" s="3007"/>
      <c r="GJ9" s="3007"/>
      <c r="GK9" s="3007"/>
      <c r="GL9" s="3007"/>
      <c r="GM9" s="3007"/>
      <c r="GN9" s="3007"/>
      <c r="GO9" s="3007"/>
      <c r="GP9" s="3007"/>
      <c r="GQ9" s="3007"/>
      <c r="GR9" s="3007"/>
      <c r="GS9" s="3007"/>
      <c r="GT9" s="3007"/>
      <c r="GU9" s="3007"/>
      <c r="GV9" s="3007"/>
      <c r="GW9" s="3007"/>
      <c r="GX9" s="3008"/>
      <c r="GY9" s="386"/>
      <c r="GZ9" s="386"/>
      <c r="HA9" s="386"/>
      <c r="HB9" s="386"/>
      <c r="HC9" s="386"/>
      <c r="HD9" s="386"/>
      <c r="HE9" s="386"/>
      <c r="HF9" s="386"/>
      <c r="HG9" s="386"/>
      <c r="HH9" s="386"/>
      <c r="HI9" s="386"/>
      <c r="HJ9" s="386"/>
      <c r="HK9" s="386"/>
      <c r="HL9" s="387"/>
      <c r="HM9" s="432"/>
      <c r="HN9" s="439"/>
      <c r="HO9" s="2920" t="s">
        <v>314</v>
      </c>
      <c r="HP9" s="2921"/>
      <c r="HQ9" s="2921"/>
      <c r="HR9" s="2921"/>
      <c r="HS9" s="2921"/>
      <c r="HT9" s="2921"/>
      <c r="HU9" s="2921"/>
      <c r="HV9" s="2921"/>
      <c r="HW9" s="2921"/>
      <c r="HX9" s="2921"/>
      <c r="HY9" s="2921"/>
      <c r="HZ9" s="2921"/>
      <c r="IA9" s="2921"/>
      <c r="IB9" s="2922"/>
      <c r="IC9" s="433"/>
      <c r="ID9" s="432"/>
      <c r="IE9" s="2923" t="s">
        <v>391</v>
      </c>
      <c r="IF9" s="2924"/>
      <c r="IG9" s="2924"/>
      <c r="IH9" s="2924"/>
      <c r="II9" s="2924"/>
      <c r="IJ9" s="2924"/>
      <c r="IK9" s="2924"/>
      <c r="IL9" s="2924"/>
      <c r="IM9" s="2924"/>
      <c r="IN9" s="2924"/>
      <c r="IO9" s="2924"/>
      <c r="IP9" s="2924"/>
      <c r="IQ9" s="2924"/>
      <c r="IR9" s="2924"/>
      <c r="IS9" s="2924"/>
      <c r="IT9" s="2924"/>
      <c r="IU9" s="2924"/>
      <c r="IV9" s="2924"/>
      <c r="IW9" s="2924"/>
      <c r="IX9" s="2924"/>
      <c r="IY9" s="2924"/>
      <c r="IZ9" s="2924"/>
      <c r="JA9" s="2924"/>
      <c r="JB9" s="2924"/>
      <c r="JC9" s="2924"/>
      <c r="JD9" s="2924"/>
      <c r="JE9" s="2924"/>
      <c r="JF9" s="2924"/>
      <c r="JG9" s="2924"/>
      <c r="JH9" s="2924"/>
      <c r="JI9" s="2924"/>
      <c r="JJ9" s="2924"/>
      <c r="JK9" s="2924"/>
      <c r="JL9" s="2924"/>
      <c r="JM9" s="2924"/>
      <c r="JN9" s="2924"/>
      <c r="JO9" s="2924"/>
      <c r="JP9" s="2924"/>
      <c r="JQ9" s="2924"/>
      <c r="JR9" s="2924"/>
      <c r="JS9" s="2924"/>
      <c r="JT9" s="2924"/>
      <c r="JU9" s="2924"/>
      <c r="JV9" s="2924"/>
      <c r="JW9" s="2924"/>
      <c r="JX9" s="2924"/>
      <c r="JY9" s="2924"/>
      <c r="JZ9" s="2924"/>
      <c r="KA9" s="2924"/>
      <c r="KB9" s="2924"/>
      <c r="KC9" s="2924"/>
      <c r="KD9" s="2924"/>
      <c r="KE9" s="2924"/>
      <c r="KF9" s="2924"/>
      <c r="KG9" s="2924"/>
      <c r="KH9" s="2924"/>
      <c r="KI9" s="2924"/>
      <c r="KJ9" s="2924"/>
      <c r="KK9" s="2924"/>
      <c r="KL9" s="2924"/>
      <c r="KM9" s="2924"/>
      <c r="KN9" s="2924"/>
      <c r="KO9" s="2924"/>
      <c r="KP9" s="2924"/>
      <c r="KQ9" s="2924"/>
      <c r="KR9" s="2924"/>
      <c r="KS9" s="2924"/>
      <c r="KT9" s="2924"/>
      <c r="KU9" s="2924"/>
      <c r="KV9" s="2924"/>
      <c r="KW9" s="2924"/>
      <c r="KX9" s="2924"/>
      <c r="KY9" s="2924"/>
      <c r="KZ9" s="2924"/>
      <c r="LA9" s="2924"/>
      <c r="LB9" s="2924"/>
      <c r="LC9" s="2924"/>
      <c r="LD9" s="2924"/>
      <c r="LE9" s="2924"/>
      <c r="LF9" s="2924"/>
      <c r="LG9" s="2924"/>
      <c r="LH9" s="2924"/>
      <c r="LI9" s="2924"/>
      <c r="LJ9" s="2924"/>
      <c r="LK9" s="2924"/>
      <c r="LL9" s="2924"/>
      <c r="LM9" s="2924"/>
      <c r="LN9" s="2924"/>
      <c r="LO9" s="2924"/>
      <c r="LP9" s="2924"/>
      <c r="LQ9" s="2925"/>
      <c r="LR9" s="2929" t="s">
        <v>395</v>
      </c>
      <c r="LS9" s="2930"/>
      <c r="LT9" s="2930"/>
      <c r="LU9" s="2930"/>
      <c r="LV9" s="2930"/>
      <c r="LW9" s="2930"/>
      <c r="LX9" s="2930"/>
      <c r="LY9" s="2930"/>
      <c r="LZ9" s="2930"/>
      <c r="MA9" s="2930"/>
      <c r="MB9" s="2930"/>
      <c r="MC9" s="2930"/>
      <c r="MD9" s="2930"/>
      <c r="ME9" s="2930"/>
      <c r="MF9" s="2930"/>
      <c r="MG9" s="2930"/>
      <c r="MH9" s="2930"/>
      <c r="MI9" s="2930"/>
      <c r="MJ9" s="2930"/>
      <c r="MK9" s="2930"/>
      <c r="ML9" s="2930"/>
      <c r="MM9" s="2930"/>
      <c r="MN9" s="2930"/>
      <c r="MO9" s="2930"/>
      <c r="MP9" s="2930"/>
      <c r="MQ9" s="2931"/>
      <c r="MR9" s="990"/>
      <c r="MS9" s="641"/>
      <c r="MT9" s="2929" t="s">
        <v>326</v>
      </c>
      <c r="MU9" s="2930"/>
      <c r="MV9" s="2930"/>
      <c r="MW9" s="2930"/>
      <c r="MX9" s="2930"/>
      <c r="MY9" s="2930"/>
      <c r="MZ9" s="2930"/>
      <c r="NA9" s="2930"/>
      <c r="NB9" s="2930"/>
      <c r="NC9" s="2930"/>
      <c r="ND9" s="2930"/>
      <c r="NE9" s="2930"/>
      <c r="NF9" s="2931"/>
      <c r="NG9" s="2932" t="s">
        <v>367</v>
      </c>
      <c r="NH9" s="2933"/>
      <c r="NI9" s="2933"/>
      <c r="NJ9" s="2933"/>
      <c r="NK9" s="2933"/>
      <c r="NL9" s="2933"/>
      <c r="NM9" s="2933"/>
      <c r="NN9" s="2933"/>
      <c r="NO9" s="2933"/>
      <c r="NP9" s="2933"/>
      <c r="NQ9" s="2933"/>
      <c r="NR9" s="2933"/>
      <c r="NS9" s="2934"/>
      <c r="NT9" s="608"/>
    </row>
    <row r="10" spans="1:384" s="1938" customFormat="1" ht="29.25" customHeight="1" thickBot="1" x14ac:dyDescent="0.35">
      <c r="A10" s="2699" t="s">
        <v>99</v>
      </c>
      <c r="B10" s="2700"/>
      <c r="C10" s="2700"/>
      <c r="D10" s="2701"/>
      <c r="E10" s="1511"/>
      <c r="F10" s="2806" t="s">
        <v>96</v>
      </c>
      <c r="G10" s="2807"/>
      <c r="H10" s="2807"/>
      <c r="I10" s="2807"/>
      <c r="J10" s="2807"/>
      <c r="K10" s="2807"/>
      <c r="L10" s="2808"/>
      <c r="M10" s="23"/>
      <c r="N10" s="14"/>
      <c r="O10" s="2908" t="s">
        <v>149</v>
      </c>
      <c r="P10" s="2781"/>
      <c r="Q10" s="2781"/>
      <c r="R10" s="2781"/>
      <c r="S10" s="2781"/>
      <c r="T10" s="2781"/>
      <c r="U10" s="2781"/>
      <c r="V10" s="2782"/>
      <c r="W10" s="2743" t="s">
        <v>148</v>
      </c>
      <c r="X10" s="2744"/>
      <c r="Y10" s="2744"/>
      <c r="Z10" s="2744"/>
      <c r="AA10" s="2744"/>
      <c r="AB10" s="2744"/>
      <c r="AC10" s="2744"/>
      <c r="AD10" s="2745"/>
      <c r="AE10" s="23"/>
      <c r="AF10" s="27"/>
      <c r="AG10" s="2746" t="s">
        <v>23</v>
      </c>
      <c r="AH10" s="2747"/>
      <c r="AI10" s="2747"/>
      <c r="AJ10" s="2747"/>
      <c r="AK10" s="2747"/>
      <c r="AL10" s="2747"/>
      <c r="AM10" s="2747"/>
      <c r="AN10" s="2747"/>
      <c r="AO10" s="2747"/>
      <c r="AP10" s="2747"/>
      <c r="AQ10" s="2747"/>
      <c r="AR10" s="2747"/>
      <c r="AS10" s="2747"/>
      <c r="AT10" s="2747"/>
      <c r="AU10" s="2747"/>
      <c r="AV10" s="2747"/>
      <c r="AW10" s="2747"/>
      <c r="AX10" s="2747"/>
      <c r="AY10" s="2747"/>
      <c r="AZ10" s="2747"/>
      <c r="BA10" s="2748"/>
      <c r="BB10" s="2858" t="s">
        <v>290</v>
      </c>
      <c r="BC10" s="2859"/>
      <c r="BD10" s="2859"/>
      <c r="BE10" s="2859"/>
      <c r="BF10" s="2859"/>
      <c r="BG10" s="2859"/>
      <c r="BH10" s="2859"/>
      <c r="BI10" s="2859"/>
      <c r="BJ10" s="2859"/>
      <c r="BK10" s="2859"/>
      <c r="BL10" s="2860"/>
      <c r="BM10" s="7"/>
      <c r="BN10" s="27"/>
      <c r="BO10" s="2876" t="s">
        <v>457</v>
      </c>
      <c r="BP10" s="2877"/>
      <c r="BQ10" s="2877"/>
      <c r="BR10" s="2877"/>
      <c r="BS10" s="2877"/>
      <c r="BT10" s="2877"/>
      <c r="BU10" s="2877"/>
      <c r="BV10" s="2877"/>
      <c r="BW10" s="2877"/>
      <c r="BX10" s="2877"/>
      <c r="BY10" s="2877"/>
      <c r="BZ10" s="2877"/>
      <c r="CA10" s="2877"/>
      <c r="CB10" s="2877"/>
      <c r="CC10" s="2877"/>
      <c r="CD10" s="2877"/>
      <c r="CE10" s="2877"/>
      <c r="CF10" s="2877"/>
      <c r="CG10" s="2877"/>
      <c r="CH10" s="2877"/>
      <c r="CI10" s="2877"/>
      <c r="CJ10" s="2877"/>
      <c r="CK10" s="2877"/>
      <c r="CL10" s="2877"/>
      <c r="CM10" s="2877"/>
      <c r="CN10" s="2877"/>
      <c r="CO10" s="2877"/>
      <c r="CP10" s="2877"/>
      <c r="CQ10" s="2877"/>
      <c r="CR10" s="2877"/>
      <c r="CS10" s="2877"/>
      <c r="CT10" s="2877"/>
      <c r="CU10" s="2877"/>
      <c r="CV10" s="2877"/>
      <c r="CW10" s="2877"/>
      <c r="CX10" s="2877"/>
      <c r="CY10" s="2877"/>
      <c r="CZ10" s="2877"/>
      <c r="DA10" s="2877"/>
      <c r="DB10" s="2878"/>
      <c r="DC10" s="2559" t="s">
        <v>456</v>
      </c>
      <c r="DD10" s="2560"/>
      <c r="DE10" s="2560"/>
      <c r="DF10" s="2560"/>
      <c r="DG10" s="2560"/>
      <c r="DH10" s="2560"/>
      <c r="DI10" s="2560"/>
      <c r="DJ10" s="2560"/>
      <c r="DK10" s="2560"/>
      <c r="DL10" s="2561"/>
      <c r="DM10" s="2821" t="s">
        <v>402</v>
      </c>
      <c r="DN10" s="2822"/>
      <c r="DO10" s="2822"/>
      <c r="DP10" s="2822"/>
      <c r="DQ10" s="2823"/>
      <c r="DR10" s="14"/>
      <c r="DS10" s="2778" t="s">
        <v>455</v>
      </c>
      <c r="DT10" s="2779"/>
      <c r="DU10" s="2779"/>
      <c r="DV10" s="2779"/>
      <c r="DW10" s="2780"/>
      <c r="DX10" s="23"/>
      <c r="DY10" s="27"/>
      <c r="DZ10" s="2864" t="s">
        <v>150</v>
      </c>
      <c r="EA10" s="2865"/>
      <c r="EB10" s="2865"/>
      <c r="EC10" s="2865"/>
      <c r="ED10" s="2866"/>
      <c r="EE10" s="75"/>
      <c r="EF10" s="14"/>
      <c r="EG10" s="2913" t="s">
        <v>81</v>
      </c>
      <c r="EH10" s="2914"/>
      <c r="EI10" s="2713" t="s">
        <v>72</v>
      </c>
      <c r="EJ10" s="2714"/>
      <c r="EK10" s="2715"/>
      <c r="EL10" s="2757" t="s">
        <v>210</v>
      </c>
      <c r="EM10" s="14"/>
      <c r="EN10" s="23"/>
      <c r="EO10" s="1687"/>
      <c r="EP10" s="3054" t="s">
        <v>400</v>
      </c>
      <c r="EQ10" s="2905" t="s">
        <v>229</v>
      </c>
      <c r="ER10" s="2906"/>
      <c r="ES10" s="2906"/>
      <c r="ET10" s="2906"/>
      <c r="EU10" s="2906"/>
      <c r="EV10" s="2906"/>
      <c r="EW10" s="2906"/>
      <c r="EX10" s="2906"/>
      <c r="EY10" s="2906"/>
      <c r="EZ10" s="2906"/>
      <c r="FA10" s="2906"/>
      <c r="FB10" s="2907"/>
      <c r="FC10" s="77"/>
      <c r="FD10" s="594"/>
      <c r="FE10" s="3009"/>
      <c r="FF10" s="3010"/>
      <c r="FG10" s="3010"/>
      <c r="FH10" s="3010"/>
      <c r="FI10" s="3010"/>
      <c r="FJ10" s="3010"/>
      <c r="FK10" s="3010"/>
      <c r="FL10" s="3010"/>
      <c r="FM10" s="3010"/>
      <c r="FN10" s="3010"/>
      <c r="FO10" s="3010"/>
      <c r="FP10" s="3010"/>
      <c r="FQ10" s="3010"/>
      <c r="FR10" s="3010"/>
      <c r="FS10" s="3010"/>
      <c r="FT10" s="3010"/>
      <c r="FU10" s="3010"/>
      <c r="FV10" s="3010"/>
      <c r="FW10" s="3010"/>
      <c r="FX10" s="3010"/>
      <c r="FY10" s="3010"/>
      <c r="FZ10" s="3010"/>
      <c r="GA10" s="3010"/>
      <c r="GB10" s="3010"/>
      <c r="GC10" s="3010"/>
      <c r="GD10" s="3010"/>
      <c r="GE10" s="3010"/>
      <c r="GF10" s="3010"/>
      <c r="GG10" s="3010"/>
      <c r="GH10" s="3010"/>
      <c r="GI10" s="3010"/>
      <c r="GJ10" s="3010"/>
      <c r="GK10" s="3010"/>
      <c r="GL10" s="3010"/>
      <c r="GM10" s="3010"/>
      <c r="GN10" s="3010"/>
      <c r="GO10" s="3010"/>
      <c r="GP10" s="3010"/>
      <c r="GQ10" s="3010"/>
      <c r="GR10" s="3010"/>
      <c r="GS10" s="3010"/>
      <c r="GT10" s="3010"/>
      <c r="GU10" s="3010"/>
      <c r="GV10" s="3010"/>
      <c r="GW10" s="3010"/>
      <c r="GX10" s="3011"/>
      <c r="GY10" s="2921" t="s">
        <v>314</v>
      </c>
      <c r="GZ10" s="2921"/>
      <c r="HA10" s="2921"/>
      <c r="HB10" s="2921"/>
      <c r="HC10" s="2921"/>
      <c r="HD10" s="2921"/>
      <c r="HE10" s="2921"/>
      <c r="HF10" s="2921"/>
      <c r="HG10" s="2921"/>
      <c r="HH10" s="2921"/>
      <c r="HI10" s="2921"/>
      <c r="HJ10" s="2921"/>
      <c r="HK10" s="2921"/>
      <c r="HL10" s="2922"/>
      <c r="HM10" s="432"/>
      <c r="HN10" s="439"/>
      <c r="HO10" s="2935" t="s">
        <v>383</v>
      </c>
      <c r="HP10" s="2936"/>
      <c r="HQ10" s="2936"/>
      <c r="HR10" s="2936"/>
      <c r="HS10" s="2936"/>
      <c r="HT10" s="2936"/>
      <c r="HU10" s="2937"/>
      <c r="HV10" s="2941" t="s">
        <v>382</v>
      </c>
      <c r="HW10" s="2942"/>
      <c r="HX10" s="2942"/>
      <c r="HY10" s="2942"/>
      <c r="HZ10" s="2942"/>
      <c r="IA10" s="2942"/>
      <c r="IB10" s="2943"/>
      <c r="IC10" s="433"/>
      <c r="ID10" s="432"/>
      <c r="IE10" s="2926"/>
      <c r="IF10" s="2927"/>
      <c r="IG10" s="2927"/>
      <c r="IH10" s="2927"/>
      <c r="II10" s="2927"/>
      <c r="IJ10" s="2927"/>
      <c r="IK10" s="2927"/>
      <c r="IL10" s="2927"/>
      <c r="IM10" s="2927"/>
      <c r="IN10" s="2927"/>
      <c r="IO10" s="2927"/>
      <c r="IP10" s="2927"/>
      <c r="IQ10" s="2927"/>
      <c r="IR10" s="2927"/>
      <c r="IS10" s="2927"/>
      <c r="IT10" s="2927"/>
      <c r="IU10" s="2927"/>
      <c r="IV10" s="2927"/>
      <c r="IW10" s="2927"/>
      <c r="IX10" s="2927"/>
      <c r="IY10" s="2927"/>
      <c r="IZ10" s="2927"/>
      <c r="JA10" s="2927"/>
      <c r="JB10" s="2927"/>
      <c r="JC10" s="2927"/>
      <c r="JD10" s="2927"/>
      <c r="JE10" s="2927"/>
      <c r="JF10" s="2927"/>
      <c r="JG10" s="2927"/>
      <c r="JH10" s="2927"/>
      <c r="JI10" s="2927"/>
      <c r="JJ10" s="2927"/>
      <c r="JK10" s="2927"/>
      <c r="JL10" s="2927"/>
      <c r="JM10" s="2927"/>
      <c r="JN10" s="2927"/>
      <c r="JO10" s="2927"/>
      <c r="JP10" s="2927"/>
      <c r="JQ10" s="2927"/>
      <c r="JR10" s="2927"/>
      <c r="JS10" s="2927"/>
      <c r="JT10" s="2927"/>
      <c r="JU10" s="2927"/>
      <c r="JV10" s="2927"/>
      <c r="JW10" s="2927"/>
      <c r="JX10" s="2927"/>
      <c r="JY10" s="2927"/>
      <c r="JZ10" s="2927"/>
      <c r="KA10" s="2927"/>
      <c r="KB10" s="2927"/>
      <c r="KC10" s="2927"/>
      <c r="KD10" s="2927"/>
      <c r="KE10" s="2927"/>
      <c r="KF10" s="2927"/>
      <c r="KG10" s="2927"/>
      <c r="KH10" s="2927"/>
      <c r="KI10" s="2927"/>
      <c r="KJ10" s="2927"/>
      <c r="KK10" s="2927"/>
      <c r="KL10" s="2927"/>
      <c r="KM10" s="2927"/>
      <c r="KN10" s="2927"/>
      <c r="KO10" s="2927"/>
      <c r="KP10" s="2927"/>
      <c r="KQ10" s="2927"/>
      <c r="KR10" s="2927"/>
      <c r="KS10" s="2927"/>
      <c r="KT10" s="2927"/>
      <c r="KU10" s="2927"/>
      <c r="KV10" s="2927"/>
      <c r="KW10" s="2927"/>
      <c r="KX10" s="2927"/>
      <c r="KY10" s="2927"/>
      <c r="KZ10" s="2927"/>
      <c r="LA10" s="2927"/>
      <c r="LB10" s="2927"/>
      <c r="LC10" s="2927"/>
      <c r="LD10" s="2927"/>
      <c r="LE10" s="2927"/>
      <c r="LF10" s="2927"/>
      <c r="LG10" s="2927"/>
      <c r="LH10" s="2927"/>
      <c r="LI10" s="2927"/>
      <c r="LJ10" s="2927"/>
      <c r="LK10" s="2927"/>
      <c r="LL10" s="2927"/>
      <c r="LM10" s="2927"/>
      <c r="LN10" s="2927"/>
      <c r="LO10" s="2927"/>
      <c r="LP10" s="2927"/>
      <c r="LQ10" s="2928"/>
      <c r="LR10" s="2947" t="s">
        <v>384</v>
      </c>
      <c r="LS10" s="2948"/>
      <c r="LT10" s="2948"/>
      <c r="LU10" s="2948"/>
      <c r="LV10" s="2948"/>
      <c r="LW10" s="2948"/>
      <c r="LX10" s="2948"/>
      <c r="LY10" s="2948"/>
      <c r="LZ10" s="2948"/>
      <c r="MA10" s="2948"/>
      <c r="MB10" s="2948"/>
      <c r="MC10" s="2948"/>
      <c r="MD10" s="2948"/>
      <c r="ME10" s="2948"/>
      <c r="MF10" s="2948"/>
      <c r="MG10" s="2948"/>
      <c r="MH10" s="2948"/>
      <c r="MI10" s="2948"/>
      <c r="MJ10" s="2948"/>
      <c r="MK10" s="2948"/>
      <c r="ML10" s="2948"/>
      <c r="MM10" s="2948"/>
      <c r="MN10" s="2948"/>
      <c r="MO10" s="2948"/>
      <c r="MP10" s="2948"/>
      <c r="MQ10" s="2949"/>
      <c r="MR10" s="990"/>
      <c r="MS10" s="642"/>
      <c r="MT10" s="2953" t="s">
        <v>368</v>
      </c>
      <c r="MU10" s="2954"/>
      <c r="MV10" s="2954"/>
      <c r="MW10" s="2954"/>
      <c r="MX10" s="2954"/>
      <c r="MY10" s="2954"/>
      <c r="MZ10" s="2954"/>
      <c r="NA10" s="2954"/>
      <c r="NB10" s="2954"/>
      <c r="NC10" s="2954"/>
      <c r="ND10" s="2954"/>
      <c r="NE10" s="2954"/>
      <c r="NF10" s="2955"/>
      <c r="NG10" s="2959" t="s">
        <v>349</v>
      </c>
      <c r="NH10" s="2960"/>
      <c r="NI10" s="2960"/>
      <c r="NJ10" s="2960"/>
      <c r="NK10" s="2960"/>
      <c r="NL10" s="2960"/>
      <c r="NM10" s="2960"/>
      <c r="NN10" s="2960"/>
      <c r="NO10" s="2960"/>
      <c r="NP10" s="2960"/>
      <c r="NQ10" s="2960"/>
      <c r="NR10" s="2960"/>
      <c r="NS10" s="2961"/>
      <c r="NT10" s="608"/>
    </row>
    <row r="11" spans="1:384" s="1938" customFormat="1" ht="29.25" customHeight="1" thickBot="1" x14ac:dyDescent="0.4">
      <c r="A11" s="2815" t="s">
        <v>396</v>
      </c>
      <c r="B11" s="2816"/>
      <c r="C11" s="2816"/>
      <c r="D11" s="2817"/>
      <c r="E11" s="1510"/>
      <c r="F11" s="29"/>
      <c r="G11" s="29"/>
      <c r="H11" s="29"/>
      <c r="I11" s="29"/>
      <c r="J11" s="29"/>
      <c r="K11" s="33"/>
      <c r="L11" s="34"/>
      <c r="M11" s="77"/>
      <c r="N11" s="17"/>
      <c r="O11" s="2909"/>
      <c r="P11" s="2783"/>
      <c r="Q11" s="2783"/>
      <c r="R11" s="2783"/>
      <c r="S11" s="2783"/>
      <c r="T11" s="2783"/>
      <c r="U11" s="2783"/>
      <c r="V11" s="2784"/>
      <c r="W11" s="2882" t="s">
        <v>290</v>
      </c>
      <c r="X11" s="2783"/>
      <c r="Y11" s="2783"/>
      <c r="Z11" s="2783"/>
      <c r="AA11" s="2783"/>
      <c r="AB11" s="2783"/>
      <c r="AC11" s="2783"/>
      <c r="AD11" s="2784"/>
      <c r="AE11" s="77"/>
      <c r="AF11" s="78"/>
      <c r="AG11" s="2775" t="s">
        <v>24</v>
      </c>
      <c r="AH11" s="2776"/>
      <c r="AI11" s="2776"/>
      <c r="AJ11" s="2776"/>
      <c r="AK11" s="2776"/>
      <c r="AL11" s="2776"/>
      <c r="AM11" s="2776"/>
      <c r="AN11" s="2776"/>
      <c r="AO11" s="2776"/>
      <c r="AP11" s="2777"/>
      <c r="AQ11" s="1666"/>
      <c r="AR11" s="2809" t="s">
        <v>25</v>
      </c>
      <c r="AS11" s="2810"/>
      <c r="AT11" s="2810"/>
      <c r="AU11" s="2810"/>
      <c r="AV11" s="2810"/>
      <c r="AW11" s="2810"/>
      <c r="AX11" s="2810"/>
      <c r="AY11" s="2810"/>
      <c r="AZ11" s="2810"/>
      <c r="BA11" s="2811"/>
      <c r="BB11" s="2861"/>
      <c r="BC11" s="2862"/>
      <c r="BD11" s="2862"/>
      <c r="BE11" s="2862"/>
      <c r="BF11" s="2862"/>
      <c r="BG11" s="2862"/>
      <c r="BH11" s="2862"/>
      <c r="BI11" s="2862"/>
      <c r="BJ11" s="2862"/>
      <c r="BK11" s="2862"/>
      <c r="BL11" s="2863"/>
      <c r="BM11" s="7"/>
      <c r="BN11" s="78"/>
      <c r="BO11" s="2879"/>
      <c r="BP11" s="2880"/>
      <c r="BQ11" s="2880"/>
      <c r="BR11" s="2880"/>
      <c r="BS11" s="2880"/>
      <c r="BT11" s="2880"/>
      <c r="BU11" s="2880"/>
      <c r="BV11" s="2880"/>
      <c r="BW11" s="2880"/>
      <c r="BX11" s="2880"/>
      <c r="BY11" s="2880"/>
      <c r="BZ11" s="2880"/>
      <c r="CA11" s="2880"/>
      <c r="CB11" s="2880"/>
      <c r="CC11" s="2880"/>
      <c r="CD11" s="2880"/>
      <c r="CE11" s="2880"/>
      <c r="CF11" s="2880"/>
      <c r="CG11" s="2880"/>
      <c r="CH11" s="2880"/>
      <c r="CI11" s="2880"/>
      <c r="CJ11" s="2880"/>
      <c r="CK11" s="2880"/>
      <c r="CL11" s="2880"/>
      <c r="CM11" s="2880"/>
      <c r="CN11" s="2880"/>
      <c r="CO11" s="2880"/>
      <c r="CP11" s="2880"/>
      <c r="CQ11" s="2880"/>
      <c r="CR11" s="2880"/>
      <c r="CS11" s="2880"/>
      <c r="CT11" s="2880"/>
      <c r="CU11" s="2880"/>
      <c r="CV11" s="2880"/>
      <c r="CW11" s="2880"/>
      <c r="CX11" s="2880"/>
      <c r="CY11" s="2880"/>
      <c r="CZ11" s="2880"/>
      <c r="DA11" s="2880"/>
      <c r="DB11" s="2881"/>
      <c r="DC11" s="2562"/>
      <c r="DD11" s="2563"/>
      <c r="DE11" s="2563"/>
      <c r="DF11" s="2563"/>
      <c r="DG11" s="2563"/>
      <c r="DH11" s="2563"/>
      <c r="DI11" s="2563"/>
      <c r="DJ11" s="2563"/>
      <c r="DK11" s="2563"/>
      <c r="DL11" s="2564"/>
      <c r="DM11" s="2824"/>
      <c r="DN11" s="2825"/>
      <c r="DO11" s="2825"/>
      <c r="DP11" s="2825"/>
      <c r="DQ11" s="2826"/>
      <c r="DR11" s="17"/>
      <c r="DS11" s="2584" t="s">
        <v>59</v>
      </c>
      <c r="DT11" s="2585"/>
      <c r="DU11" s="2586"/>
      <c r="DV11" s="2753" t="s">
        <v>211</v>
      </c>
      <c r="DW11" s="2753" t="s">
        <v>212</v>
      </c>
      <c r="DX11" s="77"/>
      <c r="DY11" s="78"/>
      <c r="DZ11" s="2867"/>
      <c r="EA11" s="2868"/>
      <c r="EB11" s="2868"/>
      <c r="EC11" s="2868"/>
      <c r="ED11" s="2869"/>
      <c r="EE11" s="72"/>
      <c r="EF11" s="17"/>
      <c r="EG11" s="2915"/>
      <c r="EH11" s="2916"/>
      <c r="EI11" s="2716"/>
      <c r="EJ11" s="2717"/>
      <c r="EK11" s="2718"/>
      <c r="EL11" s="2758"/>
      <c r="EM11" s="17"/>
      <c r="EN11" s="77"/>
      <c r="EO11" s="1687"/>
      <c r="EP11" s="3055"/>
      <c r="EQ11" s="3024" t="s">
        <v>219</v>
      </c>
      <c r="ER11" s="3024"/>
      <c r="ES11" s="3024"/>
      <c r="ET11" s="3025"/>
      <c r="EU11" s="3026" t="s">
        <v>228</v>
      </c>
      <c r="EV11" s="3027"/>
      <c r="EW11" s="3027"/>
      <c r="EX11" s="3027"/>
      <c r="EY11" s="3027"/>
      <c r="EZ11" s="3027"/>
      <c r="FA11" s="3027"/>
      <c r="FB11" s="3028"/>
      <c r="FC11" s="77"/>
      <c r="FD11" s="594"/>
      <c r="FE11" s="3637" t="s">
        <v>315</v>
      </c>
      <c r="FF11" s="3638"/>
      <c r="FG11" s="3638"/>
      <c r="FH11" s="3638"/>
      <c r="FI11" s="3638"/>
      <c r="FJ11" s="3638"/>
      <c r="FK11" s="3638"/>
      <c r="FL11" s="3638"/>
      <c r="FM11" s="3638"/>
      <c r="FN11" s="3638"/>
      <c r="FO11" s="3638"/>
      <c r="FP11" s="3638"/>
      <c r="FQ11" s="3638"/>
      <c r="FR11" s="3638"/>
      <c r="FS11" s="3638"/>
      <c r="FT11" s="3638"/>
      <c r="FU11" s="3638"/>
      <c r="FV11" s="3638"/>
      <c r="FW11" s="3638"/>
      <c r="FX11" s="3638"/>
      <c r="FY11" s="3638"/>
      <c r="FZ11" s="3638"/>
      <c r="GA11" s="3638"/>
      <c r="GB11" s="3638"/>
      <c r="GC11" s="3638"/>
      <c r="GD11" s="3638"/>
      <c r="GE11" s="3638"/>
      <c r="GF11" s="3638"/>
      <c r="GG11" s="3638"/>
      <c r="GH11" s="3638"/>
      <c r="GI11" s="3638"/>
      <c r="GJ11" s="3638"/>
      <c r="GK11" s="3638"/>
      <c r="GL11" s="3638"/>
      <c r="GM11" s="3638"/>
      <c r="GN11" s="3638"/>
      <c r="GO11" s="3638"/>
      <c r="GP11" s="3638"/>
      <c r="GQ11" s="3638"/>
      <c r="GR11" s="3638"/>
      <c r="GS11" s="3638"/>
      <c r="GT11" s="3638"/>
      <c r="GU11" s="3638"/>
      <c r="GV11" s="3638"/>
      <c r="GW11" s="3638"/>
      <c r="GX11" s="3638"/>
      <c r="GY11" s="3051" t="s">
        <v>316</v>
      </c>
      <c r="GZ11" s="3052"/>
      <c r="HA11" s="3052"/>
      <c r="HB11" s="3052"/>
      <c r="HC11" s="3052"/>
      <c r="HD11" s="3052"/>
      <c r="HE11" s="3052"/>
      <c r="HF11" s="3052"/>
      <c r="HG11" s="3052"/>
      <c r="HH11" s="3052"/>
      <c r="HI11" s="3052"/>
      <c r="HJ11" s="3052"/>
      <c r="HK11" s="3052"/>
      <c r="HL11" s="3053"/>
      <c r="HM11" s="432"/>
      <c r="HN11" s="439"/>
      <c r="HO11" s="2938"/>
      <c r="HP11" s="2939"/>
      <c r="HQ11" s="2939"/>
      <c r="HR11" s="2939"/>
      <c r="HS11" s="2939"/>
      <c r="HT11" s="2939"/>
      <c r="HU11" s="2940"/>
      <c r="HV11" s="2944"/>
      <c r="HW11" s="2945"/>
      <c r="HX11" s="2945"/>
      <c r="HY11" s="2945"/>
      <c r="HZ11" s="2945"/>
      <c r="IA11" s="2945"/>
      <c r="IB11" s="2946"/>
      <c r="IC11" s="433"/>
      <c r="ID11" s="432"/>
      <c r="IE11" s="3057" t="s">
        <v>315</v>
      </c>
      <c r="IF11" s="3058"/>
      <c r="IG11" s="3058"/>
      <c r="IH11" s="3058"/>
      <c r="II11" s="3058"/>
      <c r="IJ11" s="3058"/>
      <c r="IK11" s="3058"/>
      <c r="IL11" s="3058"/>
      <c r="IM11" s="3058"/>
      <c r="IN11" s="3058"/>
      <c r="IO11" s="3058"/>
      <c r="IP11" s="3058"/>
      <c r="IQ11" s="3058"/>
      <c r="IR11" s="3058"/>
      <c r="IS11" s="3058"/>
      <c r="IT11" s="3058"/>
      <c r="IU11" s="3058"/>
      <c r="IV11" s="3058"/>
      <c r="IW11" s="3058"/>
      <c r="IX11" s="3058"/>
      <c r="IY11" s="3058"/>
      <c r="IZ11" s="3058"/>
      <c r="JA11" s="3058"/>
      <c r="JB11" s="3058"/>
      <c r="JC11" s="3058"/>
      <c r="JD11" s="3058"/>
      <c r="JE11" s="3058"/>
      <c r="JF11" s="3058"/>
      <c r="JG11" s="3058"/>
      <c r="JH11" s="3058"/>
      <c r="JI11" s="3058"/>
      <c r="JJ11" s="3058"/>
      <c r="JK11" s="3058"/>
      <c r="JL11" s="3058"/>
      <c r="JM11" s="3058"/>
      <c r="JN11" s="3058"/>
      <c r="JO11" s="3058"/>
      <c r="JP11" s="3058"/>
      <c r="JQ11" s="3058"/>
      <c r="JR11" s="3058"/>
      <c r="JS11" s="3058"/>
      <c r="JT11" s="3058"/>
      <c r="JU11" s="3058"/>
      <c r="JV11" s="3058"/>
      <c r="JW11" s="3058"/>
      <c r="JX11" s="3058"/>
      <c r="JY11" s="3058"/>
      <c r="JZ11" s="3058"/>
      <c r="KA11" s="3058"/>
      <c r="KB11" s="3058"/>
      <c r="KC11" s="3058"/>
      <c r="KD11" s="3058"/>
      <c r="KE11" s="3058"/>
      <c r="KF11" s="3058"/>
      <c r="KG11" s="3058"/>
      <c r="KH11" s="3058"/>
      <c r="KI11" s="3058"/>
      <c r="KJ11" s="3058"/>
      <c r="KK11" s="3058"/>
      <c r="KL11" s="3058"/>
      <c r="KM11" s="3058"/>
      <c r="KN11" s="3058"/>
      <c r="KO11" s="3058"/>
      <c r="KP11" s="3058"/>
      <c r="KQ11" s="3058"/>
      <c r="KR11" s="3058"/>
      <c r="KS11" s="3058"/>
      <c r="KT11" s="3058"/>
      <c r="KU11" s="3058"/>
      <c r="KV11" s="3058"/>
      <c r="KW11" s="3058"/>
      <c r="KX11" s="3058"/>
      <c r="KY11" s="3058"/>
      <c r="KZ11" s="3058"/>
      <c r="LA11" s="3058"/>
      <c r="LB11" s="3058"/>
      <c r="LC11" s="3058"/>
      <c r="LD11" s="3058"/>
      <c r="LE11" s="3058"/>
      <c r="LF11" s="3058"/>
      <c r="LG11" s="3058"/>
      <c r="LH11" s="3058"/>
      <c r="LI11" s="3058"/>
      <c r="LJ11" s="3058"/>
      <c r="LK11" s="3058"/>
      <c r="LL11" s="3058"/>
      <c r="LM11" s="3058"/>
      <c r="LN11" s="3058"/>
      <c r="LO11" s="3058"/>
      <c r="LP11" s="3058"/>
      <c r="LQ11" s="3059"/>
      <c r="LR11" s="2950"/>
      <c r="LS11" s="2951"/>
      <c r="LT11" s="2951"/>
      <c r="LU11" s="2951"/>
      <c r="LV11" s="2951"/>
      <c r="LW11" s="2951"/>
      <c r="LX11" s="2951"/>
      <c r="LY11" s="2951"/>
      <c r="LZ11" s="2951"/>
      <c r="MA11" s="2951"/>
      <c r="MB11" s="2951"/>
      <c r="MC11" s="2951"/>
      <c r="MD11" s="2951"/>
      <c r="ME11" s="2951"/>
      <c r="MF11" s="2951"/>
      <c r="MG11" s="2951"/>
      <c r="MH11" s="2951"/>
      <c r="MI11" s="2951"/>
      <c r="MJ11" s="2951"/>
      <c r="MK11" s="2951"/>
      <c r="ML11" s="2951"/>
      <c r="MM11" s="2951"/>
      <c r="MN11" s="2951"/>
      <c r="MO11" s="2951"/>
      <c r="MP11" s="2951"/>
      <c r="MQ11" s="2952"/>
      <c r="MR11" s="990"/>
      <c r="MS11" s="643"/>
      <c r="MT11" s="2956"/>
      <c r="MU11" s="2957"/>
      <c r="MV11" s="2957"/>
      <c r="MW11" s="2957"/>
      <c r="MX11" s="2957"/>
      <c r="MY11" s="2957"/>
      <c r="MZ11" s="2957"/>
      <c r="NA11" s="2957"/>
      <c r="NB11" s="2957"/>
      <c r="NC11" s="2957"/>
      <c r="ND11" s="2957"/>
      <c r="NE11" s="2957"/>
      <c r="NF11" s="2958"/>
      <c r="NG11" s="2962"/>
      <c r="NH11" s="2963"/>
      <c r="NI11" s="2963"/>
      <c r="NJ11" s="2963"/>
      <c r="NK11" s="2963"/>
      <c r="NL11" s="2963"/>
      <c r="NM11" s="2963"/>
      <c r="NN11" s="2963"/>
      <c r="NO11" s="2963"/>
      <c r="NP11" s="2963"/>
      <c r="NQ11" s="2963"/>
      <c r="NR11" s="2963"/>
      <c r="NS11" s="2964"/>
      <c r="NT11" s="608"/>
    </row>
    <row r="12" spans="1:384" s="1938" customFormat="1" ht="131.25" customHeight="1" thickBot="1" x14ac:dyDescent="0.35">
      <c r="A12" s="1591" t="s">
        <v>3</v>
      </c>
      <c r="B12" s="1592" t="s">
        <v>4</v>
      </c>
      <c r="C12" s="1593" t="s">
        <v>5</v>
      </c>
      <c r="D12" s="1592" t="s">
        <v>6</v>
      </c>
      <c r="E12" s="1512"/>
      <c r="F12" s="348" t="s">
        <v>97</v>
      </c>
      <c r="G12" s="1555" t="s">
        <v>7</v>
      </c>
      <c r="H12" s="349" t="s">
        <v>8</v>
      </c>
      <c r="I12" s="349" t="s">
        <v>9</v>
      </c>
      <c r="J12" s="1556" t="s">
        <v>10</v>
      </c>
      <c r="K12" s="1564" t="s">
        <v>98</v>
      </c>
      <c r="L12" s="1560" t="s">
        <v>213</v>
      </c>
      <c r="M12" s="23"/>
      <c r="N12" s="14"/>
      <c r="O12" s="40" t="s">
        <v>38</v>
      </c>
      <c r="P12" s="41" t="s">
        <v>39</v>
      </c>
      <c r="Q12" s="41" t="s">
        <v>40</v>
      </c>
      <c r="R12" s="41" t="s">
        <v>41</v>
      </c>
      <c r="S12" s="41" t="s">
        <v>42</v>
      </c>
      <c r="T12" s="41" t="s">
        <v>43</v>
      </c>
      <c r="U12" s="41" t="s">
        <v>44</v>
      </c>
      <c r="V12" s="42" t="s">
        <v>45</v>
      </c>
      <c r="W12" s="344" t="s">
        <v>38</v>
      </c>
      <c r="X12" s="345" t="s">
        <v>39</v>
      </c>
      <c r="Y12" s="345" t="s">
        <v>40</v>
      </c>
      <c r="Z12" s="345" t="s">
        <v>41</v>
      </c>
      <c r="AA12" s="345" t="s">
        <v>42</v>
      </c>
      <c r="AB12" s="345" t="s">
        <v>43</v>
      </c>
      <c r="AC12" s="345" t="s">
        <v>44</v>
      </c>
      <c r="AD12" s="346" t="s">
        <v>45</v>
      </c>
      <c r="AE12" s="23"/>
      <c r="AF12" s="27"/>
      <c r="AG12" s="85">
        <v>1</v>
      </c>
      <c r="AH12" s="86">
        <v>2</v>
      </c>
      <c r="AI12" s="86">
        <v>3</v>
      </c>
      <c r="AJ12" s="86">
        <v>4</v>
      </c>
      <c r="AK12" s="86">
        <v>5</v>
      </c>
      <c r="AL12" s="86">
        <v>6</v>
      </c>
      <c r="AM12" s="86">
        <v>7</v>
      </c>
      <c r="AN12" s="86">
        <v>8</v>
      </c>
      <c r="AO12" s="86">
        <v>9</v>
      </c>
      <c r="AP12" s="87">
        <v>10</v>
      </c>
      <c r="AQ12" s="2184" t="s">
        <v>292</v>
      </c>
      <c r="AR12" s="350">
        <v>1</v>
      </c>
      <c r="AS12" s="86">
        <v>2</v>
      </c>
      <c r="AT12" s="86">
        <v>3</v>
      </c>
      <c r="AU12" s="86">
        <v>4</v>
      </c>
      <c r="AV12" s="86">
        <v>5</v>
      </c>
      <c r="AW12" s="86">
        <v>6</v>
      </c>
      <c r="AX12" s="86">
        <v>7</v>
      </c>
      <c r="AY12" s="86">
        <v>8</v>
      </c>
      <c r="AZ12" s="86">
        <v>9</v>
      </c>
      <c r="BA12" s="87">
        <v>10</v>
      </c>
      <c r="BB12" s="351" t="s">
        <v>26</v>
      </c>
      <c r="BC12" s="381" t="s">
        <v>27</v>
      </c>
      <c r="BD12" s="352" t="s">
        <v>28</v>
      </c>
      <c r="BE12" s="353" t="s">
        <v>29</v>
      </c>
      <c r="BF12" s="354" t="s">
        <v>30</v>
      </c>
      <c r="BG12" s="355" t="s">
        <v>31</v>
      </c>
      <c r="BH12" s="356" t="s">
        <v>32</v>
      </c>
      <c r="BI12" s="357" t="s">
        <v>33</v>
      </c>
      <c r="BJ12" s="358" t="s">
        <v>293</v>
      </c>
      <c r="BK12" s="358" t="s">
        <v>294</v>
      </c>
      <c r="BL12" s="358" t="s">
        <v>295</v>
      </c>
      <c r="BM12" s="8"/>
      <c r="BN12" s="78"/>
      <c r="BO12" s="1819" t="s">
        <v>403</v>
      </c>
      <c r="BP12" s="1820" t="s">
        <v>404</v>
      </c>
      <c r="BQ12" s="1820" t="s">
        <v>405</v>
      </c>
      <c r="BR12" s="1820" t="s">
        <v>406</v>
      </c>
      <c r="BS12" s="1820" t="s">
        <v>407</v>
      </c>
      <c r="BT12" s="1820" t="s">
        <v>408</v>
      </c>
      <c r="BU12" s="1820" t="s">
        <v>409</v>
      </c>
      <c r="BV12" s="1820" t="s">
        <v>410</v>
      </c>
      <c r="BW12" s="1820" t="s">
        <v>411</v>
      </c>
      <c r="BX12" s="1820" t="s">
        <v>412</v>
      </c>
      <c r="BY12" s="1820" t="s">
        <v>413</v>
      </c>
      <c r="BZ12" s="1820" t="s">
        <v>414</v>
      </c>
      <c r="CA12" s="1820" t="s">
        <v>415</v>
      </c>
      <c r="CB12" s="1820" t="s">
        <v>416</v>
      </c>
      <c r="CC12" s="1820" t="s">
        <v>417</v>
      </c>
      <c r="CD12" s="1820" t="s">
        <v>418</v>
      </c>
      <c r="CE12" s="1820" t="s">
        <v>419</v>
      </c>
      <c r="CF12" s="1820" t="s">
        <v>420</v>
      </c>
      <c r="CG12" s="1820" t="s">
        <v>421</v>
      </c>
      <c r="CH12" s="1820" t="s">
        <v>422</v>
      </c>
      <c r="CI12" s="1820" t="s">
        <v>423</v>
      </c>
      <c r="CJ12" s="1820" t="s">
        <v>424</v>
      </c>
      <c r="CK12" s="1820" t="s">
        <v>425</v>
      </c>
      <c r="CL12" s="1820" t="s">
        <v>426</v>
      </c>
      <c r="CM12" s="1820" t="s">
        <v>427</v>
      </c>
      <c r="CN12" s="1820" t="s">
        <v>428</v>
      </c>
      <c r="CO12" s="1820" t="s">
        <v>429</v>
      </c>
      <c r="CP12" s="1820" t="s">
        <v>430</v>
      </c>
      <c r="CQ12" s="1820" t="s">
        <v>431</v>
      </c>
      <c r="CR12" s="1820" t="s">
        <v>432</v>
      </c>
      <c r="CS12" s="1820" t="s">
        <v>433</v>
      </c>
      <c r="CT12" s="1820" t="s">
        <v>434</v>
      </c>
      <c r="CU12" s="1820" t="s">
        <v>435</v>
      </c>
      <c r="CV12" s="1820" t="s">
        <v>436</v>
      </c>
      <c r="CW12" s="1820" t="s">
        <v>437</v>
      </c>
      <c r="CX12" s="1820" t="s">
        <v>438</v>
      </c>
      <c r="CY12" s="1820" t="s">
        <v>439</v>
      </c>
      <c r="CZ12" s="1820" t="s">
        <v>440</v>
      </c>
      <c r="DA12" s="1820" t="s">
        <v>441</v>
      </c>
      <c r="DB12" s="1821" t="s">
        <v>442</v>
      </c>
      <c r="DC12" s="1822" t="s">
        <v>443</v>
      </c>
      <c r="DD12" s="1823" t="s">
        <v>444</v>
      </c>
      <c r="DE12" s="1824" t="s">
        <v>445</v>
      </c>
      <c r="DF12" s="1822" t="s">
        <v>446</v>
      </c>
      <c r="DG12" s="1823" t="s">
        <v>447</v>
      </c>
      <c r="DH12" s="1824" t="s">
        <v>448</v>
      </c>
      <c r="DI12" s="1822" t="s">
        <v>449</v>
      </c>
      <c r="DJ12" s="1823" t="s">
        <v>450</v>
      </c>
      <c r="DK12" s="1823" t="s">
        <v>451</v>
      </c>
      <c r="DL12" s="1824" t="s">
        <v>452</v>
      </c>
      <c r="DM12" s="1825" t="s">
        <v>56</v>
      </c>
      <c r="DN12" s="1455" t="s">
        <v>57</v>
      </c>
      <c r="DO12" s="1456" t="s">
        <v>58</v>
      </c>
      <c r="DP12" s="1826" t="s">
        <v>453</v>
      </c>
      <c r="DQ12" s="1827" t="s">
        <v>454</v>
      </c>
      <c r="DR12" s="14"/>
      <c r="DS12" s="1452" t="s">
        <v>56</v>
      </c>
      <c r="DT12" s="1453" t="s">
        <v>57</v>
      </c>
      <c r="DU12" s="1454" t="s">
        <v>58</v>
      </c>
      <c r="DV12" s="2754"/>
      <c r="DW12" s="2754"/>
      <c r="DX12" s="23"/>
      <c r="DY12" s="27"/>
      <c r="DZ12" s="1487" t="s">
        <v>67</v>
      </c>
      <c r="EA12" s="1488" t="s">
        <v>68</v>
      </c>
      <c r="EB12" s="1487" t="s">
        <v>69</v>
      </c>
      <c r="EC12" s="1489" t="s">
        <v>70</v>
      </c>
      <c r="ED12" s="1488" t="s">
        <v>71</v>
      </c>
      <c r="EE12" s="74"/>
      <c r="EF12" s="14"/>
      <c r="EG12" s="142" t="s">
        <v>67</v>
      </c>
      <c r="EH12" s="143" t="s">
        <v>68</v>
      </c>
      <c r="EI12" s="142" t="s">
        <v>69</v>
      </c>
      <c r="EJ12" s="144" t="s">
        <v>70</v>
      </c>
      <c r="EK12" s="143" t="s">
        <v>71</v>
      </c>
      <c r="EL12" s="2759"/>
      <c r="EM12" s="14"/>
      <c r="EN12" s="23"/>
      <c r="EO12" s="1687"/>
      <c r="EP12" s="3056"/>
      <c r="EQ12" s="1673" t="s">
        <v>215</v>
      </c>
      <c r="ER12" s="132" t="s">
        <v>216</v>
      </c>
      <c r="ES12" s="132" t="s">
        <v>217</v>
      </c>
      <c r="ET12" s="932" t="s">
        <v>218</v>
      </c>
      <c r="EU12" s="133" t="s">
        <v>220</v>
      </c>
      <c r="EV12" s="134" t="s">
        <v>221</v>
      </c>
      <c r="EW12" s="134" t="s">
        <v>222</v>
      </c>
      <c r="EX12" s="134" t="s">
        <v>223</v>
      </c>
      <c r="EY12" s="134" t="s">
        <v>224</v>
      </c>
      <c r="EZ12" s="134" t="s">
        <v>225</v>
      </c>
      <c r="FA12" s="134" t="s">
        <v>226</v>
      </c>
      <c r="FB12" s="571" t="s">
        <v>227</v>
      </c>
      <c r="FC12" s="77"/>
      <c r="FD12" s="78"/>
      <c r="FE12" s="2216">
        <v>1</v>
      </c>
      <c r="FF12" s="2217">
        <v>2</v>
      </c>
      <c r="FG12" s="2217">
        <v>3</v>
      </c>
      <c r="FH12" s="2217">
        <v>4</v>
      </c>
      <c r="FI12" s="2217">
        <v>5</v>
      </c>
      <c r="FJ12" s="2217">
        <v>6</v>
      </c>
      <c r="FK12" s="2217">
        <v>7</v>
      </c>
      <c r="FL12" s="2217">
        <v>8</v>
      </c>
      <c r="FM12" s="2217">
        <v>9</v>
      </c>
      <c r="FN12" s="2217">
        <v>10</v>
      </c>
      <c r="FO12" s="2217">
        <v>11</v>
      </c>
      <c r="FP12" s="2217">
        <v>12</v>
      </c>
      <c r="FQ12" s="2217">
        <v>13</v>
      </c>
      <c r="FR12" s="2217">
        <v>14</v>
      </c>
      <c r="FS12" s="2217">
        <v>15</v>
      </c>
      <c r="FT12" s="2217">
        <v>16</v>
      </c>
      <c r="FU12" s="2217">
        <v>17</v>
      </c>
      <c r="FV12" s="2217">
        <v>18</v>
      </c>
      <c r="FW12" s="2217">
        <v>19</v>
      </c>
      <c r="FX12" s="2217">
        <v>20</v>
      </c>
      <c r="FY12" s="2217">
        <v>21</v>
      </c>
      <c r="FZ12" s="2217">
        <v>22</v>
      </c>
      <c r="GA12" s="2217">
        <v>23</v>
      </c>
      <c r="GB12" s="2217">
        <v>24</v>
      </c>
      <c r="GC12" s="2217">
        <v>25</v>
      </c>
      <c r="GD12" s="2217">
        <v>26</v>
      </c>
      <c r="GE12" s="2217">
        <v>27</v>
      </c>
      <c r="GF12" s="2217">
        <v>28</v>
      </c>
      <c r="GG12" s="2217">
        <v>29</v>
      </c>
      <c r="GH12" s="2217">
        <v>30</v>
      </c>
      <c r="GI12" s="2217">
        <v>31</v>
      </c>
      <c r="GJ12" s="2217">
        <v>32</v>
      </c>
      <c r="GK12" s="2217">
        <v>33</v>
      </c>
      <c r="GL12" s="2217">
        <v>34</v>
      </c>
      <c r="GM12" s="2217">
        <v>35</v>
      </c>
      <c r="GN12" s="2217">
        <v>36</v>
      </c>
      <c r="GO12" s="2217">
        <v>37</v>
      </c>
      <c r="GP12" s="2217">
        <v>38</v>
      </c>
      <c r="GQ12" s="2217">
        <v>39</v>
      </c>
      <c r="GR12" s="2217">
        <v>40</v>
      </c>
      <c r="GS12" s="2217">
        <v>41</v>
      </c>
      <c r="GT12" s="2217">
        <v>42</v>
      </c>
      <c r="GU12" s="2217">
        <v>43</v>
      </c>
      <c r="GV12" s="2217">
        <v>44</v>
      </c>
      <c r="GW12" s="2217">
        <v>45</v>
      </c>
      <c r="GX12" s="2218">
        <v>46</v>
      </c>
      <c r="GY12" s="457" t="s">
        <v>369</v>
      </c>
      <c r="GZ12" s="388" t="s">
        <v>317</v>
      </c>
      <c r="HA12" s="2194" t="s">
        <v>370</v>
      </c>
      <c r="HB12" s="2195" t="s">
        <v>318</v>
      </c>
      <c r="HC12" s="389" t="s">
        <v>371</v>
      </c>
      <c r="HD12" s="390" t="s">
        <v>319</v>
      </c>
      <c r="HE12" s="391" t="s">
        <v>375</v>
      </c>
      <c r="HF12" s="392" t="s">
        <v>320</v>
      </c>
      <c r="HG12" s="2196" t="s">
        <v>374</v>
      </c>
      <c r="HH12" s="2197" t="s">
        <v>321</v>
      </c>
      <c r="HI12" s="393" t="s">
        <v>373</v>
      </c>
      <c r="HJ12" s="394" t="s">
        <v>322</v>
      </c>
      <c r="HK12" s="1005" t="s">
        <v>372</v>
      </c>
      <c r="HL12" s="1006" t="s">
        <v>323</v>
      </c>
      <c r="HM12" s="432"/>
      <c r="HN12" s="439"/>
      <c r="HO12" s="732" t="s">
        <v>369</v>
      </c>
      <c r="HP12" s="733" t="s">
        <v>370</v>
      </c>
      <c r="HQ12" s="734" t="s">
        <v>371</v>
      </c>
      <c r="HR12" s="735" t="s">
        <v>375</v>
      </c>
      <c r="HS12" s="736" t="s">
        <v>374</v>
      </c>
      <c r="HT12" s="737" t="s">
        <v>373</v>
      </c>
      <c r="HU12" s="738" t="s">
        <v>372</v>
      </c>
      <c r="HV12" s="731" t="s">
        <v>317</v>
      </c>
      <c r="HW12" s="705" t="s">
        <v>318</v>
      </c>
      <c r="HX12" s="706" t="s">
        <v>319</v>
      </c>
      <c r="HY12" s="707" t="s">
        <v>320</v>
      </c>
      <c r="HZ12" s="708" t="s">
        <v>321</v>
      </c>
      <c r="IA12" s="709" t="s">
        <v>322</v>
      </c>
      <c r="IB12" s="722" t="s">
        <v>323</v>
      </c>
      <c r="IC12" s="433"/>
      <c r="ID12" s="432"/>
      <c r="IE12" s="1066">
        <v>1</v>
      </c>
      <c r="IF12" s="1067">
        <v>2</v>
      </c>
      <c r="IG12" s="1067">
        <v>3</v>
      </c>
      <c r="IH12" s="1067">
        <v>4</v>
      </c>
      <c r="II12" s="1067">
        <v>5</v>
      </c>
      <c r="IJ12" s="1067">
        <v>6</v>
      </c>
      <c r="IK12" s="1067">
        <v>7</v>
      </c>
      <c r="IL12" s="1067">
        <v>8</v>
      </c>
      <c r="IM12" s="1067">
        <v>9</v>
      </c>
      <c r="IN12" s="1068">
        <v>10</v>
      </c>
      <c r="IO12" s="1069">
        <v>11</v>
      </c>
      <c r="IP12" s="1070">
        <v>12</v>
      </c>
      <c r="IQ12" s="1070">
        <v>13</v>
      </c>
      <c r="IR12" s="1070">
        <v>14</v>
      </c>
      <c r="IS12" s="1070">
        <v>15</v>
      </c>
      <c r="IT12" s="1070">
        <v>16</v>
      </c>
      <c r="IU12" s="1070">
        <v>17</v>
      </c>
      <c r="IV12" s="1070">
        <v>18</v>
      </c>
      <c r="IW12" s="1070">
        <v>19</v>
      </c>
      <c r="IX12" s="1071">
        <v>20</v>
      </c>
      <c r="IY12" s="1066">
        <v>21</v>
      </c>
      <c r="IZ12" s="1067">
        <v>22</v>
      </c>
      <c r="JA12" s="1067">
        <v>23</v>
      </c>
      <c r="JB12" s="1067">
        <v>24</v>
      </c>
      <c r="JC12" s="1067">
        <v>25</v>
      </c>
      <c r="JD12" s="1067">
        <v>26</v>
      </c>
      <c r="JE12" s="1067">
        <v>27</v>
      </c>
      <c r="JF12" s="1067">
        <v>28</v>
      </c>
      <c r="JG12" s="1067">
        <v>29</v>
      </c>
      <c r="JH12" s="1072">
        <v>30</v>
      </c>
      <c r="JI12" s="1069">
        <v>31</v>
      </c>
      <c r="JJ12" s="1070">
        <v>32</v>
      </c>
      <c r="JK12" s="1070">
        <v>33</v>
      </c>
      <c r="JL12" s="1070">
        <v>34</v>
      </c>
      <c r="JM12" s="1070">
        <v>35</v>
      </c>
      <c r="JN12" s="1070">
        <v>36</v>
      </c>
      <c r="JO12" s="1070">
        <v>37</v>
      </c>
      <c r="JP12" s="1070">
        <v>38</v>
      </c>
      <c r="JQ12" s="1070">
        <v>39</v>
      </c>
      <c r="JR12" s="1071">
        <v>40</v>
      </c>
      <c r="JS12" s="1066">
        <v>41</v>
      </c>
      <c r="JT12" s="1067">
        <v>42</v>
      </c>
      <c r="JU12" s="1067">
        <v>43</v>
      </c>
      <c r="JV12" s="1067">
        <v>44</v>
      </c>
      <c r="JW12" s="1067">
        <v>45</v>
      </c>
      <c r="JX12" s="1067">
        <v>46</v>
      </c>
      <c r="JY12" s="1067">
        <v>47</v>
      </c>
      <c r="JZ12" s="1067">
        <v>48</v>
      </c>
      <c r="KA12" s="1067">
        <v>49</v>
      </c>
      <c r="KB12" s="1068">
        <v>50</v>
      </c>
      <c r="KC12" s="1069">
        <v>51</v>
      </c>
      <c r="KD12" s="1070">
        <v>52</v>
      </c>
      <c r="KE12" s="1070">
        <v>53</v>
      </c>
      <c r="KF12" s="1070">
        <v>54</v>
      </c>
      <c r="KG12" s="1070">
        <v>55</v>
      </c>
      <c r="KH12" s="1070">
        <v>56</v>
      </c>
      <c r="KI12" s="1070">
        <v>57</v>
      </c>
      <c r="KJ12" s="1070">
        <v>58</v>
      </c>
      <c r="KK12" s="1070">
        <v>59</v>
      </c>
      <c r="KL12" s="1071">
        <v>60</v>
      </c>
      <c r="KM12" s="1066">
        <v>61</v>
      </c>
      <c r="KN12" s="1067">
        <v>62</v>
      </c>
      <c r="KO12" s="1067">
        <v>63</v>
      </c>
      <c r="KP12" s="1067">
        <v>64</v>
      </c>
      <c r="KQ12" s="1067">
        <v>65</v>
      </c>
      <c r="KR12" s="1067">
        <v>66</v>
      </c>
      <c r="KS12" s="1067">
        <v>67</v>
      </c>
      <c r="KT12" s="1067">
        <v>68</v>
      </c>
      <c r="KU12" s="1067">
        <v>69</v>
      </c>
      <c r="KV12" s="1068">
        <v>70</v>
      </c>
      <c r="KW12" s="1069">
        <v>71</v>
      </c>
      <c r="KX12" s="1070">
        <v>72</v>
      </c>
      <c r="KY12" s="1070">
        <v>73</v>
      </c>
      <c r="KZ12" s="1070">
        <v>74</v>
      </c>
      <c r="LA12" s="1070">
        <v>75</v>
      </c>
      <c r="LB12" s="1070">
        <v>76</v>
      </c>
      <c r="LC12" s="1070">
        <v>77</v>
      </c>
      <c r="LD12" s="1070">
        <v>78</v>
      </c>
      <c r="LE12" s="1070">
        <v>79</v>
      </c>
      <c r="LF12" s="1071">
        <v>80</v>
      </c>
      <c r="LG12" s="1066">
        <v>81</v>
      </c>
      <c r="LH12" s="1067">
        <v>82</v>
      </c>
      <c r="LI12" s="1067">
        <v>83</v>
      </c>
      <c r="LJ12" s="1067">
        <v>84</v>
      </c>
      <c r="LK12" s="1067">
        <v>85</v>
      </c>
      <c r="LL12" s="1067">
        <v>86</v>
      </c>
      <c r="LM12" s="1067">
        <v>87</v>
      </c>
      <c r="LN12" s="1067">
        <v>88</v>
      </c>
      <c r="LO12" s="1067">
        <v>89</v>
      </c>
      <c r="LP12" s="1067">
        <v>90</v>
      </c>
      <c r="LQ12" s="1072">
        <v>91</v>
      </c>
      <c r="LR12" s="2894" t="s">
        <v>327</v>
      </c>
      <c r="LS12" s="2895"/>
      <c r="LT12" s="2896" t="s">
        <v>328</v>
      </c>
      <c r="LU12" s="2897"/>
      <c r="LV12" s="2898" t="s">
        <v>329</v>
      </c>
      <c r="LW12" s="2899"/>
      <c r="LX12" s="2900" t="s">
        <v>330</v>
      </c>
      <c r="LY12" s="2901"/>
      <c r="LZ12" s="2902" t="s">
        <v>331</v>
      </c>
      <c r="MA12" s="2903"/>
      <c r="MB12" s="2533" t="s">
        <v>332</v>
      </c>
      <c r="MC12" s="2534"/>
      <c r="MD12" s="2535" t="s">
        <v>333</v>
      </c>
      <c r="ME12" s="2536"/>
      <c r="MF12" s="2537" t="s">
        <v>334</v>
      </c>
      <c r="MG12" s="2538"/>
      <c r="MH12" s="2521" t="s">
        <v>385</v>
      </c>
      <c r="MI12" s="2522"/>
      <c r="MJ12" s="2523" t="s">
        <v>386</v>
      </c>
      <c r="MK12" s="2524"/>
      <c r="ML12" s="2525" t="s">
        <v>335</v>
      </c>
      <c r="MM12" s="2526"/>
      <c r="MN12" s="2527" t="s">
        <v>336</v>
      </c>
      <c r="MO12" s="2528"/>
      <c r="MP12" s="2529" t="s">
        <v>337</v>
      </c>
      <c r="MQ12" s="2530"/>
      <c r="MR12" s="990"/>
      <c r="MS12" s="644"/>
      <c r="MT12" s="626" t="s">
        <v>327</v>
      </c>
      <c r="MU12" s="627" t="s">
        <v>328</v>
      </c>
      <c r="MV12" s="628" t="s">
        <v>329</v>
      </c>
      <c r="MW12" s="629" t="s">
        <v>330</v>
      </c>
      <c r="MX12" s="630" t="s">
        <v>331</v>
      </c>
      <c r="MY12" s="631" t="s">
        <v>332</v>
      </c>
      <c r="MZ12" s="632" t="s">
        <v>333</v>
      </c>
      <c r="NA12" s="633" t="s">
        <v>334</v>
      </c>
      <c r="NB12" s="634" t="s">
        <v>365</v>
      </c>
      <c r="NC12" s="635" t="s">
        <v>366</v>
      </c>
      <c r="ND12" s="636" t="s">
        <v>335</v>
      </c>
      <c r="NE12" s="637" t="s">
        <v>336</v>
      </c>
      <c r="NF12" s="638" t="s">
        <v>337</v>
      </c>
      <c r="NG12" s="1545" t="s">
        <v>352</v>
      </c>
      <c r="NH12" s="1545" t="s">
        <v>353</v>
      </c>
      <c r="NI12" s="1545" t="s">
        <v>354</v>
      </c>
      <c r="NJ12" s="1545" t="s">
        <v>355</v>
      </c>
      <c r="NK12" s="1545" t="s">
        <v>356</v>
      </c>
      <c r="NL12" s="1545" t="s">
        <v>357</v>
      </c>
      <c r="NM12" s="1545" t="s">
        <v>358</v>
      </c>
      <c r="NN12" s="1545" t="s">
        <v>359</v>
      </c>
      <c r="NO12" s="1545" t="s">
        <v>360</v>
      </c>
      <c r="NP12" s="1554" t="s">
        <v>361</v>
      </c>
      <c r="NQ12" s="1546" t="s">
        <v>362</v>
      </c>
      <c r="NR12" s="1546" t="s">
        <v>363</v>
      </c>
      <c r="NS12" s="1554" t="s">
        <v>364</v>
      </c>
      <c r="NT12" s="608"/>
    </row>
    <row r="13" spans="1:384" s="1938" customFormat="1" ht="23.25" thickBot="1" x14ac:dyDescent="0.35">
      <c r="A13" s="1594">
        <v>1</v>
      </c>
      <c r="B13" s="1595"/>
      <c r="C13" s="1596"/>
      <c r="D13" s="1595"/>
      <c r="E13" s="1513"/>
      <c r="F13" s="1626"/>
      <c r="G13" s="1627"/>
      <c r="H13" s="1627"/>
      <c r="I13" s="1627"/>
      <c r="J13" s="1628"/>
      <c r="K13" s="1629">
        <f>F13+G13+H13+I13+J13</f>
        <v>0</v>
      </c>
      <c r="L13" s="1630"/>
      <c r="M13" s="1178"/>
      <c r="N13" s="1179"/>
      <c r="O13" s="1631"/>
      <c r="P13" s="1632"/>
      <c r="Q13" s="1632"/>
      <c r="R13" s="1632"/>
      <c r="S13" s="1632"/>
      <c r="T13" s="1632"/>
      <c r="U13" s="1632"/>
      <c r="V13" s="1633"/>
      <c r="W13" s="1461" t="b">
        <f>IF(AND(O13&lt;&gt;""),IF(O13&gt;15,"1",IF(O13&gt;8,"2",IF(O13&gt;5,"3",IF(O13&gt;1,"4","5")))))</f>
        <v>0</v>
      </c>
      <c r="X13" s="1462" t="b">
        <f>IF(AND(P13&lt;&gt;""),IF(P13&gt;9,"1",IF(P13&gt;6,"2",IF(P13&gt;4,"3",IF(P13&gt;1,"4","5")))))</f>
        <v>0</v>
      </c>
      <c r="Y13" s="1462" t="b">
        <f>IF(AND(Q13&lt;&gt;""),IF(Q13&gt;11,"1",IF(Q13&gt;7,"2",IF(Q13&gt;5,"3",IF(Q13&gt;1,"4","5")))))</f>
        <v>0</v>
      </c>
      <c r="Z13" s="1462" t="b">
        <f>IF(AND(R13&lt;&gt;""),IF(R13&gt;31,"1",IF(R13&gt;20,"2",IF(R13&gt;9,"3",IF(R13&gt;0,"4","5")))))</f>
        <v>0</v>
      </c>
      <c r="AA13" s="1462" t="b">
        <f>IF(AND(S13&lt;&gt;""),IF(S13&gt;15,"1",IF(S13&gt;9,"2",IF(S13&gt;6,"3",IF(S13&gt;0,"4","5")))))</f>
        <v>0</v>
      </c>
      <c r="AB13" s="1462" t="b">
        <f>IF(AND(T13&lt;&gt;""),IF(T13&gt;32,"1",IF(T13&gt;17,"2",IF(T13&gt;8,"3",IF(T13&gt;0,"4","5")))))</f>
        <v>0</v>
      </c>
      <c r="AC13" s="1462" t="b">
        <f>IF(AND(U13&lt;&gt;""),IF(U13=40,"1",IF(U13&gt;22,"2",IF(U13&gt;16,"3",IF(U13&gt;5,"4","5")))))</f>
        <v>0</v>
      </c>
      <c r="AD13" s="1463" t="b">
        <f>IF(AND(V13&lt;&gt;""),IF(V13&gt;126,"1",IF(V13&gt;84,"2",IF(V13&gt;58,"3",IF(V13&gt;26,"4","5")))))</f>
        <v>0</v>
      </c>
      <c r="AE13" s="1178"/>
      <c r="AF13" s="1181"/>
      <c r="AG13" s="92"/>
      <c r="AH13" s="93"/>
      <c r="AI13" s="93"/>
      <c r="AJ13" s="93"/>
      <c r="AK13" s="93"/>
      <c r="AL13" s="93"/>
      <c r="AM13" s="93"/>
      <c r="AN13" s="93"/>
      <c r="AO13" s="93"/>
      <c r="AP13" s="94"/>
      <c r="AQ13" s="1667"/>
      <c r="AR13" s="92"/>
      <c r="AS13" s="93"/>
      <c r="AT13" s="93"/>
      <c r="AU13" s="93"/>
      <c r="AV13" s="93"/>
      <c r="AW13" s="93"/>
      <c r="AX13" s="93"/>
      <c r="AY13" s="93"/>
      <c r="AZ13" s="93"/>
      <c r="BA13" s="94"/>
      <c r="BB13" s="1644">
        <f t="shared" ref="BB13:BB39" si="0">SUM(AG13:AP13)</f>
        <v>0</v>
      </c>
      <c r="BC13" s="359">
        <f t="shared" ref="BC13:BC45" si="1">COUNT(AG13:AP13)</f>
        <v>0</v>
      </c>
      <c r="BD13" s="359" t="e">
        <f>BB13/BC13</f>
        <v>#DIV/0!</v>
      </c>
      <c r="BE13" s="360" t="e">
        <f>AVERAGE(AR13:BA13)</f>
        <v>#DIV/0!</v>
      </c>
      <c r="BF13" s="361" t="e">
        <f>(BD13-BE13)/BD13</f>
        <v>#DIV/0!</v>
      </c>
      <c r="BG13" s="362" t="e">
        <f t="shared" ref="BG13:BG45" si="2">SQRT((POWER(AG13-BD13,2)+POWER(AH13-BD13,2)+POWER(AI13-BD13,2)+POWER(AJ13-BD13,2)+POWER(AK13-BD13,2)+POWER(AL13-BD13,2)+POWER(AM13-BD13,2)+POWER(AN13-BD13,2)+POWER(AO13-BD13,2)+POWER(AP13-BD13,2))/(BC13-1))</f>
        <v>#DIV/0!</v>
      </c>
      <c r="BH13" s="363" t="e">
        <f t="shared" ref="BH13:BH45" si="3">SQRT((POWER(AR13-BE13,2)+POWER(AS13-BE13,2)+POWER(AT13-BE13,2)+POWER(AU13-BE13,2)+POWER(AV13-BE13,2)+POWER(AW13-BE13,2)+POWER(AX13-BE13,2)+POWER(AY13-BE13,2)+POWER(AZ13-BE13,2)+POWER(BA13-BE13,2))/(BC13-1))</f>
        <v>#DIV/0!</v>
      </c>
      <c r="BI13" s="364" t="e">
        <f t="shared" ref="BI13:BI45" si="4">SQRT(POWER(((AG13-BD13)*(AR13-BE13)+(AH13-BD13)*(AS13-BE13)+(AI13-BD13)*(AT13-BE13)+(AJ13-BD13)*(AU13-BE13)+(AK13-BD13)*(AV13-BE13)+(AL13-BD13)*(AW13-BE13)+(AM13-BD13)*(AX13-BE13)+(AN13-BD13)*(AY13-BE13)+(AO13-BD13)*(AZ13-BE13)+(AP13-BD13)*(BA13-BE13))/(BG13*BH13*(BC13-1)),2))</f>
        <v>#DIV/0!</v>
      </c>
      <c r="BJ13" s="365" t="e">
        <f>IF(BD13&gt;=56,"ОЧЕНЬ ВЫСОКАЯ",IF(BD13&gt;=42,"ВЫСОКАЯ", IF(BD13&gt;=32,"СРЕДНЯЯ",IF(BD13&gt;=25,"НИЗКАЯ","ОЧЕНЬ НИЗКАЯ"))))</f>
        <v>#DIV/0!</v>
      </c>
      <c r="BK13" s="365" t="e">
        <f>IF(BF13&gt;=0.98,"ОЧЕНЬ ВЫСОКАЯ",IF(BF13&gt;=0.96,"ВЫСОКАЯ", IF(BF13&gt;=0.92,"СРЕДНЯЯ",IF(BF13&gt;=0.91,"НИЗКАЯ","ОЧЕНЬ НИЗКАЯ"))))</f>
        <v>#DIV/0!</v>
      </c>
      <c r="BL13" s="366" t="e">
        <f>IF(AND(BD13&lt;=31,BF13&lt;=0.95),"1.НИЗКИЙ",IF(AND(BD13&gt;=42,BF13&gt;=0.96),"3.ВЫСОКИЙ","2.СРЕДНИЙ"))</f>
        <v>#DIV/0!</v>
      </c>
      <c r="BM13" s="95"/>
      <c r="BN13" s="1181"/>
      <c r="BO13" s="1828"/>
      <c r="BP13" s="1829"/>
      <c r="BQ13" s="1829"/>
      <c r="BR13" s="1829"/>
      <c r="BS13" s="1829"/>
      <c r="BT13" s="1829"/>
      <c r="BU13" s="1829"/>
      <c r="BV13" s="1829"/>
      <c r="BW13" s="1829"/>
      <c r="BX13" s="1829"/>
      <c r="BY13" s="1829"/>
      <c r="BZ13" s="1829"/>
      <c r="CA13" s="1829"/>
      <c r="CB13" s="1829"/>
      <c r="CC13" s="1829"/>
      <c r="CD13" s="1829"/>
      <c r="CE13" s="1829"/>
      <c r="CF13" s="1829"/>
      <c r="CG13" s="1829"/>
      <c r="CH13" s="1829"/>
      <c r="CI13" s="1829"/>
      <c r="CJ13" s="1829"/>
      <c r="CK13" s="1829"/>
      <c r="CL13" s="1829"/>
      <c r="CM13" s="1829"/>
      <c r="CN13" s="1829"/>
      <c r="CO13" s="1829"/>
      <c r="CP13" s="1829"/>
      <c r="CQ13" s="1829"/>
      <c r="CR13" s="1829"/>
      <c r="CS13" s="1829"/>
      <c r="CT13" s="1829"/>
      <c r="CU13" s="1829"/>
      <c r="CV13" s="1829"/>
      <c r="CW13" s="1829"/>
      <c r="CX13" s="1829"/>
      <c r="CY13" s="1829"/>
      <c r="CZ13" s="1829"/>
      <c r="DA13" s="1829"/>
      <c r="DB13" s="1830"/>
      <c r="DC13" s="1831">
        <f>IF(CB13=1,4,IF(CB13=2,3,IF(CB13=3,2,IF(CB13=4,1,0))))</f>
        <v>0</v>
      </c>
      <c r="DD13" s="1832">
        <f>IF(CR13=1,4,IF(CR13=2,3,IF(CR13=3,2,IF(CR13=4,1,0))))</f>
        <v>0</v>
      </c>
      <c r="DE13" s="1833">
        <f>IF(CZ13=1,4,IF(CZ13=2,3,IF(CZ13=3,2,IF(CZ13=4,1,0))))</f>
        <v>0</v>
      </c>
      <c r="DF13" s="1831">
        <f>IF(BO13=1,4,IF(BO13=2,3,IF(BO13=3,2,IF(BO13=4,1,0))))</f>
        <v>0</v>
      </c>
      <c r="DG13" s="1832">
        <f>IF(BW13=1,4,IF(BW13=2,3,IF(BW13=3,2,IF(BW13=4,1,0))))</f>
        <v>0</v>
      </c>
      <c r="DH13" s="1833">
        <f>IF(CM13=1,4,IF(CM13=2,3,IF(CM13=3,2,IF(CM13=4,1,0))))</f>
        <v>0</v>
      </c>
      <c r="DI13" s="1831">
        <f>IF(CU13=1,4,IF(CU13=2,3,IF(CU13=3,2,IF(CU13=4,1,0))))</f>
        <v>0</v>
      </c>
      <c r="DJ13" s="1832">
        <f>IF(BR13=1,4,IF(BR13=2,3,IF(BR13=3,2,IF(BR13=4,1,0))))</f>
        <v>0</v>
      </c>
      <c r="DK13" s="1832">
        <f>IF(CH13=1,4,IF(CH13=2,3,IF(CH13=3,2,IF(CH13=4,1,0))))</f>
        <v>0</v>
      </c>
      <c r="DL13" s="1833">
        <f>IF(CT13=1,4,IF(CT13=2,3,IF(CT13=3,2,IF(CT13=4,1,0))))</f>
        <v>0</v>
      </c>
      <c r="DM13" s="1834">
        <f>BP13+BT13+BX13+DC13+CF13+CJ13+CN13+DD13+CV13+DE13</f>
        <v>0</v>
      </c>
      <c r="DN13" s="1835">
        <f>DF13+BS13+DG13+CA13+CE13+CI13+DH13+CQ13+DI13+CY13</f>
        <v>0</v>
      </c>
      <c r="DO13" s="1836">
        <f>BQ13+BU13+BY13+CC13+CG13+CK13+CO13+CS13+CW13+DA13</f>
        <v>0</v>
      </c>
      <c r="DP13" s="1837">
        <f>DJ13+BV13+BZ13+CD13+DK13+CL13+CP13+DL13+CX13+DB13</f>
        <v>0</v>
      </c>
      <c r="DQ13" s="1837">
        <f>DM13+DP13+(-DN13)+(-DO13)</f>
        <v>0</v>
      </c>
      <c r="DR13" s="1192"/>
      <c r="DS13" s="1205"/>
      <c r="DT13" s="1206"/>
      <c r="DU13" s="1207"/>
      <c r="DV13" s="1208"/>
      <c r="DW13" s="1209"/>
      <c r="DX13" s="1178"/>
      <c r="DY13" s="1181"/>
      <c r="DZ13" s="1188"/>
      <c r="EA13" s="1189"/>
      <c r="EB13" s="1188"/>
      <c r="EC13" s="1190"/>
      <c r="ED13" s="1189"/>
      <c r="EE13" s="1191"/>
      <c r="EF13" s="1192"/>
      <c r="EG13" s="1188"/>
      <c r="EH13" s="1189"/>
      <c r="EI13" s="1188"/>
      <c r="EJ13" s="1190"/>
      <c r="EK13" s="1193"/>
      <c r="EL13" s="1194"/>
      <c r="EM13" s="1179"/>
      <c r="EN13" s="1178"/>
      <c r="EO13" s="1688"/>
      <c r="EP13" s="1679"/>
      <c r="EQ13" s="1674"/>
      <c r="ER13" s="1493"/>
      <c r="ES13" s="1493"/>
      <c r="ET13" s="1494"/>
      <c r="EU13" s="1495"/>
      <c r="EV13" s="1496"/>
      <c r="EW13" s="1496"/>
      <c r="EX13" s="1496"/>
      <c r="EY13" s="1496"/>
      <c r="EZ13" s="1496"/>
      <c r="FA13" s="1496"/>
      <c r="FB13" s="1497"/>
      <c r="FC13" s="1689"/>
      <c r="FD13" s="1444"/>
      <c r="FE13" s="2219"/>
      <c r="FF13" s="2220"/>
      <c r="FG13" s="2220"/>
      <c r="FH13" s="2220"/>
      <c r="FI13" s="2220"/>
      <c r="FJ13" s="2220"/>
      <c r="FK13" s="2220"/>
      <c r="FL13" s="2220"/>
      <c r="FM13" s="2220"/>
      <c r="FN13" s="2220"/>
      <c r="FO13" s="2220"/>
      <c r="FP13" s="2220"/>
      <c r="FQ13" s="2220"/>
      <c r="FR13" s="2220"/>
      <c r="FS13" s="2220"/>
      <c r="FT13" s="2220"/>
      <c r="FU13" s="2220"/>
      <c r="FV13" s="2220"/>
      <c r="FW13" s="2220"/>
      <c r="FX13" s="2220"/>
      <c r="FY13" s="2220"/>
      <c r="FZ13" s="2220"/>
      <c r="GA13" s="2220"/>
      <c r="GB13" s="2220"/>
      <c r="GC13" s="2220"/>
      <c r="GD13" s="2220"/>
      <c r="GE13" s="2220"/>
      <c r="GF13" s="2220"/>
      <c r="GG13" s="2220"/>
      <c r="GH13" s="2220"/>
      <c r="GI13" s="2220"/>
      <c r="GJ13" s="2220"/>
      <c r="GK13" s="2220"/>
      <c r="GL13" s="2220"/>
      <c r="GM13" s="2220"/>
      <c r="GN13" s="2220"/>
      <c r="GO13" s="2220"/>
      <c r="GP13" s="2220"/>
      <c r="GQ13" s="2220"/>
      <c r="GR13" s="2220"/>
      <c r="GS13" s="2220"/>
      <c r="GT13" s="2220"/>
      <c r="GU13" s="2220"/>
      <c r="GV13" s="2220"/>
      <c r="GW13" s="2220"/>
      <c r="GX13" s="2221"/>
      <c r="GY13" s="2198">
        <f>IF(FE13=1,1,0)+IF(FL13=1,1,0)+IF(FU13=1,1,0)+IF(FZ13=1,1,0)+IF(GF13=1,1,0)+IF(GI13=1,1,0)+IF(GN13=1,1,0)+IF(FS13=2,1,0)+IF(GT13=2,1,0)</f>
        <v>0</v>
      </c>
      <c r="GZ13" s="458" t="b">
        <f>IF(AND(FE13&lt;&gt;""),IF(GY13&lt;=3,"НИЗКИЙ",IF(GY13&lt;7,"СРЕДНИЙ",IF(GY13&gt;=7,"ВЫСОКИЙ"))))</f>
        <v>0</v>
      </c>
      <c r="HA13" s="2199">
        <f>IF(FO13=1,1,0)+IF(GO13=1,1,0)+IF(FG13=2,1,0)+IF(FK13=2,1,0)+IF(FW13=2,1,0)+IF(GA13=2,1,0)+IF(GD13=2,1,0)+IF(GK13=2,1,0)+IF(GS13=2,1,0)</f>
        <v>0</v>
      </c>
      <c r="HB13" s="2200" t="b">
        <f>IF(AND(FG13&lt;&gt;""),IF(HA13&lt;=3,"НИЗКИЙ",IF(HA13&lt;7,"СРЕДНИЙ",IF(HA13&gt;=7,"ВЫСОКИЙ"))))</f>
        <v>0</v>
      </c>
      <c r="HC13" s="2201">
        <f>IF(FP13=1,1,0)+IF(FX13=1,1,0)+IF(GC13=1,1,0)+IF(GG13=1,1,0)+IF(GP13=1,1,0)+IF(GU13=1,1,0)+IF(FI13=2,1,0)+IF(FM13=2,1,0)+IF(GJ13=2,1,0)</f>
        <v>0</v>
      </c>
      <c r="HD13" s="459" t="b">
        <f>IF(AND(FI13&lt;&gt;""),IF(HC13&lt;=4,"НИЗКИЙ",IF(HC13&lt;8,"СРЕДНИЙ",IF(HC13&gt;=8,"ВЫСОКИЙ"))))</f>
        <v>0</v>
      </c>
      <c r="HE13" s="2202">
        <f>IF(GH13=1,1,0)+IF(GV13=1,1,0)+IF(FJ13=2,1,0)+IF(FN13=2,1,0)+IF(FQ13=2,1,0)+IF(FT13=2,1,0)+IF(GB13=2,1,0)+IF(GL13=2,1,0)+IF(GQ13=2,1,0)</f>
        <v>0</v>
      </c>
      <c r="HF13" s="460" t="b">
        <f>IF(AND(FK13&lt;&gt;""),IF(HE13&lt;=3,"НИЗКИЙ",IF(HE13&lt;7,"СРЕДНИЙ",IF(HE13&gt;=7,"ВЫСОКИЙ"))))</f>
        <v>0</v>
      </c>
      <c r="HG13" s="2203">
        <f>IF(FF13=1,1,0)+IF(FO13=1,1,0)+IF(GC13=1,1,0)+IF(GM13=1,1,0)+IF(GN13=1,1,0)+IF(GW13=1,1,0)+IF(FT13=2,1,0)+IF(FV13=2,1,0)+IF(GA13=2,1,0)</f>
        <v>0</v>
      </c>
      <c r="HH13" s="2204" t="b">
        <f>IF(AND(FM13&lt;&gt;""),IF(HG13&lt;=4,"НИЗКИЙ",IF(HG13&lt;8,"СРЕДНИЙ",IF(HG13&gt;=8,"ВЫСОКИЙ"))))</f>
        <v>0</v>
      </c>
      <c r="HI13" s="2205">
        <f>IF(FH13=1,1,0)+IF(FP13=1,1,0)+IF(FR13=1,1,0)+IF(FY13=1,1,0)+IF(GE13=1,1,0)+IF(GI13=1,1,0)+IF(GR13=1,1,0)+IF(GX13=1,1,0)+IF(GL13=2,1,0)</f>
        <v>0</v>
      </c>
      <c r="HJ13" s="461" t="b">
        <f>IF(AND(FO13&lt;&gt;""),IF(HI13&lt;=3,"НИЗКИЙ",IF(HI13&lt;7,"СРЕДНИЙ",IF(HI13&gt;=7,"ВЫСОКИЙ"))))</f>
        <v>0</v>
      </c>
      <c r="HK13" s="2206">
        <f>IF(FE13=1,1,0)+IF(FF13=1,1,0)+IF(FH13=1,1,0)+IF(FL13=1,1,0)+IF(FO13=1,1,0)+IF(FP13=1,1,0)+IF(FR13=1,1,0)+IF(FU13=1,1,0)+IF(FX13=1,1,0)+IF(FY13=1,1,0)+IF(FZ13=1,1,0)+IF(GC13=1,1,0)+IF(GE13=1,1,0)+IF(GF13=1,1,0)+IF(GG13=1,1,0)+IF(GH13=1,1,0)+IF(GI13=1,1,0)+IF(GM13=1,1,0)+IF(GN13=1,1,0)+IF(GO13=1,1,0)+IF(GP13=1,1,0)+IF(GR13=1,1,0)+IF(GU13=1,1,0)+IF(GV13=1,1,0)+IF(GW13=1,1,0)+IF(GX13=1,1,0)+IF(FG13=2,1,0)+IF(FI13=2,1,0)+IF(FJ13=2,1,0)+IF(FK13=2,1,0)+IF(FM13=2,1,0)+IF(FN13=2,1,0)+IF(FQ13=2,1,0)+IF(FS13=2,1,0)+IF(FT13=2,1,0)+IF(FV13=2,1,0)+IF(FW13=2,1,0)+IF(GA13=2,1,0)+IF(GB13=2,1,0)+IF(GD13=2,1,0)+IF(GJ13=2,1,0)+IF(GK13=2,1,0)+IF(GL13=2,1,0)+IF(GQ13=2,1,0)+IF(GS13=2,1,0)+IF(GT13=2,1,0)</f>
        <v>0</v>
      </c>
      <c r="HL13" s="2207" t="b">
        <f>IF(AND(FQ13&lt;&gt;""),IF(HK13&lt;=23,"НИЗКИЙ",IF(HK13&lt;33,"СРЕДНИЙ",IF(HK13&gt;=33,"ВЫСОКИЙ"))))</f>
        <v>0</v>
      </c>
      <c r="HM13" s="432"/>
      <c r="HN13" s="991"/>
      <c r="HO13" s="891"/>
      <c r="HP13" s="892"/>
      <c r="HQ13" s="893"/>
      <c r="HR13" s="894"/>
      <c r="HS13" s="895"/>
      <c r="HT13" s="896"/>
      <c r="HU13" s="897"/>
      <c r="HV13" s="710" t="b">
        <f>IF(AND(HO13&lt;&gt;""),IF(HO13&lt;=3,"НИЗКИЙ",IF(HO13&lt;7,"СРЕДНИЙ",IF(HO13&gt;=7,"ВЫСОКИЙ"))))</f>
        <v>0</v>
      </c>
      <c r="HW13" s="711" t="b">
        <f>IF(AND(HP13&lt;&gt;""),IF(HP13&lt;=3,"НИЗКИЙ",IF(HP13&lt;7,"СРЕДНИЙ",IF(HP13&gt;=7,"ВЫСОКИЙ"))))</f>
        <v>0</v>
      </c>
      <c r="HX13" s="711" t="b">
        <f>IF(AND(HQ13&lt;&gt;""),IF(HQ13&lt;=4,"НИЗКИЙ",IF(HQ13&lt;8,"СРЕДНИЙ",IF(HQ13&gt;=8,"ВЫСОКИЙ"))))</f>
        <v>0</v>
      </c>
      <c r="HY13" s="711" t="b">
        <f>IF(AND(HR13&lt;&gt;""),IF(HR13&lt;=3,"НИЗКИЙ",IF(HR13&lt;7,"СРЕДНИЙ",IF(HR13&gt;=7,"ВЫСОКИЙ"))))</f>
        <v>0</v>
      </c>
      <c r="HZ13" s="711" t="b">
        <f>IF(AND(HS13&lt;&gt;""),IF(HS13&lt;=4,"НИЗКИЙ",IF(HS13&lt;8,"СРЕДНИЙ",IF(HS13&gt;=8,"ВЫСОКИЙ"))))</f>
        <v>0</v>
      </c>
      <c r="IA13" s="712" t="b">
        <f>IF(AND(HT13&lt;&gt;""),IF(HT13&lt;=3,"НИЗКИЙ",IF(HT13&lt;7,"СРЕДНИЙ",IF(HT13&gt;=7,"ВЫСОКИЙ"))))</f>
        <v>0</v>
      </c>
      <c r="IB13" s="713" t="b">
        <f>IF(AND(HU13&lt;&gt;""),IF(HU13&lt;=23,"НИЗКИЙ",IF(HU13&lt;33,"СРЕДНИЙ",IF(HU13&gt;=33,"ВЫСОКИЙ"))))</f>
        <v>0</v>
      </c>
      <c r="IC13" s="433"/>
      <c r="ID13" s="432"/>
      <c r="IE13" s="647"/>
      <c r="IF13" s="1049"/>
      <c r="IG13" s="1049"/>
      <c r="IH13" s="1049"/>
      <c r="II13" s="1049"/>
      <c r="IJ13" s="1049"/>
      <c r="IK13" s="1049"/>
      <c r="IL13" s="1049"/>
      <c r="IM13" s="1049"/>
      <c r="IN13" s="1050"/>
      <c r="IO13" s="649"/>
      <c r="IP13" s="1051"/>
      <c r="IQ13" s="1051"/>
      <c r="IR13" s="1051"/>
      <c r="IS13" s="1051"/>
      <c r="IT13" s="1051"/>
      <c r="IU13" s="1051"/>
      <c r="IV13" s="1051"/>
      <c r="IW13" s="1051"/>
      <c r="IX13" s="1052"/>
      <c r="IY13" s="647"/>
      <c r="IZ13" s="1049"/>
      <c r="JA13" s="1049"/>
      <c r="JB13" s="1049"/>
      <c r="JC13" s="1049"/>
      <c r="JD13" s="1049"/>
      <c r="JE13" s="1049"/>
      <c r="JF13" s="1049"/>
      <c r="JG13" s="1049"/>
      <c r="JH13" s="1053"/>
      <c r="JI13" s="649"/>
      <c r="JJ13" s="1051"/>
      <c r="JK13" s="1051"/>
      <c r="JL13" s="1051"/>
      <c r="JM13" s="1051"/>
      <c r="JN13" s="1051"/>
      <c r="JO13" s="1051"/>
      <c r="JP13" s="1051"/>
      <c r="JQ13" s="1051"/>
      <c r="JR13" s="1052"/>
      <c r="JS13" s="647"/>
      <c r="JT13" s="1049"/>
      <c r="JU13" s="1049"/>
      <c r="JV13" s="1049"/>
      <c r="JW13" s="1049"/>
      <c r="JX13" s="1053"/>
      <c r="JY13" s="1049"/>
      <c r="JZ13" s="1049"/>
      <c r="KA13" s="1049"/>
      <c r="KB13" s="1050"/>
      <c r="KC13" s="649"/>
      <c r="KD13" s="1051"/>
      <c r="KE13" s="1051"/>
      <c r="KF13" s="1051"/>
      <c r="KG13" s="1051"/>
      <c r="KH13" s="1051"/>
      <c r="KI13" s="1051"/>
      <c r="KJ13" s="1051"/>
      <c r="KK13" s="1051"/>
      <c r="KL13" s="1052"/>
      <c r="KM13" s="647"/>
      <c r="KN13" s="1049"/>
      <c r="KO13" s="1049"/>
      <c r="KP13" s="1049"/>
      <c r="KQ13" s="1049"/>
      <c r="KR13" s="1049"/>
      <c r="KS13" s="1049"/>
      <c r="KT13" s="1049"/>
      <c r="KU13" s="1049"/>
      <c r="KV13" s="1050"/>
      <c r="KW13" s="649"/>
      <c r="KX13" s="1051"/>
      <c r="KY13" s="1051"/>
      <c r="KZ13" s="1051"/>
      <c r="LA13" s="1051"/>
      <c r="LB13" s="1051"/>
      <c r="LC13" s="1051"/>
      <c r="LD13" s="1051"/>
      <c r="LE13" s="1051"/>
      <c r="LF13" s="1052"/>
      <c r="LG13" s="1054"/>
      <c r="LH13" s="1049"/>
      <c r="LI13" s="1049"/>
      <c r="LJ13" s="1049"/>
      <c r="LK13" s="1049"/>
      <c r="LL13" s="1049"/>
      <c r="LM13" s="1049"/>
      <c r="LN13" s="1049"/>
      <c r="LO13" s="1049"/>
      <c r="LP13" s="1049"/>
      <c r="LQ13" s="1053"/>
      <c r="LR13" s="739">
        <f t="shared" ref="LR13:LR45" si="5">IE13+IR13*(-1)+JE13*(-1)+JR13+KE13*(-1)+KR13*(-1)+LE13</f>
        <v>0</v>
      </c>
      <c r="LS13" s="740" t="b">
        <f>IF(AND(IE13&lt;&gt;""),IF(LR13&gt;=15,"У-П",IF(LR13&gt;=1,"С-П",IF(LR13&gt;=-14,"С-Н",IF(LR13&gt;=-28,"У-Н")))))</f>
        <v>0</v>
      </c>
      <c r="LT13" s="741">
        <f t="shared" ref="LT13:LT45" si="6">IF13*(-1)+IS13+JF13+JS13*(-1)+KF13*(-1)+KS13+LF13</f>
        <v>0</v>
      </c>
      <c r="LU13" s="742" t="b">
        <f>IF(AND(IG13&lt;&gt;""),IF(LT13&gt;=15,"У-П",IF(LT13&gt;=1,"С-П",IF(LT13&gt;=-14,"С-Н",IF(LT13&gt;=-28,"У-Н")))))</f>
        <v>0</v>
      </c>
      <c r="LV13" s="743">
        <f t="shared" ref="LV13:LV19" si="7">IG13*(-1)+IT13*(-1)+JG13+JT13*(-1)+KG13*(-1)+KT13*(-1)+LG13</f>
        <v>0</v>
      </c>
      <c r="LW13" s="744" t="b">
        <f>IF(AND(II13&lt;&gt;""),IF(LV13&gt;=15,"У-П",IF(LV13&gt;=1,"С-П",IF(LV13&gt;=-14,"С-Н",IF(LV13&gt;=-28,"У-Н")))))</f>
        <v>0</v>
      </c>
      <c r="LX13" s="745">
        <f t="shared" ref="LX13:LX45" si="8">IH13+IU13*(-1)+JH13*(-1)+JU13*(-1)+KH13*(-1)+KU13*(-1)+LH13</f>
        <v>0</v>
      </c>
      <c r="LY13" s="746" t="b">
        <f>IF(AND(IK13&lt;&gt;""),IF(LX13&gt;=15,"У-П",IF(LX13&gt;=1,"С-П",IF(LX13&gt;=-14,"С-Н",IF(LX13&gt;=-28,"У-Н")))))</f>
        <v>0</v>
      </c>
      <c r="LZ13" s="747">
        <f t="shared" ref="LZ13:LZ45" si="9">II13+IV13*(-1)+JI13+JV13+KI13+KV13*(-1)+LI13</f>
        <v>0</v>
      </c>
      <c r="MA13" s="748" t="b">
        <f>IF(AND(IM13&lt;&gt;""),IF(LZ13&gt;=15,"У-П",IF(LZ13&gt;=1,"С-П",IF(LZ13&gt;=-14,"С-Н",IF(LZ13&gt;=-28,"У-Н")))))</f>
        <v>0</v>
      </c>
      <c r="MB13" s="749">
        <f t="shared" ref="MB13:MB19" si="10">IJ13*(-1)+IW13+JJ13+JW13*(-1)+KJ13*(-1)+KW13*(-1)+LJ13*(-1)</f>
        <v>0</v>
      </c>
      <c r="MC13" s="750" t="b">
        <f>IF(AND(IO13&lt;&gt;""),IF(MB13&gt;=15,"У-П",IF(MB13&gt;=1,"С-П",IF(MB13&gt;=-14,"С-Н",IF(MB13&gt;=-28,"У-Н")))))</f>
        <v>0</v>
      </c>
      <c r="MD13" s="751">
        <f t="shared" ref="MD13:MD45" si="11">IK13*(-1)+IX13+JK13*(-1)+JX13*(-1)+KK13+KX13*(-1)+LK13*(-1)</f>
        <v>0</v>
      </c>
      <c r="ME13" s="752" t="b">
        <f>IF(AND(IQ13&lt;&gt;""),IF(MD13&gt;=15,"У-П",IF(MD13&gt;=1,"С-П",IF(MD13&gt;=-14,"С-Н",IF(MD13&gt;=-28,"У-Н")))))</f>
        <v>0</v>
      </c>
      <c r="MF13" s="753">
        <f t="shared" ref="MF13:MF19" si="12">IL13*(-1)+IY13*(-1)+JL13*(-1)+JY13+KL13+KY13+LL13*(-1)</f>
        <v>0</v>
      </c>
      <c r="MG13" s="754" t="b">
        <f>IF(AND(IS13&lt;&gt;""),IF(MF13&gt;=15,"У-П",IF(MF13&gt;=1,"С-П",IF(MF13&gt;=-14,"С-Н",IF(MF13&gt;=-28,"У-Н")))))</f>
        <v>0</v>
      </c>
      <c r="MH13" s="755">
        <f t="shared" ref="MH13:MH19" si="13">IM13*(-1)+IZ13+JM13+JZ13*(-1)+KM13+KZ13*(-1)+LM13*(-1)</f>
        <v>0</v>
      </c>
      <c r="MI13" s="756" t="b">
        <f>IF(AND(IU13&lt;&gt;""),IF(MH13&gt;=15,"У-П",IF(MH13&gt;=1,"С-П",IF(MH13&gt;=-14,"С-Н",IF(MH13&gt;=-28,"У-Н")))))</f>
        <v>0</v>
      </c>
      <c r="MJ13" s="745">
        <f t="shared" ref="MJ13:MJ19" si="14">IN13+JA13*(-1)+JN13*(-1)+KA13*(-1)+KN13*(-1)+LA13*(-1)+LN13*(-1)</f>
        <v>0</v>
      </c>
      <c r="MK13" s="757" t="b">
        <f>IF(AND(IW13&lt;&gt;""),IF(MJ13&gt;=15,"У-П",IF(MJ13&gt;=1,"С-П",IF(MJ13&gt;=-14,"С-Н",IF(MJ13&gt;=-28,"У-Н")))))</f>
        <v>0</v>
      </c>
      <c r="ML13" s="758">
        <f t="shared" ref="ML13:ML19" si="15">IO13+JB13*(-1)+JO13*(-1)+KB13+KO13+LB13*(-1)+LO13*(-1)</f>
        <v>0</v>
      </c>
      <c r="MM13" s="759" t="b">
        <f>IF(AND(IY13&lt;&gt;""),IF(ML13&gt;=15,"У-П",IF(ML13&gt;=1,"С-П",IF(ML13&gt;=-14,"С-Н",IF(ML13&gt;=-28,"У-Н")))))</f>
        <v>0</v>
      </c>
      <c r="MN13" s="760">
        <f t="shared" ref="MN13:MN19" si="16">IP13*(-1)+JC13*(-1)+JP13*(-1)+KC13*(-1)+KP13*(-1)+LC13+LP13*(-1)</f>
        <v>0</v>
      </c>
      <c r="MO13" s="761" t="b">
        <f>IF(AND(JA13&lt;&gt;""),IF(MN13&gt;=15,"У-П",IF(MN13&gt;=1,"С-П",IF(MN13&gt;=-14,"С-Н",IF(MN13&gt;=-28,"У-Н")))))</f>
        <v>0</v>
      </c>
      <c r="MP13" s="762">
        <f t="shared" ref="MP13:MP19" si="17">IQ13+JD13+JQ13+KD13+KQ13*(-1)+LD13*(-1)+LQ13</f>
        <v>0</v>
      </c>
      <c r="MQ13" s="763" t="b">
        <f>IF(AND(JC13&lt;&gt;""),IF(MP13&gt;=15,"У-П",IF(MP13&gt;=1,"С-П",IF(MP13&gt;=-14,"С-Н",IF(MP13&gt;=-28,"У-Н")))))</f>
        <v>0</v>
      </c>
      <c r="MR13" s="990"/>
      <c r="MS13" s="645"/>
      <c r="MT13" s="646"/>
      <c r="MU13" s="647"/>
      <c r="MV13" s="648"/>
      <c r="MW13" s="649"/>
      <c r="MX13" s="650"/>
      <c r="MY13" s="651"/>
      <c r="MZ13" s="652"/>
      <c r="NA13" s="653"/>
      <c r="NB13" s="654"/>
      <c r="NC13" s="649"/>
      <c r="ND13" s="655"/>
      <c r="NE13" s="647"/>
      <c r="NF13" s="656"/>
      <c r="NG13" s="1575" t="b">
        <f t="shared" ref="NG13:NS32" si="18">IF(AND(MT13&lt;&gt;""),IF(MT13&gt;=15,"У-П",IF(MT13&gt;=1,"С-П",IF(MT13&gt;=-14,"С-Н",IF(MT13&gt;=-28,"У-Н")))))</f>
        <v>0</v>
      </c>
      <c r="NH13" s="1575" t="b">
        <f t="shared" si="18"/>
        <v>0</v>
      </c>
      <c r="NI13" s="1575" t="b">
        <f t="shared" si="18"/>
        <v>0</v>
      </c>
      <c r="NJ13" s="1575" t="b">
        <f t="shared" si="18"/>
        <v>0</v>
      </c>
      <c r="NK13" s="1575" t="b">
        <f t="shared" si="18"/>
        <v>0</v>
      </c>
      <c r="NL13" s="1575" t="b">
        <f t="shared" si="18"/>
        <v>0</v>
      </c>
      <c r="NM13" s="1575" t="b">
        <f t="shared" si="18"/>
        <v>0</v>
      </c>
      <c r="NN13" s="1575" t="b">
        <f t="shared" si="18"/>
        <v>0</v>
      </c>
      <c r="NO13" s="1575" t="b">
        <f t="shared" si="18"/>
        <v>0</v>
      </c>
      <c r="NP13" s="1576" t="b">
        <f t="shared" si="18"/>
        <v>0</v>
      </c>
      <c r="NQ13" s="1576" t="b">
        <f t="shared" si="18"/>
        <v>0</v>
      </c>
      <c r="NR13" s="1576" t="b">
        <f t="shared" si="18"/>
        <v>0</v>
      </c>
      <c r="NS13" s="1575" t="b">
        <f t="shared" si="18"/>
        <v>0</v>
      </c>
      <c r="NT13" s="1445"/>
    </row>
    <row r="14" spans="1:384" s="1938" customFormat="1" ht="23.25" thickBot="1" x14ac:dyDescent="0.35">
      <c r="A14" s="1597">
        <v>2</v>
      </c>
      <c r="B14" s="1598"/>
      <c r="C14" s="1599"/>
      <c r="D14" s="1598"/>
      <c r="E14" s="1514"/>
      <c r="F14" s="89"/>
      <c r="G14" s="90"/>
      <c r="H14" s="90"/>
      <c r="I14" s="90"/>
      <c r="J14" s="1557"/>
      <c r="K14" s="1565">
        <f>F14+G14+H14+I14+J14</f>
        <v>0</v>
      </c>
      <c r="L14" s="1561"/>
      <c r="M14" s="1178"/>
      <c r="N14" s="1179"/>
      <c r="O14" s="1195"/>
      <c r="P14" s="1197"/>
      <c r="Q14" s="1197"/>
      <c r="R14" s="1197"/>
      <c r="S14" s="1190"/>
      <c r="T14" s="1197"/>
      <c r="U14" s="1197"/>
      <c r="V14" s="1198"/>
      <c r="W14" s="1532" t="b">
        <f>IF(AND(O14&lt;&gt;""),IF(O14&gt;15,"1",IF(O14&gt;8,"2",IF(O14&gt;5,"3",IF(O14&gt;1,"4","5")))))</f>
        <v>0</v>
      </c>
      <c r="X14" s="1531" t="b">
        <f t="shared" ref="X14:X45" si="19">IF(AND(P14&lt;&gt;""),IF(P14&gt;9,"1",IF(P14&gt;6,"2",IF(P14&gt;4,"3",IF(P14&gt;1,"4","5")))))</f>
        <v>0</v>
      </c>
      <c r="Y14" s="1531" t="b">
        <f t="shared" ref="Y14:Y45" si="20">IF(AND(Q14&lt;&gt;""),IF(Q14&gt;11,"1",IF(Q14&gt;7,"2",IF(Q14&gt;5,"3",IF(Q14&gt;1,"4","5")))))</f>
        <v>0</v>
      </c>
      <c r="Z14" s="1531" t="b">
        <f t="shared" ref="Z14:Z45" si="21">IF(AND(R14&lt;&gt;""),IF(R14&gt;31,"1",IF(R14&gt;20,"2",IF(R14&gt;9,"3",IF(R14&gt;0,"4","5")))))</f>
        <v>0</v>
      </c>
      <c r="AA14" s="1531" t="b">
        <f t="shared" ref="AA14:AA45" si="22">IF(AND(S14&lt;&gt;""),IF(S14&gt;15,"1",IF(S14&gt;9,"2",IF(S14&gt;6,"3",IF(S14&gt;0,"4","5")))))</f>
        <v>0</v>
      </c>
      <c r="AB14" s="1531" t="b">
        <f t="shared" ref="AB14:AB45" si="23">IF(AND(T14&lt;&gt;""),IF(T14&gt;32,"1",IF(T14&gt;17,"2",IF(T14&gt;8,"3",IF(T14&gt;0,"4","5")))))</f>
        <v>0</v>
      </c>
      <c r="AC14" s="1531" t="b">
        <f t="shared" ref="AC14:AC45" si="24">IF(AND(U14&lt;&gt;""),IF(U14=40,"1",IF(U14&gt;22,"2",IF(U14&gt;16,"3",IF(U14&gt;5,"4","5")))))</f>
        <v>0</v>
      </c>
      <c r="AD14" s="1533" t="b">
        <f t="shared" ref="AD14:AD45" si="25">IF(AND(V14&lt;&gt;""),IF(V14&gt;126,"1",IF(V14&gt;84,"2",IF(V14&gt;58,"3",IF(V14&gt;26,"4","5")))))</f>
        <v>0</v>
      </c>
      <c r="AE14" s="1178"/>
      <c r="AF14" s="1181"/>
      <c r="AG14" s="96"/>
      <c r="AH14" s="97"/>
      <c r="AI14" s="97"/>
      <c r="AJ14" s="97"/>
      <c r="AK14" s="97"/>
      <c r="AL14" s="97"/>
      <c r="AM14" s="97"/>
      <c r="AN14" s="97"/>
      <c r="AO14" s="97"/>
      <c r="AP14" s="98"/>
      <c r="AQ14" s="1667"/>
      <c r="AR14" s="96"/>
      <c r="AS14" s="97"/>
      <c r="AT14" s="97"/>
      <c r="AU14" s="97"/>
      <c r="AV14" s="97"/>
      <c r="AW14" s="97"/>
      <c r="AX14" s="97"/>
      <c r="AY14" s="97"/>
      <c r="AZ14" s="97"/>
      <c r="BA14" s="98"/>
      <c r="BB14" s="1645">
        <f t="shared" si="0"/>
        <v>0</v>
      </c>
      <c r="BC14" s="382">
        <f t="shared" si="1"/>
        <v>0</v>
      </c>
      <c r="BD14" s="1647" t="e">
        <f t="shared" ref="BD14:BD45" si="26">BB14/BC14</f>
        <v>#DIV/0!</v>
      </c>
      <c r="BE14" s="367" t="e">
        <f t="shared" ref="BE14:BE45" si="27">AVERAGE(AR14:BA14)</f>
        <v>#DIV/0!</v>
      </c>
      <c r="BF14" s="368" t="e">
        <f t="shared" ref="BF14:BF45" si="28">(BD14-BE14)/BD14</f>
        <v>#DIV/0!</v>
      </c>
      <c r="BG14" s="369" t="e">
        <f t="shared" si="2"/>
        <v>#DIV/0!</v>
      </c>
      <c r="BH14" s="370" t="e">
        <f t="shared" si="3"/>
        <v>#DIV/0!</v>
      </c>
      <c r="BI14" s="371" t="e">
        <f t="shared" si="4"/>
        <v>#DIV/0!</v>
      </c>
      <c r="BJ14" s="372" t="e">
        <f t="shared" ref="BJ14:BJ45" si="29">IF(BD14&gt;=56,"ОЧЕНЬ ВЫСОКАЯ",IF(BD14&gt;=42,"ВЫСОКАЯ", IF(BD14&gt;=32,"СРЕДНЯЯ",IF(BD14&gt;=25,"НИЗКАЯ","ОЧЕНЬ НИЗКАЯ"))))</f>
        <v>#DIV/0!</v>
      </c>
      <c r="BK14" s="372" t="e">
        <f t="shared" ref="BK14:BK45" si="30">IF(BF14&gt;=0.98,"ОЧЕНЬ ВЫСОКАЯ",IF(BF14&gt;=0.96,"ВЫСОКАЯ", IF(BF14&gt;=0.92,"СРЕДНЯЯ",IF(BF14&gt;=0.91,"НИЗКАЯ","ОЧЕНЬ НИЗКАЯ"))))</f>
        <v>#DIV/0!</v>
      </c>
      <c r="BL14" s="379" t="e">
        <f t="shared" ref="BL14:BL45" si="31">IF(AND(BD14&lt;=31,BF14&lt;=0.95),"1.НИЗКИЙ",IF(AND(BD14&gt;=42,BF14&gt;=0.96),"3.ВЫСОКИЙ","2.СРЕДНИЙ"))</f>
        <v>#DIV/0!</v>
      </c>
      <c r="BM14" s="99"/>
      <c r="BN14" s="1181"/>
      <c r="BO14" s="1838"/>
      <c r="BP14" s="1839"/>
      <c r="BQ14" s="1839"/>
      <c r="BR14" s="1839"/>
      <c r="BS14" s="1839"/>
      <c r="BT14" s="1839"/>
      <c r="BU14" s="1839"/>
      <c r="BV14" s="1839"/>
      <c r="BW14" s="1839"/>
      <c r="BX14" s="1839"/>
      <c r="BY14" s="1839"/>
      <c r="BZ14" s="1839"/>
      <c r="CA14" s="1839"/>
      <c r="CB14" s="1839"/>
      <c r="CC14" s="1839"/>
      <c r="CD14" s="1839"/>
      <c r="CE14" s="1839"/>
      <c r="CF14" s="1839"/>
      <c r="CG14" s="1839"/>
      <c r="CH14" s="1839"/>
      <c r="CI14" s="1839"/>
      <c r="CJ14" s="1839"/>
      <c r="CK14" s="1839"/>
      <c r="CL14" s="1839"/>
      <c r="CM14" s="1839"/>
      <c r="CN14" s="1839"/>
      <c r="CO14" s="1839"/>
      <c r="CP14" s="1839"/>
      <c r="CQ14" s="1839"/>
      <c r="CR14" s="1839"/>
      <c r="CS14" s="1839"/>
      <c r="CT14" s="1839"/>
      <c r="CU14" s="1839"/>
      <c r="CV14" s="1839"/>
      <c r="CW14" s="1839"/>
      <c r="CX14" s="1839"/>
      <c r="CY14" s="1839"/>
      <c r="CZ14" s="1839"/>
      <c r="DA14" s="1839"/>
      <c r="DB14" s="1840"/>
      <c r="DC14" s="1831">
        <f t="shared" ref="DC14:DC45" si="32">IF(CB14=1,4,IF(CB14=2,3,IF(CB14=3,2,IF(CB14=4,1,0))))</f>
        <v>0</v>
      </c>
      <c r="DD14" s="1832">
        <f t="shared" ref="DD14:DD45" si="33">IF(CR14=1,4,IF(CR14=2,3,IF(CR14=3,2,IF(CR14=4,1,0))))</f>
        <v>0</v>
      </c>
      <c r="DE14" s="1833">
        <f t="shared" ref="DE14:DE45" si="34">IF(CZ14=1,4,IF(CZ14=2,3,IF(CZ14=3,2,IF(CZ14=4,1,0))))</f>
        <v>0</v>
      </c>
      <c r="DF14" s="1831">
        <f t="shared" ref="DF14:DF45" si="35">IF(BO14=1,4,IF(BO14=2,3,IF(BO14=3,2,IF(BO14=4,1,0))))</f>
        <v>0</v>
      </c>
      <c r="DG14" s="1832">
        <f t="shared" ref="DG14:DG45" si="36">IF(BW14=1,4,IF(BW14=2,3,IF(BW14=3,2,IF(BW14=4,1,0))))</f>
        <v>0</v>
      </c>
      <c r="DH14" s="1833">
        <f t="shared" ref="DH14:DH45" si="37">IF(CM14=1,4,IF(CM14=2,3,IF(CM14=3,2,IF(CM14=4,1,0))))</f>
        <v>0</v>
      </c>
      <c r="DI14" s="1831">
        <f t="shared" ref="DI14:DI45" si="38">IF(CU14=1,4,IF(CU14=2,3,IF(CU14=3,2,IF(CU14=4,1,0))))</f>
        <v>0</v>
      </c>
      <c r="DJ14" s="1832">
        <f t="shared" ref="DJ14:DJ45" si="39">IF(BR14=1,4,IF(BR14=2,3,IF(BR14=3,2,IF(BR14=4,1,0))))</f>
        <v>0</v>
      </c>
      <c r="DK14" s="1832">
        <f t="shared" ref="DK14:DK45" si="40">IF(CH14=1,4,IF(CH14=2,3,IF(CH14=3,2,IF(CH14=4,1,0))))</f>
        <v>0</v>
      </c>
      <c r="DL14" s="1833">
        <f t="shared" ref="DL14:DL45" si="41">IF(CT14=1,4,IF(CT14=2,3,IF(CT14=3,2,IF(CT14=4,1,0))))</f>
        <v>0</v>
      </c>
      <c r="DM14" s="1834">
        <f t="shared" ref="DM14:DM45" si="42">BP14+BT14+BX14+DC14+CF14+CJ14+CN14+DD14+CV14+DE14</f>
        <v>0</v>
      </c>
      <c r="DN14" s="1835">
        <f t="shared" ref="DN14:DN45" si="43">DF14+BS14+DG14+CA14+CE14+CI14+DH14+CQ14+DI14+CY14</f>
        <v>0</v>
      </c>
      <c r="DO14" s="1836">
        <f t="shared" ref="DO14:DO45" si="44">BQ14+BU14+BY14+CC14+CG14+CK14+CO14+CS14+CW14+DA14</f>
        <v>0</v>
      </c>
      <c r="DP14" s="1837">
        <f t="shared" ref="DP14:DP45" si="45">DJ14+BV14+BZ14+CD14+DK14+CL14+CP14+DL14+CX14+DB14</f>
        <v>0</v>
      </c>
      <c r="DQ14" s="1837">
        <f t="shared" ref="DQ14:DQ45" si="46">DM14+DP14+(-DN14)+(-DO14)</f>
        <v>0</v>
      </c>
      <c r="DR14" s="1192"/>
      <c r="DS14" s="1210"/>
      <c r="DT14" s="1211"/>
      <c r="DU14" s="1212"/>
      <c r="DV14" s="1213"/>
      <c r="DW14" s="1180"/>
      <c r="DX14" s="1178"/>
      <c r="DY14" s="1181"/>
      <c r="DZ14" s="1195"/>
      <c r="EA14" s="1196"/>
      <c r="EB14" s="1195"/>
      <c r="EC14" s="1197"/>
      <c r="ED14" s="1196"/>
      <c r="EE14" s="1191"/>
      <c r="EF14" s="1192"/>
      <c r="EG14" s="1195"/>
      <c r="EH14" s="1196"/>
      <c r="EI14" s="1195"/>
      <c r="EJ14" s="1197"/>
      <c r="EK14" s="1198"/>
      <c r="EL14" s="1199"/>
      <c r="EM14" s="1179"/>
      <c r="EN14" s="1178"/>
      <c r="EO14" s="1688"/>
      <c r="EP14" s="1680"/>
      <c r="EQ14" s="1675"/>
      <c r="ER14" s="1498"/>
      <c r="ES14" s="1498"/>
      <c r="ET14" s="1499"/>
      <c r="EU14" s="1500"/>
      <c r="EV14" s="1501"/>
      <c r="EW14" s="1501"/>
      <c r="EX14" s="1501"/>
      <c r="EY14" s="1501"/>
      <c r="EZ14" s="1501"/>
      <c r="FA14" s="1501"/>
      <c r="FB14" s="1502"/>
      <c r="FC14" s="1689"/>
      <c r="FD14" s="1444"/>
      <c r="FE14" s="2219"/>
      <c r="FF14" s="2220"/>
      <c r="FG14" s="2220"/>
      <c r="FH14" s="2220"/>
      <c r="FI14" s="2220"/>
      <c r="FJ14" s="2220"/>
      <c r="FK14" s="2220"/>
      <c r="FL14" s="2220"/>
      <c r="FM14" s="2220"/>
      <c r="FN14" s="2220"/>
      <c r="FO14" s="2220"/>
      <c r="FP14" s="2220"/>
      <c r="FQ14" s="2220"/>
      <c r="FR14" s="2220"/>
      <c r="FS14" s="2220"/>
      <c r="FT14" s="2220"/>
      <c r="FU14" s="2220"/>
      <c r="FV14" s="2220"/>
      <c r="FW14" s="2220"/>
      <c r="FX14" s="2220"/>
      <c r="FY14" s="2220"/>
      <c r="FZ14" s="2220"/>
      <c r="GA14" s="2220"/>
      <c r="GB14" s="2220"/>
      <c r="GC14" s="2220"/>
      <c r="GD14" s="2220"/>
      <c r="GE14" s="2220"/>
      <c r="GF14" s="2220"/>
      <c r="GG14" s="2220"/>
      <c r="GH14" s="2220"/>
      <c r="GI14" s="2220"/>
      <c r="GJ14" s="2220"/>
      <c r="GK14" s="2220"/>
      <c r="GL14" s="2220"/>
      <c r="GM14" s="2220"/>
      <c r="GN14" s="2220"/>
      <c r="GO14" s="2220"/>
      <c r="GP14" s="2220"/>
      <c r="GQ14" s="2220"/>
      <c r="GR14" s="2220"/>
      <c r="GS14" s="2220"/>
      <c r="GT14" s="2220"/>
      <c r="GU14" s="2220"/>
      <c r="GV14" s="2220"/>
      <c r="GW14" s="2220"/>
      <c r="GX14" s="2221"/>
      <c r="GY14" s="2198">
        <f t="shared" ref="GY14:GY45" si="47">IF(FE14=1,1,0)+IF(FL14=1,1,0)+IF(FU14=1,1,0)+IF(FZ14=1,1,0)+IF(GF14=1,1,0)+IF(GI14=1,1,0)+IF(GN14=1,1,0)+IF(FS14=2,1,0)+IF(GT14=2,1,0)</f>
        <v>0</v>
      </c>
      <c r="GZ14" s="396" t="b">
        <f>IF(AND(FE14&lt;&gt;""),IF(GY14&lt;=3,"НИЗКИЙ",IF(GY14&lt;7,"СРЕДНИЙ",IF(GY14&gt;=7,"ВЫСОКИЙ"))))</f>
        <v>0</v>
      </c>
      <c r="HA14" s="2199">
        <f t="shared" ref="HA14:HA45" si="48">IF(FO14=1,1,0)+IF(GO14=1,1,0)+IF(FG14=2,1,0)+IF(FK14=2,1,0)+IF(FW14=2,1,0)+IF(GA14=2,1,0)+IF(GD14=2,1,0)+IF(GK14=2,1,0)+IF(GS14=2,1,0)</f>
        <v>0</v>
      </c>
      <c r="HB14" s="2208" t="b">
        <f t="shared" ref="HB14:HB45" si="49">IF(AND(FG14&lt;&gt;""),IF(HA14&lt;=3,"НИЗКИЙ",IF(HA14&lt;7,"СРЕДНИЙ",IF(HA14&gt;=7,"ВЫСОКИЙ"))))</f>
        <v>0</v>
      </c>
      <c r="HC14" s="2201">
        <f t="shared" ref="HC14:HC45" si="50">IF(FP14=1,1,0)+IF(FX14=1,1,0)+IF(GC14=1,1,0)+IF(GG14=1,1,0)+IF(GP14=1,1,0)+IF(GU14=1,1,0)+IF(FI14=2,1,0)+IF(FM14=2,1,0)+IF(GJ14=2,1,0)</f>
        <v>0</v>
      </c>
      <c r="HD14" s="397" t="b">
        <f t="shared" ref="HD14:HD45" si="51">IF(AND(FI14&lt;&gt;""),IF(HC14&lt;=4,"НИЗКИЙ",IF(HC14&lt;8,"СРЕДНИЙ",IF(HC14&gt;=8,"ВЫСОКИЙ"))))</f>
        <v>0</v>
      </c>
      <c r="HE14" s="2202">
        <f t="shared" ref="HE14:HE45" si="52">IF(GH14=1,1,0)+IF(GV14=1,1,0)+IF(FJ14=2,1,0)+IF(FN14=2,1,0)+IF(FQ14=2,1,0)+IF(FT14=2,1,0)+IF(GB14=2,1,0)+IF(GL14=2,1,0)+IF(GQ14=2,1,0)</f>
        <v>0</v>
      </c>
      <c r="HF14" s="398" t="b">
        <f t="shared" ref="HF14:HF45" si="53">IF(AND(FK14&lt;&gt;""),IF(HE14&lt;=3,"НИЗКИЙ",IF(HE14&lt;7,"СРЕДНИЙ",IF(HE14&gt;=7,"ВЫСОКИЙ"))))</f>
        <v>0</v>
      </c>
      <c r="HG14" s="2203">
        <f t="shared" ref="HG14:HG45" si="54">IF(FF14=1,1,0)+IF(FO14=1,1,0)+IF(GC14=1,1,0)+IF(GM14=1,1,0)+IF(GN14=1,1,0)+IF(GW14=1,1,0)+IF(FT14=2,1,0)+IF(FV14=2,1,0)+IF(GA14=2,1,0)</f>
        <v>0</v>
      </c>
      <c r="HH14" s="2209" t="b">
        <f t="shared" ref="HH14:HH45" si="55">IF(AND(FM14&lt;&gt;""),IF(HG14&lt;=4,"НИЗКИЙ",IF(HG14&lt;8,"СРЕДНИЙ",IF(HG14&gt;=8,"ВЫСОКИЙ"))))</f>
        <v>0</v>
      </c>
      <c r="HI14" s="2205">
        <f t="shared" ref="HI14:HI45" si="56">IF(FH14=1,1,0)+IF(FP14=1,1,0)+IF(FR14=1,1,0)+IF(FY14=1,1,0)+IF(GE14=1,1,0)+IF(GI14=1,1,0)+IF(GR14=1,1,0)+IF(GX14=1,1,0)+IF(GL14=2,1,0)</f>
        <v>0</v>
      </c>
      <c r="HJ14" s="395" t="b">
        <f t="shared" ref="HJ14:HJ45" si="57">IF(AND(FO14&lt;&gt;""),IF(HI14&lt;=3,"НИЗКИЙ",IF(HI14&lt;7,"СРЕДНИЙ",IF(HI14&gt;=7,"ВЫСОКИЙ"))))</f>
        <v>0</v>
      </c>
      <c r="HK14" s="2206">
        <f t="shared" ref="HK14:HK45" si="58">IF(FE14=1,1,0)+IF(FF14=1,1,0)+IF(FH14=1,1,0)+IF(FL14=1,1,0)+IF(FO14=1,1,0)+IF(FP14=1,1,0)+IF(FR14=1,1,0)+IF(FU14=1,1,0)+IF(FX14=1,1,0)+IF(FY14=1,1,0)+IF(FZ14=1,1,0)+IF(GC14=1,1,0)+IF(GE14=1,1,0)+IF(GF14=1,1,0)+IF(GG14=1,1,0)+IF(GH14=1,1,0)+IF(GI14=1,1,0)+IF(GM14=1,1,0)+IF(GN14=1,1,0)+IF(GO14=1,1,0)+IF(GP14=1,1,0)+IF(GR14=1,1,0)+IF(GU14=1,1,0)+IF(GV14=1,1,0)+IF(GW14=1,1,0)+IF(GX14=1,1,0)+IF(FG14=2,1,0)+IF(FI14=2,1,0)+IF(FJ14=2,1,0)+IF(FK14=2,1,0)+IF(FM14=2,1,0)+IF(FN14=2,1,0)+IF(FQ14=2,1,0)+IF(FS14=2,1,0)+IF(FT14=2,1,0)+IF(FV14=2,1,0)+IF(FW14=2,1,0)+IF(GA14=2,1,0)+IF(GB14=2,1,0)+IF(GD14=2,1,0)+IF(GJ14=2,1,0)+IF(GK14=2,1,0)+IF(GL14=2,1,0)+IF(GQ14=2,1,0)+IF(GS14=2,1,0)+IF(GT14=2,1,0)</f>
        <v>0</v>
      </c>
      <c r="HL14" s="2210" t="b">
        <f t="shared" ref="HL14:HL45" si="59">IF(AND(FQ14&lt;&gt;""),IF(HK14&lt;=23,"НИЗКИЙ",IF(HK14&lt;33,"СРЕДНИЙ",IF(HK14&gt;=33,"ВЫСОКИЙ"))))</f>
        <v>0</v>
      </c>
      <c r="HM14" s="432"/>
      <c r="HN14" s="991"/>
      <c r="HO14" s="898"/>
      <c r="HP14" s="899"/>
      <c r="HQ14" s="900"/>
      <c r="HR14" s="901"/>
      <c r="HS14" s="902"/>
      <c r="HT14" s="903"/>
      <c r="HU14" s="904"/>
      <c r="HV14" s="714" t="b">
        <f t="shared" ref="HV14:HW29" si="60">IF(AND(HO14&lt;&gt;""),IF(HO14&lt;=3,"НИЗКИЙ",IF(HO14&lt;7,"СРЕДНИЙ",IF(HO14&gt;=7,"ВЫСОКИЙ"))))</f>
        <v>0</v>
      </c>
      <c r="HW14" s="715" t="b">
        <f t="shared" si="60"/>
        <v>0</v>
      </c>
      <c r="HX14" s="715" t="b">
        <f t="shared" ref="HX14:HX45" si="61">IF(AND(HQ14&lt;&gt;""),IF(HQ14&lt;=4,"НИЗКИЙ",IF(HQ14&lt;8,"СРЕДНИЙ",IF(HQ14&gt;=8,"ВЫСОКИЙ"))))</f>
        <v>0</v>
      </c>
      <c r="HY14" s="715" t="b">
        <f t="shared" ref="HY14:HY45" si="62">IF(AND(HR14&lt;&gt;""),IF(HR14&lt;=3,"НИЗКИЙ",IF(HR14&lt;7,"СРЕДНИЙ",IF(HR14&gt;=7,"ВЫСОКИЙ"))))</f>
        <v>0</v>
      </c>
      <c r="HZ14" s="715" t="b">
        <f t="shared" ref="HZ14:HZ45" si="63">IF(AND(HS14&lt;&gt;""),IF(HS14&lt;=4,"НИЗКИЙ",IF(HS14&lt;8,"СРЕДНИЙ",IF(HS14&gt;=8,"ВЫСОКИЙ"))))</f>
        <v>0</v>
      </c>
      <c r="IA14" s="716" t="b">
        <f t="shared" ref="IA14:IA45" si="64">IF(AND(HT14&lt;&gt;""),IF(HT14&lt;=3,"НИЗКИЙ",IF(HT14&lt;7,"СРЕДНИЙ",IF(HT14&gt;=7,"ВЫСОКИЙ"))))</f>
        <v>0</v>
      </c>
      <c r="IB14" s="717" t="b">
        <f t="shared" ref="IB14:IB45" si="65">IF(AND(HU14&lt;&gt;""),IF(HU14&lt;=23,"НИЗКИЙ",IF(HU14&lt;33,"СРЕДНИЙ",IF(HU14&gt;=33,"ВЫСОКИЙ"))))</f>
        <v>0</v>
      </c>
      <c r="IC14" s="433"/>
      <c r="ID14" s="432"/>
      <c r="IE14" s="664"/>
      <c r="IF14" s="1055"/>
      <c r="IG14" s="1055"/>
      <c r="IH14" s="1055"/>
      <c r="II14" s="1055"/>
      <c r="IJ14" s="1055"/>
      <c r="IK14" s="1055"/>
      <c r="IL14" s="1055"/>
      <c r="IM14" s="1055"/>
      <c r="IN14" s="1056"/>
      <c r="IO14" s="662"/>
      <c r="IP14" s="1057"/>
      <c r="IQ14" s="1057"/>
      <c r="IR14" s="1057"/>
      <c r="IS14" s="1057"/>
      <c r="IT14" s="1057"/>
      <c r="IU14" s="1057"/>
      <c r="IV14" s="1057"/>
      <c r="IW14" s="1057"/>
      <c r="IX14" s="1058"/>
      <c r="IY14" s="664"/>
      <c r="IZ14" s="1055"/>
      <c r="JA14" s="1055"/>
      <c r="JB14" s="1055"/>
      <c r="JC14" s="1055"/>
      <c r="JD14" s="1055"/>
      <c r="JE14" s="1055"/>
      <c r="JF14" s="1055"/>
      <c r="JG14" s="1055"/>
      <c r="JH14" s="1059"/>
      <c r="JI14" s="662"/>
      <c r="JJ14" s="1057"/>
      <c r="JK14" s="1057"/>
      <c r="JL14" s="1057"/>
      <c r="JM14" s="1057"/>
      <c r="JN14" s="1057"/>
      <c r="JO14" s="1057"/>
      <c r="JP14" s="1057"/>
      <c r="JQ14" s="1057"/>
      <c r="JR14" s="1058"/>
      <c r="JS14" s="664"/>
      <c r="JT14" s="1055"/>
      <c r="JU14" s="1055"/>
      <c r="JV14" s="1055"/>
      <c r="JW14" s="1055"/>
      <c r="JX14" s="1059"/>
      <c r="JY14" s="1055"/>
      <c r="JZ14" s="1055"/>
      <c r="KA14" s="1055"/>
      <c r="KB14" s="1056"/>
      <c r="KC14" s="662"/>
      <c r="KD14" s="1057"/>
      <c r="KE14" s="1057"/>
      <c r="KF14" s="1057"/>
      <c r="KG14" s="1057"/>
      <c r="KH14" s="1057"/>
      <c r="KI14" s="1057"/>
      <c r="KJ14" s="1057"/>
      <c r="KK14" s="1057"/>
      <c r="KL14" s="1058"/>
      <c r="KM14" s="664"/>
      <c r="KN14" s="1055"/>
      <c r="KO14" s="1055"/>
      <c r="KP14" s="1055"/>
      <c r="KQ14" s="1055"/>
      <c r="KR14" s="1055"/>
      <c r="KS14" s="1055"/>
      <c r="KT14" s="1055"/>
      <c r="KU14" s="1055"/>
      <c r="KV14" s="1056"/>
      <c r="KW14" s="662"/>
      <c r="KX14" s="1057"/>
      <c r="KY14" s="1057"/>
      <c r="KZ14" s="1057"/>
      <c r="LA14" s="1057"/>
      <c r="LB14" s="1057"/>
      <c r="LC14" s="1057"/>
      <c r="LD14" s="1057"/>
      <c r="LE14" s="1057"/>
      <c r="LF14" s="1058"/>
      <c r="LG14" s="1060"/>
      <c r="LH14" s="1055"/>
      <c r="LI14" s="1055"/>
      <c r="LJ14" s="1060"/>
      <c r="LK14" s="1055"/>
      <c r="LL14" s="1055"/>
      <c r="LM14" s="1055"/>
      <c r="LN14" s="1055"/>
      <c r="LO14" s="1055"/>
      <c r="LP14" s="1055"/>
      <c r="LQ14" s="1059"/>
      <c r="LR14" s="739">
        <f t="shared" si="5"/>
        <v>0</v>
      </c>
      <c r="LS14" s="740" t="b">
        <f t="shared" ref="LS14:LS45" si="66">IF(AND(IE14&lt;&gt;""),IF(LR14&gt;=15,"У-П",IF(LR14&gt;=1,"С-П",IF(LR14&gt;=-14,"С-Н",IF(LR14&gt;=-28,"У-Н")))))</f>
        <v>0</v>
      </c>
      <c r="LT14" s="741">
        <f t="shared" si="6"/>
        <v>0</v>
      </c>
      <c r="LU14" s="742" t="b">
        <f t="shared" ref="LU14:LU45" si="67">IF(AND(IG14&lt;&gt;""),IF(LT14&gt;=15,"У-П",IF(LT14&gt;=1,"С-П",IF(LT14&gt;=-14,"С-Н",IF(LT14&gt;=-28,"У-Н")))))</f>
        <v>0</v>
      </c>
      <c r="LV14" s="743">
        <f t="shared" si="7"/>
        <v>0</v>
      </c>
      <c r="LW14" s="744" t="b">
        <f t="shared" ref="LW14:LW45" si="68">IF(AND(II14&lt;&gt;""),IF(LV14&gt;=15,"У-П",IF(LV14&gt;=1,"С-П",IF(LV14&gt;=-14,"С-Н",IF(LV14&gt;=-28,"У-Н")))))</f>
        <v>0</v>
      </c>
      <c r="LX14" s="745">
        <f t="shared" si="8"/>
        <v>0</v>
      </c>
      <c r="LY14" s="746" t="b">
        <f t="shared" ref="LY14:LY45" si="69">IF(AND(IK14&lt;&gt;""),IF(LX14&gt;=15,"У-П",IF(LX14&gt;=1,"С-П",IF(LX14&gt;=-14,"С-Н",IF(LX14&gt;=-28,"У-Н")))))</f>
        <v>0</v>
      </c>
      <c r="LZ14" s="764">
        <f t="shared" si="9"/>
        <v>0</v>
      </c>
      <c r="MA14" s="765" t="b">
        <f t="shared" ref="MA14:MA45" si="70">IF(AND(IM14&lt;&gt;""),IF(LZ14&gt;=15,"У-П",IF(LZ14&gt;=1,"С-П",IF(LZ14&gt;=-14,"С-Н",IF(LZ14&gt;=-28,"У-Н")))))</f>
        <v>0</v>
      </c>
      <c r="MB14" s="766">
        <f t="shared" si="10"/>
        <v>0</v>
      </c>
      <c r="MC14" s="767" t="b">
        <f t="shared" ref="MC14:MC45" si="71">IF(AND(IO14&lt;&gt;""),IF(MB14&gt;=15,"У-П",IF(MB14&gt;=1,"С-П",IF(MB14&gt;=-14,"С-Н",IF(MB14&gt;=-28,"У-Н")))))</f>
        <v>0</v>
      </c>
      <c r="MD14" s="768">
        <f t="shared" si="11"/>
        <v>0</v>
      </c>
      <c r="ME14" s="769" t="b">
        <f t="shared" ref="ME14:ME45" si="72">IF(AND(IQ14&lt;&gt;""),IF(MD14&gt;=15,"У-П",IF(MD14&gt;=1,"С-П",IF(MD14&gt;=-14,"С-Н",IF(MD14&gt;=-28,"У-Н")))))</f>
        <v>0</v>
      </c>
      <c r="MF14" s="770">
        <f t="shared" si="12"/>
        <v>0</v>
      </c>
      <c r="MG14" s="771" t="b">
        <f t="shared" ref="MG14:MG45" si="73">IF(AND(IS14&lt;&gt;""),IF(MF14&gt;=15,"У-П",IF(MF14&gt;=1,"С-П",IF(MF14&gt;=-14,"С-Н",IF(MF14&gt;=-28,"У-Н")))))</f>
        <v>0</v>
      </c>
      <c r="MH14" s="772">
        <f t="shared" si="13"/>
        <v>0</v>
      </c>
      <c r="MI14" s="773" t="b">
        <f t="shared" ref="MI14:MI45" si="74">IF(AND(IU14&lt;&gt;""),IF(MH14&gt;=15,"У-П",IF(MH14&gt;=1,"С-П",IF(MH14&gt;=-14,"С-Н",IF(MH14&gt;=-28,"У-Н")))))</f>
        <v>0</v>
      </c>
      <c r="MJ14" s="774">
        <f t="shared" si="14"/>
        <v>0</v>
      </c>
      <c r="MK14" s="775" t="b">
        <f t="shared" ref="MK14:MK45" si="75">IF(AND(IW14&lt;&gt;""),IF(MJ14&gt;=15,"У-П",IF(MJ14&gt;=1,"С-П",IF(MJ14&gt;=-14,"С-Н",IF(MJ14&gt;=-28,"У-Н")))))</f>
        <v>0</v>
      </c>
      <c r="ML14" s="776">
        <f t="shared" si="15"/>
        <v>0</v>
      </c>
      <c r="MM14" s="777" t="b">
        <f t="shared" ref="MM14:MM45" si="76">IF(AND(IY14&lt;&gt;""),IF(ML14&gt;=15,"У-П",IF(ML14&gt;=1,"С-П",IF(ML14&gt;=-14,"С-Н",IF(ML14&gt;=-28,"У-Н")))))</f>
        <v>0</v>
      </c>
      <c r="MN14" s="778">
        <f t="shared" si="16"/>
        <v>0</v>
      </c>
      <c r="MO14" s="779" t="b">
        <f t="shared" ref="MO14:MO45" si="77">IF(AND(JA14&lt;&gt;""),IF(MN14&gt;=15,"У-П",IF(MN14&gt;=1,"С-П",IF(MN14&gt;=-14,"С-Н",IF(MN14&gt;=-28,"У-Н")))))</f>
        <v>0</v>
      </c>
      <c r="MP14" s="884">
        <f t="shared" si="17"/>
        <v>0</v>
      </c>
      <c r="MQ14" s="885" t="b">
        <f t="shared" ref="MQ14:MQ45" si="78">IF(AND(JC14&lt;&gt;""),IF(MP14&gt;=15,"У-П",IF(MP14&gt;=1,"С-П",IF(MP14&gt;=-14,"С-Н",IF(MP14&gt;=-28,"У-Н")))))</f>
        <v>0</v>
      </c>
      <c r="MR14" s="990"/>
      <c r="MS14" s="645"/>
      <c r="MT14" s="646"/>
      <c r="MU14" s="647"/>
      <c r="MV14" s="648"/>
      <c r="MW14" s="649"/>
      <c r="MX14" s="657"/>
      <c r="MY14" s="658"/>
      <c r="MZ14" s="659"/>
      <c r="NA14" s="660"/>
      <c r="NB14" s="661"/>
      <c r="NC14" s="662"/>
      <c r="ND14" s="663"/>
      <c r="NE14" s="664"/>
      <c r="NF14" s="665"/>
      <c r="NG14" s="1575" t="b">
        <f t="shared" si="18"/>
        <v>0</v>
      </c>
      <c r="NH14" s="1575" t="b">
        <f t="shared" si="18"/>
        <v>0</v>
      </c>
      <c r="NI14" s="1575" t="b">
        <f t="shared" si="18"/>
        <v>0</v>
      </c>
      <c r="NJ14" s="1575" t="b">
        <f t="shared" si="18"/>
        <v>0</v>
      </c>
      <c r="NK14" s="1575" t="b">
        <f t="shared" si="18"/>
        <v>0</v>
      </c>
      <c r="NL14" s="1575" t="b">
        <f t="shared" si="18"/>
        <v>0</v>
      </c>
      <c r="NM14" s="1575" t="b">
        <f t="shared" si="18"/>
        <v>0</v>
      </c>
      <c r="NN14" s="1575" t="b">
        <f t="shared" si="18"/>
        <v>0</v>
      </c>
      <c r="NO14" s="1575" t="b">
        <f t="shared" si="18"/>
        <v>0</v>
      </c>
      <c r="NP14" s="1576" t="b">
        <f t="shared" si="18"/>
        <v>0</v>
      </c>
      <c r="NQ14" s="1576" t="b">
        <f t="shared" si="18"/>
        <v>0</v>
      </c>
      <c r="NR14" s="1576" t="b">
        <f t="shared" si="18"/>
        <v>0</v>
      </c>
      <c r="NS14" s="1575" t="b">
        <f t="shared" si="18"/>
        <v>0</v>
      </c>
      <c r="NT14" s="1445"/>
    </row>
    <row r="15" spans="1:384" s="1938" customFormat="1" ht="23.25" thickBot="1" x14ac:dyDescent="0.35">
      <c r="A15" s="1600">
        <v>3</v>
      </c>
      <c r="B15" s="1601"/>
      <c r="C15" s="1602"/>
      <c r="D15" s="1601"/>
      <c r="E15" s="1515"/>
      <c r="F15" s="89"/>
      <c r="G15" s="90"/>
      <c r="H15" s="100"/>
      <c r="I15" s="100"/>
      <c r="J15" s="1558"/>
      <c r="K15" s="1565">
        <f t="shared" ref="K15:K45" si="79">F15+G15+H15+I15+J15</f>
        <v>0</v>
      </c>
      <c r="L15" s="1562"/>
      <c r="M15" s="1178"/>
      <c r="N15" s="1179"/>
      <c r="O15" s="1195"/>
      <c r="P15" s="1197"/>
      <c r="Q15" s="1197"/>
      <c r="R15" s="1197"/>
      <c r="S15" s="1197"/>
      <c r="T15" s="1197"/>
      <c r="U15" s="1197"/>
      <c r="V15" s="1198"/>
      <c r="W15" s="1532" t="b">
        <f>IF(AND(O15&lt;&gt;""),IF(O15&gt;15,"1",IF(O15&gt;8,"2",IF(O15&gt;5,"3",IF(O15&gt;1,"4","5")))))</f>
        <v>0</v>
      </c>
      <c r="X15" s="1531" t="b">
        <f t="shared" si="19"/>
        <v>0</v>
      </c>
      <c r="Y15" s="1531" t="b">
        <f t="shared" si="20"/>
        <v>0</v>
      </c>
      <c r="Z15" s="1531" t="b">
        <f t="shared" si="21"/>
        <v>0</v>
      </c>
      <c r="AA15" s="1531" t="b">
        <f t="shared" si="22"/>
        <v>0</v>
      </c>
      <c r="AB15" s="1531" t="b">
        <f t="shared" si="23"/>
        <v>0</v>
      </c>
      <c r="AC15" s="1531" t="b">
        <f t="shared" si="24"/>
        <v>0</v>
      </c>
      <c r="AD15" s="1533" t="b">
        <f t="shared" si="25"/>
        <v>0</v>
      </c>
      <c r="AE15" s="1178"/>
      <c r="AF15" s="1181"/>
      <c r="AG15" s="96"/>
      <c r="AH15" s="97"/>
      <c r="AI15" s="97"/>
      <c r="AJ15" s="97"/>
      <c r="AK15" s="97"/>
      <c r="AL15" s="97"/>
      <c r="AM15" s="97"/>
      <c r="AN15" s="97"/>
      <c r="AO15" s="97"/>
      <c r="AP15" s="98"/>
      <c r="AQ15" s="1667"/>
      <c r="AR15" s="96"/>
      <c r="AS15" s="97"/>
      <c r="AT15" s="97"/>
      <c r="AU15" s="97"/>
      <c r="AV15" s="97"/>
      <c r="AW15" s="97"/>
      <c r="AX15" s="97"/>
      <c r="AY15" s="97"/>
      <c r="AZ15" s="97"/>
      <c r="BA15" s="98"/>
      <c r="BB15" s="1645">
        <f t="shared" si="0"/>
        <v>0</v>
      </c>
      <c r="BC15" s="382">
        <f t="shared" si="1"/>
        <v>0</v>
      </c>
      <c r="BD15" s="1647" t="e">
        <f t="shared" si="26"/>
        <v>#DIV/0!</v>
      </c>
      <c r="BE15" s="367" t="e">
        <f t="shared" si="27"/>
        <v>#DIV/0!</v>
      </c>
      <c r="BF15" s="368" t="e">
        <f t="shared" si="28"/>
        <v>#DIV/0!</v>
      </c>
      <c r="BG15" s="369" t="e">
        <f t="shared" si="2"/>
        <v>#DIV/0!</v>
      </c>
      <c r="BH15" s="370" t="e">
        <f t="shared" si="3"/>
        <v>#DIV/0!</v>
      </c>
      <c r="BI15" s="371" t="e">
        <f t="shared" si="4"/>
        <v>#DIV/0!</v>
      </c>
      <c r="BJ15" s="372" t="e">
        <f t="shared" si="29"/>
        <v>#DIV/0!</v>
      </c>
      <c r="BK15" s="372" t="e">
        <f t="shared" si="30"/>
        <v>#DIV/0!</v>
      </c>
      <c r="BL15" s="379" t="e">
        <f t="shared" si="31"/>
        <v>#DIV/0!</v>
      </c>
      <c r="BM15" s="99"/>
      <c r="BN15" s="1181"/>
      <c r="BO15" s="1838"/>
      <c r="BP15" s="1839"/>
      <c r="BQ15" s="1839"/>
      <c r="BR15" s="1839"/>
      <c r="BS15" s="1839"/>
      <c r="BT15" s="1839"/>
      <c r="BU15" s="1839"/>
      <c r="BV15" s="1839"/>
      <c r="BW15" s="1839"/>
      <c r="BX15" s="1839"/>
      <c r="BY15" s="1839"/>
      <c r="BZ15" s="1839"/>
      <c r="CA15" s="1839"/>
      <c r="CB15" s="1839"/>
      <c r="CC15" s="1839"/>
      <c r="CD15" s="1839"/>
      <c r="CE15" s="1839"/>
      <c r="CF15" s="1839"/>
      <c r="CG15" s="1839"/>
      <c r="CH15" s="1839"/>
      <c r="CI15" s="1839"/>
      <c r="CJ15" s="1839"/>
      <c r="CK15" s="1839"/>
      <c r="CL15" s="1839"/>
      <c r="CM15" s="1839"/>
      <c r="CN15" s="1839"/>
      <c r="CO15" s="1839"/>
      <c r="CP15" s="1839"/>
      <c r="CQ15" s="1839"/>
      <c r="CR15" s="1839"/>
      <c r="CS15" s="1839"/>
      <c r="CT15" s="1839"/>
      <c r="CU15" s="1839"/>
      <c r="CV15" s="1839"/>
      <c r="CW15" s="1839"/>
      <c r="CX15" s="1839"/>
      <c r="CY15" s="1839"/>
      <c r="CZ15" s="1839"/>
      <c r="DA15" s="1839"/>
      <c r="DB15" s="1840"/>
      <c r="DC15" s="1831">
        <f t="shared" si="32"/>
        <v>0</v>
      </c>
      <c r="DD15" s="1832">
        <f t="shared" si="33"/>
        <v>0</v>
      </c>
      <c r="DE15" s="1833">
        <f t="shared" si="34"/>
        <v>0</v>
      </c>
      <c r="DF15" s="1831">
        <f t="shared" si="35"/>
        <v>0</v>
      </c>
      <c r="DG15" s="1832">
        <f t="shared" si="36"/>
        <v>0</v>
      </c>
      <c r="DH15" s="1833">
        <f t="shared" si="37"/>
        <v>0</v>
      </c>
      <c r="DI15" s="1831">
        <f t="shared" si="38"/>
        <v>0</v>
      </c>
      <c r="DJ15" s="1832">
        <f t="shared" si="39"/>
        <v>0</v>
      </c>
      <c r="DK15" s="1832">
        <f t="shared" si="40"/>
        <v>0</v>
      </c>
      <c r="DL15" s="1833">
        <f t="shared" si="41"/>
        <v>0</v>
      </c>
      <c r="DM15" s="1834">
        <f t="shared" si="42"/>
        <v>0</v>
      </c>
      <c r="DN15" s="1835">
        <f t="shared" si="43"/>
        <v>0</v>
      </c>
      <c r="DO15" s="1836">
        <f t="shared" si="44"/>
        <v>0</v>
      </c>
      <c r="DP15" s="1837">
        <f t="shared" si="45"/>
        <v>0</v>
      </c>
      <c r="DQ15" s="1837">
        <f t="shared" si="46"/>
        <v>0</v>
      </c>
      <c r="DR15" s="1192"/>
      <c r="DS15" s="1210"/>
      <c r="DT15" s="1211"/>
      <c r="DU15" s="1212"/>
      <c r="DV15" s="1213"/>
      <c r="DW15" s="1180"/>
      <c r="DX15" s="1178"/>
      <c r="DY15" s="1181"/>
      <c r="DZ15" s="1195"/>
      <c r="EA15" s="1196"/>
      <c r="EB15" s="1195"/>
      <c r="EC15" s="1197"/>
      <c r="ED15" s="1196"/>
      <c r="EE15" s="1191"/>
      <c r="EF15" s="1192"/>
      <c r="EG15" s="1195"/>
      <c r="EH15" s="1196"/>
      <c r="EI15" s="1195"/>
      <c r="EJ15" s="1197"/>
      <c r="EK15" s="1198"/>
      <c r="EL15" s="1199"/>
      <c r="EM15" s="1179"/>
      <c r="EN15" s="1178"/>
      <c r="EO15" s="1688"/>
      <c r="EP15" s="1680"/>
      <c r="EQ15" s="1675"/>
      <c r="ER15" s="1498"/>
      <c r="ES15" s="1498"/>
      <c r="ET15" s="1499"/>
      <c r="EU15" s="1500"/>
      <c r="EV15" s="1501"/>
      <c r="EW15" s="1501"/>
      <c r="EX15" s="1501"/>
      <c r="EY15" s="1501"/>
      <c r="EZ15" s="1501"/>
      <c r="FA15" s="1501"/>
      <c r="FB15" s="1502"/>
      <c r="FC15" s="1689"/>
      <c r="FD15" s="1444"/>
      <c r="FE15" s="2219"/>
      <c r="FF15" s="2220"/>
      <c r="FG15" s="2220"/>
      <c r="FH15" s="2220"/>
      <c r="FI15" s="2220"/>
      <c r="FJ15" s="2220"/>
      <c r="FK15" s="2220"/>
      <c r="FL15" s="2220"/>
      <c r="FM15" s="2220"/>
      <c r="FN15" s="2220"/>
      <c r="FO15" s="2220"/>
      <c r="FP15" s="2220"/>
      <c r="FQ15" s="2220"/>
      <c r="FR15" s="2220"/>
      <c r="FS15" s="2220"/>
      <c r="FT15" s="2220"/>
      <c r="FU15" s="2220"/>
      <c r="FV15" s="2220"/>
      <c r="FW15" s="2220"/>
      <c r="FX15" s="2220"/>
      <c r="FY15" s="2220"/>
      <c r="FZ15" s="2220"/>
      <c r="GA15" s="2220"/>
      <c r="GB15" s="2220"/>
      <c r="GC15" s="2220"/>
      <c r="GD15" s="2220"/>
      <c r="GE15" s="2220"/>
      <c r="GF15" s="2220"/>
      <c r="GG15" s="2220"/>
      <c r="GH15" s="2220"/>
      <c r="GI15" s="2220"/>
      <c r="GJ15" s="2220"/>
      <c r="GK15" s="2220"/>
      <c r="GL15" s="2220"/>
      <c r="GM15" s="2220"/>
      <c r="GN15" s="2220"/>
      <c r="GO15" s="2220"/>
      <c r="GP15" s="2220"/>
      <c r="GQ15" s="2220"/>
      <c r="GR15" s="2220"/>
      <c r="GS15" s="2220"/>
      <c r="GT15" s="2220"/>
      <c r="GU15" s="2220"/>
      <c r="GV15" s="2220"/>
      <c r="GW15" s="2220"/>
      <c r="GX15" s="2221"/>
      <c r="GY15" s="2198">
        <f t="shared" si="47"/>
        <v>0</v>
      </c>
      <c r="GZ15" s="396" t="b">
        <f t="shared" ref="GZ15:GZ18" si="80">IF(AND(FE15&lt;&gt;""),IF(GY15&lt;=3,"НИЗКИЙ",IF(GY15&lt;7,"СРЕДНИЙ",IF(GY15&gt;=7,"ВЫСОКИЙ"))))</f>
        <v>0</v>
      </c>
      <c r="HA15" s="2199">
        <f t="shared" si="48"/>
        <v>0</v>
      </c>
      <c r="HB15" s="2208" t="b">
        <f t="shared" si="49"/>
        <v>0</v>
      </c>
      <c r="HC15" s="2201">
        <f t="shared" si="50"/>
        <v>0</v>
      </c>
      <c r="HD15" s="397" t="b">
        <f t="shared" si="51"/>
        <v>0</v>
      </c>
      <c r="HE15" s="2202">
        <f t="shared" si="52"/>
        <v>0</v>
      </c>
      <c r="HF15" s="398" t="b">
        <f t="shared" si="53"/>
        <v>0</v>
      </c>
      <c r="HG15" s="2203">
        <f t="shared" si="54"/>
        <v>0</v>
      </c>
      <c r="HH15" s="2209" t="b">
        <f t="shared" si="55"/>
        <v>0</v>
      </c>
      <c r="HI15" s="2205">
        <f t="shared" si="56"/>
        <v>0</v>
      </c>
      <c r="HJ15" s="395" t="b">
        <f t="shared" si="57"/>
        <v>0</v>
      </c>
      <c r="HK15" s="2206">
        <f t="shared" si="58"/>
        <v>0</v>
      </c>
      <c r="HL15" s="2210" t="b">
        <f t="shared" si="59"/>
        <v>0</v>
      </c>
      <c r="HM15" s="432"/>
      <c r="HN15" s="991"/>
      <c r="HO15" s="898"/>
      <c r="HP15" s="899"/>
      <c r="HQ15" s="900"/>
      <c r="HR15" s="901"/>
      <c r="HS15" s="902"/>
      <c r="HT15" s="903"/>
      <c r="HU15" s="904"/>
      <c r="HV15" s="714" t="b">
        <f t="shared" si="60"/>
        <v>0</v>
      </c>
      <c r="HW15" s="715" t="b">
        <f t="shared" si="60"/>
        <v>0</v>
      </c>
      <c r="HX15" s="715" t="b">
        <f t="shared" si="61"/>
        <v>0</v>
      </c>
      <c r="HY15" s="715" t="b">
        <f t="shared" si="62"/>
        <v>0</v>
      </c>
      <c r="HZ15" s="715" t="b">
        <f t="shared" si="63"/>
        <v>0</v>
      </c>
      <c r="IA15" s="716" t="b">
        <f t="shared" si="64"/>
        <v>0</v>
      </c>
      <c r="IB15" s="717" t="b">
        <f t="shared" si="65"/>
        <v>0</v>
      </c>
      <c r="IC15" s="433"/>
      <c r="ID15" s="432"/>
      <c r="IE15" s="664"/>
      <c r="IF15" s="1055"/>
      <c r="IG15" s="1055"/>
      <c r="IH15" s="1055"/>
      <c r="II15" s="1055"/>
      <c r="IJ15" s="1055"/>
      <c r="IK15" s="1055"/>
      <c r="IL15" s="1055"/>
      <c r="IM15" s="1055"/>
      <c r="IN15" s="1056"/>
      <c r="IO15" s="662"/>
      <c r="IP15" s="1057"/>
      <c r="IQ15" s="1057"/>
      <c r="IR15" s="1057"/>
      <c r="IS15" s="1057"/>
      <c r="IT15" s="1057"/>
      <c r="IU15" s="1057"/>
      <c r="IV15" s="1057"/>
      <c r="IW15" s="1057"/>
      <c r="IX15" s="1058"/>
      <c r="IY15" s="664"/>
      <c r="IZ15" s="1055"/>
      <c r="JA15" s="1055"/>
      <c r="JB15" s="1055"/>
      <c r="JC15" s="1055"/>
      <c r="JD15" s="1055"/>
      <c r="JE15" s="1055"/>
      <c r="JF15" s="1055"/>
      <c r="JG15" s="1055"/>
      <c r="JH15" s="1059"/>
      <c r="JI15" s="662"/>
      <c r="JJ15" s="1057"/>
      <c r="JK15" s="1057"/>
      <c r="JL15" s="1057"/>
      <c r="JM15" s="1057"/>
      <c r="JN15" s="1057"/>
      <c r="JO15" s="1057"/>
      <c r="JP15" s="1057"/>
      <c r="JQ15" s="1057"/>
      <c r="JR15" s="1058"/>
      <c r="JS15" s="664"/>
      <c r="JT15" s="1055"/>
      <c r="JU15" s="1055"/>
      <c r="JV15" s="1055"/>
      <c r="JW15" s="1055"/>
      <c r="JX15" s="1059"/>
      <c r="JY15" s="1055"/>
      <c r="JZ15" s="1055"/>
      <c r="KA15" s="1055"/>
      <c r="KB15" s="1056"/>
      <c r="KC15" s="662"/>
      <c r="KD15" s="1057"/>
      <c r="KE15" s="1057"/>
      <c r="KF15" s="1057"/>
      <c r="KG15" s="1057"/>
      <c r="KH15" s="1057"/>
      <c r="KI15" s="1057"/>
      <c r="KJ15" s="1057"/>
      <c r="KK15" s="1057"/>
      <c r="KL15" s="1058"/>
      <c r="KM15" s="664"/>
      <c r="KN15" s="1055"/>
      <c r="KO15" s="1055"/>
      <c r="KP15" s="1055"/>
      <c r="KQ15" s="1055"/>
      <c r="KR15" s="1055"/>
      <c r="KS15" s="1055"/>
      <c r="KT15" s="1055"/>
      <c r="KU15" s="1055"/>
      <c r="KV15" s="1056"/>
      <c r="KW15" s="662"/>
      <c r="KX15" s="1057"/>
      <c r="KY15" s="1057"/>
      <c r="KZ15" s="1057"/>
      <c r="LA15" s="1057"/>
      <c r="LB15" s="1057"/>
      <c r="LC15" s="1057"/>
      <c r="LD15" s="1057"/>
      <c r="LE15" s="1057"/>
      <c r="LF15" s="1058"/>
      <c r="LG15" s="1060"/>
      <c r="LH15" s="1055"/>
      <c r="LI15" s="1055"/>
      <c r="LJ15" s="1060"/>
      <c r="LK15" s="1055"/>
      <c r="LL15" s="1055"/>
      <c r="LM15" s="1055"/>
      <c r="LN15" s="1055"/>
      <c r="LO15" s="1055"/>
      <c r="LP15" s="1055"/>
      <c r="LQ15" s="1059"/>
      <c r="LR15" s="739">
        <f t="shared" si="5"/>
        <v>0</v>
      </c>
      <c r="LS15" s="740" t="b">
        <f t="shared" si="66"/>
        <v>0</v>
      </c>
      <c r="LT15" s="741">
        <f t="shared" si="6"/>
        <v>0</v>
      </c>
      <c r="LU15" s="742" t="b">
        <f t="shared" si="67"/>
        <v>0</v>
      </c>
      <c r="LV15" s="743">
        <f t="shared" si="7"/>
        <v>0</v>
      </c>
      <c r="LW15" s="744" t="b">
        <f t="shared" si="68"/>
        <v>0</v>
      </c>
      <c r="LX15" s="745">
        <f t="shared" si="8"/>
        <v>0</v>
      </c>
      <c r="LY15" s="746" t="b">
        <f t="shared" si="69"/>
        <v>0</v>
      </c>
      <c r="LZ15" s="764">
        <f t="shared" si="9"/>
        <v>0</v>
      </c>
      <c r="MA15" s="765" t="b">
        <f t="shared" si="70"/>
        <v>0</v>
      </c>
      <c r="MB15" s="766">
        <f t="shared" si="10"/>
        <v>0</v>
      </c>
      <c r="MC15" s="767" t="b">
        <f t="shared" si="71"/>
        <v>0</v>
      </c>
      <c r="MD15" s="768">
        <f t="shared" si="11"/>
        <v>0</v>
      </c>
      <c r="ME15" s="769" t="b">
        <f t="shared" si="72"/>
        <v>0</v>
      </c>
      <c r="MF15" s="770">
        <f t="shared" si="12"/>
        <v>0</v>
      </c>
      <c r="MG15" s="771" t="b">
        <f t="shared" si="73"/>
        <v>0</v>
      </c>
      <c r="MH15" s="772">
        <f t="shared" si="13"/>
        <v>0</v>
      </c>
      <c r="MI15" s="773" t="b">
        <f t="shared" si="74"/>
        <v>0</v>
      </c>
      <c r="MJ15" s="774">
        <f t="shared" si="14"/>
        <v>0</v>
      </c>
      <c r="MK15" s="775" t="b">
        <f t="shared" si="75"/>
        <v>0</v>
      </c>
      <c r="ML15" s="776">
        <f t="shared" si="15"/>
        <v>0</v>
      </c>
      <c r="MM15" s="777" t="b">
        <f t="shared" si="76"/>
        <v>0</v>
      </c>
      <c r="MN15" s="778">
        <f t="shared" si="16"/>
        <v>0</v>
      </c>
      <c r="MO15" s="779" t="b">
        <f t="shared" si="77"/>
        <v>0</v>
      </c>
      <c r="MP15" s="884">
        <f t="shared" si="17"/>
        <v>0</v>
      </c>
      <c r="MQ15" s="885" t="b">
        <f t="shared" si="78"/>
        <v>0</v>
      </c>
      <c r="MR15" s="990"/>
      <c r="MS15" s="645"/>
      <c r="MT15" s="646"/>
      <c r="MU15" s="647"/>
      <c r="MV15" s="648"/>
      <c r="MW15" s="649"/>
      <c r="MX15" s="657"/>
      <c r="MY15" s="658"/>
      <c r="MZ15" s="659"/>
      <c r="NA15" s="660"/>
      <c r="NB15" s="661"/>
      <c r="NC15" s="662"/>
      <c r="ND15" s="663"/>
      <c r="NE15" s="664"/>
      <c r="NF15" s="665"/>
      <c r="NG15" s="1575" t="b">
        <f t="shared" si="18"/>
        <v>0</v>
      </c>
      <c r="NH15" s="1575" t="b">
        <f t="shared" si="18"/>
        <v>0</v>
      </c>
      <c r="NI15" s="1575" t="b">
        <f t="shared" si="18"/>
        <v>0</v>
      </c>
      <c r="NJ15" s="1575" t="b">
        <f t="shared" si="18"/>
        <v>0</v>
      </c>
      <c r="NK15" s="1575" t="b">
        <f t="shared" si="18"/>
        <v>0</v>
      </c>
      <c r="NL15" s="1575" t="b">
        <f t="shared" si="18"/>
        <v>0</v>
      </c>
      <c r="NM15" s="1575" t="b">
        <f t="shared" si="18"/>
        <v>0</v>
      </c>
      <c r="NN15" s="1575" t="b">
        <f t="shared" si="18"/>
        <v>0</v>
      </c>
      <c r="NO15" s="1575" t="b">
        <f t="shared" si="18"/>
        <v>0</v>
      </c>
      <c r="NP15" s="1576" t="b">
        <f t="shared" si="18"/>
        <v>0</v>
      </c>
      <c r="NQ15" s="1576" t="b">
        <f t="shared" si="18"/>
        <v>0</v>
      </c>
      <c r="NR15" s="1576" t="b">
        <f t="shared" si="18"/>
        <v>0</v>
      </c>
      <c r="NS15" s="1575" t="b">
        <f t="shared" si="18"/>
        <v>0</v>
      </c>
      <c r="NT15" s="1445"/>
    </row>
    <row r="16" spans="1:384" s="1938" customFormat="1" ht="23.25" thickBot="1" x14ac:dyDescent="0.35">
      <c r="A16" s="1600">
        <v>4</v>
      </c>
      <c r="B16" s="1601"/>
      <c r="C16" s="1602"/>
      <c r="D16" s="1601"/>
      <c r="E16" s="1515"/>
      <c r="F16" s="89"/>
      <c r="G16" s="90"/>
      <c r="H16" s="100"/>
      <c r="I16" s="100"/>
      <c r="J16" s="1558"/>
      <c r="K16" s="1565">
        <f t="shared" si="79"/>
        <v>0</v>
      </c>
      <c r="L16" s="1562"/>
      <c r="M16" s="1178"/>
      <c r="N16" s="1179"/>
      <c r="O16" s="1195"/>
      <c r="P16" s="1197"/>
      <c r="Q16" s="1197"/>
      <c r="R16" s="1197"/>
      <c r="S16" s="1197"/>
      <c r="T16" s="1197"/>
      <c r="U16" s="1197"/>
      <c r="V16" s="1198"/>
      <c r="W16" s="1532" t="b">
        <f>IF(AND(O16&lt;&gt;""),IF(O16&gt;15,"1",IF(O16&gt;8,"2",IF(O16&gt;5,"3",IF(O16&gt;1,"4","5")))))</f>
        <v>0</v>
      </c>
      <c r="X16" s="1531" t="b">
        <f t="shared" si="19"/>
        <v>0</v>
      </c>
      <c r="Y16" s="1531" t="b">
        <f t="shared" si="20"/>
        <v>0</v>
      </c>
      <c r="Z16" s="1531" t="b">
        <f t="shared" si="21"/>
        <v>0</v>
      </c>
      <c r="AA16" s="1531" t="b">
        <f t="shared" si="22"/>
        <v>0</v>
      </c>
      <c r="AB16" s="1531" t="b">
        <f t="shared" si="23"/>
        <v>0</v>
      </c>
      <c r="AC16" s="1531" t="b">
        <f t="shared" si="24"/>
        <v>0</v>
      </c>
      <c r="AD16" s="1533" t="b">
        <f t="shared" si="25"/>
        <v>0</v>
      </c>
      <c r="AE16" s="1178"/>
      <c r="AF16" s="1181"/>
      <c r="AG16" s="96"/>
      <c r="AH16" s="97"/>
      <c r="AI16" s="97"/>
      <c r="AJ16" s="97"/>
      <c r="AK16" s="97"/>
      <c r="AL16" s="97"/>
      <c r="AM16" s="97"/>
      <c r="AN16" s="97"/>
      <c r="AO16" s="97"/>
      <c r="AP16" s="98"/>
      <c r="AQ16" s="1667"/>
      <c r="AR16" s="96"/>
      <c r="AS16" s="97"/>
      <c r="AT16" s="97"/>
      <c r="AU16" s="97"/>
      <c r="AV16" s="97"/>
      <c r="AW16" s="97"/>
      <c r="AX16" s="97"/>
      <c r="AY16" s="97"/>
      <c r="AZ16" s="97"/>
      <c r="BA16" s="98"/>
      <c r="BB16" s="1645">
        <f t="shared" si="0"/>
        <v>0</v>
      </c>
      <c r="BC16" s="382">
        <f t="shared" si="1"/>
        <v>0</v>
      </c>
      <c r="BD16" s="1647" t="e">
        <f t="shared" si="26"/>
        <v>#DIV/0!</v>
      </c>
      <c r="BE16" s="367" t="e">
        <f t="shared" si="27"/>
        <v>#DIV/0!</v>
      </c>
      <c r="BF16" s="368" t="e">
        <f t="shared" si="28"/>
        <v>#DIV/0!</v>
      </c>
      <c r="BG16" s="369" t="e">
        <f t="shared" si="2"/>
        <v>#DIV/0!</v>
      </c>
      <c r="BH16" s="370" t="e">
        <f t="shared" si="3"/>
        <v>#DIV/0!</v>
      </c>
      <c r="BI16" s="371" t="e">
        <f t="shared" si="4"/>
        <v>#DIV/0!</v>
      </c>
      <c r="BJ16" s="372" t="e">
        <f t="shared" si="29"/>
        <v>#DIV/0!</v>
      </c>
      <c r="BK16" s="372" t="e">
        <f t="shared" si="30"/>
        <v>#DIV/0!</v>
      </c>
      <c r="BL16" s="379" t="e">
        <f t="shared" si="31"/>
        <v>#DIV/0!</v>
      </c>
      <c r="BM16" s="99"/>
      <c r="BN16" s="1181"/>
      <c r="BO16" s="1838"/>
      <c r="BP16" s="1839"/>
      <c r="BQ16" s="1839"/>
      <c r="BR16" s="1839"/>
      <c r="BS16" s="1839"/>
      <c r="BT16" s="1839"/>
      <c r="BU16" s="1839"/>
      <c r="BV16" s="1839"/>
      <c r="BW16" s="1839"/>
      <c r="BX16" s="1839"/>
      <c r="BY16" s="1839"/>
      <c r="BZ16" s="1839"/>
      <c r="CA16" s="1839"/>
      <c r="CB16" s="1839"/>
      <c r="CC16" s="1839"/>
      <c r="CD16" s="1839"/>
      <c r="CE16" s="1839"/>
      <c r="CF16" s="1839"/>
      <c r="CG16" s="1839"/>
      <c r="CH16" s="1839"/>
      <c r="CI16" s="1839"/>
      <c r="CJ16" s="1839"/>
      <c r="CK16" s="1839"/>
      <c r="CL16" s="1839"/>
      <c r="CM16" s="1839"/>
      <c r="CN16" s="1839"/>
      <c r="CO16" s="1839"/>
      <c r="CP16" s="1839"/>
      <c r="CQ16" s="1839"/>
      <c r="CR16" s="1839"/>
      <c r="CS16" s="1839"/>
      <c r="CT16" s="1839"/>
      <c r="CU16" s="1839"/>
      <c r="CV16" s="1839"/>
      <c r="CW16" s="1839"/>
      <c r="CX16" s="1839"/>
      <c r="CY16" s="1839"/>
      <c r="CZ16" s="1839"/>
      <c r="DA16" s="1839"/>
      <c r="DB16" s="1840"/>
      <c r="DC16" s="1831">
        <f t="shared" si="32"/>
        <v>0</v>
      </c>
      <c r="DD16" s="1832">
        <f t="shared" si="33"/>
        <v>0</v>
      </c>
      <c r="DE16" s="1833">
        <f t="shared" si="34"/>
        <v>0</v>
      </c>
      <c r="DF16" s="1831">
        <f t="shared" si="35"/>
        <v>0</v>
      </c>
      <c r="DG16" s="1832">
        <f t="shared" si="36"/>
        <v>0</v>
      </c>
      <c r="DH16" s="1833">
        <f t="shared" si="37"/>
        <v>0</v>
      </c>
      <c r="DI16" s="1831">
        <f t="shared" si="38"/>
        <v>0</v>
      </c>
      <c r="DJ16" s="1832">
        <f t="shared" si="39"/>
        <v>0</v>
      </c>
      <c r="DK16" s="1832">
        <f t="shared" si="40"/>
        <v>0</v>
      </c>
      <c r="DL16" s="1833">
        <f t="shared" si="41"/>
        <v>0</v>
      </c>
      <c r="DM16" s="1834">
        <f t="shared" si="42"/>
        <v>0</v>
      </c>
      <c r="DN16" s="1835">
        <f t="shared" si="43"/>
        <v>0</v>
      </c>
      <c r="DO16" s="1836">
        <f t="shared" si="44"/>
        <v>0</v>
      </c>
      <c r="DP16" s="1837">
        <f t="shared" si="45"/>
        <v>0</v>
      </c>
      <c r="DQ16" s="1837">
        <f t="shared" si="46"/>
        <v>0</v>
      </c>
      <c r="DR16" s="1192"/>
      <c r="DS16" s="1210"/>
      <c r="DT16" s="1211"/>
      <c r="DU16" s="1212"/>
      <c r="DV16" s="1213"/>
      <c r="DW16" s="1180"/>
      <c r="DX16" s="1178"/>
      <c r="DY16" s="1181"/>
      <c r="DZ16" s="1195"/>
      <c r="EA16" s="1196"/>
      <c r="EB16" s="1195"/>
      <c r="EC16" s="1197"/>
      <c r="ED16" s="1196"/>
      <c r="EE16" s="1191"/>
      <c r="EF16" s="1192"/>
      <c r="EG16" s="1195"/>
      <c r="EH16" s="1196"/>
      <c r="EI16" s="1195"/>
      <c r="EJ16" s="1197"/>
      <c r="EK16" s="1198"/>
      <c r="EL16" s="1199"/>
      <c r="EM16" s="1179"/>
      <c r="EN16" s="1178"/>
      <c r="EO16" s="1688"/>
      <c r="EP16" s="1680"/>
      <c r="EQ16" s="1675"/>
      <c r="ER16" s="1498"/>
      <c r="ES16" s="1498"/>
      <c r="ET16" s="1499"/>
      <c r="EU16" s="1500"/>
      <c r="EV16" s="1501"/>
      <c r="EW16" s="1501"/>
      <c r="EX16" s="1501"/>
      <c r="EY16" s="1501"/>
      <c r="EZ16" s="1501"/>
      <c r="FA16" s="1501"/>
      <c r="FB16" s="1502"/>
      <c r="FC16" s="1689"/>
      <c r="FD16" s="1444"/>
      <c r="FE16" s="2219"/>
      <c r="FF16" s="2220"/>
      <c r="FG16" s="2220"/>
      <c r="FH16" s="2220"/>
      <c r="FI16" s="2220"/>
      <c r="FJ16" s="2220"/>
      <c r="FK16" s="2220"/>
      <c r="FL16" s="2220"/>
      <c r="FM16" s="2220"/>
      <c r="FN16" s="2220"/>
      <c r="FO16" s="2220"/>
      <c r="FP16" s="2220"/>
      <c r="FQ16" s="2220"/>
      <c r="FR16" s="2220"/>
      <c r="FS16" s="2220"/>
      <c r="FT16" s="2220"/>
      <c r="FU16" s="2220"/>
      <c r="FV16" s="2220"/>
      <c r="FW16" s="2220"/>
      <c r="FX16" s="2220"/>
      <c r="FY16" s="2220"/>
      <c r="FZ16" s="2220"/>
      <c r="GA16" s="2220"/>
      <c r="GB16" s="2220"/>
      <c r="GC16" s="2220"/>
      <c r="GD16" s="2220"/>
      <c r="GE16" s="2220"/>
      <c r="GF16" s="2220"/>
      <c r="GG16" s="2220"/>
      <c r="GH16" s="2220"/>
      <c r="GI16" s="2220"/>
      <c r="GJ16" s="2220"/>
      <c r="GK16" s="2220"/>
      <c r="GL16" s="2220"/>
      <c r="GM16" s="2220"/>
      <c r="GN16" s="2220"/>
      <c r="GO16" s="2220"/>
      <c r="GP16" s="2220"/>
      <c r="GQ16" s="2220"/>
      <c r="GR16" s="2220"/>
      <c r="GS16" s="2220"/>
      <c r="GT16" s="2220"/>
      <c r="GU16" s="2220"/>
      <c r="GV16" s="2220"/>
      <c r="GW16" s="2220"/>
      <c r="GX16" s="2221"/>
      <c r="GY16" s="2198">
        <f t="shared" si="47"/>
        <v>0</v>
      </c>
      <c r="GZ16" s="396" t="b">
        <f t="shared" si="80"/>
        <v>0</v>
      </c>
      <c r="HA16" s="2199">
        <f t="shared" si="48"/>
        <v>0</v>
      </c>
      <c r="HB16" s="2208" t="b">
        <f t="shared" si="49"/>
        <v>0</v>
      </c>
      <c r="HC16" s="2201">
        <f t="shared" si="50"/>
        <v>0</v>
      </c>
      <c r="HD16" s="397" t="b">
        <f t="shared" si="51"/>
        <v>0</v>
      </c>
      <c r="HE16" s="2202">
        <f t="shared" si="52"/>
        <v>0</v>
      </c>
      <c r="HF16" s="398" t="b">
        <f t="shared" si="53"/>
        <v>0</v>
      </c>
      <c r="HG16" s="2203">
        <f t="shared" si="54"/>
        <v>0</v>
      </c>
      <c r="HH16" s="2209" t="b">
        <f t="shared" si="55"/>
        <v>0</v>
      </c>
      <c r="HI16" s="2205">
        <f t="shared" si="56"/>
        <v>0</v>
      </c>
      <c r="HJ16" s="395" t="b">
        <f t="shared" si="57"/>
        <v>0</v>
      </c>
      <c r="HK16" s="2206">
        <f t="shared" si="58"/>
        <v>0</v>
      </c>
      <c r="HL16" s="2210" t="b">
        <f t="shared" si="59"/>
        <v>0</v>
      </c>
      <c r="HM16" s="432"/>
      <c r="HN16" s="991"/>
      <c r="HO16" s="898"/>
      <c r="HP16" s="899"/>
      <c r="HQ16" s="900"/>
      <c r="HR16" s="901"/>
      <c r="HS16" s="902"/>
      <c r="HT16" s="903"/>
      <c r="HU16" s="904"/>
      <c r="HV16" s="714" t="b">
        <f t="shared" si="60"/>
        <v>0</v>
      </c>
      <c r="HW16" s="715" t="b">
        <f t="shared" si="60"/>
        <v>0</v>
      </c>
      <c r="HX16" s="715" t="b">
        <f t="shared" si="61"/>
        <v>0</v>
      </c>
      <c r="HY16" s="715" t="b">
        <f t="shared" si="62"/>
        <v>0</v>
      </c>
      <c r="HZ16" s="715" t="b">
        <f t="shared" si="63"/>
        <v>0</v>
      </c>
      <c r="IA16" s="716" t="b">
        <f t="shared" si="64"/>
        <v>0</v>
      </c>
      <c r="IB16" s="717" t="b">
        <f t="shared" si="65"/>
        <v>0</v>
      </c>
      <c r="IC16" s="433"/>
      <c r="ID16" s="432"/>
      <c r="IE16" s="664"/>
      <c r="IF16" s="1055"/>
      <c r="IG16" s="1055"/>
      <c r="IH16" s="1055"/>
      <c r="II16" s="1055"/>
      <c r="IJ16" s="1055"/>
      <c r="IK16" s="1055"/>
      <c r="IL16" s="1055"/>
      <c r="IM16" s="1055"/>
      <c r="IN16" s="1056"/>
      <c r="IO16" s="662"/>
      <c r="IP16" s="1057"/>
      <c r="IQ16" s="1057"/>
      <c r="IR16" s="1057"/>
      <c r="IS16" s="1057"/>
      <c r="IT16" s="1057"/>
      <c r="IU16" s="1057"/>
      <c r="IV16" s="1057"/>
      <c r="IW16" s="1057"/>
      <c r="IX16" s="1058"/>
      <c r="IY16" s="664"/>
      <c r="IZ16" s="1055"/>
      <c r="JA16" s="1055"/>
      <c r="JB16" s="1055"/>
      <c r="JC16" s="1055"/>
      <c r="JD16" s="1055"/>
      <c r="JE16" s="1055"/>
      <c r="JF16" s="1055"/>
      <c r="JG16" s="1055"/>
      <c r="JH16" s="1059"/>
      <c r="JI16" s="662"/>
      <c r="JJ16" s="1057"/>
      <c r="JK16" s="1057"/>
      <c r="JL16" s="1057"/>
      <c r="JM16" s="1057"/>
      <c r="JN16" s="1057"/>
      <c r="JO16" s="1057"/>
      <c r="JP16" s="1057"/>
      <c r="JQ16" s="1057"/>
      <c r="JR16" s="1058"/>
      <c r="JS16" s="664"/>
      <c r="JT16" s="1055"/>
      <c r="JU16" s="1055"/>
      <c r="JV16" s="1055"/>
      <c r="JW16" s="1055"/>
      <c r="JX16" s="1059"/>
      <c r="JY16" s="1055"/>
      <c r="JZ16" s="1055"/>
      <c r="KA16" s="1055"/>
      <c r="KB16" s="1056"/>
      <c r="KC16" s="662"/>
      <c r="KD16" s="1057"/>
      <c r="KE16" s="1057"/>
      <c r="KF16" s="1057"/>
      <c r="KG16" s="1057"/>
      <c r="KH16" s="1057"/>
      <c r="KI16" s="1057"/>
      <c r="KJ16" s="1057"/>
      <c r="KK16" s="1057"/>
      <c r="KL16" s="1058"/>
      <c r="KM16" s="664"/>
      <c r="KN16" s="1055"/>
      <c r="KO16" s="1055"/>
      <c r="KP16" s="1055"/>
      <c r="KQ16" s="1055"/>
      <c r="KR16" s="1055"/>
      <c r="KS16" s="1055"/>
      <c r="KT16" s="1055"/>
      <c r="KU16" s="1055"/>
      <c r="KV16" s="1056"/>
      <c r="KW16" s="662"/>
      <c r="KX16" s="1057"/>
      <c r="KY16" s="1057"/>
      <c r="KZ16" s="1057"/>
      <c r="LA16" s="1057"/>
      <c r="LB16" s="1057"/>
      <c r="LC16" s="1057"/>
      <c r="LD16" s="1057"/>
      <c r="LE16" s="1057"/>
      <c r="LF16" s="1058"/>
      <c r="LG16" s="1060"/>
      <c r="LH16" s="1055"/>
      <c r="LI16" s="1055"/>
      <c r="LJ16" s="1055"/>
      <c r="LK16" s="1055"/>
      <c r="LL16" s="1055"/>
      <c r="LM16" s="1055"/>
      <c r="LN16" s="1055"/>
      <c r="LO16" s="1055"/>
      <c r="LP16" s="1055"/>
      <c r="LQ16" s="1059"/>
      <c r="LR16" s="739">
        <f t="shared" si="5"/>
        <v>0</v>
      </c>
      <c r="LS16" s="740" t="b">
        <f t="shared" si="66"/>
        <v>0</v>
      </c>
      <c r="LT16" s="741">
        <f t="shared" si="6"/>
        <v>0</v>
      </c>
      <c r="LU16" s="742" t="b">
        <f t="shared" si="67"/>
        <v>0</v>
      </c>
      <c r="LV16" s="743">
        <f t="shared" si="7"/>
        <v>0</v>
      </c>
      <c r="LW16" s="744" t="b">
        <f t="shared" si="68"/>
        <v>0</v>
      </c>
      <c r="LX16" s="745">
        <f t="shared" si="8"/>
        <v>0</v>
      </c>
      <c r="LY16" s="746" t="b">
        <f t="shared" si="69"/>
        <v>0</v>
      </c>
      <c r="LZ16" s="764">
        <f t="shared" si="9"/>
        <v>0</v>
      </c>
      <c r="MA16" s="765" t="b">
        <f t="shared" si="70"/>
        <v>0</v>
      </c>
      <c r="MB16" s="766">
        <f t="shared" si="10"/>
        <v>0</v>
      </c>
      <c r="MC16" s="767" t="b">
        <f t="shared" si="71"/>
        <v>0</v>
      </c>
      <c r="MD16" s="768">
        <f t="shared" si="11"/>
        <v>0</v>
      </c>
      <c r="ME16" s="769" t="b">
        <f t="shared" si="72"/>
        <v>0</v>
      </c>
      <c r="MF16" s="770">
        <f t="shared" si="12"/>
        <v>0</v>
      </c>
      <c r="MG16" s="771" t="b">
        <f t="shared" si="73"/>
        <v>0</v>
      </c>
      <c r="MH16" s="772">
        <f t="shared" si="13"/>
        <v>0</v>
      </c>
      <c r="MI16" s="773" t="b">
        <f t="shared" si="74"/>
        <v>0</v>
      </c>
      <c r="MJ16" s="774">
        <f t="shared" si="14"/>
        <v>0</v>
      </c>
      <c r="MK16" s="775" t="b">
        <f t="shared" si="75"/>
        <v>0</v>
      </c>
      <c r="ML16" s="776">
        <f t="shared" si="15"/>
        <v>0</v>
      </c>
      <c r="MM16" s="777" t="b">
        <f t="shared" si="76"/>
        <v>0</v>
      </c>
      <c r="MN16" s="778">
        <f t="shared" si="16"/>
        <v>0</v>
      </c>
      <c r="MO16" s="779" t="b">
        <f t="shared" si="77"/>
        <v>0</v>
      </c>
      <c r="MP16" s="884">
        <f t="shared" si="17"/>
        <v>0</v>
      </c>
      <c r="MQ16" s="885" t="b">
        <f t="shared" si="78"/>
        <v>0</v>
      </c>
      <c r="MR16" s="990"/>
      <c r="MS16" s="645"/>
      <c r="MT16" s="646"/>
      <c r="MU16" s="647"/>
      <c r="MV16" s="648"/>
      <c r="MW16" s="649"/>
      <c r="MX16" s="657"/>
      <c r="MY16" s="658"/>
      <c r="MZ16" s="659"/>
      <c r="NA16" s="660"/>
      <c r="NB16" s="661"/>
      <c r="NC16" s="662"/>
      <c r="ND16" s="663"/>
      <c r="NE16" s="664"/>
      <c r="NF16" s="665"/>
      <c r="NG16" s="1575" t="b">
        <f t="shared" si="18"/>
        <v>0</v>
      </c>
      <c r="NH16" s="1575" t="b">
        <f t="shared" si="18"/>
        <v>0</v>
      </c>
      <c r="NI16" s="1575" t="b">
        <f t="shared" si="18"/>
        <v>0</v>
      </c>
      <c r="NJ16" s="1575" t="b">
        <f t="shared" si="18"/>
        <v>0</v>
      </c>
      <c r="NK16" s="1575" t="b">
        <f t="shared" si="18"/>
        <v>0</v>
      </c>
      <c r="NL16" s="1575" t="b">
        <f t="shared" si="18"/>
        <v>0</v>
      </c>
      <c r="NM16" s="1575" t="b">
        <f t="shared" si="18"/>
        <v>0</v>
      </c>
      <c r="NN16" s="1575" t="b">
        <f t="shared" si="18"/>
        <v>0</v>
      </c>
      <c r="NO16" s="1575" t="b">
        <f t="shared" si="18"/>
        <v>0</v>
      </c>
      <c r="NP16" s="1576" t="b">
        <f t="shared" si="18"/>
        <v>0</v>
      </c>
      <c r="NQ16" s="1576" t="b">
        <f t="shared" si="18"/>
        <v>0</v>
      </c>
      <c r="NR16" s="1576" t="b">
        <f t="shared" si="18"/>
        <v>0</v>
      </c>
      <c r="NS16" s="1575" t="b">
        <f t="shared" si="18"/>
        <v>0</v>
      </c>
      <c r="NT16" s="1445"/>
    </row>
    <row r="17" spans="1:384" s="1938" customFormat="1" ht="23.25" thickBot="1" x14ac:dyDescent="0.35">
      <c r="A17" s="1600">
        <v>5</v>
      </c>
      <c r="B17" s="1601"/>
      <c r="C17" s="1602"/>
      <c r="D17" s="1601"/>
      <c r="E17" s="1515"/>
      <c r="F17" s="89"/>
      <c r="G17" s="90"/>
      <c r="H17" s="100"/>
      <c r="I17" s="100"/>
      <c r="J17" s="1558"/>
      <c r="K17" s="1565">
        <f t="shared" si="79"/>
        <v>0</v>
      </c>
      <c r="L17" s="1562"/>
      <c r="M17" s="1178"/>
      <c r="N17" s="1179"/>
      <c r="O17" s="1195"/>
      <c r="P17" s="1197"/>
      <c r="Q17" s="1197"/>
      <c r="R17" s="1197"/>
      <c r="S17" s="1197"/>
      <c r="T17" s="1197"/>
      <c r="U17" s="1197"/>
      <c r="V17" s="1198"/>
      <c r="W17" s="1532" t="b">
        <f>IF(AND(O17&lt;&gt;""),IF(O17&gt;15,"1",IF(O17&gt;8,"2",IF(O17&gt;5,"3",IF(O17&gt;1,"4","5")))))</f>
        <v>0</v>
      </c>
      <c r="X17" s="1531" t="b">
        <f t="shared" si="19"/>
        <v>0</v>
      </c>
      <c r="Y17" s="1531" t="b">
        <f t="shared" si="20"/>
        <v>0</v>
      </c>
      <c r="Z17" s="1531" t="b">
        <f t="shared" si="21"/>
        <v>0</v>
      </c>
      <c r="AA17" s="1531" t="b">
        <f t="shared" si="22"/>
        <v>0</v>
      </c>
      <c r="AB17" s="1531" t="b">
        <f t="shared" si="23"/>
        <v>0</v>
      </c>
      <c r="AC17" s="1531" t="b">
        <f t="shared" si="24"/>
        <v>0</v>
      </c>
      <c r="AD17" s="1533" t="b">
        <f t="shared" si="25"/>
        <v>0</v>
      </c>
      <c r="AE17" s="1178"/>
      <c r="AF17" s="1181"/>
      <c r="AG17" s="96"/>
      <c r="AH17" s="97"/>
      <c r="AI17" s="97"/>
      <c r="AJ17" s="97"/>
      <c r="AK17" s="97"/>
      <c r="AL17" s="97"/>
      <c r="AM17" s="97"/>
      <c r="AN17" s="97"/>
      <c r="AO17" s="97"/>
      <c r="AP17" s="98"/>
      <c r="AQ17" s="1667"/>
      <c r="AR17" s="96"/>
      <c r="AS17" s="97"/>
      <c r="AT17" s="97"/>
      <c r="AU17" s="97"/>
      <c r="AV17" s="97"/>
      <c r="AW17" s="97"/>
      <c r="AX17" s="97"/>
      <c r="AY17" s="97"/>
      <c r="AZ17" s="97"/>
      <c r="BA17" s="98"/>
      <c r="BB17" s="1645">
        <f t="shared" si="0"/>
        <v>0</v>
      </c>
      <c r="BC17" s="382">
        <f t="shared" si="1"/>
        <v>0</v>
      </c>
      <c r="BD17" s="1647" t="e">
        <f t="shared" si="26"/>
        <v>#DIV/0!</v>
      </c>
      <c r="BE17" s="367" t="e">
        <f t="shared" si="27"/>
        <v>#DIV/0!</v>
      </c>
      <c r="BF17" s="368" t="e">
        <f t="shared" si="28"/>
        <v>#DIV/0!</v>
      </c>
      <c r="BG17" s="369" t="e">
        <f t="shared" si="2"/>
        <v>#DIV/0!</v>
      </c>
      <c r="BH17" s="370" t="e">
        <f t="shared" si="3"/>
        <v>#DIV/0!</v>
      </c>
      <c r="BI17" s="371" t="e">
        <f t="shared" si="4"/>
        <v>#DIV/0!</v>
      </c>
      <c r="BJ17" s="372" t="e">
        <f t="shared" si="29"/>
        <v>#DIV/0!</v>
      </c>
      <c r="BK17" s="372" t="e">
        <f t="shared" si="30"/>
        <v>#DIV/0!</v>
      </c>
      <c r="BL17" s="379" t="e">
        <f t="shared" si="31"/>
        <v>#DIV/0!</v>
      </c>
      <c r="BM17" s="99"/>
      <c r="BN17" s="1181"/>
      <c r="BO17" s="1838"/>
      <c r="BP17" s="1839"/>
      <c r="BQ17" s="1839"/>
      <c r="BR17" s="1839"/>
      <c r="BS17" s="1839"/>
      <c r="BT17" s="1839"/>
      <c r="BU17" s="1839"/>
      <c r="BV17" s="1839"/>
      <c r="BW17" s="1839"/>
      <c r="BX17" s="1839"/>
      <c r="BY17" s="1839"/>
      <c r="BZ17" s="1839"/>
      <c r="CA17" s="1839"/>
      <c r="CB17" s="1839"/>
      <c r="CC17" s="1839"/>
      <c r="CD17" s="1839"/>
      <c r="CE17" s="1839"/>
      <c r="CF17" s="1839"/>
      <c r="CG17" s="1839"/>
      <c r="CH17" s="1839"/>
      <c r="CI17" s="1839"/>
      <c r="CJ17" s="1839"/>
      <c r="CK17" s="1839"/>
      <c r="CL17" s="1839"/>
      <c r="CM17" s="1839"/>
      <c r="CN17" s="1839"/>
      <c r="CO17" s="1839"/>
      <c r="CP17" s="1839"/>
      <c r="CQ17" s="1839"/>
      <c r="CR17" s="1839"/>
      <c r="CS17" s="1839"/>
      <c r="CT17" s="1839"/>
      <c r="CU17" s="1839"/>
      <c r="CV17" s="1839"/>
      <c r="CW17" s="1839"/>
      <c r="CX17" s="1839"/>
      <c r="CY17" s="1839"/>
      <c r="CZ17" s="1839"/>
      <c r="DA17" s="1839"/>
      <c r="DB17" s="1840"/>
      <c r="DC17" s="1831">
        <f t="shared" si="32"/>
        <v>0</v>
      </c>
      <c r="DD17" s="1832">
        <f t="shared" si="33"/>
        <v>0</v>
      </c>
      <c r="DE17" s="1833">
        <f t="shared" si="34"/>
        <v>0</v>
      </c>
      <c r="DF17" s="1831">
        <f t="shared" si="35"/>
        <v>0</v>
      </c>
      <c r="DG17" s="1832">
        <f t="shared" si="36"/>
        <v>0</v>
      </c>
      <c r="DH17" s="1833">
        <f t="shared" si="37"/>
        <v>0</v>
      </c>
      <c r="DI17" s="1831">
        <f t="shared" si="38"/>
        <v>0</v>
      </c>
      <c r="DJ17" s="1832">
        <f t="shared" si="39"/>
        <v>0</v>
      </c>
      <c r="DK17" s="1832">
        <f t="shared" si="40"/>
        <v>0</v>
      </c>
      <c r="DL17" s="1833">
        <f t="shared" si="41"/>
        <v>0</v>
      </c>
      <c r="DM17" s="1834">
        <f t="shared" si="42"/>
        <v>0</v>
      </c>
      <c r="DN17" s="1835">
        <f t="shared" si="43"/>
        <v>0</v>
      </c>
      <c r="DO17" s="1836">
        <f t="shared" si="44"/>
        <v>0</v>
      </c>
      <c r="DP17" s="1837">
        <f t="shared" si="45"/>
        <v>0</v>
      </c>
      <c r="DQ17" s="1837">
        <f t="shared" si="46"/>
        <v>0</v>
      </c>
      <c r="DR17" s="1192"/>
      <c r="DS17" s="1210"/>
      <c r="DT17" s="1211"/>
      <c r="DU17" s="1212"/>
      <c r="DV17" s="1213"/>
      <c r="DW17" s="1180"/>
      <c r="DX17" s="1178"/>
      <c r="DY17" s="1181"/>
      <c r="DZ17" s="1195"/>
      <c r="EA17" s="1196"/>
      <c r="EB17" s="1195"/>
      <c r="EC17" s="1197"/>
      <c r="ED17" s="1196"/>
      <c r="EE17" s="1191"/>
      <c r="EF17" s="1192"/>
      <c r="EG17" s="1195"/>
      <c r="EH17" s="1196"/>
      <c r="EI17" s="1195"/>
      <c r="EJ17" s="1197"/>
      <c r="EK17" s="1198"/>
      <c r="EL17" s="1199"/>
      <c r="EM17" s="1179"/>
      <c r="EN17" s="1178"/>
      <c r="EO17" s="1688"/>
      <c r="EP17" s="1680"/>
      <c r="EQ17" s="1675"/>
      <c r="ER17" s="1498"/>
      <c r="ES17" s="1498"/>
      <c r="ET17" s="1499"/>
      <c r="EU17" s="1500"/>
      <c r="EV17" s="1501"/>
      <c r="EW17" s="1501"/>
      <c r="EX17" s="1501"/>
      <c r="EY17" s="1501"/>
      <c r="EZ17" s="1501"/>
      <c r="FA17" s="1501"/>
      <c r="FB17" s="1502"/>
      <c r="FC17" s="1689"/>
      <c r="FD17" s="1444"/>
      <c r="FE17" s="2219"/>
      <c r="FF17" s="2220"/>
      <c r="FG17" s="2220"/>
      <c r="FH17" s="2220"/>
      <c r="FI17" s="2220"/>
      <c r="FJ17" s="2220"/>
      <c r="FK17" s="2220"/>
      <c r="FL17" s="2220"/>
      <c r="FM17" s="2220"/>
      <c r="FN17" s="2220"/>
      <c r="FO17" s="2220"/>
      <c r="FP17" s="2220"/>
      <c r="FQ17" s="2220"/>
      <c r="FR17" s="2220"/>
      <c r="FS17" s="2220"/>
      <c r="FT17" s="2220"/>
      <c r="FU17" s="2220"/>
      <c r="FV17" s="2220"/>
      <c r="FW17" s="2220"/>
      <c r="FX17" s="2220"/>
      <c r="FY17" s="2220"/>
      <c r="FZ17" s="2220"/>
      <c r="GA17" s="2220"/>
      <c r="GB17" s="2220"/>
      <c r="GC17" s="2220"/>
      <c r="GD17" s="2220"/>
      <c r="GE17" s="2220"/>
      <c r="GF17" s="2220"/>
      <c r="GG17" s="2220"/>
      <c r="GH17" s="2220"/>
      <c r="GI17" s="2220"/>
      <c r="GJ17" s="2220"/>
      <c r="GK17" s="2220"/>
      <c r="GL17" s="2220"/>
      <c r="GM17" s="2220"/>
      <c r="GN17" s="2220"/>
      <c r="GO17" s="2220"/>
      <c r="GP17" s="2220"/>
      <c r="GQ17" s="2220"/>
      <c r="GR17" s="2220"/>
      <c r="GS17" s="2220"/>
      <c r="GT17" s="2220"/>
      <c r="GU17" s="2220"/>
      <c r="GV17" s="2220"/>
      <c r="GW17" s="2220"/>
      <c r="GX17" s="2221"/>
      <c r="GY17" s="2198">
        <f t="shared" si="47"/>
        <v>0</v>
      </c>
      <c r="GZ17" s="396" t="b">
        <f t="shared" si="80"/>
        <v>0</v>
      </c>
      <c r="HA17" s="2199">
        <f t="shared" si="48"/>
        <v>0</v>
      </c>
      <c r="HB17" s="2208" t="b">
        <f t="shared" si="49"/>
        <v>0</v>
      </c>
      <c r="HC17" s="2201">
        <f t="shared" si="50"/>
        <v>0</v>
      </c>
      <c r="HD17" s="397" t="b">
        <f t="shared" si="51"/>
        <v>0</v>
      </c>
      <c r="HE17" s="2202">
        <f t="shared" si="52"/>
        <v>0</v>
      </c>
      <c r="HF17" s="398" t="b">
        <f t="shared" si="53"/>
        <v>0</v>
      </c>
      <c r="HG17" s="2203">
        <f t="shared" si="54"/>
        <v>0</v>
      </c>
      <c r="HH17" s="2209" t="b">
        <f t="shared" si="55"/>
        <v>0</v>
      </c>
      <c r="HI17" s="2205">
        <f t="shared" si="56"/>
        <v>0</v>
      </c>
      <c r="HJ17" s="395" t="b">
        <f t="shared" si="57"/>
        <v>0</v>
      </c>
      <c r="HK17" s="2206">
        <f t="shared" si="58"/>
        <v>0</v>
      </c>
      <c r="HL17" s="2210" t="b">
        <f t="shared" si="59"/>
        <v>0</v>
      </c>
      <c r="HM17" s="432"/>
      <c r="HN17" s="991"/>
      <c r="HO17" s="898"/>
      <c r="HP17" s="899"/>
      <c r="HQ17" s="900"/>
      <c r="HR17" s="901"/>
      <c r="HS17" s="902"/>
      <c r="HT17" s="903"/>
      <c r="HU17" s="904"/>
      <c r="HV17" s="714" t="b">
        <f t="shared" si="60"/>
        <v>0</v>
      </c>
      <c r="HW17" s="715" t="b">
        <f t="shared" si="60"/>
        <v>0</v>
      </c>
      <c r="HX17" s="715" t="b">
        <f t="shared" si="61"/>
        <v>0</v>
      </c>
      <c r="HY17" s="715" t="b">
        <f t="shared" si="62"/>
        <v>0</v>
      </c>
      <c r="HZ17" s="715" t="b">
        <f t="shared" si="63"/>
        <v>0</v>
      </c>
      <c r="IA17" s="716" t="b">
        <f t="shared" si="64"/>
        <v>0</v>
      </c>
      <c r="IB17" s="717" t="b">
        <f t="shared" si="65"/>
        <v>0</v>
      </c>
      <c r="IC17" s="433"/>
      <c r="ID17" s="432"/>
      <c r="IE17" s="664"/>
      <c r="IF17" s="1055"/>
      <c r="IG17" s="1055"/>
      <c r="IH17" s="1055"/>
      <c r="II17" s="1055"/>
      <c r="IJ17" s="1055"/>
      <c r="IK17" s="1055"/>
      <c r="IL17" s="1055"/>
      <c r="IM17" s="1055"/>
      <c r="IN17" s="1056"/>
      <c r="IO17" s="662"/>
      <c r="IP17" s="1057"/>
      <c r="IQ17" s="1057"/>
      <c r="IR17" s="1057"/>
      <c r="IS17" s="1057"/>
      <c r="IT17" s="1057"/>
      <c r="IU17" s="1057"/>
      <c r="IV17" s="1057"/>
      <c r="IW17" s="1057"/>
      <c r="IX17" s="1058"/>
      <c r="IY17" s="664"/>
      <c r="IZ17" s="1055"/>
      <c r="JA17" s="1055"/>
      <c r="JB17" s="1055"/>
      <c r="JC17" s="1055"/>
      <c r="JD17" s="1055"/>
      <c r="JE17" s="1055"/>
      <c r="JF17" s="1055"/>
      <c r="JG17" s="1055"/>
      <c r="JH17" s="1059"/>
      <c r="JI17" s="662"/>
      <c r="JJ17" s="1057"/>
      <c r="JK17" s="1057"/>
      <c r="JL17" s="1057"/>
      <c r="JM17" s="1057"/>
      <c r="JN17" s="1057"/>
      <c r="JO17" s="1057"/>
      <c r="JP17" s="1057"/>
      <c r="JQ17" s="1057"/>
      <c r="JR17" s="1058"/>
      <c r="JS17" s="664"/>
      <c r="JT17" s="1055"/>
      <c r="JU17" s="1055"/>
      <c r="JV17" s="1055"/>
      <c r="JW17" s="1055"/>
      <c r="JX17" s="1059"/>
      <c r="JY17" s="1055"/>
      <c r="JZ17" s="1055"/>
      <c r="KA17" s="1055"/>
      <c r="KB17" s="1056"/>
      <c r="KC17" s="662"/>
      <c r="KD17" s="1057"/>
      <c r="KE17" s="1057"/>
      <c r="KF17" s="1057"/>
      <c r="KG17" s="1057"/>
      <c r="KH17" s="1057"/>
      <c r="KI17" s="1057"/>
      <c r="KJ17" s="1057"/>
      <c r="KK17" s="1057"/>
      <c r="KL17" s="1058"/>
      <c r="KM17" s="664"/>
      <c r="KN17" s="1055"/>
      <c r="KO17" s="1055"/>
      <c r="KP17" s="1055"/>
      <c r="KQ17" s="1055"/>
      <c r="KR17" s="1055"/>
      <c r="KS17" s="1055"/>
      <c r="KT17" s="1055"/>
      <c r="KU17" s="1055"/>
      <c r="KV17" s="1056"/>
      <c r="KW17" s="662"/>
      <c r="KX17" s="1057"/>
      <c r="KY17" s="1057"/>
      <c r="KZ17" s="1057"/>
      <c r="LA17" s="1057"/>
      <c r="LB17" s="1057"/>
      <c r="LC17" s="1057"/>
      <c r="LD17" s="1057"/>
      <c r="LE17" s="1057"/>
      <c r="LF17" s="1058"/>
      <c r="LG17" s="1060"/>
      <c r="LH17" s="1055"/>
      <c r="LI17" s="1055"/>
      <c r="LJ17" s="1055"/>
      <c r="LK17" s="1055"/>
      <c r="LL17" s="1055"/>
      <c r="LM17" s="1055"/>
      <c r="LN17" s="1055"/>
      <c r="LO17" s="1055"/>
      <c r="LP17" s="1055"/>
      <c r="LQ17" s="1059"/>
      <c r="LR17" s="739">
        <f t="shared" si="5"/>
        <v>0</v>
      </c>
      <c r="LS17" s="740" t="b">
        <f t="shared" si="66"/>
        <v>0</v>
      </c>
      <c r="LT17" s="741">
        <f t="shared" si="6"/>
        <v>0</v>
      </c>
      <c r="LU17" s="742" t="b">
        <f t="shared" si="67"/>
        <v>0</v>
      </c>
      <c r="LV17" s="743">
        <f t="shared" si="7"/>
        <v>0</v>
      </c>
      <c r="LW17" s="744" t="b">
        <f t="shared" si="68"/>
        <v>0</v>
      </c>
      <c r="LX17" s="745">
        <f t="shared" si="8"/>
        <v>0</v>
      </c>
      <c r="LY17" s="746" t="b">
        <f t="shared" si="69"/>
        <v>0</v>
      </c>
      <c r="LZ17" s="764">
        <f t="shared" si="9"/>
        <v>0</v>
      </c>
      <c r="MA17" s="765" t="b">
        <f t="shared" si="70"/>
        <v>0</v>
      </c>
      <c r="MB17" s="766">
        <f t="shared" si="10"/>
        <v>0</v>
      </c>
      <c r="MC17" s="767" t="b">
        <f t="shared" si="71"/>
        <v>0</v>
      </c>
      <c r="MD17" s="768">
        <f t="shared" si="11"/>
        <v>0</v>
      </c>
      <c r="ME17" s="769" t="b">
        <f t="shared" si="72"/>
        <v>0</v>
      </c>
      <c r="MF17" s="770">
        <f t="shared" si="12"/>
        <v>0</v>
      </c>
      <c r="MG17" s="771" t="b">
        <f t="shared" si="73"/>
        <v>0</v>
      </c>
      <c r="MH17" s="772">
        <f t="shared" si="13"/>
        <v>0</v>
      </c>
      <c r="MI17" s="773" t="b">
        <f t="shared" si="74"/>
        <v>0</v>
      </c>
      <c r="MJ17" s="774">
        <f t="shared" si="14"/>
        <v>0</v>
      </c>
      <c r="MK17" s="775" t="b">
        <f t="shared" si="75"/>
        <v>0</v>
      </c>
      <c r="ML17" s="776">
        <f t="shared" si="15"/>
        <v>0</v>
      </c>
      <c r="MM17" s="777" t="b">
        <f t="shared" si="76"/>
        <v>0</v>
      </c>
      <c r="MN17" s="778">
        <f t="shared" si="16"/>
        <v>0</v>
      </c>
      <c r="MO17" s="779" t="b">
        <f t="shared" si="77"/>
        <v>0</v>
      </c>
      <c r="MP17" s="884">
        <f t="shared" si="17"/>
        <v>0</v>
      </c>
      <c r="MQ17" s="885" t="b">
        <f t="shared" si="78"/>
        <v>0</v>
      </c>
      <c r="MR17" s="990"/>
      <c r="MS17" s="645"/>
      <c r="MT17" s="646"/>
      <c r="MU17" s="647"/>
      <c r="MV17" s="648"/>
      <c r="MW17" s="649"/>
      <c r="MX17" s="657"/>
      <c r="MY17" s="658"/>
      <c r="MZ17" s="659"/>
      <c r="NA17" s="660"/>
      <c r="NB17" s="661"/>
      <c r="NC17" s="662"/>
      <c r="ND17" s="663"/>
      <c r="NE17" s="664"/>
      <c r="NF17" s="665"/>
      <c r="NG17" s="1575" t="b">
        <f t="shared" si="18"/>
        <v>0</v>
      </c>
      <c r="NH17" s="1575" t="b">
        <f t="shared" si="18"/>
        <v>0</v>
      </c>
      <c r="NI17" s="1575" t="b">
        <f t="shared" si="18"/>
        <v>0</v>
      </c>
      <c r="NJ17" s="1575" t="b">
        <f t="shared" si="18"/>
        <v>0</v>
      </c>
      <c r="NK17" s="1575" t="b">
        <f t="shared" si="18"/>
        <v>0</v>
      </c>
      <c r="NL17" s="1575" t="b">
        <f t="shared" si="18"/>
        <v>0</v>
      </c>
      <c r="NM17" s="1575" t="b">
        <f t="shared" si="18"/>
        <v>0</v>
      </c>
      <c r="NN17" s="1575" t="b">
        <f t="shared" si="18"/>
        <v>0</v>
      </c>
      <c r="NO17" s="1575" t="b">
        <f t="shared" si="18"/>
        <v>0</v>
      </c>
      <c r="NP17" s="1576" t="b">
        <f t="shared" si="18"/>
        <v>0</v>
      </c>
      <c r="NQ17" s="1576" t="b">
        <f t="shared" si="18"/>
        <v>0</v>
      </c>
      <c r="NR17" s="1576" t="b">
        <f t="shared" si="18"/>
        <v>0</v>
      </c>
      <c r="NS17" s="1575" t="b">
        <f t="shared" si="18"/>
        <v>0</v>
      </c>
      <c r="NT17" s="1445"/>
    </row>
    <row r="18" spans="1:384" s="1938" customFormat="1" ht="23.25" thickBot="1" x14ac:dyDescent="0.35">
      <c r="A18" s="1600">
        <v>6</v>
      </c>
      <c r="B18" s="1601"/>
      <c r="C18" s="1602"/>
      <c r="D18" s="1601"/>
      <c r="E18" s="1515"/>
      <c r="F18" s="89"/>
      <c r="G18" s="90"/>
      <c r="H18" s="100"/>
      <c r="I18" s="100"/>
      <c r="J18" s="1558"/>
      <c r="K18" s="1565">
        <f t="shared" si="79"/>
        <v>0</v>
      </c>
      <c r="L18" s="1562"/>
      <c r="M18" s="1178"/>
      <c r="N18" s="1179"/>
      <c r="O18" s="1195"/>
      <c r="P18" s="1197"/>
      <c r="Q18" s="1197"/>
      <c r="R18" s="1197"/>
      <c r="S18" s="1197"/>
      <c r="T18" s="1197"/>
      <c r="U18" s="1197"/>
      <c r="V18" s="1198"/>
      <c r="W18" s="1532" t="b">
        <f t="shared" ref="W18:W45" si="81">IF(AND(O18&lt;&gt;""),IF(O18&gt;15,"1",IF(O18&gt;8,"2",IF(O18&gt;5,"3",IF(O18&gt;1,"4","5")))))</f>
        <v>0</v>
      </c>
      <c r="X18" s="1531" t="b">
        <f t="shared" si="19"/>
        <v>0</v>
      </c>
      <c r="Y18" s="1531" t="b">
        <f t="shared" si="20"/>
        <v>0</v>
      </c>
      <c r="Z18" s="1531" t="b">
        <f t="shared" si="21"/>
        <v>0</v>
      </c>
      <c r="AA18" s="1531" t="b">
        <f t="shared" si="22"/>
        <v>0</v>
      </c>
      <c r="AB18" s="1531" t="b">
        <f t="shared" si="23"/>
        <v>0</v>
      </c>
      <c r="AC18" s="1531" t="b">
        <f t="shared" si="24"/>
        <v>0</v>
      </c>
      <c r="AD18" s="1533" t="b">
        <f t="shared" si="25"/>
        <v>0</v>
      </c>
      <c r="AE18" s="1178"/>
      <c r="AF18" s="1181"/>
      <c r="AG18" s="96"/>
      <c r="AH18" s="97"/>
      <c r="AI18" s="97"/>
      <c r="AJ18" s="97"/>
      <c r="AK18" s="97"/>
      <c r="AL18" s="97"/>
      <c r="AM18" s="97"/>
      <c r="AN18" s="97"/>
      <c r="AO18" s="97"/>
      <c r="AP18" s="98"/>
      <c r="AQ18" s="1667"/>
      <c r="AR18" s="1643"/>
      <c r="AS18" s="101"/>
      <c r="AT18" s="101"/>
      <c r="AU18" s="101"/>
      <c r="AV18" s="101"/>
      <c r="AW18" s="101"/>
      <c r="AX18" s="101"/>
      <c r="AY18" s="101"/>
      <c r="AZ18" s="101"/>
      <c r="BA18" s="102"/>
      <c r="BB18" s="1645">
        <f t="shared" si="0"/>
        <v>0</v>
      </c>
      <c r="BC18" s="382">
        <f t="shared" si="1"/>
        <v>0</v>
      </c>
      <c r="BD18" s="1647" t="e">
        <f t="shared" si="26"/>
        <v>#DIV/0!</v>
      </c>
      <c r="BE18" s="367" t="e">
        <f t="shared" si="27"/>
        <v>#DIV/0!</v>
      </c>
      <c r="BF18" s="368" t="e">
        <f t="shared" si="28"/>
        <v>#DIV/0!</v>
      </c>
      <c r="BG18" s="369" t="e">
        <f t="shared" si="2"/>
        <v>#DIV/0!</v>
      </c>
      <c r="BH18" s="370" t="e">
        <f t="shared" si="3"/>
        <v>#DIV/0!</v>
      </c>
      <c r="BI18" s="371" t="e">
        <f t="shared" si="4"/>
        <v>#DIV/0!</v>
      </c>
      <c r="BJ18" s="372" t="e">
        <f t="shared" si="29"/>
        <v>#DIV/0!</v>
      </c>
      <c r="BK18" s="372" t="e">
        <f t="shared" si="30"/>
        <v>#DIV/0!</v>
      </c>
      <c r="BL18" s="379" t="e">
        <f t="shared" si="31"/>
        <v>#DIV/0!</v>
      </c>
      <c r="BM18" s="99"/>
      <c r="BN18" s="1181"/>
      <c r="BO18" s="1838"/>
      <c r="BP18" s="1839"/>
      <c r="BQ18" s="1839"/>
      <c r="BR18" s="1839"/>
      <c r="BS18" s="1839"/>
      <c r="BT18" s="1839"/>
      <c r="BU18" s="1839"/>
      <c r="BV18" s="1839"/>
      <c r="BW18" s="1839"/>
      <c r="BX18" s="1839"/>
      <c r="BY18" s="1839"/>
      <c r="BZ18" s="1839"/>
      <c r="CA18" s="1839"/>
      <c r="CB18" s="1839"/>
      <c r="CC18" s="1839"/>
      <c r="CD18" s="1839"/>
      <c r="CE18" s="1839"/>
      <c r="CF18" s="1839"/>
      <c r="CG18" s="1839"/>
      <c r="CH18" s="1839"/>
      <c r="CI18" s="1839"/>
      <c r="CJ18" s="1839"/>
      <c r="CK18" s="1839"/>
      <c r="CL18" s="1839"/>
      <c r="CM18" s="1839"/>
      <c r="CN18" s="1839"/>
      <c r="CO18" s="1839"/>
      <c r="CP18" s="1839"/>
      <c r="CQ18" s="1839"/>
      <c r="CR18" s="1839"/>
      <c r="CS18" s="1839"/>
      <c r="CT18" s="1839"/>
      <c r="CU18" s="1839"/>
      <c r="CV18" s="1839"/>
      <c r="CW18" s="1839"/>
      <c r="CX18" s="1839"/>
      <c r="CY18" s="1839"/>
      <c r="CZ18" s="1839"/>
      <c r="DA18" s="1839"/>
      <c r="DB18" s="1840"/>
      <c r="DC18" s="1831">
        <f t="shared" si="32"/>
        <v>0</v>
      </c>
      <c r="DD18" s="1832">
        <f t="shared" si="33"/>
        <v>0</v>
      </c>
      <c r="DE18" s="1833">
        <f t="shared" si="34"/>
        <v>0</v>
      </c>
      <c r="DF18" s="1831">
        <f t="shared" si="35"/>
        <v>0</v>
      </c>
      <c r="DG18" s="1832">
        <f t="shared" si="36"/>
        <v>0</v>
      </c>
      <c r="DH18" s="1833">
        <f t="shared" si="37"/>
        <v>0</v>
      </c>
      <c r="DI18" s="1831">
        <f t="shared" si="38"/>
        <v>0</v>
      </c>
      <c r="DJ18" s="1832">
        <f t="shared" si="39"/>
        <v>0</v>
      </c>
      <c r="DK18" s="1832">
        <f t="shared" si="40"/>
        <v>0</v>
      </c>
      <c r="DL18" s="1833">
        <f t="shared" si="41"/>
        <v>0</v>
      </c>
      <c r="DM18" s="1834">
        <f t="shared" si="42"/>
        <v>0</v>
      </c>
      <c r="DN18" s="1835">
        <f t="shared" si="43"/>
        <v>0</v>
      </c>
      <c r="DO18" s="1836">
        <f t="shared" si="44"/>
        <v>0</v>
      </c>
      <c r="DP18" s="1837">
        <f t="shared" si="45"/>
        <v>0</v>
      </c>
      <c r="DQ18" s="1837">
        <f t="shared" si="46"/>
        <v>0</v>
      </c>
      <c r="DR18" s="1192"/>
      <c r="DS18" s="1210"/>
      <c r="DT18" s="1211"/>
      <c r="DU18" s="1212"/>
      <c r="DV18" s="1213"/>
      <c r="DW18" s="1180"/>
      <c r="DX18" s="1178"/>
      <c r="DY18" s="1181"/>
      <c r="DZ18" s="1195"/>
      <c r="EA18" s="1196"/>
      <c r="EB18" s="1195"/>
      <c r="EC18" s="1197"/>
      <c r="ED18" s="1196"/>
      <c r="EE18" s="1191"/>
      <c r="EF18" s="1192"/>
      <c r="EG18" s="1195"/>
      <c r="EH18" s="1196"/>
      <c r="EI18" s="1195"/>
      <c r="EJ18" s="1197"/>
      <c r="EK18" s="1198"/>
      <c r="EL18" s="1199"/>
      <c r="EM18" s="1179"/>
      <c r="EN18" s="1178"/>
      <c r="EO18" s="1688"/>
      <c r="EP18" s="1680"/>
      <c r="EQ18" s="1675"/>
      <c r="ER18" s="1498"/>
      <c r="ES18" s="1498"/>
      <c r="ET18" s="1499"/>
      <c r="EU18" s="1500"/>
      <c r="EV18" s="1501"/>
      <c r="EW18" s="1501"/>
      <c r="EX18" s="1501"/>
      <c r="EY18" s="1501"/>
      <c r="EZ18" s="1501"/>
      <c r="FA18" s="1501"/>
      <c r="FB18" s="1502"/>
      <c r="FC18" s="1689"/>
      <c r="FD18" s="1444"/>
      <c r="FE18" s="2219"/>
      <c r="FF18" s="2220"/>
      <c r="FG18" s="2220"/>
      <c r="FH18" s="2220"/>
      <c r="FI18" s="2220"/>
      <c r="FJ18" s="2220"/>
      <c r="FK18" s="2220"/>
      <c r="FL18" s="2220"/>
      <c r="FM18" s="2220"/>
      <c r="FN18" s="2220"/>
      <c r="FO18" s="2220"/>
      <c r="FP18" s="2220"/>
      <c r="FQ18" s="2220"/>
      <c r="FR18" s="2220"/>
      <c r="FS18" s="2220"/>
      <c r="FT18" s="2220"/>
      <c r="FU18" s="2220"/>
      <c r="FV18" s="2220"/>
      <c r="FW18" s="2220"/>
      <c r="FX18" s="2220"/>
      <c r="FY18" s="2220"/>
      <c r="FZ18" s="2220"/>
      <c r="GA18" s="2220"/>
      <c r="GB18" s="2220"/>
      <c r="GC18" s="2220"/>
      <c r="GD18" s="2220"/>
      <c r="GE18" s="2220"/>
      <c r="GF18" s="2220"/>
      <c r="GG18" s="2220"/>
      <c r="GH18" s="2220"/>
      <c r="GI18" s="2220"/>
      <c r="GJ18" s="2220"/>
      <c r="GK18" s="2220"/>
      <c r="GL18" s="2220"/>
      <c r="GM18" s="2220"/>
      <c r="GN18" s="2220"/>
      <c r="GO18" s="2220"/>
      <c r="GP18" s="2220"/>
      <c r="GQ18" s="2220"/>
      <c r="GR18" s="2220"/>
      <c r="GS18" s="2220"/>
      <c r="GT18" s="2220"/>
      <c r="GU18" s="2220"/>
      <c r="GV18" s="2220"/>
      <c r="GW18" s="2220"/>
      <c r="GX18" s="2221"/>
      <c r="GY18" s="2198">
        <f t="shared" si="47"/>
        <v>0</v>
      </c>
      <c r="GZ18" s="396" t="b">
        <f t="shared" si="80"/>
        <v>0</v>
      </c>
      <c r="HA18" s="2199">
        <f t="shared" si="48"/>
        <v>0</v>
      </c>
      <c r="HB18" s="2208" t="b">
        <f t="shared" si="49"/>
        <v>0</v>
      </c>
      <c r="HC18" s="2201">
        <f t="shared" si="50"/>
        <v>0</v>
      </c>
      <c r="HD18" s="397" t="b">
        <f t="shared" si="51"/>
        <v>0</v>
      </c>
      <c r="HE18" s="2202">
        <f t="shared" si="52"/>
        <v>0</v>
      </c>
      <c r="HF18" s="398" t="b">
        <f t="shared" si="53"/>
        <v>0</v>
      </c>
      <c r="HG18" s="2203">
        <f t="shared" si="54"/>
        <v>0</v>
      </c>
      <c r="HH18" s="2209" t="b">
        <f t="shared" si="55"/>
        <v>0</v>
      </c>
      <c r="HI18" s="2205">
        <f t="shared" si="56"/>
        <v>0</v>
      </c>
      <c r="HJ18" s="395" t="b">
        <f t="shared" si="57"/>
        <v>0</v>
      </c>
      <c r="HK18" s="2206">
        <f t="shared" si="58"/>
        <v>0</v>
      </c>
      <c r="HL18" s="2210" t="b">
        <f t="shared" si="59"/>
        <v>0</v>
      </c>
      <c r="HM18" s="432"/>
      <c r="HN18" s="991"/>
      <c r="HO18" s="898"/>
      <c r="HP18" s="899"/>
      <c r="HQ18" s="900"/>
      <c r="HR18" s="901"/>
      <c r="HS18" s="902"/>
      <c r="HT18" s="903"/>
      <c r="HU18" s="904"/>
      <c r="HV18" s="714" t="b">
        <f t="shared" si="60"/>
        <v>0</v>
      </c>
      <c r="HW18" s="715" t="b">
        <f t="shared" si="60"/>
        <v>0</v>
      </c>
      <c r="HX18" s="715" t="b">
        <f t="shared" si="61"/>
        <v>0</v>
      </c>
      <c r="HY18" s="715" t="b">
        <f t="shared" si="62"/>
        <v>0</v>
      </c>
      <c r="HZ18" s="715" t="b">
        <f t="shared" si="63"/>
        <v>0</v>
      </c>
      <c r="IA18" s="716" t="b">
        <f t="shared" si="64"/>
        <v>0</v>
      </c>
      <c r="IB18" s="717" t="b">
        <f t="shared" si="65"/>
        <v>0</v>
      </c>
      <c r="IC18" s="433"/>
      <c r="ID18" s="432"/>
      <c r="IE18" s="664"/>
      <c r="IF18" s="1055"/>
      <c r="IG18" s="1055"/>
      <c r="IH18" s="1055"/>
      <c r="II18" s="1055"/>
      <c r="IJ18" s="1055"/>
      <c r="IK18" s="1055"/>
      <c r="IL18" s="1055"/>
      <c r="IM18" s="1055"/>
      <c r="IN18" s="1056"/>
      <c r="IO18" s="662"/>
      <c r="IP18" s="1057"/>
      <c r="IQ18" s="1057"/>
      <c r="IR18" s="1057"/>
      <c r="IS18" s="1057"/>
      <c r="IT18" s="1057"/>
      <c r="IU18" s="1057"/>
      <c r="IV18" s="1057"/>
      <c r="IW18" s="1057"/>
      <c r="IX18" s="1058"/>
      <c r="IY18" s="664"/>
      <c r="IZ18" s="1055"/>
      <c r="JA18" s="1055"/>
      <c r="JB18" s="1055"/>
      <c r="JC18" s="1055"/>
      <c r="JD18" s="1055"/>
      <c r="JE18" s="1055"/>
      <c r="JF18" s="1055"/>
      <c r="JG18" s="1055"/>
      <c r="JH18" s="1059"/>
      <c r="JI18" s="662"/>
      <c r="JJ18" s="1057"/>
      <c r="JK18" s="1057"/>
      <c r="JL18" s="1057"/>
      <c r="JM18" s="1057"/>
      <c r="JN18" s="1057"/>
      <c r="JO18" s="1057"/>
      <c r="JP18" s="1057"/>
      <c r="JQ18" s="1057"/>
      <c r="JR18" s="1058"/>
      <c r="JS18" s="664"/>
      <c r="JT18" s="1055"/>
      <c r="JU18" s="1055"/>
      <c r="JV18" s="1055"/>
      <c r="JW18" s="1055"/>
      <c r="JX18" s="1059"/>
      <c r="JY18" s="1055"/>
      <c r="JZ18" s="1055"/>
      <c r="KA18" s="1055"/>
      <c r="KB18" s="1056"/>
      <c r="KC18" s="662"/>
      <c r="KD18" s="1057"/>
      <c r="KE18" s="1057"/>
      <c r="KF18" s="1057"/>
      <c r="KG18" s="1057"/>
      <c r="KH18" s="1057"/>
      <c r="KI18" s="1057"/>
      <c r="KJ18" s="1057"/>
      <c r="KK18" s="1057"/>
      <c r="KL18" s="1058"/>
      <c r="KM18" s="664"/>
      <c r="KN18" s="1055"/>
      <c r="KO18" s="1055"/>
      <c r="KP18" s="1055"/>
      <c r="KQ18" s="1055"/>
      <c r="KR18" s="1055"/>
      <c r="KS18" s="1055"/>
      <c r="KT18" s="1055"/>
      <c r="KU18" s="1055"/>
      <c r="KV18" s="1056"/>
      <c r="KW18" s="662"/>
      <c r="KX18" s="1057"/>
      <c r="KY18" s="1057"/>
      <c r="KZ18" s="1057"/>
      <c r="LA18" s="1057"/>
      <c r="LB18" s="1057"/>
      <c r="LC18" s="1057"/>
      <c r="LD18" s="1057"/>
      <c r="LE18" s="1057"/>
      <c r="LF18" s="1058"/>
      <c r="LG18" s="1060"/>
      <c r="LH18" s="1055"/>
      <c r="LI18" s="1055"/>
      <c r="LJ18" s="1055"/>
      <c r="LK18" s="1055"/>
      <c r="LL18" s="1055"/>
      <c r="LM18" s="1055"/>
      <c r="LN18" s="1055"/>
      <c r="LO18" s="1055"/>
      <c r="LP18" s="1055"/>
      <c r="LQ18" s="1059"/>
      <c r="LR18" s="739">
        <f t="shared" si="5"/>
        <v>0</v>
      </c>
      <c r="LS18" s="740" t="b">
        <f t="shared" si="66"/>
        <v>0</v>
      </c>
      <c r="LT18" s="741">
        <f t="shared" si="6"/>
        <v>0</v>
      </c>
      <c r="LU18" s="742" t="b">
        <f t="shared" si="67"/>
        <v>0</v>
      </c>
      <c r="LV18" s="743">
        <f t="shared" si="7"/>
        <v>0</v>
      </c>
      <c r="LW18" s="744" t="b">
        <f t="shared" si="68"/>
        <v>0</v>
      </c>
      <c r="LX18" s="745">
        <f t="shared" si="8"/>
        <v>0</v>
      </c>
      <c r="LY18" s="746" t="b">
        <f t="shared" si="69"/>
        <v>0</v>
      </c>
      <c r="LZ18" s="764">
        <f t="shared" si="9"/>
        <v>0</v>
      </c>
      <c r="MA18" s="765" t="b">
        <f t="shared" si="70"/>
        <v>0</v>
      </c>
      <c r="MB18" s="766">
        <f t="shared" si="10"/>
        <v>0</v>
      </c>
      <c r="MC18" s="767" t="b">
        <f t="shared" si="71"/>
        <v>0</v>
      </c>
      <c r="MD18" s="768">
        <f t="shared" si="11"/>
        <v>0</v>
      </c>
      <c r="ME18" s="769" t="b">
        <f t="shared" si="72"/>
        <v>0</v>
      </c>
      <c r="MF18" s="770">
        <f t="shared" si="12"/>
        <v>0</v>
      </c>
      <c r="MG18" s="771" t="b">
        <f t="shared" si="73"/>
        <v>0</v>
      </c>
      <c r="MH18" s="772">
        <f t="shared" si="13"/>
        <v>0</v>
      </c>
      <c r="MI18" s="773" t="b">
        <f t="shared" si="74"/>
        <v>0</v>
      </c>
      <c r="MJ18" s="774">
        <f t="shared" si="14"/>
        <v>0</v>
      </c>
      <c r="MK18" s="775" t="b">
        <f t="shared" si="75"/>
        <v>0</v>
      </c>
      <c r="ML18" s="776">
        <f t="shared" si="15"/>
        <v>0</v>
      </c>
      <c r="MM18" s="777" t="b">
        <f t="shared" si="76"/>
        <v>0</v>
      </c>
      <c r="MN18" s="778">
        <f t="shared" si="16"/>
        <v>0</v>
      </c>
      <c r="MO18" s="779" t="b">
        <f t="shared" si="77"/>
        <v>0</v>
      </c>
      <c r="MP18" s="884">
        <f t="shared" si="17"/>
        <v>0</v>
      </c>
      <c r="MQ18" s="885" t="b">
        <f t="shared" si="78"/>
        <v>0</v>
      </c>
      <c r="MR18" s="990"/>
      <c r="MS18" s="645"/>
      <c r="MT18" s="646"/>
      <c r="MU18" s="647"/>
      <c r="MV18" s="648"/>
      <c r="MW18" s="649"/>
      <c r="MX18" s="657"/>
      <c r="MY18" s="658"/>
      <c r="MZ18" s="659"/>
      <c r="NA18" s="660"/>
      <c r="NB18" s="661"/>
      <c r="NC18" s="662"/>
      <c r="ND18" s="663"/>
      <c r="NE18" s="664"/>
      <c r="NF18" s="665"/>
      <c r="NG18" s="1575" t="b">
        <f t="shared" si="18"/>
        <v>0</v>
      </c>
      <c r="NH18" s="1575" t="b">
        <f t="shared" si="18"/>
        <v>0</v>
      </c>
      <c r="NI18" s="1575" t="b">
        <f t="shared" si="18"/>
        <v>0</v>
      </c>
      <c r="NJ18" s="1575" t="b">
        <f t="shared" si="18"/>
        <v>0</v>
      </c>
      <c r="NK18" s="1575" t="b">
        <f t="shared" si="18"/>
        <v>0</v>
      </c>
      <c r="NL18" s="1575" t="b">
        <f t="shared" si="18"/>
        <v>0</v>
      </c>
      <c r="NM18" s="1575" t="b">
        <f t="shared" si="18"/>
        <v>0</v>
      </c>
      <c r="NN18" s="1575" t="b">
        <f t="shared" si="18"/>
        <v>0</v>
      </c>
      <c r="NO18" s="1575" t="b">
        <f t="shared" si="18"/>
        <v>0</v>
      </c>
      <c r="NP18" s="1576" t="b">
        <f t="shared" si="18"/>
        <v>0</v>
      </c>
      <c r="NQ18" s="1576" t="b">
        <f t="shared" si="18"/>
        <v>0</v>
      </c>
      <c r="NR18" s="1576" t="b">
        <f t="shared" si="18"/>
        <v>0</v>
      </c>
      <c r="NS18" s="1575" t="b">
        <f t="shared" si="18"/>
        <v>0</v>
      </c>
      <c r="NT18" s="1445"/>
    </row>
    <row r="19" spans="1:384" s="1938" customFormat="1" ht="23.25" thickBot="1" x14ac:dyDescent="0.35">
      <c r="A19" s="1600">
        <v>7</v>
      </c>
      <c r="B19" s="1601"/>
      <c r="C19" s="1602"/>
      <c r="D19" s="1601"/>
      <c r="E19" s="1515"/>
      <c r="F19" s="89"/>
      <c r="G19" s="90"/>
      <c r="H19" s="100"/>
      <c r="I19" s="100"/>
      <c r="J19" s="1558"/>
      <c r="K19" s="1565">
        <f t="shared" si="79"/>
        <v>0</v>
      </c>
      <c r="L19" s="1562"/>
      <c r="M19" s="1178"/>
      <c r="N19" s="1179"/>
      <c r="O19" s="1195"/>
      <c r="P19" s="1197"/>
      <c r="Q19" s="1197"/>
      <c r="R19" s="1197"/>
      <c r="S19" s="1197"/>
      <c r="T19" s="1197"/>
      <c r="U19" s="1197"/>
      <c r="V19" s="1198"/>
      <c r="W19" s="1532" t="b">
        <f t="shared" si="81"/>
        <v>0</v>
      </c>
      <c r="X19" s="1531" t="b">
        <f t="shared" si="19"/>
        <v>0</v>
      </c>
      <c r="Y19" s="1531" t="b">
        <f t="shared" si="20"/>
        <v>0</v>
      </c>
      <c r="Z19" s="1531" t="b">
        <f t="shared" si="21"/>
        <v>0</v>
      </c>
      <c r="AA19" s="1531" t="b">
        <f t="shared" si="22"/>
        <v>0</v>
      </c>
      <c r="AB19" s="1531" t="b">
        <f t="shared" si="23"/>
        <v>0</v>
      </c>
      <c r="AC19" s="1531" t="b">
        <f t="shared" si="24"/>
        <v>0</v>
      </c>
      <c r="AD19" s="1533" t="b">
        <f t="shared" si="25"/>
        <v>0</v>
      </c>
      <c r="AE19" s="1178"/>
      <c r="AF19" s="1181"/>
      <c r="AG19" s="103"/>
      <c r="AH19" s="104"/>
      <c r="AI19" s="104"/>
      <c r="AJ19" s="104"/>
      <c r="AK19" s="104"/>
      <c r="AL19" s="104"/>
      <c r="AM19" s="104"/>
      <c r="AN19" s="104"/>
      <c r="AO19" s="104"/>
      <c r="AP19" s="105"/>
      <c r="AQ19" s="1667"/>
      <c r="AR19" s="103"/>
      <c r="AS19" s="104"/>
      <c r="AT19" s="104"/>
      <c r="AU19" s="104"/>
      <c r="AV19" s="104"/>
      <c r="AW19" s="104"/>
      <c r="AX19" s="104"/>
      <c r="AY19" s="104"/>
      <c r="AZ19" s="104"/>
      <c r="BA19" s="105"/>
      <c r="BB19" s="1645">
        <f t="shared" si="0"/>
        <v>0</v>
      </c>
      <c r="BC19" s="382">
        <f t="shared" si="1"/>
        <v>0</v>
      </c>
      <c r="BD19" s="1647" t="e">
        <f t="shared" si="26"/>
        <v>#DIV/0!</v>
      </c>
      <c r="BE19" s="367" t="e">
        <f t="shared" si="27"/>
        <v>#DIV/0!</v>
      </c>
      <c r="BF19" s="368" t="e">
        <f t="shared" si="28"/>
        <v>#DIV/0!</v>
      </c>
      <c r="BG19" s="369" t="e">
        <f t="shared" si="2"/>
        <v>#DIV/0!</v>
      </c>
      <c r="BH19" s="370" t="e">
        <f t="shared" si="3"/>
        <v>#DIV/0!</v>
      </c>
      <c r="BI19" s="371" t="e">
        <f t="shared" si="4"/>
        <v>#DIV/0!</v>
      </c>
      <c r="BJ19" s="372" t="e">
        <f t="shared" si="29"/>
        <v>#DIV/0!</v>
      </c>
      <c r="BK19" s="372" t="e">
        <f t="shared" si="30"/>
        <v>#DIV/0!</v>
      </c>
      <c r="BL19" s="379" t="e">
        <f t="shared" si="31"/>
        <v>#DIV/0!</v>
      </c>
      <c r="BM19" s="99"/>
      <c r="BN19" s="1181"/>
      <c r="BO19" s="1838"/>
      <c r="BP19" s="1839"/>
      <c r="BQ19" s="1839"/>
      <c r="BR19" s="1839"/>
      <c r="BS19" s="1839"/>
      <c r="BT19" s="1839"/>
      <c r="BU19" s="1839"/>
      <c r="BV19" s="1839"/>
      <c r="BW19" s="1839"/>
      <c r="BX19" s="1839"/>
      <c r="BY19" s="1839"/>
      <c r="BZ19" s="1839"/>
      <c r="CA19" s="1839"/>
      <c r="CB19" s="1839"/>
      <c r="CC19" s="1839"/>
      <c r="CD19" s="1839"/>
      <c r="CE19" s="1839"/>
      <c r="CF19" s="1839"/>
      <c r="CG19" s="1839"/>
      <c r="CH19" s="1839"/>
      <c r="CI19" s="1839"/>
      <c r="CJ19" s="1839"/>
      <c r="CK19" s="1839"/>
      <c r="CL19" s="1839"/>
      <c r="CM19" s="1839"/>
      <c r="CN19" s="1839"/>
      <c r="CO19" s="1839"/>
      <c r="CP19" s="1839"/>
      <c r="CQ19" s="1839"/>
      <c r="CR19" s="1839"/>
      <c r="CS19" s="1839"/>
      <c r="CT19" s="1839"/>
      <c r="CU19" s="1839"/>
      <c r="CV19" s="1839"/>
      <c r="CW19" s="1839"/>
      <c r="CX19" s="1839"/>
      <c r="CY19" s="1839"/>
      <c r="CZ19" s="1839"/>
      <c r="DA19" s="1839"/>
      <c r="DB19" s="1840"/>
      <c r="DC19" s="1831">
        <f t="shared" si="32"/>
        <v>0</v>
      </c>
      <c r="DD19" s="1832">
        <f t="shared" si="33"/>
        <v>0</v>
      </c>
      <c r="DE19" s="1833">
        <f t="shared" si="34"/>
        <v>0</v>
      </c>
      <c r="DF19" s="1831">
        <f t="shared" si="35"/>
        <v>0</v>
      </c>
      <c r="DG19" s="1832">
        <f t="shared" si="36"/>
        <v>0</v>
      </c>
      <c r="DH19" s="1833">
        <f t="shared" si="37"/>
        <v>0</v>
      </c>
      <c r="DI19" s="1831">
        <f t="shared" si="38"/>
        <v>0</v>
      </c>
      <c r="DJ19" s="1832">
        <f t="shared" si="39"/>
        <v>0</v>
      </c>
      <c r="DK19" s="1832">
        <f t="shared" si="40"/>
        <v>0</v>
      </c>
      <c r="DL19" s="1833">
        <f t="shared" si="41"/>
        <v>0</v>
      </c>
      <c r="DM19" s="1834">
        <f t="shared" si="42"/>
        <v>0</v>
      </c>
      <c r="DN19" s="1835">
        <f t="shared" si="43"/>
        <v>0</v>
      </c>
      <c r="DO19" s="1836">
        <f t="shared" si="44"/>
        <v>0</v>
      </c>
      <c r="DP19" s="1837">
        <f t="shared" si="45"/>
        <v>0</v>
      </c>
      <c r="DQ19" s="1837">
        <f t="shared" si="46"/>
        <v>0</v>
      </c>
      <c r="DR19" s="1192"/>
      <c r="DS19" s="1210"/>
      <c r="DT19" s="1211"/>
      <c r="DU19" s="1212"/>
      <c r="DV19" s="1213"/>
      <c r="DW19" s="1180"/>
      <c r="DX19" s="1178"/>
      <c r="DY19" s="1181"/>
      <c r="DZ19" s="1195"/>
      <c r="EA19" s="1196"/>
      <c r="EB19" s="1195"/>
      <c r="EC19" s="1197"/>
      <c r="ED19" s="1196"/>
      <c r="EE19" s="1191"/>
      <c r="EF19" s="1192"/>
      <c r="EG19" s="1195"/>
      <c r="EH19" s="1196"/>
      <c r="EI19" s="1195"/>
      <c r="EJ19" s="1197"/>
      <c r="EK19" s="1198"/>
      <c r="EL19" s="1199"/>
      <c r="EM19" s="1179"/>
      <c r="EN19" s="1178"/>
      <c r="EO19" s="1688"/>
      <c r="EP19" s="1680"/>
      <c r="EQ19" s="1675"/>
      <c r="ER19" s="1498"/>
      <c r="ES19" s="1498"/>
      <c r="ET19" s="1499"/>
      <c r="EU19" s="1500"/>
      <c r="EV19" s="1501"/>
      <c r="EW19" s="1501"/>
      <c r="EX19" s="1501"/>
      <c r="EY19" s="1501"/>
      <c r="EZ19" s="1501"/>
      <c r="FA19" s="1501"/>
      <c r="FB19" s="1502"/>
      <c r="FC19" s="1689"/>
      <c r="FD19" s="1444"/>
      <c r="FE19" s="2219"/>
      <c r="FF19" s="2220"/>
      <c r="FG19" s="2220"/>
      <c r="FH19" s="2220"/>
      <c r="FI19" s="2220"/>
      <c r="FJ19" s="2220"/>
      <c r="FK19" s="2220"/>
      <c r="FL19" s="2220"/>
      <c r="FM19" s="2220"/>
      <c r="FN19" s="2220"/>
      <c r="FO19" s="2220"/>
      <c r="FP19" s="2220"/>
      <c r="FQ19" s="2220"/>
      <c r="FR19" s="2220"/>
      <c r="FS19" s="2220"/>
      <c r="FT19" s="2220"/>
      <c r="FU19" s="2220"/>
      <c r="FV19" s="2220"/>
      <c r="FW19" s="2220"/>
      <c r="FX19" s="2220"/>
      <c r="FY19" s="2220"/>
      <c r="FZ19" s="2220"/>
      <c r="GA19" s="2220"/>
      <c r="GB19" s="2220"/>
      <c r="GC19" s="2220"/>
      <c r="GD19" s="2220"/>
      <c r="GE19" s="2220"/>
      <c r="GF19" s="2220"/>
      <c r="GG19" s="2220"/>
      <c r="GH19" s="2220"/>
      <c r="GI19" s="2220"/>
      <c r="GJ19" s="2220"/>
      <c r="GK19" s="2220"/>
      <c r="GL19" s="2220"/>
      <c r="GM19" s="2220"/>
      <c r="GN19" s="2220"/>
      <c r="GO19" s="2220"/>
      <c r="GP19" s="2220"/>
      <c r="GQ19" s="2220"/>
      <c r="GR19" s="2220"/>
      <c r="GS19" s="2220"/>
      <c r="GT19" s="2220"/>
      <c r="GU19" s="2220"/>
      <c r="GV19" s="2220"/>
      <c r="GW19" s="2220"/>
      <c r="GX19" s="2221"/>
      <c r="GY19" s="2198">
        <f t="shared" si="47"/>
        <v>0</v>
      </c>
      <c r="GZ19" s="396" t="b">
        <f>IF(AND(FE19&lt;&gt;""),IF(GY19&lt;=3,"НИЗКИЙ",IF(GY19&lt;7,"СРЕДНИЙ",IF(GY19&gt;=7,"ВЫСОКИЙ"))))</f>
        <v>0</v>
      </c>
      <c r="HA19" s="2199">
        <f t="shared" si="48"/>
        <v>0</v>
      </c>
      <c r="HB19" s="2208" t="b">
        <f t="shared" si="49"/>
        <v>0</v>
      </c>
      <c r="HC19" s="2201">
        <f t="shared" si="50"/>
        <v>0</v>
      </c>
      <c r="HD19" s="397" t="b">
        <f t="shared" si="51"/>
        <v>0</v>
      </c>
      <c r="HE19" s="2202">
        <f t="shared" si="52"/>
        <v>0</v>
      </c>
      <c r="HF19" s="398" t="b">
        <f t="shared" si="53"/>
        <v>0</v>
      </c>
      <c r="HG19" s="2203">
        <f t="shared" si="54"/>
        <v>0</v>
      </c>
      <c r="HH19" s="2209" t="b">
        <f t="shared" si="55"/>
        <v>0</v>
      </c>
      <c r="HI19" s="2205">
        <f t="shared" si="56"/>
        <v>0</v>
      </c>
      <c r="HJ19" s="395" t="b">
        <f t="shared" si="57"/>
        <v>0</v>
      </c>
      <c r="HK19" s="2206">
        <f t="shared" si="58"/>
        <v>0</v>
      </c>
      <c r="HL19" s="2210" t="b">
        <f t="shared" si="59"/>
        <v>0</v>
      </c>
      <c r="HM19" s="432"/>
      <c r="HN19" s="991"/>
      <c r="HO19" s="898"/>
      <c r="HP19" s="899"/>
      <c r="HQ19" s="900"/>
      <c r="HR19" s="901"/>
      <c r="HS19" s="902"/>
      <c r="HT19" s="903"/>
      <c r="HU19" s="904"/>
      <c r="HV19" s="714" t="b">
        <f t="shared" si="60"/>
        <v>0</v>
      </c>
      <c r="HW19" s="715" t="b">
        <f t="shared" si="60"/>
        <v>0</v>
      </c>
      <c r="HX19" s="715" t="b">
        <f t="shared" si="61"/>
        <v>0</v>
      </c>
      <c r="HY19" s="715" t="b">
        <f t="shared" si="62"/>
        <v>0</v>
      </c>
      <c r="HZ19" s="715" t="b">
        <f t="shared" si="63"/>
        <v>0</v>
      </c>
      <c r="IA19" s="716" t="b">
        <f t="shared" si="64"/>
        <v>0</v>
      </c>
      <c r="IB19" s="717" t="b">
        <f t="shared" si="65"/>
        <v>0</v>
      </c>
      <c r="IC19" s="433"/>
      <c r="ID19" s="432"/>
      <c r="IE19" s="664"/>
      <c r="IF19" s="1055"/>
      <c r="IG19" s="1055"/>
      <c r="IH19" s="1055"/>
      <c r="II19" s="1055"/>
      <c r="IJ19" s="1055"/>
      <c r="IK19" s="1055"/>
      <c r="IL19" s="1055"/>
      <c r="IM19" s="1055"/>
      <c r="IN19" s="1056"/>
      <c r="IO19" s="662"/>
      <c r="IP19" s="1057"/>
      <c r="IQ19" s="1057"/>
      <c r="IR19" s="1057"/>
      <c r="IS19" s="1057"/>
      <c r="IT19" s="1057"/>
      <c r="IU19" s="1057"/>
      <c r="IV19" s="1057"/>
      <c r="IW19" s="1057"/>
      <c r="IX19" s="1058"/>
      <c r="IY19" s="664"/>
      <c r="IZ19" s="1055"/>
      <c r="JA19" s="1055"/>
      <c r="JB19" s="1055"/>
      <c r="JC19" s="1055"/>
      <c r="JD19" s="1055"/>
      <c r="JE19" s="1055"/>
      <c r="JF19" s="1055"/>
      <c r="JG19" s="1055"/>
      <c r="JH19" s="1059"/>
      <c r="JI19" s="662"/>
      <c r="JJ19" s="1057"/>
      <c r="JK19" s="1057"/>
      <c r="JL19" s="1057"/>
      <c r="JM19" s="1057"/>
      <c r="JN19" s="1057"/>
      <c r="JO19" s="1057"/>
      <c r="JP19" s="1057"/>
      <c r="JQ19" s="1057"/>
      <c r="JR19" s="1058"/>
      <c r="JS19" s="664"/>
      <c r="JT19" s="1055"/>
      <c r="JU19" s="1055"/>
      <c r="JV19" s="1055"/>
      <c r="JW19" s="1055"/>
      <c r="JX19" s="1059"/>
      <c r="JY19" s="1055"/>
      <c r="JZ19" s="1055"/>
      <c r="KA19" s="1055"/>
      <c r="KB19" s="1056"/>
      <c r="KC19" s="649"/>
      <c r="KD19" s="1051"/>
      <c r="KE19" s="1051"/>
      <c r="KF19" s="1051"/>
      <c r="KG19" s="1051"/>
      <c r="KH19" s="1051"/>
      <c r="KI19" s="1051"/>
      <c r="KJ19" s="1051"/>
      <c r="KK19" s="1051"/>
      <c r="KL19" s="1052"/>
      <c r="KM19" s="664"/>
      <c r="KN19" s="1055"/>
      <c r="KO19" s="1055"/>
      <c r="KP19" s="1055"/>
      <c r="KQ19" s="1055"/>
      <c r="KR19" s="1055"/>
      <c r="KS19" s="1055"/>
      <c r="KT19" s="1055"/>
      <c r="KU19" s="1055"/>
      <c r="KV19" s="1056"/>
      <c r="KW19" s="662"/>
      <c r="KX19" s="1057"/>
      <c r="KY19" s="1057"/>
      <c r="KZ19" s="1057"/>
      <c r="LA19" s="1057"/>
      <c r="LB19" s="1057"/>
      <c r="LC19" s="1057"/>
      <c r="LD19" s="1057"/>
      <c r="LE19" s="1057"/>
      <c r="LF19" s="1058"/>
      <c r="LG19" s="1060"/>
      <c r="LH19" s="1055"/>
      <c r="LI19" s="1055"/>
      <c r="LJ19" s="1055"/>
      <c r="LK19" s="1055"/>
      <c r="LL19" s="1055"/>
      <c r="LM19" s="1055"/>
      <c r="LN19" s="1055"/>
      <c r="LO19" s="1055"/>
      <c r="LP19" s="1055"/>
      <c r="LQ19" s="1059"/>
      <c r="LR19" s="739">
        <f t="shared" si="5"/>
        <v>0</v>
      </c>
      <c r="LS19" s="740" t="b">
        <f t="shared" si="66"/>
        <v>0</v>
      </c>
      <c r="LT19" s="741">
        <f t="shared" si="6"/>
        <v>0</v>
      </c>
      <c r="LU19" s="742" t="b">
        <f t="shared" si="67"/>
        <v>0</v>
      </c>
      <c r="LV19" s="743">
        <f t="shared" si="7"/>
        <v>0</v>
      </c>
      <c r="LW19" s="744" t="b">
        <f t="shared" si="68"/>
        <v>0</v>
      </c>
      <c r="LX19" s="745">
        <f t="shared" si="8"/>
        <v>0</v>
      </c>
      <c r="LY19" s="746" t="b">
        <f t="shared" si="69"/>
        <v>0</v>
      </c>
      <c r="LZ19" s="764">
        <f t="shared" si="9"/>
        <v>0</v>
      </c>
      <c r="MA19" s="765" t="b">
        <f t="shared" si="70"/>
        <v>0</v>
      </c>
      <c r="MB19" s="766">
        <f t="shared" si="10"/>
        <v>0</v>
      </c>
      <c r="MC19" s="767" t="b">
        <f t="shared" si="71"/>
        <v>0</v>
      </c>
      <c r="MD19" s="768">
        <f t="shared" si="11"/>
        <v>0</v>
      </c>
      <c r="ME19" s="769" t="b">
        <f t="shared" si="72"/>
        <v>0</v>
      </c>
      <c r="MF19" s="770">
        <f t="shared" si="12"/>
        <v>0</v>
      </c>
      <c r="MG19" s="771" t="b">
        <f t="shared" si="73"/>
        <v>0</v>
      </c>
      <c r="MH19" s="772">
        <f t="shared" si="13"/>
        <v>0</v>
      </c>
      <c r="MI19" s="773" t="b">
        <f t="shared" si="74"/>
        <v>0</v>
      </c>
      <c r="MJ19" s="774">
        <f t="shared" si="14"/>
        <v>0</v>
      </c>
      <c r="MK19" s="775" t="b">
        <f t="shared" si="75"/>
        <v>0</v>
      </c>
      <c r="ML19" s="776">
        <f t="shared" si="15"/>
        <v>0</v>
      </c>
      <c r="MM19" s="777" t="b">
        <f t="shared" si="76"/>
        <v>0</v>
      </c>
      <c r="MN19" s="778">
        <f t="shared" si="16"/>
        <v>0</v>
      </c>
      <c r="MO19" s="779" t="b">
        <f t="shared" si="77"/>
        <v>0</v>
      </c>
      <c r="MP19" s="884">
        <f t="shared" si="17"/>
        <v>0</v>
      </c>
      <c r="MQ19" s="885" t="b">
        <f t="shared" si="78"/>
        <v>0</v>
      </c>
      <c r="MR19" s="990"/>
      <c r="MS19" s="645"/>
      <c r="MT19" s="646"/>
      <c r="MU19" s="647"/>
      <c r="MV19" s="648"/>
      <c r="MW19" s="649"/>
      <c r="MX19" s="657"/>
      <c r="MY19" s="658"/>
      <c r="MZ19" s="659"/>
      <c r="NA19" s="660"/>
      <c r="NB19" s="661"/>
      <c r="NC19" s="662"/>
      <c r="ND19" s="663"/>
      <c r="NE19" s="664"/>
      <c r="NF19" s="665"/>
      <c r="NG19" s="1575" t="b">
        <f t="shared" si="18"/>
        <v>0</v>
      </c>
      <c r="NH19" s="1575" t="b">
        <f t="shared" si="18"/>
        <v>0</v>
      </c>
      <c r="NI19" s="1575" t="b">
        <f t="shared" si="18"/>
        <v>0</v>
      </c>
      <c r="NJ19" s="1575" t="b">
        <f t="shared" si="18"/>
        <v>0</v>
      </c>
      <c r="NK19" s="1575" t="b">
        <f t="shared" si="18"/>
        <v>0</v>
      </c>
      <c r="NL19" s="1575" t="b">
        <f t="shared" si="18"/>
        <v>0</v>
      </c>
      <c r="NM19" s="1575" t="b">
        <f t="shared" si="18"/>
        <v>0</v>
      </c>
      <c r="NN19" s="1575" t="b">
        <f t="shared" si="18"/>
        <v>0</v>
      </c>
      <c r="NO19" s="1575" t="b">
        <f t="shared" si="18"/>
        <v>0</v>
      </c>
      <c r="NP19" s="1576" t="b">
        <f t="shared" si="18"/>
        <v>0</v>
      </c>
      <c r="NQ19" s="1576" t="b">
        <f t="shared" si="18"/>
        <v>0</v>
      </c>
      <c r="NR19" s="1576" t="b">
        <f t="shared" si="18"/>
        <v>0</v>
      </c>
      <c r="NS19" s="1575" t="b">
        <f t="shared" si="18"/>
        <v>0</v>
      </c>
      <c r="NT19" s="1445"/>
    </row>
    <row r="20" spans="1:384" s="1938" customFormat="1" ht="23.25" thickBot="1" x14ac:dyDescent="0.35">
      <c r="A20" s="1600">
        <v>8</v>
      </c>
      <c r="B20" s="1601"/>
      <c r="C20" s="1602"/>
      <c r="D20" s="1601"/>
      <c r="E20" s="1515"/>
      <c r="F20" s="89"/>
      <c r="G20" s="90"/>
      <c r="H20" s="100"/>
      <c r="I20" s="100"/>
      <c r="J20" s="1558"/>
      <c r="K20" s="1565">
        <f t="shared" si="79"/>
        <v>0</v>
      </c>
      <c r="L20" s="1562"/>
      <c r="M20" s="1178"/>
      <c r="N20" s="1179"/>
      <c r="O20" s="1195"/>
      <c r="P20" s="1197"/>
      <c r="Q20" s="1197"/>
      <c r="R20" s="1197"/>
      <c r="S20" s="1197"/>
      <c r="T20" s="1197"/>
      <c r="U20" s="1197"/>
      <c r="V20" s="1198"/>
      <c r="W20" s="1532" t="b">
        <f t="shared" si="81"/>
        <v>0</v>
      </c>
      <c r="X20" s="1531" t="b">
        <f t="shared" si="19"/>
        <v>0</v>
      </c>
      <c r="Y20" s="1531" t="b">
        <f t="shared" si="20"/>
        <v>0</v>
      </c>
      <c r="Z20" s="1531" t="b">
        <f t="shared" si="21"/>
        <v>0</v>
      </c>
      <c r="AA20" s="1531" t="b">
        <f t="shared" si="22"/>
        <v>0</v>
      </c>
      <c r="AB20" s="1531" t="b">
        <f t="shared" si="23"/>
        <v>0</v>
      </c>
      <c r="AC20" s="1531" t="b">
        <f t="shared" si="24"/>
        <v>0</v>
      </c>
      <c r="AD20" s="1533" t="b">
        <f t="shared" si="25"/>
        <v>0</v>
      </c>
      <c r="AE20" s="1178"/>
      <c r="AF20" s="1181"/>
      <c r="AG20" s="103"/>
      <c r="AH20" s="104"/>
      <c r="AI20" s="104"/>
      <c r="AJ20" s="104"/>
      <c r="AK20" s="104"/>
      <c r="AL20" s="104"/>
      <c r="AM20" s="104"/>
      <c r="AN20" s="104"/>
      <c r="AO20" s="104"/>
      <c r="AP20" s="105"/>
      <c r="AQ20" s="1667"/>
      <c r="AR20" s="103"/>
      <c r="AS20" s="104"/>
      <c r="AT20" s="104"/>
      <c r="AU20" s="104"/>
      <c r="AV20" s="104"/>
      <c r="AW20" s="104"/>
      <c r="AX20" s="104"/>
      <c r="AY20" s="104"/>
      <c r="AZ20" s="104"/>
      <c r="BA20" s="105"/>
      <c r="BB20" s="1645">
        <f t="shared" si="0"/>
        <v>0</v>
      </c>
      <c r="BC20" s="382">
        <f t="shared" si="1"/>
        <v>0</v>
      </c>
      <c r="BD20" s="1647" t="e">
        <f t="shared" si="26"/>
        <v>#DIV/0!</v>
      </c>
      <c r="BE20" s="367" t="e">
        <f t="shared" si="27"/>
        <v>#DIV/0!</v>
      </c>
      <c r="BF20" s="368" t="e">
        <f t="shared" si="28"/>
        <v>#DIV/0!</v>
      </c>
      <c r="BG20" s="369" t="e">
        <f t="shared" si="2"/>
        <v>#DIV/0!</v>
      </c>
      <c r="BH20" s="370" t="e">
        <f t="shared" si="3"/>
        <v>#DIV/0!</v>
      </c>
      <c r="BI20" s="371" t="e">
        <f t="shared" si="4"/>
        <v>#DIV/0!</v>
      </c>
      <c r="BJ20" s="372" t="e">
        <f t="shared" si="29"/>
        <v>#DIV/0!</v>
      </c>
      <c r="BK20" s="372" t="e">
        <f t="shared" si="30"/>
        <v>#DIV/0!</v>
      </c>
      <c r="BL20" s="379" t="e">
        <f t="shared" si="31"/>
        <v>#DIV/0!</v>
      </c>
      <c r="BM20" s="99"/>
      <c r="BN20" s="1181"/>
      <c r="BO20" s="1838"/>
      <c r="BP20" s="1839"/>
      <c r="BQ20" s="1839"/>
      <c r="BR20" s="1839"/>
      <c r="BS20" s="1839"/>
      <c r="BT20" s="1839"/>
      <c r="BU20" s="1839"/>
      <c r="BV20" s="1839"/>
      <c r="BW20" s="1839"/>
      <c r="BX20" s="1839"/>
      <c r="BY20" s="1839"/>
      <c r="BZ20" s="1839"/>
      <c r="CA20" s="1839"/>
      <c r="CB20" s="1839"/>
      <c r="CC20" s="1839"/>
      <c r="CD20" s="1839"/>
      <c r="CE20" s="1839"/>
      <c r="CF20" s="1839"/>
      <c r="CG20" s="1839"/>
      <c r="CH20" s="1839"/>
      <c r="CI20" s="1839"/>
      <c r="CJ20" s="1839"/>
      <c r="CK20" s="1839"/>
      <c r="CL20" s="1839"/>
      <c r="CM20" s="1839"/>
      <c r="CN20" s="1839"/>
      <c r="CO20" s="1839"/>
      <c r="CP20" s="1839"/>
      <c r="CQ20" s="1839"/>
      <c r="CR20" s="1839"/>
      <c r="CS20" s="1839"/>
      <c r="CT20" s="1839"/>
      <c r="CU20" s="1839"/>
      <c r="CV20" s="1839"/>
      <c r="CW20" s="1839"/>
      <c r="CX20" s="1839"/>
      <c r="CY20" s="1839"/>
      <c r="CZ20" s="1839"/>
      <c r="DA20" s="1839"/>
      <c r="DB20" s="1840"/>
      <c r="DC20" s="1831">
        <f t="shared" si="32"/>
        <v>0</v>
      </c>
      <c r="DD20" s="1832">
        <f t="shared" si="33"/>
        <v>0</v>
      </c>
      <c r="DE20" s="1833">
        <f t="shared" si="34"/>
        <v>0</v>
      </c>
      <c r="DF20" s="1831">
        <f t="shared" si="35"/>
        <v>0</v>
      </c>
      <c r="DG20" s="1832">
        <f t="shared" si="36"/>
        <v>0</v>
      </c>
      <c r="DH20" s="1833">
        <f t="shared" si="37"/>
        <v>0</v>
      </c>
      <c r="DI20" s="1831">
        <f t="shared" si="38"/>
        <v>0</v>
      </c>
      <c r="DJ20" s="1832">
        <f t="shared" si="39"/>
        <v>0</v>
      </c>
      <c r="DK20" s="1832">
        <f t="shared" si="40"/>
        <v>0</v>
      </c>
      <c r="DL20" s="1833">
        <f t="shared" si="41"/>
        <v>0</v>
      </c>
      <c r="DM20" s="1834">
        <f t="shared" si="42"/>
        <v>0</v>
      </c>
      <c r="DN20" s="1835">
        <f t="shared" si="43"/>
        <v>0</v>
      </c>
      <c r="DO20" s="1836">
        <f t="shared" si="44"/>
        <v>0</v>
      </c>
      <c r="DP20" s="1837">
        <f t="shared" si="45"/>
        <v>0</v>
      </c>
      <c r="DQ20" s="1837">
        <f t="shared" si="46"/>
        <v>0</v>
      </c>
      <c r="DR20" s="1192"/>
      <c r="DS20" s="1210"/>
      <c r="DT20" s="1211"/>
      <c r="DU20" s="1212"/>
      <c r="DV20" s="1213"/>
      <c r="DW20" s="1180"/>
      <c r="DX20" s="1178"/>
      <c r="DY20" s="1181"/>
      <c r="DZ20" s="1195"/>
      <c r="EA20" s="1196"/>
      <c r="EB20" s="1195"/>
      <c r="EC20" s="1197"/>
      <c r="ED20" s="1196"/>
      <c r="EE20" s="1191"/>
      <c r="EF20" s="1192"/>
      <c r="EG20" s="1195"/>
      <c r="EH20" s="1196"/>
      <c r="EI20" s="1195"/>
      <c r="EJ20" s="1197"/>
      <c r="EK20" s="1198"/>
      <c r="EL20" s="1199"/>
      <c r="EM20" s="1179"/>
      <c r="EN20" s="1178"/>
      <c r="EO20" s="1688"/>
      <c r="EP20" s="1680"/>
      <c r="EQ20" s="1675"/>
      <c r="ER20" s="1498"/>
      <c r="ES20" s="1498"/>
      <c r="ET20" s="1499"/>
      <c r="EU20" s="1500"/>
      <c r="EV20" s="1501"/>
      <c r="EW20" s="1501"/>
      <c r="EX20" s="1501"/>
      <c r="EY20" s="1501"/>
      <c r="EZ20" s="1501"/>
      <c r="FA20" s="1501"/>
      <c r="FB20" s="1502"/>
      <c r="FC20" s="1689"/>
      <c r="FD20" s="1444"/>
      <c r="FE20" s="2219"/>
      <c r="FF20" s="2220"/>
      <c r="FG20" s="2220"/>
      <c r="FH20" s="2220"/>
      <c r="FI20" s="2220"/>
      <c r="FJ20" s="2220"/>
      <c r="FK20" s="2220"/>
      <c r="FL20" s="2220"/>
      <c r="FM20" s="2220"/>
      <c r="FN20" s="2220"/>
      <c r="FO20" s="2220"/>
      <c r="FP20" s="2220"/>
      <c r="FQ20" s="2220"/>
      <c r="FR20" s="2220"/>
      <c r="FS20" s="2220"/>
      <c r="FT20" s="2220"/>
      <c r="FU20" s="2220"/>
      <c r="FV20" s="2220"/>
      <c r="FW20" s="2220"/>
      <c r="FX20" s="2220"/>
      <c r="FY20" s="2220"/>
      <c r="FZ20" s="2220"/>
      <c r="GA20" s="2220"/>
      <c r="GB20" s="2220"/>
      <c r="GC20" s="2220"/>
      <c r="GD20" s="2220"/>
      <c r="GE20" s="2220"/>
      <c r="GF20" s="2220"/>
      <c r="GG20" s="2220"/>
      <c r="GH20" s="2220"/>
      <c r="GI20" s="2220"/>
      <c r="GJ20" s="2220"/>
      <c r="GK20" s="2220"/>
      <c r="GL20" s="2220"/>
      <c r="GM20" s="2220"/>
      <c r="GN20" s="2220"/>
      <c r="GO20" s="2220"/>
      <c r="GP20" s="2220"/>
      <c r="GQ20" s="2220"/>
      <c r="GR20" s="2220"/>
      <c r="GS20" s="2220"/>
      <c r="GT20" s="2220"/>
      <c r="GU20" s="2220"/>
      <c r="GV20" s="2220"/>
      <c r="GW20" s="2220"/>
      <c r="GX20" s="2221"/>
      <c r="GY20" s="2198">
        <f t="shared" si="47"/>
        <v>0</v>
      </c>
      <c r="GZ20" s="396" t="b">
        <f>IF(AND(FE20&lt;&gt;""),IF(GY20&lt;=3,"НИЗКИЙ",IF(GY20&lt;7,"СРЕДНИЙ",IF(GY20&gt;=7,"ВЫСОКИЙ"))))</f>
        <v>0</v>
      </c>
      <c r="HA20" s="2199">
        <f t="shared" si="48"/>
        <v>0</v>
      </c>
      <c r="HB20" s="2208" t="b">
        <f t="shared" si="49"/>
        <v>0</v>
      </c>
      <c r="HC20" s="2201">
        <f t="shared" si="50"/>
        <v>0</v>
      </c>
      <c r="HD20" s="397" t="b">
        <f t="shared" si="51"/>
        <v>0</v>
      </c>
      <c r="HE20" s="2202">
        <f t="shared" si="52"/>
        <v>0</v>
      </c>
      <c r="HF20" s="398" t="b">
        <f t="shared" si="53"/>
        <v>0</v>
      </c>
      <c r="HG20" s="2203">
        <f t="shared" si="54"/>
        <v>0</v>
      </c>
      <c r="HH20" s="2209" t="b">
        <f t="shared" si="55"/>
        <v>0</v>
      </c>
      <c r="HI20" s="2205">
        <f t="shared" si="56"/>
        <v>0</v>
      </c>
      <c r="HJ20" s="395" t="b">
        <f t="shared" si="57"/>
        <v>0</v>
      </c>
      <c r="HK20" s="2206">
        <f t="shared" si="58"/>
        <v>0</v>
      </c>
      <c r="HL20" s="2210" t="b">
        <f t="shared" si="59"/>
        <v>0</v>
      </c>
      <c r="HM20" s="432"/>
      <c r="HN20" s="991"/>
      <c r="HO20" s="898"/>
      <c r="HP20" s="899"/>
      <c r="HQ20" s="900"/>
      <c r="HR20" s="901"/>
      <c r="HS20" s="902"/>
      <c r="HT20" s="903"/>
      <c r="HU20" s="904"/>
      <c r="HV20" s="714" t="b">
        <f>IF(AND(HO20&lt;&gt;""),IF(HO20&lt;=3,"НИЗКИЙ",IF(HO20&lt;7,"СРЕДНИЙ",IF(HO20&gt;=7,"ВЫСОКИЙ"))))</f>
        <v>0</v>
      </c>
      <c r="HW20" s="715" t="b">
        <f t="shared" si="60"/>
        <v>0</v>
      </c>
      <c r="HX20" s="715" t="b">
        <f t="shared" si="61"/>
        <v>0</v>
      </c>
      <c r="HY20" s="715" t="b">
        <f t="shared" si="62"/>
        <v>0</v>
      </c>
      <c r="HZ20" s="715" t="b">
        <f t="shared" si="63"/>
        <v>0</v>
      </c>
      <c r="IA20" s="716" t="b">
        <f t="shared" si="64"/>
        <v>0</v>
      </c>
      <c r="IB20" s="717" t="b">
        <f t="shared" si="65"/>
        <v>0</v>
      </c>
      <c r="IC20" s="433"/>
      <c r="ID20" s="432"/>
      <c r="IE20" s="664"/>
      <c r="IF20" s="1055"/>
      <c r="IG20" s="1055"/>
      <c r="IH20" s="1055"/>
      <c r="II20" s="1055"/>
      <c r="IJ20" s="1055"/>
      <c r="IK20" s="1055"/>
      <c r="IL20" s="1055"/>
      <c r="IM20" s="1055"/>
      <c r="IN20" s="1056"/>
      <c r="IO20" s="662"/>
      <c r="IP20" s="1057"/>
      <c r="IQ20" s="1057"/>
      <c r="IR20" s="1057"/>
      <c r="IS20" s="1057"/>
      <c r="IT20" s="1057"/>
      <c r="IU20" s="1057"/>
      <c r="IV20" s="1057"/>
      <c r="IW20" s="1057"/>
      <c r="IX20" s="1058"/>
      <c r="IY20" s="664"/>
      <c r="IZ20" s="1055"/>
      <c r="JA20" s="1055"/>
      <c r="JB20" s="1055"/>
      <c r="JC20" s="1055"/>
      <c r="JD20" s="1055"/>
      <c r="JE20" s="1055"/>
      <c r="JF20" s="1055"/>
      <c r="JG20" s="1055"/>
      <c r="JH20" s="1059"/>
      <c r="JI20" s="649"/>
      <c r="JJ20" s="1051"/>
      <c r="JK20" s="1051"/>
      <c r="JL20" s="1051"/>
      <c r="JM20" s="1051"/>
      <c r="JN20" s="1051"/>
      <c r="JO20" s="1051"/>
      <c r="JP20" s="1051"/>
      <c r="JQ20" s="1051"/>
      <c r="JR20" s="1061"/>
      <c r="JS20" s="664"/>
      <c r="JT20" s="1055"/>
      <c r="JU20" s="1055"/>
      <c r="JV20" s="1055"/>
      <c r="JW20" s="1055"/>
      <c r="JX20" s="1059"/>
      <c r="JY20" s="1055"/>
      <c r="JZ20" s="1055"/>
      <c r="KA20" s="1055"/>
      <c r="KB20" s="1056"/>
      <c r="KC20" s="662"/>
      <c r="KD20" s="1057"/>
      <c r="KE20" s="1057"/>
      <c r="KF20" s="1057"/>
      <c r="KG20" s="1057"/>
      <c r="KH20" s="1057"/>
      <c r="KI20" s="1057"/>
      <c r="KJ20" s="1057"/>
      <c r="KK20" s="1057"/>
      <c r="KL20" s="1058"/>
      <c r="KM20" s="664"/>
      <c r="KN20" s="1055"/>
      <c r="KO20" s="1055"/>
      <c r="KP20" s="1055"/>
      <c r="KQ20" s="1055"/>
      <c r="KR20" s="1055"/>
      <c r="KS20" s="1055"/>
      <c r="KT20" s="1055"/>
      <c r="KU20" s="1055"/>
      <c r="KV20" s="1056"/>
      <c r="KW20" s="649"/>
      <c r="KX20" s="1051"/>
      <c r="KY20" s="1051"/>
      <c r="KZ20" s="1051"/>
      <c r="LA20" s="1051"/>
      <c r="LB20" s="1051"/>
      <c r="LC20" s="1051"/>
      <c r="LD20" s="1051"/>
      <c r="LE20" s="1051"/>
      <c r="LF20" s="1052"/>
      <c r="LG20" s="1060"/>
      <c r="LH20" s="1055"/>
      <c r="LI20" s="1055"/>
      <c r="LJ20" s="1055"/>
      <c r="LK20" s="1055"/>
      <c r="LL20" s="1055"/>
      <c r="LM20" s="1055"/>
      <c r="LN20" s="1055"/>
      <c r="LO20" s="1055"/>
      <c r="LP20" s="1055"/>
      <c r="LQ20" s="1059"/>
      <c r="LR20" s="739">
        <f>IE20+IR20*(-1)+JE20*(-1)+JR20+KE20*(-1)+KR20*(-1)+LE20</f>
        <v>0</v>
      </c>
      <c r="LS20" s="740" t="b">
        <f t="shared" si="66"/>
        <v>0</v>
      </c>
      <c r="LT20" s="741">
        <f>IF20*(-1)+IS20+JF20+JS20*(-1)+KF20*(-1)+KS20+LF20</f>
        <v>0</v>
      </c>
      <c r="LU20" s="742" t="b">
        <f t="shared" si="67"/>
        <v>0</v>
      </c>
      <c r="LV20" s="743">
        <f>IG20*(-1)+IT20*(-1)+JG20+JT20*(-1)+KG20*(-1)+KT20*(-1)+LG20</f>
        <v>0</v>
      </c>
      <c r="LW20" s="744" t="b">
        <f t="shared" si="68"/>
        <v>0</v>
      </c>
      <c r="LX20" s="745">
        <f>IH20+IU20*(-1)+JH20*(-1)+JU20*(-1)+KH20*(-1)+KU20*(-1)+LH20</f>
        <v>0</v>
      </c>
      <c r="LY20" s="746" t="b">
        <f t="shared" si="69"/>
        <v>0</v>
      </c>
      <c r="LZ20" s="764">
        <f>II20+IV20*(-1)+JI20+JV20+KI20+KV20*(-1)+LI20</f>
        <v>0</v>
      </c>
      <c r="MA20" s="765" t="b">
        <f t="shared" si="70"/>
        <v>0</v>
      </c>
      <c r="MB20" s="766">
        <f>IJ20*(-1)+IW20+JJ20+JW20*(-1)+KJ20*(-1)+KW20*(-1)+LJ20*(-1)</f>
        <v>0</v>
      </c>
      <c r="MC20" s="767" t="b">
        <f t="shared" si="71"/>
        <v>0</v>
      </c>
      <c r="MD20" s="768">
        <f>IK20*(-1)+IX20+JK20*(-1)+JX20*(-1)+KK20+KX20*(-1)+LK20*(-1)</f>
        <v>0</v>
      </c>
      <c r="ME20" s="769" t="b">
        <f t="shared" si="72"/>
        <v>0</v>
      </c>
      <c r="MF20" s="770">
        <f>IL20*(-1)+IY20*(-1)+JL20*(-1)+JY20+KL20+KY20+LL20*(-1)</f>
        <v>0</v>
      </c>
      <c r="MG20" s="771" t="b">
        <f t="shared" si="73"/>
        <v>0</v>
      </c>
      <c r="MH20" s="772">
        <f>IM20*(-1)+IZ20+JM20+JZ20*(-1)+KM20+KZ20*(-1)+LM20*(-1)</f>
        <v>0</v>
      </c>
      <c r="MI20" s="773" t="b">
        <f t="shared" si="74"/>
        <v>0</v>
      </c>
      <c r="MJ20" s="774">
        <f>IN20+JA20*(-1)+JN20*(-1)+KA20*(-1)+KN20*(-1)+LA20*(-1)+LN20*(-1)</f>
        <v>0</v>
      </c>
      <c r="MK20" s="775" t="b">
        <f t="shared" si="75"/>
        <v>0</v>
      </c>
      <c r="ML20" s="776">
        <f>IO20+JB20*(-1)+JO20*(-1)+KB20+KO20+LB20*(-1)+LO20*(-1)</f>
        <v>0</v>
      </c>
      <c r="MM20" s="777" t="b">
        <f t="shared" si="76"/>
        <v>0</v>
      </c>
      <c r="MN20" s="778">
        <f>IP20*(-1)+JC20*(-1)+JP20*(-1)+KC20*(-1)+KP20*(-1)+LC20+LP20*(-1)</f>
        <v>0</v>
      </c>
      <c r="MO20" s="779" t="b">
        <f t="shared" si="77"/>
        <v>0</v>
      </c>
      <c r="MP20" s="884">
        <f>IQ20+JD20+JQ20+KD20+KQ20*(-1)+LD20*(-1)+LQ20</f>
        <v>0</v>
      </c>
      <c r="MQ20" s="885" t="b">
        <f t="shared" si="78"/>
        <v>0</v>
      </c>
      <c r="MR20" s="990"/>
      <c r="MS20" s="645"/>
      <c r="MT20" s="646"/>
      <c r="MU20" s="647"/>
      <c r="MV20" s="648"/>
      <c r="MW20" s="649"/>
      <c r="MX20" s="657"/>
      <c r="MY20" s="658"/>
      <c r="MZ20" s="659"/>
      <c r="NA20" s="660"/>
      <c r="NB20" s="661"/>
      <c r="NC20" s="662"/>
      <c r="ND20" s="663"/>
      <c r="NE20" s="664"/>
      <c r="NF20" s="665"/>
      <c r="NG20" s="1575" t="b">
        <f t="shared" si="18"/>
        <v>0</v>
      </c>
      <c r="NH20" s="1575" t="b">
        <f t="shared" si="18"/>
        <v>0</v>
      </c>
      <c r="NI20" s="1575" t="b">
        <f t="shared" si="18"/>
        <v>0</v>
      </c>
      <c r="NJ20" s="1575" t="b">
        <f t="shared" si="18"/>
        <v>0</v>
      </c>
      <c r="NK20" s="1575" t="b">
        <f t="shared" si="18"/>
        <v>0</v>
      </c>
      <c r="NL20" s="1575" t="b">
        <f t="shared" si="18"/>
        <v>0</v>
      </c>
      <c r="NM20" s="1575" t="b">
        <f t="shared" si="18"/>
        <v>0</v>
      </c>
      <c r="NN20" s="1575" t="b">
        <f t="shared" si="18"/>
        <v>0</v>
      </c>
      <c r="NO20" s="1575" t="b">
        <f t="shared" si="18"/>
        <v>0</v>
      </c>
      <c r="NP20" s="1576" t="b">
        <f t="shared" si="18"/>
        <v>0</v>
      </c>
      <c r="NQ20" s="1576" t="b">
        <f t="shared" si="18"/>
        <v>0</v>
      </c>
      <c r="NR20" s="1576" t="b">
        <f t="shared" si="18"/>
        <v>0</v>
      </c>
      <c r="NS20" s="1575" t="b">
        <f t="shared" si="18"/>
        <v>0</v>
      </c>
      <c r="NT20" s="1445"/>
    </row>
    <row r="21" spans="1:384" s="1938" customFormat="1" ht="23.25" thickBot="1" x14ac:dyDescent="0.35">
      <c r="A21" s="1600">
        <v>9</v>
      </c>
      <c r="B21" s="1601"/>
      <c r="C21" s="1602"/>
      <c r="D21" s="1601"/>
      <c r="E21" s="1515"/>
      <c r="F21" s="89"/>
      <c r="G21" s="90"/>
      <c r="H21" s="100"/>
      <c r="I21" s="100"/>
      <c r="J21" s="1558"/>
      <c r="K21" s="1565">
        <f t="shared" si="79"/>
        <v>0</v>
      </c>
      <c r="L21" s="1562"/>
      <c r="M21" s="1178"/>
      <c r="N21" s="1179"/>
      <c r="O21" s="1195"/>
      <c r="P21" s="1197"/>
      <c r="Q21" s="1197"/>
      <c r="R21" s="1197"/>
      <c r="S21" s="1197"/>
      <c r="T21" s="1197"/>
      <c r="U21" s="1197"/>
      <c r="V21" s="1198"/>
      <c r="W21" s="1532" t="b">
        <f t="shared" si="81"/>
        <v>0</v>
      </c>
      <c r="X21" s="1531" t="b">
        <f t="shared" si="19"/>
        <v>0</v>
      </c>
      <c r="Y21" s="1531" t="b">
        <f t="shared" si="20"/>
        <v>0</v>
      </c>
      <c r="Z21" s="1531" t="b">
        <f t="shared" si="21"/>
        <v>0</v>
      </c>
      <c r="AA21" s="1531" t="b">
        <f t="shared" si="22"/>
        <v>0</v>
      </c>
      <c r="AB21" s="1531" t="b">
        <f t="shared" si="23"/>
        <v>0</v>
      </c>
      <c r="AC21" s="1531" t="b">
        <f t="shared" si="24"/>
        <v>0</v>
      </c>
      <c r="AD21" s="1533" t="b">
        <f t="shared" si="25"/>
        <v>0</v>
      </c>
      <c r="AE21" s="1178"/>
      <c r="AF21" s="1181"/>
      <c r="AG21" s="103"/>
      <c r="AH21" s="104"/>
      <c r="AI21" s="104"/>
      <c r="AJ21" s="104"/>
      <c r="AK21" s="104"/>
      <c r="AL21" s="104"/>
      <c r="AM21" s="104"/>
      <c r="AN21" s="104"/>
      <c r="AO21" s="104"/>
      <c r="AP21" s="105"/>
      <c r="AQ21" s="1667"/>
      <c r="AR21" s="103"/>
      <c r="AS21" s="104"/>
      <c r="AT21" s="104"/>
      <c r="AU21" s="104"/>
      <c r="AV21" s="104"/>
      <c r="AW21" s="104"/>
      <c r="AX21" s="104"/>
      <c r="AY21" s="104"/>
      <c r="AZ21" s="104"/>
      <c r="BA21" s="105"/>
      <c r="BB21" s="1645">
        <f t="shared" si="0"/>
        <v>0</v>
      </c>
      <c r="BC21" s="382">
        <f t="shared" si="1"/>
        <v>0</v>
      </c>
      <c r="BD21" s="1647" t="e">
        <f t="shared" si="26"/>
        <v>#DIV/0!</v>
      </c>
      <c r="BE21" s="367" t="e">
        <f t="shared" si="27"/>
        <v>#DIV/0!</v>
      </c>
      <c r="BF21" s="368" t="e">
        <f t="shared" si="28"/>
        <v>#DIV/0!</v>
      </c>
      <c r="BG21" s="369" t="e">
        <f t="shared" si="2"/>
        <v>#DIV/0!</v>
      </c>
      <c r="BH21" s="370" t="e">
        <f t="shared" si="3"/>
        <v>#DIV/0!</v>
      </c>
      <c r="BI21" s="371" t="e">
        <f t="shared" si="4"/>
        <v>#DIV/0!</v>
      </c>
      <c r="BJ21" s="372" t="e">
        <f t="shared" si="29"/>
        <v>#DIV/0!</v>
      </c>
      <c r="BK21" s="372" t="e">
        <f t="shared" si="30"/>
        <v>#DIV/0!</v>
      </c>
      <c r="BL21" s="379" t="e">
        <f t="shared" si="31"/>
        <v>#DIV/0!</v>
      </c>
      <c r="BM21" s="99"/>
      <c r="BN21" s="1181"/>
      <c r="BO21" s="1838"/>
      <c r="BP21" s="1839"/>
      <c r="BQ21" s="1839"/>
      <c r="BR21" s="1839"/>
      <c r="BS21" s="1839"/>
      <c r="BT21" s="1839"/>
      <c r="BU21" s="1839"/>
      <c r="BV21" s="1839"/>
      <c r="BW21" s="1839"/>
      <c r="BX21" s="1839"/>
      <c r="BY21" s="1839"/>
      <c r="BZ21" s="1839"/>
      <c r="CA21" s="1839"/>
      <c r="CB21" s="1839"/>
      <c r="CC21" s="1839"/>
      <c r="CD21" s="1839"/>
      <c r="CE21" s="1839"/>
      <c r="CF21" s="1839"/>
      <c r="CG21" s="1839"/>
      <c r="CH21" s="1839"/>
      <c r="CI21" s="1839"/>
      <c r="CJ21" s="1839"/>
      <c r="CK21" s="1839"/>
      <c r="CL21" s="1839"/>
      <c r="CM21" s="1839"/>
      <c r="CN21" s="1839"/>
      <c r="CO21" s="1839"/>
      <c r="CP21" s="1839"/>
      <c r="CQ21" s="1839"/>
      <c r="CR21" s="1839"/>
      <c r="CS21" s="1839"/>
      <c r="CT21" s="1839"/>
      <c r="CU21" s="1839"/>
      <c r="CV21" s="1839"/>
      <c r="CW21" s="1839"/>
      <c r="CX21" s="1839"/>
      <c r="CY21" s="1839"/>
      <c r="CZ21" s="1839"/>
      <c r="DA21" s="1839"/>
      <c r="DB21" s="1840"/>
      <c r="DC21" s="1831">
        <f t="shared" si="32"/>
        <v>0</v>
      </c>
      <c r="DD21" s="1832">
        <f t="shared" si="33"/>
        <v>0</v>
      </c>
      <c r="DE21" s="1833">
        <f t="shared" si="34"/>
        <v>0</v>
      </c>
      <c r="DF21" s="1831">
        <f t="shared" si="35"/>
        <v>0</v>
      </c>
      <c r="DG21" s="1832">
        <f t="shared" si="36"/>
        <v>0</v>
      </c>
      <c r="DH21" s="1833">
        <f t="shared" si="37"/>
        <v>0</v>
      </c>
      <c r="DI21" s="1831">
        <f t="shared" si="38"/>
        <v>0</v>
      </c>
      <c r="DJ21" s="1832">
        <f t="shared" si="39"/>
        <v>0</v>
      </c>
      <c r="DK21" s="1832">
        <f t="shared" si="40"/>
        <v>0</v>
      </c>
      <c r="DL21" s="1833">
        <f t="shared" si="41"/>
        <v>0</v>
      </c>
      <c r="DM21" s="1834">
        <f t="shared" si="42"/>
        <v>0</v>
      </c>
      <c r="DN21" s="1835">
        <f t="shared" si="43"/>
        <v>0</v>
      </c>
      <c r="DO21" s="1836">
        <f t="shared" si="44"/>
        <v>0</v>
      </c>
      <c r="DP21" s="1837">
        <f t="shared" si="45"/>
        <v>0</v>
      </c>
      <c r="DQ21" s="1837">
        <f t="shared" si="46"/>
        <v>0</v>
      </c>
      <c r="DR21" s="1192"/>
      <c r="DS21" s="1210"/>
      <c r="DT21" s="1211"/>
      <c r="DU21" s="1212"/>
      <c r="DV21" s="1213"/>
      <c r="DW21" s="1180"/>
      <c r="DX21" s="1178"/>
      <c r="DY21" s="1181"/>
      <c r="DZ21" s="1195"/>
      <c r="EA21" s="1196"/>
      <c r="EB21" s="1195"/>
      <c r="EC21" s="1197"/>
      <c r="ED21" s="1196"/>
      <c r="EE21" s="1191"/>
      <c r="EF21" s="1192"/>
      <c r="EG21" s="1195"/>
      <c r="EH21" s="1196"/>
      <c r="EI21" s="1195"/>
      <c r="EJ21" s="1197"/>
      <c r="EK21" s="1198"/>
      <c r="EL21" s="1199"/>
      <c r="EM21" s="1179"/>
      <c r="EN21" s="1178"/>
      <c r="EO21" s="1688"/>
      <c r="EP21" s="1680"/>
      <c r="EQ21" s="1675"/>
      <c r="ER21" s="1498"/>
      <c r="ES21" s="1498"/>
      <c r="ET21" s="1499"/>
      <c r="EU21" s="1500"/>
      <c r="EV21" s="1501"/>
      <c r="EW21" s="1501"/>
      <c r="EX21" s="1501"/>
      <c r="EY21" s="1501"/>
      <c r="EZ21" s="1501"/>
      <c r="FA21" s="1501"/>
      <c r="FB21" s="1502"/>
      <c r="FC21" s="1689"/>
      <c r="FD21" s="1444"/>
      <c r="FE21" s="2219"/>
      <c r="FF21" s="2220"/>
      <c r="FG21" s="2220"/>
      <c r="FH21" s="2220"/>
      <c r="FI21" s="2220"/>
      <c r="FJ21" s="2220"/>
      <c r="FK21" s="2220"/>
      <c r="FL21" s="2220"/>
      <c r="FM21" s="2220"/>
      <c r="FN21" s="2220"/>
      <c r="FO21" s="2220"/>
      <c r="FP21" s="2220"/>
      <c r="FQ21" s="2220"/>
      <c r="FR21" s="2220"/>
      <c r="FS21" s="2220"/>
      <c r="FT21" s="2220"/>
      <c r="FU21" s="2220"/>
      <c r="FV21" s="2220"/>
      <c r="FW21" s="2220"/>
      <c r="FX21" s="2220"/>
      <c r="FY21" s="2220"/>
      <c r="FZ21" s="2220"/>
      <c r="GA21" s="2220"/>
      <c r="GB21" s="2220"/>
      <c r="GC21" s="2220"/>
      <c r="GD21" s="2220"/>
      <c r="GE21" s="2220"/>
      <c r="GF21" s="2220"/>
      <c r="GG21" s="2220"/>
      <c r="GH21" s="2220"/>
      <c r="GI21" s="2220"/>
      <c r="GJ21" s="2220"/>
      <c r="GK21" s="2220"/>
      <c r="GL21" s="2220"/>
      <c r="GM21" s="2220"/>
      <c r="GN21" s="2220"/>
      <c r="GO21" s="2220"/>
      <c r="GP21" s="2220"/>
      <c r="GQ21" s="2220"/>
      <c r="GR21" s="2220"/>
      <c r="GS21" s="2220"/>
      <c r="GT21" s="2220"/>
      <c r="GU21" s="2220"/>
      <c r="GV21" s="2220"/>
      <c r="GW21" s="2220"/>
      <c r="GX21" s="2221"/>
      <c r="GY21" s="2198">
        <f t="shared" si="47"/>
        <v>0</v>
      </c>
      <c r="GZ21" s="396" t="b">
        <f t="shared" ref="GZ21:GZ45" si="82">IF(AND(FE21&lt;&gt;""),IF(GY21&lt;=3,"НИЗКИЙ",IF(GY21&lt;7,"СРЕДНИЙ",IF(GY21&gt;=7,"ВЫСОКИЙ"))))</f>
        <v>0</v>
      </c>
      <c r="HA21" s="2199">
        <f t="shared" si="48"/>
        <v>0</v>
      </c>
      <c r="HB21" s="2208" t="b">
        <f t="shared" si="49"/>
        <v>0</v>
      </c>
      <c r="HC21" s="2201">
        <f t="shared" si="50"/>
        <v>0</v>
      </c>
      <c r="HD21" s="397" t="b">
        <f t="shared" si="51"/>
        <v>0</v>
      </c>
      <c r="HE21" s="2202">
        <f t="shared" si="52"/>
        <v>0</v>
      </c>
      <c r="HF21" s="398" t="b">
        <f t="shared" si="53"/>
        <v>0</v>
      </c>
      <c r="HG21" s="2203">
        <f t="shared" si="54"/>
        <v>0</v>
      </c>
      <c r="HH21" s="2209" t="b">
        <f t="shared" si="55"/>
        <v>0</v>
      </c>
      <c r="HI21" s="2205">
        <f t="shared" si="56"/>
        <v>0</v>
      </c>
      <c r="HJ21" s="395" t="b">
        <f t="shared" si="57"/>
        <v>0</v>
      </c>
      <c r="HK21" s="2206">
        <f t="shared" si="58"/>
        <v>0</v>
      </c>
      <c r="HL21" s="2210" t="b">
        <f t="shared" si="59"/>
        <v>0</v>
      </c>
      <c r="HM21" s="432"/>
      <c r="HN21" s="991"/>
      <c r="HO21" s="898"/>
      <c r="HP21" s="899"/>
      <c r="HQ21" s="900"/>
      <c r="HR21" s="901"/>
      <c r="HS21" s="902"/>
      <c r="HT21" s="903"/>
      <c r="HU21" s="904"/>
      <c r="HV21" s="714" t="b">
        <f t="shared" ref="HV21:HW45" si="83">IF(AND(HO21&lt;&gt;""),IF(HO21&lt;=3,"НИЗКИЙ",IF(HO21&lt;7,"СРЕДНИЙ",IF(HO21&gt;=7,"ВЫСОКИЙ"))))</f>
        <v>0</v>
      </c>
      <c r="HW21" s="715" t="b">
        <f t="shared" si="60"/>
        <v>0</v>
      </c>
      <c r="HX21" s="715" t="b">
        <f t="shared" si="61"/>
        <v>0</v>
      </c>
      <c r="HY21" s="715" t="b">
        <f t="shared" si="62"/>
        <v>0</v>
      </c>
      <c r="HZ21" s="715" t="b">
        <f t="shared" si="63"/>
        <v>0</v>
      </c>
      <c r="IA21" s="716" t="b">
        <f t="shared" si="64"/>
        <v>0</v>
      </c>
      <c r="IB21" s="717" t="b">
        <f t="shared" si="65"/>
        <v>0</v>
      </c>
      <c r="IC21" s="433"/>
      <c r="ID21" s="432"/>
      <c r="IE21" s="664"/>
      <c r="IF21" s="1055"/>
      <c r="IG21" s="1055"/>
      <c r="IH21" s="1055"/>
      <c r="II21" s="1055"/>
      <c r="IJ21" s="1055"/>
      <c r="IK21" s="1055"/>
      <c r="IL21" s="1055"/>
      <c r="IM21" s="1055"/>
      <c r="IN21" s="1056"/>
      <c r="IO21" s="662"/>
      <c r="IP21" s="1057"/>
      <c r="IQ21" s="1057"/>
      <c r="IR21" s="1057"/>
      <c r="IS21" s="1057"/>
      <c r="IT21" s="1057"/>
      <c r="IU21" s="1057"/>
      <c r="IV21" s="1057"/>
      <c r="IW21" s="1057"/>
      <c r="IX21" s="1058"/>
      <c r="IY21" s="664"/>
      <c r="IZ21" s="1055"/>
      <c r="JA21" s="1055"/>
      <c r="JB21" s="1055"/>
      <c r="JC21" s="1055"/>
      <c r="JD21" s="1055"/>
      <c r="JE21" s="1055"/>
      <c r="JF21" s="1055"/>
      <c r="JG21" s="1055"/>
      <c r="JH21" s="1059"/>
      <c r="JI21" s="662"/>
      <c r="JJ21" s="1057"/>
      <c r="JK21" s="1057"/>
      <c r="JL21" s="1057"/>
      <c r="JM21" s="1057"/>
      <c r="JN21" s="1057"/>
      <c r="JO21" s="1057"/>
      <c r="JP21" s="1057"/>
      <c r="JQ21" s="1057"/>
      <c r="JR21" s="1062"/>
      <c r="JS21" s="664"/>
      <c r="JT21" s="1055"/>
      <c r="JU21" s="1055"/>
      <c r="JV21" s="1055"/>
      <c r="JW21" s="1055"/>
      <c r="JX21" s="1059"/>
      <c r="JY21" s="1055"/>
      <c r="JZ21" s="1055"/>
      <c r="KA21" s="1055"/>
      <c r="KB21" s="1056"/>
      <c r="KC21" s="662"/>
      <c r="KD21" s="1057"/>
      <c r="KE21" s="1057"/>
      <c r="KF21" s="1057"/>
      <c r="KG21" s="1057"/>
      <c r="KH21" s="1057"/>
      <c r="KI21" s="1057"/>
      <c r="KJ21" s="1057"/>
      <c r="KK21" s="1057"/>
      <c r="KL21" s="1058"/>
      <c r="KM21" s="664"/>
      <c r="KN21" s="1055"/>
      <c r="KO21" s="1055"/>
      <c r="KP21" s="1055"/>
      <c r="KQ21" s="1055"/>
      <c r="KR21" s="1055"/>
      <c r="KS21" s="1055"/>
      <c r="KT21" s="1055"/>
      <c r="KU21" s="1055"/>
      <c r="KV21" s="1056"/>
      <c r="KW21" s="662"/>
      <c r="KX21" s="1057"/>
      <c r="KY21" s="1057"/>
      <c r="KZ21" s="1057"/>
      <c r="LA21" s="1057"/>
      <c r="LB21" s="1057"/>
      <c r="LC21" s="1057"/>
      <c r="LD21" s="1057"/>
      <c r="LE21" s="1057"/>
      <c r="LF21" s="1058"/>
      <c r="LG21" s="1060"/>
      <c r="LH21" s="1055"/>
      <c r="LI21" s="1055"/>
      <c r="LJ21" s="1055"/>
      <c r="LK21" s="1055"/>
      <c r="LL21" s="1055"/>
      <c r="LM21" s="1055"/>
      <c r="LN21" s="1055"/>
      <c r="LO21" s="1055"/>
      <c r="LP21" s="1055"/>
      <c r="LQ21" s="1059"/>
      <c r="LR21" s="739">
        <f t="shared" si="5"/>
        <v>0</v>
      </c>
      <c r="LS21" s="740" t="b">
        <f t="shared" si="66"/>
        <v>0</v>
      </c>
      <c r="LT21" s="741">
        <f t="shared" si="6"/>
        <v>0</v>
      </c>
      <c r="LU21" s="742" t="b">
        <f t="shared" si="67"/>
        <v>0</v>
      </c>
      <c r="LV21" s="743">
        <f t="shared" ref="LV21:LV45" si="84">IG21*(-1)+IT21*(-1)+JG21+JT21*(-1)+KG21*(-1)+KT21*(-1)+LG21</f>
        <v>0</v>
      </c>
      <c r="LW21" s="744" t="b">
        <f t="shared" si="68"/>
        <v>0</v>
      </c>
      <c r="LX21" s="745">
        <f t="shared" si="8"/>
        <v>0</v>
      </c>
      <c r="LY21" s="746" t="b">
        <f t="shared" si="69"/>
        <v>0</v>
      </c>
      <c r="LZ21" s="764">
        <f t="shared" si="9"/>
        <v>0</v>
      </c>
      <c r="MA21" s="765" t="b">
        <f t="shared" si="70"/>
        <v>0</v>
      </c>
      <c r="MB21" s="766">
        <f t="shared" ref="MB21:MB45" si="85">IJ21*(-1)+IW21+JJ21+JW21*(-1)+KJ21*(-1)+KW21*(-1)+LJ21*(-1)</f>
        <v>0</v>
      </c>
      <c r="MC21" s="767" t="b">
        <f t="shared" si="71"/>
        <v>0</v>
      </c>
      <c r="MD21" s="768">
        <f t="shared" si="11"/>
        <v>0</v>
      </c>
      <c r="ME21" s="769" t="b">
        <f t="shared" si="72"/>
        <v>0</v>
      </c>
      <c r="MF21" s="770">
        <f t="shared" ref="MF21:MF45" si="86">IL21*(-1)+IY21*(-1)+JL21*(-1)+JY21+KL21+KY21+LL21*(-1)</f>
        <v>0</v>
      </c>
      <c r="MG21" s="771" t="b">
        <f t="shared" si="73"/>
        <v>0</v>
      </c>
      <c r="MH21" s="772">
        <f t="shared" ref="MH21:MH45" si="87">IM21*(-1)+IZ21+JM21+JZ21*(-1)+KM21+KZ21*(-1)+LM21*(-1)</f>
        <v>0</v>
      </c>
      <c r="MI21" s="773" t="b">
        <f t="shared" si="74"/>
        <v>0</v>
      </c>
      <c r="MJ21" s="774">
        <f t="shared" ref="MJ21:MJ45" si="88">IN21+JA21*(-1)+JN21*(-1)+KA21*(-1)+KN21*(-1)+LA21*(-1)+LN21*(-1)</f>
        <v>0</v>
      </c>
      <c r="MK21" s="775" t="b">
        <f t="shared" si="75"/>
        <v>0</v>
      </c>
      <c r="ML21" s="776">
        <f t="shared" ref="ML21:ML45" si="89">IO21+JB21*(-1)+JO21*(-1)+KB21+KO21+LB21*(-1)+LO21*(-1)</f>
        <v>0</v>
      </c>
      <c r="MM21" s="777" t="b">
        <f t="shared" si="76"/>
        <v>0</v>
      </c>
      <c r="MN21" s="778">
        <f t="shared" ref="MN21:MN45" si="90">IP21*(-1)+JC21*(-1)+JP21*(-1)+KC21*(-1)+KP21*(-1)+LC21+LP21*(-1)</f>
        <v>0</v>
      </c>
      <c r="MO21" s="779" t="b">
        <f t="shared" si="77"/>
        <v>0</v>
      </c>
      <c r="MP21" s="884">
        <f t="shared" ref="MP21:MP45" si="91">IQ21+JD21+JQ21+KD21+KQ21*(-1)+LD21*(-1)+LQ21</f>
        <v>0</v>
      </c>
      <c r="MQ21" s="885" t="b">
        <f t="shared" si="78"/>
        <v>0</v>
      </c>
      <c r="MR21" s="990"/>
      <c r="MS21" s="645"/>
      <c r="MT21" s="646"/>
      <c r="MU21" s="647"/>
      <c r="MV21" s="648"/>
      <c r="MW21" s="649"/>
      <c r="MX21" s="657"/>
      <c r="MY21" s="658"/>
      <c r="MZ21" s="659"/>
      <c r="NA21" s="660"/>
      <c r="NB21" s="661"/>
      <c r="NC21" s="662"/>
      <c r="ND21" s="663"/>
      <c r="NE21" s="664"/>
      <c r="NF21" s="665"/>
      <c r="NG21" s="1575" t="b">
        <f t="shared" si="18"/>
        <v>0</v>
      </c>
      <c r="NH21" s="1575" t="b">
        <f t="shared" si="18"/>
        <v>0</v>
      </c>
      <c r="NI21" s="1575" t="b">
        <f t="shared" si="18"/>
        <v>0</v>
      </c>
      <c r="NJ21" s="1575" t="b">
        <f t="shared" si="18"/>
        <v>0</v>
      </c>
      <c r="NK21" s="1575" t="b">
        <f t="shared" si="18"/>
        <v>0</v>
      </c>
      <c r="NL21" s="1575" t="b">
        <f t="shared" si="18"/>
        <v>0</v>
      </c>
      <c r="NM21" s="1575" t="b">
        <f t="shared" si="18"/>
        <v>0</v>
      </c>
      <c r="NN21" s="1575" t="b">
        <f t="shared" si="18"/>
        <v>0</v>
      </c>
      <c r="NO21" s="1575" t="b">
        <f t="shared" si="18"/>
        <v>0</v>
      </c>
      <c r="NP21" s="1576" t="b">
        <f t="shared" si="18"/>
        <v>0</v>
      </c>
      <c r="NQ21" s="1576" t="b">
        <f t="shared" si="18"/>
        <v>0</v>
      </c>
      <c r="NR21" s="1576" t="b">
        <f t="shared" si="18"/>
        <v>0</v>
      </c>
      <c r="NS21" s="1575" t="b">
        <f t="shared" si="18"/>
        <v>0</v>
      </c>
      <c r="NT21" s="1445"/>
    </row>
    <row r="22" spans="1:384" s="1938" customFormat="1" ht="23.25" thickBot="1" x14ac:dyDescent="0.35">
      <c r="A22" s="1600">
        <v>10</v>
      </c>
      <c r="B22" s="1601"/>
      <c r="C22" s="1602"/>
      <c r="D22" s="1601"/>
      <c r="E22" s="1515"/>
      <c r="F22" s="89"/>
      <c r="G22" s="90"/>
      <c r="H22" s="100"/>
      <c r="I22" s="100"/>
      <c r="J22" s="1558"/>
      <c r="K22" s="1565">
        <f t="shared" si="79"/>
        <v>0</v>
      </c>
      <c r="L22" s="1562"/>
      <c r="M22" s="1178"/>
      <c r="N22" s="1179"/>
      <c r="O22" s="1195"/>
      <c r="P22" s="1197"/>
      <c r="Q22" s="1197"/>
      <c r="R22" s="1197"/>
      <c r="S22" s="1197"/>
      <c r="T22" s="1197"/>
      <c r="U22" s="1197"/>
      <c r="V22" s="1198"/>
      <c r="W22" s="1532" t="b">
        <f t="shared" si="81"/>
        <v>0</v>
      </c>
      <c r="X22" s="1531" t="b">
        <f t="shared" si="19"/>
        <v>0</v>
      </c>
      <c r="Y22" s="1531" t="b">
        <f t="shared" si="20"/>
        <v>0</v>
      </c>
      <c r="Z22" s="1531" t="b">
        <f t="shared" si="21"/>
        <v>0</v>
      </c>
      <c r="AA22" s="1531" t="b">
        <f t="shared" si="22"/>
        <v>0</v>
      </c>
      <c r="AB22" s="1531" t="b">
        <f t="shared" si="23"/>
        <v>0</v>
      </c>
      <c r="AC22" s="1531" t="b">
        <f t="shared" si="24"/>
        <v>0</v>
      </c>
      <c r="AD22" s="1533" t="b">
        <f t="shared" si="25"/>
        <v>0</v>
      </c>
      <c r="AE22" s="1178"/>
      <c r="AF22" s="1181"/>
      <c r="AG22" s="103"/>
      <c r="AH22" s="104"/>
      <c r="AI22" s="104"/>
      <c r="AJ22" s="104"/>
      <c r="AK22" s="104"/>
      <c r="AL22" s="104"/>
      <c r="AM22" s="104"/>
      <c r="AN22" s="104"/>
      <c r="AO22" s="104"/>
      <c r="AP22" s="105"/>
      <c r="AQ22" s="1667"/>
      <c r="AR22" s="103"/>
      <c r="AS22" s="104"/>
      <c r="AT22" s="104"/>
      <c r="AU22" s="104"/>
      <c r="AV22" s="104"/>
      <c r="AW22" s="104"/>
      <c r="AX22" s="104"/>
      <c r="AY22" s="104"/>
      <c r="AZ22" s="104"/>
      <c r="BA22" s="105"/>
      <c r="BB22" s="1645">
        <f t="shared" si="0"/>
        <v>0</v>
      </c>
      <c r="BC22" s="382">
        <f t="shared" si="1"/>
        <v>0</v>
      </c>
      <c r="BD22" s="1647" t="e">
        <f t="shared" si="26"/>
        <v>#DIV/0!</v>
      </c>
      <c r="BE22" s="367" t="e">
        <f t="shared" si="27"/>
        <v>#DIV/0!</v>
      </c>
      <c r="BF22" s="368" t="e">
        <f t="shared" si="28"/>
        <v>#DIV/0!</v>
      </c>
      <c r="BG22" s="369" t="e">
        <f t="shared" si="2"/>
        <v>#DIV/0!</v>
      </c>
      <c r="BH22" s="370" t="e">
        <f t="shared" si="3"/>
        <v>#DIV/0!</v>
      </c>
      <c r="BI22" s="371" t="e">
        <f t="shared" si="4"/>
        <v>#DIV/0!</v>
      </c>
      <c r="BJ22" s="372" t="e">
        <f t="shared" si="29"/>
        <v>#DIV/0!</v>
      </c>
      <c r="BK22" s="372" t="e">
        <f t="shared" si="30"/>
        <v>#DIV/0!</v>
      </c>
      <c r="BL22" s="379" t="e">
        <f t="shared" si="31"/>
        <v>#DIV/0!</v>
      </c>
      <c r="BM22" s="99"/>
      <c r="BN22" s="1181"/>
      <c r="BO22" s="1838"/>
      <c r="BP22" s="1839"/>
      <c r="BQ22" s="1839"/>
      <c r="BR22" s="1839"/>
      <c r="BS22" s="1839"/>
      <c r="BT22" s="1839"/>
      <c r="BU22" s="1839"/>
      <c r="BV22" s="1839"/>
      <c r="BW22" s="1839"/>
      <c r="BX22" s="1839"/>
      <c r="BY22" s="1839"/>
      <c r="BZ22" s="1839"/>
      <c r="CA22" s="1839"/>
      <c r="CB22" s="1839"/>
      <c r="CC22" s="1839"/>
      <c r="CD22" s="1839"/>
      <c r="CE22" s="1839"/>
      <c r="CF22" s="1839"/>
      <c r="CG22" s="1839"/>
      <c r="CH22" s="1839"/>
      <c r="CI22" s="1839"/>
      <c r="CJ22" s="1839"/>
      <c r="CK22" s="1839"/>
      <c r="CL22" s="1839"/>
      <c r="CM22" s="1839"/>
      <c r="CN22" s="1839"/>
      <c r="CO22" s="1839"/>
      <c r="CP22" s="1839"/>
      <c r="CQ22" s="1839"/>
      <c r="CR22" s="1839"/>
      <c r="CS22" s="1839"/>
      <c r="CT22" s="1839"/>
      <c r="CU22" s="1839"/>
      <c r="CV22" s="1839"/>
      <c r="CW22" s="1839"/>
      <c r="CX22" s="1839"/>
      <c r="CY22" s="1839"/>
      <c r="CZ22" s="1839"/>
      <c r="DA22" s="1839"/>
      <c r="DB22" s="1840"/>
      <c r="DC22" s="1831">
        <f t="shared" si="32"/>
        <v>0</v>
      </c>
      <c r="DD22" s="1832">
        <f t="shared" si="33"/>
        <v>0</v>
      </c>
      <c r="DE22" s="1833">
        <f t="shared" si="34"/>
        <v>0</v>
      </c>
      <c r="DF22" s="1831">
        <f t="shared" si="35"/>
        <v>0</v>
      </c>
      <c r="DG22" s="1832">
        <f t="shared" si="36"/>
        <v>0</v>
      </c>
      <c r="DH22" s="1833">
        <f t="shared" si="37"/>
        <v>0</v>
      </c>
      <c r="DI22" s="1831">
        <f t="shared" si="38"/>
        <v>0</v>
      </c>
      <c r="DJ22" s="1832">
        <f t="shared" si="39"/>
        <v>0</v>
      </c>
      <c r="DK22" s="1832">
        <f t="shared" si="40"/>
        <v>0</v>
      </c>
      <c r="DL22" s="1833">
        <f t="shared" si="41"/>
        <v>0</v>
      </c>
      <c r="DM22" s="1834">
        <f t="shared" si="42"/>
        <v>0</v>
      </c>
      <c r="DN22" s="1835">
        <f t="shared" si="43"/>
        <v>0</v>
      </c>
      <c r="DO22" s="1836">
        <f t="shared" si="44"/>
        <v>0</v>
      </c>
      <c r="DP22" s="1837">
        <f t="shared" si="45"/>
        <v>0</v>
      </c>
      <c r="DQ22" s="1837">
        <f t="shared" si="46"/>
        <v>0</v>
      </c>
      <c r="DR22" s="1192"/>
      <c r="DS22" s="1210"/>
      <c r="DT22" s="1211"/>
      <c r="DU22" s="1212"/>
      <c r="DV22" s="1213"/>
      <c r="DW22" s="1180"/>
      <c r="DX22" s="1178"/>
      <c r="DY22" s="1181"/>
      <c r="DZ22" s="1195"/>
      <c r="EA22" s="1196"/>
      <c r="EB22" s="1195"/>
      <c r="EC22" s="1197"/>
      <c r="ED22" s="1196"/>
      <c r="EE22" s="1191"/>
      <c r="EF22" s="1192"/>
      <c r="EG22" s="1195"/>
      <c r="EH22" s="1196"/>
      <c r="EI22" s="1195"/>
      <c r="EJ22" s="1197"/>
      <c r="EK22" s="1198"/>
      <c r="EL22" s="1199"/>
      <c r="EM22" s="1179"/>
      <c r="EN22" s="1178"/>
      <c r="EO22" s="1688"/>
      <c r="EP22" s="1680"/>
      <c r="EQ22" s="1675"/>
      <c r="ER22" s="1498"/>
      <c r="ES22" s="1498"/>
      <c r="ET22" s="1499"/>
      <c r="EU22" s="1500"/>
      <c r="EV22" s="1501"/>
      <c r="EW22" s="1501"/>
      <c r="EX22" s="1501"/>
      <c r="EY22" s="1501"/>
      <c r="EZ22" s="1501"/>
      <c r="FA22" s="1501"/>
      <c r="FB22" s="1502"/>
      <c r="FC22" s="1689"/>
      <c r="FD22" s="1444"/>
      <c r="FE22" s="2219"/>
      <c r="FF22" s="2220"/>
      <c r="FG22" s="2220"/>
      <c r="FH22" s="2220"/>
      <c r="FI22" s="2220"/>
      <c r="FJ22" s="2220"/>
      <c r="FK22" s="2220"/>
      <c r="FL22" s="2220"/>
      <c r="FM22" s="2220"/>
      <c r="FN22" s="2220"/>
      <c r="FO22" s="2220"/>
      <c r="FP22" s="2220"/>
      <c r="FQ22" s="2220"/>
      <c r="FR22" s="2220"/>
      <c r="FS22" s="2220"/>
      <c r="FT22" s="2220"/>
      <c r="FU22" s="2220"/>
      <c r="FV22" s="2220"/>
      <c r="FW22" s="2220"/>
      <c r="FX22" s="2220"/>
      <c r="FY22" s="2220"/>
      <c r="FZ22" s="2220"/>
      <c r="GA22" s="2220"/>
      <c r="GB22" s="2220"/>
      <c r="GC22" s="2220"/>
      <c r="GD22" s="2220"/>
      <c r="GE22" s="2220"/>
      <c r="GF22" s="2220"/>
      <c r="GG22" s="2220"/>
      <c r="GH22" s="2220"/>
      <c r="GI22" s="2220"/>
      <c r="GJ22" s="2220"/>
      <c r="GK22" s="2220"/>
      <c r="GL22" s="2220"/>
      <c r="GM22" s="2220"/>
      <c r="GN22" s="2220"/>
      <c r="GO22" s="2220"/>
      <c r="GP22" s="2220"/>
      <c r="GQ22" s="2220"/>
      <c r="GR22" s="2220"/>
      <c r="GS22" s="2220"/>
      <c r="GT22" s="2220"/>
      <c r="GU22" s="2220"/>
      <c r="GV22" s="2220"/>
      <c r="GW22" s="2220"/>
      <c r="GX22" s="2221"/>
      <c r="GY22" s="2198">
        <f t="shared" si="47"/>
        <v>0</v>
      </c>
      <c r="GZ22" s="396" t="b">
        <f t="shared" si="82"/>
        <v>0</v>
      </c>
      <c r="HA22" s="2199">
        <f t="shared" si="48"/>
        <v>0</v>
      </c>
      <c r="HB22" s="2208" t="b">
        <f t="shared" si="49"/>
        <v>0</v>
      </c>
      <c r="HC22" s="2201">
        <f t="shared" si="50"/>
        <v>0</v>
      </c>
      <c r="HD22" s="397" t="b">
        <f t="shared" si="51"/>
        <v>0</v>
      </c>
      <c r="HE22" s="2202">
        <f t="shared" si="52"/>
        <v>0</v>
      </c>
      <c r="HF22" s="398" t="b">
        <f t="shared" si="53"/>
        <v>0</v>
      </c>
      <c r="HG22" s="2203">
        <f t="shared" si="54"/>
        <v>0</v>
      </c>
      <c r="HH22" s="2209" t="b">
        <f t="shared" si="55"/>
        <v>0</v>
      </c>
      <c r="HI22" s="2205">
        <f t="shared" si="56"/>
        <v>0</v>
      </c>
      <c r="HJ22" s="395" t="b">
        <f t="shared" si="57"/>
        <v>0</v>
      </c>
      <c r="HK22" s="2206">
        <f t="shared" si="58"/>
        <v>0</v>
      </c>
      <c r="HL22" s="2210" t="b">
        <f t="shared" si="59"/>
        <v>0</v>
      </c>
      <c r="HM22" s="432"/>
      <c r="HN22" s="991"/>
      <c r="HO22" s="898"/>
      <c r="HP22" s="899"/>
      <c r="HQ22" s="900"/>
      <c r="HR22" s="901"/>
      <c r="HS22" s="902"/>
      <c r="HT22" s="903"/>
      <c r="HU22" s="904"/>
      <c r="HV22" s="714" t="b">
        <f t="shared" si="83"/>
        <v>0</v>
      </c>
      <c r="HW22" s="715" t="b">
        <f t="shared" si="60"/>
        <v>0</v>
      </c>
      <c r="HX22" s="715" t="b">
        <f t="shared" si="61"/>
        <v>0</v>
      </c>
      <c r="HY22" s="715" t="b">
        <f t="shared" si="62"/>
        <v>0</v>
      </c>
      <c r="HZ22" s="715" t="b">
        <f t="shared" si="63"/>
        <v>0</v>
      </c>
      <c r="IA22" s="716" t="b">
        <f t="shared" si="64"/>
        <v>0</v>
      </c>
      <c r="IB22" s="717" t="b">
        <f t="shared" si="65"/>
        <v>0</v>
      </c>
      <c r="IC22" s="433"/>
      <c r="ID22" s="432"/>
      <c r="IE22" s="664"/>
      <c r="IF22" s="1055"/>
      <c r="IG22" s="1055"/>
      <c r="IH22" s="1055"/>
      <c r="II22" s="1055"/>
      <c r="IJ22" s="1055"/>
      <c r="IK22" s="1055"/>
      <c r="IL22" s="1055"/>
      <c r="IM22" s="1055"/>
      <c r="IN22" s="1056"/>
      <c r="IO22" s="662"/>
      <c r="IP22" s="1057"/>
      <c r="IQ22" s="1057"/>
      <c r="IR22" s="1057"/>
      <c r="IS22" s="1057"/>
      <c r="IT22" s="1057"/>
      <c r="IU22" s="1057"/>
      <c r="IV22" s="1057"/>
      <c r="IW22" s="1057"/>
      <c r="IX22" s="1058"/>
      <c r="IY22" s="664"/>
      <c r="IZ22" s="1055"/>
      <c r="JA22" s="1055"/>
      <c r="JB22" s="1055"/>
      <c r="JC22" s="1055"/>
      <c r="JD22" s="1055"/>
      <c r="JE22" s="1055"/>
      <c r="JF22" s="1055"/>
      <c r="JG22" s="1055"/>
      <c r="JH22" s="1059"/>
      <c r="JI22" s="662"/>
      <c r="JJ22" s="1057"/>
      <c r="JK22" s="1057"/>
      <c r="JL22" s="1057"/>
      <c r="JM22" s="1057"/>
      <c r="JN22" s="1057"/>
      <c r="JO22" s="1057"/>
      <c r="JP22" s="1057"/>
      <c r="JQ22" s="1057"/>
      <c r="JR22" s="1062"/>
      <c r="JS22" s="664"/>
      <c r="JT22" s="1055"/>
      <c r="JU22" s="1055"/>
      <c r="JV22" s="1055"/>
      <c r="JW22" s="1055"/>
      <c r="JX22" s="1059"/>
      <c r="JY22" s="1055"/>
      <c r="JZ22" s="1055"/>
      <c r="KA22" s="1055"/>
      <c r="KB22" s="1056"/>
      <c r="KC22" s="662"/>
      <c r="KD22" s="1057"/>
      <c r="KE22" s="1057"/>
      <c r="KF22" s="1057"/>
      <c r="KG22" s="1057"/>
      <c r="KH22" s="1057"/>
      <c r="KI22" s="1057"/>
      <c r="KJ22" s="1057"/>
      <c r="KK22" s="1057"/>
      <c r="KL22" s="1058"/>
      <c r="KM22" s="664"/>
      <c r="KN22" s="1055"/>
      <c r="KO22" s="1055"/>
      <c r="KP22" s="1055"/>
      <c r="KQ22" s="1055"/>
      <c r="KR22" s="1055"/>
      <c r="KS22" s="1055"/>
      <c r="KT22" s="1055"/>
      <c r="KU22" s="1055"/>
      <c r="KV22" s="1056"/>
      <c r="KW22" s="662"/>
      <c r="KX22" s="1057"/>
      <c r="KY22" s="1057"/>
      <c r="KZ22" s="1057"/>
      <c r="LA22" s="1057"/>
      <c r="LB22" s="1057"/>
      <c r="LC22" s="1057"/>
      <c r="LD22" s="1057"/>
      <c r="LE22" s="1057"/>
      <c r="LF22" s="1058"/>
      <c r="LG22" s="1060"/>
      <c r="LH22" s="1055"/>
      <c r="LI22" s="1055"/>
      <c r="LJ22" s="1055"/>
      <c r="LK22" s="1055"/>
      <c r="LL22" s="1055"/>
      <c r="LM22" s="1055"/>
      <c r="LN22" s="1055"/>
      <c r="LO22" s="1055"/>
      <c r="LP22" s="1055"/>
      <c r="LQ22" s="1059"/>
      <c r="LR22" s="739">
        <f t="shared" si="5"/>
        <v>0</v>
      </c>
      <c r="LS22" s="740" t="b">
        <f t="shared" si="66"/>
        <v>0</v>
      </c>
      <c r="LT22" s="741">
        <f t="shared" si="6"/>
        <v>0</v>
      </c>
      <c r="LU22" s="742" t="b">
        <f t="shared" si="67"/>
        <v>0</v>
      </c>
      <c r="LV22" s="743">
        <f t="shared" si="84"/>
        <v>0</v>
      </c>
      <c r="LW22" s="744" t="b">
        <f t="shared" si="68"/>
        <v>0</v>
      </c>
      <c r="LX22" s="745">
        <f t="shared" si="8"/>
        <v>0</v>
      </c>
      <c r="LY22" s="746" t="b">
        <f t="shared" si="69"/>
        <v>0</v>
      </c>
      <c r="LZ22" s="764">
        <f t="shared" si="9"/>
        <v>0</v>
      </c>
      <c r="MA22" s="765" t="b">
        <f t="shared" si="70"/>
        <v>0</v>
      </c>
      <c r="MB22" s="766">
        <f t="shared" si="85"/>
        <v>0</v>
      </c>
      <c r="MC22" s="767" t="b">
        <f t="shared" si="71"/>
        <v>0</v>
      </c>
      <c r="MD22" s="768">
        <f t="shared" si="11"/>
        <v>0</v>
      </c>
      <c r="ME22" s="769" t="b">
        <f t="shared" si="72"/>
        <v>0</v>
      </c>
      <c r="MF22" s="770">
        <f t="shared" si="86"/>
        <v>0</v>
      </c>
      <c r="MG22" s="771" t="b">
        <f t="shared" si="73"/>
        <v>0</v>
      </c>
      <c r="MH22" s="772">
        <f t="shared" si="87"/>
        <v>0</v>
      </c>
      <c r="MI22" s="773" t="b">
        <f t="shared" si="74"/>
        <v>0</v>
      </c>
      <c r="MJ22" s="774">
        <f t="shared" si="88"/>
        <v>0</v>
      </c>
      <c r="MK22" s="775" t="b">
        <f t="shared" si="75"/>
        <v>0</v>
      </c>
      <c r="ML22" s="776">
        <f t="shared" si="89"/>
        <v>0</v>
      </c>
      <c r="MM22" s="777" t="b">
        <f t="shared" si="76"/>
        <v>0</v>
      </c>
      <c r="MN22" s="778">
        <f t="shared" si="90"/>
        <v>0</v>
      </c>
      <c r="MO22" s="779" t="b">
        <f t="shared" si="77"/>
        <v>0</v>
      </c>
      <c r="MP22" s="884">
        <f t="shared" si="91"/>
        <v>0</v>
      </c>
      <c r="MQ22" s="885" t="b">
        <f t="shared" si="78"/>
        <v>0</v>
      </c>
      <c r="MR22" s="990"/>
      <c r="MS22" s="645"/>
      <c r="MT22" s="646"/>
      <c r="MU22" s="647"/>
      <c r="MV22" s="648"/>
      <c r="MW22" s="649"/>
      <c r="MX22" s="657"/>
      <c r="MY22" s="658"/>
      <c r="MZ22" s="659"/>
      <c r="NA22" s="660"/>
      <c r="NB22" s="661"/>
      <c r="NC22" s="662"/>
      <c r="ND22" s="663"/>
      <c r="NE22" s="664"/>
      <c r="NF22" s="665"/>
      <c r="NG22" s="1575" t="b">
        <f t="shared" si="18"/>
        <v>0</v>
      </c>
      <c r="NH22" s="1575" t="b">
        <f t="shared" si="18"/>
        <v>0</v>
      </c>
      <c r="NI22" s="1575" t="b">
        <f t="shared" si="18"/>
        <v>0</v>
      </c>
      <c r="NJ22" s="1575" t="b">
        <f t="shared" si="18"/>
        <v>0</v>
      </c>
      <c r="NK22" s="1575" t="b">
        <f t="shared" si="18"/>
        <v>0</v>
      </c>
      <c r="NL22" s="1575" t="b">
        <f t="shared" si="18"/>
        <v>0</v>
      </c>
      <c r="NM22" s="1575" t="b">
        <f t="shared" si="18"/>
        <v>0</v>
      </c>
      <c r="NN22" s="1575" t="b">
        <f t="shared" si="18"/>
        <v>0</v>
      </c>
      <c r="NO22" s="1575" t="b">
        <f t="shared" si="18"/>
        <v>0</v>
      </c>
      <c r="NP22" s="1576" t="b">
        <f t="shared" si="18"/>
        <v>0</v>
      </c>
      <c r="NQ22" s="1576" t="b">
        <f t="shared" si="18"/>
        <v>0</v>
      </c>
      <c r="NR22" s="1576" t="b">
        <f t="shared" si="18"/>
        <v>0</v>
      </c>
      <c r="NS22" s="1575" t="b">
        <f t="shared" si="18"/>
        <v>0</v>
      </c>
      <c r="NT22" s="1445"/>
    </row>
    <row r="23" spans="1:384" s="1938" customFormat="1" ht="23.25" thickBot="1" x14ac:dyDescent="0.35">
      <c r="A23" s="1600">
        <v>11</v>
      </c>
      <c r="B23" s="1601"/>
      <c r="C23" s="1602"/>
      <c r="D23" s="1601"/>
      <c r="E23" s="1515"/>
      <c r="F23" s="89"/>
      <c r="G23" s="90"/>
      <c r="H23" s="100"/>
      <c r="I23" s="100"/>
      <c r="J23" s="1558"/>
      <c r="K23" s="1565">
        <f t="shared" si="79"/>
        <v>0</v>
      </c>
      <c r="L23" s="1562"/>
      <c r="M23" s="1178"/>
      <c r="N23" s="1179"/>
      <c r="O23" s="1195"/>
      <c r="P23" s="1197"/>
      <c r="Q23" s="1197"/>
      <c r="R23" s="1197"/>
      <c r="S23" s="1197"/>
      <c r="T23" s="1197"/>
      <c r="U23" s="1197"/>
      <c r="V23" s="1198"/>
      <c r="W23" s="1532" t="b">
        <f t="shared" si="81"/>
        <v>0</v>
      </c>
      <c r="X23" s="1531" t="b">
        <f t="shared" si="19"/>
        <v>0</v>
      </c>
      <c r="Y23" s="1531" t="b">
        <f t="shared" si="20"/>
        <v>0</v>
      </c>
      <c r="Z23" s="1531" t="b">
        <f t="shared" si="21"/>
        <v>0</v>
      </c>
      <c r="AA23" s="1531" t="b">
        <f t="shared" si="22"/>
        <v>0</v>
      </c>
      <c r="AB23" s="1531" t="b">
        <f t="shared" si="23"/>
        <v>0</v>
      </c>
      <c r="AC23" s="1531" t="b">
        <f t="shared" si="24"/>
        <v>0</v>
      </c>
      <c r="AD23" s="1533" t="b">
        <f t="shared" si="25"/>
        <v>0</v>
      </c>
      <c r="AE23" s="1178"/>
      <c r="AF23" s="1181"/>
      <c r="AG23" s="103"/>
      <c r="AH23" s="104"/>
      <c r="AI23" s="104"/>
      <c r="AJ23" s="104"/>
      <c r="AK23" s="104"/>
      <c r="AL23" s="104"/>
      <c r="AM23" s="104"/>
      <c r="AN23" s="104"/>
      <c r="AO23" s="104"/>
      <c r="AP23" s="105"/>
      <c r="AQ23" s="1667"/>
      <c r="AR23" s="103"/>
      <c r="AS23" s="104"/>
      <c r="AT23" s="104"/>
      <c r="AU23" s="104"/>
      <c r="AV23" s="104"/>
      <c r="AW23" s="104"/>
      <c r="AX23" s="104"/>
      <c r="AY23" s="104"/>
      <c r="AZ23" s="104"/>
      <c r="BA23" s="105"/>
      <c r="BB23" s="1645">
        <f t="shared" si="0"/>
        <v>0</v>
      </c>
      <c r="BC23" s="382">
        <f t="shared" si="1"/>
        <v>0</v>
      </c>
      <c r="BD23" s="1647" t="e">
        <f t="shared" si="26"/>
        <v>#DIV/0!</v>
      </c>
      <c r="BE23" s="367" t="e">
        <f t="shared" si="27"/>
        <v>#DIV/0!</v>
      </c>
      <c r="BF23" s="368" t="e">
        <f t="shared" si="28"/>
        <v>#DIV/0!</v>
      </c>
      <c r="BG23" s="369" t="e">
        <f t="shared" si="2"/>
        <v>#DIV/0!</v>
      </c>
      <c r="BH23" s="370" t="e">
        <f t="shared" si="3"/>
        <v>#DIV/0!</v>
      </c>
      <c r="BI23" s="371" t="e">
        <f t="shared" si="4"/>
        <v>#DIV/0!</v>
      </c>
      <c r="BJ23" s="372" t="e">
        <f t="shared" si="29"/>
        <v>#DIV/0!</v>
      </c>
      <c r="BK23" s="372" t="e">
        <f t="shared" si="30"/>
        <v>#DIV/0!</v>
      </c>
      <c r="BL23" s="379" t="e">
        <f t="shared" si="31"/>
        <v>#DIV/0!</v>
      </c>
      <c r="BM23" s="99"/>
      <c r="BN23" s="1181"/>
      <c r="BO23" s="1838"/>
      <c r="BP23" s="1839"/>
      <c r="BQ23" s="1839"/>
      <c r="BR23" s="1839"/>
      <c r="BS23" s="1839"/>
      <c r="BT23" s="1839"/>
      <c r="BU23" s="1839"/>
      <c r="BV23" s="1839"/>
      <c r="BW23" s="1839"/>
      <c r="BX23" s="1839"/>
      <c r="BY23" s="1839"/>
      <c r="BZ23" s="1839"/>
      <c r="CA23" s="1839"/>
      <c r="CB23" s="1839"/>
      <c r="CC23" s="1839"/>
      <c r="CD23" s="1839"/>
      <c r="CE23" s="1839"/>
      <c r="CF23" s="1839"/>
      <c r="CG23" s="1839"/>
      <c r="CH23" s="1839"/>
      <c r="CI23" s="1839"/>
      <c r="CJ23" s="1839"/>
      <c r="CK23" s="1839"/>
      <c r="CL23" s="1839"/>
      <c r="CM23" s="1839"/>
      <c r="CN23" s="1839"/>
      <c r="CO23" s="1839"/>
      <c r="CP23" s="1839"/>
      <c r="CQ23" s="1839"/>
      <c r="CR23" s="1839"/>
      <c r="CS23" s="1839"/>
      <c r="CT23" s="1839"/>
      <c r="CU23" s="1839"/>
      <c r="CV23" s="1839"/>
      <c r="CW23" s="1839"/>
      <c r="CX23" s="1839"/>
      <c r="CY23" s="1839"/>
      <c r="CZ23" s="1839"/>
      <c r="DA23" s="1839"/>
      <c r="DB23" s="1840"/>
      <c r="DC23" s="1831">
        <f t="shared" si="32"/>
        <v>0</v>
      </c>
      <c r="DD23" s="1832">
        <f t="shared" si="33"/>
        <v>0</v>
      </c>
      <c r="DE23" s="1833">
        <f t="shared" si="34"/>
        <v>0</v>
      </c>
      <c r="DF23" s="1831">
        <f t="shared" si="35"/>
        <v>0</v>
      </c>
      <c r="DG23" s="1832">
        <f t="shared" si="36"/>
        <v>0</v>
      </c>
      <c r="DH23" s="1833">
        <f t="shared" si="37"/>
        <v>0</v>
      </c>
      <c r="DI23" s="1831">
        <f t="shared" si="38"/>
        <v>0</v>
      </c>
      <c r="DJ23" s="1832">
        <f t="shared" si="39"/>
        <v>0</v>
      </c>
      <c r="DK23" s="1832">
        <f t="shared" si="40"/>
        <v>0</v>
      </c>
      <c r="DL23" s="1833">
        <f t="shared" si="41"/>
        <v>0</v>
      </c>
      <c r="DM23" s="1834">
        <f t="shared" si="42"/>
        <v>0</v>
      </c>
      <c r="DN23" s="1835">
        <f t="shared" si="43"/>
        <v>0</v>
      </c>
      <c r="DO23" s="1836">
        <f t="shared" si="44"/>
        <v>0</v>
      </c>
      <c r="DP23" s="1837">
        <f t="shared" si="45"/>
        <v>0</v>
      </c>
      <c r="DQ23" s="1837">
        <f t="shared" si="46"/>
        <v>0</v>
      </c>
      <c r="DR23" s="1192"/>
      <c r="DS23" s="1210"/>
      <c r="DT23" s="1211"/>
      <c r="DU23" s="1212"/>
      <c r="DV23" s="1213"/>
      <c r="DW23" s="1180"/>
      <c r="DX23" s="1178"/>
      <c r="DY23" s="1181"/>
      <c r="DZ23" s="1195"/>
      <c r="EA23" s="1196"/>
      <c r="EB23" s="1195"/>
      <c r="EC23" s="1197"/>
      <c r="ED23" s="1196"/>
      <c r="EE23" s="1191"/>
      <c r="EF23" s="1192"/>
      <c r="EG23" s="1195"/>
      <c r="EH23" s="1196"/>
      <c r="EI23" s="1195"/>
      <c r="EJ23" s="1197"/>
      <c r="EK23" s="1198"/>
      <c r="EL23" s="1199"/>
      <c r="EM23" s="1179"/>
      <c r="EN23" s="1178"/>
      <c r="EO23" s="1688"/>
      <c r="EP23" s="1680"/>
      <c r="EQ23" s="1675"/>
      <c r="ER23" s="1498"/>
      <c r="ES23" s="1498"/>
      <c r="ET23" s="1499"/>
      <c r="EU23" s="1500"/>
      <c r="EV23" s="1501"/>
      <c r="EW23" s="1501"/>
      <c r="EX23" s="1501"/>
      <c r="EY23" s="1501"/>
      <c r="EZ23" s="1501"/>
      <c r="FA23" s="1501"/>
      <c r="FB23" s="1502"/>
      <c r="FC23" s="1689"/>
      <c r="FD23" s="1444"/>
      <c r="FE23" s="2219"/>
      <c r="FF23" s="2220"/>
      <c r="FG23" s="2220"/>
      <c r="FH23" s="2220"/>
      <c r="FI23" s="2220"/>
      <c r="FJ23" s="2220"/>
      <c r="FK23" s="2220"/>
      <c r="FL23" s="2220"/>
      <c r="FM23" s="2220"/>
      <c r="FN23" s="2220"/>
      <c r="FO23" s="2220"/>
      <c r="FP23" s="2220"/>
      <c r="FQ23" s="2220"/>
      <c r="FR23" s="2220"/>
      <c r="FS23" s="2220"/>
      <c r="FT23" s="2220"/>
      <c r="FU23" s="2220"/>
      <c r="FV23" s="2220"/>
      <c r="FW23" s="2220"/>
      <c r="FX23" s="2220"/>
      <c r="FY23" s="2220"/>
      <c r="FZ23" s="2220"/>
      <c r="GA23" s="2220"/>
      <c r="GB23" s="2220"/>
      <c r="GC23" s="2220"/>
      <c r="GD23" s="2220"/>
      <c r="GE23" s="2220"/>
      <c r="GF23" s="2220"/>
      <c r="GG23" s="2220"/>
      <c r="GH23" s="2220"/>
      <c r="GI23" s="2220"/>
      <c r="GJ23" s="2220"/>
      <c r="GK23" s="2220"/>
      <c r="GL23" s="2220"/>
      <c r="GM23" s="2220"/>
      <c r="GN23" s="2220"/>
      <c r="GO23" s="2220"/>
      <c r="GP23" s="2220"/>
      <c r="GQ23" s="2220"/>
      <c r="GR23" s="2220"/>
      <c r="GS23" s="2220"/>
      <c r="GT23" s="2220"/>
      <c r="GU23" s="2220"/>
      <c r="GV23" s="2220"/>
      <c r="GW23" s="2220"/>
      <c r="GX23" s="2221"/>
      <c r="GY23" s="2198">
        <f t="shared" si="47"/>
        <v>0</v>
      </c>
      <c r="GZ23" s="396" t="b">
        <f t="shared" si="82"/>
        <v>0</v>
      </c>
      <c r="HA23" s="2199">
        <f t="shared" si="48"/>
        <v>0</v>
      </c>
      <c r="HB23" s="2208" t="b">
        <f t="shared" si="49"/>
        <v>0</v>
      </c>
      <c r="HC23" s="2201">
        <f t="shared" si="50"/>
        <v>0</v>
      </c>
      <c r="HD23" s="397" t="b">
        <f t="shared" si="51"/>
        <v>0</v>
      </c>
      <c r="HE23" s="2202">
        <f t="shared" si="52"/>
        <v>0</v>
      </c>
      <c r="HF23" s="398" t="b">
        <f t="shared" si="53"/>
        <v>0</v>
      </c>
      <c r="HG23" s="2203">
        <f t="shared" si="54"/>
        <v>0</v>
      </c>
      <c r="HH23" s="2209" t="b">
        <f t="shared" si="55"/>
        <v>0</v>
      </c>
      <c r="HI23" s="2205">
        <f t="shared" si="56"/>
        <v>0</v>
      </c>
      <c r="HJ23" s="395" t="b">
        <f t="shared" si="57"/>
        <v>0</v>
      </c>
      <c r="HK23" s="2206">
        <f t="shared" si="58"/>
        <v>0</v>
      </c>
      <c r="HL23" s="2210" t="b">
        <f t="shared" si="59"/>
        <v>0</v>
      </c>
      <c r="HM23" s="432"/>
      <c r="HN23" s="991"/>
      <c r="HO23" s="898"/>
      <c r="HP23" s="899"/>
      <c r="HQ23" s="900"/>
      <c r="HR23" s="901"/>
      <c r="HS23" s="902"/>
      <c r="HT23" s="903"/>
      <c r="HU23" s="904"/>
      <c r="HV23" s="714" t="b">
        <f t="shared" si="83"/>
        <v>0</v>
      </c>
      <c r="HW23" s="715" t="b">
        <f t="shared" si="60"/>
        <v>0</v>
      </c>
      <c r="HX23" s="715" t="b">
        <f t="shared" si="61"/>
        <v>0</v>
      </c>
      <c r="HY23" s="715" t="b">
        <f t="shared" si="62"/>
        <v>0</v>
      </c>
      <c r="HZ23" s="715" t="b">
        <f t="shared" si="63"/>
        <v>0</v>
      </c>
      <c r="IA23" s="716" t="b">
        <f t="shared" si="64"/>
        <v>0</v>
      </c>
      <c r="IB23" s="717" t="b">
        <f t="shared" si="65"/>
        <v>0</v>
      </c>
      <c r="IC23" s="433"/>
      <c r="ID23" s="432"/>
      <c r="IE23" s="664"/>
      <c r="IF23" s="1055"/>
      <c r="IG23" s="1055"/>
      <c r="IH23" s="1055"/>
      <c r="II23" s="1055"/>
      <c r="IJ23" s="1055"/>
      <c r="IK23" s="1055"/>
      <c r="IL23" s="1055"/>
      <c r="IM23" s="1055"/>
      <c r="IN23" s="1056"/>
      <c r="IO23" s="662"/>
      <c r="IP23" s="1057"/>
      <c r="IQ23" s="1057"/>
      <c r="IR23" s="1057"/>
      <c r="IS23" s="1057"/>
      <c r="IT23" s="1057"/>
      <c r="IU23" s="1057"/>
      <c r="IV23" s="1057"/>
      <c r="IW23" s="1057"/>
      <c r="IX23" s="1058"/>
      <c r="IY23" s="664"/>
      <c r="IZ23" s="1055"/>
      <c r="JA23" s="1055"/>
      <c r="JB23" s="1055"/>
      <c r="JC23" s="1055"/>
      <c r="JD23" s="1055"/>
      <c r="JE23" s="1055"/>
      <c r="JF23" s="1055"/>
      <c r="JG23" s="1055"/>
      <c r="JH23" s="1059"/>
      <c r="JI23" s="662"/>
      <c r="JJ23" s="1057"/>
      <c r="JK23" s="1057"/>
      <c r="JL23" s="1057"/>
      <c r="JM23" s="1057"/>
      <c r="JN23" s="1057"/>
      <c r="JO23" s="1057"/>
      <c r="JP23" s="1057"/>
      <c r="JQ23" s="1057"/>
      <c r="JR23" s="1062"/>
      <c r="JS23" s="664"/>
      <c r="JT23" s="1055"/>
      <c r="JU23" s="1055"/>
      <c r="JV23" s="1055"/>
      <c r="JW23" s="1055"/>
      <c r="JX23" s="1059"/>
      <c r="JY23" s="1055"/>
      <c r="JZ23" s="1055"/>
      <c r="KA23" s="1055"/>
      <c r="KB23" s="1056"/>
      <c r="KC23" s="662"/>
      <c r="KD23" s="1057"/>
      <c r="KE23" s="1057"/>
      <c r="KF23" s="1057"/>
      <c r="KG23" s="1057"/>
      <c r="KH23" s="1057"/>
      <c r="KI23" s="1057"/>
      <c r="KJ23" s="1057"/>
      <c r="KK23" s="1057"/>
      <c r="KL23" s="1058"/>
      <c r="KM23" s="664"/>
      <c r="KN23" s="1055"/>
      <c r="KO23" s="1055"/>
      <c r="KP23" s="1055"/>
      <c r="KQ23" s="1055"/>
      <c r="KR23" s="1055"/>
      <c r="KS23" s="1055"/>
      <c r="KT23" s="1055"/>
      <c r="KU23" s="1055"/>
      <c r="KV23" s="1056"/>
      <c r="KW23" s="662"/>
      <c r="KX23" s="1057"/>
      <c r="KY23" s="1057"/>
      <c r="KZ23" s="1057"/>
      <c r="LA23" s="1057"/>
      <c r="LB23" s="1057"/>
      <c r="LC23" s="1057"/>
      <c r="LD23" s="1057"/>
      <c r="LE23" s="1057"/>
      <c r="LF23" s="1058"/>
      <c r="LG23" s="1060"/>
      <c r="LH23" s="1055"/>
      <c r="LI23" s="1055"/>
      <c r="LJ23" s="1055"/>
      <c r="LK23" s="1055"/>
      <c r="LL23" s="1055"/>
      <c r="LM23" s="1055"/>
      <c r="LN23" s="1055"/>
      <c r="LO23" s="1055"/>
      <c r="LP23" s="1055"/>
      <c r="LQ23" s="1059"/>
      <c r="LR23" s="739">
        <f t="shared" si="5"/>
        <v>0</v>
      </c>
      <c r="LS23" s="740" t="b">
        <f t="shared" si="66"/>
        <v>0</v>
      </c>
      <c r="LT23" s="741">
        <f t="shared" si="6"/>
        <v>0</v>
      </c>
      <c r="LU23" s="742" t="b">
        <f t="shared" si="67"/>
        <v>0</v>
      </c>
      <c r="LV23" s="743">
        <f t="shared" si="84"/>
        <v>0</v>
      </c>
      <c r="LW23" s="744" t="b">
        <f t="shared" si="68"/>
        <v>0</v>
      </c>
      <c r="LX23" s="745">
        <f t="shared" si="8"/>
        <v>0</v>
      </c>
      <c r="LY23" s="746" t="b">
        <f t="shared" si="69"/>
        <v>0</v>
      </c>
      <c r="LZ23" s="764">
        <f t="shared" si="9"/>
        <v>0</v>
      </c>
      <c r="MA23" s="765" t="b">
        <f t="shared" si="70"/>
        <v>0</v>
      </c>
      <c r="MB23" s="766">
        <f t="shared" si="85"/>
        <v>0</v>
      </c>
      <c r="MC23" s="767" t="b">
        <f t="shared" si="71"/>
        <v>0</v>
      </c>
      <c r="MD23" s="768">
        <f t="shared" si="11"/>
        <v>0</v>
      </c>
      <c r="ME23" s="769" t="b">
        <f t="shared" si="72"/>
        <v>0</v>
      </c>
      <c r="MF23" s="770">
        <f t="shared" si="86"/>
        <v>0</v>
      </c>
      <c r="MG23" s="771" t="b">
        <f t="shared" si="73"/>
        <v>0</v>
      </c>
      <c r="MH23" s="772">
        <f t="shared" si="87"/>
        <v>0</v>
      </c>
      <c r="MI23" s="773" t="b">
        <f t="shared" si="74"/>
        <v>0</v>
      </c>
      <c r="MJ23" s="774">
        <f t="shared" si="88"/>
        <v>0</v>
      </c>
      <c r="MK23" s="775" t="b">
        <f t="shared" si="75"/>
        <v>0</v>
      </c>
      <c r="ML23" s="776">
        <f t="shared" si="89"/>
        <v>0</v>
      </c>
      <c r="MM23" s="777" t="b">
        <f t="shared" si="76"/>
        <v>0</v>
      </c>
      <c r="MN23" s="778">
        <f t="shared" si="90"/>
        <v>0</v>
      </c>
      <c r="MO23" s="779" t="b">
        <f t="shared" si="77"/>
        <v>0</v>
      </c>
      <c r="MP23" s="884">
        <f t="shared" si="91"/>
        <v>0</v>
      </c>
      <c r="MQ23" s="885" t="b">
        <f t="shared" si="78"/>
        <v>0</v>
      </c>
      <c r="MR23" s="990"/>
      <c r="MS23" s="645"/>
      <c r="MT23" s="646"/>
      <c r="MU23" s="647"/>
      <c r="MV23" s="648"/>
      <c r="MW23" s="649"/>
      <c r="MX23" s="657"/>
      <c r="MY23" s="658"/>
      <c r="MZ23" s="659"/>
      <c r="NA23" s="660"/>
      <c r="NB23" s="661"/>
      <c r="NC23" s="662"/>
      <c r="ND23" s="663"/>
      <c r="NE23" s="664"/>
      <c r="NF23" s="665"/>
      <c r="NG23" s="1575" t="b">
        <f t="shared" si="18"/>
        <v>0</v>
      </c>
      <c r="NH23" s="1575" t="b">
        <f t="shared" si="18"/>
        <v>0</v>
      </c>
      <c r="NI23" s="1575" t="b">
        <f t="shared" si="18"/>
        <v>0</v>
      </c>
      <c r="NJ23" s="1575" t="b">
        <f t="shared" si="18"/>
        <v>0</v>
      </c>
      <c r="NK23" s="1575" t="b">
        <f t="shared" si="18"/>
        <v>0</v>
      </c>
      <c r="NL23" s="1575" t="b">
        <f t="shared" si="18"/>
        <v>0</v>
      </c>
      <c r="NM23" s="1575" t="b">
        <f t="shared" si="18"/>
        <v>0</v>
      </c>
      <c r="NN23" s="1575" t="b">
        <f t="shared" si="18"/>
        <v>0</v>
      </c>
      <c r="NO23" s="1575" t="b">
        <f t="shared" si="18"/>
        <v>0</v>
      </c>
      <c r="NP23" s="1576" t="b">
        <f t="shared" si="18"/>
        <v>0</v>
      </c>
      <c r="NQ23" s="1576" t="b">
        <f t="shared" si="18"/>
        <v>0</v>
      </c>
      <c r="NR23" s="1576" t="b">
        <f t="shared" si="18"/>
        <v>0</v>
      </c>
      <c r="NS23" s="1575" t="b">
        <f t="shared" si="18"/>
        <v>0</v>
      </c>
      <c r="NT23" s="1445"/>
    </row>
    <row r="24" spans="1:384" s="1938" customFormat="1" ht="23.25" thickBot="1" x14ac:dyDescent="0.35">
      <c r="A24" s="1600">
        <v>12</v>
      </c>
      <c r="B24" s="1601"/>
      <c r="C24" s="1602"/>
      <c r="D24" s="1601"/>
      <c r="E24" s="1515"/>
      <c r="F24" s="89"/>
      <c r="G24" s="90"/>
      <c r="H24" s="100"/>
      <c r="I24" s="100"/>
      <c r="J24" s="1558"/>
      <c r="K24" s="1565">
        <f t="shared" si="79"/>
        <v>0</v>
      </c>
      <c r="L24" s="1562"/>
      <c r="M24" s="1178"/>
      <c r="N24" s="1179"/>
      <c r="O24" s="1195"/>
      <c r="P24" s="1197"/>
      <c r="Q24" s="1197"/>
      <c r="R24" s="1197"/>
      <c r="S24" s="1197"/>
      <c r="T24" s="1197"/>
      <c r="U24" s="1197"/>
      <c r="V24" s="1198"/>
      <c r="W24" s="1532" t="b">
        <f t="shared" si="81"/>
        <v>0</v>
      </c>
      <c r="X24" s="1531" t="b">
        <f t="shared" si="19"/>
        <v>0</v>
      </c>
      <c r="Y24" s="1531" t="b">
        <f t="shared" si="20"/>
        <v>0</v>
      </c>
      <c r="Z24" s="1531" t="b">
        <f t="shared" si="21"/>
        <v>0</v>
      </c>
      <c r="AA24" s="1531" t="b">
        <f t="shared" si="22"/>
        <v>0</v>
      </c>
      <c r="AB24" s="1531" t="b">
        <f t="shared" si="23"/>
        <v>0</v>
      </c>
      <c r="AC24" s="1531" t="b">
        <f t="shared" si="24"/>
        <v>0</v>
      </c>
      <c r="AD24" s="1533" t="b">
        <f t="shared" si="25"/>
        <v>0</v>
      </c>
      <c r="AE24" s="1178"/>
      <c r="AF24" s="1181"/>
      <c r="AG24" s="103"/>
      <c r="AH24" s="104"/>
      <c r="AI24" s="104"/>
      <c r="AJ24" s="104"/>
      <c r="AK24" s="104"/>
      <c r="AL24" s="104"/>
      <c r="AM24" s="104"/>
      <c r="AN24" s="104"/>
      <c r="AO24" s="104"/>
      <c r="AP24" s="105"/>
      <c r="AQ24" s="1667"/>
      <c r="AR24" s="103"/>
      <c r="AS24" s="104"/>
      <c r="AT24" s="104"/>
      <c r="AU24" s="104"/>
      <c r="AV24" s="104"/>
      <c r="AW24" s="104"/>
      <c r="AX24" s="104"/>
      <c r="AY24" s="104"/>
      <c r="AZ24" s="104"/>
      <c r="BA24" s="105"/>
      <c r="BB24" s="1645">
        <f t="shared" si="0"/>
        <v>0</v>
      </c>
      <c r="BC24" s="382">
        <f t="shared" si="1"/>
        <v>0</v>
      </c>
      <c r="BD24" s="1647" t="e">
        <f t="shared" si="26"/>
        <v>#DIV/0!</v>
      </c>
      <c r="BE24" s="367" t="e">
        <f t="shared" si="27"/>
        <v>#DIV/0!</v>
      </c>
      <c r="BF24" s="368" t="e">
        <f t="shared" si="28"/>
        <v>#DIV/0!</v>
      </c>
      <c r="BG24" s="369" t="e">
        <f t="shared" si="2"/>
        <v>#DIV/0!</v>
      </c>
      <c r="BH24" s="370" t="e">
        <f t="shared" si="3"/>
        <v>#DIV/0!</v>
      </c>
      <c r="BI24" s="371" t="e">
        <f t="shared" si="4"/>
        <v>#DIV/0!</v>
      </c>
      <c r="BJ24" s="372" t="e">
        <f t="shared" si="29"/>
        <v>#DIV/0!</v>
      </c>
      <c r="BK24" s="372" t="e">
        <f t="shared" si="30"/>
        <v>#DIV/0!</v>
      </c>
      <c r="BL24" s="379" t="e">
        <f t="shared" si="31"/>
        <v>#DIV/0!</v>
      </c>
      <c r="BM24" s="99"/>
      <c r="BN24" s="1181"/>
      <c r="BO24" s="1838"/>
      <c r="BP24" s="1839"/>
      <c r="BQ24" s="1839"/>
      <c r="BR24" s="1839"/>
      <c r="BS24" s="1839"/>
      <c r="BT24" s="1839"/>
      <c r="BU24" s="1839"/>
      <c r="BV24" s="1839"/>
      <c r="BW24" s="1839"/>
      <c r="BX24" s="1839"/>
      <c r="BY24" s="1839"/>
      <c r="BZ24" s="1839"/>
      <c r="CA24" s="1839"/>
      <c r="CB24" s="1839"/>
      <c r="CC24" s="1839"/>
      <c r="CD24" s="1839"/>
      <c r="CE24" s="1839"/>
      <c r="CF24" s="1839"/>
      <c r="CG24" s="1839"/>
      <c r="CH24" s="1839"/>
      <c r="CI24" s="1839"/>
      <c r="CJ24" s="1839"/>
      <c r="CK24" s="1839"/>
      <c r="CL24" s="1839"/>
      <c r="CM24" s="1839"/>
      <c r="CN24" s="1839"/>
      <c r="CO24" s="1839"/>
      <c r="CP24" s="1839"/>
      <c r="CQ24" s="1839"/>
      <c r="CR24" s="1839"/>
      <c r="CS24" s="1839"/>
      <c r="CT24" s="1839"/>
      <c r="CU24" s="1839"/>
      <c r="CV24" s="1839"/>
      <c r="CW24" s="1839"/>
      <c r="CX24" s="1839"/>
      <c r="CY24" s="1839"/>
      <c r="CZ24" s="1839"/>
      <c r="DA24" s="1839"/>
      <c r="DB24" s="1840"/>
      <c r="DC24" s="1831">
        <f t="shared" si="32"/>
        <v>0</v>
      </c>
      <c r="DD24" s="1832">
        <f t="shared" si="33"/>
        <v>0</v>
      </c>
      <c r="DE24" s="1833">
        <f t="shared" si="34"/>
        <v>0</v>
      </c>
      <c r="DF24" s="1831">
        <f t="shared" si="35"/>
        <v>0</v>
      </c>
      <c r="DG24" s="1832">
        <f t="shared" si="36"/>
        <v>0</v>
      </c>
      <c r="DH24" s="1833">
        <f t="shared" si="37"/>
        <v>0</v>
      </c>
      <c r="DI24" s="1831">
        <f t="shared" si="38"/>
        <v>0</v>
      </c>
      <c r="DJ24" s="1832">
        <f t="shared" si="39"/>
        <v>0</v>
      </c>
      <c r="DK24" s="1832">
        <f t="shared" si="40"/>
        <v>0</v>
      </c>
      <c r="DL24" s="1833">
        <f t="shared" si="41"/>
        <v>0</v>
      </c>
      <c r="DM24" s="1834">
        <f t="shared" si="42"/>
        <v>0</v>
      </c>
      <c r="DN24" s="1835">
        <f t="shared" si="43"/>
        <v>0</v>
      </c>
      <c r="DO24" s="1836">
        <f t="shared" si="44"/>
        <v>0</v>
      </c>
      <c r="DP24" s="1837">
        <f t="shared" si="45"/>
        <v>0</v>
      </c>
      <c r="DQ24" s="1837">
        <f t="shared" si="46"/>
        <v>0</v>
      </c>
      <c r="DR24" s="1192"/>
      <c r="DS24" s="1210"/>
      <c r="DT24" s="1211"/>
      <c r="DU24" s="1212"/>
      <c r="DV24" s="1213"/>
      <c r="DW24" s="1180"/>
      <c r="DX24" s="1178"/>
      <c r="DY24" s="1181"/>
      <c r="DZ24" s="1195"/>
      <c r="EA24" s="1196"/>
      <c r="EB24" s="1195"/>
      <c r="EC24" s="1197"/>
      <c r="ED24" s="1196"/>
      <c r="EE24" s="1191"/>
      <c r="EF24" s="1192"/>
      <c r="EG24" s="1195"/>
      <c r="EH24" s="1196"/>
      <c r="EI24" s="1195"/>
      <c r="EJ24" s="1197"/>
      <c r="EK24" s="1198"/>
      <c r="EL24" s="1199"/>
      <c r="EM24" s="1179"/>
      <c r="EN24" s="1178"/>
      <c r="EO24" s="1688"/>
      <c r="EP24" s="1680"/>
      <c r="EQ24" s="1675"/>
      <c r="ER24" s="1498"/>
      <c r="ES24" s="1498"/>
      <c r="ET24" s="1499"/>
      <c r="EU24" s="1500"/>
      <c r="EV24" s="1501"/>
      <c r="EW24" s="1501"/>
      <c r="EX24" s="1501"/>
      <c r="EY24" s="1501"/>
      <c r="EZ24" s="1501"/>
      <c r="FA24" s="1501"/>
      <c r="FB24" s="1502"/>
      <c r="FC24" s="1689"/>
      <c r="FD24" s="1444"/>
      <c r="FE24" s="2219"/>
      <c r="FF24" s="2220"/>
      <c r="FG24" s="2220"/>
      <c r="FH24" s="2220"/>
      <c r="FI24" s="2220"/>
      <c r="FJ24" s="2220"/>
      <c r="FK24" s="2220"/>
      <c r="FL24" s="2220"/>
      <c r="FM24" s="2220"/>
      <c r="FN24" s="2220"/>
      <c r="FO24" s="2220"/>
      <c r="FP24" s="2220"/>
      <c r="FQ24" s="2220"/>
      <c r="FR24" s="2220"/>
      <c r="FS24" s="2220"/>
      <c r="FT24" s="2220"/>
      <c r="FU24" s="2220"/>
      <c r="FV24" s="2220"/>
      <c r="FW24" s="2220"/>
      <c r="FX24" s="2220"/>
      <c r="FY24" s="2220"/>
      <c r="FZ24" s="2220"/>
      <c r="GA24" s="2220"/>
      <c r="GB24" s="2220"/>
      <c r="GC24" s="2220"/>
      <c r="GD24" s="2220"/>
      <c r="GE24" s="2220"/>
      <c r="GF24" s="2220"/>
      <c r="GG24" s="2220"/>
      <c r="GH24" s="2220"/>
      <c r="GI24" s="2220"/>
      <c r="GJ24" s="2220"/>
      <c r="GK24" s="2220"/>
      <c r="GL24" s="2220"/>
      <c r="GM24" s="2220"/>
      <c r="GN24" s="2220"/>
      <c r="GO24" s="2220"/>
      <c r="GP24" s="2220"/>
      <c r="GQ24" s="2220"/>
      <c r="GR24" s="2220"/>
      <c r="GS24" s="2220"/>
      <c r="GT24" s="2220"/>
      <c r="GU24" s="2220"/>
      <c r="GV24" s="2220"/>
      <c r="GW24" s="2220"/>
      <c r="GX24" s="2221"/>
      <c r="GY24" s="2198">
        <f t="shared" si="47"/>
        <v>0</v>
      </c>
      <c r="GZ24" s="396" t="b">
        <f t="shared" si="82"/>
        <v>0</v>
      </c>
      <c r="HA24" s="2199">
        <f t="shared" si="48"/>
        <v>0</v>
      </c>
      <c r="HB24" s="2208" t="b">
        <f t="shared" si="49"/>
        <v>0</v>
      </c>
      <c r="HC24" s="2201">
        <f t="shared" si="50"/>
        <v>0</v>
      </c>
      <c r="HD24" s="397" t="b">
        <f t="shared" si="51"/>
        <v>0</v>
      </c>
      <c r="HE24" s="2202">
        <f t="shared" si="52"/>
        <v>0</v>
      </c>
      <c r="HF24" s="398" t="b">
        <f t="shared" si="53"/>
        <v>0</v>
      </c>
      <c r="HG24" s="2203">
        <f t="shared" si="54"/>
        <v>0</v>
      </c>
      <c r="HH24" s="2209" t="b">
        <f t="shared" si="55"/>
        <v>0</v>
      </c>
      <c r="HI24" s="2205">
        <f t="shared" si="56"/>
        <v>0</v>
      </c>
      <c r="HJ24" s="395" t="b">
        <f t="shared" si="57"/>
        <v>0</v>
      </c>
      <c r="HK24" s="2206">
        <f t="shared" si="58"/>
        <v>0</v>
      </c>
      <c r="HL24" s="2210" t="b">
        <f t="shared" si="59"/>
        <v>0</v>
      </c>
      <c r="HM24" s="432"/>
      <c r="HN24" s="991"/>
      <c r="HO24" s="898"/>
      <c r="HP24" s="899"/>
      <c r="HQ24" s="900"/>
      <c r="HR24" s="901"/>
      <c r="HS24" s="902"/>
      <c r="HT24" s="903"/>
      <c r="HU24" s="904"/>
      <c r="HV24" s="714" t="b">
        <f t="shared" si="83"/>
        <v>0</v>
      </c>
      <c r="HW24" s="715" t="b">
        <f t="shared" si="60"/>
        <v>0</v>
      </c>
      <c r="HX24" s="715" t="b">
        <f t="shared" si="61"/>
        <v>0</v>
      </c>
      <c r="HY24" s="715" t="b">
        <f t="shared" si="62"/>
        <v>0</v>
      </c>
      <c r="HZ24" s="715" t="b">
        <f t="shared" si="63"/>
        <v>0</v>
      </c>
      <c r="IA24" s="716" t="b">
        <f t="shared" si="64"/>
        <v>0</v>
      </c>
      <c r="IB24" s="717" t="b">
        <f t="shared" si="65"/>
        <v>0</v>
      </c>
      <c r="IC24" s="433"/>
      <c r="ID24" s="432"/>
      <c r="IE24" s="664"/>
      <c r="IF24" s="1055"/>
      <c r="IG24" s="1055"/>
      <c r="IH24" s="1055"/>
      <c r="II24" s="1055"/>
      <c r="IJ24" s="1055"/>
      <c r="IK24" s="1055"/>
      <c r="IL24" s="1055"/>
      <c r="IM24" s="1055"/>
      <c r="IN24" s="1056"/>
      <c r="IO24" s="662"/>
      <c r="IP24" s="1057"/>
      <c r="IQ24" s="1057"/>
      <c r="IR24" s="1057"/>
      <c r="IS24" s="1057"/>
      <c r="IT24" s="1057"/>
      <c r="IU24" s="1057"/>
      <c r="IV24" s="1057"/>
      <c r="IW24" s="1057"/>
      <c r="IX24" s="1058"/>
      <c r="IY24" s="664"/>
      <c r="IZ24" s="1055"/>
      <c r="JA24" s="1055"/>
      <c r="JB24" s="1055"/>
      <c r="JC24" s="1055"/>
      <c r="JD24" s="1055"/>
      <c r="JE24" s="1055"/>
      <c r="JF24" s="1055"/>
      <c r="JG24" s="1055"/>
      <c r="JH24" s="1059"/>
      <c r="JI24" s="662"/>
      <c r="JJ24" s="1057"/>
      <c r="JK24" s="1057"/>
      <c r="JL24" s="1057"/>
      <c r="JM24" s="1057"/>
      <c r="JN24" s="1057"/>
      <c r="JO24" s="1057"/>
      <c r="JP24" s="1057"/>
      <c r="JQ24" s="1057"/>
      <c r="JR24" s="1062"/>
      <c r="JS24" s="664"/>
      <c r="JT24" s="1055"/>
      <c r="JU24" s="1055"/>
      <c r="JV24" s="1055"/>
      <c r="JW24" s="1055"/>
      <c r="JX24" s="1059"/>
      <c r="JY24" s="1055"/>
      <c r="JZ24" s="1055"/>
      <c r="KA24" s="1055"/>
      <c r="KB24" s="1056"/>
      <c r="KC24" s="662"/>
      <c r="KD24" s="1057"/>
      <c r="KE24" s="1057"/>
      <c r="KF24" s="1057"/>
      <c r="KG24" s="1057"/>
      <c r="KH24" s="1057"/>
      <c r="KI24" s="1057"/>
      <c r="KJ24" s="1057"/>
      <c r="KK24" s="1057"/>
      <c r="KL24" s="1058"/>
      <c r="KM24" s="664"/>
      <c r="KN24" s="1055"/>
      <c r="KO24" s="1055"/>
      <c r="KP24" s="1055"/>
      <c r="KQ24" s="1055"/>
      <c r="KR24" s="1055"/>
      <c r="KS24" s="1055"/>
      <c r="KT24" s="1055"/>
      <c r="KU24" s="1055"/>
      <c r="KV24" s="1056"/>
      <c r="KW24" s="662"/>
      <c r="KX24" s="1057"/>
      <c r="KY24" s="1057"/>
      <c r="KZ24" s="1057"/>
      <c r="LA24" s="1057"/>
      <c r="LB24" s="1057"/>
      <c r="LC24" s="1057"/>
      <c r="LD24" s="1057"/>
      <c r="LE24" s="1057"/>
      <c r="LF24" s="1058"/>
      <c r="LG24" s="1060"/>
      <c r="LH24" s="1055"/>
      <c r="LI24" s="1055"/>
      <c r="LJ24" s="1055"/>
      <c r="LK24" s="1055"/>
      <c r="LL24" s="1055"/>
      <c r="LM24" s="1055"/>
      <c r="LN24" s="1055"/>
      <c r="LO24" s="1055"/>
      <c r="LP24" s="1055"/>
      <c r="LQ24" s="1059"/>
      <c r="LR24" s="739">
        <f t="shared" si="5"/>
        <v>0</v>
      </c>
      <c r="LS24" s="740" t="b">
        <f t="shared" si="66"/>
        <v>0</v>
      </c>
      <c r="LT24" s="741">
        <f t="shared" si="6"/>
        <v>0</v>
      </c>
      <c r="LU24" s="742" t="b">
        <f t="shared" si="67"/>
        <v>0</v>
      </c>
      <c r="LV24" s="743">
        <f t="shared" si="84"/>
        <v>0</v>
      </c>
      <c r="LW24" s="744" t="b">
        <f t="shared" si="68"/>
        <v>0</v>
      </c>
      <c r="LX24" s="745">
        <f t="shared" si="8"/>
        <v>0</v>
      </c>
      <c r="LY24" s="746" t="b">
        <f t="shared" si="69"/>
        <v>0</v>
      </c>
      <c r="LZ24" s="764">
        <f t="shared" si="9"/>
        <v>0</v>
      </c>
      <c r="MA24" s="765" t="b">
        <f t="shared" si="70"/>
        <v>0</v>
      </c>
      <c r="MB24" s="766">
        <f t="shared" si="85"/>
        <v>0</v>
      </c>
      <c r="MC24" s="767" t="b">
        <f t="shared" si="71"/>
        <v>0</v>
      </c>
      <c r="MD24" s="768">
        <f t="shared" si="11"/>
        <v>0</v>
      </c>
      <c r="ME24" s="769" t="b">
        <f t="shared" si="72"/>
        <v>0</v>
      </c>
      <c r="MF24" s="770">
        <f t="shared" si="86"/>
        <v>0</v>
      </c>
      <c r="MG24" s="771" t="b">
        <f t="shared" si="73"/>
        <v>0</v>
      </c>
      <c r="MH24" s="772">
        <f t="shared" si="87"/>
        <v>0</v>
      </c>
      <c r="MI24" s="773" t="b">
        <f t="shared" si="74"/>
        <v>0</v>
      </c>
      <c r="MJ24" s="774">
        <f t="shared" si="88"/>
        <v>0</v>
      </c>
      <c r="MK24" s="775" t="b">
        <f t="shared" si="75"/>
        <v>0</v>
      </c>
      <c r="ML24" s="776">
        <f t="shared" si="89"/>
        <v>0</v>
      </c>
      <c r="MM24" s="777" t="b">
        <f t="shared" si="76"/>
        <v>0</v>
      </c>
      <c r="MN24" s="778">
        <f t="shared" si="90"/>
        <v>0</v>
      </c>
      <c r="MO24" s="779" t="b">
        <f t="shared" si="77"/>
        <v>0</v>
      </c>
      <c r="MP24" s="884">
        <f t="shared" si="91"/>
        <v>0</v>
      </c>
      <c r="MQ24" s="885" t="b">
        <f t="shared" si="78"/>
        <v>0</v>
      </c>
      <c r="MR24" s="990"/>
      <c r="MS24" s="645"/>
      <c r="MT24" s="646"/>
      <c r="MU24" s="647"/>
      <c r="MV24" s="648"/>
      <c r="MW24" s="649"/>
      <c r="MX24" s="657"/>
      <c r="MY24" s="658"/>
      <c r="MZ24" s="659"/>
      <c r="NA24" s="660"/>
      <c r="NB24" s="661"/>
      <c r="NC24" s="662"/>
      <c r="ND24" s="663"/>
      <c r="NE24" s="664"/>
      <c r="NF24" s="665"/>
      <c r="NG24" s="1575" t="b">
        <f t="shared" si="18"/>
        <v>0</v>
      </c>
      <c r="NH24" s="1575" t="b">
        <f t="shared" si="18"/>
        <v>0</v>
      </c>
      <c r="NI24" s="1575" t="b">
        <f t="shared" si="18"/>
        <v>0</v>
      </c>
      <c r="NJ24" s="1575" t="b">
        <f t="shared" si="18"/>
        <v>0</v>
      </c>
      <c r="NK24" s="1575" t="b">
        <f t="shared" si="18"/>
        <v>0</v>
      </c>
      <c r="NL24" s="1575" t="b">
        <f t="shared" si="18"/>
        <v>0</v>
      </c>
      <c r="NM24" s="1575" t="b">
        <f t="shared" si="18"/>
        <v>0</v>
      </c>
      <c r="NN24" s="1575" t="b">
        <f t="shared" si="18"/>
        <v>0</v>
      </c>
      <c r="NO24" s="1575" t="b">
        <f t="shared" si="18"/>
        <v>0</v>
      </c>
      <c r="NP24" s="1576" t="b">
        <f t="shared" si="18"/>
        <v>0</v>
      </c>
      <c r="NQ24" s="1576" t="b">
        <f t="shared" si="18"/>
        <v>0</v>
      </c>
      <c r="NR24" s="1576" t="b">
        <f t="shared" si="18"/>
        <v>0</v>
      </c>
      <c r="NS24" s="1575" t="b">
        <f t="shared" si="18"/>
        <v>0</v>
      </c>
      <c r="NT24" s="1445"/>
    </row>
    <row r="25" spans="1:384" s="1938" customFormat="1" ht="23.25" thickBot="1" x14ac:dyDescent="0.35">
      <c r="A25" s="1600">
        <v>13</v>
      </c>
      <c r="B25" s="1601"/>
      <c r="C25" s="1602"/>
      <c r="D25" s="1601"/>
      <c r="E25" s="1515"/>
      <c r="F25" s="89"/>
      <c r="G25" s="90"/>
      <c r="H25" s="100"/>
      <c r="I25" s="100"/>
      <c r="J25" s="1558"/>
      <c r="K25" s="1565">
        <f t="shared" si="79"/>
        <v>0</v>
      </c>
      <c r="L25" s="1562"/>
      <c r="M25" s="1178"/>
      <c r="N25" s="1179"/>
      <c r="O25" s="1195"/>
      <c r="P25" s="1197"/>
      <c r="Q25" s="1197"/>
      <c r="R25" s="1197"/>
      <c r="S25" s="1197"/>
      <c r="T25" s="1197"/>
      <c r="U25" s="1197"/>
      <c r="V25" s="1198"/>
      <c r="W25" s="1532" t="b">
        <f t="shared" si="81"/>
        <v>0</v>
      </c>
      <c r="X25" s="1531" t="b">
        <f t="shared" si="19"/>
        <v>0</v>
      </c>
      <c r="Y25" s="1531" t="b">
        <f t="shared" si="20"/>
        <v>0</v>
      </c>
      <c r="Z25" s="1531" t="b">
        <f t="shared" si="21"/>
        <v>0</v>
      </c>
      <c r="AA25" s="1531" t="b">
        <f t="shared" si="22"/>
        <v>0</v>
      </c>
      <c r="AB25" s="1531" t="b">
        <f t="shared" si="23"/>
        <v>0</v>
      </c>
      <c r="AC25" s="1531" t="b">
        <f t="shared" si="24"/>
        <v>0</v>
      </c>
      <c r="AD25" s="1533" t="b">
        <f t="shared" si="25"/>
        <v>0</v>
      </c>
      <c r="AE25" s="1178"/>
      <c r="AF25" s="1181"/>
      <c r="AG25" s="103"/>
      <c r="AH25" s="104"/>
      <c r="AI25" s="104"/>
      <c r="AJ25" s="104"/>
      <c r="AK25" s="104"/>
      <c r="AL25" s="104"/>
      <c r="AM25" s="104"/>
      <c r="AN25" s="104"/>
      <c r="AO25" s="104"/>
      <c r="AP25" s="105"/>
      <c r="AQ25" s="1667"/>
      <c r="AR25" s="103"/>
      <c r="AS25" s="104"/>
      <c r="AT25" s="104"/>
      <c r="AU25" s="104"/>
      <c r="AV25" s="104"/>
      <c r="AW25" s="104"/>
      <c r="AX25" s="104"/>
      <c r="AY25" s="104"/>
      <c r="AZ25" s="104"/>
      <c r="BA25" s="105"/>
      <c r="BB25" s="1645">
        <f t="shared" si="0"/>
        <v>0</v>
      </c>
      <c r="BC25" s="382">
        <f t="shared" si="1"/>
        <v>0</v>
      </c>
      <c r="BD25" s="1647" t="e">
        <f t="shared" si="26"/>
        <v>#DIV/0!</v>
      </c>
      <c r="BE25" s="367" t="e">
        <f t="shared" si="27"/>
        <v>#DIV/0!</v>
      </c>
      <c r="BF25" s="368" t="e">
        <f t="shared" si="28"/>
        <v>#DIV/0!</v>
      </c>
      <c r="BG25" s="369" t="e">
        <f t="shared" si="2"/>
        <v>#DIV/0!</v>
      </c>
      <c r="BH25" s="370" t="e">
        <f t="shared" si="3"/>
        <v>#DIV/0!</v>
      </c>
      <c r="BI25" s="371" t="e">
        <f t="shared" si="4"/>
        <v>#DIV/0!</v>
      </c>
      <c r="BJ25" s="372" t="e">
        <f t="shared" si="29"/>
        <v>#DIV/0!</v>
      </c>
      <c r="BK25" s="372" t="e">
        <f t="shared" si="30"/>
        <v>#DIV/0!</v>
      </c>
      <c r="BL25" s="379" t="e">
        <f t="shared" si="31"/>
        <v>#DIV/0!</v>
      </c>
      <c r="BM25" s="99"/>
      <c r="BN25" s="1181"/>
      <c r="BO25" s="1838"/>
      <c r="BP25" s="1839"/>
      <c r="BQ25" s="1839"/>
      <c r="BR25" s="1839"/>
      <c r="BS25" s="1839"/>
      <c r="BT25" s="1839"/>
      <c r="BU25" s="1839"/>
      <c r="BV25" s="1839"/>
      <c r="BW25" s="1839"/>
      <c r="BX25" s="1839"/>
      <c r="BY25" s="1839"/>
      <c r="BZ25" s="1839"/>
      <c r="CA25" s="1839"/>
      <c r="CB25" s="1839"/>
      <c r="CC25" s="1839"/>
      <c r="CD25" s="1839"/>
      <c r="CE25" s="1839"/>
      <c r="CF25" s="1839"/>
      <c r="CG25" s="1839"/>
      <c r="CH25" s="1839"/>
      <c r="CI25" s="1839"/>
      <c r="CJ25" s="1839"/>
      <c r="CK25" s="1839"/>
      <c r="CL25" s="1839"/>
      <c r="CM25" s="1839"/>
      <c r="CN25" s="1839"/>
      <c r="CO25" s="1839"/>
      <c r="CP25" s="1839"/>
      <c r="CQ25" s="1839"/>
      <c r="CR25" s="1839"/>
      <c r="CS25" s="1839"/>
      <c r="CT25" s="1839"/>
      <c r="CU25" s="1839"/>
      <c r="CV25" s="1839"/>
      <c r="CW25" s="1839"/>
      <c r="CX25" s="1839"/>
      <c r="CY25" s="1839"/>
      <c r="CZ25" s="1839"/>
      <c r="DA25" s="1839"/>
      <c r="DB25" s="1840"/>
      <c r="DC25" s="1831">
        <f t="shared" si="32"/>
        <v>0</v>
      </c>
      <c r="DD25" s="1832">
        <f t="shared" si="33"/>
        <v>0</v>
      </c>
      <c r="DE25" s="1833">
        <f t="shared" si="34"/>
        <v>0</v>
      </c>
      <c r="DF25" s="1831">
        <f t="shared" si="35"/>
        <v>0</v>
      </c>
      <c r="DG25" s="1832">
        <f t="shared" si="36"/>
        <v>0</v>
      </c>
      <c r="DH25" s="1833">
        <f t="shared" si="37"/>
        <v>0</v>
      </c>
      <c r="DI25" s="1831">
        <f t="shared" si="38"/>
        <v>0</v>
      </c>
      <c r="DJ25" s="1832">
        <f t="shared" si="39"/>
        <v>0</v>
      </c>
      <c r="DK25" s="1832">
        <f t="shared" si="40"/>
        <v>0</v>
      </c>
      <c r="DL25" s="1833">
        <f t="shared" si="41"/>
        <v>0</v>
      </c>
      <c r="DM25" s="1834">
        <f t="shared" si="42"/>
        <v>0</v>
      </c>
      <c r="DN25" s="1835">
        <f t="shared" si="43"/>
        <v>0</v>
      </c>
      <c r="DO25" s="1836">
        <f t="shared" si="44"/>
        <v>0</v>
      </c>
      <c r="DP25" s="1837">
        <f t="shared" si="45"/>
        <v>0</v>
      </c>
      <c r="DQ25" s="1837">
        <f t="shared" si="46"/>
        <v>0</v>
      </c>
      <c r="DR25" s="1192"/>
      <c r="DS25" s="1210"/>
      <c r="DT25" s="1211"/>
      <c r="DU25" s="1212"/>
      <c r="DV25" s="1213"/>
      <c r="DW25" s="1180"/>
      <c r="DX25" s="1178"/>
      <c r="DY25" s="1181"/>
      <c r="DZ25" s="1195"/>
      <c r="EA25" s="1196"/>
      <c r="EB25" s="1195"/>
      <c r="EC25" s="1197"/>
      <c r="ED25" s="1196"/>
      <c r="EE25" s="1191"/>
      <c r="EF25" s="1192"/>
      <c r="EG25" s="1195"/>
      <c r="EH25" s="1196"/>
      <c r="EI25" s="1195"/>
      <c r="EJ25" s="1197"/>
      <c r="EK25" s="1198"/>
      <c r="EL25" s="1199"/>
      <c r="EM25" s="1179"/>
      <c r="EN25" s="1178"/>
      <c r="EO25" s="1688"/>
      <c r="EP25" s="1680"/>
      <c r="EQ25" s="1675"/>
      <c r="ER25" s="1498"/>
      <c r="ES25" s="1498"/>
      <c r="ET25" s="1499"/>
      <c r="EU25" s="1500"/>
      <c r="EV25" s="1501"/>
      <c r="EW25" s="1501"/>
      <c r="EX25" s="1501"/>
      <c r="EY25" s="1501"/>
      <c r="EZ25" s="1501"/>
      <c r="FA25" s="1501"/>
      <c r="FB25" s="1502"/>
      <c r="FC25" s="1689"/>
      <c r="FD25" s="1444"/>
      <c r="FE25" s="2219"/>
      <c r="FF25" s="2220"/>
      <c r="FG25" s="2220"/>
      <c r="FH25" s="2220"/>
      <c r="FI25" s="2220"/>
      <c r="FJ25" s="2220"/>
      <c r="FK25" s="2220"/>
      <c r="FL25" s="2220"/>
      <c r="FM25" s="2220"/>
      <c r="FN25" s="2220"/>
      <c r="FO25" s="2220"/>
      <c r="FP25" s="2220"/>
      <c r="FQ25" s="2220"/>
      <c r="FR25" s="2220"/>
      <c r="FS25" s="2220"/>
      <c r="FT25" s="2220"/>
      <c r="FU25" s="2220"/>
      <c r="FV25" s="2220"/>
      <c r="FW25" s="2220"/>
      <c r="FX25" s="2220"/>
      <c r="FY25" s="2220"/>
      <c r="FZ25" s="2220"/>
      <c r="GA25" s="2220"/>
      <c r="GB25" s="2220"/>
      <c r="GC25" s="2220"/>
      <c r="GD25" s="2220"/>
      <c r="GE25" s="2220"/>
      <c r="GF25" s="2220"/>
      <c r="GG25" s="2220"/>
      <c r="GH25" s="2220"/>
      <c r="GI25" s="2220"/>
      <c r="GJ25" s="2220"/>
      <c r="GK25" s="2220"/>
      <c r="GL25" s="2220"/>
      <c r="GM25" s="2220"/>
      <c r="GN25" s="2220"/>
      <c r="GO25" s="2220"/>
      <c r="GP25" s="2220"/>
      <c r="GQ25" s="2220"/>
      <c r="GR25" s="2220"/>
      <c r="GS25" s="2220"/>
      <c r="GT25" s="2220"/>
      <c r="GU25" s="2220"/>
      <c r="GV25" s="2220"/>
      <c r="GW25" s="2220"/>
      <c r="GX25" s="2221"/>
      <c r="GY25" s="2198">
        <f t="shared" si="47"/>
        <v>0</v>
      </c>
      <c r="GZ25" s="396" t="b">
        <f t="shared" si="82"/>
        <v>0</v>
      </c>
      <c r="HA25" s="2199">
        <f t="shared" si="48"/>
        <v>0</v>
      </c>
      <c r="HB25" s="2208" t="b">
        <f t="shared" si="49"/>
        <v>0</v>
      </c>
      <c r="HC25" s="2201">
        <f t="shared" si="50"/>
        <v>0</v>
      </c>
      <c r="HD25" s="397" t="b">
        <f t="shared" si="51"/>
        <v>0</v>
      </c>
      <c r="HE25" s="2202">
        <f t="shared" si="52"/>
        <v>0</v>
      </c>
      <c r="HF25" s="398" t="b">
        <f t="shared" si="53"/>
        <v>0</v>
      </c>
      <c r="HG25" s="2203">
        <f t="shared" si="54"/>
        <v>0</v>
      </c>
      <c r="HH25" s="2209" t="b">
        <f t="shared" si="55"/>
        <v>0</v>
      </c>
      <c r="HI25" s="2205">
        <f t="shared" si="56"/>
        <v>0</v>
      </c>
      <c r="HJ25" s="395" t="b">
        <f t="shared" si="57"/>
        <v>0</v>
      </c>
      <c r="HK25" s="2206">
        <f t="shared" si="58"/>
        <v>0</v>
      </c>
      <c r="HL25" s="2210" t="b">
        <f t="shared" si="59"/>
        <v>0</v>
      </c>
      <c r="HM25" s="432"/>
      <c r="HN25" s="991"/>
      <c r="HO25" s="898"/>
      <c r="HP25" s="899"/>
      <c r="HQ25" s="900"/>
      <c r="HR25" s="901"/>
      <c r="HS25" s="902"/>
      <c r="HT25" s="903"/>
      <c r="HU25" s="904"/>
      <c r="HV25" s="714" t="b">
        <f t="shared" si="83"/>
        <v>0</v>
      </c>
      <c r="HW25" s="715" t="b">
        <f t="shared" si="60"/>
        <v>0</v>
      </c>
      <c r="HX25" s="715" t="b">
        <f t="shared" si="61"/>
        <v>0</v>
      </c>
      <c r="HY25" s="715" t="b">
        <f t="shared" si="62"/>
        <v>0</v>
      </c>
      <c r="HZ25" s="715" t="b">
        <f t="shared" si="63"/>
        <v>0</v>
      </c>
      <c r="IA25" s="716" t="b">
        <f t="shared" si="64"/>
        <v>0</v>
      </c>
      <c r="IB25" s="717" t="b">
        <f t="shared" si="65"/>
        <v>0</v>
      </c>
      <c r="IC25" s="433"/>
      <c r="ID25" s="432"/>
      <c r="IE25" s="664"/>
      <c r="IF25" s="1055"/>
      <c r="IG25" s="1055"/>
      <c r="IH25" s="1055"/>
      <c r="II25" s="1055"/>
      <c r="IJ25" s="1055"/>
      <c r="IK25" s="1055"/>
      <c r="IL25" s="1055"/>
      <c r="IM25" s="1055"/>
      <c r="IN25" s="1056"/>
      <c r="IO25" s="662"/>
      <c r="IP25" s="1057"/>
      <c r="IQ25" s="1057"/>
      <c r="IR25" s="1057"/>
      <c r="IS25" s="1057"/>
      <c r="IT25" s="1057"/>
      <c r="IU25" s="1057"/>
      <c r="IV25" s="1057"/>
      <c r="IW25" s="1057"/>
      <c r="IX25" s="1058"/>
      <c r="IY25" s="664"/>
      <c r="IZ25" s="1055"/>
      <c r="JA25" s="1055"/>
      <c r="JB25" s="1055"/>
      <c r="JC25" s="1055"/>
      <c r="JD25" s="1055"/>
      <c r="JE25" s="1055"/>
      <c r="JF25" s="1055"/>
      <c r="JG25" s="1055"/>
      <c r="JH25" s="1059"/>
      <c r="JI25" s="662"/>
      <c r="JJ25" s="1057"/>
      <c r="JK25" s="1057"/>
      <c r="JL25" s="1057"/>
      <c r="JM25" s="1057"/>
      <c r="JN25" s="1057"/>
      <c r="JO25" s="1057"/>
      <c r="JP25" s="1057"/>
      <c r="JQ25" s="1057"/>
      <c r="JR25" s="1062"/>
      <c r="JS25" s="664"/>
      <c r="JT25" s="1055"/>
      <c r="JU25" s="1055"/>
      <c r="JV25" s="1055"/>
      <c r="JW25" s="1055"/>
      <c r="JX25" s="1059"/>
      <c r="JY25" s="1055"/>
      <c r="JZ25" s="1055"/>
      <c r="KA25" s="1055"/>
      <c r="KB25" s="1056"/>
      <c r="KC25" s="662"/>
      <c r="KD25" s="1057"/>
      <c r="KE25" s="1057"/>
      <c r="KF25" s="1057"/>
      <c r="KG25" s="1057"/>
      <c r="KH25" s="1057"/>
      <c r="KI25" s="1057"/>
      <c r="KJ25" s="1057"/>
      <c r="KK25" s="1057"/>
      <c r="KL25" s="1058"/>
      <c r="KM25" s="664"/>
      <c r="KN25" s="1055"/>
      <c r="KO25" s="1055"/>
      <c r="KP25" s="1055"/>
      <c r="KQ25" s="1055"/>
      <c r="KR25" s="1055"/>
      <c r="KS25" s="1055"/>
      <c r="KT25" s="1055"/>
      <c r="KU25" s="1055"/>
      <c r="KV25" s="1056"/>
      <c r="KW25" s="662"/>
      <c r="KX25" s="1057"/>
      <c r="KY25" s="1057"/>
      <c r="KZ25" s="1057"/>
      <c r="LA25" s="1057"/>
      <c r="LB25" s="1057"/>
      <c r="LC25" s="1057"/>
      <c r="LD25" s="1057"/>
      <c r="LE25" s="1057"/>
      <c r="LF25" s="1058"/>
      <c r="LG25" s="1060"/>
      <c r="LH25" s="1055"/>
      <c r="LI25" s="1055"/>
      <c r="LJ25" s="1055"/>
      <c r="LK25" s="1055"/>
      <c r="LL25" s="1055"/>
      <c r="LM25" s="1055"/>
      <c r="LN25" s="1055"/>
      <c r="LO25" s="1055"/>
      <c r="LP25" s="1055"/>
      <c r="LQ25" s="1059"/>
      <c r="LR25" s="739">
        <f t="shared" si="5"/>
        <v>0</v>
      </c>
      <c r="LS25" s="740" t="b">
        <f t="shared" si="66"/>
        <v>0</v>
      </c>
      <c r="LT25" s="741">
        <f t="shared" si="6"/>
        <v>0</v>
      </c>
      <c r="LU25" s="742" t="b">
        <f t="shared" si="67"/>
        <v>0</v>
      </c>
      <c r="LV25" s="743">
        <f t="shared" si="84"/>
        <v>0</v>
      </c>
      <c r="LW25" s="744" t="b">
        <f t="shared" si="68"/>
        <v>0</v>
      </c>
      <c r="LX25" s="745">
        <f t="shared" si="8"/>
        <v>0</v>
      </c>
      <c r="LY25" s="746" t="b">
        <f t="shared" si="69"/>
        <v>0</v>
      </c>
      <c r="LZ25" s="764">
        <f t="shared" si="9"/>
        <v>0</v>
      </c>
      <c r="MA25" s="765" t="b">
        <f t="shared" si="70"/>
        <v>0</v>
      </c>
      <c r="MB25" s="766">
        <f t="shared" si="85"/>
        <v>0</v>
      </c>
      <c r="MC25" s="767" t="b">
        <f t="shared" si="71"/>
        <v>0</v>
      </c>
      <c r="MD25" s="768">
        <f t="shared" si="11"/>
        <v>0</v>
      </c>
      <c r="ME25" s="769" t="b">
        <f t="shared" si="72"/>
        <v>0</v>
      </c>
      <c r="MF25" s="770">
        <f t="shared" si="86"/>
        <v>0</v>
      </c>
      <c r="MG25" s="771" t="b">
        <f t="shared" si="73"/>
        <v>0</v>
      </c>
      <c r="MH25" s="772">
        <f t="shared" si="87"/>
        <v>0</v>
      </c>
      <c r="MI25" s="773" t="b">
        <f t="shared" si="74"/>
        <v>0</v>
      </c>
      <c r="MJ25" s="774">
        <f t="shared" si="88"/>
        <v>0</v>
      </c>
      <c r="MK25" s="775" t="b">
        <f t="shared" si="75"/>
        <v>0</v>
      </c>
      <c r="ML25" s="776">
        <f t="shared" si="89"/>
        <v>0</v>
      </c>
      <c r="MM25" s="777" t="b">
        <f t="shared" si="76"/>
        <v>0</v>
      </c>
      <c r="MN25" s="778">
        <f t="shared" si="90"/>
        <v>0</v>
      </c>
      <c r="MO25" s="779" t="b">
        <f t="shared" si="77"/>
        <v>0</v>
      </c>
      <c r="MP25" s="884">
        <f t="shared" si="91"/>
        <v>0</v>
      </c>
      <c r="MQ25" s="885" t="b">
        <f t="shared" si="78"/>
        <v>0</v>
      </c>
      <c r="MR25" s="990"/>
      <c r="MS25" s="645"/>
      <c r="MT25" s="646"/>
      <c r="MU25" s="647"/>
      <c r="MV25" s="648"/>
      <c r="MW25" s="649"/>
      <c r="MX25" s="657"/>
      <c r="MY25" s="658"/>
      <c r="MZ25" s="659"/>
      <c r="NA25" s="660"/>
      <c r="NB25" s="661"/>
      <c r="NC25" s="662"/>
      <c r="ND25" s="663"/>
      <c r="NE25" s="664"/>
      <c r="NF25" s="665"/>
      <c r="NG25" s="1575" t="b">
        <f t="shared" si="18"/>
        <v>0</v>
      </c>
      <c r="NH25" s="1575" t="b">
        <f t="shared" si="18"/>
        <v>0</v>
      </c>
      <c r="NI25" s="1575" t="b">
        <f t="shared" si="18"/>
        <v>0</v>
      </c>
      <c r="NJ25" s="1575" t="b">
        <f t="shared" si="18"/>
        <v>0</v>
      </c>
      <c r="NK25" s="1575" t="b">
        <f t="shared" si="18"/>
        <v>0</v>
      </c>
      <c r="NL25" s="1575" t="b">
        <f t="shared" si="18"/>
        <v>0</v>
      </c>
      <c r="NM25" s="1575" t="b">
        <f t="shared" si="18"/>
        <v>0</v>
      </c>
      <c r="NN25" s="1575" t="b">
        <f t="shared" si="18"/>
        <v>0</v>
      </c>
      <c r="NO25" s="1575" t="b">
        <f t="shared" si="18"/>
        <v>0</v>
      </c>
      <c r="NP25" s="1576" t="b">
        <f t="shared" si="18"/>
        <v>0</v>
      </c>
      <c r="NQ25" s="1576" t="b">
        <f t="shared" si="18"/>
        <v>0</v>
      </c>
      <c r="NR25" s="1576" t="b">
        <f t="shared" si="18"/>
        <v>0</v>
      </c>
      <c r="NS25" s="1575" t="b">
        <f t="shared" si="18"/>
        <v>0</v>
      </c>
      <c r="NT25" s="1445"/>
    </row>
    <row r="26" spans="1:384" s="1938" customFormat="1" ht="23.25" thickBot="1" x14ac:dyDescent="0.35">
      <c r="A26" s="1600">
        <v>14</v>
      </c>
      <c r="B26" s="1601"/>
      <c r="C26" s="1602"/>
      <c r="D26" s="1601"/>
      <c r="E26" s="1515"/>
      <c r="F26" s="89"/>
      <c r="G26" s="90"/>
      <c r="H26" s="100"/>
      <c r="I26" s="100"/>
      <c r="J26" s="1558"/>
      <c r="K26" s="1565">
        <f t="shared" si="79"/>
        <v>0</v>
      </c>
      <c r="L26" s="1562"/>
      <c r="M26" s="1178"/>
      <c r="N26" s="1179"/>
      <c r="O26" s="1195"/>
      <c r="P26" s="1197"/>
      <c r="Q26" s="1197"/>
      <c r="R26" s="1197"/>
      <c r="S26" s="1197"/>
      <c r="T26" s="1197"/>
      <c r="U26" s="1197"/>
      <c r="V26" s="1198"/>
      <c r="W26" s="1532" t="b">
        <f t="shared" si="81"/>
        <v>0</v>
      </c>
      <c r="X26" s="1531" t="b">
        <f t="shared" si="19"/>
        <v>0</v>
      </c>
      <c r="Y26" s="1531" t="b">
        <f t="shared" si="20"/>
        <v>0</v>
      </c>
      <c r="Z26" s="1531" t="b">
        <f t="shared" si="21"/>
        <v>0</v>
      </c>
      <c r="AA26" s="1531" t="b">
        <f t="shared" si="22"/>
        <v>0</v>
      </c>
      <c r="AB26" s="1531" t="b">
        <f t="shared" si="23"/>
        <v>0</v>
      </c>
      <c r="AC26" s="1531" t="b">
        <f t="shared" si="24"/>
        <v>0</v>
      </c>
      <c r="AD26" s="1533" t="b">
        <f t="shared" si="25"/>
        <v>0</v>
      </c>
      <c r="AE26" s="1178"/>
      <c r="AF26" s="1181"/>
      <c r="AG26" s="103"/>
      <c r="AH26" s="104"/>
      <c r="AI26" s="104"/>
      <c r="AJ26" s="104"/>
      <c r="AK26" s="104"/>
      <c r="AL26" s="104"/>
      <c r="AM26" s="104"/>
      <c r="AN26" s="104"/>
      <c r="AO26" s="104"/>
      <c r="AP26" s="105"/>
      <c r="AQ26" s="1667"/>
      <c r="AR26" s="103"/>
      <c r="AS26" s="104"/>
      <c r="AT26" s="104"/>
      <c r="AU26" s="104"/>
      <c r="AV26" s="104"/>
      <c r="AW26" s="104"/>
      <c r="AX26" s="104"/>
      <c r="AY26" s="104"/>
      <c r="AZ26" s="104"/>
      <c r="BA26" s="105"/>
      <c r="BB26" s="1645">
        <f t="shared" si="0"/>
        <v>0</v>
      </c>
      <c r="BC26" s="382">
        <f t="shared" si="1"/>
        <v>0</v>
      </c>
      <c r="BD26" s="1647" t="e">
        <f t="shared" si="26"/>
        <v>#DIV/0!</v>
      </c>
      <c r="BE26" s="367" t="e">
        <f t="shared" si="27"/>
        <v>#DIV/0!</v>
      </c>
      <c r="BF26" s="368" t="e">
        <f t="shared" si="28"/>
        <v>#DIV/0!</v>
      </c>
      <c r="BG26" s="369" t="e">
        <f t="shared" si="2"/>
        <v>#DIV/0!</v>
      </c>
      <c r="BH26" s="370" t="e">
        <f t="shared" si="3"/>
        <v>#DIV/0!</v>
      </c>
      <c r="BI26" s="371" t="e">
        <f t="shared" si="4"/>
        <v>#DIV/0!</v>
      </c>
      <c r="BJ26" s="372" t="e">
        <f t="shared" si="29"/>
        <v>#DIV/0!</v>
      </c>
      <c r="BK26" s="372" t="e">
        <f t="shared" si="30"/>
        <v>#DIV/0!</v>
      </c>
      <c r="BL26" s="379" t="e">
        <f t="shared" si="31"/>
        <v>#DIV/0!</v>
      </c>
      <c r="BM26" s="99"/>
      <c r="BN26" s="1181"/>
      <c r="BO26" s="1838"/>
      <c r="BP26" s="1839"/>
      <c r="BQ26" s="1839"/>
      <c r="BR26" s="1839"/>
      <c r="BS26" s="1839"/>
      <c r="BT26" s="1839"/>
      <c r="BU26" s="1839"/>
      <c r="BV26" s="1839"/>
      <c r="BW26" s="1839"/>
      <c r="BX26" s="1839"/>
      <c r="BY26" s="1839"/>
      <c r="BZ26" s="1839"/>
      <c r="CA26" s="1839"/>
      <c r="CB26" s="1839"/>
      <c r="CC26" s="1839"/>
      <c r="CD26" s="1839"/>
      <c r="CE26" s="1839"/>
      <c r="CF26" s="1839"/>
      <c r="CG26" s="1839"/>
      <c r="CH26" s="1839"/>
      <c r="CI26" s="1839"/>
      <c r="CJ26" s="1839"/>
      <c r="CK26" s="1839"/>
      <c r="CL26" s="1839"/>
      <c r="CM26" s="1839"/>
      <c r="CN26" s="1839"/>
      <c r="CO26" s="1839"/>
      <c r="CP26" s="1839"/>
      <c r="CQ26" s="1839"/>
      <c r="CR26" s="1839"/>
      <c r="CS26" s="1839"/>
      <c r="CT26" s="1839"/>
      <c r="CU26" s="1839"/>
      <c r="CV26" s="1839"/>
      <c r="CW26" s="1839"/>
      <c r="CX26" s="1839"/>
      <c r="CY26" s="1839"/>
      <c r="CZ26" s="1839"/>
      <c r="DA26" s="1839"/>
      <c r="DB26" s="1840"/>
      <c r="DC26" s="1831">
        <f t="shared" si="32"/>
        <v>0</v>
      </c>
      <c r="DD26" s="1832">
        <f t="shared" si="33"/>
        <v>0</v>
      </c>
      <c r="DE26" s="1833">
        <f t="shared" si="34"/>
        <v>0</v>
      </c>
      <c r="DF26" s="1831">
        <f t="shared" si="35"/>
        <v>0</v>
      </c>
      <c r="DG26" s="1832">
        <f t="shared" si="36"/>
        <v>0</v>
      </c>
      <c r="DH26" s="1833">
        <f t="shared" si="37"/>
        <v>0</v>
      </c>
      <c r="DI26" s="1831">
        <f t="shared" si="38"/>
        <v>0</v>
      </c>
      <c r="DJ26" s="1832">
        <f t="shared" si="39"/>
        <v>0</v>
      </c>
      <c r="DK26" s="1832">
        <f t="shared" si="40"/>
        <v>0</v>
      </c>
      <c r="DL26" s="1833">
        <f t="shared" si="41"/>
        <v>0</v>
      </c>
      <c r="DM26" s="1834">
        <f t="shared" si="42"/>
        <v>0</v>
      </c>
      <c r="DN26" s="1835">
        <f t="shared" si="43"/>
        <v>0</v>
      </c>
      <c r="DO26" s="1836">
        <f t="shared" si="44"/>
        <v>0</v>
      </c>
      <c r="DP26" s="1837">
        <f t="shared" si="45"/>
        <v>0</v>
      </c>
      <c r="DQ26" s="1837">
        <f t="shared" si="46"/>
        <v>0</v>
      </c>
      <c r="DR26" s="1192"/>
      <c r="DS26" s="1210"/>
      <c r="DT26" s="1211"/>
      <c r="DU26" s="1212"/>
      <c r="DV26" s="1213"/>
      <c r="DW26" s="1180"/>
      <c r="DX26" s="1178"/>
      <c r="DY26" s="1181"/>
      <c r="DZ26" s="1195"/>
      <c r="EA26" s="1196"/>
      <c r="EB26" s="1195"/>
      <c r="EC26" s="1197"/>
      <c r="ED26" s="1196"/>
      <c r="EE26" s="1191"/>
      <c r="EF26" s="1192"/>
      <c r="EG26" s="1195"/>
      <c r="EH26" s="1196"/>
      <c r="EI26" s="1195"/>
      <c r="EJ26" s="1197"/>
      <c r="EK26" s="1198"/>
      <c r="EL26" s="1199"/>
      <c r="EM26" s="1179"/>
      <c r="EN26" s="1178"/>
      <c r="EO26" s="1688"/>
      <c r="EP26" s="1680"/>
      <c r="EQ26" s="1675"/>
      <c r="ER26" s="1498"/>
      <c r="ES26" s="1498"/>
      <c r="ET26" s="1499"/>
      <c r="EU26" s="1500"/>
      <c r="EV26" s="1501"/>
      <c r="EW26" s="1501"/>
      <c r="EX26" s="1501"/>
      <c r="EY26" s="1501"/>
      <c r="EZ26" s="1501"/>
      <c r="FA26" s="1501"/>
      <c r="FB26" s="1502"/>
      <c r="FC26" s="1689"/>
      <c r="FD26" s="1444"/>
      <c r="FE26" s="2219"/>
      <c r="FF26" s="2220"/>
      <c r="FG26" s="2220"/>
      <c r="FH26" s="2220"/>
      <c r="FI26" s="2220"/>
      <c r="FJ26" s="2220"/>
      <c r="FK26" s="2220"/>
      <c r="FL26" s="2220"/>
      <c r="FM26" s="2220"/>
      <c r="FN26" s="2220"/>
      <c r="FO26" s="2220"/>
      <c r="FP26" s="2220"/>
      <c r="FQ26" s="2220"/>
      <c r="FR26" s="2220"/>
      <c r="FS26" s="2220"/>
      <c r="FT26" s="2220"/>
      <c r="FU26" s="2220"/>
      <c r="FV26" s="2220"/>
      <c r="FW26" s="2220"/>
      <c r="FX26" s="2220"/>
      <c r="FY26" s="2220"/>
      <c r="FZ26" s="2220"/>
      <c r="GA26" s="2220"/>
      <c r="GB26" s="2220"/>
      <c r="GC26" s="2220"/>
      <c r="GD26" s="2220"/>
      <c r="GE26" s="2220"/>
      <c r="GF26" s="2220"/>
      <c r="GG26" s="2220"/>
      <c r="GH26" s="2220"/>
      <c r="GI26" s="2220"/>
      <c r="GJ26" s="2220"/>
      <c r="GK26" s="2220"/>
      <c r="GL26" s="2220"/>
      <c r="GM26" s="2220"/>
      <c r="GN26" s="2220"/>
      <c r="GO26" s="2220"/>
      <c r="GP26" s="2220"/>
      <c r="GQ26" s="2220"/>
      <c r="GR26" s="2220"/>
      <c r="GS26" s="2220"/>
      <c r="GT26" s="2220"/>
      <c r="GU26" s="2220"/>
      <c r="GV26" s="2220"/>
      <c r="GW26" s="2220"/>
      <c r="GX26" s="2221"/>
      <c r="GY26" s="2198">
        <f t="shared" si="47"/>
        <v>0</v>
      </c>
      <c r="GZ26" s="396" t="b">
        <f t="shared" si="82"/>
        <v>0</v>
      </c>
      <c r="HA26" s="2199">
        <f t="shared" si="48"/>
        <v>0</v>
      </c>
      <c r="HB26" s="2208" t="b">
        <f t="shared" si="49"/>
        <v>0</v>
      </c>
      <c r="HC26" s="2201">
        <f t="shared" si="50"/>
        <v>0</v>
      </c>
      <c r="HD26" s="397" t="b">
        <f t="shared" si="51"/>
        <v>0</v>
      </c>
      <c r="HE26" s="2202">
        <f t="shared" si="52"/>
        <v>0</v>
      </c>
      <c r="HF26" s="398" t="b">
        <f t="shared" si="53"/>
        <v>0</v>
      </c>
      <c r="HG26" s="2203">
        <f t="shared" si="54"/>
        <v>0</v>
      </c>
      <c r="HH26" s="2209" t="b">
        <f t="shared" si="55"/>
        <v>0</v>
      </c>
      <c r="HI26" s="2205">
        <f t="shared" si="56"/>
        <v>0</v>
      </c>
      <c r="HJ26" s="395" t="b">
        <f t="shared" si="57"/>
        <v>0</v>
      </c>
      <c r="HK26" s="2206">
        <f t="shared" si="58"/>
        <v>0</v>
      </c>
      <c r="HL26" s="2210" t="b">
        <f t="shared" si="59"/>
        <v>0</v>
      </c>
      <c r="HM26" s="432"/>
      <c r="HN26" s="991"/>
      <c r="HO26" s="898"/>
      <c r="HP26" s="899"/>
      <c r="HQ26" s="900"/>
      <c r="HR26" s="901"/>
      <c r="HS26" s="902"/>
      <c r="HT26" s="903"/>
      <c r="HU26" s="904"/>
      <c r="HV26" s="714" t="b">
        <f t="shared" si="83"/>
        <v>0</v>
      </c>
      <c r="HW26" s="715" t="b">
        <f t="shared" si="60"/>
        <v>0</v>
      </c>
      <c r="HX26" s="715" t="b">
        <f t="shared" si="61"/>
        <v>0</v>
      </c>
      <c r="HY26" s="715" t="b">
        <f t="shared" si="62"/>
        <v>0</v>
      </c>
      <c r="HZ26" s="715" t="b">
        <f t="shared" si="63"/>
        <v>0</v>
      </c>
      <c r="IA26" s="716" t="b">
        <f t="shared" si="64"/>
        <v>0</v>
      </c>
      <c r="IB26" s="717" t="b">
        <f t="shared" si="65"/>
        <v>0</v>
      </c>
      <c r="IC26" s="433"/>
      <c r="ID26" s="432"/>
      <c r="IE26" s="664"/>
      <c r="IF26" s="1055"/>
      <c r="IG26" s="1055"/>
      <c r="IH26" s="1055"/>
      <c r="II26" s="1055"/>
      <c r="IJ26" s="1055"/>
      <c r="IK26" s="1055"/>
      <c r="IL26" s="1055"/>
      <c r="IM26" s="1055"/>
      <c r="IN26" s="1056"/>
      <c r="IO26" s="662"/>
      <c r="IP26" s="1057"/>
      <c r="IQ26" s="1057"/>
      <c r="IR26" s="1057"/>
      <c r="IS26" s="1057"/>
      <c r="IT26" s="1057"/>
      <c r="IU26" s="1057"/>
      <c r="IV26" s="1057"/>
      <c r="IW26" s="1057"/>
      <c r="IX26" s="1058"/>
      <c r="IY26" s="664"/>
      <c r="IZ26" s="1055"/>
      <c r="JA26" s="1055"/>
      <c r="JB26" s="1055"/>
      <c r="JC26" s="1055"/>
      <c r="JD26" s="1055"/>
      <c r="JE26" s="1055"/>
      <c r="JF26" s="1055"/>
      <c r="JG26" s="1055"/>
      <c r="JH26" s="1059"/>
      <c r="JI26" s="662"/>
      <c r="JJ26" s="1057"/>
      <c r="JK26" s="1057"/>
      <c r="JL26" s="1057"/>
      <c r="JM26" s="1057"/>
      <c r="JN26" s="1057"/>
      <c r="JO26" s="1057"/>
      <c r="JP26" s="1057"/>
      <c r="JQ26" s="1057"/>
      <c r="JR26" s="1062"/>
      <c r="JS26" s="664"/>
      <c r="JT26" s="1055"/>
      <c r="JU26" s="1055"/>
      <c r="JV26" s="1055"/>
      <c r="JW26" s="1055"/>
      <c r="JX26" s="1059"/>
      <c r="JY26" s="1055"/>
      <c r="JZ26" s="1055"/>
      <c r="KA26" s="1055"/>
      <c r="KB26" s="1056"/>
      <c r="KC26" s="662"/>
      <c r="KD26" s="1057"/>
      <c r="KE26" s="1057"/>
      <c r="KF26" s="1057"/>
      <c r="KG26" s="1057"/>
      <c r="KH26" s="1057"/>
      <c r="KI26" s="1057"/>
      <c r="KJ26" s="1057"/>
      <c r="KK26" s="1057"/>
      <c r="KL26" s="1058"/>
      <c r="KM26" s="664"/>
      <c r="KN26" s="1055"/>
      <c r="KO26" s="1055"/>
      <c r="KP26" s="1055"/>
      <c r="KQ26" s="1055"/>
      <c r="KR26" s="1055"/>
      <c r="KS26" s="1055"/>
      <c r="KT26" s="1055"/>
      <c r="KU26" s="1055"/>
      <c r="KV26" s="1056"/>
      <c r="KW26" s="662"/>
      <c r="KX26" s="1057"/>
      <c r="KY26" s="1057"/>
      <c r="KZ26" s="1057"/>
      <c r="LA26" s="1057"/>
      <c r="LB26" s="1057"/>
      <c r="LC26" s="1057"/>
      <c r="LD26" s="1057"/>
      <c r="LE26" s="1057"/>
      <c r="LF26" s="1058"/>
      <c r="LG26" s="1060"/>
      <c r="LH26" s="1055"/>
      <c r="LI26" s="1055"/>
      <c r="LJ26" s="1055"/>
      <c r="LK26" s="1055"/>
      <c r="LL26" s="1055"/>
      <c r="LM26" s="1055"/>
      <c r="LN26" s="1055"/>
      <c r="LO26" s="1055"/>
      <c r="LP26" s="1055"/>
      <c r="LQ26" s="1059"/>
      <c r="LR26" s="739">
        <f t="shared" si="5"/>
        <v>0</v>
      </c>
      <c r="LS26" s="740" t="b">
        <f t="shared" si="66"/>
        <v>0</v>
      </c>
      <c r="LT26" s="741">
        <f t="shared" si="6"/>
        <v>0</v>
      </c>
      <c r="LU26" s="742" t="b">
        <f t="shared" si="67"/>
        <v>0</v>
      </c>
      <c r="LV26" s="743">
        <f t="shared" si="84"/>
        <v>0</v>
      </c>
      <c r="LW26" s="744" t="b">
        <f t="shared" si="68"/>
        <v>0</v>
      </c>
      <c r="LX26" s="745">
        <f t="shared" si="8"/>
        <v>0</v>
      </c>
      <c r="LY26" s="746" t="b">
        <f t="shared" si="69"/>
        <v>0</v>
      </c>
      <c r="LZ26" s="764">
        <f t="shared" si="9"/>
        <v>0</v>
      </c>
      <c r="MA26" s="765" t="b">
        <f t="shared" si="70"/>
        <v>0</v>
      </c>
      <c r="MB26" s="766">
        <f t="shared" si="85"/>
        <v>0</v>
      </c>
      <c r="MC26" s="767" t="b">
        <f t="shared" si="71"/>
        <v>0</v>
      </c>
      <c r="MD26" s="768">
        <f t="shared" si="11"/>
        <v>0</v>
      </c>
      <c r="ME26" s="769" t="b">
        <f t="shared" si="72"/>
        <v>0</v>
      </c>
      <c r="MF26" s="770">
        <f t="shared" si="86"/>
        <v>0</v>
      </c>
      <c r="MG26" s="771" t="b">
        <f t="shared" si="73"/>
        <v>0</v>
      </c>
      <c r="MH26" s="772">
        <f t="shared" si="87"/>
        <v>0</v>
      </c>
      <c r="MI26" s="773" t="b">
        <f t="shared" si="74"/>
        <v>0</v>
      </c>
      <c r="MJ26" s="774">
        <f t="shared" si="88"/>
        <v>0</v>
      </c>
      <c r="MK26" s="775" t="b">
        <f t="shared" si="75"/>
        <v>0</v>
      </c>
      <c r="ML26" s="776">
        <f t="shared" si="89"/>
        <v>0</v>
      </c>
      <c r="MM26" s="777" t="b">
        <f t="shared" si="76"/>
        <v>0</v>
      </c>
      <c r="MN26" s="778">
        <f t="shared" si="90"/>
        <v>0</v>
      </c>
      <c r="MO26" s="779" t="b">
        <f t="shared" si="77"/>
        <v>0</v>
      </c>
      <c r="MP26" s="884">
        <f t="shared" si="91"/>
        <v>0</v>
      </c>
      <c r="MQ26" s="885" t="b">
        <f t="shared" si="78"/>
        <v>0</v>
      </c>
      <c r="MR26" s="990"/>
      <c r="MS26" s="645"/>
      <c r="MT26" s="646"/>
      <c r="MU26" s="647"/>
      <c r="MV26" s="648"/>
      <c r="MW26" s="649"/>
      <c r="MX26" s="657"/>
      <c r="MY26" s="658"/>
      <c r="MZ26" s="659"/>
      <c r="NA26" s="660"/>
      <c r="NB26" s="661"/>
      <c r="NC26" s="662"/>
      <c r="ND26" s="663"/>
      <c r="NE26" s="664"/>
      <c r="NF26" s="665"/>
      <c r="NG26" s="1575" t="b">
        <f t="shared" si="18"/>
        <v>0</v>
      </c>
      <c r="NH26" s="1575" t="b">
        <f t="shared" si="18"/>
        <v>0</v>
      </c>
      <c r="NI26" s="1575" t="b">
        <f t="shared" si="18"/>
        <v>0</v>
      </c>
      <c r="NJ26" s="1575" t="b">
        <f t="shared" si="18"/>
        <v>0</v>
      </c>
      <c r="NK26" s="1575" t="b">
        <f t="shared" si="18"/>
        <v>0</v>
      </c>
      <c r="NL26" s="1575" t="b">
        <f t="shared" si="18"/>
        <v>0</v>
      </c>
      <c r="NM26" s="1575" t="b">
        <f t="shared" si="18"/>
        <v>0</v>
      </c>
      <c r="NN26" s="1575" t="b">
        <f t="shared" si="18"/>
        <v>0</v>
      </c>
      <c r="NO26" s="1575" t="b">
        <f t="shared" si="18"/>
        <v>0</v>
      </c>
      <c r="NP26" s="1576" t="b">
        <f t="shared" si="18"/>
        <v>0</v>
      </c>
      <c r="NQ26" s="1576" t="b">
        <f t="shared" si="18"/>
        <v>0</v>
      </c>
      <c r="NR26" s="1576" t="b">
        <f t="shared" si="18"/>
        <v>0</v>
      </c>
      <c r="NS26" s="1575" t="b">
        <f t="shared" si="18"/>
        <v>0</v>
      </c>
      <c r="NT26" s="1445"/>
    </row>
    <row r="27" spans="1:384" s="1938" customFormat="1" ht="23.25" thickBot="1" x14ac:dyDescent="0.35">
      <c r="A27" s="1600">
        <v>15</v>
      </c>
      <c r="B27" s="1601"/>
      <c r="C27" s="1602"/>
      <c r="D27" s="1601"/>
      <c r="E27" s="1515"/>
      <c r="F27" s="89"/>
      <c r="G27" s="90"/>
      <c r="H27" s="100"/>
      <c r="I27" s="100"/>
      <c r="J27" s="1558"/>
      <c r="K27" s="1565">
        <f t="shared" si="79"/>
        <v>0</v>
      </c>
      <c r="L27" s="1562"/>
      <c r="M27" s="1178"/>
      <c r="N27" s="1179"/>
      <c r="O27" s="1195"/>
      <c r="P27" s="1197"/>
      <c r="Q27" s="1197"/>
      <c r="R27" s="1197"/>
      <c r="S27" s="1197"/>
      <c r="T27" s="1197"/>
      <c r="U27" s="1197"/>
      <c r="V27" s="1198"/>
      <c r="W27" s="1532" t="b">
        <f t="shared" si="81"/>
        <v>0</v>
      </c>
      <c r="X27" s="1531" t="b">
        <f t="shared" si="19"/>
        <v>0</v>
      </c>
      <c r="Y27" s="1531" t="b">
        <f t="shared" si="20"/>
        <v>0</v>
      </c>
      <c r="Z27" s="1531" t="b">
        <f t="shared" si="21"/>
        <v>0</v>
      </c>
      <c r="AA27" s="1531" t="b">
        <f t="shared" si="22"/>
        <v>0</v>
      </c>
      <c r="AB27" s="1531" t="b">
        <f t="shared" si="23"/>
        <v>0</v>
      </c>
      <c r="AC27" s="1531" t="b">
        <f t="shared" si="24"/>
        <v>0</v>
      </c>
      <c r="AD27" s="1533" t="b">
        <f t="shared" si="25"/>
        <v>0</v>
      </c>
      <c r="AE27" s="1178"/>
      <c r="AF27" s="1181"/>
      <c r="AG27" s="103"/>
      <c r="AH27" s="104"/>
      <c r="AI27" s="104"/>
      <c r="AJ27" s="104"/>
      <c r="AK27" s="104"/>
      <c r="AL27" s="104"/>
      <c r="AM27" s="104"/>
      <c r="AN27" s="104"/>
      <c r="AO27" s="104"/>
      <c r="AP27" s="105"/>
      <c r="AQ27" s="1667"/>
      <c r="AR27" s="103"/>
      <c r="AS27" s="104"/>
      <c r="AT27" s="104"/>
      <c r="AU27" s="104"/>
      <c r="AV27" s="104"/>
      <c r="AW27" s="104"/>
      <c r="AX27" s="104"/>
      <c r="AY27" s="104"/>
      <c r="AZ27" s="104"/>
      <c r="BA27" s="105"/>
      <c r="BB27" s="1645">
        <f t="shared" si="0"/>
        <v>0</v>
      </c>
      <c r="BC27" s="382">
        <f t="shared" si="1"/>
        <v>0</v>
      </c>
      <c r="BD27" s="1647" t="e">
        <f t="shared" si="26"/>
        <v>#DIV/0!</v>
      </c>
      <c r="BE27" s="367" t="e">
        <f t="shared" si="27"/>
        <v>#DIV/0!</v>
      </c>
      <c r="BF27" s="368" t="e">
        <f t="shared" si="28"/>
        <v>#DIV/0!</v>
      </c>
      <c r="BG27" s="369" t="e">
        <f t="shared" si="2"/>
        <v>#DIV/0!</v>
      </c>
      <c r="BH27" s="370" t="e">
        <f t="shared" si="3"/>
        <v>#DIV/0!</v>
      </c>
      <c r="BI27" s="371" t="e">
        <f t="shared" si="4"/>
        <v>#DIV/0!</v>
      </c>
      <c r="BJ27" s="372" t="e">
        <f t="shared" si="29"/>
        <v>#DIV/0!</v>
      </c>
      <c r="BK27" s="372" t="e">
        <f t="shared" si="30"/>
        <v>#DIV/0!</v>
      </c>
      <c r="BL27" s="379" t="e">
        <f t="shared" si="31"/>
        <v>#DIV/0!</v>
      </c>
      <c r="BM27" s="99"/>
      <c r="BN27" s="1181"/>
      <c r="BO27" s="1838"/>
      <c r="BP27" s="1839"/>
      <c r="BQ27" s="1839"/>
      <c r="BR27" s="1839"/>
      <c r="BS27" s="1839"/>
      <c r="BT27" s="1839"/>
      <c r="BU27" s="1839"/>
      <c r="BV27" s="1839"/>
      <c r="BW27" s="1839"/>
      <c r="BX27" s="1839"/>
      <c r="BY27" s="1839"/>
      <c r="BZ27" s="1839"/>
      <c r="CA27" s="1839"/>
      <c r="CB27" s="1839"/>
      <c r="CC27" s="1839"/>
      <c r="CD27" s="1839"/>
      <c r="CE27" s="1839"/>
      <c r="CF27" s="1839"/>
      <c r="CG27" s="1839"/>
      <c r="CH27" s="1839"/>
      <c r="CI27" s="1839"/>
      <c r="CJ27" s="1839"/>
      <c r="CK27" s="1839"/>
      <c r="CL27" s="1839"/>
      <c r="CM27" s="1839"/>
      <c r="CN27" s="1839"/>
      <c r="CO27" s="1839"/>
      <c r="CP27" s="1839"/>
      <c r="CQ27" s="1839"/>
      <c r="CR27" s="1839"/>
      <c r="CS27" s="1839"/>
      <c r="CT27" s="1839"/>
      <c r="CU27" s="1839"/>
      <c r="CV27" s="1839"/>
      <c r="CW27" s="1839"/>
      <c r="CX27" s="1839"/>
      <c r="CY27" s="1839"/>
      <c r="CZ27" s="1839"/>
      <c r="DA27" s="1839"/>
      <c r="DB27" s="1840"/>
      <c r="DC27" s="1831">
        <f t="shared" si="32"/>
        <v>0</v>
      </c>
      <c r="DD27" s="1832">
        <f t="shared" si="33"/>
        <v>0</v>
      </c>
      <c r="DE27" s="1833">
        <f t="shared" si="34"/>
        <v>0</v>
      </c>
      <c r="DF27" s="1831">
        <f t="shared" si="35"/>
        <v>0</v>
      </c>
      <c r="DG27" s="1832">
        <f t="shared" si="36"/>
        <v>0</v>
      </c>
      <c r="DH27" s="1833">
        <f t="shared" si="37"/>
        <v>0</v>
      </c>
      <c r="DI27" s="1831">
        <f t="shared" si="38"/>
        <v>0</v>
      </c>
      <c r="DJ27" s="1832">
        <f t="shared" si="39"/>
        <v>0</v>
      </c>
      <c r="DK27" s="1832">
        <f t="shared" si="40"/>
        <v>0</v>
      </c>
      <c r="DL27" s="1833">
        <f t="shared" si="41"/>
        <v>0</v>
      </c>
      <c r="DM27" s="1834">
        <f t="shared" si="42"/>
        <v>0</v>
      </c>
      <c r="DN27" s="1835">
        <f t="shared" si="43"/>
        <v>0</v>
      </c>
      <c r="DO27" s="1836">
        <f t="shared" si="44"/>
        <v>0</v>
      </c>
      <c r="DP27" s="1837">
        <f t="shared" si="45"/>
        <v>0</v>
      </c>
      <c r="DQ27" s="1837">
        <f t="shared" si="46"/>
        <v>0</v>
      </c>
      <c r="DR27" s="1192"/>
      <c r="DS27" s="1210"/>
      <c r="DT27" s="1211"/>
      <c r="DU27" s="1212"/>
      <c r="DV27" s="1213"/>
      <c r="DW27" s="1180"/>
      <c r="DX27" s="1178"/>
      <c r="DY27" s="1181"/>
      <c r="DZ27" s="1195"/>
      <c r="EA27" s="1196"/>
      <c r="EB27" s="1195"/>
      <c r="EC27" s="1197"/>
      <c r="ED27" s="1196"/>
      <c r="EE27" s="1191"/>
      <c r="EF27" s="1192"/>
      <c r="EG27" s="1195"/>
      <c r="EH27" s="1196"/>
      <c r="EI27" s="1195"/>
      <c r="EJ27" s="1197"/>
      <c r="EK27" s="1198"/>
      <c r="EL27" s="1199"/>
      <c r="EM27" s="1179"/>
      <c r="EN27" s="1178"/>
      <c r="EO27" s="1688"/>
      <c r="EP27" s="1680"/>
      <c r="EQ27" s="1675"/>
      <c r="ER27" s="1498"/>
      <c r="ES27" s="1498"/>
      <c r="ET27" s="1499"/>
      <c r="EU27" s="1500"/>
      <c r="EV27" s="1501"/>
      <c r="EW27" s="1501"/>
      <c r="EX27" s="1501"/>
      <c r="EY27" s="1501"/>
      <c r="EZ27" s="1501"/>
      <c r="FA27" s="1501"/>
      <c r="FB27" s="1502"/>
      <c r="FC27" s="1689"/>
      <c r="FD27" s="1444"/>
      <c r="FE27" s="2219"/>
      <c r="FF27" s="2220"/>
      <c r="FG27" s="2220"/>
      <c r="FH27" s="2220"/>
      <c r="FI27" s="2220"/>
      <c r="FJ27" s="2220"/>
      <c r="FK27" s="2220"/>
      <c r="FL27" s="2220"/>
      <c r="FM27" s="2220"/>
      <c r="FN27" s="2220"/>
      <c r="FO27" s="2220"/>
      <c r="FP27" s="2220"/>
      <c r="FQ27" s="2220"/>
      <c r="FR27" s="2220"/>
      <c r="FS27" s="2220"/>
      <c r="FT27" s="2220"/>
      <c r="FU27" s="2220"/>
      <c r="FV27" s="2220"/>
      <c r="FW27" s="2220"/>
      <c r="FX27" s="2220"/>
      <c r="FY27" s="2220"/>
      <c r="FZ27" s="2220"/>
      <c r="GA27" s="2220"/>
      <c r="GB27" s="2220"/>
      <c r="GC27" s="2220"/>
      <c r="GD27" s="2220"/>
      <c r="GE27" s="2220"/>
      <c r="GF27" s="2220"/>
      <c r="GG27" s="2220"/>
      <c r="GH27" s="2220"/>
      <c r="GI27" s="2220"/>
      <c r="GJ27" s="2220"/>
      <c r="GK27" s="2220"/>
      <c r="GL27" s="2220"/>
      <c r="GM27" s="2220"/>
      <c r="GN27" s="2220"/>
      <c r="GO27" s="2220"/>
      <c r="GP27" s="2220"/>
      <c r="GQ27" s="2220"/>
      <c r="GR27" s="2220"/>
      <c r="GS27" s="2220"/>
      <c r="GT27" s="2220"/>
      <c r="GU27" s="2220"/>
      <c r="GV27" s="2220"/>
      <c r="GW27" s="2220"/>
      <c r="GX27" s="2221"/>
      <c r="GY27" s="2198">
        <f t="shared" si="47"/>
        <v>0</v>
      </c>
      <c r="GZ27" s="396" t="b">
        <f t="shared" si="82"/>
        <v>0</v>
      </c>
      <c r="HA27" s="2199">
        <f t="shared" si="48"/>
        <v>0</v>
      </c>
      <c r="HB27" s="2208" t="b">
        <f t="shared" si="49"/>
        <v>0</v>
      </c>
      <c r="HC27" s="2201">
        <f t="shared" si="50"/>
        <v>0</v>
      </c>
      <c r="HD27" s="397" t="b">
        <f t="shared" si="51"/>
        <v>0</v>
      </c>
      <c r="HE27" s="2202">
        <f t="shared" si="52"/>
        <v>0</v>
      </c>
      <c r="HF27" s="398" t="b">
        <f t="shared" si="53"/>
        <v>0</v>
      </c>
      <c r="HG27" s="2203">
        <f t="shared" si="54"/>
        <v>0</v>
      </c>
      <c r="HH27" s="2209" t="b">
        <f t="shared" si="55"/>
        <v>0</v>
      </c>
      <c r="HI27" s="2205">
        <f t="shared" si="56"/>
        <v>0</v>
      </c>
      <c r="HJ27" s="395" t="b">
        <f t="shared" si="57"/>
        <v>0</v>
      </c>
      <c r="HK27" s="2206">
        <f t="shared" si="58"/>
        <v>0</v>
      </c>
      <c r="HL27" s="2210" t="b">
        <f t="shared" si="59"/>
        <v>0</v>
      </c>
      <c r="HM27" s="432"/>
      <c r="HN27" s="991"/>
      <c r="HO27" s="898"/>
      <c r="HP27" s="899"/>
      <c r="HQ27" s="900"/>
      <c r="HR27" s="901"/>
      <c r="HS27" s="902"/>
      <c r="HT27" s="903"/>
      <c r="HU27" s="904"/>
      <c r="HV27" s="714" t="b">
        <f t="shared" si="83"/>
        <v>0</v>
      </c>
      <c r="HW27" s="715" t="b">
        <f t="shared" si="60"/>
        <v>0</v>
      </c>
      <c r="HX27" s="715" t="b">
        <f t="shared" si="61"/>
        <v>0</v>
      </c>
      <c r="HY27" s="715" t="b">
        <f t="shared" si="62"/>
        <v>0</v>
      </c>
      <c r="HZ27" s="715" t="b">
        <f t="shared" si="63"/>
        <v>0</v>
      </c>
      <c r="IA27" s="716" t="b">
        <f t="shared" si="64"/>
        <v>0</v>
      </c>
      <c r="IB27" s="717" t="b">
        <f t="shared" si="65"/>
        <v>0</v>
      </c>
      <c r="IC27" s="433"/>
      <c r="ID27" s="432"/>
      <c r="IE27" s="664"/>
      <c r="IF27" s="1055"/>
      <c r="IG27" s="1055"/>
      <c r="IH27" s="1055"/>
      <c r="II27" s="1055"/>
      <c r="IJ27" s="1055"/>
      <c r="IK27" s="1055"/>
      <c r="IL27" s="1055"/>
      <c r="IM27" s="1055"/>
      <c r="IN27" s="1056"/>
      <c r="IO27" s="662"/>
      <c r="IP27" s="1057"/>
      <c r="IQ27" s="1057"/>
      <c r="IR27" s="1057"/>
      <c r="IS27" s="1057"/>
      <c r="IT27" s="1057"/>
      <c r="IU27" s="1057"/>
      <c r="IV27" s="1057"/>
      <c r="IW27" s="1057"/>
      <c r="IX27" s="1058"/>
      <c r="IY27" s="664"/>
      <c r="IZ27" s="1055"/>
      <c r="JA27" s="1055"/>
      <c r="JB27" s="1055"/>
      <c r="JC27" s="1055"/>
      <c r="JD27" s="1055"/>
      <c r="JE27" s="1055"/>
      <c r="JF27" s="1055"/>
      <c r="JG27" s="1055"/>
      <c r="JH27" s="1059"/>
      <c r="JI27" s="662"/>
      <c r="JJ27" s="1057"/>
      <c r="JK27" s="1057"/>
      <c r="JL27" s="1057"/>
      <c r="JM27" s="1057"/>
      <c r="JN27" s="1057"/>
      <c r="JO27" s="1057"/>
      <c r="JP27" s="1057"/>
      <c r="JQ27" s="1057"/>
      <c r="JR27" s="1058"/>
      <c r="JS27" s="664"/>
      <c r="JT27" s="1055"/>
      <c r="JU27" s="1055"/>
      <c r="JV27" s="1055"/>
      <c r="JW27" s="1055"/>
      <c r="JX27" s="1059"/>
      <c r="JY27" s="1055"/>
      <c r="JZ27" s="1055"/>
      <c r="KA27" s="1055"/>
      <c r="KB27" s="1056"/>
      <c r="KC27" s="662"/>
      <c r="KD27" s="1057"/>
      <c r="KE27" s="1057"/>
      <c r="KF27" s="1057"/>
      <c r="KG27" s="1057"/>
      <c r="KH27" s="1057"/>
      <c r="KI27" s="1057"/>
      <c r="KJ27" s="1057"/>
      <c r="KK27" s="1057"/>
      <c r="KL27" s="1058"/>
      <c r="KM27" s="664"/>
      <c r="KN27" s="1055"/>
      <c r="KO27" s="1055"/>
      <c r="KP27" s="1055"/>
      <c r="KQ27" s="1055"/>
      <c r="KR27" s="1055"/>
      <c r="KS27" s="1055"/>
      <c r="KT27" s="1055"/>
      <c r="KU27" s="1055"/>
      <c r="KV27" s="1056"/>
      <c r="KW27" s="662"/>
      <c r="KX27" s="1057"/>
      <c r="KY27" s="1057"/>
      <c r="KZ27" s="1057"/>
      <c r="LA27" s="1057"/>
      <c r="LB27" s="1057"/>
      <c r="LC27" s="1057"/>
      <c r="LD27" s="1057"/>
      <c r="LE27" s="1057"/>
      <c r="LF27" s="1058"/>
      <c r="LG27" s="1060"/>
      <c r="LH27" s="1055"/>
      <c r="LI27" s="1055"/>
      <c r="LJ27" s="1055"/>
      <c r="LK27" s="1055"/>
      <c r="LL27" s="1055"/>
      <c r="LM27" s="1055"/>
      <c r="LN27" s="1055"/>
      <c r="LO27" s="1055"/>
      <c r="LP27" s="1055"/>
      <c r="LQ27" s="1059"/>
      <c r="LR27" s="739">
        <f t="shared" si="5"/>
        <v>0</v>
      </c>
      <c r="LS27" s="740" t="b">
        <f t="shared" si="66"/>
        <v>0</v>
      </c>
      <c r="LT27" s="741">
        <f t="shared" si="6"/>
        <v>0</v>
      </c>
      <c r="LU27" s="742" t="b">
        <f t="shared" si="67"/>
        <v>0</v>
      </c>
      <c r="LV27" s="743">
        <f t="shared" si="84"/>
        <v>0</v>
      </c>
      <c r="LW27" s="744" t="b">
        <f t="shared" si="68"/>
        <v>0</v>
      </c>
      <c r="LX27" s="745">
        <f t="shared" si="8"/>
        <v>0</v>
      </c>
      <c r="LY27" s="746" t="b">
        <f t="shared" si="69"/>
        <v>0</v>
      </c>
      <c r="LZ27" s="764">
        <f t="shared" si="9"/>
        <v>0</v>
      </c>
      <c r="MA27" s="765" t="b">
        <f t="shared" si="70"/>
        <v>0</v>
      </c>
      <c r="MB27" s="766">
        <f t="shared" si="85"/>
        <v>0</v>
      </c>
      <c r="MC27" s="767" t="b">
        <f t="shared" si="71"/>
        <v>0</v>
      </c>
      <c r="MD27" s="768">
        <f t="shared" si="11"/>
        <v>0</v>
      </c>
      <c r="ME27" s="769" t="b">
        <f t="shared" si="72"/>
        <v>0</v>
      </c>
      <c r="MF27" s="770">
        <f t="shared" si="86"/>
        <v>0</v>
      </c>
      <c r="MG27" s="771" t="b">
        <f t="shared" si="73"/>
        <v>0</v>
      </c>
      <c r="MH27" s="772">
        <f t="shared" si="87"/>
        <v>0</v>
      </c>
      <c r="MI27" s="773" t="b">
        <f t="shared" si="74"/>
        <v>0</v>
      </c>
      <c r="MJ27" s="774">
        <f t="shared" si="88"/>
        <v>0</v>
      </c>
      <c r="MK27" s="775" t="b">
        <f t="shared" si="75"/>
        <v>0</v>
      </c>
      <c r="ML27" s="776">
        <f t="shared" si="89"/>
        <v>0</v>
      </c>
      <c r="MM27" s="777" t="b">
        <f t="shared" si="76"/>
        <v>0</v>
      </c>
      <c r="MN27" s="778">
        <f t="shared" si="90"/>
        <v>0</v>
      </c>
      <c r="MO27" s="779" t="b">
        <f t="shared" si="77"/>
        <v>0</v>
      </c>
      <c r="MP27" s="884">
        <f t="shared" si="91"/>
        <v>0</v>
      </c>
      <c r="MQ27" s="885" t="b">
        <f t="shared" si="78"/>
        <v>0</v>
      </c>
      <c r="MR27" s="990"/>
      <c r="MS27" s="645"/>
      <c r="MT27" s="646"/>
      <c r="MU27" s="647"/>
      <c r="MV27" s="648"/>
      <c r="MW27" s="649"/>
      <c r="MX27" s="657"/>
      <c r="MY27" s="658"/>
      <c r="MZ27" s="659"/>
      <c r="NA27" s="660"/>
      <c r="NB27" s="661"/>
      <c r="NC27" s="662"/>
      <c r="ND27" s="663"/>
      <c r="NE27" s="664"/>
      <c r="NF27" s="665"/>
      <c r="NG27" s="1575" t="b">
        <f t="shared" si="18"/>
        <v>0</v>
      </c>
      <c r="NH27" s="1575" t="b">
        <f t="shared" si="18"/>
        <v>0</v>
      </c>
      <c r="NI27" s="1575" t="b">
        <f t="shared" si="18"/>
        <v>0</v>
      </c>
      <c r="NJ27" s="1575" t="b">
        <f t="shared" si="18"/>
        <v>0</v>
      </c>
      <c r="NK27" s="1575" t="b">
        <f t="shared" si="18"/>
        <v>0</v>
      </c>
      <c r="NL27" s="1575" t="b">
        <f t="shared" si="18"/>
        <v>0</v>
      </c>
      <c r="NM27" s="1575" t="b">
        <f t="shared" si="18"/>
        <v>0</v>
      </c>
      <c r="NN27" s="1575" t="b">
        <f t="shared" si="18"/>
        <v>0</v>
      </c>
      <c r="NO27" s="1575" t="b">
        <f t="shared" si="18"/>
        <v>0</v>
      </c>
      <c r="NP27" s="1576" t="b">
        <f t="shared" si="18"/>
        <v>0</v>
      </c>
      <c r="NQ27" s="1576" t="b">
        <f t="shared" si="18"/>
        <v>0</v>
      </c>
      <c r="NR27" s="1576" t="b">
        <f t="shared" si="18"/>
        <v>0</v>
      </c>
      <c r="NS27" s="1575" t="b">
        <f t="shared" si="18"/>
        <v>0</v>
      </c>
      <c r="NT27" s="1445"/>
    </row>
    <row r="28" spans="1:384" s="1938" customFormat="1" ht="23.25" thickBot="1" x14ac:dyDescent="0.35">
      <c r="A28" s="1600">
        <v>16</v>
      </c>
      <c r="B28" s="1601"/>
      <c r="C28" s="1602"/>
      <c r="D28" s="1601"/>
      <c r="E28" s="1515"/>
      <c r="F28" s="89"/>
      <c r="G28" s="90"/>
      <c r="H28" s="100"/>
      <c r="I28" s="100"/>
      <c r="J28" s="1558"/>
      <c r="K28" s="1565">
        <f t="shared" si="79"/>
        <v>0</v>
      </c>
      <c r="L28" s="1562"/>
      <c r="M28" s="1178"/>
      <c r="N28" s="1179"/>
      <c r="O28" s="1195"/>
      <c r="P28" s="1197"/>
      <c r="Q28" s="1197"/>
      <c r="R28" s="1197"/>
      <c r="S28" s="1197"/>
      <c r="T28" s="1197"/>
      <c r="U28" s="1197"/>
      <c r="V28" s="1198"/>
      <c r="W28" s="1532" t="b">
        <f t="shared" si="81"/>
        <v>0</v>
      </c>
      <c r="X28" s="1531" t="b">
        <f t="shared" si="19"/>
        <v>0</v>
      </c>
      <c r="Y28" s="1531" t="b">
        <f t="shared" si="20"/>
        <v>0</v>
      </c>
      <c r="Z28" s="1531" t="b">
        <f t="shared" si="21"/>
        <v>0</v>
      </c>
      <c r="AA28" s="1531" t="b">
        <f t="shared" si="22"/>
        <v>0</v>
      </c>
      <c r="AB28" s="1531" t="b">
        <f t="shared" si="23"/>
        <v>0</v>
      </c>
      <c r="AC28" s="1531" t="b">
        <f t="shared" si="24"/>
        <v>0</v>
      </c>
      <c r="AD28" s="1533" t="b">
        <f t="shared" si="25"/>
        <v>0</v>
      </c>
      <c r="AE28" s="1178"/>
      <c r="AF28" s="1181"/>
      <c r="AG28" s="103"/>
      <c r="AH28" s="104"/>
      <c r="AI28" s="104"/>
      <c r="AJ28" s="104"/>
      <c r="AK28" s="104"/>
      <c r="AL28" s="104"/>
      <c r="AM28" s="104"/>
      <c r="AN28" s="104"/>
      <c r="AO28" s="104"/>
      <c r="AP28" s="105"/>
      <c r="AQ28" s="1667"/>
      <c r="AR28" s="103"/>
      <c r="AS28" s="104"/>
      <c r="AT28" s="104"/>
      <c r="AU28" s="104"/>
      <c r="AV28" s="104"/>
      <c r="AW28" s="104"/>
      <c r="AX28" s="104"/>
      <c r="AY28" s="104"/>
      <c r="AZ28" s="104"/>
      <c r="BA28" s="105"/>
      <c r="BB28" s="1645">
        <f t="shared" si="0"/>
        <v>0</v>
      </c>
      <c r="BC28" s="382">
        <f t="shared" si="1"/>
        <v>0</v>
      </c>
      <c r="BD28" s="1647" t="e">
        <f t="shared" si="26"/>
        <v>#DIV/0!</v>
      </c>
      <c r="BE28" s="367" t="e">
        <f t="shared" si="27"/>
        <v>#DIV/0!</v>
      </c>
      <c r="BF28" s="368" t="e">
        <f t="shared" si="28"/>
        <v>#DIV/0!</v>
      </c>
      <c r="BG28" s="369" t="e">
        <f t="shared" si="2"/>
        <v>#DIV/0!</v>
      </c>
      <c r="BH28" s="370" t="e">
        <f t="shared" si="3"/>
        <v>#DIV/0!</v>
      </c>
      <c r="BI28" s="371" t="e">
        <f t="shared" si="4"/>
        <v>#DIV/0!</v>
      </c>
      <c r="BJ28" s="372" t="e">
        <f t="shared" si="29"/>
        <v>#DIV/0!</v>
      </c>
      <c r="BK28" s="372" t="e">
        <f t="shared" si="30"/>
        <v>#DIV/0!</v>
      </c>
      <c r="BL28" s="379" t="e">
        <f t="shared" si="31"/>
        <v>#DIV/0!</v>
      </c>
      <c r="BM28" s="99"/>
      <c r="BN28" s="1181"/>
      <c r="BO28" s="1838"/>
      <c r="BP28" s="1839"/>
      <c r="BQ28" s="1839"/>
      <c r="BR28" s="1839"/>
      <c r="BS28" s="1839"/>
      <c r="BT28" s="1839"/>
      <c r="BU28" s="1839"/>
      <c r="BV28" s="1839"/>
      <c r="BW28" s="1839"/>
      <c r="BX28" s="1839"/>
      <c r="BY28" s="1839"/>
      <c r="BZ28" s="1839"/>
      <c r="CA28" s="1839"/>
      <c r="CB28" s="1839"/>
      <c r="CC28" s="1839"/>
      <c r="CD28" s="1839"/>
      <c r="CE28" s="1839"/>
      <c r="CF28" s="1839"/>
      <c r="CG28" s="1839"/>
      <c r="CH28" s="1839"/>
      <c r="CI28" s="1839"/>
      <c r="CJ28" s="1839"/>
      <c r="CK28" s="1839"/>
      <c r="CL28" s="1839"/>
      <c r="CM28" s="1839"/>
      <c r="CN28" s="1839"/>
      <c r="CO28" s="1839"/>
      <c r="CP28" s="1839"/>
      <c r="CQ28" s="1839"/>
      <c r="CR28" s="1839"/>
      <c r="CS28" s="1839"/>
      <c r="CT28" s="1839"/>
      <c r="CU28" s="1839"/>
      <c r="CV28" s="1839"/>
      <c r="CW28" s="1839"/>
      <c r="CX28" s="1839"/>
      <c r="CY28" s="1839"/>
      <c r="CZ28" s="1839"/>
      <c r="DA28" s="1839"/>
      <c r="DB28" s="1840"/>
      <c r="DC28" s="1831">
        <f t="shared" si="32"/>
        <v>0</v>
      </c>
      <c r="DD28" s="1832">
        <f t="shared" si="33"/>
        <v>0</v>
      </c>
      <c r="DE28" s="1833">
        <f t="shared" si="34"/>
        <v>0</v>
      </c>
      <c r="DF28" s="1831">
        <f t="shared" si="35"/>
        <v>0</v>
      </c>
      <c r="DG28" s="1832">
        <f t="shared" si="36"/>
        <v>0</v>
      </c>
      <c r="DH28" s="1833">
        <f t="shared" si="37"/>
        <v>0</v>
      </c>
      <c r="DI28" s="1831">
        <f t="shared" si="38"/>
        <v>0</v>
      </c>
      <c r="DJ28" s="1832">
        <f t="shared" si="39"/>
        <v>0</v>
      </c>
      <c r="DK28" s="1832">
        <f t="shared" si="40"/>
        <v>0</v>
      </c>
      <c r="DL28" s="1833">
        <f t="shared" si="41"/>
        <v>0</v>
      </c>
      <c r="DM28" s="1834">
        <f t="shared" si="42"/>
        <v>0</v>
      </c>
      <c r="DN28" s="1835">
        <f t="shared" si="43"/>
        <v>0</v>
      </c>
      <c r="DO28" s="1836">
        <f t="shared" si="44"/>
        <v>0</v>
      </c>
      <c r="DP28" s="1837">
        <f t="shared" si="45"/>
        <v>0</v>
      </c>
      <c r="DQ28" s="1837">
        <f t="shared" si="46"/>
        <v>0</v>
      </c>
      <c r="DR28" s="1192"/>
      <c r="DS28" s="1210"/>
      <c r="DT28" s="1211"/>
      <c r="DU28" s="1212"/>
      <c r="DV28" s="1213"/>
      <c r="DW28" s="1180"/>
      <c r="DX28" s="1178"/>
      <c r="DY28" s="1181"/>
      <c r="DZ28" s="1195"/>
      <c r="EA28" s="1196"/>
      <c r="EB28" s="1195"/>
      <c r="EC28" s="1197"/>
      <c r="ED28" s="1196"/>
      <c r="EE28" s="1191"/>
      <c r="EF28" s="1192"/>
      <c r="EG28" s="1195"/>
      <c r="EH28" s="1196"/>
      <c r="EI28" s="1195"/>
      <c r="EJ28" s="1197"/>
      <c r="EK28" s="1198"/>
      <c r="EL28" s="1199"/>
      <c r="EM28" s="1179"/>
      <c r="EN28" s="1178"/>
      <c r="EO28" s="1688"/>
      <c r="EP28" s="1680"/>
      <c r="EQ28" s="1675"/>
      <c r="ER28" s="1498"/>
      <c r="ES28" s="1498"/>
      <c r="ET28" s="1499"/>
      <c r="EU28" s="1500"/>
      <c r="EV28" s="1501"/>
      <c r="EW28" s="1501"/>
      <c r="EX28" s="1501"/>
      <c r="EY28" s="1501"/>
      <c r="EZ28" s="1501"/>
      <c r="FA28" s="1501"/>
      <c r="FB28" s="1502"/>
      <c r="FC28" s="1689"/>
      <c r="FD28" s="1444"/>
      <c r="FE28" s="2219"/>
      <c r="FF28" s="2220"/>
      <c r="FG28" s="2220"/>
      <c r="FH28" s="2220"/>
      <c r="FI28" s="2220"/>
      <c r="FJ28" s="2220"/>
      <c r="FK28" s="2220"/>
      <c r="FL28" s="2220"/>
      <c r="FM28" s="2220"/>
      <c r="FN28" s="2220"/>
      <c r="FO28" s="2220"/>
      <c r="FP28" s="2220"/>
      <c r="FQ28" s="2220"/>
      <c r="FR28" s="2220"/>
      <c r="FS28" s="2220"/>
      <c r="FT28" s="2220"/>
      <c r="FU28" s="2220"/>
      <c r="FV28" s="2220"/>
      <c r="FW28" s="2220"/>
      <c r="FX28" s="2220"/>
      <c r="FY28" s="2220"/>
      <c r="FZ28" s="2220"/>
      <c r="GA28" s="2220"/>
      <c r="GB28" s="2220"/>
      <c r="GC28" s="2220"/>
      <c r="GD28" s="2220"/>
      <c r="GE28" s="2220"/>
      <c r="GF28" s="2220"/>
      <c r="GG28" s="2220"/>
      <c r="GH28" s="2220"/>
      <c r="GI28" s="2220"/>
      <c r="GJ28" s="2220"/>
      <c r="GK28" s="2220"/>
      <c r="GL28" s="2220"/>
      <c r="GM28" s="2220"/>
      <c r="GN28" s="2220"/>
      <c r="GO28" s="2220"/>
      <c r="GP28" s="2220"/>
      <c r="GQ28" s="2220"/>
      <c r="GR28" s="2220"/>
      <c r="GS28" s="2220"/>
      <c r="GT28" s="2220"/>
      <c r="GU28" s="2220"/>
      <c r="GV28" s="2220"/>
      <c r="GW28" s="2220"/>
      <c r="GX28" s="2221"/>
      <c r="GY28" s="2198">
        <f t="shared" si="47"/>
        <v>0</v>
      </c>
      <c r="GZ28" s="396" t="b">
        <f t="shared" si="82"/>
        <v>0</v>
      </c>
      <c r="HA28" s="2199">
        <f t="shared" si="48"/>
        <v>0</v>
      </c>
      <c r="HB28" s="2208" t="b">
        <f t="shared" si="49"/>
        <v>0</v>
      </c>
      <c r="HC28" s="2201">
        <f t="shared" si="50"/>
        <v>0</v>
      </c>
      <c r="HD28" s="397" t="b">
        <f t="shared" si="51"/>
        <v>0</v>
      </c>
      <c r="HE28" s="2202">
        <f t="shared" si="52"/>
        <v>0</v>
      </c>
      <c r="HF28" s="398" t="b">
        <f t="shared" si="53"/>
        <v>0</v>
      </c>
      <c r="HG28" s="2203">
        <f t="shared" si="54"/>
        <v>0</v>
      </c>
      <c r="HH28" s="2209" t="b">
        <f t="shared" si="55"/>
        <v>0</v>
      </c>
      <c r="HI28" s="2205">
        <f t="shared" si="56"/>
        <v>0</v>
      </c>
      <c r="HJ28" s="395" t="b">
        <f t="shared" si="57"/>
        <v>0</v>
      </c>
      <c r="HK28" s="2206">
        <f t="shared" si="58"/>
        <v>0</v>
      </c>
      <c r="HL28" s="2210" t="b">
        <f t="shared" si="59"/>
        <v>0</v>
      </c>
      <c r="HM28" s="432"/>
      <c r="HN28" s="991"/>
      <c r="HO28" s="898"/>
      <c r="HP28" s="899"/>
      <c r="HQ28" s="900"/>
      <c r="HR28" s="901"/>
      <c r="HS28" s="902"/>
      <c r="HT28" s="903"/>
      <c r="HU28" s="904"/>
      <c r="HV28" s="714" t="b">
        <f t="shared" si="83"/>
        <v>0</v>
      </c>
      <c r="HW28" s="715" t="b">
        <f t="shared" si="60"/>
        <v>0</v>
      </c>
      <c r="HX28" s="715" t="b">
        <f t="shared" si="61"/>
        <v>0</v>
      </c>
      <c r="HY28" s="715" t="b">
        <f t="shared" si="62"/>
        <v>0</v>
      </c>
      <c r="HZ28" s="715" t="b">
        <f t="shared" si="63"/>
        <v>0</v>
      </c>
      <c r="IA28" s="716" t="b">
        <f t="shared" si="64"/>
        <v>0</v>
      </c>
      <c r="IB28" s="717" t="b">
        <f t="shared" si="65"/>
        <v>0</v>
      </c>
      <c r="IC28" s="433"/>
      <c r="ID28" s="432"/>
      <c r="IE28" s="664"/>
      <c r="IF28" s="1055"/>
      <c r="IG28" s="1055"/>
      <c r="IH28" s="1055"/>
      <c r="II28" s="1055"/>
      <c r="IJ28" s="1055"/>
      <c r="IK28" s="1055"/>
      <c r="IL28" s="1055"/>
      <c r="IM28" s="1055"/>
      <c r="IN28" s="1056"/>
      <c r="IO28" s="662"/>
      <c r="IP28" s="1057"/>
      <c r="IQ28" s="1057"/>
      <c r="IR28" s="1057"/>
      <c r="IS28" s="1057"/>
      <c r="IT28" s="1057"/>
      <c r="IU28" s="1057"/>
      <c r="IV28" s="1057"/>
      <c r="IW28" s="1057"/>
      <c r="IX28" s="1058"/>
      <c r="IY28" s="664"/>
      <c r="IZ28" s="1055"/>
      <c r="JA28" s="1055"/>
      <c r="JB28" s="1055"/>
      <c r="JC28" s="1055"/>
      <c r="JD28" s="1055"/>
      <c r="JE28" s="1055"/>
      <c r="JF28" s="1055"/>
      <c r="JG28" s="1055"/>
      <c r="JH28" s="1059"/>
      <c r="JI28" s="662"/>
      <c r="JJ28" s="1057"/>
      <c r="JK28" s="1057"/>
      <c r="JL28" s="1057"/>
      <c r="JM28" s="1057"/>
      <c r="JN28" s="1057"/>
      <c r="JO28" s="1057"/>
      <c r="JP28" s="1057"/>
      <c r="JQ28" s="1057"/>
      <c r="JR28" s="1058"/>
      <c r="JS28" s="664"/>
      <c r="JT28" s="1055"/>
      <c r="JU28" s="1055"/>
      <c r="JV28" s="1055"/>
      <c r="JW28" s="1055"/>
      <c r="JX28" s="1059"/>
      <c r="JY28" s="1055"/>
      <c r="JZ28" s="1055"/>
      <c r="KA28" s="1055"/>
      <c r="KB28" s="1056"/>
      <c r="KC28" s="662"/>
      <c r="KD28" s="1057"/>
      <c r="KE28" s="1057"/>
      <c r="KF28" s="1057"/>
      <c r="KG28" s="1057"/>
      <c r="KH28" s="1057"/>
      <c r="KI28" s="1057"/>
      <c r="KJ28" s="1057"/>
      <c r="KK28" s="1057"/>
      <c r="KL28" s="1058"/>
      <c r="KM28" s="664"/>
      <c r="KN28" s="1055"/>
      <c r="KO28" s="1055"/>
      <c r="KP28" s="1055"/>
      <c r="KQ28" s="1055"/>
      <c r="KR28" s="1055"/>
      <c r="KS28" s="1055"/>
      <c r="KT28" s="1055"/>
      <c r="KU28" s="1055"/>
      <c r="KV28" s="1056"/>
      <c r="KW28" s="662"/>
      <c r="KX28" s="1057"/>
      <c r="KY28" s="1057"/>
      <c r="KZ28" s="1057"/>
      <c r="LA28" s="1057"/>
      <c r="LB28" s="1057"/>
      <c r="LC28" s="1057"/>
      <c r="LD28" s="1057"/>
      <c r="LE28" s="1057"/>
      <c r="LF28" s="1058"/>
      <c r="LG28" s="1060"/>
      <c r="LH28" s="1055"/>
      <c r="LI28" s="1055"/>
      <c r="LJ28" s="1055"/>
      <c r="LK28" s="1055"/>
      <c r="LL28" s="1055"/>
      <c r="LM28" s="1055"/>
      <c r="LN28" s="1055"/>
      <c r="LO28" s="1055"/>
      <c r="LP28" s="1055"/>
      <c r="LQ28" s="1059"/>
      <c r="LR28" s="739">
        <f t="shared" si="5"/>
        <v>0</v>
      </c>
      <c r="LS28" s="740" t="b">
        <f t="shared" si="66"/>
        <v>0</v>
      </c>
      <c r="LT28" s="741">
        <f t="shared" si="6"/>
        <v>0</v>
      </c>
      <c r="LU28" s="742" t="b">
        <f t="shared" si="67"/>
        <v>0</v>
      </c>
      <c r="LV28" s="743">
        <f t="shared" si="84"/>
        <v>0</v>
      </c>
      <c r="LW28" s="744" t="b">
        <f t="shared" si="68"/>
        <v>0</v>
      </c>
      <c r="LX28" s="745">
        <f t="shared" si="8"/>
        <v>0</v>
      </c>
      <c r="LY28" s="746" t="b">
        <f t="shared" si="69"/>
        <v>0</v>
      </c>
      <c r="LZ28" s="764">
        <f t="shared" si="9"/>
        <v>0</v>
      </c>
      <c r="MA28" s="765" t="b">
        <f t="shared" si="70"/>
        <v>0</v>
      </c>
      <c r="MB28" s="766">
        <f t="shared" si="85"/>
        <v>0</v>
      </c>
      <c r="MC28" s="767" t="b">
        <f t="shared" si="71"/>
        <v>0</v>
      </c>
      <c r="MD28" s="768">
        <f t="shared" si="11"/>
        <v>0</v>
      </c>
      <c r="ME28" s="769" t="b">
        <f t="shared" si="72"/>
        <v>0</v>
      </c>
      <c r="MF28" s="770">
        <f t="shared" si="86"/>
        <v>0</v>
      </c>
      <c r="MG28" s="771" t="b">
        <f t="shared" si="73"/>
        <v>0</v>
      </c>
      <c r="MH28" s="772">
        <f t="shared" si="87"/>
        <v>0</v>
      </c>
      <c r="MI28" s="773" t="b">
        <f t="shared" si="74"/>
        <v>0</v>
      </c>
      <c r="MJ28" s="774">
        <f t="shared" si="88"/>
        <v>0</v>
      </c>
      <c r="MK28" s="775" t="b">
        <f t="shared" si="75"/>
        <v>0</v>
      </c>
      <c r="ML28" s="776">
        <f t="shared" si="89"/>
        <v>0</v>
      </c>
      <c r="MM28" s="777" t="b">
        <f t="shared" si="76"/>
        <v>0</v>
      </c>
      <c r="MN28" s="778">
        <f t="shared" si="90"/>
        <v>0</v>
      </c>
      <c r="MO28" s="779" t="b">
        <f t="shared" si="77"/>
        <v>0</v>
      </c>
      <c r="MP28" s="884">
        <f t="shared" si="91"/>
        <v>0</v>
      </c>
      <c r="MQ28" s="885" t="b">
        <f t="shared" si="78"/>
        <v>0</v>
      </c>
      <c r="MR28" s="990"/>
      <c r="MS28" s="645"/>
      <c r="MT28" s="646"/>
      <c r="MU28" s="647"/>
      <c r="MV28" s="648"/>
      <c r="MW28" s="649"/>
      <c r="MX28" s="657"/>
      <c r="MY28" s="658"/>
      <c r="MZ28" s="659"/>
      <c r="NA28" s="660"/>
      <c r="NB28" s="661"/>
      <c r="NC28" s="662"/>
      <c r="ND28" s="663"/>
      <c r="NE28" s="664"/>
      <c r="NF28" s="665"/>
      <c r="NG28" s="1575" t="b">
        <f t="shared" si="18"/>
        <v>0</v>
      </c>
      <c r="NH28" s="1575" t="b">
        <f t="shared" si="18"/>
        <v>0</v>
      </c>
      <c r="NI28" s="1575" t="b">
        <f t="shared" si="18"/>
        <v>0</v>
      </c>
      <c r="NJ28" s="1575" t="b">
        <f t="shared" si="18"/>
        <v>0</v>
      </c>
      <c r="NK28" s="1575" t="b">
        <f t="shared" si="18"/>
        <v>0</v>
      </c>
      <c r="NL28" s="1575" t="b">
        <f t="shared" si="18"/>
        <v>0</v>
      </c>
      <c r="NM28" s="1575" t="b">
        <f t="shared" si="18"/>
        <v>0</v>
      </c>
      <c r="NN28" s="1575" t="b">
        <f t="shared" si="18"/>
        <v>0</v>
      </c>
      <c r="NO28" s="1575" t="b">
        <f t="shared" si="18"/>
        <v>0</v>
      </c>
      <c r="NP28" s="1576" t="b">
        <f t="shared" si="18"/>
        <v>0</v>
      </c>
      <c r="NQ28" s="1576" t="b">
        <f t="shared" si="18"/>
        <v>0</v>
      </c>
      <c r="NR28" s="1576" t="b">
        <f t="shared" si="18"/>
        <v>0</v>
      </c>
      <c r="NS28" s="1575" t="b">
        <f t="shared" si="18"/>
        <v>0</v>
      </c>
      <c r="NT28" s="1445"/>
    </row>
    <row r="29" spans="1:384" s="1938" customFormat="1" ht="23.25" thickBot="1" x14ac:dyDescent="0.35">
      <c r="A29" s="1600">
        <v>17</v>
      </c>
      <c r="B29" s="1601"/>
      <c r="C29" s="1602"/>
      <c r="D29" s="1601"/>
      <c r="E29" s="1515"/>
      <c r="F29" s="89"/>
      <c r="G29" s="90"/>
      <c r="H29" s="100"/>
      <c r="I29" s="100"/>
      <c r="J29" s="1558"/>
      <c r="K29" s="1565">
        <f t="shared" si="79"/>
        <v>0</v>
      </c>
      <c r="L29" s="1562"/>
      <c r="M29" s="1178"/>
      <c r="N29" s="1179"/>
      <c r="O29" s="1195"/>
      <c r="P29" s="1197"/>
      <c r="Q29" s="1197"/>
      <c r="R29" s="1197"/>
      <c r="S29" s="1197"/>
      <c r="T29" s="1197"/>
      <c r="U29" s="1197"/>
      <c r="V29" s="1198"/>
      <c r="W29" s="1532" t="b">
        <f t="shared" si="81"/>
        <v>0</v>
      </c>
      <c r="X29" s="1531" t="b">
        <f t="shared" si="19"/>
        <v>0</v>
      </c>
      <c r="Y29" s="1531" t="b">
        <f t="shared" si="20"/>
        <v>0</v>
      </c>
      <c r="Z29" s="1531" t="b">
        <f t="shared" si="21"/>
        <v>0</v>
      </c>
      <c r="AA29" s="1531" t="b">
        <f t="shared" si="22"/>
        <v>0</v>
      </c>
      <c r="AB29" s="1531" t="b">
        <f t="shared" si="23"/>
        <v>0</v>
      </c>
      <c r="AC29" s="1531" t="b">
        <f t="shared" si="24"/>
        <v>0</v>
      </c>
      <c r="AD29" s="1533" t="b">
        <f t="shared" si="25"/>
        <v>0</v>
      </c>
      <c r="AE29" s="1178"/>
      <c r="AF29" s="1181"/>
      <c r="AG29" s="103"/>
      <c r="AH29" s="104"/>
      <c r="AI29" s="104"/>
      <c r="AJ29" s="104"/>
      <c r="AK29" s="104"/>
      <c r="AL29" s="104"/>
      <c r="AM29" s="104"/>
      <c r="AN29" s="104"/>
      <c r="AO29" s="104"/>
      <c r="AP29" s="105"/>
      <c r="AQ29" s="1667"/>
      <c r="AR29" s="103"/>
      <c r="AS29" s="104"/>
      <c r="AT29" s="104"/>
      <c r="AU29" s="104"/>
      <c r="AV29" s="104"/>
      <c r="AW29" s="104"/>
      <c r="AX29" s="104"/>
      <c r="AY29" s="104"/>
      <c r="AZ29" s="104"/>
      <c r="BA29" s="105"/>
      <c r="BB29" s="1645">
        <f t="shared" si="0"/>
        <v>0</v>
      </c>
      <c r="BC29" s="382">
        <f t="shared" si="1"/>
        <v>0</v>
      </c>
      <c r="BD29" s="1647" t="e">
        <f t="shared" si="26"/>
        <v>#DIV/0!</v>
      </c>
      <c r="BE29" s="367" t="e">
        <f t="shared" si="27"/>
        <v>#DIV/0!</v>
      </c>
      <c r="BF29" s="368" t="e">
        <f t="shared" si="28"/>
        <v>#DIV/0!</v>
      </c>
      <c r="BG29" s="369" t="e">
        <f t="shared" si="2"/>
        <v>#DIV/0!</v>
      </c>
      <c r="BH29" s="370" t="e">
        <f t="shared" si="3"/>
        <v>#DIV/0!</v>
      </c>
      <c r="BI29" s="371" t="e">
        <f t="shared" si="4"/>
        <v>#DIV/0!</v>
      </c>
      <c r="BJ29" s="372" t="e">
        <f t="shared" si="29"/>
        <v>#DIV/0!</v>
      </c>
      <c r="BK29" s="372" t="e">
        <f t="shared" si="30"/>
        <v>#DIV/0!</v>
      </c>
      <c r="BL29" s="379" t="e">
        <f t="shared" si="31"/>
        <v>#DIV/0!</v>
      </c>
      <c r="BM29" s="99"/>
      <c r="BN29" s="1181"/>
      <c r="BO29" s="1838"/>
      <c r="BP29" s="1839"/>
      <c r="BQ29" s="1839"/>
      <c r="BR29" s="1839"/>
      <c r="BS29" s="1839"/>
      <c r="BT29" s="1839"/>
      <c r="BU29" s="1839"/>
      <c r="BV29" s="1839"/>
      <c r="BW29" s="1839"/>
      <c r="BX29" s="1839"/>
      <c r="BY29" s="1839"/>
      <c r="BZ29" s="1839"/>
      <c r="CA29" s="1839"/>
      <c r="CB29" s="1839"/>
      <c r="CC29" s="1839"/>
      <c r="CD29" s="1839"/>
      <c r="CE29" s="1839"/>
      <c r="CF29" s="1839"/>
      <c r="CG29" s="1839"/>
      <c r="CH29" s="1839"/>
      <c r="CI29" s="1839"/>
      <c r="CJ29" s="1839"/>
      <c r="CK29" s="1839"/>
      <c r="CL29" s="1839"/>
      <c r="CM29" s="1839"/>
      <c r="CN29" s="1839"/>
      <c r="CO29" s="1839"/>
      <c r="CP29" s="1839"/>
      <c r="CQ29" s="1839"/>
      <c r="CR29" s="1839"/>
      <c r="CS29" s="1839"/>
      <c r="CT29" s="1839"/>
      <c r="CU29" s="1839"/>
      <c r="CV29" s="1839"/>
      <c r="CW29" s="1839"/>
      <c r="CX29" s="1839"/>
      <c r="CY29" s="1839"/>
      <c r="CZ29" s="1839"/>
      <c r="DA29" s="1839"/>
      <c r="DB29" s="1840"/>
      <c r="DC29" s="1831">
        <f t="shared" si="32"/>
        <v>0</v>
      </c>
      <c r="DD29" s="1832">
        <f t="shared" si="33"/>
        <v>0</v>
      </c>
      <c r="DE29" s="1833">
        <f t="shared" si="34"/>
        <v>0</v>
      </c>
      <c r="DF29" s="1831">
        <f t="shared" si="35"/>
        <v>0</v>
      </c>
      <c r="DG29" s="1832">
        <f t="shared" si="36"/>
        <v>0</v>
      </c>
      <c r="DH29" s="1833">
        <f t="shared" si="37"/>
        <v>0</v>
      </c>
      <c r="DI29" s="1831">
        <f t="shared" si="38"/>
        <v>0</v>
      </c>
      <c r="DJ29" s="1832">
        <f t="shared" si="39"/>
        <v>0</v>
      </c>
      <c r="DK29" s="1832">
        <f t="shared" si="40"/>
        <v>0</v>
      </c>
      <c r="DL29" s="1833">
        <f t="shared" si="41"/>
        <v>0</v>
      </c>
      <c r="DM29" s="1834">
        <f t="shared" si="42"/>
        <v>0</v>
      </c>
      <c r="DN29" s="1835">
        <f t="shared" si="43"/>
        <v>0</v>
      </c>
      <c r="DO29" s="1836">
        <f t="shared" si="44"/>
        <v>0</v>
      </c>
      <c r="DP29" s="1837">
        <f t="shared" si="45"/>
        <v>0</v>
      </c>
      <c r="DQ29" s="1837">
        <f t="shared" si="46"/>
        <v>0</v>
      </c>
      <c r="DR29" s="1192"/>
      <c r="DS29" s="1210"/>
      <c r="DT29" s="1211"/>
      <c r="DU29" s="1212"/>
      <c r="DV29" s="1213"/>
      <c r="DW29" s="1180"/>
      <c r="DX29" s="1178"/>
      <c r="DY29" s="1181"/>
      <c r="DZ29" s="1195"/>
      <c r="EA29" s="1196"/>
      <c r="EB29" s="1195"/>
      <c r="EC29" s="1197"/>
      <c r="ED29" s="1196"/>
      <c r="EE29" s="1191"/>
      <c r="EF29" s="1192"/>
      <c r="EG29" s="1195"/>
      <c r="EH29" s="1196"/>
      <c r="EI29" s="1195"/>
      <c r="EJ29" s="1197"/>
      <c r="EK29" s="1198"/>
      <c r="EL29" s="1199"/>
      <c r="EM29" s="1179"/>
      <c r="EN29" s="1178"/>
      <c r="EO29" s="1688"/>
      <c r="EP29" s="1680"/>
      <c r="EQ29" s="1675"/>
      <c r="ER29" s="1498"/>
      <c r="ES29" s="1498"/>
      <c r="ET29" s="1499"/>
      <c r="EU29" s="1500"/>
      <c r="EV29" s="1501"/>
      <c r="EW29" s="1501"/>
      <c r="EX29" s="1501"/>
      <c r="EY29" s="1501"/>
      <c r="EZ29" s="1501"/>
      <c r="FA29" s="1501"/>
      <c r="FB29" s="1502"/>
      <c r="FC29" s="1689"/>
      <c r="FD29" s="1444"/>
      <c r="FE29" s="2219"/>
      <c r="FF29" s="2220"/>
      <c r="FG29" s="2220"/>
      <c r="FH29" s="2220"/>
      <c r="FI29" s="2220"/>
      <c r="FJ29" s="2220"/>
      <c r="FK29" s="2220"/>
      <c r="FL29" s="2220"/>
      <c r="FM29" s="2220"/>
      <c r="FN29" s="2220"/>
      <c r="FO29" s="2220"/>
      <c r="FP29" s="2220"/>
      <c r="FQ29" s="2220"/>
      <c r="FR29" s="2220"/>
      <c r="FS29" s="2220"/>
      <c r="FT29" s="2220"/>
      <c r="FU29" s="2220"/>
      <c r="FV29" s="2220"/>
      <c r="FW29" s="2220"/>
      <c r="FX29" s="2220"/>
      <c r="FY29" s="2220"/>
      <c r="FZ29" s="2220"/>
      <c r="GA29" s="2220"/>
      <c r="GB29" s="2220"/>
      <c r="GC29" s="2220"/>
      <c r="GD29" s="2220"/>
      <c r="GE29" s="2220"/>
      <c r="GF29" s="2220"/>
      <c r="GG29" s="2220"/>
      <c r="GH29" s="2220"/>
      <c r="GI29" s="2220"/>
      <c r="GJ29" s="2220"/>
      <c r="GK29" s="2220"/>
      <c r="GL29" s="2220"/>
      <c r="GM29" s="2220"/>
      <c r="GN29" s="2220"/>
      <c r="GO29" s="2220"/>
      <c r="GP29" s="2220"/>
      <c r="GQ29" s="2220"/>
      <c r="GR29" s="2220"/>
      <c r="GS29" s="2220"/>
      <c r="GT29" s="2220"/>
      <c r="GU29" s="2220"/>
      <c r="GV29" s="2220"/>
      <c r="GW29" s="2220"/>
      <c r="GX29" s="2221"/>
      <c r="GY29" s="2198">
        <f t="shared" si="47"/>
        <v>0</v>
      </c>
      <c r="GZ29" s="396" t="b">
        <f t="shared" si="82"/>
        <v>0</v>
      </c>
      <c r="HA29" s="2199">
        <f t="shared" si="48"/>
        <v>0</v>
      </c>
      <c r="HB29" s="2208" t="b">
        <f t="shared" si="49"/>
        <v>0</v>
      </c>
      <c r="HC29" s="2201">
        <f t="shared" si="50"/>
        <v>0</v>
      </c>
      <c r="HD29" s="397" t="b">
        <f t="shared" si="51"/>
        <v>0</v>
      </c>
      <c r="HE29" s="2202">
        <f t="shared" si="52"/>
        <v>0</v>
      </c>
      <c r="HF29" s="398" t="b">
        <f t="shared" si="53"/>
        <v>0</v>
      </c>
      <c r="HG29" s="2203">
        <f t="shared" si="54"/>
        <v>0</v>
      </c>
      <c r="HH29" s="2209" t="b">
        <f t="shared" si="55"/>
        <v>0</v>
      </c>
      <c r="HI29" s="2205">
        <f t="shared" si="56"/>
        <v>0</v>
      </c>
      <c r="HJ29" s="395" t="b">
        <f t="shared" si="57"/>
        <v>0</v>
      </c>
      <c r="HK29" s="2206">
        <f t="shared" si="58"/>
        <v>0</v>
      </c>
      <c r="HL29" s="2210" t="b">
        <f t="shared" si="59"/>
        <v>0</v>
      </c>
      <c r="HM29" s="432"/>
      <c r="HN29" s="991"/>
      <c r="HO29" s="898"/>
      <c r="HP29" s="899"/>
      <c r="HQ29" s="900"/>
      <c r="HR29" s="901"/>
      <c r="HS29" s="902"/>
      <c r="HT29" s="903"/>
      <c r="HU29" s="904"/>
      <c r="HV29" s="714" t="b">
        <f t="shared" si="83"/>
        <v>0</v>
      </c>
      <c r="HW29" s="715" t="b">
        <f t="shared" si="60"/>
        <v>0</v>
      </c>
      <c r="HX29" s="715" t="b">
        <f t="shared" si="61"/>
        <v>0</v>
      </c>
      <c r="HY29" s="715" t="b">
        <f t="shared" si="62"/>
        <v>0</v>
      </c>
      <c r="HZ29" s="715" t="b">
        <f t="shared" si="63"/>
        <v>0</v>
      </c>
      <c r="IA29" s="716" t="b">
        <f t="shared" si="64"/>
        <v>0</v>
      </c>
      <c r="IB29" s="717" t="b">
        <f t="shared" si="65"/>
        <v>0</v>
      </c>
      <c r="IC29" s="433"/>
      <c r="ID29" s="432"/>
      <c r="IE29" s="664"/>
      <c r="IF29" s="1055"/>
      <c r="IG29" s="1055"/>
      <c r="IH29" s="1055"/>
      <c r="II29" s="1055"/>
      <c r="IJ29" s="1055"/>
      <c r="IK29" s="1055"/>
      <c r="IL29" s="1055"/>
      <c r="IM29" s="1055"/>
      <c r="IN29" s="1056"/>
      <c r="IO29" s="662"/>
      <c r="IP29" s="1057"/>
      <c r="IQ29" s="1057"/>
      <c r="IR29" s="1057"/>
      <c r="IS29" s="1057"/>
      <c r="IT29" s="1057"/>
      <c r="IU29" s="1057"/>
      <c r="IV29" s="1057"/>
      <c r="IW29" s="1057"/>
      <c r="IX29" s="1058"/>
      <c r="IY29" s="664"/>
      <c r="IZ29" s="1055"/>
      <c r="JA29" s="1055"/>
      <c r="JB29" s="1055"/>
      <c r="JC29" s="1055"/>
      <c r="JD29" s="1055"/>
      <c r="JE29" s="1055"/>
      <c r="JF29" s="1055"/>
      <c r="JG29" s="1055"/>
      <c r="JH29" s="1059"/>
      <c r="JI29" s="662"/>
      <c r="JJ29" s="1057"/>
      <c r="JK29" s="1057"/>
      <c r="JL29" s="1057"/>
      <c r="JM29" s="1057"/>
      <c r="JN29" s="1057"/>
      <c r="JO29" s="1057"/>
      <c r="JP29" s="1057"/>
      <c r="JQ29" s="1057"/>
      <c r="JR29" s="1058"/>
      <c r="JS29" s="664"/>
      <c r="JT29" s="1055"/>
      <c r="JU29" s="1055"/>
      <c r="JV29" s="1055"/>
      <c r="JW29" s="1055"/>
      <c r="JX29" s="1059"/>
      <c r="JY29" s="1055"/>
      <c r="JZ29" s="1055"/>
      <c r="KA29" s="1055"/>
      <c r="KB29" s="1056"/>
      <c r="KC29" s="662"/>
      <c r="KD29" s="1057"/>
      <c r="KE29" s="1057"/>
      <c r="KF29" s="1057"/>
      <c r="KG29" s="1057"/>
      <c r="KH29" s="1057"/>
      <c r="KI29" s="1057"/>
      <c r="KJ29" s="1057"/>
      <c r="KK29" s="1057"/>
      <c r="KL29" s="1058"/>
      <c r="KM29" s="664"/>
      <c r="KN29" s="1055"/>
      <c r="KO29" s="1055"/>
      <c r="KP29" s="1055"/>
      <c r="KQ29" s="1055"/>
      <c r="KR29" s="1055"/>
      <c r="KS29" s="1055"/>
      <c r="KT29" s="1055"/>
      <c r="KU29" s="1055"/>
      <c r="KV29" s="1056"/>
      <c r="KW29" s="662"/>
      <c r="KX29" s="1057"/>
      <c r="KY29" s="1057"/>
      <c r="KZ29" s="1057"/>
      <c r="LA29" s="1057"/>
      <c r="LB29" s="1057"/>
      <c r="LC29" s="1057"/>
      <c r="LD29" s="1057"/>
      <c r="LE29" s="1057"/>
      <c r="LF29" s="1058"/>
      <c r="LG29" s="1060"/>
      <c r="LH29" s="1055"/>
      <c r="LI29" s="1055"/>
      <c r="LJ29" s="1055"/>
      <c r="LK29" s="1055"/>
      <c r="LL29" s="1055"/>
      <c r="LM29" s="1055"/>
      <c r="LN29" s="1055"/>
      <c r="LO29" s="1055"/>
      <c r="LP29" s="1055"/>
      <c r="LQ29" s="1059"/>
      <c r="LR29" s="739">
        <f t="shared" si="5"/>
        <v>0</v>
      </c>
      <c r="LS29" s="740" t="b">
        <f t="shared" si="66"/>
        <v>0</v>
      </c>
      <c r="LT29" s="741">
        <f t="shared" si="6"/>
        <v>0</v>
      </c>
      <c r="LU29" s="742" t="b">
        <f t="shared" si="67"/>
        <v>0</v>
      </c>
      <c r="LV29" s="743">
        <f t="shared" si="84"/>
        <v>0</v>
      </c>
      <c r="LW29" s="744" t="b">
        <f t="shared" si="68"/>
        <v>0</v>
      </c>
      <c r="LX29" s="745">
        <f t="shared" si="8"/>
        <v>0</v>
      </c>
      <c r="LY29" s="746" t="b">
        <f t="shared" si="69"/>
        <v>0</v>
      </c>
      <c r="LZ29" s="764">
        <f t="shared" si="9"/>
        <v>0</v>
      </c>
      <c r="MA29" s="765" t="b">
        <f t="shared" si="70"/>
        <v>0</v>
      </c>
      <c r="MB29" s="766">
        <f t="shared" si="85"/>
        <v>0</v>
      </c>
      <c r="MC29" s="767" t="b">
        <f t="shared" si="71"/>
        <v>0</v>
      </c>
      <c r="MD29" s="768">
        <f t="shared" si="11"/>
        <v>0</v>
      </c>
      <c r="ME29" s="769" t="b">
        <f t="shared" si="72"/>
        <v>0</v>
      </c>
      <c r="MF29" s="770">
        <f t="shared" si="86"/>
        <v>0</v>
      </c>
      <c r="MG29" s="771" t="b">
        <f t="shared" si="73"/>
        <v>0</v>
      </c>
      <c r="MH29" s="772">
        <f t="shared" si="87"/>
        <v>0</v>
      </c>
      <c r="MI29" s="773" t="b">
        <f t="shared" si="74"/>
        <v>0</v>
      </c>
      <c r="MJ29" s="774">
        <f t="shared" si="88"/>
        <v>0</v>
      </c>
      <c r="MK29" s="775" t="b">
        <f t="shared" si="75"/>
        <v>0</v>
      </c>
      <c r="ML29" s="776">
        <f t="shared" si="89"/>
        <v>0</v>
      </c>
      <c r="MM29" s="777" t="b">
        <f t="shared" si="76"/>
        <v>0</v>
      </c>
      <c r="MN29" s="778">
        <f t="shared" si="90"/>
        <v>0</v>
      </c>
      <c r="MO29" s="779" t="b">
        <f t="shared" si="77"/>
        <v>0</v>
      </c>
      <c r="MP29" s="884">
        <f t="shared" si="91"/>
        <v>0</v>
      </c>
      <c r="MQ29" s="885" t="b">
        <f t="shared" si="78"/>
        <v>0</v>
      </c>
      <c r="MR29" s="990"/>
      <c r="MS29" s="645"/>
      <c r="MT29" s="646"/>
      <c r="MU29" s="647"/>
      <c r="MV29" s="648"/>
      <c r="MW29" s="649"/>
      <c r="MX29" s="657"/>
      <c r="MY29" s="658"/>
      <c r="MZ29" s="659"/>
      <c r="NA29" s="660"/>
      <c r="NB29" s="661"/>
      <c r="NC29" s="662"/>
      <c r="ND29" s="663"/>
      <c r="NE29" s="664"/>
      <c r="NF29" s="665"/>
      <c r="NG29" s="1575" t="b">
        <f t="shared" si="18"/>
        <v>0</v>
      </c>
      <c r="NH29" s="1575" t="b">
        <f t="shared" si="18"/>
        <v>0</v>
      </c>
      <c r="NI29" s="1575" t="b">
        <f t="shared" si="18"/>
        <v>0</v>
      </c>
      <c r="NJ29" s="1575" t="b">
        <f t="shared" si="18"/>
        <v>0</v>
      </c>
      <c r="NK29" s="1575" t="b">
        <f t="shared" si="18"/>
        <v>0</v>
      </c>
      <c r="NL29" s="1575" t="b">
        <f t="shared" si="18"/>
        <v>0</v>
      </c>
      <c r="NM29" s="1575" t="b">
        <f t="shared" si="18"/>
        <v>0</v>
      </c>
      <c r="NN29" s="1575" t="b">
        <f t="shared" si="18"/>
        <v>0</v>
      </c>
      <c r="NO29" s="1575" t="b">
        <f t="shared" si="18"/>
        <v>0</v>
      </c>
      <c r="NP29" s="1576" t="b">
        <f t="shared" si="18"/>
        <v>0</v>
      </c>
      <c r="NQ29" s="1576" t="b">
        <f t="shared" si="18"/>
        <v>0</v>
      </c>
      <c r="NR29" s="1576" t="b">
        <f t="shared" si="18"/>
        <v>0</v>
      </c>
      <c r="NS29" s="1575" t="b">
        <f t="shared" si="18"/>
        <v>0</v>
      </c>
      <c r="NT29" s="1445"/>
    </row>
    <row r="30" spans="1:384" s="1938" customFormat="1" ht="23.25" thickBot="1" x14ac:dyDescent="0.35">
      <c r="A30" s="1600">
        <v>18</v>
      </c>
      <c r="B30" s="1601"/>
      <c r="C30" s="1602"/>
      <c r="D30" s="1601"/>
      <c r="E30" s="1515"/>
      <c r="F30" s="89"/>
      <c r="G30" s="90"/>
      <c r="H30" s="100"/>
      <c r="I30" s="100"/>
      <c r="J30" s="1558"/>
      <c r="K30" s="1565">
        <f t="shared" si="79"/>
        <v>0</v>
      </c>
      <c r="L30" s="1562"/>
      <c r="M30" s="1178"/>
      <c r="N30" s="1179"/>
      <c r="O30" s="1195"/>
      <c r="P30" s="1197"/>
      <c r="Q30" s="1197"/>
      <c r="R30" s="1197"/>
      <c r="S30" s="1197"/>
      <c r="T30" s="1197"/>
      <c r="U30" s="1197"/>
      <c r="V30" s="1198"/>
      <c r="W30" s="1532" t="b">
        <f t="shared" si="81"/>
        <v>0</v>
      </c>
      <c r="X30" s="1531" t="b">
        <f t="shared" si="19"/>
        <v>0</v>
      </c>
      <c r="Y30" s="1531" t="b">
        <f t="shared" si="20"/>
        <v>0</v>
      </c>
      <c r="Z30" s="1531" t="b">
        <f t="shared" si="21"/>
        <v>0</v>
      </c>
      <c r="AA30" s="1531" t="b">
        <f t="shared" si="22"/>
        <v>0</v>
      </c>
      <c r="AB30" s="1531" t="b">
        <f t="shared" si="23"/>
        <v>0</v>
      </c>
      <c r="AC30" s="1531" t="b">
        <f t="shared" si="24"/>
        <v>0</v>
      </c>
      <c r="AD30" s="1533" t="b">
        <f t="shared" si="25"/>
        <v>0</v>
      </c>
      <c r="AE30" s="1178"/>
      <c r="AF30" s="1181"/>
      <c r="AG30" s="103"/>
      <c r="AH30" s="104"/>
      <c r="AI30" s="104"/>
      <c r="AJ30" s="104"/>
      <c r="AK30" s="104"/>
      <c r="AL30" s="104"/>
      <c r="AM30" s="104"/>
      <c r="AN30" s="104"/>
      <c r="AO30" s="104"/>
      <c r="AP30" s="105"/>
      <c r="AQ30" s="1667"/>
      <c r="AR30" s="103"/>
      <c r="AS30" s="104"/>
      <c r="AT30" s="104"/>
      <c r="AU30" s="104"/>
      <c r="AV30" s="104"/>
      <c r="AW30" s="104"/>
      <c r="AX30" s="104"/>
      <c r="AY30" s="104"/>
      <c r="AZ30" s="104"/>
      <c r="BA30" s="105"/>
      <c r="BB30" s="1645">
        <f t="shared" si="0"/>
        <v>0</v>
      </c>
      <c r="BC30" s="382">
        <f t="shared" si="1"/>
        <v>0</v>
      </c>
      <c r="BD30" s="1647" t="e">
        <f t="shared" si="26"/>
        <v>#DIV/0!</v>
      </c>
      <c r="BE30" s="367" t="e">
        <f t="shared" si="27"/>
        <v>#DIV/0!</v>
      </c>
      <c r="BF30" s="368" t="e">
        <f t="shared" si="28"/>
        <v>#DIV/0!</v>
      </c>
      <c r="BG30" s="369" t="e">
        <f t="shared" si="2"/>
        <v>#DIV/0!</v>
      </c>
      <c r="BH30" s="370" t="e">
        <f t="shared" si="3"/>
        <v>#DIV/0!</v>
      </c>
      <c r="BI30" s="371" t="e">
        <f t="shared" si="4"/>
        <v>#DIV/0!</v>
      </c>
      <c r="BJ30" s="372" t="e">
        <f t="shared" si="29"/>
        <v>#DIV/0!</v>
      </c>
      <c r="BK30" s="372" t="e">
        <f t="shared" si="30"/>
        <v>#DIV/0!</v>
      </c>
      <c r="BL30" s="379" t="e">
        <f t="shared" si="31"/>
        <v>#DIV/0!</v>
      </c>
      <c r="BM30" s="99"/>
      <c r="BN30" s="1181"/>
      <c r="BO30" s="1838"/>
      <c r="BP30" s="1839"/>
      <c r="BQ30" s="1839"/>
      <c r="BR30" s="1839"/>
      <c r="BS30" s="1839"/>
      <c r="BT30" s="1839"/>
      <c r="BU30" s="1839"/>
      <c r="BV30" s="1839"/>
      <c r="BW30" s="1839"/>
      <c r="BX30" s="1839"/>
      <c r="BY30" s="1839"/>
      <c r="BZ30" s="1839"/>
      <c r="CA30" s="1839"/>
      <c r="CB30" s="1839"/>
      <c r="CC30" s="1839"/>
      <c r="CD30" s="1839"/>
      <c r="CE30" s="1839"/>
      <c r="CF30" s="1839"/>
      <c r="CG30" s="1839"/>
      <c r="CH30" s="1839"/>
      <c r="CI30" s="1839"/>
      <c r="CJ30" s="1839"/>
      <c r="CK30" s="1839"/>
      <c r="CL30" s="1839"/>
      <c r="CM30" s="1839"/>
      <c r="CN30" s="1839"/>
      <c r="CO30" s="1839"/>
      <c r="CP30" s="1839"/>
      <c r="CQ30" s="1839"/>
      <c r="CR30" s="1839"/>
      <c r="CS30" s="1839"/>
      <c r="CT30" s="1839"/>
      <c r="CU30" s="1839"/>
      <c r="CV30" s="1839"/>
      <c r="CW30" s="1839"/>
      <c r="CX30" s="1839"/>
      <c r="CY30" s="1839"/>
      <c r="CZ30" s="1839"/>
      <c r="DA30" s="1839"/>
      <c r="DB30" s="1840"/>
      <c r="DC30" s="1831">
        <f t="shared" si="32"/>
        <v>0</v>
      </c>
      <c r="DD30" s="1832">
        <f t="shared" si="33"/>
        <v>0</v>
      </c>
      <c r="DE30" s="1833">
        <f t="shared" si="34"/>
        <v>0</v>
      </c>
      <c r="DF30" s="1831">
        <f t="shared" si="35"/>
        <v>0</v>
      </c>
      <c r="DG30" s="1832">
        <f t="shared" si="36"/>
        <v>0</v>
      </c>
      <c r="DH30" s="1833">
        <f t="shared" si="37"/>
        <v>0</v>
      </c>
      <c r="DI30" s="1831">
        <f t="shared" si="38"/>
        <v>0</v>
      </c>
      <c r="DJ30" s="1832">
        <f t="shared" si="39"/>
        <v>0</v>
      </c>
      <c r="DK30" s="1832">
        <f t="shared" si="40"/>
        <v>0</v>
      </c>
      <c r="DL30" s="1833">
        <f t="shared" si="41"/>
        <v>0</v>
      </c>
      <c r="DM30" s="1834">
        <f t="shared" si="42"/>
        <v>0</v>
      </c>
      <c r="DN30" s="1835">
        <f t="shared" si="43"/>
        <v>0</v>
      </c>
      <c r="DO30" s="1836">
        <f t="shared" si="44"/>
        <v>0</v>
      </c>
      <c r="DP30" s="1837">
        <f t="shared" si="45"/>
        <v>0</v>
      </c>
      <c r="DQ30" s="1837">
        <f t="shared" si="46"/>
        <v>0</v>
      </c>
      <c r="DR30" s="1192"/>
      <c r="DS30" s="1210"/>
      <c r="DT30" s="1211"/>
      <c r="DU30" s="1212"/>
      <c r="DV30" s="1213"/>
      <c r="DW30" s="1180"/>
      <c r="DX30" s="1178"/>
      <c r="DY30" s="1181"/>
      <c r="DZ30" s="1195"/>
      <c r="EA30" s="1196"/>
      <c r="EB30" s="1195"/>
      <c r="EC30" s="1197"/>
      <c r="ED30" s="1196"/>
      <c r="EE30" s="1191"/>
      <c r="EF30" s="1192"/>
      <c r="EG30" s="1195"/>
      <c r="EH30" s="1196"/>
      <c r="EI30" s="1195"/>
      <c r="EJ30" s="1197"/>
      <c r="EK30" s="1198"/>
      <c r="EL30" s="1199"/>
      <c r="EM30" s="1179"/>
      <c r="EN30" s="1178"/>
      <c r="EO30" s="1688"/>
      <c r="EP30" s="1680"/>
      <c r="EQ30" s="1675"/>
      <c r="ER30" s="1498"/>
      <c r="ES30" s="1498"/>
      <c r="ET30" s="1499"/>
      <c r="EU30" s="1500"/>
      <c r="EV30" s="1501"/>
      <c r="EW30" s="1501"/>
      <c r="EX30" s="1501"/>
      <c r="EY30" s="1501"/>
      <c r="EZ30" s="1501"/>
      <c r="FA30" s="1501"/>
      <c r="FB30" s="1502"/>
      <c r="FC30" s="1689"/>
      <c r="FD30" s="1444"/>
      <c r="FE30" s="2219"/>
      <c r="FF30" s="2220"/>
      <c r="FG30" s="2220"/>
      <c r="FH30" s="2220"/>
      <c r="FI30" s="2220"/>
      <c r="FJ30" s="2220"/>
      <c r="FK30" s="2220"/>
      <c r="FL30" s="2220"/>
      <c r="FM30" s="2220"/>
      <c r="FN30" s="2220"/>
      <c r="FO30" s="2220"/>
      <c r="FP30" s="2220"/>
      <c r="FQ30" s="2220"/>
      <c r="FR30" s="2220"/>
      <c r="FS30" s="2220"/>
      <c r="FT30" s="2220"/>
      <c r="FU30" s="2220"/>
      <c r="FV30" s="2220"/>
      <c r="FW30" s="2220"/>
      <c r="FX30" s="2220"/>
      <c r="FY30" s="2220"/>
      <c r="FZ30" s="2220"/>
      <c r="GA30" s="2220"/>
      <c r="GB30" s="2220"/>
      <c r="GC30" s="2220"/>
      <c r="GD30" s="2220"/>
      <c r="GE30" s="2220"/>
      <c r="GF30" s="2220"/>
      <c r="GG30" s="2220"/>
      <c r="GH30" s="2220"/>
      <c r="GI30" s="2220"/>
      <c r="GJ30" s="2220"/>
      <c r="GK30" s="2220"/>
      <c r="GL30" s="2220"/>
      <c r="GM30" s="2220"/>
      <c r="GN30" s="2220"/>
      <c r="GO30" s="2220"/>
      <c r="GP30" s="2220"/>
      <c r="GQ30" s="2220"/>
      <c r="GR30" s="2220"/>
      <c r="GS30" s="2220"/>
      <c r="GT30" s="2220"/>
      <c r="GU30" s="2220"/>
      <c r="GV30" s="2220"/>
      <c r="GW30" s="2220"/>
      <c r="GX30" s="2221"/>
      <c r="GY30" s="2198">
        <f t="shared" si="47"/>
        <v>0</v>
      </c>
      <c r="GZ30" s="396" t="b">
        <f t="shared" si="82"/>
        <v>0</v>
      </c>
      <c r="HA30" s="2199">
        <f t="shared" si="48"/>
        <v>0</v>
      </c>
      <c r="HB30" s="2208" t="b">
        <f t="shared" si="49"/>
        <v>0</v>
      </c>
      <c r="HC30" s="2201">
        <f t="shared" si="50"/>
        <v>0</v>
      </c>
      <c r="HD30" s="397" t="b">
        <f t="shared" si="51"/>
        <v>0</v>
      </c>
      <c r="HE30" s="2202">
        <f t="shared" si="52"/>
        <v>0</v>
      </c>
      <c r="HF30" s="398" t="b">
        <f t="shared" si="53"/>
        <v>0</v>
      </c>
      <c r="HG30" s="2203">
        <f t="shared" si="54"/>
        <v>0</v>
      </c>
      <c r="HH30" s="2209" t="b">
        <f t="shared" si="55"/>
        <v>0</v>
      </c>
      <c r="HI30" s="2205">
        <f t="shared" si="56"/>
        <v>0</v>
      </c>
      <c r="HJ30" s="395" t="b">
        <f t="shared" si="57"/>
        <v>0</v>
      </c>
      <c r="HK30" s="2206">
        <f t="shared" si="58"/>
        <v>0</v>
      </c>
      <c r="HL30" s="2210" t="b">
        <f t="shared" si="59"/>
        <v>0</v>
      </c>
      <c r="HM30" s="432"/>
      <c r="HN30" s="991"/>
      <c r="HO30" s="898"/>
      <c r="HP30" s="899"/>
      <c r="HQ30" s="900"/>
      <c r="HR30" s="901"/>
      <c r="HS30" s="902"/>
      <c r="HT30" s="903"/>
      <c r="HU30" s="904"/>
      <c r="HV30" s="714" t="b">
        <f t="shared" si="83"/>
        <v>0</v>
      </c>
      <c r="HW30" s="715" t="b">
        <f t="shared" si="83"/>
        <v>0</v>
      </c>
      <c r="HX30" s="715" t="b">
        <f t="shared" si="61"/>
        <v>0</v>
      </c>
      <c r="HY30" s="715" t="b">
        <f t="shared" si="62"/>
        <v>0</v>
      </c>
      <c r="HZ30" s="715" t="b">
        <f t="shared" si="63"/>
        <v>0</v>
      </c>
      <c r="IA30" s="716" t="b">
        <f t="shared" si="64"/>
        <v>0</v>
      </c>
      <c r="IB30" s="717" t="b">
        <f t="shared" si="65"/>
        <v>0</v>
      </c>
      <c r="IC30" s="433"/>
      <c r="ID30" s="432"/>
      <c r="IE30" s="664"/>
      <c r="IF30" s="1055"/>
      <c r="IG30" s="1055"/>
      <c r="IH30" s="1055"/>
      <c r="II30" s="1055"/>
      <c r="IJ30" s="1055"/>
      <c r="IK30" s="1055"/>
      <c r="IL30" s="1055"/>
      <c r="IM30" s="1055"/>
      <c r="IN30" s="1056"/>
      <c r="IO30" s="662"/>
      <c r="IP30" s="1057"/>
      <c r="IQ30" s="1057"/>
      <c r="IR30" s="1057"/>
      <c r="IS30" s="1057"/>
      <c r="IT30" s="1057"/>
      <c r="IU30" s="1057"/>
      <c r="IV30" s="1057"/>
      <c r="IW30" s="1057"/>
      <c r="IX30" s="1058"/>
      <c r="IY30" s="664"/>
      <c r="IZ30" s="1055"/>
      <c r="JA30" s="1055"/>
      <c r="JB30" s="1055"/>
      <c r="JC30" s="1055"/>
      <c r="JD30" s="1055"/>
      <c r="JE30" s="1055"/>
      <c r="JF30" s="1055"/>
      <c r="JG30" s="1055"/>
      <c r="JH30" s="1059"/>
      <c r="JI30" s="662"/>
      <c r="JJ30" s="1057"/>
      <c r="JK30" s="1057"/>
      <c r="JL30" s="1057"/>
      <c r="JM30" s="1057"/>
      <c r="JN30" s="1057"/>
      <c r="JO30" s="1057"/>
      <c r="JP30" s="1057"/>
      <c r="JQ30" s="1057"/>
      <c r="JR30" s="1058"/>
      <c r="JS30" s="664"/>
      <c r="JT30" s="1055"/>
      <c r="JU30" s="1055"/>
      <c r="JV30" s="1055"/>
      <c r="JW30" s="1055"/>
      <c r="JX30" s="1059"/>
      <c r="JY30" s="1055"/>
      <c r="JZ30" s="1055"/>
      <c r="KA30" s="1055"/>
      <c r="KB30" s="1056"/>
      <c r="KC30" s="662"/>
      <c r="KD30" s="1057"/>
      <c r="KE30" s="1057"/>
      <c r="KF30" s="1057"/>
      <c r="KG30" s="1057"/>
      <c r="KH30" s="1057"/>
      <c r="KI30" s="1057"/>
      <c r="KJ30" s="1057"/>
      <c r="KK30" s="1057"/>
      <c r="KL30" s="1058"/>
      <c r="KM30" s="664"/>
      <c r="KN30" s="1055"/>
      <c r="KO30" s="1055"/>
      <c r="KP30" s="1055"/>
      <c r="KQ30" s="1055"/>
      <c r="KR30" s="1055"/>
      <c r="KS30" s="1055"/>
      <c r="KT30" s="1055"/>
      <c r="KU30" s="1055"/>
      <c r="KV30" s="1056"/>
      <c r="KW30" s="662"/>
      <c r="KX30" s="1057"/>
      <c r="KY30" s="1057"/>
      <c r="KZ30" s="1057"/>
      <c r="LA30" s="1057"/>
      <c r="LB30" s="1057"/>
      <c r="LC30" s="1057"/>
      <c r="LD30" s="1057"/>
      <c r="LE30" s="1057"/>
      <c r="LF30" s="1058"/>
      <c r="LG30" s="1060"/>
      <c r="LH30" s="1055"/>
      <c r="LI30" s="1055"/>
      <c r="LJ30" s="1055"/>
      <c r="LK30" s="1055"/>
      <c r="LL30" s="1055"/>
      <c r="LM30" s="1055"/>
      <c r="LN30" s="1055"/>
      <c r="LO30" s="1055"/>
      <c r="LP30" s="1055"/>
      <c r="LQ30" s="1059"/>
      <c r="LR30" s="739">
        <f t="shared" si="5"/>
        <v>0</v>
      </c>
      <c r="LS30" s="740" t="b">
        <f t="shared" si="66"/>
        <v>0</v>
      </c>
      <c r="LT30" s="741">
        <f t="shared" si="6"/>
        <v>0</v>
      </c>
      <c r="LU30" s="742" t="b">
        <f t="shared" si="67"/>
        <v>0</v>
      </c>
      <c r="LV30" s="743">
        <f t="shared" si="84"/>
        <v>0</v>
      </c>
      <c r="LW30" s="744" t="b">
        <f t="shared" si="68"/>
        <v>0</v>
      </c>
      <c r="LX30" s="745">
        <f t="shared" si="8"/>
        <v>0</v>
      </c>
      <c r="LY30" s="746" t="b">
        <f t="shared" si="69"/>
        <v>0</v>
      </c>
      <c r="LZ30" s="764">
        <f t="shared" si="9"/>
        <v>0</v>
      </c>
      <c r="MA30" s="765" t="b">
        <f t="shared" si="70"/>
        <v>0</v>
      </c>
      <c r="MB30" s="766">
        <f t="shared" si="85"/>
        <v>0</v>
      </c>
      <c r="MC30" s="767" t="b">
        <f t="shared" si="71"/>
        <v>0</v>
      </c>
      <c r="MD30" s="768">
        <f t="shared" si="11"/>
        <v>0</v>
      </c>
      <c r="ME30" s="769" t="b">
        <f t="shared" si="72"/>
        <v>0</v>
      </c>
      <c r="MF30" s="770">
        <f t="shared" si="86"/>
        <v>0</v>
      </c>
      <c r="MG30" s="771" t="b">
        <f t="shared" si="73"/>
        <v>0</v>
      </c>
      <c r="MH30" s="772">
        <f t="shared" si="87"/>
        <v>0</v>
      </c>
      <c r="MI30" s="773" t="b">
        <f t="shared" si="74"/>
        <v>0</v>
      </c>
      <c r="MJ30" s="774">
        <f t="shared" si="88"/>
        <v>0</v>
      </c>
      <c r="MK30" s="775" t="b">
        <f t="shared" si="75"/>
        <v>0</v>
      </c>
      <c r="ML30" s="776">
        <f t="shared" si="89"/>
        <v>0</v>
      </c>
      <c r="MM30" s="777" t="b">
        <f t="shared" si="76"/>
        <v>0</v>
      </c>
      <c r="MN30" s="778">
        <f t="shared" si="90"/>
        <v>0</v>
      </c>
      <c r="MO30" s="779" t="b">
        <f t="shared" si="77"/>
        <v>0</v>
      </c>
      <c r="MP30" s="884">
        <f t="shared" si="91"/>
        <v>0</v>
      </c>
      <c r="MQ30" s="885" t="b">
        <f t="shared" si="78"/>
        <v>0</v>
      </c>
      <c r="MR30" s="990"/>
      <c r="MS30" s="645"/>
      <c r="MT30" s="646"/>
      <c r="MU30" s="647"/>
      <c r="MV30" s="648"/>
      <c r="MW30" s="649"/>
      <c r="MX30" s="657"/>
      <c r="MY30" s="658"/>
      <c r="MZ30" s="659"/>
      <c r="NA30" s="660"/>
      <c r="NB30" s="661"/>
      <c r="NC30" s="662"/>
      <c r="ND30" s="663"/>
      <c r="NE30" s="664"/>
      <c r="NF30" s="665"/>
      <c r="NG30" s="1575" t="b">
        <f t="shared" si="18"/>
        <v>0</v>
      </c>
      <c r="NH30" s="1575" t="b">
        <f t="shared" si="18"/>
        <v>0</v>
      </c>
      <c r="NI30" s="1575" t="b">
        <f t="shared" si="18"/>
        <v>0</v>
      </c>
      <c r="NJ30" s="1575" t="b">
        <f t="shared" si="18"/>
        <v>0</v>
      </c>
      <c r="NK30" s="1575" t="b">
        <f t="shared" si="18"/>
        <v>0</v>
      </c>
      <c r="NL30" s="1575" t="b">
        <f t="shared" si="18"/>
        <v>0</v>
      </c>
      <c r="NM30" s="1575" t="b">
        <f t="shared" si="18"/>
        <v>0</v>
      </c>
      <c r="NN30" s="1575" t="b">
        <f t="shared" si="18"/>
        <v>0</v>
      </c>
      <c r="NO30" s="1575" t="b">
        <f t="shared" si="18"/>
        <v>0</v>
      </c>
      <c r="NP30" s="1576" t="b">
        <f t="shared" si="18"/>
        <v>0</v>
      </c>
      <c r="NQ30" s="1576" t="b">
        <f t="shared" si="18"/>
        <v>0</v>
      </c>
      <c r="NR30" s="1576" t="b">
        <f t="shared" si="18"/>
        <v>0</v>
      </c>
      <c r="NS30" s="1575" t="b">
        <f t="shared" si="18"/>
        <v>0</v>
      </c>
      <c r="NT30" s="1445"/>
    </row>
    <row r="31" spans="1:384" s="1938" customFormat="1" ht="23.25" thickBot="1" x14ac:dyDescent="0.35">
      <c r="A31" s="1600">
        <v>19</v>
      </c>
      <c r="B31" s="1601"/>
      <c r="C31" s="1602"/>
      <c r="D31" s="1601"/>
      <c r="E31" s="1515"/>
      <c r="F31" s="89"/>
      <c r="G31" s="90"/>
      <c r="H31" s="100"/>
      <c r="I31" s="100"/>
      <c r="J31" s="1558"/>
      <c r="K31" s="1565">
        <f t="shared" si="79"/>
        <v>0</v>
      </c>
      <c r="L31" s="1562"/>
      <c r="M31" s="1178"/>
      <c r="N31" s="1179"/>
      <c r="O31" s="1195"/>
      <c r="P31" s="1197"/>
      <c r="Q31" s="1197"/>
      <c r="R31" s="1197"/>
      <c r="S31" s="1197"/>
      <c r="T31" s="1197"/>
      <c r="U31" s="1197"/>
      <c r="V31" s="1198"/>
      <c r="W31" s="1532" t="b">
        <f t="shared" si="81"/>
        <v>0</v>
      </c>
      <c r="X31" s="1531" t="b">
        <f t="shared" si="19"/>
        <v>0</v>
      </c>
      <c r="Y31" s="1531" t="b">
        <f t="shared" si="20"/>
        <v>0</v>
      </c>
      <c r="Z31" s="1531" t="b">
        <f t="shared" si="21"/>
        <v>0</v>
      </c>
      <c r="AA31" s="1531" t="b">
        <f t="shared" si="22"/>
        <v>0</v>
      </c>
      <c r="AB31" s="1531" t="b">
        <f t="shared" si="23"/>
        <v>0</v>
      </c>
      <c r="AC31" s="1531" t="b">
        <f t="shared" si="24"/>
        <v>0</v>
      </c>
      <c r="AD31" s="1533" t="b">
        <f t="shared" si="25"/>
        <v>0</v>
      </c>
      <c r="AE31" s="1178"/>
      <c r="AF31" s="1181"/>
      <c r="AG31" s="103"/>
      <c r="AH31" s="104"/>
      <c r="AI31" s="104"/>
      <c r="AJ31" s="104"/>
      <c r="AK31" s="104"/>
      <c r="AL31" s="104"/>
      <c r="AM31" s="104"/>
      <c r="AN31" s="104"/>
      <c r="AO31" s="104"/>
      <c r="AP31" s="105"/>
      <c r="AQ31" s="1667"/>
      <c r="AR31" s="103"/>
      <c r="AS31" s="104"/>
      <c r="AT31" s="104"/>
      <c r="AU31" s="104"/>
      <c r="AV31" s="104"/>
      <c r="AW31" s="104"/>
      <c r="AX31" s="104"/>
      <c r="AY31" s="104"/>
      <c r="AZ31" s="104"/>
      <c r="BA31" s="105"/>
      <c r="BB31" s="1645">
        <f t="shared" si="0"/>
        <v>0</v>
      </c>
      <c r="BC31" s="382">
        <f t="shared" si="1"/>
        <v>0</v>
      </c>
      <c r="BD31" s="1647" t="e">
        <f t="shared" si="26"/>
        <v>#DIV/0!</v>
      </c>
      <c r="BE31" s="367" t="e">
        <f t="shared" si="27"/>
        <v>#DIV/0!</v>
      </c>
      <c r="BF31" s="368" t="e">
        <f t="shared" si="28"/>
        <v>#DIV/0!</v>
      </c>
      <c r="BG31" s="369" t="e">
        <f t="shared" si="2"/>
        <v>#DIV/0!</v>
      </c>
      <c r="BH31" s="370" t="e">
        <f t="shared" si="3"/>
        <v>#DIV/0!</v>
      </c>
      <c r="BI31" s="371" t="e">
        <f t="shared" si="4"/>
        <v>#DIV/0!</v>
      </c>
      <c r="BJ31" s="372" t="e">
        <f t="shared" si="29"/>
        <v>#DIV/0!</v>
      </c>
      <c r="BK31" s="372" t="e">
        <f t="shared" si="30"/>
        <v>#DIV/0!</v>
      </c>
      <c r="BL31" s="379" t="e">
        <f t="shared" si="31"/>
        <v>#DIV/0!</v>
      </c>
      <c r="BM31" s="99"/>
      <c r="BN31" s="1181"/>
      <c r="BO31" s="1838"/>
      <c r="BP31" s="1839"/>
      <c r="BQ31" s="1839"/>
      <c r="BR31" s="1839"/>
      <c r="BS31" s="1839"/>
      <c r="BT31" s="1839"/>
      <c r="BU31" s="1839"/>
      <c r="BV31" s="1839"/>
      <c r="BW31" s="1839"/>
      <c r="BX31" s="1839"/>
      <c r="BY31" s="1839"/>
      <c r="BZ31" s="1839"/>
      <c r="CA31" s="1839"/>
      <c r="CB31" s="1839"/>
      <c r="CC31" s="1839"/>
      <c r="CD31" s="1839"/>
      <c r="CE31" s="1839"/>
      <c r="CF31" s="1839"/>
      <c r="CG31" s="1839"/>
      <c r="CH31" s="1839"/>
      <c r="CI31" s="1839"/>
      <c r="CJ31" s="1839"/>
      <c r="CK31" s="1839"/>
      <c r="CL31" s="1839"/>
      <c r="CM31" s="1839"/>
      <c r="CN31" s="1839"/>
      <c r="CO31" s="1839"/>
      <c r="CP31" s="1839"/>
      <c r="CQ31" s="1839"/>
      <c r="CR31" s="1839"/>
      <c r="CS31" s="1839"/>
      <c r="CT31" s="1839"/>
      <c r="CU31" s="1839"/>
      <c r="CV31" s="1839"/>
      <c r="CW31" s="1839"/>
      <c r="CX31" s="1839"/>
      <c r="CY31" s="1839"/>
      <c r="CZ31" s="1839"/>
      <c r="DA31" s="1839"/>
      <c r="DB31" s="1840"/>
      <c r="DC31" s="1831">
        <f t="shared" si="32"/>
        <v>0</v>
      </c>
      <c r="DD31" s="1832">
        <f t="shared" si="33"/>
        <v>0</v>
      </c>
      <c r="DE31" s="1833">
        <f t="shared" si="34"/>
        <v>0</v>
      </c>
      <c r="DF31" s="1831">
        <f t="shared" si="35"/>
        <v>0</v>
      </c>
      <c r="DG31" s="1832">
        <f t="shared" si="36"/>
        <v>0</v>
      </c>
      <c r="DH31" s="1833">
        <f t="shared" si="37"/>
        <v>0</v>
      </c>
      <c r="DI31" s="1831">
        <f t="shared" si="38"/>
        <v>0</v>
      </c>
      <c r="DJ31" s="1832">
        <f t="shared" si="39"/>
        <v>0</v>
      </c>
      <c r="DK31" s="1832">
        <f t="shared" si="40"/>
        <v>0</v>
      </c>
      <c r="DL31" s="1833">
        <f t="shared" si="41"/>
        <v>0</v>
      </c>
      <c r="DM31" s="1834">
        <f t="shared" si="42"/>
        <v>0</v>
      </c>
      <c r="DN31" s="1835">
        <f t="shared" si="43"/>
        <v>0</v>
      </c>
      <c r="DO31" s="1836">
        <f t="shared" si="44"/>
        <v>0</v>
      </c>
      <c r="DP31" s="1837">
        <f t="shared" si="45"/>
        <v>0</v>
      </c>
      <c r="DQ31" s="1837">
        <f t="shared" si="46"/>
        <v>0</v>
      </c>
      <c r="DR31" s="1192"/>
      <c r="DS31" s="1210"/>
      <c r="DT31" s="1211"/>
      <c r="DU31" s="1212"/>
      <c r="DV31" s="1213"/>
      <c r="DW31" s="1180"/>
      <c r="DX31" s="1178"/>
      <c r="DY31" s="1181"/>
      <c r="DZ31" s="1195"/>
      <c r="EA31" s="1196"/>
      <c r="EB31" s="1195"/>
      <c r="EC31" s="1197"/>
      <c r="ED31" s="1196"/>
      <c r="EE31" s="1191"/>
      <c r="EF31" s="1192"/>
      <c r="EG31" s="1195"/>
      <c r="EH31" s="1196"/>
      <c r="EI31" s="1195"/>
      <c r="EJ31" s="1197"/>
      <c r="EK31" s="1198"/>
      <c r="EL31" s="1199"/>
      <c r="EM31" s="1179"/>
      <c r="EN31" s="1178"/>
      <c r="EO31" s="1688"/>
      <c r="EP31" s="1680"/>
      <c r="EQ31" s="1675"/>
      <c r="ER31" s="1498"/>
      <c r="ES31" s="1498"/>
      <c r="ET31" s="1499"/>
      <c r="EU31" s="1500"/>
      <c r="EV31" s="1501"/>
      <c r="EW31" s="1501"/>
      <c r="EX31" s="1501"/>
      <c r="EY31" s="1501"/>
      <c r="EZ31" s="1501"/>
      <c r="FA31" s="1501"/>
      <c r="FB31" s="1502"/>
      <c r="FC31" s="1689"/>
      <c r="FD31" s="1444"/>
      <c r="FE31" s="2219"/>
      <c r="FF31" s="2220"/>
      <c r="FG31" s="2220"/>
      <c r="FH31" s="2220"/>
      <c r="FI31" s="2220"/>
      <c r="FJ31" s="2220"/>
      <c r="FK31" s="2220"/>
      <c r="FL31" s="2220"/>
      <c r="FM31" s="2220"/>
      <c r="FN31" s="2220"/>
      <c r="FO31" s="2220"/>
      <c r="FP31" s="2220"/>
      <c r="FQ31" s="2220"/>
      <c r="FR31" s="2220"/>
      <c r="FS31" s="2220"/>
      <c r="FT31" s="2220"/>
      <c r="FU31" s="2220"/>
      <c r="FV31" s="2220"/>
      <c r="FW31" s="2220"/>
      <c r="FX31" s="2220"/>
      <c r="FY31" s="2220"/>
      <c r="FZ31" s="2220"/>
      <c r="GA31" s="2220"/>
      <c r="GB31" s="2220"/>
      <c r="GC31" s="2220"/>
      <c r="GD31" s="2220"/>
      <c r="GE31" s="2220"/>
      <c r="GF31" s="2220"/>
      <c r="GG31" s="2220"/>
      <c r="GH31" s="2220"/>
      <c r="GI31" s="2220"/>
      <c r="GJ31" s="2220"/>
      <c r="GK31" s="2220"/>
      <c r="GL31" s="2220"/>
      <c r="GM31" s="2220"/>
      <c r="GN31" s="2220"/>
      <c r="GO31" s="2220"/>
      <c r="GP31" s="2220"/>
      <c r="GQ31" s="2220"/>
      <c r="GR31" s="2220"/>
      <c r="GS31" s="2220"/>
      <c r="GT31" s="2220"/>
      <c r="GU31" s="2220"/>
      <c r="GV31" s="2220"/>
      <c r="GW31" s="2220"/>
      <c r="GX31" s="2221"/>
      <c r="GY31" s="2198">
        <f t="shared" si="47"/>
        <v>0</v>
      </c>
      <c r="GZ31" s="396" t="b">
        <f t="shared" si="82"/>
        <v>0</v>
      </c>
      <c r="HA31" s="2199">
        <f t="shared" si="48"/>
        <v>0</v>
      </c>
      <c r="HB31" s="2208" t="b">
        <f t="shared" si="49"/>
        <v>0</v>
      </c>
      <c r="HC31" s="2201">
        <f t="shared" si="50"/>
        <v>0</v>
      </c>
      <c r="HD31" s="397" t="b">
        <f t="shared" si="51"/>
        <v>0</v>
      </c>
      <c r="HE31" s="2202">
        <f t="shared" si="52"/>
        <v>0</v>
      </c>
      <c r="HF31" s="398" t="b">
        <f t="shared" si="53"/>
        <v>0</v>
      </c>
      <c r="HG31" s="2203">
        <f t="shared" si="54"/>
        <v>0</v>
      </c>
      <c r="HH31" s="2209" t="b">
        <f t="shared" si="55"/>
        <v>0</v>
      </c>
      <c r="HI31" s="2205">
        <f t="shared" si="56"/>
        <v>0</v>
      </c>
      <c r="HJ31" s="395" t="b">
        <f t="shared" si="57"/>
        <v>0</v>
      </c>
      <c r="HK31" s="2206">
        <f t="shared" si="58"/>
        <v>0</v>
      </c>
      <c r="HL31" s="2210" t="b">
        <f t="shared" si="59"/>
        <v>0</v>
      </c>
      <c r="HM31" s="432"/>
      <c r="HN31" s="991"/>
      <c r="HO31" s="898"/>
      <c r="HP31" s="899"/>
      <c r="HQ31" s="900"/>
      <c r="HR31" s="901"/>
      <c r="HS31" s="902"/>
      <c r="HT31" s="903"/>
      <c r="HU31" s="904"/>
      <c r="HV31" s="714" t="b">
        <f t="shared" si="83"/>
        <v>0</v>
      </c>
      <c r="HW31" s="715" t="b">
        <f t="shared" si="83"/>
        <v>0</v>
      </c>
      <c r="HX31" s="715" t="b">
        <f t="shared" si="61"/>
        <v>0</v>
      </c>
      <c r="HY31" s="715" t="b">
        <f t="shared" si="62"/>
        <v>0</v>
      </c>
      <c r="HZ31" s="715" t="b">
        <f t="shared" si="63"/>
        <v>0</v>
      </c>
      <c r="IA31" s="716" t="b">
        <f t="shared" si="64"/>
        <v>0</v>
      </c>
      <c r="IB31" s="717" t="b">
        <f t="shared" si="65"/>
        <v>0</v>
      </c>
      <c r="IC31" s="433"/>
      <c r="ID31" s="432"/>
      <c r="IE31" s="664"/>
      <c r="IF31" s="1055"/>
      <c r="IG31" s="1055"/>
      <c r="IH31" s="1055"/>
      <c r="II31" s="1055"/>
      <c r="IJ31" s="1055"/>
      <c r="IK31" s="1055"/>
      <c r="IL31" s="1055"/>
      <c r="IM31" s="1055"/>
      <c r="IN31" s="1056"/>
      <c r="IO31" s="662"/>
      <c r="IP31" s="1057"/>
      <c r="IQ31" s="1057"/>
      <c r="IR31" s="1057"/>
      <c r="IS31" s="1057"/>
      <c r="IT31" s="1057"/>
      <c r="IU31" s="1057"/>
      <c r="IV31" s="1057"/>
      <c r="IW31" s="1057"/>
      <c r="IX31" s="1058"/>
      <c r="IY31" s="664"/>
      <c r="IZ31" s="1055"/>
      <c r="JA31" s="1055"/>
      <c r="JB31" s="1055"/>
      <c r="JC31" s="1055"/>
      <c r="JD31" s="1055"/>
      <c r="JE31" s="1055"/>
      <c r="JF31" s="1055"/>
      <c r="JG31" s="1055"/>
      <c r="JH31" s="1059"/>
      <c r="JI31" s="662"/>
      <c r="JJ31" s="1057"/>
      <c r="JK31" s="1057"/>
      <c r="JL31" s="1057"/>
      <c r="JM31" s="1057"/>
      <c r="JN31" s="1057"/>
      <c r="JO31" s="1057"/>
      <c r="JP31" s="1057"/>
      <c r="JQ31" s="1057"/>
      <c r="JR31" s="1058"/>
      <c r="JS31" s="664"/>
      <c r="JT31" s="1055"/>
      <c r="JU31" s="1055"/>
      <c r="JV31" s="1055"/>
      <c r="JW31" s="1055"/>
      <c r="JX31" s="1059"/>
      <c r="JY31" s="1055"/>
      <c r="JZ31" s="1055"/>
      <c r="KA31" s="1055"/>
      <c r="KB31" s="1056"/>
      <c r="KC31" s="662"/>
      <c r="KD31" s="1057"/>
      <c r="KE31" s="1057"/>
      <c r="KF31" s="1057"/>
      <c r="KG31" s="1057"/>
      <c r="KH31" s="1057"/>
      <c r="KI31" s="1057"/>
      <c r="KJ31" s="1057"/>
      <c r="KK31" s="1057"/>
      <c r="KL31" s="1058"/>
      <c r="KM31" s="664"/>
      <c r="KN31" s="1055"/>
      <c r="KO31" s="1055"/>
      <c r="KP31" s="1055"/>
      <c r="KQ31" s="1055"/>
      <c r="KR31" s="1055"/>
      <c r="KS31" s="1055"/>
      <c r="KT31" s="1055"/>
      <c r="KU31" s="1055"/>
      <c r="KV31" s="1056"/>
      <c r="KW31" s="662"/>
      <c r="KX31" s="1057"/>
      <c r="KY31" s="1057"/>
      <c r="KZ31" s="1057"/>
      <c r="LA31" s="1057"/>
      <c r="LB31" s="1057"/>
      <c r="LC31" s="1057"/>
      <c r="LD31" s="1057"/>
      <c r="LE31" s="1057"/>
      <c r="LF31" s="1058"/>
      <c r="LG31" s="1060"/>
      <c r="LH31" s="1055"/>
      <c r="LI31" s="1055"/>
      <c r="LJ31" s="1055"/>
      <c r="LK31" s="1055"/>
      <c r="LL31" s="1055"/>
      <c r="LM31" s="1055"/>
      <c r="LN31" s="1055"/>
      <c r="LO31" s="1055"/>
      <c r="LP31" s="1055"/>
      <c r="LQ31" s="1059"/>
      <c r="LR31" s="739">
        <f t="shared" si="5"/>
        <v>0</v>
      </c>
      <c r="LS31" s="740" t="b">
        <f t="shared" si="66"/>
        <v>0</v>
      </c>
      <c r="LT31" s="741">
        <f t="shared" si="6"/>
        <v>0</v>
      </c>
      <c r="LU31" s="742" t="b">
        <f t="shared" si="67"/>
        <v>0</v>
      </c>
      <c r="LV31" s="743">
        <f t="shared" si="84"/>
        <v>0</v>
      </c>
      <c r="LW31" s="744" t="b">
        <f t="shared" si="68"/>
        <v>0</v>
      </c>
      <c r="LX31" s="745">
        <f t="shared" si="8"/>
        <v>0</v>
      </c>
      <c r="LY31" s="746" t="b">
        <f t="shared" si="69"/>
        <v>0</v>
      </c>
      <c r="LZ31" s="764">
        <f t="shared" si="9"/>
        <v>0</v>
      </c>
      <c r="MA31" s="765" t="b">
        <f t="shared" si="70"/>
        <v>0</v>
      </c>
      <c r="MB31" s="766">
        <f t="shared" si="85"/>
        <v>0</v>
      </c>
      <c r="MC31" s="767" t="b">
        <f t="shared" si="71"/>
        <v>0</v>
      </c>
      <c r="MD31" s="768">
        <f t="shared" si="11"/>
        <v>0</v>
      </c>
      <c r="ME31" s="769" t="b">
        <f t="shared" si="72"/>
        <v>0</v>
      </c>
      <c r="MF31" s="770">
        <f t="shared" si="86"/>
        <v>0</v>
      </c>
      <c r="MG31" s="771" t="b">
        <f t="shared" si="73"/>
        <v>0</v>
      </c>
      <c r="MH31" s="772">
        <f t="shared" si="87"/>
        <v>0</v>
      </c>
      <c r="MI31" s="773" t="b">
        <f t="shared" si="74"/>
        <v>0</v>
      </c>
      <c r="MJ31" s="774">
        <f t="shared" si="88"/>
        <v>0</v>
      </c>
      <c r="MK31" s="775" t="b">
        <f t="shared" si="75"/>
        <v>0</v>
      </c>
      <c r="ML31" s="776">
        <f t="shared" si="89"/>
        <v>0</v>
      </c>
      <c r="MM31" s="777" t="b">
        <f t="shared" si="76"/>
        <v>0</v>
      </c>
      <c r="MN31" s="778">
        <f t="shared" si="90"/>
        <v>0</v>
      </c>
      <c r="MO31" s="779" t="b">
        <f t="shared" si="77"/>
        <v>0</v>
      </c>
      <c r="MP31" s="884">
        <f t="shared" si="91"/>
        <v>0</v>
      </c>
      <c r="MQ31" s="885" t="b">
        <f t="shared" si="78"/>
        <v>0</v>
      </c>
      <c r="MR31" s="990"/>
      <c r="MS31" s="645"/>
      <c r="MT31" s="646"/>
      <c r="MU31" s="647"/>
      <c r="MV31" s="648"/>
      <c r="MW31" s="649"/>
      <c r="MX31" s="657"/>
      <c r="MY31" s="658"/>
      <c r="MZ31" s="659"/>
      <c r="NA31" s="660"/>
      <c r="NB31" s="661"/>
      <c r="NC31" s="662"/>
      <c r="ND31" s="663"/>
      <c r="NE31" s="664"/>
      <c r="NF31" s="665"/>
      <c r="NG31" s="1575" t="b">
        <f t="shared" si="18"/>
        <v>0</v>
      </c>
      <c r="NH31" s="1575" t="b">
        <f t="shared" si="18"/>
        <v>0</v>
      </c>
      <c r="NI31" s="1575" t="b">
        <f t="shared" si="18"/>
        <v>0</v>
      </c>
      <c r="NJ31" s="1575" t="b">
        <f t="shared" si="18"/>
        <v>0</v>
      </c>
      <c r="NK31" s="1575" t="b">
        <f t="shared" si="18"/>
        <v>0</v>
      </c>
      <c r="NL31" s="1575" t="b">
        <f t="shared" si="18"/>
        <v>0</v>
      </c>
      <c r="NM31" s="1575" t="b">
        <f t="shared" si="18"/>
        <v>0</v>
      </c>
      <c r="NN31" s="1575" t="b">
        <f t="shared" si="18"/>
        <v>0</v>
      </c>
      <c r="NO31" s="1575" t="b">
        <f t="shared" si="18"/>
        <v>0</v>
      </c>
      <c r="NP31" s="1576" t="b">
        <f t="shared" si="18"/>
        <v>0</v>
      </c>
      <c r="NQ31" s="1576" t="b">
        <f t="shared" si="18"/>
        <v>0</v>
      </c>
      <c r="NR31" s="1576" t="b">
        <f t="shared" si="18"/>
        <v>0</v>
      </c>
      <c r="NS31" s="1575" t="b">
        <f t="shared" si="18"/>
        <v>0</v>
      </c>
      <c r="NT31" s="1445"/>
    </row>
    <row r="32" spans="1:384" s="1938" customFormat="1" ht="23.25" thickBot="1" x14ac:dyDescent="0.35">
      <c r="A32" s="1600">
        <v>20</v>
      </c>
      <c r="B32" s="1601"/>
      <c r="C32" s="1602"/>
      <c r="D32" s="1601"/>
      <c r="E32" s="1515"/>
      <c r="F32" s="89"/>
      <c r="G32" s="90"/>
      <c r="H32" s="100"/>
      <c r="I32" s="100"/>
      <c r="J32" s="1558"/>
      <c r="K32" s="1565">
        <f t="shared" si="79"/>
        <v>0</v>
      </c>
      <c r="L32" s="1562"/>
      <c r="M32" s="1178"/>
      <c r="N32" s="1179"/>
      <c r="O32" s="1195"/>
      <c r="P32" s="1197"/>
      <c r="Q32" s="1197"/>
      <c r="R32" s="1197"/>
      <c r="S32" s="1197"/>
      <c r="T32" s="1197"/>
      <c r="U32" s="1197"/>
      <c r="V32" s="1198"/>
      <c r="W32" s="1532" t="b">
        <f t="shared" si="81"/>
        <v>0</v>
      </c>
      <c r="X32" s="1531" t="b">
        <f t="shared" si="19"/>
        <v>0</v>
      </c>
      <c r="Y32" s="1531" t="b">
        <f t="shared" si="20"/>
        <v>0</v>
      </c>
      <c r="Z32" s="1531" t="b">
        <f t="shared" si="21"/>
        <v>0</v>
      </c>
      <c r="AA32" s="1531" t="b">
        <f t="shared" si="22"/>
        <v>0</v>
      </c>
      <c r="AB32" s="1531" t="b">
        <f t="shared" si="23"/>
        <v>0</v>
      </c>
      <c r="AC32" s="1531" t="b">
        <f t="shared" si="24"/>
        <v>0</v>
      </c>
      <c r="AD32" s="1533" t="b">
        <f t="shared" si="25"/>
        <v>0</v>
      </c>
      <c r="AE32" s="1178"/>
      <c r="AF32" s="1181"/>
      <c r="AG32" s="103"/>
      <c r="AH32" s="104"/>
      <c r="AI32" s="104"/>
      <c r="AJ32" s="104"/>
      <c r="AK32" s="104"/>
      <c r="AL32" s="104"/>
      <c r="AM32" s="104"/>
      <c r="AN32" s="104"/>
      <c r="AO32" s="104"/>
      <c r="AP32" s="105"/>
      <c r="AQ32" s="1667"/>
      <c r="AR32" s="103"/>
      <c r="AS32" s="104"/>
      <c r="AT32" s="104"/>
      <c r="AU32" s="104"/>
      <c r="AV32" s="104"/>
      <c r="AW32" s="104"/>
      <c r="AX32" s="104"/>
      <c r="AY32" s="104"/>
      <c r="AZ32" s="104"/>
      <c r="BA32" s="105"/>
      <c r="BB32" s="1645">
        <f t="shared" si="0"/>
        <v>0</v>
      </c>
      <c r="BC32" s="382">
        <f t="shared" si="1"/>
        <v>0</v>
      </c>
      <c r="BD32" s="1647" t="e">
        <f t="shared" si="26"/>
        <v>#DIV/0!</v>
      </c>
      <c r="BE32" s="367" t="e">
        <f t="shared" si="27"/>
        <v>#DIV/0!</v>
      </c>
      <c r="BF32" s="368" t="e">
        <f t="shared" si="28"/>
        <v>#DIV/0!</v>
      </c>
      <c r="BG32" s="369" t="e">
        <f t="shared" si="2"/>
        <v>#DIV/0!</v>
      </c>
      <c r="BH32" s="370" t="e">
        <f t="shared" si="3"/>
        <v>#DIV/0!</v>
      </c>
      <c r="BI32" s="371" t="e">
        <f t="shared" si="4"/>
        <v>#DIV/0!</v>
      </c>
      <c r="BJ32" s="372" t="e">
        <f t="shared" si="29"/>
        <v>#DIV/0!</v>
      </c>
      <c r="BK32" s="372" t="e">
        <f t="shared" si="30"/>
        <v>#DIV/0!</v>
      </c>
      <c r="BL32" s="379" t="e">
        <f t="shared" si="31"/>
        <v>#DIV/0!</v>
      </c>
      <c r="BM32" s="99"/>
      <c r="BN32" s="1181"/>
      <c r="BO32" s="1838"/>
      <c r="BP32" s="1839"/>
      <c r="BQ32" s="1839"/>
      <c r="BR32" s="1839"/>
      <c r="BS32" s="1839"/>
      <c r="BT32" s="1839"/>
      <c r="BU32" s="1839"/>
      <c r="BV32" s="1839"/>
      <c r="BW32" s="1839"/>
      <c r="BX32" s="1839"/>
      <c r="BY32" s="1839"/>
      <c r="BZ32" s="1839"/>
      <c r="CA32" s="1839"/>
      <c r="CB32" s="1839"/>
      <c r="CC32" s="1839"/>
      <c r="CD32" s="1839"/>
      <c r="CE32" s="1839"/>
      <c r="CF32" s="1839"/>
      <c r="CG32" s="1839"/>
      <c r="CH32" s="1839"/>
      <c r="CI32" s="1839"/>
      <c r="CJ32" s="1839"/>
      <c r="CK32" s="1839"/>
      <c r="CL32" s="1839"/>
      <c r="CM32" s="1839"/>
      <c r="CN32" s="1839"/>
      <c r="CO32" s="1839"/>
      <c r="CP32" s="1839"/>
      <c r="CQ32" s="1839"/>
      <c r="CR32" s="1839"/>
      <c r="CS32" s="1839"/>
      <c r="CT32" s="1839"/>
      <c r="CU32" s="1839"/>
      <c r="CV32" s="1839"/>
      <c r="CW32" s="1839"/>
      <c r="CX32" s="1839"/>
      <c r="CY32" s="1839"/>
      <c r="CZ32" s="1839"/>
      <c r="DA32" s="1839"/>
      <c r="DB32" s="1840"/>
      <c r="DC32" s="1831">
        <f t="shared" si="32"/>
        <v>0</v>
      </c>
      <c r="DD32" s="1832">
        <f t="shared" si="33"/>
        <v>0</v>
      </c>
      <c r="DE32" s="1833">
        <f t="shared" si="34"/>
        <v>0</v>
      </c>
      <c r="DF32" s="1831">
        <f t="shared" si="35"/>
        <v>0</v>
      </c>
      <c r="DG32" s="1832">
        <f t="shared" si="36"/>
        <v>0</v>
      </c>
      <c r="DH32" s="1833">
        <f t="shared" si="37"/>
        <v>0</v>
      </c>
      <c r="DI32" s="1831">
        <f t="shared" si="38"/>
        <v>0</v>
      </c>
      <c r="DJ32" s="1832">
        <f t="shared" si="39"/>
        <v>0</v>
      </c>
      <c r="DK32" s="1832">
        <f t="shared" si="40"/>
        <v>0</v>
      </c>
      <c r="DL32" s="1833">
        <f t="shared" si="41"/>
        <v>0</v>
      </c>
      <c r="DM32" s="1834">
        <f t="shared" si="42"/>
        <v>0</v>
      </c>
      <c r="DN32" s="1835">
        <f t="shared" si="43"/>
        <v>0</v>
      </c>
      <c r="DO32" s="1836">
        <f t="shared" si="44"/>
        <v>0</v>
      </c>
      <c r="DP32" s="1837">
        <f t="shared" si="45"/>
        <v>0</v>
      </c>
      <c r="DQ32" s="1837">
        <f t="shared" si="46"/>
        <v>0</v>
      </c>
      <c r="DR32" s="1192"/>
      <c r="DS32" s="1210"/>
      <c r="DT32" s="1211"/>
      <c r="DU32" s="1212"/>
      <c r="DV32" s="1213"/>
      <c r="DW32" s="1180"/>
      <c r="DX32" s="1178"/>
      <c r="DY32" s="1181"/>
      <c r="DZ32" s="1195"/>
      <c r="EA32" s="1196"/>
      <c r="EB32" s="1195"/>
      <c r="EC32" s="1197"/>
      <c r="ED32" s="1196"/>
      <c r="EE32" s="1191"/>
      <c r="EF32" s="1192"/>
      <c r="EG32" s="1195"/>
      <c r="EH32" s="1196"/>
      <c r="EI32" s="1195"/>
      <c r="EJ32" s="1197"/>
      <c r="EK32" s="1198"/>
      <c r="EL32" s="1199"/>
      <c r="EM32" s="1179"/>
      <c r="EN32" s="1178"/>
      <c r="EO32" s="1688"/>
      <c r="EP32" s="1680"/>
      <c r="EQ32" s="1675"/>
      <c r="ER32" s="1498"/>
      <c r="ES32" s="1498"/>
      <c r="ET32" s="1499"/>
      <c r="EU32" s="1500"/>
      <c r="EV32" s="1501"/>
      <c r="EW32" s="1501"/>
      <c r="EX32" s="1501"/>
      <c r="EY32" s="1501"/>
      <c r="EZ32" s="1501"/>
      <c r="FA32" s="1501"/>
      <c r="FB32" s="1502"/>
      <c r="FC32" s="1689"/>
      <c r="FD32" s="1444"/>
      <c r="FE32" s="2222"/>
      <c r="FF32" s="2223"/>
      <c r="FG32" s="2223"/>
      <c r="FH32" s="2223"/>
      <c r="FI32" s="2223"/>
      <c r="FJ32" s="2223"/>
      <c r="FK32" s="2223"/>
      <c r="FL32" s="2223"/>
      <c r="FM32" s="2223"/>
      <c r="FN32" s="2223"/>
      <c r="FO32" s="2223"/>
      <c r="FP32" s="2223"/>
      <c r="FQ32" s="2223"/>
      <c r="FR32" s="2223"/>
      <c r="FS32" s="2223"/>
      <c r="FT32" s="2223"/>
      <c r="FU32" s="2223"/>
      <c r="FV32" s="2223"/>
      <c r="FW32" s="2223"/>
      <c r="FX32" s="2223"/>
      <c r="FY32" s="2223"/>
      <c r="FZ32" s="2223"/>
      <c r="GA32" s="2223"/>
      <c r="GB32" s="2223"/>
      <c r="GC32" s="2223"/>
      <c r="GD32" s="2223"/>
      <c r="GE32" s="2223"/>
      <c r="GF32" s="2223"/>
      <c r="GG32" s="2223"/>
      <c r="GH32" s="2223"/>
      <c r="GI32" s="2223"/>
      <c r="GJ32" s="2223"/>
      <c r="GK32" s="2223"/>
      <c r="GL32" s="2223"/>
      <c r="GM32" s="2223"/>
      <c r="GN32" s="2223"/>
      <c r="GO32" s="2223"/>
      <c r="GP32" s="2223"/>
      <c r="GQ32" s="2223"/>
      <c r="GR32" s="2223"/>
      <c r="GS32" s="2223"/>
      <c r="GT32" s="2223"/>
      <c r="GU32" s="2223"/>
      <c r="GV32" s="2223"/>
      <c r="GW32" s="2223"/>
      <c r="GX32" s="2224"/>
      <c r="GY32" s="2198">
        <f t="shared" si="47"/>
        <v>0</v>
      </c>
      <c r="GZ32" s="399" t="b">
        <f t="shared" si="82"/>
        <v>0</v>
      </c>
      <c r="HA32" s="2199">
        <f t="shared" si="48"/>
        <v>0</v>
      </c>
      <c r="HB32" s="2211" t="b">
        <f t="shared" si="49"/>
        <v>0</v>
      </c>
      <c r="HC32" s="2201">
        <f t="shared" si="50"/>
        <v>0</v>
      </c>
      <c r="HD32" s="400" t="b">
        <f t="shared" si="51"/>
        <v>0</v>
      </c>
      <c r="HE32" s="2202">
        <f t="shared" si="52"/>
        <v>0</v>
      </c>
      <c r="HF32" s="401" t="b">
        <f t="shared" si="53"/>
        <v>0</v>
      </c>
      <c r="HG32" s="2203">
        <f t="shared" si="54"/>
        <v>0</v>
      </c>
      <c r="HH32" s="2212" t="b">
        <f t="shared" si="55"/>
        <v>0</v>
      </c>
      <c r="HI32" s="2205">
        <f t="shared" si="56"/>
        <v>0</v>
      </c>
      <c r="HJ32" s="395" t="b">
        <f t="shared" si="57"/>
        <v>0</v>
      </c>
      <c r="HK32" s="2206">
        <f t="shared" si="58"/>
        <v>0</v>
      </c>
      <c r="HL32" s="1007" t="b">
        <f t="shared" si="59"/>
        <v>0</v>
      </c>
      <c r="HM32" s="432"/>
      <c r="HN32" s="991"/>
      <c r="HO32" s="905"/>
      <c r="HP32" s="906"/>
      <c r="HQ32" s="907"/>
      <c r="HR32" s="908"/>
      <c r="HS32" s="909"/>
      <c r="HT32" s="910"/>
      <c r="HU32" s="911"/>
      <c r="HV32" s="714" t="b">
        <f t="shared" si="83"/>
        <v>0</v>
      </c>
      <c r="HW32" s="715" t="b">
        <f t="shared" si="83"/>
        <v>0</v>
      </c>
      <c r="HX32" s="715" t="b">
        <f t="shared" si="61"/>
        <v>0</v>
      </c>
      <c r="HY32" s="715" t="b">
        <f t="shared" si="62"/>
        <v>0</v>
      </c>
      <c r="HZ32" s="715" t="b">
        <f t="shared" si="63"/>
        <v>0</v>
      </c>
      <c r="IA32" s="716" t="b">
        <f t="shared" si="64"/>
        <v>0</v>
      </c>
      <c r="IB32" s="717" t="b">
        <f t="shared" si="65"/>
        <v>0</v>
      </c>
      <c r="IC32" s="433"/>
      <c r="ID32" s="432"/>
      <c r="IE32" s="1063"/>
      <c r="IF32" s="1064"/>
      <c r="IG32" s="1064"/>
      <c r="IH32" s="1064"/>
      <c r="II32" s="1064"/>
      <c r="IJ32" s="1064"/>
      <c r="IK32" s="1064"/>
      <c r="IL32" s="1064"/>
      <c r="IM32" s="1064"/>
      <c r="IN32" s="1065"/>
      <c r="IO32" s="662"/>
      <c r="IP32" s="1057"/>
      <c r="IQ32" s="1057"/>
      <c r="IR32" s="1057"/>
      <c r="IS32" s="1057"/>
      <c r="IT32" s="1057"/>
      <c r="IU32" s="1057"/>
      <c r="IV32" s="1057"/>
      <c r="IW32" s="1057"/>
      <c r="IX32" s="1058"/>
      <c r="IY32" s="664"/>
      <c r="IZ32" s="1055"/>
      <c r="JA32" s="1055"/>
      <c r="JB32" s="1055"/>
      <c r="JC32" s="1055"/>
      <c r="JD32" s="1055"/>
      <c r="JE32" s="1055"/>
      <c r="JF32" s="1055"/>
      <c r="JG32" s="1055"/>
      <c r="JH32" s="1059"/>
      <c r="JI32" s="662"/>
      <c r="JJ32" s="1057"/>
      <c r="JK32" s="1057"/>
      <c r="JL32" s="1057"/>
      <c r="JM32" s="1057"/>
      <c r="JN32" s="1057"/>
      <c r="JO32" s="1057"/>
      <c r="JP32" s="1057"/>
      <c r="JQ32" s="1057"/>
      <c r="JR32" s="1058"/>
      <c r="JS32" s="664"/>
      <c r="JT32" s="1055"/>
      <c r="JU32" s="1055"/>
      <c r="JV32" s="1055"/>
      <c r="JW32" s="1055"/>
      <c r="JX32" s="1059"/>
      <c r="JY32" s="1055"/>
      <c r="JZ32" s="1055"/>
      <c r="KA32" s="1055"/>
      <c r="KB32" s="1056"/>
      <c r="KC32" s="662"/>
      <c r="KD32" s="1057"/>
      <c r="KE32" s="1057"/>
      <c r="KF32" s="1057"/>
      <c r="KG32" s="1057"/>
      <c r="KH32" s="1057"/>
      <c r="KI32" s="1057"/>
      <c r="KJ32" s="1057"/>
      <c r="KK32" s="1057"/>
      <c r="KL32" s="1058"/>
      <c r="KM32" s="664"/>
      <c r="KN32" s="1055"/>
      <c r="KO32" s="1055"/>
      <c r="KP32" s="1055"/>
      <c r="KQ32" s="1055"/>
      <c r="KR32" s="1055"/>
      <c r="KS32" s="1055"/>
      <c r="KT32" s="1055"/>
      <c r="KU32" s="1055"/>
      <c r="KV32" s="1056"/>
      <c r="KW32" s="662"/>
      <c r="KX32" s="1057"/>
      <c r="KY32" s="1057"/>
      <c r="KZ32" s="1057"/>
      <c r="LA32" s="1057"/>
      <c r="LB32" s="1057"/>
      <c r="LC32" s="1057"/>
      <c r="LD32" s="1057"/>
      <c r="LE32" s="1057"/>
      <c r="LF32" s="1058"/>
      <c r="LG32" s="1060"/>
      <c r="LH32" s="1055"/>
      <c r="LI32" s="1055"/>
      <c r="LJ32" s="1055"/>
      <c r="LK32" s="1055"/>
      <c r="LL32" s="1055"/>
      <c r="LM32" s="1055"/>
      <c r="LN32" s="1055"/>
      <c r="LO32" s="1055"/>
      <c r="LP32" s="1055"/>
      <c r="LQ32" s="1059"/>
      <c r="LR32" s="739">
        <f t="shared" si="5"/>
        <v>0</v>
      </c>
      <c r="LS32" s="740" t="b">
        <f t="shared" si="66"/>
        <v>0</v>
      </c>
      <c r="LT32" s="741">
        <f t="shared" si="6"/>
        <v>0</v>
      </c>
      <c r="LU32" s="742" t="b">
        <f t="shared" si="67"/>
        <v>0</v>
      </c>
      <c r="LV32" s="743">
        <f t="shared" si="84"/>
        <v>0</v>
      </c>
      <c r="LW32" s="744" t="b">
        <f t="shared" si="68"/>
        <v>0</v>
      </c>
      <c r="LX32" s="745">
        <f t="shared" si="8"/>
        <v>0</v>
      </c>
      <c r="LY32" s="746" t="b">
        <f t="shared" si="69"/>
        <v>0</v>
      </c>
      <c r="LZ32" s="764">
        <f t="shared" si="9"/>
        <v>0</v>
      </c>
      <c r="MA32" s="765" t="b">
        <f t="shared" si="70"/>
        <v>0</v>
      </c>
      <c r="MB32" s="766">
        <f t="shared" si="85"/>
        <v>0</v>
      </c>
      <c r="MC32" s="767" t="b">
        <f t="shared" si="71"/>
        <v>0</v>
      </c>
      <c r="MD32" s="768">
        <f t="shared" si="11"/>
        <v>0</v>
      </c>
      <c r="ME32" s="769" t="b">
        <f t="shared" si="72"/>
        <v>0</v>
      </c>
      <c r="MF32" s="770">
        <f t="shared" si="86"/>
        <v>0</v>
      </c>
      <c r="MG32" s="771" t="b">
        <f t="shared" si="73"/>
        <v>0</v>
      </c>
      <c r="MH32" s="772">
        <f t="shared" si="87"/>
        <v>0</v>
      </c>
      <c r="MI32" s="773" t="b">
        <f t="shared" si="74"/>
        <v>0</v>
      </c>
      <c r="MJ32" s="774">
        <f t="shared" si="88"/>
        <v>0</v>
      </c>
      <c r="MK32" s="775" t="b">
        <f t="shared" si="75"/>
        <v>0</v>
      </c>
      <c r="ML32" s="776">
        <f t="shared" si="89"/>
        <v>0</v>
      </c>
      <c r="MM32" s="777" t="b">
        <f t="shared" si="76"/>
        <v>0</v>
      </c>
      <c r="MN32" s="778">
        <f t="shared" si="90"/>
        <v>0</v>
      </c>
      <c r="MO32" s="779" t="b">
        <f t="shared" si="77"/>
        <v>0</v>
      </c>
      <c r="MP32" s="884">
        <f t="shared" si="91"/>
        <v>0</v>
      </c>
      <c r="MQ32" s="885" t="b">
        <f t="shared" si="78"/>
        <v>0</v>
      </c>
      <c r="MR32" s="990"/>
      <c r="MS32" s="645"/>
      <c r="MT32" s="646"/>
      <c r="MU32" s="647"/>
      <c r="MV32" s="648"/>
      <c r="MW32" s="649"/>
      <c r="MX32" s="657"/>
      <c r="MY32" s="658"/>
      <c r="MZ32" s="659"/>
      <c r="NA32" s="660"/>
      <c r="NB32" s="661"/>
      <c r="NC32" s="662"/>
      <c r="ND32" s="666"/>
      <c r="NE32" s="664"/>
      <c r="NF32" s="665"/>
      <c r="NG32" s="1575" t="b">
        <f t="shared" si="18"/>
        <v>0</v>
      </c>
      <c r="NH32" s="1575" t="b">
        <f t="shared" si="18"/>
        <v>0</v>
      </c>
      <c r="NI32" s="1575" t="b">
        <f t="shared" si="18"/>
        <v>0</v>
      </c>
      <c r="NJ32" s="1575" t="b">
        <f t="shared" si="18"/>
        <v>0</v>
      </c>
      <c r="NK32" s="1575" t="b">
        <f t="shared" si="18"/>
        <v>0</v>
      </c>
      <c r="NL32" s="1575" t="b">
        <f t="shared" si="18"/>
        <v>0</v>
      </c>
      <c r="NM32" s="1575" t="b">
        <f t="shared" si="18"/>
        <v>0</v>
      </c>
      <c r="NN32" s="1575" t="b">
        <f t="shared" si="18"/>
        <v>0</v>
      </c>
      <c r="NO32" s="1575" t="b">
        <f t="shared" ref="NO32:NS45" si="92">IF(AND(NB32&lt;&gt;""),IF(NB32&gt;=15,"У-П",IF(NB32&gt;=1,"С-П",IF(NB32&gt;=-14,"С-Н",IF(NB32&gt;=-28,"У-Н")))))</f>
        <v>0</v>
      </c>
      <c r="NP32" s="1576" t="b">
        <f t="shared" si="92"/>
        <v>0</v>
      </c>
      <c r="NQ32" s="1576" t="b">
        <f t="shared" si="92"/>
        <v>0</v>
      </c>
      <c r="NR32" s="1576" t="b">
        <f t="shared" si="92"/>
        <v>0</v>
      </c>
      <c r="NS32" s="1575" t="b">
        <f t="shared" si="92"/>
        <v>0</v>
      </c>
      <c r="NT32" s="1445"/>
    </row>
    <row r="33" spans="1:384" s="1938" customFormat="1" ht="23.25" thickBot="1" x14ac:dyDescent="0.35">
      <c r="A33" s="1600">
        <v>21</v>
      </c>
      <c r="B33" s="1601"/>
      <c r="C33" s="1602"/>
      <c r="D33" s="1601"/>
      <c r="E33" s="1515"/>
      <c r="F33" s="89"/>
      <c r="G33" s="90"/>
      <c r="H33" s="100"/>
      <c r="I33" s="100"/>
      <c r="J33" s="1558"/>
      <c r="K33" s="1565">
        <f t="shared" si="79"/>
        <v>0</v>
      </c>
      <c r="L33" s="1562"/>
      <c r="M33" s="1178"/>
      <c r="N33" s="1179"/>
      <c r="O33" s="1195"/>
      <c r="P33" s="1197"/>
      <c r="Q33" s="1197"/>
      <c r="R33" s="1197"/>
      <c r="S33" s="1197"/>
      <c r="T33" s="1197"/>
      <c r="U33" s="1197"/>
      <c r="V33" s="1198"/>
      <c r="W33" s="1532" t="b">
        <f t="shared" si="81"/>
        <v>0</v>
      </c>
      <c r="X33" s="1531" t="b">
        <f t="shared" si="19"/>
        <v>0</v>
      </c>
      <c r="Y33" s="1531" t="b">
        <f t="shared" si="20"/>
        <v>0</v>
      </c>
      <c r="Z33" s="1531" t="b">
        <f t="shared" si="21"/>
        <v>0</v>
      </c>
      <c r="AA33" s="1531" t="b">
        <f t="shared" si="22"/>
        <v>0</v>
      </c>
      <c r="AB33" s="1531" t="b">
        <f t="shared" si="23"/>
        <v>0</v>
      </c>
      <c r="AC33" s="1531" t="b">
        <f t="shared" si="24"/>
        <v>0</v>
      </c>
      <c r="AD33" s="1533" t="b">
        <f t="shared" si="25"/>
        <v>0</v>
      </c>
      <c r="AE33" s="1178"/>
      <c r="AF33" s="1181"/>
      <c r="AG33" s="103"/>
      <c r="AH33" s="104"/>
      <c r="AI33" s="104"/>
      <c r="AJ33" s="104"/>
      <c r="AK33" s="104"/>
      <c r="AL33" s="104"/>
      <c r="AM33" s="104"/>
      <c r="AN33" s="104"/>
      <c r="AO33" s="104"/>
      <c r="AP33" s="105"/>
      <c r="AQ33" s="1667"/>
      <c r="AR33" s="103"/>
      <c r="AS33" s="104"/>
      <c r="AT33" s="104"/>
      <c r="AU33" s="104"/>
      <c r="AV33" s="104"/>
      <c r="AW33" s="104"/>
      <c r="AX33" s="104"/>
      <c r="AY33" s="104"/>
      <c r="AZ33" s="104"/>
      <c r="BA33" s="105"/>
      <c r="BB33" s="1645">
        <f t="shared" si="0"/>
        <v>0</v>
      </c>
      <c r="BC33" s="382">
        <f t="shared" si="1"/>
        <v>0</v>
      </c>
      <c r="BD33" s="1647" t="e">
        <f t="shared" si="26"/>
        <v>#DIV/0!</v>
      </c>
      <c r="BE33" s="367" t="e">
        <f t="shared" si="27"/>
        <v>#DIV/0!</v>
      </c>
      <c r="BF33" s="368" t="e">
        <f t="shared" si="28"/>
        <v>#DIV/0!</v>
      </c>
      <c r="BG33" s="369" t="e">
        <f t="shared" si="2"/>
        <v>#DIV/0!</v>
      </c>
      <c r="BH33" s="370" t="e">
        <f t="shared" si="3"/>
        <v>#DIV/0!</v>
      </c>
      <c r="BI33" s="371" t="e">
        <f t="shared" si="4"/>
        <v>#DIV/0!</v>
      </c>
      <c r="BJ33" s="372" t="e">
        <f t="shared" si="29"/>
        <v>#DIV/0!</v>
      </c>
      <c r="BK33" s="372" t="e">
        <f t="shared" si="30"/>
        <v>#DIV/0!</v>
      </c>
      <c r="BL33" s="379" t="e">
        <f t="shared" si="31"/>
        <v>#DIV/0!</v>
      </c>
      <c r="BM33" s="99"/>
      <c r="BN33" s="1181"/>
      <c r="BO33" s="1838"/>
      <c r="BP33" s="1839"/>
      <c r="BQ33" s="1839"/>
      <c r="BR33" s="1839"/>
      <c r="BS33" s="1839"/>
      <c r="BT33" s="1839"/>
      <c r="BU33" s="1839"/>
      <c r="BV33" s="1839"/>
      <c r="BW33" s="1839"/>
      <c r="BX33" s="1839"/>
      <c r="BY33" s="1839"/>
      <c r="BZ33" s="1839"/>
      <c r="CA33" s="1839"/>
      <c r="CB33" s="1839"/>
      <c r="CC33" s="1839"/>
      <c r="CD33" s="1839"/>
      <c r="CE33" s="1839"/>
      <c r="CF33" s="1839"/>
      <c r="CG33" s="1839"/>
      <c r="CH33" s="1839"/>
      <c r="CI33" s="1839"/>
      <c r="CJ33" s="1839"/>
      <c r="CK33" s="1839"/>
      <c r="CL33" s="1839"/>
      <c r="CM33" s="1839"/>
      <c r="CN33" s="1839"/>
      <c r="CO33" s="1839"/>
      <c r="CP33" s="1839"/>
      <c r="CQ33" s="1839"/>
      <c r="CR33" s="1839"/>
      <c r="CS33" s="1839"/>
      <c r="CT33" s="1839"/>
      <c r="CU33" s="1839"/>
      <c r="CV33" s="1839"/>
      <c r="CW33" s="1839"/>
      <c r="CX33" s="1839"/>
      <c r="CY33" s="1839"/>
      <c r="CZ33" s="1839"/>
      <c r="DA33" s="1839"/>
      <c r="DB33" s="1840"/>
      <c r="DC33" s="1831">
        <f t="shared" si="32"/>
        <v>0</v>
      </c>
      <c r="DD33" s="1832">
        <f t="shared" si="33"/>
        <v>0</v>
      </c>
      <c r="DE33" s="1833">
        <f t="shared" si="34"/>
        <v>0</v>
      </c>
      <c r="DF33" s="1831">
        <f t="shared" si="35"/>
        <v>0</v>
      </c>
      <c r="DG33" s="1832">
        <f t="shared" si="36"/>
        <v>0</v>
      </c>
      <c r="DH33" s="1833">
        <f t="shared" si="37"/>
        <v>0</v>
      </c>
      <c r="DI33" s="1831">
        <f t="shared" si="38"/>
        <v>0</v>
      </c>
      <c r="DJ33" s="1832">
        <f t="shared" si="39"/>
        <v>0</v>
      </c>
      <c r="DK33" s="1832">
        <f t="shared" si="40"/>
        <v>0</v>
      </c>
      <c r="DL33" s="1833">
        <f t="shared" si="41"/>
        <v>0</v>
      </c>
      <c r="DM33" s="1834">
        <f t="shared" si="42"/>
        <v>0</v>
      </c>
      <c r="DN33" s="1835">
        <f t="shared" si="43"/>
        <v>0</v>
      </c>
      <c r="DO33" s="1836">
        <f t="shared" si="44"/>
        <v>0</v>
      </c>
      <c r="DP33" s="1837">
        <f t="shared" si="45"/>
        <v>0</v>
      </c>
      <c r="DQ33" s="1837">
        <f t="shared" si="46"/>
        <v>0</v>
      </c>
      <c r="DR33" s="1192"/>
      <c r="DS33" s="1210"/>
      <c r="DT33" s="1211"/>
      <c r="DU33" s="1212"/>
      <c r="DV33" s="1213"/>
      <c r="DW33" s="1180"/>
      <c r="DX33" s="1178"/>
      <c r="DY33" s="1181"/>
      <c r="DZ33" s="1195"/>
      <c r="EA33" s="1196"/>
      <c r="EB33" s="1195"/>
      <c r="EC33" s="1197"/>
      <c r="ED33" s="1196"/>
      <c r="EE33" s="1191"/>
      <c r="EF33" s="1192"/>
      <c r="EG33" s="1195"/>
      <c r="EH33" s="1196"/>
      <c r="EI33" s="1195"/>
      <c r="EJ33" s="1197"/>
      <c r="EK33" s="1198"/>
      <c r="EL33" s="1199"/>
      <c r="EM33" s="1179"/>
      <c r="EN33" s="1178"/>
      <c r="EO33" s="1688"/>
      <c r="EP33" s="1680"/>
      <c r="EQ33" s="1675"/>
      <c r="ER33" s="1498"/>
      <c r="ES33" s="1498"/>
      <c r="ET33" s="1499"/>
      <c r="EU33" s="1500"/>
      <c r="EV33" s="1501"/>
      <c r="EW33" s="1501"/>
      <c r="EX33" s="1501"/>
      <c r="EY33" s="1501"/>
      <c r="EZ33" s="1501"/>
      <c r="FA33" s="1501"/>
      <c r="FB33" s="1502"/>
      <c r="FC33" s="1689"/>
      <c r="FD33" s="1444"/>
      <c r="FE33" s="2219"/>
      <c r="FF33" s="2220"/>
      <c r="FG33" s="2220"/>
      <c r="FH33" s="2220"/>
      <c r="FI33" s="2220"/>
      <c r="FJ33" s="2220"/>
      <c r="FK33" s="2220"/>
      <c r="FL33" s="2220"/>
      <c r="FM33" s="2220"/>
      <c r="FN33" s="2220"/>
      <c r="FO33" s="2220"/>
      <c r="FP33" s="2220"/>
      <c r="FQ33" s="2220"/>
      <c r="FR33" s="2220"/>
      <c r="FS33" s="2220"/>
      <c r="FT33" s="2220"/>
      <c r="FU33" s="2220"/>
      <c r="FV33" s="2220"/>
      <c r="FW33" s="2220"/>
      <c r="FX33" s="2220"/>
      <c r="FY33" s="2220"/>
      <c r="FZ33" s="2220"/>
      <c r="GA33" s="2220"/>
      <c r="GB33" s="2220"/>
      <c r="GC33" s="2220"/>
      <c r="GD33" s="2220"/>
      <c r="GE33" s="2220"/>
      <c r="GF33" s="2220"/>
      <c r="GG33" s="2220"/>
      <c r="GH33" s="2220"/>
      <c r="GI33" s="2220"/>
      <c r="GJ33" s="2220"/>
      <c r="GK33" s="2220"/>
      <c r="GL33" s="2220"/>
      <c r="GM33" s="2220"/>
      <c r="GN33" s="2220"/>
      <c r="GO33" s="2220"/>
      <c r="GP33" s="2220"/>
      <c r="GQ33" s="2220"/>
      <c r="GR33" s="2220"/>
      <c r="GS33" s="2220"/>
      <c r="GT33" s="2220"/>
      <c r="GU33" s="2220"/>
      <c r="GV33" s="2220"/>
      <c r="GW33" s="2220"/>
      <c r="GX33" s="2221"/>
      <c r="GY33" s="2198">
        <f t="shared" si="47"/>
        <v>0</v>
      </c>
      <c r="GZ33" s="399" t="b">
        <f t="shared" si="82"/>
        <v>0</v>
      </c>
      <c r="HA33" s="2199">
        <f t="shared" si="48"/>
        <v>0</v>
      </c>
      <c r="HB33" s="2211" t="b">
        <f t="shared" si="49"/>
        <v>0</v>
      </c>
      <c r="HC33" s="2201">
        <f t="shared" si="50"/>
        <v>0</v>
      </c>
      <c r="HD33" s="400" t="b">
        <f t="shared" si="51"/>
        <v>0</v>
      </c>
      <c r="HE33" s="2202">
        <f t="shared" si="52"/>
        <v>0</v>
      </c>
      <c r="HF33" s="401" t="b">
        <f t="shared" si="53"/>
        <v>0</v>
      </c>
      <c r="HG33" s="2203">
        <f t="shared" si="54"/>
        <v>0</v>
      </c>
      <c r="HH33" s="2212" t="b">
        <f t="shared" si="55"/>
        <v>0</v>
      </c>
      <c r="HI33" s="2205">
        <f t="shared" si="56"/>
        <v>0</v>
      </c>
      <c r="HJ33" s="395" t="b">
        <f t="shared" si="57"/>
        <v>0</v>
      </c>
      <c r="HK33" s="2206">
        <f t="shared" si="58"/>
        <v>0</v>
      </c>
      <c r="HL33" s="1007" t="b">
        <f t="shared" si="59"/>
        <v>0</v>
      </c>
      <c r="HM33" s="432"/>
      <c r="HN33" s="991"/>
      <c r="HO33" s="905"/>
      <c r="HP33" s="906"/>
      <c r="HQ33" s="907"/>
      <c r="HR33" s="908"/>
      <c r="HS33" s="909"/>
      <c r="HT33" s="910"/>
      <c r="HU33" s="911"/>
      <c r="HV33" s="714" t="b">
        <f t="shared" si="83"/>
        <v>0</v>
      </c>
      <c r="HW33" s="715" t="b">
        <f t="shared" si="83"/>
        <v>0</v>
      </c>
      <c r="HX33" s="715" t="b">
        <f t="shared" si="61"/>
        <v>0</v>
      </c>
      <c r="HY33" s="715" t="b">
        <f t="shared" si="62"/>
        <v>0</v>
      </c>
      <c r="HZ33" s="715" t="b">
        <f t="shared" si="63"/>
        <v>0</v>
      </c>
      <c r="IA33" s="716" t="b">
        <f t="shared" si="64"/>
        <v>0</v>
      </c>
      <c r="IB33" s="717" t="b">
        <f t="shared" si="65"/>
        <v>0</v>
      </c>
      <c r="IC33" s="433"/>
      <c r="ID33" s="432"/>
      <c r="IE33" s="664"/>
      <c r="IF33" s="1055"/>
      <c r="IG33" s="1055"/>
      <c r="IH33" s="1055"/>
      <c r="II33" s="1055"/>
      <c r="IJ33" s="1055"/>
      <c r="IK33" s="1055"/>
      <c r="IL33" s="1055"/>
      <c r="IM33" s="1055"/>
      <c r="IN33" s="1056"/>
      <c r="IO33" s="662"/>
      <c r="IP33" s="1057"/>
      <c r="IQ33" s="1057"/>
      <c r="IR33" s="1057"/>
      <c r="IS33" s="1057"/>
      <c r="IT33" s="1057"/>
      <c r="IU33" s="1057"/>
      <c r="IV33" s="1057"/>
      <c r="IW33" s="1057"/>
      <c r="IX33" s="1058"/>
      <c r="IY33" s="664"/>
      <c r="IZ33" s="1055"/>
      <c r="JA33" s="1055"/>
      <c r="JB33" s="1055"/>
      <c r="JC33" s="1055"/>
      <c r="JD33" s="1055"/>
      <c r="JE33" s="1055"/>
      <c r="JF33" s="1055"/>
      <c r="JG33" s="1055"/>
      <c r="JH33" s="1059"/>
      <c r="JI33" s="662"/>
      <c r="JJ33" s="1057"/>
      <c r="JK33" s="1057"/>
      <c r="JL33" s="1057"/>
      <c r="JM33" s="1057"/>
      <c r="JN33" s="1057"/>
      <c r="JO33" s="1057"/>
      <c r="JP33" s="1057"/>
      <c r="JQ33" s="1057"/>
      <c r="JR33" s="1058"/>
      <c r="JS33" s="664"/>
      <c r="JT33" s="1055"/>
      <c r="JU33" s="1055"/>
      <c r="JV33" s="1055"/>
      <c r="JW33" s="1055"/>
      <c r="JX33" s="1059"/>
      <c r="JY33" s="1055"/>
      <c r="JZ33" s="1055"/>
      <c r="KA33" s="1055"/>
      <c r="KB33" s="1056"/>
      <c r="KC33" s="662"/>
      <c r="KD33" s="1057"/>
      <c r="KE33" s="1057"/>
      <c r="KF33" s="1057"/>
      <c r="KG33" s="1057"/>
      <c r="KH33" s="1057"/>
      <c r="KI33" s="1057"/>
      <c r="KJ33" s="1057"/>
      <c r="KK33" s="1057"/>
      <c r="KL33" s="1058"/>
      <c r="KM33" s="664"/>
      <c r="KN33" s="1055"/>
      <c r="KO33" s="1055"/>
      <c r="KP33" s="1055"/>
      <c r="KQ33" s="1055"/>
      <c r="KR33" s="1055"/>
      <c r="KS33" s="1055"/>
      <c r="KT33" s="1055"/>
      <c r="KU33" s="1055"/>
      <c r="KV33" s="1056"/>
      <c r="KW33" s="662"/>
      <c r="KX33" s="1057"/>
      <c r="KY33" s="1057"/>
      <c r="KZ33" s="1057"/>
      <c r="LA33" s="1057"/>
      <c r="LB33" s="1057"/>
      <c r="LC33" s="1057"/>
      <c r="LD33" s="1057"/>
      <c r="LE33" s="1057"/>
      <c r="LF33" s="1058"/>
      <c r="LG33" s="1060"/>
      <c r="LH33" s="1055"/>
      <c r="LI33" s="1055"/>
      <c r="LJ33" s="1055"/>
      <c r="LK33" s="1055"/>
      <c r="LL33" s="1055"/>
      <c r="LM33" s="1055"/>
      <c r="LN33" s="1055"/>
      <c r="LO33" s="1055"/>
      <c r="LP33" s="1055"/>
      <c r="LQ33" s="1059"/>
      <c r="LR33" s="739">
        <f t="shared" si="5"/>
        <v>0</v>
      </c>
      <c r="LS33" s="740" t="b">
        <f t="shared" si="66"/>
        <v>0</v>
      </c>
      <c r="LT33" s="741">
        <f t="shared" si="6"/>
        <v>0</v>
      </c>
      <c r="LU33" s="742" t="b">
        <f t="shared" si="67"/>
        <v>0</v>
      </c>
      <c r="LV33" s="743">
        <f t="shared" si="84"/>
        <v>0</v>
      </c>
      <c r="LW33" s="744" t="b">
        <f t="shared" si="68"/>
        <v>0</v>
      </c>
      <c r="LX33" s="745">
        <f t="shared" si="8"/>
        <v>0</v>
      </c>
      <c r="LY33" s="746" t="b">
        <f t="shared" si="69"/>
        <v>0</v>
      </c>
      <c r="LZ33" s="764">
        <f t="shared" si="9"/>
        <v>0</v>
      </c>
      <c r="MA33" s="765" t="b">
        <f t="shared" si="70"/>
        <v>0</v>
      </c>
      <c r="MB33" s="766">
        <f t="shared" si="85"/>
        <v>0</v>
      </c>
      <c r="MC33" s="767" t="b">
        <f t="shared" si="71"/>
        <v>0</v>
      </c>
      <c r="MD33" s="768">
        <f t="shared" si="11"/>
        <v>0</v>
      </c>
      <c r="ME33" s="769" t="b">
        <f t="shared" si="72"/>
        <v>0</v>
      </c>
      <c r="MF33" s="770">
        <f t="shared" si="86"/>
        <v>0</v>
      </c>
      <c r="MG33" s="771" t="b">
        <f t="shared" si="73"/>
        <v>0</v>
      </c>
      <c r="MH33" s="772">
        <f t="shared" si="87"/>
        <v>0</v>
      </c>
      <c r="MI33" s="773" t="b">
        <f t="shared" si="74"/>
        <v>0</v>
      </c>
      <c r="MJ33" s="774">
        <f t="shared" si="88"/>
        <v>0</v>
      </c>
      <c r="MK33" s="775" t="b">
        <f t="shared" si="75"/>
        <v>0</v>
      </c>
      <c r="ML33" s="776">
        <f t="shared" si="89"/>
        <v>0</v>
      </c>
      <c r="MM33" s="777" t="b">
        <f t="shared" si="76"/>
        <v>0</v>
      </c>
      <c r="MN33" s="778">
        <f t="shared" si="90"/>
        <v>0</v>
      </c>
      <c r="MO33" s="779" t="b">
        <f t="shared" si="77"/>
        <v>0</v>
      </c>
      <c r="MP33" s="884">
        <f t="shared" si="91"/>
        <v>0</v>
      </c>
      <c r="MQ33" s="885" t="b">
        <f t="shared" si="78"/>
        <v>0</v>
      </c>
      <c r="MR33" s="990"/>
      <c r="MS33" s="645"/>
      <c r="MT33" s="646"/>
      <c r="MU33" s="647"/>
      <c r="MV33" s="648"/>
      <c r="MW33" s="649"/>
      <c r="MX33" s="657"/>
      <c r="MY33" s="658"/>
      <c r="MZ33" s="659"/>
      <c r="NA33" s="660"/>
      <c r="NB33" s="661"/>
      <c r="NC33" s="662"/>
      <c r="ND33" s="663"/>
      <c r="NE33" s="664"/>
      <c r="NF33" s="665"/>
      <c r="NG33" s="1575" t="b">
        <f t="shared" ref="NG33:NN45" si="93">IF(AND(MT33&lt;&gt;""),IF(MT33&gt;=15,"У-П",IF(MT33&gt;=1,"С-П",IF(MT33&gt;=-14,"С-Н",IF(MT33&gt;=-28,"У-Н")))))</f>
        <v>0</v>
      </c>
      <c r="NH33" s="1575" t="b">
        <f t="shared" si="93"/>
        <v>0</v>
      </c>
      <c r="NI33" s="1575" t="b">
        <f t="shared" si="93"/>
        <v>0</v>
      </c>
      <c r="NJ33" s="1575" t="b">
        <f t="shared" si="93"/>
        <v>0</v>
      </c>
      <c r="NK33" s="1575" t="b">
        <f t="shared" si="93"/>
        <v>0</v>
      </c>
      <c r="NL33" s="1575" t="b">
        <f t="shared" si="93"/>
        <v>0</v>
      </c>
      <c r="NM33" s="1575" t="b">
        <f t="shared" si="93"/>
        <v>0</v>
      </c>
      <c r="NN33" s="1575" t="b">
        <f t="shared" si="93"/>
        <v>0</v>
      </c>
      <c r="NO33" s="1575" t="b">
        <f t="shared" si="92"/>
        <v>0</v>
      </c>
      <c r="NP33" s="1576" t="b">
        <f t="shared" si="92"/>
        <v>0</v>
      </c>
      <c r="NQ33" s="1576" t="b">
        <f t="shared" si="92"/>
        <v>0</v>
      </c>
      <c r="NR33" s="1576" t="b">
        <f t="shared" si="92"/>
        <v>0</v>
      </c>
      <c r="NS33" s="1575" t="b">
        <f t="shared" si="92"/>
        <v>0</v>
      </c>
      <c r="NT33" s="1445"/>
    </row>
    <row r="34" spans="1:384" s="1938" customFormat="1" ht="23.25" thickBot="1" x14ac:dyDescent="0.35">
      <c r="A34" s="1600">
        <v>22</v>
      </c>
      <c r="B34" s="1601"/>
      <c r="C34" s="1602"/>
      <c r="D34" s="1601"/>
      <c r="E34" s="1515"/>
      <c r="F34" s="89"/>
      <c r="G34" s="90"/>
      <c r="H34" s="100"/>
      <c r="I34" s="100"/>
      <c r="J34" s="1558"/>
      <c r="K34" s="1565">
        <f t="shared" si="79"/>
        <v>0</v>
      </c>
      <c r="L34" s="1562"/>
      <c r="M34" s="1178"/>
      <c r="N34" s="1179"/>
      <c r="O34" s="1195"/>
      <c r="P34" s="1197"/>
      <c r="Q34" s="1197"/>
      <c r="R34" s="1197"/>
      <c r="S34" s="1197"/>
      <c r="T34" s="1197"/>
      <c r="U34" s="1197"/>
      <c r="V34" s="1198"/>
      <c r="W34" s="1532" t="b">
        <f t="shared" si="81"/>
        <v>0</v>
      </c>
      <c r="X34" s="1531" t="b">
        <f t="shared" si="19"/>
        <v>0</v>
      </c>
      <c r="Y34" s="1531" t="b">
        <f t="shared" si="20"/>
        <v>0</v>
      </c>
      <c r="Z34" s="1531" t="b">
        <f t="shared" si="21"/>
        <v>0</v>
      </c>
      <c r="AA34" s="1531" t="b">
        <f t="shared" si="22"/>
        <v>0</v>
      </c>
      <c r="AB34" s="1531" t="b">
        <f t="shared" si="23"/>
        <v>0</v>
      </c>
      <c r="AC34" s="1531" t="b">
        <f t="shared" si="24"/>
        <v>0</v>
      </c>
      <c r="AD34" s="1533" t="b">
        <f t="shared" si="25"/>
        <v>0</v>
      </c>
      <c r="AE34" s="1178"/>
      <c r="AF34" s="1181"/>
      <c r="AG34" s="103"/>
      <c r="AH34" s="104"/>
      <c r="AI34" s="104"/>
      <c r="AJ34" s="104"/>
      <c r="AK34" s="104"/>
      <c r="AL34" s="104"/>
      <c r="AM34" s="104"/>
      <c r="AN34" s="104"/>
      <c r="AO34" s="104"/>
      <c r="AP34" s="105"/>
      <c r="AQ34" s="1667"/>
      <c r="AR34" s="103"/>
      <c r="AS34" s="104"/>
      <c r="AT34" s="104"/>
      <c r="AU34" s="104"/>
      <c r="AV34" s="104"/>
      <c r="AW34" s="104"/>
      <c r="AX34" s="104"/>
      <c r="AY34" s="104"/>
      <c r="AZ34" s="104"/>
      <c r="BA34" s="105"/>
      <c r="BB34" s="1645">
        <f t="shared" si="0"/>
        <v>0</v>
      </c>
      <c r="BC34" s="382">
        <f t="shared" si="1"/>
        <v>0</v>
      </c>
      <c r="BD34" s="1647" t="e">
        <f t="shared" si="26"/>
        <v>#DIV/0!</v>
      </c>
      <c r="BE34" s="367" t="e">
        <f t="shared" si="27"/>
        <v>#DIV/0!</v>
      </c>
      <c r="BF34" s="368" t="e">
        <f t="shared" si="28"/>
        <v>#DIV/0!</v>
      </c>
      <c r="BG34" s="369" t="e">
        <f t="shared" si="2"/>
        <v>#DIV/0!</v>
      </c>
      <c r="BH34" s="370" t="e">
        <f t="shared" si="3"/>
        <v>#DIV/0!</v>
      </c>
      <c r="BI34" s="371" t="e">
        <f t="shared" si="4"/>
        <v>#DIV/0!</v>
      </c>
      <c r="BJ34" s="372" t="e">
        <f t="shared" si="29"/>
        <v>#DIV/0!</v>
      </c>
      <c r="BK34" s="372" t="e">
        <f t="shared" si="30"/>
        <v>#DIV/0!</v>
      </c>
      <c r="BL34" s="379" t="e">
        <f t="shared" si="31"/>
        <v>#DIV/0!</v>
      </c>
      <c r="BM34" s="99"/>
      <c r="BN34" s="1181"/>
      <c r="BO34" s="1838"/>
      <c r="BP34" s="1839"/>
      <c r="BQ34" s="1839"/>
      <c r="BR34" s="1839"/>
      <c r="BS34" s="1839"/>
      <c r="BT34" s="1839"/>
      <c r="BU34" s="1839"/>
      <c r="BV34" s="1839"/>
      <c r="BW34" s="1839"/>
      <c r="BX34" s="1839"/>
      <c r="BY34" s="1839"/>
      <c r="BZ34" s="1839"/>
      <c r="CA34" s="1839"/>
      <c r="CB34" s="1839"/>
      <c r="CC34" s="1839"/>
      <c r="CD34" s="1839"/>
      <c r="CE34" s="1839"/>
      <c r="CF34" s="1839"/>
      <c r="CG34" s="1839"/>
      <c r="CH34" s="1839"/>
      <c r="CI34" s="1839"/>
      <c r="CJ34" s="1839"/>
      <c r="CK34" s="1839"/>
      <c r="CL34" s="1839"/>
      <c r="CM34" s="1839"/>
      <c r="CN34" s="1839"/>
      <c r="CO34" s="1839"/>
      <c r="CP34" s="1839"/>
      <c r="CQ34" s="1839"/>
      <c r="CR34" s="1839"/>
      <c r="CS34" s="1839"/>
      <c r="CT34" s="1839"/>
      <c r="CU34" s="1839"/>
      <c r="CV34" s="1839"/>
      <c r="CW34" s="1839"/>
      <c r="CX34" s="1839"/>
      <c r="CY34" s="1839"/>
      <c r="CZ34" s="1839"/>
      <c r="DA34" s="1839"/>
      <c r="DB34" s="1840"/>
      <c r="DC34" s="1831">
        <f t="shared" si="32"/>
        <v>0</v>
      </c>
      <c r="DD34" s="1832">
        <f t="shared" si="33"/>
        <v>0</v>
      </c>
      <c r="DE34" s="1833">
        <f t="shared" si="34"/>
        <v>0</v>
      </c>
      <c r="DF34" s="1831">
        <f t="shared" si="35"/>
        <v>0</v>
      </c>
      <c r="DG34" s="1832">
        <f t="shared" si="36"/>
        <v>0</v>
      </c>
      <c r="DH34" s="1833">
        <f t="shared" si="37"/>
        <v>0</v>
      </c>
      <c r="DI34" s="1831">
        <f t="shared" si="38"/>
        <v>0</v>
      </c>
      <c r="DJ34" s="1832">
        <f t="shared" si="39"/>
        <v>0</v>
      </c>
      <c r="DK34" s="1832">
        <f t="shared" si="40"/>
        <v>0</v>
      </c>
      <c r="DL34" s="1833">
        <f t="shared" si="41"/>
        <v>0</v>
      </c>
      <c r="DM34" s="1834">
        <f t="shared" si="42"/>
        <v>0</v>
      </c>
      <c r="DN34" s="1835">
        <f t="shared" si="43"/>
        <v>0</v>
      </c>
      <c r="DO34" s="1836">
        <f t="shared" si="44"/>
        <v>0</v>
      </c>
      <c r="DP34" s="1837">
        <f t="shared" si="45"/>
        <v>0</v>
      </c>
      <c r="DQ34" s="1837">
        <f t="shared" si="46"/>
        <v>0</v>
      </c>
      <c r="DR34" s="1192"/>
      <c r="DS34" s="1210"/>
      <c r="DT34" s="1211"/>
      <c r="DU34" s="1212"/>
      <c r="DV34" s="1213"/>
      <c r="DW34" s="1180"/>
      <c r="DX34" s="1178"/>
      <c r="DY34" s="1181"/>
      <c r="DZ34" s="1195"/>
      <c r="EA34" s="1196"/>
      <c r="EB34" s="1195"/>
      <c r="EC34" s="1197"/>
      <c r="ED34" s="1196"/>
      <c r="EE34" s="1191"/>
      <c r="EF34" s="1192"/>
      <c r="EG34" s="1195"/>
      <c r="EH34" s="1196"/>
      <c r="EI34" s="1195"/>
      <c r="EJ34" s="1197"/>
      <c r="EK34" s="1198"/>
      <c r="EL34" s="1199"/>
      <c r="EM34" s="1179"/>
      <c r="EN34" s="1178"/>
      <c r="EO34" s="1688"/>
      <c r="EP34" s="1680"/>
      <c r="EQ34" s="1675"/>
      <c r="ER34" s="1498"/>
      <c r="ES34" s="1498"/>
      <c r="ET34" s="1499"/>
      <c r="EU34" s="1500"/>
      <c r="EV34" s="1501"/>
      <c r="EW34" s="1501"/>
      <c r="EX34" s="1501"/>
      <c r="EY34" s="1501"/>
      <c r="EZ34" s="1501"/>
      <c r="FA34" s="1501"/>
      <c r="FB34" s="1502"/>
      <c r="FC34" s="1689"/>
      <c r="FD34" s="1444"/>
      <c r="FE34" s="2225"/>
      <c r="FF34" s="2226"/>
      <c r="FG34" s="2226"/>
      <c r="FH34" s="2226"/>
      <c r="FI34" s="2226"/>
      <c r="FJ34" s="2226"/>
      <c r="FK34" s="2226"/>
      <c r="FL34" s="2226"/>
      <c r="FM34" s="2226"/>
      <c r="FN34" s="2226"/>
      <c r="FO34" s="2226"/>
      <c r="FP34" s="2226"/>
      <c r="FQ34" s="2226"/>
      <c r="FR34" s="2226"/>
      <c r="FS34" s="2226"/>
      <c r="FT34" s="2226"/>
      <c r="FU34" s="2226"/>
      <c r="FV34" s="2226"/>
      <c r="FW34" s="2226"/>
      <c r="FX34" s="2226"/>
      <c r="FY34" s="2226"/>
      <c r="FZ34" s="2226"/>
      <c r="GA34" s="2226"/>
      <c r="GB34" s="2226"/>
      <c r="GC34" s="2226"/>
      <c r="GD34" s="2226"/>
      <c r="GE34" s="2226"/>
      <c r="GF34" s="2226"/>
      <c r="GG34" s="2226"/>
      <c r="GH34" s="2226"/>
      <c r="GI34" s="2226"/>
      <c r="GJ34" s="2226"/>
      <c r="GK34" s="2226"/>
      <c r="GL34" s="2226"/>
      <c r="GM34" s="2226"/>
      <c r="GN34" s="2226"/>
      <c r="GO34" s="2226"/>
      <c r="GP34" s="2226"/>
      <c r="GQ34" s="2226"/>
      <c r="GR34" s="2226"/>
      <c r="GS34" s="2226"/>
      <c r="GT34" s="2226"/>
      <c r="GU34" s="2226"/>
      <c r="GV34" s="2226"/>
      <c r="GW34" s="2226"/>
      <c r="GX34" s="2227"/>
      <c r="GY34" s="2198">
        <f t="shared" si="47"/>
        <v>0</v>
      </c>
      <c r="GZ34" s="399" t="b">
        <f t="shared" si="82"/>
        <v>0</v>
      </c>
      <c r="HA34" s="2199">
        <f t="shared" si="48"/>
        <v>0</v>
      </c>
      <c r="HB34" s="2211" t="b">
        <f t="shared" si="49"/>
        <v>0</v>
      </c>
      <c r="HC34" s="2201">
        <f t="shared" si="50"/>
        <v>0</v>
      </c>
      <c r="HD34" s="400" t="b">
        <f t="shared" si="51"/>
        <v>0</v>
      </c>
      <c r="HE34" s="2202">
        <f t="shared" si="52"/>
        <v>0</v>
      </c>
      <c r="HF34" s="401" t="b">
        <f t="shared" si="53"/>
        <v>0</v>
      </c>
      <c r="HG34" s="2203">
        <f t="shared" si="54"/>
        <v>0</v>
      </c>
      <c r="HH34" s="2212" t="b">
        <f t="shared" si="55"/>
        <v>0</v>
      </c>
      <c r="HI34" s="2205">
        <f t="shared" si="56"/>
        <v>0</v>
      </c>
      <c r="HJ34" s="395" t="b">
        <f t="shared" si="57"/>
        <v>0</v>
      </c>
      <c r="HK34" s="2206">
        <f t="shared" si="58"/>
        <v>0</v>
      </c>
      <c r="HL34" s="1007" t="b">
        <f t="shared" si="59"/>
        <v>0</v>
      </c>
      <c r="HM34" s="432"/>
      <c r="HN34" s="991"/>
      <c r="HO34" s="905"/>
      <c r="HP34" s="906"/>
      <c r="HQ34" s="907"/>
      <c r="HR34" s="908"/>
      <c r="HS34" s="909"/>
      <c r="HT34" s="910"/>
      <c r="HU34" s="911"/>
      <c r="HV34" s="714" t="b">
        <f t="shared" si="83"/>
        <v>0</v>
      </c>
      <c r="HW34" s="715" t="b">
        <f t="shared" si="83"/>
        <v>0</v>
      </c>
      <c r="HX34" s="715" t="b">
        <f t="shared" si="61"/>
        <v>0</v>
      </c>
      <c r="HY34" s="715" t="b">
        <f t="shared" si="62"/>
        <v>0</v>
      </c>
      <c r="HZ34" s="715" t="b">
        <f t="shared" si="63"/>
        <v>0</v>
      </c>
      <c r="IA34" s="716" t="b">
        <f t="shared" si="64"/>
        <v>0</v>
      </c>
      <c r="IB34" s="717" t="b">
        <f t="shared" si="65"/>
        <v>0</v>
      </c>
      <c r="IC34" s="433"/>
      <c r="ID34" s="432"/>
      <c r="IE34" s="664"/>
      <c r="IF34" s="1055"/>
      <c r="IG34" s="1055"/>
      <c r="IH34" s="1055"/>
      <c r="II34" s="1055"/>
      <c r="IJ34" s="1055"/>
      <c r="IK34" s="1055"/>
      <c r="IL34" s="1055"/>
      <c r="IM34" s="1055"/>
      <c r="IN34" s="1056"/>
      <c r="IO34" s="662"/>
      <c r="IP34" s="1057"/>
      <c r="IQ34" s="1057"/>
      <c r="IR34" s="1057"/>
      <c r="IS34" s="1057"/>
      <c r="IT34" s="1057"/>
      <c r="IU34" s="1057"/>
      <c r="IV34" s="1057"/>
      <c r="IW34" s="1057"/>
      <c r="IX34" s="1058"/>
      <c r="IY34" s="664"/>
      <c r="IZ34" s="1055"/>
      <c r="JA34" s="1055"/>
      <c r="JB34" s="1055"/>
      <c r="JC34" s="1055"/>
      <c r="JD34" s="1055"/>
      <c r="JE34" s="1055"/>
      <c r="JF34" s="1055"/>
      <c r="JG34" s="1055"/>
      <c r="JH34" s="1059"/>
      <c r="JI34" s="662"/>
      <c r="JJ34" s="1057"/>
      <c r="JK34" s="1057"/>
      <c r="JL34" s="1057"/>
      <c r="JM34" s="1057"/>
      <c r="JN34" s="1057"/>
      <c r="JO34" s="1057"/>
      <c r="JP34" s="1057"/>
      <c r="JQ34" s="1057"/>
      <c r="JR34" s="1058"/>
      <c r="JS34" s="664"/>
      <c r="JT34" s="1055"/>
      <c r="JU34" s="1055"/>
      <c r="JV34" s="1055"/>
      <c r="JW34" s="1055"/>
      <c r="JX34" s="1059"/>
      <c r="JY34" s="1055"/>
      <c r="JZ34" s="1055"/>
      <c r="KA34" s="1055"/>
      <c r="KB34" s="1056"/>
      <c r="KC34" s="662"/>
      <c r="KD34" s="1057"/>
      <c r="KE34" s="1057"/>
      <c r="KF34" s="1057"/>
      <c r="KG34" s="1057"/>
      <c r="KH34" s="1057"/>
      <c r="KI34" s="1057"/>
      <c r="KJ34" s="1057"/>
      <c r="KK34" s="1057"/>
      <c r="KL34" s="1058"/>
      <c r="KM34" s="664"/>
      <c r="KN34" s="1055"/>
      <c r="KO34" s="1055"/>
      <c r="KP34" s="1055"/>
      <c r="KQ34" s="1055"/>
      <c r="KR34" s="1055"/>
      <c r="KS34" s="1055"/>
      <c r="KT34" s="1055"/>
      <c r="KU34" s="1055"/>
      <c r="KV34" s="1056"/>
      <c r="KW34" s="662"/>
      <c r="KX34" s="1057"/>
      <c r="KY34" s="1057"/>
      <c r="KZ34" s="1057"/>
      <c r="LA34" s="1057"/>
      <c r="LB34" s="1057"/>
      <c r="LC34" s="1057"/>
      <c r="LD34" s="1057"/>
      <c r="LE34" s="1057"/>
      <c r="LF34" s="1058"/>
      <c r="LG34" s="1060"/>
      <c r="LH34" s="1055"/>
      <c r="LI34" s="1055"/>
      <c r="LJ34" s="1055"/>
      <c r="LK34" s="1055"/>
      <c r="LL34" s="1055"/>
      <c r="LM34" s="1055"/>
      <c r="LN34" s="1055"/>
      <c r="LO34" s="1055"/>
      <c r="LP34" s="1055"/>
      <c r="LQ34" s="1059"/>
      <c r="LR34" s="739">
        <f t="shared" si="5"/>
        <v>0</v>
      </c>
      <c r="LS34" s="740" t="b">
        <f t="shared" si="66"/>
        <v>0</v>
      </c>
      <c r="LT34" s="741">
        <f t="shared" si="6"/>
        <v>0</v>
      </c>
      <c r="LU34" s="742" t="b">
        <f t="shared" si="67"/>
        <v>0</v>
      </c>
      <c r="LV34" s="743">
        <f t="shared" si="84"/>
        <v>0</v>
      </c>
      <c r="LW34" s="744" t="b">
        <f t="shared" si="68"/>
        <v>0</v>
      </c>
      <c r="LX34" s="745">
        <f t="shared" si="8"/>
        <v>0</v>
      </c>
      <c r="LY34" s="746" t="b">
        <f t="shared" si="69"/>
        <v>0</v>
      </c>
      <c r="LZ34" s="764">
        <f t="shared" si="9"/>
        <v>0</v>
      </c>
      <c r="MA34" s="765" t="b">
        <f t="shared" si="70"/>
        <v>0</v>
      </c>
      <c r="MB34" s="766">
        <f t="shared" si="85"/>
        <v>0</v>
      </c>
      <c r="MC34" s="767" t="b">
        <f t="shared" si="71"/>
        <v>0</v>
      </c>
      <c r="MD34" s="768">
        <f t="shared" si="11"/>
        <v>0</v>
      </c>
      <c r="ME34" s="769" t="b">
        <f t="shared" si="72"/>
        <v>0</v>
      </c>
      <c r="MF34" s="770">
        <f t="shared" si="86"/>
        <v>0</v>
      </c>
      <c r="MG34" s="771" t="b">
        <f t="shared" si="73"/>
        <v>0</v>
      </c>
      <c r="MH34" s="772">
        <f t="shared" si="87"/>
        <v>0</v>
      </c>
      <c r="MI34" s="773" t="b">
        <f t="shared" si="74"/>
        <v>0</v>
      </c>
      <c r="MJ34" s="774">
        <f t="shared" si="88"/>
        <v>0</v>
      </c>
      <c r="MK34" s="775" t="b">
        <f t="shared" si="75"/>
        <v>0</v>
      </c>
      <c r="ML34" s="776">
        <f t="shared" si="89"/>
        <v>0</v>
      </c>
      <c r="MM34" s="777" t="b">
        <f t="shared" si="76"/>
        <v>0</v>
      </c>
      <c r="MN34" s="778">
        <f t="shared" si="90"/>
        <v>0</v>
      </c>
      <c r="MO34" s="779" t="b">
        <f t="shared" si="77"/>
        <v>0</v>
      </c>
      <c r="MP34" s="884">
        <f t="shared" si="91"/>
        <v>0</v>
      </c>
      <c r="MQ34" s="885" t="b">
        <f t="shared" si="78"/>
        <v>0</v>
      </c>
      <c r="MR34" s="990"/>
      <c r="MS34" s="645"/>
      <c r="MT34" s="646"/>
      <c r="MU34" s="647"/>
      <c r="MV34" s="648"/>
      <c r="MW34" s="649"/>
      <c r="MX34" s="657"/>
      <c r="MY34" s="658"/>
      <c r="MZ34" s="659"/>
      <c r="NA34" s="660"/>
      <c r="NB34" s="661"/>
      <c r="NC34" s="662"/>
      <c r="ND34" s="666"/>
      <c r="NE34" s="664"/>
      <c r="NF34" s="665"/>
      <c r="NG34" s="1575" t="b">
        <f t="shared" si="93"/>
        <v>0</v>
      </c>
      <c r="NH34" s="1575" t="b">
        <f t="shared" si="93"/>
        <v>0</v>
      </c>
      <c r="NI34" s="1575" t="b">
        <f t="shared" si="93"/>
        <v>0</v>
      </c>
      <c r="NJ34" s="1575" t="b">
        <f t="shared" si="93"/>
        <v>0</v>
      </c>
      <c r="NK34" s="1575" t="b">
        <f t="shared" si="93"/>
        <v>0</v>
      </c>
      <c r="NL34" s="1575" t="b">
        <f t="shared" si="93"/>
        <v>0</v>
      </c>
      <c r="NM34" s="1575" t="b">
        <f t="shared" si="93"/>
        <v>0</v>
      </c>
      <c r="NN34" s="1575" t="b">
        <f t="shared" si="93"/>
        <v>0</v>
      </c>
      <c r="NO34" s="1575" t="b">
        <f t="shared" si="92"/>
        <v>0</v>
      </c>
      <c r="NP34" s="1576" t="b">
        <f t="shared" si="92"/>
        <v>0</v>
      </c>
      <c r="NQ34" s="1576" t="b">
        <f t="shared" si="92"/>
        <v>0</v>
      </c>
      <c r="NR34" s="1576" t="b">
        <f t="shared" si="92"/>
        <v>0</v>
      </c>
      <c r="NS34" s="1575" t="b">
        <f t="shared" si="92"/>
        <v>0</v>
      </c>
      <c r="NT34" s="1445"/>
    </row>
    <row r="35" spans="1:384" s="1938" customFormat="1" ht="23.25" thickBot="1" x14ac:dyDescent="0.35">
      <c r="A35" s="1600">
        <v>23</v>
      </c>
      <c r="B35" s="1601"/>
      <c r="C35" s="1602"/>
      <c r="D35" s="1601"/>
      <c r="E35" s="1515"/>
      <c r="F35" s="89"/>
      <c r="G35" s="90"/>
      <c r="H35" s="100"/>
      <c r="I35" s="100"/>
      <c r="J35" s="1558"/>
      <c r="K35" s="1565">
        <f t="shared" si="79"/>
        <v>0</v>
      </c>
      <c r="L35" s="1562"/>
      <c r="M35" s="1178"/>
      <c r="N35" s="1179"/>
      <c r="O35" s="1195"/>
      <c r="P35" s="1197"/>
      <c r="Q35" s="1197"/>
      <c r="R35" s="1197"/>
      <c r="S35" s="1197"/>
      <c r="T35" s="1197"/>
      <c r="U35" s="1197"/>
      <c r="V35" s="1198"/>
      <c r="W35" s="1532" t="b">
        <f t="shared" si="81"/>
        <v>0</v>
      </c>
      <c r="X35" s="1531" t="b">
        <f t="shared" si="19"/>
        <v>0</v>
      </c>
      <c r="Y35" s="1531" t="b">
        <f t="shared" si="20"/>
        <v>0</v>
      </c>
      <c r="Z35" s="1531" t="b">
        <f t="shared" si="21"/>
        <v>0</v>
      </c>
      <c r="AA35" s="1531" t="b">
        <f t="shared" si="22"/>
        <v>0</v>
      </c>
      <c r="AB35" s="1531" t="b">
        <f t="shared" si="23"/>
        <v>0</v>
      </c>
      <c r="AC35" s="1531" t="b">
        <f t="shared" si="24"/>
        <v>0</v>
      </c>
      <c r="AD35" s="1533" t="b">
        <f t="shared" si="25"/>
        <v>0</v>
      </c>
      <c r="AE35" s="1178"/>
      <c r="AF35" s="1181"/>
      <c r="AG35" s="103"/>
      <c r="AH35" s="104"/>
      <c r="AI35" s="104"/>
      <c r="AJ35" s="104"/>
      <c r="AK35" s="104"/>
      <c r="AL35" s="104"/>
      <c r="AM35" s="104"/>
      <c r="AN35" s="104"/>
      <c r="AO35" s="104"/>
      <c r="AP35" s="105"/>
      <c r="AQ35" s="1667"/>
      <c r="AR35" s="103"/>
      <c r="AS35" s="104"/>
      <c r="AT35" s="104"/>
      <c r="AU35" s="104"/>
      <c r="AV35" s="104"/>
      <c r="AW35" s="104"/>
      <c r="AX35" s="104"/>
      <c r="AY35" s="104"/>
      <c r="AZ35" s="104"/>
      <c r="BA35" s="105"/>
      <c r="BB35" s="1645">
        <f t="shared" si="0"/>
        <v>0</v>
      </c>
      <c r="BC35" s="382">
        <f t="shared" si="1"/>
        <v>0</v>
      </c>
      <c r="BD35" s="1647" t="e">
        <f t="shared" si="26"/>
        <v>#DIV/0!</v>
      </c>
      <c r="BE35" s="367" t="e">
        <f t="shared" si="27"/>
        <v>#DIV/0!</v>
      </c>
      <c r="BF35" s="368" t="e">
        <f t="shared" si="28"/>
        <v>#DIV/0!</v>
      </c>
      <c r="BG35" s="369" t="e">
        <f t="shared" si="2"/>
        <v>#DIV/0!</v>
      </c>
      <c r="BH35" s="370" t="e">
        <f t="shared" si="3"/>
        <v>#DIV/0!</v>
      </c>
      <c r="BI35" s="371" t="e">
        <f t="shared" si="4"/>
        <v>#DIV/0!</v>
      </c>
      <c r="BJ35" s="372" t="e">
        <f t="shared" si="29"/>
        <v>#DIV/0!</v>
      </c>
      <c r="BK35" s="372" t="e">
        <f t="shared" si="30"/>
        <v>#DIV/0!</v>
      </c>
      <c r="BL35" s="379" t="e">
        <f t="shared" si="31"/>
        <v>#DIV/0!</v>
      </c>
      <c r="BM35" s="99"/>
      <c r="BN35" s="1181"/>
      <c r="BO35" s="1838"/>
      <c r="BP35" s="1839"/>
      <c r="BQ35" s="1839"/>
      <c r="BR35" s="1839"/>
      <c r="BS35" s="1839"/>
      <c r="BT35" s="1839"/>
      <c r="BU35" s="1839"/>
      <c r="BV35" s="1839"/>
      <c r="BW35" s="1839"/>
      <c r="BX35" s="1839"/>
      <c r="BY35" s="1839"/>
      <c r="BZ35" s="1839"/>
      <c r="CA35" s="1839"/>
      <c r="CB35" s="1839"/>
      <c r="CC35" s="1839"/>
      <c r="CD35" s="1839"/>
      <c r="CE35" s="1839"/>
      <c r="CF35" s="1839"/>
      <c r="CG35" s="1839"/>
      <c r="CH35" s="1839"/>
      <c r="CI35" s="1839"/>
      <c r="CJ35" s="1839"/>
      <c r="CK35" s="1839"/>
      <c r="CL35" s="1839"/>
      <c r="CM35" s="1839"/>
      <c r="CN35" s="1839"/>
      <c r="CO35" s="1839"/>
      <c r="CP35" s="1839"/>
      <c r="CQ35" s="1839"/>
      <c r="CR35" s="1839"/>
      <c r="CS35" s="1839"/>
      <c r="CT35" s="1839"/>
      <c r="CU35" s="1839"/>
      <c r="CV35" s="1839"/>
      <c r="CW35" s="1839"/>
      <c r="CX35" s="1839"/>
      <c r="CY35" s="1839"/>
      <c r="CZ35" s="1839"/>
      <c r="DA35" s="1839"/>
      <c r="DB35" s="1840"/>
      <c r="DC35" s="1831">
        <f t="shared" si="32"/>
        <v>0</v>
      </c>
      <c r="DD35" s="1832">
        <f t="shared" si="33"/>
        <v>0</v>
      </c>
      <c r="DE35" s="1833">
        <f t="shared" si="34"/>
        <v>0</v>
      </c>
      <c r="DF35" s="1831">
        <f t="shared" si="35"/>
        <v>0</v>
      </c>
      <c r="DG35" s="1832">
        <f t="shared" si="36"/>
        <v>0</v>
      </c>
      <c r="DH35" s="1833">
        <f t="shared" si="37"/>
        <v>0</v>
      </c>
      <c r="DI35" s="1831">
        <f t="shared" si="38"/>
        <v>0</v>
      </c>
      <c r="DJ35" s="1832">
        <f t="shared" si="39"/>
        <v>0</v>
      </c>
      <c r="DK35" s="1832">
        <f t="shared" si="40"/>
        <v>0</v>
      </c>
      <c r="DL35" s="1833">
        <f t="shared" si="41"/>
        <v>0</v>
      </c>
      <c r="DM35" s="1834">
        <f t="shared" si="42"/>
        <v>0</v>
      </c>
      <c r="DN35" s="1835">
        <f t="shared" si="43"/>
        <v>0</v>
      </c>
      <c r="DO35" s="1836">
        <f t="shared" si="44"/>
        <v>0</v>
      </c>
      <c r="DP35" s="1837">
        <f t="shared" si="45"/>
        <v>0</v>
      </c>
      <c r="DQ35" s="1837">
        <f t="shared" si="46"/>
        <v>0</v>
      </c>
      <c r="DR35" s="1192"/>
      <c r="DS35" s="1210"/>
      <c r="DT35" s="1211"/>
      <c r="DU35" s="1212"/>
      <c r="DV35" s="1213"/>
      <c r="DW35" s="1180"/>
      <c r="DX35" s="1178"/>
      <c r="DY35" s="1181"/>
      <c r="DZ35" s="1195"/>
      <c r="EA35" s="1196"/>
      <c r="EB35" s="1195"/>
      <c r="EC35" s="1197"/>
      <c r="ED35" s="1196"/>
      <c r="EE35" s="1191"/>
      <c r="EF35" s="1192"/>
      <c r="EG35" s="1195"/>
      <c r="EH35" s="1196"/>
      <c r="EI35" s="1195"/>
      <c r="EJ35" s="1197"/>
      <c r="EK35" s="1198"/>
      <c r="EL35" s="1199"/>
      <c r="EM35" s="1179"/>
      <c r="EN35" s="1178"/>
      <c r="EO35" s="1688"/>
      <c r="EP35" s="1680"/>
      <c r="EQ35" s="1675"/>
      <c r="ER35" s="1498"/>
      <c r="ES35" s="1498"/>
      <c r="ET35" s="1499"/>
      <c r="EU35" s="1500"/>
      <c r="EV35" s="1501"/>
      <c r="EW35" s="1501"/>
      <c r="EX35" s="1501"/>
      <c r="EY35" s="1501"/>
      <c r="EZ35" s="1501"/>
      <c r="FA35" s="1501"/>
      <c r="FB35" s="1502"/>
      <c r="FC35" s="1689"/>
      <c r="FD35" s="1444"/>
      <c r="FE35" s="2219"/>
      <c r="FF35" s="2220"/>
      <c r="FG35" s="2220"/>
      <c r="FH35" s="2220"/>
      <c r="FI35" s="2220"/>
      <c r="FJ35" s="2220"/>
      <c r="FK35" s="2220"/>
      <c r="FL35" s="2220"/>
      <c r="FM35" s="2220"/>
      <c r="FN35" s="2220"/>
      <c r="FO35" s="2220"/>
      <c r="FP35" s="2220"/>
      <c r="FQ35" s="2220"/>
      <c r="FR35" s="2220"/>
      <c r="FS35" s="2220"/>
      <c r="FT35" s="2220"/>
      <c r="FU35" s="2220"/>
      <c r="FV35" s="2220"/>
      <c r="FW35" s="2220"/>
      <c r="FX35" s="2220"/>
      <c r="FY35" s="2220"/>
      <c r="FZ35" s="2220"/>
      <c r="GA35" s="2220"/>
      <c r="GB35" s="2220"/>
      <c r="GC35" s="2220"/>
      <c r="GD35" s="2220"/>
      <c r="GE35" s="2220"/>
      <c r="GF35" s="2220"/>
      <c r="GG35" s="2220"/>
      <c r="GH35" s="2220"/>
      <c r="GI35" s="2220"/>
      <c r="GJ35" s="2220"/>
      <c r="GK35" s="2220"/>
      <c r="GL35" s="2220"/>
      <c r="GM35" s="2220"/>
      <c r="GN35" s="2220"/>
      <c r="GO35" s="2220"/>
      <c r="GP35" s="2220"/>
      <c r="GQ35" s="2220"/>
      <c r="GR35" s="2220"/>
      <c r="GS35" s="2220"/>
      <c r="GT35" s="2220"/>
      <c r="GU35" s="2220"/>
      <c r="GV35" s="2220"/>
      <c r="GW35" s="2220"/>
      <c r="GX35" s="2221"/>
      <c r="GY35" s="2198">
        <f t="shared" si="47"/>
        <v>0</v>
      </c>
      <c r="GZ35" s="399" t="b">
        <f t="shared" si="82"/>
        <v>0</v>
      </c>
      <c r="HA35" s="2199">
        <f t="shared" si="48"/>
        <v>0</v>
      </c>
      <c r="HB35" s="2211" t="b">
        <f t="shared" si="49"/>
        <v>0</v>
      </c>
      <c r="HC35" s="2201">
        <f t="shared" si="50"/>
        <v>0</v>
      </c>
      <c r="HD35" s="400" t="b">
        <f t="shared" si="51"/>
        <v>0</v>
      </c>
      <c r="HE35" s="2202">
        <f t="shared" si="52"/>
        <v>0</v>
      </c>
      <c r="HF35" s="401" t="b">
        <f t="shared" si="53"/>
        <v>0</v>
      </c>
      <c r="HG35" s="2203">
        <f t="shared" si="54"/>
        <v>0</v>
      </c>
      <c r="HH35" s="2212" t="b">
        <f t="shared" si="55"/>
        <v>0</v>
      </c>
      <c r="HI35" s="2205">
        <f t="shared" si="56"/>
        <v>0</v>
      </c>
      <c r="HJ35" s="395" t="b">
        <f t="shared" si="57"/>
        <v>0</v>
      </c>
      <c r="HK35" s="2206">
        <f t="shared" si="58"/>
        <v>0</v>
      </c>
      <c r="HL35" s="1007" t="b">
        <f t="shared" si="59"/>
        <v>0</v>
      </c>
      <c r="HM35" s="1447"/>
      <c r="HN35" s="1448"/>
      <c r="HO35" s="905"/>
      <c r="HP35" s="906"/>
      <c r="HQ35" s="907"/>
      <c r="HR35" s="908"/>
      <c r="HS35" s="909"/>
      <c r="HT35" s="910"/>
      <c r="HU35" s="911"/>
      <c r="HV35" s="714" t="b">
        <f t="shared" si="83"/>
        <v>0</v>
      </c>
      <c r="HW35" s="715" t="b">
        <f t="shared" si="83"/>
        <v>0</v>
      </c>
      <c r="HX35" s="715" t="b">
        <f t="shared" si="61"/>
        <v>0</v>
      </c>
      <c r="HY35" s="715" t="b">
        <f t="shared" si="62"/>
        <v>0</v>
      </c>
      <c r="HZ35" s="715" t="b">
        <f t="shared" si="63"/>
        <v>0</v>
      </c>
      <c r="IA35" s="716" t="b">
        <f t="shared" si="64"/>
        <v>0</v>
      </c>
      <c r="IB35" s="717" t="b">
        <f t="shared" si="65"/>
        <v>0</v>
      </c>
      <c r="IC35" s="1449"/>
      <c r="ID35" s="1447"/>
      <c r="IE35" s="664"/>
      <c r="IF35" s="1055"/>
      <c r="IG35" s="1055"/>
      <c r="IH35" s="1055"/>
      <c r="II35" s="1055"/>
      <c r="IJ35" s="1055"/>
      <c r="IK35" s="1055"/>
      <c r="IL35" s="1055"/>
      <c r="IM35" s="1055"/>
      <c r="IN35" s="1056"/>
      <c r="IO35" s="662"/>
      <c r="IP35" s="1057"/>
      <c r="IQ35" s="1057"/>
      <c r="IR35" s="1057"/>
      <c r="IS35" s="1057"/>
      <c r="IT35" s="1057"/>
      <c r="IU35" s="1057"/>
      <c r="IV35" s="1057"/>
      <c r="IW35" s="1057"/>
      <c r="IX35" s="1058"/>
      <c r="IY35" s="664"/>
      <c r="IZ35" s="1055"/>
      <c r="JA35" s="1055"/>
      <c r="JB35" s="1055"/>
      <c r="JC35" s="1055"/>
      <c r="JD35" s="1055"/>
      <c r="JE35" s="1055"/>
      <c r="JF35" s="1055"/>
      <c r="JG35" s="1055"/>
      <c r="JH35" s="1059"/>
      <c r="JI35" s="662"/>
      <c r="JJ35" s="1057"/>
      <c r="JK35" s="1057"/>
      <c r="JL35" s="1057"/>
      <c r="JM35" s="1057"/>
      <c r="JN35" s="1057"/>
      <c r="JO35" s="1057"/>
      <c r="JP35" s="1057"/>
      <c r="JQ35" s="1057"/>
      <c r="JR35" s="1058"/>
      <c r="JS35" s="664"/>
      <c r="JT35" s="1055"/>
      <c r="JU35" s="1055"/>
      <c r="JV35" s="1055"/>
      <c r="JW35" s="1055"/>
      <c r="JX35" s="1059"/>
      <c r="JY35" s="1055"/>
      <c r="JZ35" s="1055"/>
      <c r="KA35" s="1055"/>
      <c r="KB35" s="1056"/>
      <c r="KC35" s="662"/>
      <c r="KD35" s="1057"/>
      <c r="KE35" s="1057"/>
      <c r="KF35" s="1057"/>
      <c r="KG35" s="1057"/>
      <c r="KH35" s="1057"/>
      <c r="KI35" s="1057"/>
      <c r="KJ35" s="1057"/>
      <c r="KK35" s="1057"/>
      <c r="KL35" s="1058"/>
      <c r="KM35" s="664"/>
      <c r="KN35" s="1055"/>
      <c r="KO35" s="1055"/>
      <c r="KP35" s="1055"/>
      <c r="KQ35" s="1055"/>
      <c r="KR35" s="1055"/>
      <c r="KS35" s="1055"/>
      <c r="KT35" s="1055"/>
      <c r="KU35" s="1055"/>
      <c r="KV35" s="1056"/>
      <c r="KW35" s="662"/>
      <c r="KX35" s="1057"/>
      <c r="KY35" s="1057"/>
      <c r="KZ35" s="1057"/>
      <c r="LA35" s="1057"/>
      <c r="LB35" s="1057"/>
      <c r="LC35" s="1057"/>
      <c r="LD35" s="1057"/>
      <c r="LE35" s="1057"/>
      <c r="LF35" s="1058"/>
      <c r="LG35" s="1060"/>
      <c r="LH35" s="1055"/>
      <c r="LI35" s="1055"/>
      <c r="LJ35" s="1055"/>
      <c r="LK35" s="1055"/>
      <c r="LL35" s="1055"/>
      <c r="LM35" s="1055"/>
      <c r="LN35" s="1055"/>
      <c r="LO35" s="1055"/>
      <c r="LP35" s="1055"/>
      <c r="LQ35" s="1059"/>
      <c r="LR35" s="739">
        <f t="shared" si="5"/>
        <v>0</v>
      </c>
      <c r="LS35" s="740" t="b">
        <f t="shared" si="66"/>
        <v>0</v>
      </c>
      <c r="LT35" s="741">
        <f t="shared" si="6"/>
        <v>0</v>
      </c>
      <c r="LU35" s="742" t="b">
        <f t="shared" si="67"/>
        <v>0</v>
      </c>
      <c r="LV35" s="743">
        <f t="shared" si="84"/>
        <v>0</v>
      </c>
      <c r="LW35" s="744" t="b">
        <f t="shared" si="68"/>
        <v>0</v>
      </c>
      <c r="LX35" s="745">
        <f t="shared" si="8"/>
        <v>0</v>
      </c>
      <c r="LY35" s="746" t="b">
        <f t="shared" si="69"/>
        <v>0</v>
      </c>
      <c r="LZ35" s="764">
        <f t="shared" si="9"/>
        <v>0</v>
      </c>
      <c r="MA35" s="765" t="b">
        <f t="shared" si="70"/>
        <v>0</v>
      </c>
      <c r="MB35" s="766">
        <f t="shared" si="85"/>
        <v>0</v>
      </c>
      <c r="MC35" s="767" t="b">
        <f t="shared" si="71"/>
        <v>0</v>
      </c>
      <c r="MD35" s="768">
        <f t="shared" si="11"/>
        <v>0</v>
      </c>
      <c r="ME35" s="769" t="b">
        <f t="shared" si="72"/>
        <v>0</v>
      </c>
      <c r="MF35" s="770">
        <f t="shared" si="86"/>
        <v>0</v>
      </c>
      <c r="MG35" s="771" t="b">
        <f t="shared" si="73"/>
        <v>0</v>
      </c>
      <c r="MH35" s="772">
        <f t="shared" si="87"/>
        <v>0</v>
      </c>
      <c r="MI35" s="773" t="b">
        <f t="shared" si="74"/>
        <v>0</v>
      </c>
      <c r="MJ35" s="774">
        <f t="shared" si="88"/>
        <v>0</v>
      </c>
      <c r="MK35" s="775" t="b">
        <f t="shared" si="75"/>
        <v>0</v>
      </c>
      <c r="ML35" s="776">
        <f t="shared" si="89"/>
        <v>0</v>
      </c>
      <c r="MM35" s="777" t="b">
        <f t="shared" si="76"/>
        <v>0</v>
      </c>
      <c r="MN35" s="778">
        <f t="shared" si="90"/>
        <v>0</v>
      </c>
      <c r="MO35" s="779" t="b">
        <f t="shared" si="77"/>
        <v>0</v>
      </c>
      <c r="MP35" s="884">
        <f t="shared" si="91"/>
        <v>0</v>
      </c>
      <c r="MQ35" s="885" t="b">
        <f t="shared" si="78"/>
        <v>0</v>
      </c>
      <c r="MR35" s="1449"/>
      <c r="MS35" s="645"/>
      <c r="MT35" s="646"/>
      <c r="MU35" s="647"/>
      <c r="MV35" s="648"/>
      <c r="MW35" s="649"/>
      <c r="MX35" s="657"/>
      <c r="MY35" s="658"/>
      <c r="MZ35" s="659"/>
      <c r="NA35" s="660"/>
      <c r="NB35" s="661"/>
      <c r="NC35" s="662"/>
      <c r="ND35" s="663"/>
      <c r="NE35" s="664"/>
      <c r="NF35" s="665"/>
      <c r="NG35" s="1575" t="b">
        <f t="shared" si="93"/>
        <v>0</v>
      </c>
      <c r="NH35" s="1575" t="b">
        <f t="shared" si="93"/>
        <v>0</v>
      </c>
      <c r="NI35" s="1575" t="b">
        <f t="shared" si="93"/>
        <v>0</v>
      </c>
      <c r="NJ35" s="1575" t="b">
        <f t="shared" si="93"/>
        <v>0</v>
      </c>
      <c r="NK35" s="1575" t="b">
        <f t="shared" si="93"/>
        <v>0</v>
      </c>
      <c r="NL35" s="1575" t="b">
        <f t="shared" si="93"/>
        <v>0</v>
      </c>
      <c r="NM35" s="1575" t="b">
        <f t="shared" si="93"/>
        <v>0</v>
      </c>
      <c r="NN35" s="1575" t="b">
        <f t="shared" si="93"/>
        <v>0</v>
      </c>
      <c r="NO35" s="1575" t="b">
        <f t="shared" si="92"/>
        <v>0</v>
      </c>
      <c r="NP35" s="1576" t="b">
        <f t="shared" si="92"/>
        <v>0</v>
      </c>
      <c r="NQ35" s="1576" t="b">
        <f t="shared" si="92"/>
        <v>0</v>
      </c>
      <c r="NR35" s="1576" t="b">
        <f t="shared" si="92"/>
        <v>0</v>
      </c>
      <c r="NS35" s="1575" t="b">
        <f t="shared" si="92"/>
        <v>0</v>
      </c>
      <c r="NT35" s="1445"/>
    </row>
    <row r="36" spans="1:384" s="1938" customFormat="1" ht="23.25" thickBot="1" x14ac:dyDescent="0.35">
      <c r="A36" s="1600">
        <v>24</v>
      </c>
      <c r="B36" s="1601"/>
      <c r="C36" s="1602"/>
      <c r="D36" s="1601"/>
      <c r="E36" s="1515"/>
      <c r="F36" s="89"/>
      <c r="G36" s="90"/>
      <c r="H36" s="100"/>
      <c r="I36" s="100"/>
      <c r="J36" s="1558"/>
      <c r="K36" s="1565">
        <f t="shared" si="79"/>
        <v>0</v>
      </c>
      <c r="L36" s="1562"/>
      <c r="M36" s="1178"/>
      <c r="N36" s="1179"/>
      <c r="O36" s="1195"/>
      <c r="P36" s="1197"/>
      <c r="Q36" s="1197"/>
      <c r="R36" s="1197"/>
      <c r="S36" s="1197"/>
      <c r="T36" s="1197"/>
      <c r="U36" s="1197"/>
      <c r="V36" s="1198"/>
      <c r="W36" s="1532" t="b">
        <f t="shared" si="81"/>
        <v>0</v>
      </c>
      <c r="X36" s="1531" t="b">
        <f t="shared" si="19"/>
        <v>0</v>
      </c>
      <c r="Y36" s="1531" t="b">
        <f t="shared" si="20"/>
        <v>0</v>
      </c>
      <c r="Z36" s="1531" t="b">
        <f t="shared" si="21"/>
        <v>0</v>
      </c>
      <c r="AA36" s="1531" t="b">
        <f t="shared" si="22"/>
        <v>0</v>
      </c>
      <c r="AB36" s="1531" t="b">
        <f t="shared" si="23"/>
        <v>0</v>
      </c>
      <c r="AC36" s="1531" t="b">
        <f t="shared" si="24"/>
        <v>0</v>
      </c>
      <c r="AD36" s="1533" t="b">
        <f t="shared" si="25"/>
        <v>0</v>
      </c>
      <c r="AE36" s="1178"/>
      <c r="AF36" s="1181"/>
      <c r="AG36" s="103"/>
      <c r="AH36" s="104"/>
      <c r="AI36" s="104"/>
      <c r="AJ36" s="104"/>
      <c r="AK36" s="104"/>
      <c r="AL36" s="104"/>
      <c r="AM36" s="104"/>
      <c r="AN36" s="104"/>
      <c r="AO36" s="104"/>
      <c r="AP36" s="105"/>
      <c r="AQ36" s="1667"/>
      <c r="AR36" s="103"/>
      <c r="AS36" s="104"/>
      <c r="AT36" s="104"/>
      <c r="AU36" s="104"/>
      <c r="AV36" s="104"/>
      <c r="AW36" s="104"/>
      <c r="AX36" s="104"/>
      <c r="AY36" s="104"/>
      <c r="AZ36" s="104"/>
      <c r="BA36" s="105"/>
      <c r="BB36" s="1645">
        <f t="shared" si="0"/>
        <v>0</v>
      </c>
      <c r="BC36" s="382">
        <f t="shared" si="1"/>
        <v>0</v>
      </c>
      <c r="BD36" s="1647" t="e">
        <f t="shared" si="26"/>
        <v>#DIV/0!</v>
      </c>
      <c r="BE36" s="367" t="e">
        <f t="shared" si="27"/>
        <v>#DIV/0!</v>
      </c>
      <c r="BF36" s="368" t="e">
        <f t="shared" si="28"/>
        <v>#DIV/0!</v>
      </c>
      <c r="BG36" s="369" t="e">
        <f t="shared" si="2"/>
        <v>#DIV/0!</v>
      </c>
      <c r="BH36" s="370" t="e">
        <f t="shared" si="3"/>
        <v>#DIV/0!</v>
      </c>
      <c r="BI36" s="371" t="e">
        <f t="shared" si="4"/>
        <v>#DIV/0!</v>
      </c>
      <c r="BJ36" s="372" t="e">
        <f t="shared" si="29"/>
        <v>#DIV/0!</v>
      </c>
      <c r="BK36" s="372" t="e">
        <f t="shared" si="30"/>
        <v>#DIV/0!</v>
      </c>
      <c r="BL36" s="379" t="e">
        <f t="shared" si="31"/>
        <v>#DIV/0!</v>
      </c>
      <c r="BM36" s="99"/>
      <c r="BN36" s="1181"/>
      <c r="BO36" s="1838"/>
      <c r="BP36" s="1839"/>
      <c r="BQ36" s="1839"/>
      <c r="BR36" s="1839"/>
      <c r="BS36" s="1839"/>
      <c r="BT36" s="1839"/>
      <c r="BU36" s="1839"/>
      <c r="BV36" s="1839"/>
      <c r="BW36" s="1839"/>
      <c r="BX36" s="1839"/>
      <c r="BY36" s="1839"/>
      <c r="BZ36" s="1839"/>
      <c r="CA36" s="1839"/>
      <c r="CB36" s="1839"/>
      <c r="CC36" s="1839"/>
      <c r="CD36" s="1839"/>
      <c r="CE36" s="1839"/>
      <c r="CF36" s="1839"/>
      <c r="CG36" s="1839"/>
      <c r="CH36" s="1839"/>
      <c r="CI36" s="1839"/>
      <c r="CJ36" s="1839"/>
      <c r="CK36" s="1839"/>
      <c r="CL36" s="1839"/>
      <c r="CM36" s="1839"/>
      <c r="CN36" s="1839"/>
      <c r="CO36" s="1839"/>
      <c r="CP36" s="1839"/>
      <c r="CQ36" s="1839"/>
      <c r="CR36" s="1839"/>
      <c r="CS36" s="1839"/>
      <c r="CT36" s="1839"/>
      <c r="CU36" s="1839"/>
      <c r="CV36" s="1839"/>
      <c r="CW36" s="1839"/>
      <c r="CX36" s="1839"/>
      <c r="CY36" s="1839"/>
      <c r="CZ36" s="1839"/>
      <c r="DA36" s="1839"/>
      <c r="DB36" s="1840"/>
      <c r="DC36" s="1831">
        <f t="shared" si="32"/>
        <v>0</v>
      </c>
      <c r="DD36" s="1832">
        <f t="shared" si="33"/>
        <v>0</v>
      </c>
      <c r="DE36" s="1833">
        <f t="shared" si="34"/>
        <v>0</v>
      </c>
      <c r="DF36" s="1831">
        <f t="shared" si="35"/>
        <v>0</v>
      </c>
      <c r="DG36" s="1832">
        <f t="shared" si="36"/>
        <v>0</v>
      </c>
      <c r="DH36" s="1833">
        <f t="shared" si="37"/>
        <v>0</v>
      </c>
      <c r="DI36" s="1831">
        <f t="shared" si="38"/>
        <v>0</v>
      </c>
      <c r="DJ36" s="1832">
        <f t="shared" si="39"/>
        <v>0</v>
      </c>
      <c r="DK36" s="1832">
        <f t="shared" si="40"/>
        <v>0</v>
      </c>
      <c r="DL36" s="1833">
        <f t="shared" si="41"/>
        <v>0</v>
      </c>
      <c r="DM36" s="1834">
        <f t="shared" si="42"/>
        <v>0</v>
      </c>
      <c r="DN36" s="1835">
        <f t="shared" si="43"/>
        <v>0</v>
      </c>
      <c r="DO36" s="1836">
        <f t="shared" si="44"/>
        <v>0</v>
      </c>
      <c r="DP36" s="1837">
        <f t="shared" si="45"/>
        <v>0</v>
      </c>
      <c r="DQ36" s="1837">
        <f t="shared" si="46"/>
        <v>0</v>
      </c>
      <c r="DR36" s="1192"/>
      <c r="DS36" s="1210"/>
      <c r="DT36" s="1211"/>
      <c r="DU36" s="1212"/>
      <c r="DV36" s="1213"/>
      <c r="DW36" s="1180"/>
      <c r="DX36" s="1178"/>
      <c r="DY36" s="1181"/>
      <c r="DZ36" s="1195"/>
      <c r="EA36" s="1196"/>
      <c r="EB36" s="1195"/>
      <c r="EC36" s="1197"/>
      <c r="ED36" s="1196"/>
      <c r="EE36" s="1191"/>
      <c r="EF36" s="1192"/>
      <c r="EG36" s="1195"/>
      <c r="EH36" s="1196"/>
      <c r="EI36" s="1195"/>
      <c r="EJ36" s="1197"/>
      <c r="EK36" s="1198"/>
      <c r="EL36" s="1199"/>
      <c r="EM36" s="1179"/>
      <c r="EN36" s="1178"/>
      <c r="EO36" s="1688"/>
      <c r="EP36" s="1680"/>
      <c r="EQ36" s="1675"/>
      <c r="ER36" s="1498"/>
      <c r="ES36" s="1498"/>
      <c r="ET36" s="1499"/>
      <c r="EU36" s="1500"/>
      <c r="EV36" s="1501"/>
      <c r="EW36" s="1501"/>
      <c r="EX36" s="1501"/>
      <c r="EY36" s="1501"/>
      <c r="EZ36" s="1501"/>
      <c r="FA36" s="1501"/>
      <c r="FB36" s="1502"/>
      <c r="FC36" s="1689"/>
      <c r="FD36" s="1444"/>
      <c r="FE36" s="2222"/>
      <c r="FF36" s="2223"/>
      <c r="FG36" s="2223"/>
      <c r="FH36" s="2223"/>
      <c r="FI36" s="2223"/>
      <c r="FJ36" s="2223"/>
      <c r="FK36" s="2223"/>
      <c r="FL36" s="2223"/>
      <c r="FM36" s="2223"/>
      <c r="FN36" s="2223"/>
      <c r="FO36" s="2223"/>
      <c r="FP36" s="2223"/>
      <c r="FQ36" s="2223"/>
      <c r="FR36" s="2223"/>
      <c r="FS36" s="2223"/>
      <c r="FT36" s="2223"/>
      <c r="FU36" s="2223"/>
      <c r="FV36" s="2223"/>
      <c r="FW36" s="2223"/>
      <c r="FX36" s="2223"/>
      <c r="FY36" s="2223"/>
      <c r="FZ36" s="2223"/>
      <c r="GA36" s="2223"/>
      <c r="GB36" s="2223"/>
      <c r="GC36" s="2223"/>
      <c r="GD36" s="2223"/>
      <c r="GE36" s="2223"/>
      <c r="GF36" s="2223"/>
      <c r="GG36" s="2223"/>
      <c r="GH36" s="2223"/>
      <c r="GI36" s="2223"/>
      <c r="GJ36" s="2223"/>
      <c r="GK36" s="2223"/>
      <c r="GL36" s="2223"/>
      <c r="GM36" s="2223"/>
      <c r="GN36" s="2223"/>
      <c r="GO36" s="2223"/>
      <c r="GP36" s="2223"/>
      <c r="GQ36" s="2223"/>
      <c r="GR36" s="2223"/>
      <c r="GS36" s="2223"/>
      <c r="GT36" s="2223"/>
      <c r="GU36" s="2223"/>
      <c r="GV36" s="2223"/>
      <c r="GW36" s="2223"/>
      <c r="GX36" s="2224"/>
      <c r="GY36" s="2198">
        <f t="shared" si="47"/>
        <v>0</v>
      </c>
      <c r="GZ36" s="399" t="b">
        <f t="shared" si="82"/>
        <v>0</v>
      </c>
      <c r="HA36" s="2199">
        <f t="shared" si="48"/>
        <v>0</v>
      </c>
      <c r="HB36" s="2211" t="b">
        <f t="shared" si="49"/>
        <v>0</v>
      </c>
      <c r="HC36" s="2201">
        <f t="shared" si="50"/>
        <v>0</v>
      </c>
      <c r="HD36" s="400" t="b">
        <f t="shared" si="51"/>
        <v>0</v>
      </c>
      <c r="HE36" s="2202">
        <f t="shared" si="52"/>
        <v>0</v>
      </c>
      <c r="HF36" s="401" t="b">
        <f t="shared" si="53"/>
        <v>0</v>
      </c>
      <c r="HG36" s="2203">
        <f t="shared" si="54"/>
        <v>0</v>
      </c>
      <c r="HH36" s="2212" t="b">
        <f t="shared" si="55"/>
        <v>0</v>
      </c>
      <c r="HI36" s="2205">
        <f t="shared" si="56"/>
        <v>0</v>
      </c>
      <c r="HJ36" s="395" t="b">
        <f t="shared" si="57"/>
        <v>0</v>
      </c>
      <c r="HK36" s="2206">
        <f t="shared" si="58"/>
        <v>0</v>
      </c>
      <c r="HL36" s="1007" t="b">
        <f t="shared" si="59"/>
        <v>0</v>
      </c>
      <c r="HM36" s="1447"/>
      <c r="HN36" s="1448"/>
      <c r="HO36" s="905"/>
      <c r="HP36" s="906"/>
      <c r="HQ36" s="907"/>
      <c r="HR36" s="908"/>
      <c r="HS36" s="909"/>
      <c r="HT36" s="910"/>
      <c r="HU36" s="911"/>
      <c r="HV36" s="714" t="b">
        <f t="shared" si="83"/>
        <v>0</v>
      </c>
      <c r="HW36" s="715" t="b">
        <f t="shared" si="83"/>
        <v>0</v>
      </c>
      <c r="HX36" s="715" t="b">
        <f t="shared" si="61"/>
        <v>0</v>
      </c>
      <c r="HY36" s="715" t="b">
        <f t="shared" si="62"/>
        <v>0</v>
      </c>
      <c r="HZ36" s="715" t="b">
        <f t="shared" si="63"/>
        <v>0</v>
      </c>
      <c r="IA36" s="716" t="b">
        <f t="shared" si="64"/>
        <v>0</v>
      </c>
      <c r="IB36" s="717" t="b">
        <f t="shared" si="65"/>
        <v>0</v>
      </c>
      <c r="IC36" s="1449"/>
      <c r="ID36" s="1447"/>
      <c r="IE36" s="664"/>
      <c r="IF36" s="1055"/>
      <c r="IG36" s="1055"/>
      <c r="IH36" s="1055"/>
      <c r="II36" s="1055"/>
      <c r="IJ36" s="1055"/>
      <c r="IK36" s="1055"/>
      <c r="IL36" s="1055"/>
      <c r="IM36" s="1055"/>
      <c r="IN36" s="1056"/>
      <c r="IO36" s="662"/>
      <c r="IP36" s="1057"/>
      <c r="IQ36" s="1057"/>
      <c r="IR36" s="1057"/>
      <c r="IS36" s="1057"/>
      <c r="IT36" s="1057"/>
      <c r="IU36" s="1057"/>
      <c r="IV36" s="1057"/>
      <c r="IW36" s="1057"/>
      <c r="IX36" s="1058"/>
      <c r="IY36" s="664"/>
      <c r="IZ36" s="1055"/>
      <c r="JA36" s="1055"/>
      <c r="JB36" s="1055"/>
      <c r="JC36" s="1055"/>
      <c r="JD36" s="1055"/>
      <c r="JE36" s="1055"/>
      <c r="JF36" s="1055"/>
      <c r="JG36" s="1055"/>
      <c r="JH36" s="1059"/>
      <c r="JI36" s="662"/>
      <c r="JJ36" s="1057"/>
      <c r="JK36" s="1057"/>
      <c r="JL36" s="1057"/>
      <c r="JM36" s="1057"/>
      <c r="JN36" s="1057"/>
      <c r="JO36" s="1057"/>
      <c r="JP36" s="1057"/>
      <c r="JQ36" s="1057"/>
      <c r="JR36" s="1058"/>
      <c r="JS36" s="664"/>
      <c r="JT36" s="1055"/>
      <c r="JU36" s="1055"/>
      <c r="JV36" s="1055"/>
      <c r="JW36" s="1055"/>
      <c r="JX36" s="1059"/>
      <c r="JY36" s="1055"/>
      <c r="JZ36" s="1055"/>
      <c r="KA36" s="1055"/>
      <c r="KB36" s="1056"/>
      <c r="KC36" s="662"/>
      <c r="KD36" s="1057"/>
      <c r="KE36" s="1057"/>
      <c r="KF36" s="1057"/>
      <c r="KG36" s="1057"/>
      <c r="KH36" s="1057"/>
      <c r="KI36" s="1057"/>
      <c r="KJ36" s="1057"/>
      <c r="KK36" s="1057"/>
      <c r="KL36" s="1058"/>
      <c r="KM36" s="664"/>
      <c r="KN36" s="1055"/>
      <c r="KO36" s="1055"/>
      <c r="KP36" s="1055"/>
      <c r="KQ36" s="1055"/>
      <c r="KR36" s="1055"/>
      <c r="KS36" s="1055"/>
      <c r="KT36" s="1055"/>
      <c r="KU36" s="1055"/>
      <c r="KV36" s="1056"/>
      <c r="KW36" s="662"/>
      <c r="KX36" s="1057"/>
      <c r="KY36" s="1057"/>
      <c r="KZ36" s="1057"/>
      <c r="LA36" s="1057"/>
      <c r="LB36" s="1057"/>
      <c r="LC36" s="1057"/>
      <c r="LD36" s="1057"/>
      <c r="LE36" s="1057"/>
      <c r="LF36" s="1058"/>
      <c r="LG36" s="1060"/>
      <c r="LH36" s="1055"/>
      <c r="LI36" s="1055"/>
      <c r="LJ36" s="1055"/>
      <c r="LK36" s="1055"/>
      <c r="LL36" s="1055"/>
      <c r="LM36" s="1055"/>
      <c r="LN36" s="1055"/>
      <c r="LO36" s="1055"/>
      <c r="LP36" s="1055"/>
      <c r="LQ36" s="1059"/>
      <c r="LR36" s="739">
        <f t="shared" si="5"/>
        <v>0</v>
      </c>
      <c r="LS36" s="740" t="b">
        <f t="shared" si="66"/>
        <v>0</v>
      </c>
      <c r="LT36" s="741">
        <f t="shared" si="6"/>
        <v>0</v>
      </c>
      <c r="LU36" s="742" t="b">
        <f t="shared" si="67"/>
        <v>0</v>
      </c>
      <c r="LV36" s="743">
        <f t="shared" si="84"/>
        <v>0</v>
      </c>
      <c r="LW36" s="744" t="b">
        <f t="shared" si="68"/>
        <v>0</v>
      </c>
      <c r="LX36" s="745">
        <f t="shared" si="8"/>
        <v>0</v>
      </c>
      <c r="LY36" s="746" t="b">
        <f t="shared" si="69"/>
        <v>0</v>
      </c>
      <c r="LZ36" s="764">
        <f t="shared" si="9"/>
        <v>0</v>
      </c>
      <c r="MA36" s="765" t="b">
        <f t="shared" si="70"/>
        <v>0</v>
      </c>
      <c r="MB36" s="766">
        <f t="shared" si="85"/>
        <v>0</v>
      </c>
      <c r="MC36" s="767" t="b">
        <f t="shared" si="71"/>
        <v>0</v>
      </c>
      <c r="MD36" s="768">
        <f t="shared" si="11"/>
        <v>0</v>
      </c>
      <c r="ME36" s="769" t="b">
        <f t="shared" si="72"/>
        <v>0</v>
      </c>
      <c r="MF36" s="770">
        <f t="shared" si="86"/>
        <v>0</v>
      </c>
      <c r="MG36" s="771" t="b">
        <f t="shared" si="73"/>
        <v>0</v>
      </c>
      <c r="MH36" s="772">
        <f t="shared" si="87"/>
        <v>0</v>
      </c>
      <c r="MI36" s="773" t="b">
        <f t="shared" si="74"/>
        <v>0</v>
      </c>
      <c r="MJ36" s="774">
        <f t="shared" si="88"/>
        <v>0</v>
      </c>
      <c r="MK36" s="775" t="b">
        <f t="shared" si="75"/>
        <v>0</v>
      </c>
      <c r="ML36" s="776">
        <f t="shared" si="89"/>
        <v>0</v>
      </c>
      <c r="MM36" s="777" t="b">
        <f t="shared" si="76"/>
        <v>0</v>
      </c>
      <c r="MN36" s="778">
        <f t="shared" si="90"/>
        <v>0</v>
      </c>
      <c r="MO36" s="779" t="b">
        <f t="shared" si="77"/>
        <v>0</v>
      </c>
      <c r="MP36" s="884">
        <f t="shared" si="91"/>
        <v>0</v>
      </c>
      <c r="MQ36" s="885" t="b">
        <f t="shared" si="78"/>
        <v>0</v>
      </c>
      <c r="MR36" s="1449"/>
      <c r="MS36" s="645"/>
      <c r="MT36" s="646"/>
      <c r="MU36" s="647"/>
      <c r="MV36" s="648"/>
      <c r="MW36" s="649"/>
      <c r="MX36" s="657"/>
      <c r="MY36" s="658"/>
      <c r="MZ36" s="659"/>
      <c r="NA36" s="660"/>
      <c r="NB36" s="661"/>
      <c r="NC36" s="662"/>
      <c r="ND36" s="666"/>
      <c r="NE36" s="664"/>
      <c r="NF36" s="665"/>
      <c r="NG36" s="1575" t="b">
        <f t="shared" si="93"/>
        <v>0</v>
      </c>
      <c r="NH36" s="1575" t="b">
        <f t="shared" si="93"/>
        <v>0</v>
      </c>
      <c r="NI36" s="1575" t="b">
        <f t="shared" si="93"/>
        <v>0</v>
      </c>
      <c r="NJ36" s="1575" t="b">
        <f t="shared" si="93"/>
        <v>0</v>
      </c>
      <c r="NK36" s="1575" t="b">
        <f t="shared" si="93"/>
        <v>0</v>
      </c>
      <c r="NL36" s="1575" t="b">
        <f t="shared" si="93"/>
        <v>0</v>
      </c>
      <c r="NM36" s="1575" t="b">
        <f t="shared" si="93"/>
        <v>0</v>
      </c>
      <c r="NN36" s="1575" t="b">
        <f t="shared" si="93"/>
        <v>0</v>
      </c>
      <c r="NO36" s="1575" t="b">
        <f t="shared" si="92"/>
        <v>0</v>
      </c>
      <c r="NP36" s="1576" t="b">
        <f t="shared" si="92"/>
        <v>0</v>
      </c>
      <c r="NQ36" s="1576" t="b">
        <f t="shared" si="92"/>
        <v>0</v>
      </c>
      <c r="NR36" s="1576" t="b">
        <f t="shared" si="92"/>
        <v>0</v>
      </c>
      <c r="NS36" s="1575" t="b">
        <f t="shared" si="92"/>
        <v>0</v>
      </c>
      <c r="NT36" s="1445"/>
    </row>
    <row r="37" spans="1:384" s="1938" customFormat="1" ht="23.25" thickBot="1" x14ac:dyDescent="0.35">
      <c r="A37" s="1600">
        <v>25</v>
      </c>
      <c r="B37" s="1601"/>
      <c r="C37" s="1602"/>
      <c r="D37" s="1601"/>
      <c r="E37" s="1515"/>
      <c r="F37" s="89"/>
      <c r="G37" s="90"/>
      <c r="H37" s="100"/>
      <c r="I37" s="100"/>
      <c r="J37" s="1558"/>
      <c r="K37" s="1565">
        <f t="shared" si="79"/>
        <v>0</v>
      </c>
      <c r="L37" s="1562"/>
      <c r="M37" s="1178"/>
      <c r="N37" s="1179"/>
      <c r="O37" s="1195"/>
      <c r="P37" s="1197"/>
      <c r="Q37" s="1197"/>
      <c r="R37" s="1197"/>
      <c r="S37" s="1197"/>
      <c r="T37" s="1197"/>
      <c r="U37" s="1197"/>
      <c r="V37" s="1198"/>
      <c r="W37" s="1532" t="b">
        <f t="shared" si="81"/>
        <v>0</v>
      </c>
      <c r="X37" s="1531" t="b">
        <f t="shared" si="19"/>
        <v>0</v>
      </c>
      <c r="Y37" s="1531" t="b">
        <f t="shared" si="20"/>
        <v>0</v>
      </c>
      <c r="Z37" s="1531" t="b">
        <f t="shared" si="21"/>
        <v>0</v>
      </c>
      <c r="AA37" s="1531" t="b">
        <f t="shared" si="22"/>
        <v>0</v>
      </c>
      <c r="AB37" s="1531" t="b">
        <f t="shared" si="23"/>
        <v>0</v>
      </c>
      <c r="AC37" s="1531" t="b">
        <f t="shared" si="24"/>
        <v>0</v>
      </c>
      <c r="AD37" s="1533" t="b">
        <f t="shared" si="25"/>
        <v>0</v>
      </c>
      <c r="AE37" s="1178"/>
      <c r="AF37" s="1181"/>
      <c r="AG37" s="103"/>
      <c r="AH37" s="104"/>
      <c r="AI37" s="104"/>
      <c r="AJ37" s="104"/>
      <c r="AK37" s="104"/>
      <c r="AL37" s="104"/>
      <c r="AM37" s="104"/>
      <c r="AN37" s="104"/>
      <c r="AO37" s="104"/>
      <c r="AP37" s="105"/>
      <c r="AQ37" s="1667"/>
      <c r="AR37" s="103"/>
      <c r="AS37" s="104"/>
      <c r="AT37" s="104"/>
      <c r="AU37" s="104"/>
      <c r="AV37" s="104"/>
      <c r="AW37" s="104"/>
      <c r="AX37" s="104"/>
      <c r="AY37" s="104"/>
      <c r="AZ37" s="104"/>
      <c r="BA37" s="105"/>
      <c r="BB37" s="1645">
        <f t="shared" si="0"/>
        <v>0</v>
      </c>
      <c r="BC37" s="382">
        <f t="shared" si="1"/>
        <v>0</v>
      </c>
      <c r="BD37" s="1647" t="e">
        <f t="shared" si="26"/>
        <v>#DIV/0!</v>
      </c>
      <c r="BE37" s="367" t="e">
        <f t="shared" si="27"/>
        <v>#DIV/0!</v>
      </c>
      <c r="BF37" s="368" t="e">
        <f t="shared" si="28"/>
        <v>#DIV/0!</v>
      </c>
      <c r="BG37" s="369" t="e">
        <f t="shared" si="2"/>
        <v>#DIV/0!</v>
      </c>
      <c r="BH37" s="370" t="e">
        <f t="shared" si="3"/>
        <v>#DIV/0!</v>
      </c>
      <c r="BI37" s="371" t="e">
        <f t="shared" si="4"/>
        <v>#DIV/0!</v>
      </c>
      <c r="BJ37" s="372" t="e">
        <f t="shared" si="29"/>
        <v>#DIV/0!</v>
      </c>
      <c r="BK37" s="372" t="e">
        <f t="shared" si="30"/>
        <v>#DIV/0!</v>
      </c>
      <c r="BL37" s="379" t="e">
        <f t="shared" si="31"/>
        <v>#DIV/0!</v>
      </c>
      <c r="BM37" s="99"/>
      <c r="BN37" s="1181"/>
      <c r="BO37" s="1838"/>
      <c r="BP37" s="1839"/>
      <c r="BQ37" s="1839"/>
      <c r="BR37" s="1839"/>
      <c r="BS37" s="1839"/>
      <c r="BT37" s="1839"/>
      <c r="BU37" s="1839"/>
      <c r="BV37" s="1839"/>
      <c r="BW37" s="1839"/>
      <c r="BX37" s="1839"/>
      <c r="BY37" s="1839"/>
      <c r="BZ37" s="1839"/>
      <c r="CA37" s="1839"/>
      <c r="CB37" s="1839"/>
      <c r="CC37" s="1839"/>
      <c r="CD37" s="1839"/>
      <c r="CE37" s="1839"/>
      <c r="CF37" s="1839"/>
      <c r="CG37" s="1839"/>
      <c r="CH37" s="1839"/>
      <c r="CI37" s="1839"/>
      <c r="CJ37" s="1839"/>
      <c r="CK37" s="1839"/>
      <c r="CL37" s="1839"/>
      <c r="CM37" s="1839"/>
      <c r="CN37" s="1839"/>
      <c r="CO37" s="1839"/>
      <c r="CP37" s="1839"/>
      <c r="CQ37" s="1839"/>
      <c r="CR37" s="1839"/>
      <c r="CS37" s="1839"/>
      <c r="CT37" s="1839"/>
      <c r="CU37" s="1839"/>
      <c r="CV37" s="1839"/>
      <c r="CW37" s="1839"/>
      <c r="CX37" s="1839"/>
      <c r="CY37" s="1839"/>
      <c r="CZ37" s="1839"/>
      <c r="DA37" s="1839"/>
      <c r="DB37" s="1840"/>
      <c r="DC37" s="1831">
        <f t="shared" si="32"/>
        <v>0</v>
      </c>
      <c r="DD37" s="1832">
        <f t="shared" si="33"/>
        <v>0</v>
      </c>
      <c r="DE37" s="1833">
        <f t="shared" si="34"/>
        <v>0</v>
      </c>
      <c r="DF37" s="1831">
        <f t="shared" si="35"/>
        <v>0</v>
      </c>
      <c r="DG37" s="1832">
        <f t="shared" si="36"/>
        <v>0</v>
      </c>
      <c r="DH37" s="1833">
        <f t="shared" si="37"/>
        <v>0</v>
      </c>
      <c r="DI37" s="1831">
        <f t="shared" si="38"/>
        <v>0</v>
      </c>
      <c r="DJ37" s="1832">
        <f t="shared" si="39"/>
        <v>0</v>
      </c>
      <c r="DK37" s="1832">
        <f t="shared" si="40"/>
        <v>0</v>
      </c>
      <c r="DL37" s="1833">
        <f t="shared" si="41"/>
        <v>0</v>
      </c>
      <c r="DM37" s="1834">
        <f t="shared" si="42"/>
        <v>0</v>
      </c>
      <c r="DN37" s="1835">
        <f t="shared" si="43"/>
        <v>0</v>
      </c>
      <c r="DO37" s="1836">
        <f t="shared" si="44"/>
        <v>0</v>
      </c>
      <c r="DP37" s="1837">
        <f t="shared" si="45"/>
        <v>0</v>
      </c>
      <c r="DQ37" s="1837">
        <f t="shared" si="46"/>
        <v>0</v>
      </c>
      <c r="DR37" s="1192"/>
      <c r="DS37" s="1210"/>
      <c r="DT37" s="1211"/>
      <c r="DU37" s="1212"/>
      <c r="DV37" s="1213"/>
      <c r="DW37" s="1180"/>
      <c r="DX37" s="1178"/>
      <c r="DY37" s="1181"/>
      <c r="DZ37" s="1195"/>
      <c r="EA37" s="1196"/>
      <c r="EB37" s="1195"/>
      <c r="EC37" s="1197"/>
      <c r="ED37" s="1196"/>
      <c r="EE37" s="1191"/>
      <c r="EF37" s="1192"/>
      <c r="EG37" s="1195"/>
      <c r="EH37" s="1196"/>
      <c r="EI37" s="1195"/>
      <c r="EJ37" s="1197"/>
      <c r="EK37" s="1198"/>
      <c r="EL37" s="1199"/>
      <c r="EM37" s="1179"/>
      <c r="EN37" s="1178"/>
      <c r="EO37" s="1688"/>
      <c r="EP37" s="1680"/>
      <c r="EQ37" s="1675"/>
      <c r="ER37" s="1498"/>
      <c r="ES37" s="1498"/>
      <c r="ET37" s="1499"/>
      <c r="EU37" s="1500"/>
      <c r="EV37" s="1501"/>
      <c r="EW37" s="1501"/>
      <c r="EX37" s="1501"/>
      <c r="EY37" s="1501"/>
      <c r="EZ37" s="1501"/>
      <c r="FA37" s="1501"/>
      <c r="FB37" s="1502"/>
      <c r="FC37" s="1689"/>
      <c r="FD37" s="1444"/>
      <c r="FE37" s="2219"/>
      <c r="FF37" s="2220"/>
      <c r="FG37" s="2220"/>
      <c r="FH37" s="2220"/>
      <c r="FI37" s="2220"/>
      <c r="FJ37" s="2220"/>
      <c r="FK37" s="2220"/>
      <c r="FL37" s="2220"/>
      <c r="FM37" s="2220"/>
      <c r="FN37" s="2220"/>
      <c r="FO37" s="2220"/>
      <c r="FP37" s="2220"/>
      <c r="FQ37" s="2220"/>
      <c r="FR37" s="2220"/>
      <c r="FS37" s="2220"/>
      <c r="FT37" s="2220"/>
      <c r="FU37" s="2220"/>
      <c r="FV37" s="2220"/>
      <c r="FW37" s="2220"/>
      <c r="FX37" s="2220"/>
      <c r="FY37" s="2220"/>
      <c r="FZ37" s="2220"/>
      <c r="GA37" s="2220"/>
      <c r="GB37" s="2220"/>
      <c r="GC37" s="2220"/>
      <c r="GD37" s="2220"/>
      <c r="GE37" s="2220"/>
      <c r="GF37" s="2220"/>
      <c r="GG37" s="2220"/>
      <c r="GH37" s="2220"/>
      <c r="GI37" s="2220"/>
      <c r="GJ37" s="2220"/>
      <c r="GK37" s="2220"/>
      <c r="GL37" s="2220"/>
      <c r="GM37" s="2220"/>
      <c r="GN37" s="2220"/>
      <c r="GO37" s="2220"/>
      <c r="GP37" s="2220"/>
      <c r="GQ37" s="2220"/>
      <c r="GR37" s="2220"/>
      <c r="GS37" s="2220"/>
      <c r="GT37" s="2220"/>
      <c r="GU37" s="2220"/>
      <c r="GV37" s="2220"/>
      <c r="GW37" s="2220"/>
      <c r="GX37" s="2221"/>
      <c r="GY37" s="2198">
        <f t="shared" si="47"/>
        <v>0</v>
      </c>
      <c r="GZ37" s="399" t="b">
        <f t="shared" si="82"/>
        <v>0</v>
      </c>
      <c r="HA37" s="2199">
        <f t="shared" si="48"/>
        <v>0</v>
      </c>
      <c r="HB37" s="2211" t="b">
        <f t="shared" si="49"/>
        <v>0</v>
      </c>
      <c r="HC37" s="2201">
        <f t="shared" si="50"/>
        <v>0</v>
      </c>
      <c r="HD37" s="400" t="b">
        <f t="shared" si="51"/>
        <v>0</v>
      </c>
      <c r="HE37" s="2202">
        <f t="shared" si="52"/>
        <v>0</v>
      </c>
      <c r="HF37" s="401" t="b">
        <f t="shared" si="53"/>
        <v>0</v>
      </c>
      <c r="HG37" s="2203">
        <f t="shared" si="54"/>
        <v>0</v>
      </c>
      <c r="HH37" s="2212" t="b">
        <f t="shared" si="55"/>
        <v>0</v>
      </c>
      <c r="HI37" s="2205">
        <f t="shared" si="56"/>
        <v>0</v>
      </c>
      <c r="HJ37" s="395" t="b">
        <f t="shared" si="57"/>
        <v>0</v>
      </c>
      <c r="HK37" s="2206">
        <f t="shared" si="58"/>
        <v>0</v>
      </c>
      <c r="HL37" s="1007" t="b">
        <f t="shared" si="59"/>
        <v>0</v>
      </c>
      <c r="HM37" s="1447"/>
      <c r="HN37" s="1448"/>
      <c r="HO37" s="905"/>
      <c r="HP37" s="906"/>
      <c r="HQ37" s="907"/>
      <c r="HR37" s="908"/>
      <c r="HS37" s="909"/>
      <c r="HT37" s="910"/>
      <c r="HU37" s="911"/>
      <c r="HV37" s="714" t="b">
        <f t="shared" si="83"/>
        <v>0</v>
      </c>
      <c r="HW37" s="715" t="b">
        <f t="shared" si="83"/>
        <v>0</v>
      </c>
      <c r="HX37" s="715" t="b">
        <f t="shared" si="61"/>
        <v>0</v>
      </c>
      <c r="HY37" s="715" t="b">
        <f t="shared" si="62"/>
        <v>0</v>
      </c>
      <c r="HZ37" s="715" t="b">
        <f t="shared" si="63"/>
        <v>0</v>
      </c>
      <c r="IA37" s="716" t="b">
        <f t="shared" si="64"/>
        <v>0</v>
      </c>
      <c r="IB37" s="717" t="b">
        <f t="shared" si="65"/>
        <v>0</v>
      </c>
      <c r="IC37" s="1449"/>
      <c r="ID37" s="1447"/>
      <c r="IE37" s="664"/>
      <c r="IF37" s="1055"/>
      <c r="IG37" s="1055"/>
      <c r="IH37" s="1055"/>
      <c r="II37" s="1055"/>
      <c r="IJ37" s="1055"/>
      <c r="IK37" s="1055"/>
      <c r="IL37" s="1055"/>
      <c r="IM37" s="1055"/>
      <c r="IN37" s="1056"/>
      <c r="IO37" s="662"/>
      <c r="IP37" s="1057"/>
      <c r="IQ37" s="1057"/>
      <c r="IR37" s="1057"/>
      <c r="IS37" s="1057"/>
      <c r="IT37" s="1057"/>
      <c r="IU37" s="1057"/>
      <c r="IV37" s="1057"/>
      <c r="IW37" s="1057"/>
      <c r="IX37" s="1058"/>
      <c r="IY37" s="664"/>
      <c r="IZ37" s="1055"/>
      <c r="JA37" s="1055"/>
      <c r="JB37" s="1055"/>
      <c r="JC37" s="1055"/>
      <c r="JD37" s="1055"/>
      <c r="JE37" s="1055"/>
      <c r="JF37" s="1055"/>
      <c r="JG37" s="1055"/>
      <c r="JH37" s="1059"/>
      <c r="JI37" s="662"/>
      <c r="JJ37" s="1057"/>
      <c r="JK37" s="1057"/>
      <c r="JL37" s="1057"/>
      <c r="JM37" s="1057"/>
      <c r="JN37" s="1057"/>
      <c r="JO37" s="1057"/>
      <c r="JP37" s="1057"/>
      <c r="JQ37" s="1057"/>
      <c r="JR37" s="1058"/>
      <c r="JS37" s="664"/>
      <c r="JT37" s="1055"/>
      <c r="JU37" s="1055"/>
      <c r="JV37" s="1055"/>
      <c r="JW37" s="1055"/>
      <c r="JX37" s="1059"/>
      <c r="JY37" s="1055"/>
      <c r="JZ37" s="1055"/>
      <c r="KA37" s="1055"/>
      <c r="KB37" s="1056"/>
      <c r="KC37" s="662"/>
      <c r="KD37" s="1057"/>
      <c r="KE37" s="1057"/>
      <c r="KF37" s="1057"/>
      <c r="KG37" s="1057"/>
      <c r="KH37" s="1057"/>
      <c r="KI37" s="1057"/>
      <c r="KJ37" s="1057"/>
      <c r="KK37" s="1057"/>
      <c r="KL37" s="1058"/>
      <c r="KM37" s="664"/>
      <c r="KN37" s="1055"/>
      <c r="KO37" s="1055"/>
      <c r="KP37" s="1055"/>
      <c r="KQ37" s="1055"/>
      <c r="KR37" s="1055"/>
      <c r="KS37" s="1055"/>
      <c r="KT37" s="1055"/>
      <c r="KU37" s="1055"/>
      <c r="KV37" s="1056"/>
      <c r="KW37" s="662"/>
      <c r="KX37" s="1057"/>
      <c r="KY37" s="1057"/>
      <c r="KZ37" s="1057"/>
      <c r="LA37" s="1057"/>
      <c r="LB37" s="1057"/>
      <c r="LC37" s="1057"/>
      <c r="LD37" s="1057"/>
      <c r="LE37" s="1057"/>
      <c r="LF37" s="1058"/>
      <c r="LG37" s="1060"/>
      <c r="LH37" s="1055"/>
      <c r="LI37" s="1055"/>
      <c r="LJ37" s="1055"/>
      <c r="LK37" s="1055"/>
      <c r="LL37" s="1055"/>
      <c r="LM37" s="1055"/>
      <c r="LN37" s="1055"/>
      <c r="LO37" s="1055"/>
      <c r="LP37" s="1055"/>
      <c r="LQ37" s="1059"/>
      <c r="LR37" s="739">
        <f t="shared" si="5"/>
        <v>0</v>
      </c>
      <c r="LS37" s="740" t="b">
        <f t="shared" si="66"/>
        <v>0</v>
      </c>
      <c r="LT37" s="741">
        <f t="shared" si="6"/>
        <v>0</v>
      </c>
      <c r="LU37" s="742" t="b">
        <f t="shared" si="67"/>
        <v>0</v>
      </c>
      <c r="LV37" s="743">
        <f t="shared" si="84"/>
        <v>0</v>
      </c>
      <c r="LW37" s="744" t="b">
        <f t="shared" si="68"/>
        <v>0</v>
      </c>
      <c r="LX37" s="745">
        <f t="shared" si="8"/>
        <v>0</v>
      </c>
      <c r="LY37" s="746" t="b">
        <f t="shared" si="69"/>
        <v>0</v>
      </c>
      <c r="LZ37" s="764">
        <f t="shared" si="9"/>
        <v>0</v>
      </c>
      <c r="MA37" s="765" t="b">
        <f t="shared" si="70"/>
        <v>0</v>
      </c>
      <c r="MB37" s="766">
        <f t="shared" si="85"/>
        <v>0</v>
      </c>
      <c r="MC37" s="767" t="b">
        <f t="shared" si="71"/>
        <v>0</v>
      </c>
      <c r="MD37" s="768">
        <f t="shared" si="11"/>
        <v>0</v>
      </c>
      <c r="ME37" s="769" t="b">
        <f t="shared" si="72"/>
        <v>0</v>
      </c>
      <c r="MF37" s="770">
        <f t="shared" si="86"/>
        <v>0</v>
      </c>
      <c r="MG37" s="771" t="b">
        <f t="shared" si="73"/>
        <v>0</v>
      </c>
      <c r="MH37" s="772">
        <f t="shared" si="87"/>
        <v>0</v>
      </c>
      <c r="MI37" s="773" t="b">
        <f t="shared" si="74"/>
        <v>0</v>
      </c>
      <c r="MJ37" s="774">
        <f t="shared" si="88"/>
        <v>0</v>
      </c>
      <c r="MK37" s="775" t="b">
        <f t="shared" si="75"/>
        <v>0</v>
      </c>
      <c r="ML37" s="776">
        <f t="shared" si="89"/>
        <v>0</v>
      </c>
      <c r="MM37" s="777" t="b">
        <f t="shared" si="76"/>
        <v>0</v>
      </c>
      <c r="MN37" s="778">
        <f t="shared" si="90"/>
        <v>0</v>
      </c>
      <c r="MO37" s="779" t="b">
        <f t="shared" si="77"/>
        <v>0</v>
      </c>
      <c r="MP37" s="884">
        <f t="shared" si="91"/>
        <v>0</v>
      </c>
      <c r="MQ37" s="885" t="b">
        <f t="shared" si="78"/>
        <v>0</v>
      </c>
      <c r="MR37" s="1449"/>
      <c r="MS37" s="645"/>
      <c r="MT37" s="646"/>
      <c r="MU37" s="647"/>
      <c r="MV37" s="648"/>
      <c r="MW37" s="649"/>
      <c r="MX37" s="657"/>
      <c r="MY37" s="658"/>
      <c r="MZ37" s="659"/>
      <c r="NA37" s="660"/>
      <c r="NB37" s="661"/>
      <c r="NC37" s="662"/>
      <c r="ND37" s="663"/>
      <c r="NE37" s="664"/>
      <c r="NF37" s="665"/>
      <c r="NG37" s="1575" t="b">
        <f t="shared" si="93"/>
        <v>0</v>
      </c>
      <c r="NH37" s="1575" t="b">
        <f t="shared" si="93"/>
        <v>0</v>
      </c>
      <c r="NI37" s="1575" t="b">
        <f t="shared" si="93"/>
        <v>0</v>
      </c>
      <c r="NJ37" s="1575" t="b">
        <f t="shared" si="93"/>
        <v>0</v>
      </c>
      <c r="NK37" s="1575" t="b">
        <f t="shared" si="93"/>
        <v>0</v>
      </c>
      <c r="NL37" s="1575" t="b">
        <f t="shared" si="93"/>
        <v>0</v>
      </c>
      <c r="NM37" s="1575" t="b">
        <f t="shared" si="93"/>
        <v>0</v>
      </c>
      <c r="NN37" s="1575" t="b">
        <f t="shared" si="93"/>
        <v>0</v>
      </c>
      <c r="NO37" s="1575" t="b">
        <f t="shared" si="92"/>
        <v>0</v>
      </c>
      <c r="NP37" s="1576" t="b">
        <f t="shared" si="92"/>
        <v>0</v>
      </c>
      <c r="NQ37" s="1576" t="b">
        <f t="shared" si="92"/>
        <v>0</v>
      </c>
      <c r="NR37" s="1576" t="b">
        <f t="shared" si="92"/>
        <v>0</v>
      </c>
      <c r="NS37" s="1575" t="b">
        <f t="shared" si="92"/>
        <v>0</v>
      </c>
      <c r="NT37" s="1445"/>
    </row>
    <row r="38" spans="1:384" s="1938" customFormat="1" ht="23.25" thickBot="1" x14ac:dyDescent="0.35">
      <c r="A38" s="1600">
        <v>26</v>
      </c>
      <c r="B38" s="1601"/>
      <c r="C38" s="1602"/>
      <c r="D38" s="1601"/>
      <c r="E38" s="1515"/>
      <c r="F38" s="89"/>
      <c r="G38" s="90"/>
      <c r="H38" s="100"/>
      <c r="I38" s="100"/>
      <c r="J38" s="1558"/>
      <c r="K38" s="1565">
        <f t="shared" si="79"/>
        <v>0</v>
      </c>
      <c r="L38" s="1562"/>
      <c r="M38" s="1178"/>
      <c r="N38" s="1179"/>
      <c r="O38" s="1195"/>
      <c r="P38" s="1197"/>
      <c r="Q38" s="1197"/>
      <c r="R38" s="1197"/>
      <c r="S38" s="1197"/>
      <c r="T38" s="1197"/>
      <c r="U38" s="1197"/>
      <c r="V38" s="1198"/>
      <c r="W38" s="1532" t="b">
        <f t="shared" si="81"/>
        <v>0</v>
      </c>
      <c r="X38" s="1531" t="b">
        <f t="shared" si="19"/>
        <v>0</v>
      </c>
      <c r="Y38" s="1531" t="b">
        <f t="shared" si="20"/>
        <v>0</v>
      </c>
      <c r="Z38" s="1531" t="b">
        <f t="shared" si="21"/>
        <v>0</v>
      </c>
      <c r="AA38" s="1531" t="b">
        <f t="shared" si="22"/>
        <v>0</v>
      </c>
      <c r="AB38" s="1531" t="b">
        <f t="shared" si="23"/>
        <v>0</v>
      </c>
      <c r="AC38" s="1531" t="b">
        <f t="shared" si="24"/>
        <v>0</v>
      </c>
      <c r="AD38" s="1533" t="b">
        <f t="shared" si="25"/>
        <v>0</v>
      </c>
      <c r="AE38" s="1178"/>
      <c r="AF38" s="1181"/>
      <c r="AG38" s="103"/>
      <c r="AH38" s="104"/>
      <c r="AI38" s="104"/>
      <c r="AJ38" s="104"/>
      <c r="AK38" s="104"/>
      <c r="AL38" s="104"/>
      <c r="AM38" s="104"/>
      <c r="AN38" s="104"/>
      <c r="AO38" s="104"/>
      <c r="AP38" s="105"/>
      <c r="AQ38" s="1667"/>
      <c r="AR38" s="103"/>
      <c r="AS38" s="104"/>
      <c r="AT38" s="104"/>
      <c r="AU38" s="104"/>
      <c r="AV38" s="104"/>
      <c r="AW38" s="104"/>
      <c r="AX38" s="104"/>
      <c r="AY38" s="104"/>
      <c r="AZ38" s="104"/>
      <c r="BA38" s="105"/>
      <c r="BB38" s="1645">
        <f t="shared" si="0"/>
        <v>0</v>
      </c>
      <c r="BC38" s="382">
        <f t="shared" si="1"/>
        <v>0</v>
      </c>
      <c r="BD38" s="1647" t="e">
        <f t="shared" si="26"/>
        <v>#DIV/0!</v>
      </c>
      <c r="BE38" s="367" t="e">
        <f t="shared" si="27"/>
        <v>#DIV/0!</v>
      </c>
      <c r="BF38" s="368" t="e">
        <f t="shared" si="28"/>
        <v>#DIV/0!</v>
      </c>
      <c r="BG38" s="369" t="e">
        <f t="shared" si="2"/>
        <v>#DIV/0!</v>
      </c>
      <c r="BH38" s="370" t="e">
        <f t="shared" si="3"/>
        <v>#DIV/0!</v>
      </c>
      <c r="BI38" s="371" t="e">
        <f t="shared" si="4"/>
        <v>#DIV/0!</v>
      </c>
      <c r="BJ38" s="372" t="e">
        <f t="shared" si="29"/>
        <v>#DIV/0!</v>
      </c>
      <c r="BK38" s="372" t="e">
        <f t="shared" si="30"/>
        <v>#DIV/0!</v>
      </c>
      <c r="BL38" s="379" t="e">
        <f t="shared" si="31"/>
        <v>#DIV/0!</v>
      </c>
      <c r="BM38" s="99"/>
      <c r="BN38" s="1181"/>
      <c r="BO38" s="1838"/>
      <c r="BP38" s="1839"/>
      <c r="BQ38" s="1839"/>
      <c r="BR38" s="1839"/>
      <c r="BS38" s="1839"/>
      <c r="BT38" s="1839"/>
      <c r="BU38" s="1839"/>
      <c r="BV38" s="1839"/>
      <c r="BW38" s="1839"/>
      <c r="BX38" s="1839"/>
      <c r="BY38" s="1839"/>
      <c r="BZ38" s="1839"/>
      <c r="CA38" s="1839"/>
      <c r="CB38" s="1839"/>
      <c r="CC38" s="1839"/>
      <c r="CD38" s="1839"/>
      <c r="CE38" s="1839"/>
      <c r="CF38" s="1839"/>
      <c r="CG38" s="1839"/>
      <c r="CH38" s="1839"/>
      <c r="CI38" s="1839"/>
      <c r="CJ38" s="1839"/>
      <c r="CK38" s="1839"/>
      <c r="CL38" s="1839"/>
      <c r="CM38" s="1839"/>
      <c r="CN38" s="1839"/>
      <c r="CO38" s="1839"/>
      <c r="CP38" s="1839"/>
      <c r="CQ38" s="1839"/>
      <c r="CR38" s="1839"/>
      <c r="CS38" s="1839"/>
      <c r="CT38" s="1839"/>
      <c r="CU38" s="1839"/>
      <c r="CV38" s="1839"/>
      <c r="CW38" s="1839"/>
      <c r="CX38" s="1839"/>
      <c r="CY38" s="1839"/>
      <c r="CZ38" s="1839"/>
      <c r="DA38" s="1839"/>
      <c r="DB38" s="1840"/>
      <c r="DC38" s="1831">
        <f t="shared" si="32"/>
        <v>0</v>
      </c>
      <c r="DD38" s="1832">
        <f t="shared" si="33"/>
        <v>0</v>
      </c>
      <c r="DE38" s="1833">
        <f t="shared" si="34"/>
        <v>0</v>
      </c>
      <c r="DF38" s="1831">
        <f t="shared" si="35"/>
        <v>0</v>
      </c>
      <c r="DG38" s="1832">
        <f t="shared" si="36"/>
        <v>0</v>
      </c>
      <c r="DH38" s="1833">
        <f t="shared" si="37"/>
        <v>0</v>
      </c>
      <c r="DI38" s="1831">
        <f t="shared" si="38"/>
        <v>0</v>
      </c>
      <c r="DJ38" s="1832">
        <f t="shared" si="39"/>
        <v>0</v>
      </c>
      <c r="DK38" s="1832">
        <f t="shared" si="40"/>
        <v>0</v>
      </c>
      <c r="DL38" s="1833">
        <f t="shared" si="41"/>
        <v>0</v>
      </c>
      <c r="DM38" s="1834">
        <f t="shared" si="42"/>
        <v>0</v>
      </c>
      <c r="DN38" s="1835">
        <f t="shared" si="43"/>
        <v>0</v>
      </c>
      <c r="DO38" s="1836">
        <f t="shared" si="44"/>
        <v>0</v>
      </c>
      <c r="DP38" s="1837">
        <f t="shared" si="45"/>
        <v>0</v>
      </c>
      <c r="DQ38" s="1837">
        <f t="shared" si="46"/>
        <v>0</v>
      </c>
      <c r="DR38" s="1192"/>
      <c r="DS38" s="1210"/>
      <c r="DT38" s="1211"/>
      <c r="DU38" s="1212"/>
      <c r="DV38" s="1213"/>
      <c r="DW38" s="1180"/>
      <c r="DX38" s="1178"/>
      <c r="DY38" s="1181"/>
      <c r="DZ38" s="1195"/>
      <c r="EA38" s="1196"/>
      <c r="EB38" s="1195"/>
      <c r="EC38" s="1197"/>
      <c r="ED38" s="1196"/>
      <c r="EE38" s="1191"/>
      <c r="EF38" s="1192"/>
      <c r="EG38" s="1195"/>
      <c r="EH38" s="1196"/>
      <c r="EI38" s="1195"/>
      <c r="EJ38" s="1197"/>
      <c r="EK38" s="1198"/>
      <c r="EL38" s="1199"/>
      <c r="EM38" s="1179"/>
      <c r="EN38" s="1178"/>
      <c r="EO38" s="1688"/>
      <c r="EP38" s="1680"/>
      <c r="EQ38" s="1675"/>
      <c r="ER38" s="1498"/>
      <c r="ES38" s="1498"/>
      <c r="ET38" s="1499"/>
      <c r="EU38" s="1500"/>
      <c r="EV38" s="1501"/>
      <c r="EW38" s="1501"/>
      <c r="EX38" s="1501"/>
      <c r="EY38" s="1501"/>
      <c r="EZ38" s="1501"/>
      <c r="FA38" s="1501"/>
      <c r="FB38" s="1502"/>
      <c r="FC38" s="1689"/>
      <c r="FD38" s="1444"/>
      <c r="FE38" s="2219"/>
      <c r="FF38" s="2220"/>
      <c r="FG38" s="2220"/>
      <c r="FH38" s="2220"/>
      <c r="FI38" s="2220"/>
      <c r="FJ38" s="2220"/>
      <c r="FK38" s="2220"/>
      <c r="FL38" s="2220"/>
      <c r="FM38" s="2220"/>
      <c r="FN38" s="2220"/>
      <c r="FO38" s="2220"/>
      <c r="FP38" s="2220"/>
      <c r="FQ38" s="2220"/>
      <c r="FR38" s="2220"/>
      <c r="FS38" s="2220"/>
      <c r="FT38" s="2220"/>
      <c r="FU38" s="2220"/>
      <c r="FV38" s="2220"/>
      <c r="FW38" s="2220"/>
      <c r="FX38" s="2220"/>
      <c r="FY38" s="2220"/>
      <c r="FZ38" s="2220"/>
      <c r="GA38" s="2220"/>
      <c r="GB38" s="2220"/>
      <c r="GC38" s="2220"/>
      <c r="GD38" s="2220"/>
      <c r="GE38" s="2220"/>
      <c r="GF38" s="2220"/>
      <c r="GG38" s="2220"/>
      <c r="GH38" s="2220"/>
      <c r="GI38" s="2220"/>
      <c r="GJ38" s="2220"/>
      <c r="GK38" s="2220"/>
      <c r="GL38" s="2220"/>
      <c r="GM38" s="2220"/>
      <c r="GN38" s="2220"/>
      <c r="GO38" s="2220"/>
      <c r="GP38" s="2220"/>
      <c r="GQ38" s="2220"/>
      <c r="GR38" s="2220"/>
      <c r="GS38" s="2220"/>
      <c r="GT38" s="2220"/>
      <c r="GU38" s="2220"/>
      <c r="GV38" s="2220"/>
      <c r="GW38" s="2220"/>
      <c r="GX38" s="2221"/>
      <c r="GY38" s="2198">
        <f t="shared" si="47"/>
        <v>0</v>
      </c>
      <c r="GZ38" s="399" t="b">
        <f t="shared" si="82"/>
        <v>0</v>
      </c>
      <c r="HA38" s="2199">
        <f t="shared" si="48"/>
        <v>0</v>
      </c>
      <c r="HB38" s="2211" t="b">
        <f t="shared" si="49"/>
        <v>0</v>
      </c>
      <c r="HC38" s="2201">
        <f t="shared" si="50"/>
        <v>0</v>
      </c>
      <c r="HD38" s="400" t="b">
        <f t="shared" si="51"/>
        <v>0</v>
      </c>
      <c r="HE38" s="2202">
        <f t="shared" si="52"/>
        <v>0</v>
      </c>
      <c r="HF38" s="401" t="b">
        <f t="shared" si="53"/>
        <v>0</v>
      </c>
      <c r="HG38" s="2203">
        <f t="shared" si="54"/>
        <v>0</v>
      </c>
      <c r="HH38" s="2212" t="b">
        <f t="shared" si="55"/>
        <v>0</v>
      </c>
      <c r="HI38" s="2205">
        <f t="shared" si="56"/>
        <v>0</v>
      </c>
      <c r="HJ38" s="395" t="b">
        <f t="shared" si="57"/>
        <v>0</v>
      </c>
      <c r="HK38" s="2206">
        <f t="shared" si="58"/>
        <v>0</v>
      </c>
      <c r="HL38" s="1007" t="b">
        <f t="shared" si="59"/>
        <v>0</v>
      </c>
      <c r="HM38" s="1447"/>
      <c r="HN38" s="1448"/>
      <c r="HO38" s="905"/>
      <c r="HP38" s="906"/>
      <c r="HQ38" s="907"/>
      <c r="HR38" s="908"/>
      <c r="HS38" s="909"/>
      <c r="HT38" s="910"/>
      <c r="HU38" s="911"/>
      <c r="HV38" s="714" t="b">
        <f t="shared" si="83"/>
        <v>0</v>
      </c>
      <c r="HW38" s="715" t="b">
        <f t="shared" si="83"/>
        <v>0</v>
      </c>
      <c r="HX38" s="715" t="b">
        <f t="shared" si="61"/>
        <v>0</v>
      </c>
      <c r="HY38" s="715" t="b">
        <f t="shared" si="62"/>
        <v>0</v>
      </c>
      <c r="HZ38" s="715" t="b">
        <f t="shared" si="63"/>
        <v>0</v>
      </c>
      <c r="IA38" s="716" t="b">
        <f t="shared" si="64"/>
        <v>0</v>
      </c>
      <c r="IB38" s="717" t="b">
        <f t="shared" si="65"/>
        <v>0</v>
      </c>
      <c r="IC38" s="1449"/>
      <c r="ID38" s="1447"/>
      <c r="IE38" s="664"/>
      <c r="IF38" s="1055"/>
      <c r="IG38" s="1055"/>
      <c r="IH38" s="1055"/>
      <c r="II38" s="1055"/>
      <c r="IJ38" s="1055"/>
      <c r="IK38" s="1055"/>
      <c r="IL38" s="1055"/>
      <c r="IM38" s="1055"/>
      <c r="IN38" s="1056"/>
      <c r="IO38" s="662"/>
      <c r="IP38" s="1057"/>
      <c r="IQ38" s="1057"/>
      <c r="IR38" s="1057"/>
      <c r="IS38" s="1057"/>
      <c r="IT38" s="1057"/>
      <c r="IU38" s="1057"/>
      <c r="IV38" s="1057"/>
      <c r="IW38" s="1057"/>
      <c r="IX38" s="1058"/>
      <c r="IY38" s="664"/>
      <c r="IZ38" s="1055"/>
      <c r="JA38" s="1055"/>
      <c r="JB38" s="1055"/>
      <c r="JC38" s="1055"/>
      <c r="JD38" s="1055"/>
      <c r="JE38" s="1055"/>
      <c r="JF38" s="1055"/>
      <c r="JG38" s="1055"/>
      <c r="JH38" s="1059"/>
      <c r="JI38" s="662"/>
      <c r="JJ38" s="1057"/>
      <c r="JK38" s="1057"/>
      <c r="JL38" s="1057"/>
      <c r="JM38" s="1057"/>
      <c r="JN38" s="1057"/>
      <c r="JO38" s="1057"/>
      <c r="JP38" s="1057"/>
      <c r="JQ38" s="1057"/>
      <c r="JR38" s="1058"/>
      <c r="JS38" s="664"/>
      <c r="JT38" s="1055"/>
      <c r="JU38" s="1055"/>
      <c r="JV38" s="1055"/>
      <c r="JW38" s="1055"/>
      <c r="JX38" s="1059"/>
      <c r="JY38" s="1055"/>
      <c r="JZ38" s="1055"/>
      <c r="KA38" s="1055"/>
      <c r="KB38" s="1056"/>
      <c r="KC38" s="662"/>
      <c r="KD38" s="1057"/>
      <c r="KE38" s="1057"/>
      <c r="KF38" s="1057"/>
      <c r="KG38" s="1057"/>
      <c r="KH38" s="1057"/>
      <c r="KI38" s="1057"/>
      <c r="KJ38" s="1057"/>
      <c r="KK38" s="1057"/>
      <c r="KL38" s="1058"/>
      <c r="KM38" s="664"/>
      <c r="KN38" s="1055"/>
      <c r="KO38" s="1055"/>
      <c r="KP38" s="1055"/>
      <c r="KQ38" s="1055"/>
      <c r="KR38" s="1055"/>
      <c r="KS38" s="1055"/>
      <c r="KT38" s="1055"/>
      <c r="KU38" s="1055"/>
      <c r="KV38" s="1056"/>
      <c r="KW38" s="662"/>
      <c r="KX38" s="1057"/>
      <c r="KY38" s="1057"/>
      <c r="KZ38" s="1057"/>
      <c r="LA38" s="1057"/>
      <c r="LB38" s="1057"/>
      <c r="LC38" s="1057"/>
      <c r="LD38" s="1057"/>
      <c r="LE38" s="1057"/>
      <c r="LF38" s="1058"/>
      <c r="LG38" s="1060"/>
      <c r="LH38" s="1055"/>
      <c r="LI38" s="1055"/>
      <c r="LJ38" s="1055"/>
      <c r="LK38" s="1055"/>
      <c r="LL38" s="1055"/>
      <c r="LM38" s="1055"/>
      <c r="LN38" s="1055"/>
      <c r="LO38" s="1055"/>
      <c r="LP38" s="1055"/>
      <c r="LQ38" s="1059"/>
      <c r="LR38" s="739">
        <f t="shared" si="5"/>
        <v>0</v>
      </c>
      <c r="LS38" s="740" t="b">
        <f t="shared" si="66"/>
        <v>0</v>
      </c>
      <c r="LT38" s="741">
        <f t="shared" si="6"/>
        <v>0</v>
      </c>
      <c r="LU38" s="742" t="b">
        <f t="shared" si="67"/>
        <v>0</v>
      </c>
      <c r="LV38" s="743">
        <f t="shared" si="84"/>
        <v>0</v>
      </c>
      <c r="LW38" s="744" t="b">
        <f t="shared" si="68"/>
        <v>0</v>
      </c>
      <c r="LX38" s="745">
        <f t="shared" si="8"/>
        <v>0</v>
      </c>
      <c r="LY38" s="746" t="b">
        <f t="shared" si="69"/>
        <v>0</v>
      </c>
      <c r="LZ38" s="764">
        <f t="shared" si="9"/>
        <v>0</v>
      </c>
      <c r="MA38" s="765" t="b">
        <f t="shared" si="70"/>
        <v>0</v>
      </c>
      <c r="MB38" s="766">
        <f t="shared" si="85"/>
        <v>0</v>
      </c>
      <c r="MC38" s="767" t="b">
        <f t="shared" si="71"/>
        <v>0</v>
      </c>
      <c r="MD38" s="768">
        <f t="shared" si="11"/>
        <v>0</v>
      </c>
      <c r="ME38" s="769" t="b">
        <f t="shared" si="72"/>
        <v>0</v>
      </c>
      <c r="MF38" s="770">
        <f t="shared" si="86"/>
        <v>0</v>
      </c>
      <c r="MG38" s="771" t="b">
        <f t="shared" si="73"/>
        <v>0</v>
      </c>
      <c r="MH38" s="772">
        <f t="shared" si="87"/>
        <v>0</v>
      </c>
      <c r="MI38" s="773" t="b">
        <f t="shared" si="74"/>
        <v>0</v>
      </c>
      <c r="MJ38" s="774">
        <f t="shared" si="88"/>
        <v>0</v>
      </c>
      <c r="MK38" s="775" t="b">
        <f t="shared" si="75"/>
        <v>0</v>
      </c>
      <c r="ML38" s="776">
        <f t="shared" si="89"/>
        <v>0</v>
      </c>
      <c r="MM38" s="777" t="b">
        <f t="shared" si="76"/>
        <v>0</v>
      </c>
      <c r="MN38" s="778">
        <f t="shared" si="90"/>
        <v>0</v>
      </c>
      <c r="MO38" s="779" t="b">
        <f t="shared" si="77"/>
        <v>0</v>
      </c>
      <c r="MP38" s="884">
        <f t="shared" si="91"/>
        <v>0</v>
      </c>
      <c r="MQ38" s="885" t="b">
        <f t="shared" si="78"/>
        <v>0</v>
      </c>
      <c r="MR38" s="1449"/>
      <c r="MS38" s="645"/>
      <c r="MT38" s="646"/>
      <c r="MU38" s="647"/>
      <c r="MV38" s="648"/>
      <c r="MW38" s="649"/>
      <c r="MX38" s="657"/>
      <c r="MY38" s="658"/>
      <c r="MZ38" s="659"/>
      <c r="NA38" s="660"/>
      <c r="NB38" s="661"/>
      <c r="NC38" s="662"/>
      <c r="ND38" s="666"/>
      <c r="NE38" s="664"/>
      <c r="NF38" s="665"/>
      <c r="NG38" s="1575" t="b">
        <f t="shared" si="93"/>
        <v>0</v>
      </c>
      <c r="NH38" s="1575" t="b">
        <f t="shared" si="93"/>
        <v>0</v>
      </c>
      <c r="NI38" s="1575" t="b">
        <f t="shared" si="93"/>
        <v>0</v>
      </c>
      <c r="NJ38" s="1575" t="b">
        <f t="shared" si="93"/>
        <v>0</v>
      </c>
      <c r="NK38" s="1575" t="b">
        <f t="shared" si="93"/>
        <v>0</v>
      </c>
      <c r="NL38" s="1575" t="b">
        <f t="shared" si="93"/>
        <v>0</v>
      </c>
      <c r="NM38" s="1575" t="b">
        <f t="shared" si="93"/>
        <v>0</v>
      </c>
      <c r="NN38" s="1575" t="b">
        <f t="shared" si="93"/>
        <v>0</v>
      </c>
      <c r="NO38" s="1575" t="b">
        <f t="shared" si="92"/>
        <v>0</v>
      </c>
      <c r="NP38" s="1576" t="b">
        <f t="shared" si="92"/>
        <v>0</v>
      </c>
      <c r="NQ38" s="1576" t="b">
        <f t="shared" si="92"/>
        <v>0</v>
      </c>
      <c r="NR38" s="1576" t="b">
        <f t="shared" si="92"/>
        <v>0</v>
      </c>
      <c r="NS38" s="1575" t="b">
        <f t="shared" si="92"/>
        <v>0</v>
      </c>
      <c r="NT38" s="1445"/>
    </row>
    <row r="39" spans="1:384" s="1938" customFormat="1" ht="23.25" thickBot="1" x14ac:dyDescent="0.35">
      <c r="A39" s="1600">
        <v>27</v>
      </c>
      <c r="B39" s="1601"/>
      <c r="C39" s="1602"/>
      <c r="D39" s="1601"/>
      <c r="E39" s="1515"/>
      <c r="F39" s="89"/>
      <c r="G39" s="90"/>
      <c r="H39" s="100"/>
      <c r="I39" s="100"/>
      <c r="J39" s="1558"/>
      <c r="K39" s="1565">
        <f t="shared" si="79"/>
        <v>0</v>
      </c>
      <c r="L39" s="1562"/>
      <c r="M39" s="1178"/>
      <c r="N39" s="1179"/>
      <c r="O39" s="1195"/>
      <c r="P39" s="1197"/>
      <c r="Q39" s="1197"/>
      <c r="R39" s="1197"/>
      <c r="S39" s="1197"/>
      <c r="T39" s="1197"/>
      <c r="U39" s="1197"/>
      <c r="V39" s="1198"/>
      <c r="W39" s="1532" t="b">
        <f t="shared" si="81"/>
        <v>0</v>
      </c>
      <c r="X39" s="1531" t="b">
        <f t="shared" si="19"/>
        <v>0</v>
      </c>
      <c r="Y39" s="1531" t="b">
        <f t="shared" si="20"/>
        <v>0</v>
      </c>
      <c r="Z39" s="1531" t="b">
        <f t="shared" si="21"/>
        <v>0</v>
      </c>
      <c r="AA39" s="1531" t="b">
        <f t="shared" si="22"/>
        <v>0</v>
      </c>
      <c r="AB39" s="1531" t="b">
        <f t="shared" si="23"/>
        <v>0</v>
      </c>
      <c r="AC39" s="1531" t="b">
        <f t="shared" si="24"/>
        <v>0</v>
      </c>
      <c r="AD39" s="1533" t="b">
        <f t="shared" si="25"/>
        <v>0</v>
      </c>
      <c r="AE39" s="1178"/>
      <c r="AF39" s="1181"/>
      <c r="AG39" s="103"/>
      <c r="AH39" s="104"/>
      <c r="AI39" s="104"/>
      <c r="AJ39" s="104"/>
      <c r="AK39" s="104"/>
      <c r="AL39" s="104"/>
      <c r="AM39" s="104"/>
      <c r="AN39" s="104"/>
      <c r="AO39" s="104"/>
      <c r="AP39" s="105"/>
      <c r="AQ39" s="1667"/>
      <c r="AR39" s="103"/>
      <c r="AS39" s="104"/>
      <c r="AT39" s="104"/>
      <c r="AU39" s="104"/>
      <c r="AV39" s="104"/>
      <c r="AW39" s="104"/>
      <c r="AX39" s="104"/>
      <c r="AY39" s="104"/>
      <c r="AZ39" s="104"/>
      <c r="BA39" s="105"/>
      <c r="BB39" s="1645">
        <f t="shared" si="0"/>
        <v>0</v>
      </c>
      <c r="BC39" s="382">
        <f t="shared" si="1"/>
        <v>0</v>
      </c>
      <c r="BD39" s="1647" t="e">
        <f t="shared" si="26"/>
        <v>#DIV/0!</v>
      </c>
      <c r="BE39" s="367" t="e">
        <f t="shared" si="27"/>
        <v>#DIV/0!</v>
      </c>
      <c r="BF39" s="368" t="e">
        <f t="shared" si="28"/>
        <v>#DIV/0!</v>
      </c>
      <c r="BG39" s="369" t="e">
        <f t="shared" si="2"/>
        <v>#DIV/0!</v>
      </c>
      <c r="BH39" s="370" t="e">
        <f t="shared" si="3"/>
        <v>#DIV/0!</v>
      </c>
      <c r="BI39" s="371" t="e">
        <f t="shared" si="4"/>
        <v>#DIV/0!</v>
      </c>
      <c r="BJ39" s="372" t="e">
        <f t="shared" si="29"/>
        <v>#DIV/0!</v>
      </c>
      <c r="BK39" s="372" t="e">
        <f t="shared" si="30"/>
        <v>#DIV/0!</v>
      </c>
      <c r="BL39" s="379" t="e">
        <f t="shared" si="31"/>
        <v>#DIV/0!</v>
      </c>
      <c r="BM39" s="99"/>
      <c r="BN39" s="1181"/>
      <c r="BO39" s="1838"/>
      <c r="BP39" s="1839"/>
      <c r="BQ39" s="1839"/>
      <c r="BR39" s="1839"/>
      <c r="BS39" s="1839"/>
      <c r="BT39" s="1839"/>
      <c r="BU39" s="1839"/>
      <c r="BV39" s="1839"/>
      <c r="BW39" s="1839"/>
      <c r="BX39" s="1839"/>
      <c r="BY39" s="1839"/>
      <c r="BZ39" s="1839"/>
      <c r="CA39" s="1839"/>
      <c r="CB39" s="1839"/>
      <c r="CC39" s="1839"/>
      <c r="CD39" s="1839"/>
      <c r="CE39" s="1839"/>
      <c r="CF39" s="1839"/>
      <c r="CG39" s="1839"/>
      <c r="CH39" s="1839"/>
      <c r="CI39" s="1839"/>
      <c r="CJ39" s="1839"/>
      <c r="CK39" s="1839"/>
      <c r="CL39" s="1839"/>
      <c r="CM39" s="1839"/>
      <c r="CN39" s="1839"/>
      <c r="CO39" s="1839"/>
      <c r="CP39" s="1839"/>
      <c r="CQ39" s="1839"/>
      <c r="CR39" s="1839"/>
      <c r="CS39" s="1839"/>
      <c r="CT39" s="1839"/>
      <c r="CU39" s="1839"/>
      <c r="CV39" s="1839"/>
      <c r="CW39" s="1839"/>
      <c r="CX39" s="1839"/>
      <c r="CY39" s="1839"/>
      <c r="CZ39" s="1839"/>
      <c r="DA39" s="1839"/>
      <c r="DB39" s="1840"/>
      <c r="DC39" s="1831">
        <f t="shared" si="32"/>
        <v>0</v>
      </c>
      <c r="DD39" s="1832">
        <f t="shared" si="33"/>
        <v>0</v>
      </c>
      <c r="DE39" s="1833">
        <f t="shared" si="34"/>
        <v>0</v>
      </c>
      <c r="DF39" s="1831">
        <f t="shared" si="35"/>
        <v>0</v>
      </c>
      <c r="DG39" s="1832">
        <f t="shared" si="36"/>
        <v>0</v>
      </c>
      <c r="DH39" s="1833">
        <f t="shared" si="37"/>
        <v>0</v>
      </c>
      <c r="DI39" s="1831">
        <f t="shared" si="38"/>
        <v>0</v>
      </c>
      <c r="DJ39" s="1832">
        <f t="shared" si="39"/>
        <v>0</v>
      </c>
      <c r="DK39" s="1832">
        <f t="shared" si="40"/>
        <v>0</v>
      </c>
      <c r="DL39" s="1833">
        <f t="shared" si="41"/>
        <v>0</v>
      </c>
      <c r="DM39" s="1834">
        <f t="shared" si="42"/>
        <v>0</v>
      </c>
      <c r="DN39" s="1835">
        <f t="shared" si="43"/>
        <v>0</v>
      </c>
      <c r="DO39" s="1836">
        <f t="shared" si="44"/>
        <v>0</v>
      </c>
      <c r="DP39" s="1837">
        <f t="shared" si="45"/>
        <v>0</v>
      </c>
      <c r="DQ39" s="1837">
        <f t="shared" si="46"/>
        <v>0</v>
      </c>
      <c r="DR39" s="1192"/>
      <c r="DS39" s="1210"/>
      <c r="DT39" s="1211"/>
      <c r="DU39" s="1212"/>
      <c r="DV39" s="1213"/>
      <c r="DW39" s="1180"/>
      <c r="DX39" s="1178"/>
      <c r="DY39" s="1181"/>
      <c r="DZ39" s="1195"/>
      <c r="EA39" s="1196"/>
      <c r="EB39" s="1195"/>
      <c r="EC39" s="1197"/>
      <c r="ED39" s="1196"/>
      <c r="EE39" s="1191"/>
      <c r="EF39" s="1192"/>
      <c r="EG39" s="1195"/>
      <c r="EH39" s="1196"/>
      <c r="EI39" s="1195"/>
      <c r="EJ39" s="1197"/>
      <c r="EK39" s="1198"/>
      <c r="EL39" s="1199"/>
      <c r="EM39" s="1179"/>
      <c r="EN39" s="1178"/>
      <c r="EO39" s="1688"/>
      <c r="EP39" s="1680"/>
      <c r="EQ39" s="1675"/>
      <c r="ER39" s="1498"/>
      <c r="ES39" s="1498"/>
      <c r="ET39" s="1499"/>
      <c r="EU39" s="1500"/>
      <c r="EV39" s="1501"/>
      <c r="EW39" s="1501"/>
      <c r="EX39" s="1501"/>
      <c r="EY39" s="1501"/>
      <c r="EZ39" s="1501"/>
      <c r="FA39" s="1501"/>
      <c r="FB39" s="1502"/>
      <c r="FC39" s="1689"/>
      <c r="FD39" s="1444"/>
      <c r="FE39" s="2222"/>
      <c r="FF39" s="2223"/>
      <c r="FG39" s="2223"/>
      <c r="FH39" s="2223"/>
      <c r="FI39" s="2223"/>
      <c r="FJ39" s="2223"/>
      <c r="FK39" s="2223"/>
      <c r="FL39" s="2223"/>
      <c r="FM39" s="2223"/>
      <c r="FN39" s="2223"/>
      <c r="FO39" s="2223"/>
      <c r="FP39" s="2223"/>
      <c r="FQ39" s="2223"/>
      <c r="FR39" s="2223"/>
      <c r="FS39" s="2223"/>
      <c r="FT39" s="2223"/>
      <c r="FU39" s="2223"/>
      <c r="FV39" s="2223"/>
      <c r="FW39" s="2223"/>
      <c r="FX39" s="2223"/>
      <c r="FY39" s="2223"/>
      <c r="FZ39" s="2223"/>
      <c r="GA39" s="2223"/>
      <c r="GB39" s="2223"/>
      <c r="GC39" s="2223"/>
      <c r="GD39" s="2223"/>
      <c r="GE39" s="2223"/>
      <c r="GF39" s="2223"/>
      <c r="GG39" s="2223"/>
      <c r="GH39" s="2223"/>
      <c r="GI39" s="2223"/>
      <c r="GJ39" s="2223"/>
      <c r="GK39" s="2223"/>
      <c r="GL39" s="2223"/>
      <c r="GM39" s="2223"/>
      <c r="GN39" s="2223"/>
      <c r="GO39" s="2223"/>
      <c r="GP39" s="2223"/>
      <c r="GQ39" s="2223"/>
      <c r="GR39" s="2223"/>
      <c r="GS39" s="2223"/>
      <c r="GT39" s="2223"/>
      <c r="GU39" s="2223"/>
      <c r="GV39" s="2223"/>
      <c r="GW39" s="2223"/>
      <c r="GX39" s="2224"/>
      <c r="GY39" s="2198">
        <f t="shared" si="47"/>
        <v>0</v>
      </c>
      <c r="GZ39" s="399" t="b">
        <f t="shared" si="82"/>
        <v>0</v>
      </c>
      <c r="HA39" s="2199">
        <f t="shared" si="48"/>
        <v>0</v>
      </c>
      <c r="HB39" s="2211" t="b">
        <f t="shared" si="49"/>
        <v>0</v>
      </c>
      <c r="HC39" s="2201">
        <f t="shared" si="50"/>
        <v>0</v>
      </c>
      <c r="HD39" s="400" t="b">
        <f t="shared" si="51"/>
        <v>0</v>
      </c>
      <c r="HE39" s="2202">
        <f t="shared" si="52"/>
        <v>0</v>
      </c>
      <c r="HF39" s="401" t="b">
        <f t="shared" si="53"/>
        <v>0</v>
      </c>
      <c r="HG39" s="2203">
        <f t="shared" si="54"/>
        <v>0</v>
      </c>
      <c r="HH39" s="2212" t="b">
        <f t="shared" si="55"/>
        <v>0</v>
      </c>
      <c r="HI39" s="2205">
        <f t="shared" si="56"/>
        <v>0</v>
      </c>
      <c r="HJ39" s="395" t="b">
        <f t="shared" si="57"/>
        <v>0</v>
      </c>
      <c r="HK39" s="2206">
        <f t="shared" si="58"/>
        <v>0</v>
      </c>
      <c r="HL39" s="1007" t="b">
        <f t="shared" si="59"/>
        <v>0</v>
      </c>
      <c r="HM39" s="1447"/>
      <c r="HN39" s="1448"/>
      <c r="HO39" s="905"/>
      <c r="HP39" s="906"/>
      <c r="HQ39" s="907"/>
      <c r="HR39" s="908"/>
      <c r="HS39" s="909"/>
      <c r="HT39" s="910"/>
      <c r="HU39" s="911"/>
      <c r="HV39" s="714" t="b">
        <f t="shared" si="83"/>
        <v>0</v>
      </c>
      <c r="HW39" s="715" t="b">
        <f t="shared" si="83"/>
        <v>0</v>
      </c>
      <c r="HX39" s="715" t="b">
        <f t="shared" si="61"/>
        <v>0</v>
      </c>
      <c r="HY39" s="715" t="b">
        <f t="shared" si="62"/>
        <v>0</v>
      </c>
      <c r="HZ39" s="715" t="b">
        <f t="shared" si="63"/>
        <v>0</v>
      </c>
      <c r="IA39" s="716" t="b">
        <f t="shared" si="64"/>
        <v>0</v>
      </c>
      <c r="IB39" s="717" t="b">
        <f t="shared" si="65"/>
        <v>0</v>
      </c>
      <c r="IC39" s="1449"/>
      <c r="ID39" s="1447"/>
      <c r="IE39" s="664"/>
      <c r="IF39" s="1055"/>
      <c r="IG39" s="1055"/>
      <c r="IH39" s="1055"/>
      <c r="II39" s="1055"/>
      <c r="IJ39" s="1055"/>
      <c r="IK39" s="1055"/>
      <c r="IL39" s="1055"/>
      <c r="IM39" s="1055"/>
      <c r="IN39" s="1056"/>
      <c r="IO39" s="662"/>
      <c r="IP39" s="1057"/>
      <c r="IQ39" s="1057"/>
      <c r="IR39" s="1057"/>
      <c r="IS39" s="1057"/>
      <c r="IT39" s="1057"/>
      <c r="IU39" s="1057"/>
      <c r="IV39" s="1057"/>
      <c r="IW39" s="1057"/>
      <c r="IX39" s="1058"/>
      <c r="IY39" s="664"/>
      <c r="IZ39" s="1055"/>
      <c r="JA39" s="1055"/>
      <c r="JB39" s="1055"/>
      <c r="JC39" s="1055"/>
      <c r="JD39" s="1055"/>
      <c r="JE39" s="1055"/>
      <c r="JF39" s="1055"/>
      <c r="JG39" s="1055"/>
      <c r="JH39" s="1059"/>
      <c r="JI39" s="662"/>
      <c r="JJ39" s="1057"/>
      <c r="JK39" s="1057"/>
      <c r="JL39" s="1057"/>
      <c r="JM39" s="1057"/>
      <c r="JN39" s="1057"/>
      <c r="JO39" s="1057"/>
      <c r="JP39" s="1057"/>
      <c r="JQ39" s="1057"/>
      <c r="JR39" s="1058"/>
      <c r="JS39" s="664"/>
      <c r="JT39" s="1055"/>
      <c r="JU39" s="1055"/>
      <c r="JV39" s="1055"/>
      <c r="JW39" s="1055"/>
      <c r="JX39" s="1059"/>
      <c r="JY39" s="1055"/>
      <c r="JZ39" s="1055"/>
      <c r="KA39" s="1055"/>
      <c r="KB39" s="1056"/>
      <c r="KC39" s="662"/>
      <c r="KD39" s="1057"/>
      <c r="KE39" s="1057"/>
      <c r="KF39" s="1057"/>
      <c r="KG39" s="1057"/>
      <c r="KH39" s="1057"/>
      <c r="KI39" s="1057"/>
      <c r="KJ39" s="1057"/>
      <c r="KK39" s="1057"/>
      <c r="KL39" s="1058"/>
      <c r="KM39" s="664"/>
      <c r="KN39" s="1055"/>
      <c r="KO39" s="1055"/>
      <c r="KP39" s="1055"/>
      <c r="KQ39" s="1055"/>
      <c r="KR39" s="1055"/>
      <c r="KS39" s="1055"/>
      <c r="KT39" s="1055"/>
      <c r="KU39" s="1055"/>
      <c r="KV39" s="1056"/>
      <c r="KW39" s="662"/>
      <c r="KX39" s="1057"/>
      <c r="KY39" s="1057"/>
      <c r="KZ39" s="1057"/>
      <c r="LA39" s="1057"/>
      <c r="LB39" s="1057"/>
      <c r="LC39" s="1057"/>
      <c r="LD39" s="1057"/>
      <c r="LE39" s="1057"/>
      <c r="LF39" s="1058"/>
      <c r="LG39" s="1060"/>
      <c r="LH39" s="1055"/>
      <c r="LI39" s="1055"/>
      <c r="LJ39" s="1055"/>
      <c r="LK39" s="1055"/>
      <c r="LL39" s="1055"/>
      <c r="LM39" s="1055"/>
      <c r="LN39" s="1055"/>
      <c r="LO39" s="1055"/>
      <c r="LP39" s="1055"/>
      <c r="LQ39" s="1059"/>
      <c r="LR39" s="739">
        <f t="shared" si="5"/>
        <v>0</v>
      </c>
      <c r="LS39" s="740" t="b">
        <f t="shared" si="66"/>
        <v>0</v>
      </c>
      <c r="LT39" s="741">
        <f t="shared" si="6"/>
        <v>0</v>
      </c>
      <c r="LU39" s="742" t="b">
        <f t="shared" si="67"/>
        <v>0</v>
      </c>
      <c r="LV39" s="743">
        <f t="shared" si="84"/>
        <v>0</v>
      </c>
      <c r="LW39" s="744" t="b">
        <f t="shared" si="68"/>
        <v>0</v>
      </c>
      <c r="LX39" s="745">
        <f t="shared" si="8"/>
        <v>0</v>
      </c>
      <c r="LY39" s="746" t="b">
        <f t="shared" si="69"/>
        <v>0</v>
      </c>
      <c r="LZ39" s="764">
        <f t="shared" si="9"/>
        <v>0</v>
      </c>
      <c r="MA39" s="765" t="b">
        <f t="shared" si="70"/>
        <v>0</v>
      </c>
      <c r="MB39" s="766">
        <f t="shared" si="85"/>
        <v>0</v>
      </c>
      <c r="MC39" s="767" t="b">
        <f t="shared" si="71"/>
        <v>0</v>
      </c>
      <c r="MD39" s="768">
        <f t="shared" si="11"/>
        <v>0</v>
      </c>
      <c r="ME39" s="769" t="b">
        <f t="shared" si="72"/>
        <v>0</v>
      </c>
      <c r="MF39" s="770">
        <f t="shared" si="86"/>
        <v>0</v>
      </c>
      <c r="MG39" s="771" t="b">
        <f t="shared" si="73"/>
        <v>0</v>
      </c>
      <c r="MH39" s="772">
        <f t="shared" si="87"/>
        <v>0</v>
      </c>
      <c r="MI39" s="773" t="b">
        <f t="shared" si="74"/>
        <v>0</v>
      </c>
      <c r="MJ39" s="774">
        <f t="shared" si="88"/>
        <v>0</v>
      </c>
      <c r="MK39" s="775" t="b">
        <f t="shared" si="75"/>
        <v>0</v>
      </c>
      <c r="ML39" s="776">
        <f t="shared" si="89"/>
        <v>0</v>
      </c>
      <c r="MM39" s="777" t="b">
        <f t="shared" si="76"/>
        <v>0</v>
      </c>
      <c r="MN39" s="778">
        <f t="shared" si="90"/>
        <v>0</v>
      </c>
      <c r="MO39" s="779" t="b">
        <f t="shared" si="77"/>
        <v>0</v>
      </c>
      <c r="MP39" s="884">
        <f t="shared" si="91"/>
        <v>0</v>
      </c>
      <c r="MQ39" s="885" t="b">
        <f t="shared" si="78"/>
        <v>0</v>
      </c>
      <c r="MR39" s="1449"/>
      <c r="MS39" s="645"/>
      <c r="MT39" s="646"/>
      <c r="MU39" s="647"/>
      <c r="MV39" s="648"/>
      <c r="MW39" s="649"/>
      <c r="MX39" s="657"/>
      <c r="MY39" s="658"/>
      <c r="MZ39" s="659"/>
      <c r="NA39" s="660"/>
      <c r="NB39" s="661"/>
      <c r="NC39" s="662"/>
      <c r="ND39" s="663"/>
      <c r="NE39" s="664"/>
      <c r="NF39" s="665"/>
      <c r="NG39" s="1575" t="b">
        <f t="shared" si="93"/>
        <v>0</v>
      </c>
      <c r="NH39" s="1575" t="b">
        <f t="shared" si="93"/>
        <v>0</v>
      </c>
      <c r="NI39" s="1575" t="b">
        <f t="shared" si="93"/>
        <v>0</v>
      </c>
      <c r="NJ39" s="1575" t="b">
        <f t="shared" si="93"/>
        <v>0</v>
      </c>
      <c r="NK39" s="1575" t="b">
        <f t="shared" si="93"/>
        <v>0</v>
      </c>
      <c r="NL39" s="1575" t="b">
        <f t="shared" si="93"/>
        <v>0</v>
      </c>
      <c r="NM39" s="1575" t="b">
        <f t="shared" si="93"/>
        <v>0</v>
      </c>
      <c r="NN39" s="1575" t="b">
        <f t="shared" si="93"/>
        <v>0</v>
      </c>
      <c r="NO39" s="1575" t="b">
        <f t="shared" si="92"/>
        <v>0</v>
      </c>
      <c r="NP39" s="1576" t="b">
        <f t="shared" si="92"/>
        <v>0</v>
      </c>
      <c r="NQ39" s="1576" t="b">
        <f t="shared" si="92"/>
        <v>0</v>
      </c>
      <c r="NR39" s="1576" t="b">
        <f t="shared" si="92"/>
        <v>0</v>
      </c>
      <c r="NS39" s="1575" t="b">
        <f t="shared" si="92"/>
        <v>0</v>
      </c>
      <c r="NT39" s="1445"/>
    </row>
    <row r="40" spans="1:384" s="1938" customFormat="1" ht="23.25" thickBot="1" x14ac:dyDescent="0.35">
      <c r="A40" s="1600">
        <v>28</v>
      </c>
      <c r="B40" s="1601"/>
      <c r="C40" s="1602"/>
      <c r="D40" s="1601"/>
      <c r="E40" s="1515"/>
      <c r="F40" s="89"/>
      <c r="G40" s="90"/>
      <c r="H40" s="100"/>
      <c r="I40" s="100"/>
      <c r="J40" s="1558"/>
      <c r="K40" s="1565">
        <f t="shared" si="79"/>
        <v>0</v>
      </c>
      <c r="L40" s="1562"/>
      <c r="M40" s="1178"/>
      <c r="N40" s="1179"/>
      <c r="O40" s="1195"/>
      <c r="P40" s="1197"/>
      <c r="Q40" s="1197"/>
      <c r="R40" s="1197"/>
      <c r="S40" s="1197"/>
      <c r="T40" s="1197"/>
      <c r="U40" s="1197"/>
      <c r="V40" s="1198"/>
      <c r="W40" s="1532" t="b">
        <f t="shared" si="81"/>
        <v>0</v>
      </c>
      <c r="X40" s="1531" t="b">
        <f t="shared" si="19"/>
        <v>0</v>
      </c>
      <c r="Y40" s="1531" t="b">
        <f t="shared" si="20"/>
        <v>0</v>
      </c>
      <c r="Z40" s="1531" t="b">
        <f t="shared" si="21"/>
        <v>0</v>
      </c>
      <c r="AA40" s="1531" t="b">
        <f t="shared" si="22"/>
        <v>0</v>
      </c>
      <c r="AB40" s="1531" t="b">
        <f t="shared" si="23"/>
        <v>0</v>
      </c>
      <c r="AC40" s="1531" t="b">
        <f t="shared" si="24"/>
        <v>0</v>
      </c>
      <c r="AD40" s="1533" t="b">
        <f t="shared" si="25"/>
        <v>0</v>
      </c>
      <c r="AE40" s="1178"/>
      <c r="AF40" s="1181"/>
      <c r="AG40" s="103"/>
      <c r="AH40" s="104"/>
      <c r="AI40" s="104"/>
      <c r="AJ40" s="104"/>
      <c r="AK40" s="104"/>
      <c r="AL40" s="104"/>
      <c r="AM40" s="104"/>
      <c r="AN40" s="104"/>
      <c r="AO40" s="104"/>
      <c r="AP40" s="105"/>
      <c r="AQ40" s="1667"/>
      <c r="AR40" s="103"/>
      <c r="AS40" s="104"/>
      <c r="AT40" s="104"/>
      <c r="AU40" s="104"/>
      <c r="AV40" s="104"/>
      <c r="AW40" s="104"/>
      <c r="AX40" s="104"/>
      <c r="AY40" s="104"/>
      <c r="AZ40" s="104"/>
      <c r="BA40" s="105"/>
      <c r="BB40" s="1645">
        <f t="shared" ref="BB40:BB45" si="94">SUM(AG40:AP40)</f>
        <v>0</v>
      </c>
      <c r="BC40" s="382">
        <f t="shared" si="1"/>
        <v>0</v>
      </c>
      <c r="BD40" s="1647" t="e">
        <f t="shared" si="26"/>
        <v>#DIV/0!</v>
      </c>
      <c r="BE40" s="367" t="e">
        <f t="shared" si="27"/>
        <v>#DIV/0!</v>
      </c>
      <c r="BF40" s="368" t="e">
        <f t="shared" si="28"/>
        <v>#DIV/0!</v>
      </c>
      <c r="BG40" s="369" t="e">
        <f t="shared" si="2"/>
        <v>#DIV/0!</v>
      </c>
      <c r="BH40" s="370" t="e">
        <f t="shared" si="3"/>
        <v>#DIV/0!</v>
      </c>
      <c r="BI40" s="371" t="e">
        <f t="shared" si="4"/>
        <v>#DIV/0!</v>
      </c>
      <c r="BJ40" s="372" t="e">
        <f t="shared" si="29"/>
        <v>#DIV/0!</v>
      </c>
      <c r="BK40" s="372" t="e">
        <f t="shared" si="30"/>
        <v>#DIV/0!</v>
      </c>
      <c r="BL40" s="379" t="e">
        <f t="shared" si="31"/>
        <v>#DIV/0!</v>
      </c>
      <c r="BM40" s="99"/>
      <c r="BN40" s="1181"/>
      <c r="BO40" s="1838"/>
      <c r="BP40" s="1839"/>
      <c r="BQ40" s="1839"/>
      <c r="BR40" s="1839"/>
      <c r="BS40" s="1839"/>
      <c r="BT40" s="1839"/>
      <c r="BU40" s="1839"/>
      <c r="BV40" s="1839"/>
      <c r="BW40" s="1839"/>
      <c r="BX40" s="1839"/>
      <c r="BY40" s="1839"/>
      <c r="BZ40" s="1839"/>
      <c r="CA40" s="1839"/>
      <c r="CB40" s="1839"/>
      <c r="CC40" s="1839"/>
      <c r="CD40" s="1839"/>
      <c r="CE40" s="1839"/>
      <c r="CF40" s="1839"/>
      <c r="CG40" s="1839"/>
      <c r="CH40" s="1839"/>
      <c r="CI40" s="1839"/>
      <c r="CJ40" s="1839"/>
      <c r="CK40" s="1839"/>
      <c r="CL40" s="1839"/>
      <c r="CM40" s="1839"/>
      <c r="CN40" s="1839"/>
      <c r="CO40" s="1839"/>
      <c r="CP40" s="1839"/>
      <c r="CQ40" s="1839"/>
      <c r="CR40" s="1839"/>
      <c r="CS40" s="1839"/>
      <c r="CT40" s="1839"/>
      <c r="CU40" s="1839"/>
      <c r="CV40" s="1839"/>
      <c r="CW40" s="1839"/>
      <c r="CX40" s="1839"/>
      <c r="CY40" s="1839"/>
      <c r="CZ40" s="1839"/>
      <c r="DA40" s="1839"/>
      <c r="DB40" s="1840"/>
      <c r="DC40" s="1831">
        <f t="shared" si="32"/>
        <v>0</v>
      </c>
      <c r="DD40" s="1832">
        <f t="shared" si="33"/>
        <v>0</v>
      </c>
      <c r="DE40" s="1833">
        <f t="shared" si="34"/>
        <v>0</v>
      </c>
      <c r="DF40" s="1831">
        <f t="shared" si="35"/>
        <v>0</v>
      </c>
      <c r="DG40" s="1832">
        <f t="shared" si="36"/>
        <v>0</v>
      </c>
      <c r="DH40" s="1833">
        <f t="shared" si="37"/>
        <v>0</v>
      </c>
      <c r="DI40" s="1831">
        <f t="shared" si="38"/>
        <v>0</v>
      </c>
      <c r="DJ40" s="1832">
        <f t="shared" si="39"/>
        <v>0</v>
      </c>
      <c r="DK40" s="1832">
        <f t="shared" si="40"/>
        <v>0</v>
      </c>
      <c r="DL40" s="1833">
        <f t="shared" si="41"/>
        <v>0</v>
      </c>
      <c r="DM40" s="1834">
        <f t="shared" si="42"/>
        <v>0</v>
      </c>
      <c r="DN40" s="1835">
        <f t="shared" si="43"/>
        <v>0</v>
      </c>
      <c r="DO40" s="1836">
        <f t="shared" si="44"/>
        <v>0</v>
      </c>
      <c r="DP40" s="1837">
        <f t="shared" si="45"/>
        <v>0</v>
      </c>
      <c r="DQ40" s="1837">
        <f t="shared" si="46"/>
        <v>0</v>
      </c>
      <c r="DR40" s="1192"/>
      <c r="DS40" s="1210"/>
      <c r="DT40" s="1211"/>
      <c r="DU40" s="1212"/>
      <c r="DV40" s="1213"/>
      <c r="DW40" s="1180"/>
      <c r="DX40" s="1178"/>
      <c r="DY40" s="1181"/>
      <c r="DZ40" s="1195"/>
      <c r="EA40" s="1196"/>
      <c r="EB40" s="1195"/>
      <c r="EC40" s="1197"/>
      <c r="ED40" s="1196"/>
      <c r="EE40" s="1191"/>
      <c r="EF40" s="1192"/>
      <c r="EG40" s="1195"/>
      <c r="EH40" s="1196"/>
      <c r="EI40" s="1195"/>
      <c r="EJ40" s="1197"/>
      <c r="EK40" s="1198"/>
      <c r="EL40" s="1199"/>
      <c r="EM40" s="1179"/>
      <c r="EN40" s="1178"/>
      <c r="EO40" s="1688"/>
      <c r="EP40" s="1680"/>
      <c r="EQ40" s="1675"/>
      <c r="ER40" s="1498"/>
      <c r="ES40" s="1498"/>
      <c r="ET40" s="1499"/>
      <c r="EU40" s="1500"/>
      <c r="EV40" s="1501"/>
      <c r="EW40" s="1501"/>
      <c r="EX40" s="1501"/>
      <c r="EY40" s="1501"/>
      <c r="EZ40" s="1501"/>
      <c r="FA40" s="1501"/>
      <c r="FB40" s="1502"/>
      <c r="FC40" s="1689"/>
      <c r="FD40" s="1444"/>
      <c r="FE40" s="2219"/>
      <c r="FF40" s="2220"/>
      <c r="FG40" s="2220"/>
      <c r="FH40" s="2220"/>
      <c r="FI40" s="2220"/>
      <c r="FJ40" s="2220"/>
      <c r="FK40" s="2220"/>
      <c r="FL40" s="2220"/>
      <c r="FM40" s="2220"/>
      <c r="FN40" s="2220"/>
      <c r="FO40" s="2220"/>
      <c r="FP40" s="2220"/>
      <c r="FQ40" s="2220"/>
      <c r="FR40" s="2220"/>
      <c r="FS40" s="2220"/>
      <c r="FT40" s="2220"/>
      <c r="FU40" s="2220"/>
      <c r="FV40" s="2220"/>
      <c r="FW40" s="2220"/>
      <c r="FX40" s="2220"/>
      <c r="FY40" s="2220"/>
      <c r="FZ40" s="2220"/>
      <c r="GA40" s="2220"/>
      <c r="GB40" s="2220"/>
      <c r="GC40" s="2220"/>
      <c r="GD40" s="2220"/>
      <c r="GE40" s="2220"/>
      <c r="GF40" s="2220"/>
      <c r="GG40" s="2220"/>
      <c r="GH40" s="2220"/>
      <c r="GI40" s="2220"/>
      <c r="GJ40" s="2220"/>
      <c r="GK40" s="2220"/>
      <c r="GL40" s="2220"/>
      <c r="GM40" s="2220"/>
      <c r="GN40" s="2220"/>
      <c r="GO40" s="2220"/>
      <c r="GP40" s="2220"/>
      <c r="GQ40" s="2220"/>
      <c r="GR40" s="2220"/>
      <c r="GS40" s="2220"/>
      <c r="GT40" s="2220"/>
      <c r="GU40" s="2220"/>
      <c r="GV40" s="2220"/>
      <c r="GW40" s="2220"/>
      <c r="GX40" s="2221"/>
      <c r="GY40" s="2198">
        <f t="shared" si="47"/>
        <v>0</v>
      </c>
      <c r="GZ40" s="399" t="b">
        <f t="shared" si="82"/>
        <v>0</v>
      </c>
      <c r="HA40" s="2199">
        <f t="shared" si="48"/>
        <v>0</v>
      </c>
      <c r="HB40" s="2211" t="b">
        <f t="shared" si="49"/>
        <v>0</v>
      </c>
      <c r="HC40" s="2201">
        <f t="shared" si="50"/>
        <v>0</v>
      </c>
      <c r="HD40" s="400" t="b">
        <f t="shared" si="51"/>
        <v>0</v>
      </c>
      <c r="HE40" s="2202">
        <f t="shared" si="52"/>
        <v>0</v>
      </c>
      <c r="HF40" s="401" t="b">
        <f t="shared" si="53"/>
        <v>0</v>
      </c>
      <c r="HG40" s="2203">
        <f t="shared" si="54"/>
        <v>0</v>
      </c>
      <c r="HH40" s="2212" t="b">
        <f t="shared" si="55"/>
        <v>0</v>
      </c>
      <c r="HI40" s="2205">
        <f t="shared" si="56"/>
        <v>0</v>
      </c>
      <c r="HJ40" s="395" t="b">
        <f t="shared" si="57"/>
        <v>0</v>
      </c>
      <c r="HK40" s="2206">
        <f t="shared" si="58"/>
        <v>0</v>
      </c>
      <c r="HL40" s="1007" t="b">
        <f t="shared" si="59"/>
        <v>0</v>
      </c>
      <c r="HM40" s="1447"/>
      <c r="HN40" s="1448"/>
      <c r="HO40" s="905"/>
      <c r="HP40" s="906"/>
      <c r="HQ40" s="907"/>
      <c r="HR40" s="908"/>
      <c r="HS40" s="909"/>
      <c r="HT40" s="910"/>
      <c r="HU40" s="911"/>
      <c r="HV40" s="714" t="b">
        <f t="shared" si="83"/>
        <v>0</v>
      </c>
      <c r="HW40" s="715" t="b">
        <f t="shared" si="83"/>
        <v>0</v>
      </c>
      <c r="HX40" s="715" t="b">
        <f t="shared" si="61"/>
        <v>0</v>
      </c>
      <c r="HY40" s="715" t="b">
        <f t="shared" si="62"/>
        <v>0</v>
      </c>
      <c r="HZ40" s="715" t="b">
        <f t="shared" si="63"/>
        <v>0</v>
      </c>
      <c r="IA40" s="716" t="b">
        <f t="shared" si="64"/>
        <v>0</v>
      </c>
      <c r="IB40" s="717" t="b">
        <f t="shared" si="65"/>
        <v>0</v>
      </c>
      <c r="IC40" s="1449"/>
      <c r="ID40" s="1447"/>
      <c r="IE40" s="1063"/>
      <c r="IF40" s="1064"/>
      <c r="IG40" s="1064"/>
      <c r="IH40" s="1064"/>
      <c r="II40" s="1064"/>
      <c r="IJ40" s="1064"/>
      <c r="IK40" s="1064"/>
      <c r="IL40" s="1064"/>
      <c r="IM40" s="1064"/>
      <c r="IN40" s="1065"/>
      <c r="IO40" s="662"/>
      <c r="IP40" s="1057"/>
      <c r="IQ40" s="1057"/>
      <c r="IR40" s="1057"/>
      <c r="IS40" s="1057"/>
      <c r="IT40" s="1057"/>
      <c r="IU40" s="1057"/>
      <c r="IV40" s="1057"/>
      <c r="IW40" s="1057"/>
      <c r="IX40" s="1058"/>
      <c r="IY40" s="664"/>
      <c r="IZ40" s="1055"/>
      <c r="JA40" s="1055"/>
      <c r="JB40" s="1055"/>
      <c r="JC40" s="1055"/>
      <c r="JD40" s="1055"/>
      <c r="JE40" s="1055"/>
      <c r="JF40" s="1055"/>
      <c r="JG40" s="1055"/>
      <c r="JH40" s="1059"/>
      <c r="JI40" s="662"/>
      <c r="JJ40" s="1057"/>
      <c r="JK40" s="1057"/>
      <c r="JL40" s="1057"/>
      <c r="JM40" s="1057"/>
      <c r="JN40" s="1057"/>
      <c r="JO40" s="1057"/>
      <c r="JP40" s="1057"/>
      <c r="JQ40" s="1057"/>
      <c r="JR40" s="1058"/>
      <c r="JS40" s="664"/>
      <c r="JT40" s="1055"/>
      <c r="JU40" s="1055"/>
      <c r="JV40" s="1055"/>
      <c r="JW40" s="1055"/>
      <c r="JX40" s="1059"/>
      <c r="JY40" s="1055"/>
      <c r="JZ40" s="1055"/>
      <c r="KA40" s="1055"/>
      <c r="KB40" s="1056"/>
      <c r="KC40" s="662"/>
      <c r="KD40" s="1057"/>
      <c r="KE40" s="1057"/>
      <c r="KF40" s="1057"/>
      <c r="KG40" s="1057"/>
      <c r="KH40" s="1057"/>
      <c r="KI40" s="1057"/>
      <c r="KJ40" s="1057"/>
      <c r="KK40" s="1057"/>
      <c r="KL40" s="1058"/>
      <c r="KM40" s="664"/>
      <c r="KN40" s="1055"/>
      <c r="KO40" s="1055"/>
      <c r="KP40" s="1055"/>
      <c r="KQ40" s="1055"/>
      <c r="KR40" s="1055"/>
      <c r="KS40" s="1055"/>
      <c r="KT40" s="1055"/>
      <c r="KU40" s="1055"/>
      <c r="KV40" s="1056"/>
      <c r="KW40" s="662"/>
      <c r="KX40" s="1057"/>
      <c r="KY40" s="1057"/>
      <c r="KZ40" s="1057"/>
      <c r="LA40" s="1057"/>
      <c r="LB40" s="1057"/>
      <c r="LC40" s="1057"/>
      <c r="LD40" s="1057"/>
      <c r="LE40" s="1057"/>
      <c r="LF40" s="1058"/>
      <c r="LG40" s="1060"/>
      <c r="LH40" s="1055"/>
      <c r="LI40" s="1055"/>
      <c r="LJ40" s="1055"/>
      <c r="LK40" s="1055"/>
      <c r="LL40" s="1055"/>
      <c r="LM40" s="1055"/>
      <c r="LN40" s="1055"/>
      <c r="LO40" s="1055"/>
      <c r="LP40" s="1055"/>
      <c r="LQ40" s="1059"/>
      <c r="LR40" s="739">
        <f t="shared" si="5"/>
        <v>0</v>
      </c>
      <c r="LS40" s="740" t="b">
        <f t="shared" si="66"/>
        <v>0</v>
      </c>
      <c r="LT40" s="741">
        <f t="shared" si="6"/>
        <v>0</v>
      </c>
      <c r="LU40" s="742" t="b">
        <f t="shared" si="67"/>
        <v>0</v>
      </c>
      <c r="LV40" s="743">
        <f t="shared" si="84"/>
        <v>0</v>
      </c>
      <c r="LW40" s="744" t="b">
        <f t="shared" si="68"/>
        <v>0</v>
      </c>
      <c r="LX40" s="745">
        <f t="shared" si="8"/>
        <v>0</v>
      </c>
      <c r="LY40" s="746" t="b">
        <f t="shared" si="69"/>
        <v>0</v>
      </c>
      <c r="LZ40" s="764">
        <f t="shared" si="9"/>
        <v>0</v>
      </c>
      <c r="MA40" s="765" t="b">
        <f t="shared" si="70"/>
        <v>0</v>
      </c>
      <c r="MB40" s="766">
        <f t="shared" si="85"/>
        <v>0</v>
      </c>
      <c r="MC40" s="767" t="b">
        <f t="shared" si="71"/>
        <v>0</v>
      </c>
      <c r="MD40" s="768">
        <f t="shared" si="11"/>
        <v>0</v>
      </c>
      <c r="ME40" s="769" t="b">
        <f t="shared" si="72"/>
        <v>0</v>
      </c>
      <c r="MF40" s="770">
        <f t="shared" si="86"/>
        <v>0</v>
      </c>
      <c r="MG40" s="771" t="b">
        <f t="shared" si="73"/>
        <v>0</v>
      </c>
      <c r="MH40" s="772">
        <f t="shared" si="87"/>
        <v>0</v>
      </c>
      <c r="MI40" s="773" t="b">
        <f t="shared" si="74"/>
        <v>0</v>
      </c>
      <c r="MJ40" s="774">
        <f t="shared" si="88"/>
        <v>0</v>
      </c>
      <c r="MK40" s="775" t="b">
        <f t="shared" si="75"/>
        <v>0</v>
      </c>
      <c r="ML40" s="776">
        <f t="shared" si="89"/>
        <v>0</v>
      </c>
      <c r="MM40" s="777" t="b">
        <f t="shared" si="76"/>
        <v>0</v>
      </c>
      <c r="MN40" s="778">
        <f t="shared" si="90"/>
        <v>0</v>
      </c>
      <c r="MO40" s="779" t="b">
        <f t="shared" si="77"/>
        <v>0</v>
      </c>
      <c r="MP40" s="884">
        <f t="shared" si="91"/>
        <v>0</v>
      </c>
      <c r="MQ40" s="885" t="b">
        <f t="shared" si="78"/>
        <v>0</v>
      </c>
      <c r="MR40" s="1449"/>
      <c r="MS40" s="645"/>
      <c r="MT40" s="646"/>
      <c r="MU40" s="647"/>
      <c r="MV40" s="648"/>
      <c r="MW40" s="649"/>
      <c r="MX40" s="657"/>
      <c r="MY40" s="658"/>
      <c r="MZ40" s="659"/>
      <c r="NA40" s="660"/>
      <c r="NB40" s="661"/>
      <c r="NC40" s="662"/>
      <c r="ND40" s="666"/>
      <c r="NE40" s="664"/>
      <c r="NF40" s="665"/>
      <c r="NG40" s="1575" t="b">
        <f t="shared" si="93"/>
        <v>0</v>
      </c>
      <c r="NH40" s="1575" t="b">
        <f t="shared" si="93"/>
        <v>0</v>
      </c>
      <c r="NI40" s="1575" t="b">
        <f t="shared" si="93"/>
        <v>0</v>
      </c>
      <c r="NJ40" s="1575" t="b">
        <f t="shared" si="93"/>
        <v>0</v>
      </c>
      <c r="NK40" s="1575" t="b">
        <f t="shared" si="93"/>
        <v>0</v>
      </c>
      <c r="NL40" s="1575" t="b">
        <f t="shared" si="93"/>
        <v>0</v>
      </c>
      <c r="NM40" s="1575" t="b">
        <f t="shared" si="93"/>
        <v>0</v>
      </c>
      <c r="NN40" s="1575" t="b">
        <f t="shared" si="93"/>
        <v>0</v>
      </c>
      <c r="NO40" s="1575" t="b">
        <f t="shared" si="92"/>
        <v>0</v>
      </c>
      <c r="NP40" s="1576" t="b">
        <f t="shared" si="92"/>
        <v>0</v>
      </c>
      <c r="NQ40" s="1576" t="b">
        <f t="shared" si="92"/>
        <v>0</v>
      </c>
      <c r="NR40" s="1576" t="b">
        <f t="shared" si="92"/>
        <v>0</v>
      </c>
      <c r="NS40" s="1575" t="b">
        <f t="shared" si="92"/>
        <v>0</v>
      </c>
      <c r="NT40" s="1445"/>
    </row>
    <row r="41" spans="1:384" s="1938" customFormat="1" ht="23.25" thickBot="1" x14ac:dyDescent="0.35">
      <c r="A41" s="1600">
        <v>29</v>
      </c>
      <c r="B41" s="1601"/>
      <c r="C41" s="1602"/>
      <c r="D41" s="1601"/>
      <c r="E41" s="1515"/>
      <c r="F41" s="89"/>
      <c r="G41" s="90"/>
      <c r="H41" s="100"/>
      <c r="I41" s="100"/>
      <c r="J41" s="1558"/>
      <c r="K41" s="1565">
        <f t="shared" si="79"/>
        <v>0</v>
      </c>
      <c r="L41" s="1562"/>
      <c r="M41" s="1178"/>
      <c r="N41" s="1179"/>
      <c r="O41" s="1195"/>
      <c r="P41" s="1197"/>
      <c r="Q41" s="1197"/>
      <c r="R41" s="1197"/>
      <c r="S41" s="1197"/>
      <c r="T41" s="1197"/>
      <c r="U41" s="1197"/>
      <c r="V41" s="1198"/>
      <c r="W41" s="1532" t="b">
        <f t="shared" si="81"/>
        <v>0</v>
      </c>
      <c r="X41" s="1531" t="b">
        <f t="shared" si="19"/>
        <v>0</v>
      </c>
      <c r="Y41" s="1531" t="b">
        <f t="shared" si="20"/>
        <v>0</v>
      </c>
      <c r="Z41" s="1531" t="b">
        <f t="shared" si="21"/>
        <v>0</v>
      </c>
      <c r="AA41" s="1531" t="b">
        <f t="shared" si="22"/>
        <v>0</v>
      </c>
      <c r="AB41" s="1531" t="b">
        <f t="shared" si="23"/>
        <v>0</v>
      </c>
      <c r="AC41" s="1531" t="b">
        <f t="shared" si="24"/>
        <v>0</v>
      </c>
      <c r="AD41" s="1533" t="b">
        <f t="shared" si="25"/>
        <v>0</v>
      </c>
      <c r="AE41" s="1178"/>
      <c r="AF41" s="1181"/>
      <c r="AG41" s="103"/>
      <c r="AH41" s="104"/>
      <c r="AI41" s="104"/>
      <c r="AJ41" s="104"/>
      <c r="AK41" s="104"/>
      <c r="AL41" s="104"/>
      <c r="AM41" s="104"/>
      <c r="AN41" s="104"/>
      <c r="AO41" s="104"/>
      <c r="AP41" s="105"/>
      <c r="AQ41" s="1667"/>
      <c r="AR41" s="103"/>
      <c r="AS41" s="104"/>
      <c r="AT41" s="104"/>
      <c r="AU41" s="104"/>
      <c r="AV41" s="104"/>
      <c r="AW41" s="104"/>
      <c r="AX41" s="104"/>
      <c r="AY41" s="104"/>
      <c r="AZ41" s="104"/>
      <c r="BA41" s="105"/>
      <c r="BB41" s="1645">
        <f t="shared" si="94"/>
        <v>0</v>
      </c>
      <c r="BC41" s="382">
        <f t="shared" si="1"/>
        <v>0</v>
      </c>
      <c r="BD41" s="1647" t="e">
        <f t="shared" si="26"/>
        <v>#DIV/0!</v>
      </c>
      <c r="BE41" s="367" t="e">
        <f t="shared" si="27"/>
        <v>#DIV/0!</v>
      </c>
      <c r="BF41" s="368" t="e">
        <f t="shared" si="28"/>
        <v>#DIV/0!</v>
      </c>
      <c r="BG41" s="369" t="e">
        <f t="shared" si="2"/>
        <v>#DIV/0!</v>
      </c>
      <c r="BH41" s="370" t="e">
        <f t="shared" si="3"/>
        <v>#DIV/0!</v>
      </c>
      <c r="BI41" s="371" t="e">
        <f t="shared" si="4"/>
        <v>#DIV/0!</v>
      </c>
      <c r="BJ41" s="372" t="e">
        <f t="shared" si="29"/>
        <v>#DIV/0!</v>
      </c>
      <c r="BK41" s="372" t="e">
        <f t="shared" si="30"/>
        <v>#DIV/0!</v>
      </c>
      <c r="BL41" s="379" t="e">
        <f t="shared" si="31"/>
        <v>#DIV/0!</v>
      </c>
      <c r="BM41" s="99"/>
      <c r="BN41" s="1181"/>
      <c r="BO41" s="1838"/>
      <c r="BP41" s="1839"/>
      <c r="BQ41" s="1839"/>
      <c r="BR41" s="1839"/>
      <c r="BS41" s="1839"/>
      <c r="BT41" s="1839"/>
      <c r="BU41" s="1839"/>
      <c r="BV41" s="1839"/>
      <c r="BW41" s="1839"/>
      <c r="BX41" s="1839"/>
      <c r="BY41" s="1839"/>
      <c r="BZ41" s="1839"/>
      <c r="CA41" s="1839"/>
      <c r="CB41" s="1839"/>
      <c r="CC41" s="1839"/>
      <c r="CD41" s="1839"/>
      <c r="CE41" s="1839"/>
      <c r="CF41" s="1839"/>
      <c r="CG41" s="1839"/>
      <c r="CH41" s="1839"/>
      <c r="CI41" s="1839"/>
      <c r="CJ41" s="1839"/>
      <c r="CK41" s="1839"/>
      <c r="CL41" s="1839"/>
      <c r="CM41" s="1839"/>
      <c r="CN41" s="1839"/>
      <c r="CO41" s="1839"/>
      <c r="CP41" s="1839"/>
      <c r="CQ41" s="1839"/>
      <c r="CR41" s="1839"/>
      <c r="CS41" s="1839"/>
      <c r="CT41" s="1839"/>
      <c r="CU41" s="1839"/>
      <c r="CV41" s="1839"/>
      <c r="CW41" s="1839"/>
      <c r="CX41" s="1839"/>
      <c r="CY41" s="1839"/>
      <c r="CZ41" s="1839"/>
      <c r="DA41" s="1839"/>
      <c r="DB41" s="1840"/>
      <c r="DC41" s="1831">
        <f t="shared" si="32"/>
        <v>0</v>
      </c>
      <c r="DD41" s="1832">
        <f t="shared" si="33"/>
        <v>0</v>
      </c>
      <c r="DE41" s="1833">
        <f t="shared" si="34"/>
        <v>0</v>
      </c>
      <c r="DF41" s="1831">
        <f t="shared" si="35"/>
        <v>0</v>
      </c>
      <c r="DG41" s="1832">
        <f t="shared" si="36"/>
        <v>0</v>
      </c>
      <c r="DH41" s="1833">
        <f t="shared" si="37"/>
        <v>0</v>
      </c>
      <c r="DI41" s="1831">
        <f t="shared" si="38"/>
        <v>0</v>
      </c>
      <c r="DJ41" s="1832">
        <f t="shared" si="39"/>
        <v>0</v>
      </c>
      <c r="DK41" s="1832">
        <f t="shared" si="40"/>
        <v>0</v>
      </c>
      <c r="DL41" s="1833">
        <f t="shared" si="41"/>
        <v>0</v>
      </c>
      <c r="DM41" s="1834">
        <f t="shared" si="42"/>
        <v>0</v>
      </c>
      <c r="DN41" s="1835">
        <f t="shared" si="43"/>
        <v>0</v>
      </c>
      <c r="DO41" s="1836">
        <f t="shared" si="44"/>
        <v>0</v>
      </c>
      <c r="DP41" s="1837">
        <f t="shared" si="45"/>
        <v>0</v>
      </c>
      <c r="DQ41" s="1837">
        <f t="shared" si="46"/>
        <v>0</v>
      </c>
      <c r="DR41" s="1192"/>
      <c r="DS41" s="1210"/>
      <c r="DT41" s="1211"/>
      <c r="DU41" s="1212"/>
      <c r="DV41" s="1213"/>
      <c r="DW41" s="1180"/>
      <c r="DX41" s="1178"/>
      <c r="DY41" s="1181"/>
      <c r="DZ41" s="1195"/>
      <c r="EA41" s="1196"/>
      <c r="EB41" s="1195"/>
      <c r="EC41" s="1197"/>
      <c r="ED41" s="1196"/>
      <c r="EE41" s="1191"/>
      <c r="EF41" s="1192"/>
      <c r="EG41" s="1195"/>
      <c r="EH41" s="1196"/>
      <c r="EI41" s="1195"/>
      <c r="EJ41" s="1197"/>
      <c r="EK41" s="1198"/>
      <c r="EL41" s="1199"/>
      <c r="EM41" s="1179"/>
      <c r="EN41" s="1178"/>
      <c r="EO41" s="1688"/>
      <c r="EP41" s="1680"/>
      <c r="EQ41" s="1675"/>
      <c r="ER41" s="1498"/>
      <c r="ES41" s="1498"/>
      <c r="ET41" s="1499"/>
      <c r="EU41" s="1500"/>
      <c r="EV41" s="1501"/>
      <c r="EW41" s="1501"/>
      <c r="EX41" s="1501"/>
      <c r="EY41" s="1501"/>
      <c r="EZ41" s="1501"/>
      <c r="FA41" s="1501"/>
      <c r="FB41" s="1502"/>
      <c r="FC41" s="1689"/>
      <c r="FD41" s="1444"/>
      <c r="FE41" s="2219"/>
      <c r="FF41" s="2220"/>
      <c r="FG41" s="2220"/>
      <c r="FH41" s="2220"/>
      <c r="FI41" s="2220"/>
      <c r="FJ41" s="2220"/>
      <c r="FK41" s="2220"/>
      <c r="FL41" s="2220"/>
      <c r="FM41" s="2220"/>
      <c r="FN41" s="2220"/>
      <c r="FO41" s="2220"/>
      <c r="FP41" s="2220"/>
      <c r="FQ41" s="2220"/>
      <c r="FR41" s="2220"/>
      <c r="FS41" s="2220"/>
      <c r="FT41" s="2220"/>
      <c r="FU41" s="2220"/>
      <c r="FV41" s="2220"/>
      <c r="FW41" s="2220"/>
      <c r="FX41" s="2220"/>
      <c r="FY41" s="2220"/>
      <c r="FZ41" s="2220"/>
      <c r="GA41" s="2220"/>
      <c r="GB41" s="2220"/>
      <c r="GC41" s="2220"/>
      <c r="GD41" s="2220"/>
      <c r="GE41" s="2220"/>
      <c r="GF41" s="2220"/>
      <c r="GG41" s="2220"/>
      <c r="GH41" s="2220"/>
      <c r="GI41" s="2220"/>
      <c r="GJ41" s="2220"/>
      <c r="GK41" s="2220"/>
      <c r="GL41" s="2220"/>
      <c r="GM41" s="2220"/>
      <c r="GN41" s="2220"/>
      <c r="GO41" s="2220"/>
      <c r="GP41" s="2220"/>
      <c r="GQ41" s="2220"/>
      <c r="GR41" s="2220"/>
      <c r="GS41" s="2220"/>
      <c r="GT41" s="2220"/>
      <c r="GU41" s="2220"/>
      <c r="GV41" s="2220"/>
      <c r="GW41" s="2220"/>
      <c r="GX41" s="2221"/>
      <c r="GY41" s="2198">
        <f t="shared" si="47"/>
        <v>0</v>
      </c>
      <c r="GZ41" s="399" t="b">
        <f t="shared" si="82"/>
        <v>0</v>
      </c>
      <c r="HA41" s="2199">
        <f t="shared" si="48"/>
        <v>0</v>
      </c>
      <c r="HB41" s="2211" t="b">
        <f t="shared" si="49"/>
        <v>0</v>
      </c>
      <c r="HC41" s="2201">
        <f t="shared" si="50"/>
        <v>0</v>
      </c>
      <c r="HD41" s="400" t="b">
        <f t="shared" si="51"/>
        <v>0</v>
      </c>
      <c r="HE41" s="2202">
        <f t="shared" si="52"/>
        <v>0</v>
      </c>
      <c r="HF41" s="401" t="b">
        <f t="shared" si="53"/>
        <v>0</v>
      </c>
      <c r="HG41" s="2203">
        <f t="shared" si="54"/>
        <v>0</v>
      </c>
      <c r="HH41" s="2212" t="b">
        <f t="shared" si="55"/>
        <v>0</v>
      </c>
      <c r="HI41" s="2205">
        <f t="shared" si="56"/>
        <v>0</v>
      </c>
      <c r="HJ41" s="395" t="b">
        <f t="shared" si="57"/>
        <v>0</v>
      </c>
      <c r="HK41" s="2206">
        <f t="shared" si="58"/>
        <v>0</v>
      </c>
      <c r="HL41" s="1007" t="b">
        <f t="shared" si="59"/>
        <v>0</v>
      </c>
      <c r="HM41" s="1447"/>
      <c r="HN41" s="1448"/>
      <c r="HO41" s="905"/>
      <c r="HP41" s="906"/>
      <c r="HQ41" s="907"/>
      <c r="HR41" s="908"/>
      <c r="HS41" s="909"/>
      <c r="HT41" s="910"/>
      <c r="HU41" s="911"/>
      <c r="HV41" s="714" t="b">
        <f t="shared" si="83"/>
        <v>0</v>
      </c>
      <c r="HW41" s="715" t="b">
        <f t="shared" si="83"/>
        <v>0</v>
      </c>
      <c r="HX41" s="715" t="b">
        <f t="shared" si="61"/>
        <v>0</v>
      </c>
      <c r="HY41" s="715" t="b">
        <f t="shared" si="62"/>
        <v>0</v>
      </c>
      <c r="HZ41" s="715" t="b">
        <f t="shared" si="63"/>
        <v>0</v>
      </c>
      <c r="IA41" s="716" t="b">
        <f t="shared" si="64"/>
        <v>0</v>
      </c>
      <c r="IB41" s="717" t="b">
        <f t="shared" si="65"/>
        <v>0</v>
      </c>
      <c r="IC41" s="1449"/>
      <c r="ID41" s="1447"/>
      <c r="IE41" s="664"/>
      <c r="IF41" s="1055"/>
      <c r="IG41" s="1055"/>
      <c r="IH41" s="1055"/>
      <c r="II41" s="1055"/>
      <c r="IJ41" s="1055"/>
      <c r="IK41" s="1055"/>
      <c r="IL41" s="1055"/>
      <c r="IM41" s="1055"/>
      <c r="IN41" s="1056"/>
      <c r="IO41" s="662"/>
      <c r="IP41" s="1057"/>
      <c r="IQ41" s="1057"/>
      <c r="IR41" s="1057"/>
      <c r="IS41" s="1057"/>
      <c r="IT41" s="1057"/>
      <c r="IU41" s="1057"/>
      <c r="IV41" s="1057"/>
      <c r="IW41" s="1057"/>
      <c r="IX41" s="1058"/>
      <c r="IY41" s="664"/>
      <c r="IZ41" s="1055"/>
      <c r="JA41" s="1055"/>
      <c r="JB41" s="1055"/>
      <c r="JC41" s="1055"/>
      <c r="JD41" s="1055"/>
      <c r="JE41" s="1055"/>
      <c r="JF41" s="1055"/>
      <c r="JG41" s="1055"/>
      <c r="JH41" s="1059"/>
      <c r="JI41" s="662"/>
      <c r="JJ41" s="1057"/>
      <c r="JK41" s="1057"/>
      <c r="JL41" s="1057"/>
      <c r="JM41" s="1057"/>
      <c r="JN41" s="1057"/>
      <c r="JO41" s="1057"/>
      <c r="JP41" s="1057"/>
      <c r="JQ41" s="1057"/>
      <c r="JR41" s="1058"/>
      <c r="JS41" s="664"/>
      <c r="JT41" s="1055"/>
      <c r="JU41" s="1055"/>
      <c r="JV41" s="1055"/>
      <c r="JW41" s="1055"/>
      <c r="JX41" s="1059"/>
      <c r="JY41" s="1055"/>
      <c r="JZ41" s="1055"/>
      <c r="KA41" s="1055"/>
      <c r="KB41" s="1056"/>
      <c r="KC41" s="662"/>
      <c r="KD41" s="1057"/>
      <c r="KE41" s="1057"/>
      <c r="KF41" s="1057"/>
      <c r="KG41" s="1057"/>
      <c r="KH41" s="1057"/>
      <c r="KI41" s="1057"/>
      <c r="KJ41" s="1057"/>
      <c r="KK41" s="1057"/>
      <c r="KL41" s="1058"/>
      <c r="KM41" s="664"/>
      <c r="KN41" s="1055"/>
      <c r="KO41" s="1055"/>
      <c r="KP41" s="1055"/>
      <c r="KQ41" s="1055"/>
      <c r="KR41" s="1055"/>
      <c r="KS41" s="1055"/>
      <c r="KT41" s="1055"/>
      <c r="KU41" s="1055"/>
      <c r="KV41" s="1056"/>
      <c r="KW41" s="662"/>
      <c r="KX41" s="1057"/>
      <c r="KY41" s="1057"/>
      <c r="KZ41" s="1057"/>
      <c r="LA41" s="1057"/>
      <c r="LB41" s="1057"/>
      <c r="LC41" s="1057"/>
      <c r="LD41" s="1057"/>
      <c r="LE41" s="1057"/>
      <c r="LF41" s="1058"/>
      <c r="LG41" s="1060"/>
      <c r="LH41" s="1055"/>
      <c r="LI41" s="1055"/>
      <c r="LJ41" s="1055"/>
      <c r="LK41" s="1055"/>
      <c r="LL41" s="1055"/>
      <c r="LM41" s="1055"/>
      <c r="LN41" s="1055"/>
      <c r="LO41" s="1055"/>
      <c r="LP41" s="1055"/>
      <c r="LQ41" s="1059"/>
      <c r="LR41" s="739">
        <f t="shared" si="5"/>
        <v>0</v>
      </c>
      <c r="LS41" s="740" t="b">
        <f t="shared" si="66"/>
        <v>0</v>
      </c>
      <c r="LT41" s="741">
        <f t="shared" si="6"/>
        <v>0</v>
      </c>
      <c r="LU41" s="742" t="b">
        <f t="shared" si="67"/>
        <v>0</v>
      </c>
      <c r="LV41" s="743">
        <f t="shared" si="84"/>
        <v>0</v>
      </c>
      <c r="LW41" s="744" t="b">
        <f t="shared" si="68"/>
        <v>0</v>
      </c>
      <c r="LX41" s="745">
        <f t="shared" si="8"/>
        <v>0</v>
      </c>
      <c r="LY41" s="746" t="b">
        <f t="shared" si="69"/>
        <v>0</v>
      </c>
      <c r="LZ41" s="764">
        <f t="shared" si="9"/>
        <v>0</v>
      </c>
      <c r="MA41" s="765" t="b">
        <f t="shared" si="70"/>
        <v>0</v>
      </c>
      <c r="MB41" s="766">
        <f t="shared" si="85"/>
        <v>0</v>
      </c>
      <c r="MC41" s="767" t="b">
        <f t="shared" si="71"/>
        <v>0</v>
      </c>
      <c r="MD41" s="768">
        <f t="shared" si="11"/>
        <v>0</v>
      </c>
      <c r="ME41" s="769" t="b">
        <f t="shared" si="72"/>
        <v>0</v>
      </c>
      <c r="MF41" s="770">
        <f t="shared" si="86"/>
        <v>0</v>
      </c>
      <c r="MG41" s="771" t="b">
        <f t="shared" si="73"/>
        <v>0</v>
      </c>
      <c r="MH41" s="772">
        <f t="shared" si="87"/>
        <v>0</v>
      </c>
      <c r="MI41" s="773" t="b">
        <f t="shared" si="74"/>
        <v>0</v>
      </c>
      <c r="MJ41" s="774">
        <f t="shared" si="88"/>
        <v>0</v>
      </c>
      <c r="MK41" s="775" t="b">
        <f t="shared" si="75"/>
        <v>0</v>
      </c>
      <c r="ML41" s="776">
        <f t="shared" si="89"/>
        <v>0</v>
      </c>
      <c r="MM41" s="777" t="b">
        <f t="shared" si="76"/>
        <v>0</v>
      </c>
      <c r="MN41" s="778">
        <f t="shared" si="90"/>
        <v>0</v>
      </c>
      <c r="MO41" s="779" t="b">
        <f t="shared" si="77"/>
        <v>0</v>
      </c>
      <c r="MP41" s="884">
        <f t="shared" si="91"/>
        <v>0</v>
      </c>
      <c r="MQ41" s="885" t="b">
        <f t="shared" si="78"/>
        <v>0</v>
      </c>
      <c r="MR41" s="1449"/>
      <c r="MS41" s="645"/>
      <c r="MT41" s="646"/>
      <c r="MU41" s="647"/>
      <c r="MV41" s="648"/>
      <c r="MW41" s="649"/>
      <c r="MX41" s="657"/>
      <c r="MY41" s="658"/>
      <c r="MZ41" s="659"/>
      <c r="NA41" s="660"/>
      <c r="NB41" s="661"/>
      <c r="NC41" s="662"/>
      <c r="ND41" s="663"/>
      <c r="NE41" s="664"/>
      <c r="NF41" s="665"/>
      <c r="NG41" s="1575" t="b">
        <f t="shared" si="93"/>
        <v>0</v>
      </c>
      <c r="NH41" s="1575" t="b">
        <f t="shared" si="93"/>
        <v>0</v>
      </c>
      <c r="NI41" s="1575" t="b">
        <f t="shared" si="93"/>
        <v>0</v>
      </c>
      <c r="NJ41" s="1575" t="b">
        <f t="shared" si="93"/>
        <v>0</v>
      </c>
      <c r="NK41" s="1575" t="b">
        <f t="shared" si="93"/>
        <v>0</v>
      </c>
      <c r="NL41" s="1575" t="b">
        <f t="shared" si="93"/>
        <v>0</v>
      </c>
      <c r="NM41" s="1575" t="b">
        <f t="shared" si="93"/>
        <v>0</v>
      </c>
      <c r="NN41" s="1575" t="b">
        <f t="shared" si="93"/>
        <v>0</v>
      </c>
      <c r="NO41" s="1575" t="b">
        <f t="shared" si="92"/>
        <v>0</v>
      </c>
      <c r="NP41" s="1576" t="b">
        <f t="shared" si="92"/>
        <v>0</v>
      </c>
      <c r="NQ41" s="1576" t="b">
        <f t="shared" si="92"/>
        <v>0</v>
      </c>
      <c r="NR41" s="1576" t="b">
        <f t="shared" si="92"/>
        <v>0</v>
      </c>
      <c r="NS41" s="1575" t="b">
        <f t="shared" si="92"/>
        <v>0</v>
      </c>
      <c r="NT41" s="1445"/>
    </row>
    <row r="42" spans="1:384" s="1938" customFormat="1" ht="23.25" thickBot="1" x14ac:dyDescent="0.35">
      <c r="A42" s="1600">
        <v>30</v>
      </c>
      <c r="B42" s="1601"/>
      <c r="C42" s="1602"/>
      <c r="D42" s="1601"/>
      <c r="E42" s="1515"/>
      <c r="F42" s="89"/>
      <c r="G42" s="90"/>
      <c r="H42" s="100"/>
      <c r="I42" s="100"/>
      <c r="J42" s="1558"/>
      <c r="K42" s="1565">
        <f t="shared" si="79"/>
        <v>0</v>
      </c>
      <c r="L42" s="1562"/>
      <c r="M42" s="1178"/>
      <c r="N42" s="1179"/>
      <c r="O42" s="1195"/>
      <c r="P42" s="1197"/>
      <c r="Q42" s="1197"/>
      <c r="R42" s="1197"/>
      <c r="S42" s="1197"/>
      <c r="T42" s="1197"/>
      <c r="U42" s="1197"/>
      <c r="V42" s="1198"/>
      <c r="W42" s="1532" t="b">
        <f t="shared" si="81"/>
        <v>0</v>
      </c>
      <c r="X42" s="1531" t="b">
        <f t="shared" si="19"/>
        <v>0</v>
      </c>
      <c r="Y42" s="1531" t="b">
        <f t="shared" si="20"/>
        <v>0</v>
      </c>
      <c r="Z42" s="1531" t="b">
        <f t="shared" si="21"/>
        <v>0</v>
      </c>
      <c r="AA42" s="1531" t="b">
        <f t="shared" si="22"/>
        <v>0</v>
      </c>
      <c r="AB42" s="1531" t="b">
        <f t="shared" si="23"/>
        <v>0</v>
      </c>
      <c r="AC42" s="1531" t="b">
        <f t="shared" si="24"/>
        <v>0</v>
      </c>
      <c r="AD42" s="1533" t="b">
        <f t="shared" si="25"/>
        <v>0</v>
      </c>
      <c r="AE42" s="1178"/>
      <c r="AF42" s="1181"/>
      <c r="AG42" s="103"/>
      <c r="AH42" s="104"/>
      <c r="AI42" s="104"/>
      <c r="AJ42" s="104"/>
      <c r="AK42" s="104"/>
      <c r="AL42" s="104"/>
      <c r="AM42" s="104"/>
      <c r="AN42" s="104"/>
      <c r="AO42" s="104"/>
      <c r="AP42" s="105"/>
      <c r="AQ42" s="1667"/>
      <c r="AR42" s="103"/>
      <c r="AS42" s="104"/>
      <c r="AT42" s="104"/>
      <c r="AU42" s="104"/>
      <c r="AV42" s="104"/>
      <c r="AW42" s="104"/>
      <c r="AX42" s="104"/>
      <c r="AY42" s="104"/>
      <c r="AZ42" s="104"/>
      <c r="BA42" s="105"/>
      <c r="BB42" s="1645">
        <f t="shared" si="94"/>
        <v>0</v>
      </c>
      <c r="BC42" s="382">
        <f t="shared" si="1"/>
        <v>0</v>
      </c>
      <c r="BD42" s="1647" t="e">
        <f t="shared" si="26"/>
        <v>#DIV/0!</v>
      </c>
      <c r="BE42" s="367" t="e">
        <f t="shared" si="27"/>
        <v>#DIV/0!</v>
      </c>
      <c r="BF42" s="368" t="e">
        <f t="shared" si="28"/>
        <v>#DIV/0!</v>
      </c>
      <c r="BG42" s="369" t="e">
        <f t="shared" si="2"/>
        <v>#DIV/0!</v>
      </c>
      <c r="BH42" s="370" t="e">
        <f t="shared" si="3"/>
        <v>#DIV/0!</v>
      </c>
      <c r="BI42" s="371" t="e">
        <f t="shared" si="4"/>
        <v>#DIV/0!</v>
      </c>
      <c r="BJ42" s="372" t="e">
        <f t="shared" si="29"/>
        <v>#DIV/0!</v>
      </c>
      <c r="BK42" s="372" t="e">
        <f t="shared" si="30"/>
        <v>#DIV/0!</v>
      </c>
      <c r="BL42" s="379" t="e">
        <f t="shared" si="31"/>
        <v>#DIV/0!</v>
      </c>
      <c r="BM42" s="99"/>
      <c r="BN42" s="1181"/>
      <c r="BO42" s="1838"/>
      <c r="BP42" s="1839"/>
      <c r="BQ42" s="1839"/>
      <c r="BR42" s="1839"/>
      <c r="BS42" s="1839"/>
      <c r="BT42" s="1839"/>
      <c r="BU42" s="1839"/>
      <c r="BV42" s="1839"/>
      <c r="BW42" s="1839"/>
      <c r="BX42" s="1839"/>
      <c r="BY42" s="1839"/>
      <c r="BZ42" s="1839"/>
      <c r="CA42" s="1839"/>
      <c r="CB42" s="1839"/>
      <c r="CC42" s="1839"/>
      <c r="CD42" s="1839"/>
      <c r="CE42" s="1839"/>
      <c r="CF42" s="1839"/>
      <c r="CG42" s="1839"/>
      <c r="CH42" s="1839"/>
      <c r="CI42" s="1839"/>
      <c r="CJ42" s="1839"/>
      <c r="CK42" s="1839"/>
      <c r="CL42" s="1839"/>
      <c r="CM42" s="1839"/>
      <c r="CN42" s="1839"/>
      <c r="CO42" s="1839"/>
      <c r="CP42" s="1839"/>
      <c r="CQ42" s="1839"/>
      <c r="CR42" s="1839"/>
      <c r="CS42" s="1839"/>
      <c r="CT42" s="1839"/>
      <c r="CU42" s="1839"/>
      <c r="CV42" s="1839"/>
      <c r="CW42" s="1839"/>
      <c r="CX42" s="1839"/>
      <c r="CY42" s="1839"/>
      <c r="CZ42" s="1839"/>
      <c r="DA42" s="1839"/>
      <c r="DB42" s="1840"/>
      <c r="DC42" s="1831">
        <f t="shared" si="32"/>
        <v>0</v>
      </c>
      <c r="DD42" s="1832">
        <f t="shared" si="33"/>
        <v>0</v>
      </c>
      <c r="DE42" s="1833">
        <f t="shared" si="34"/>
        <v>0</v>
      </c>
      <c r="DF42" s="1831">
        <f t="shared" si="35"/>
        <v>0</v>
      </c>
      <c r="DG42" s="1832">
        <f t="shared" si="36"/>
        <v>0</v>
      </c>
      <c r="DH42" s="1833">
        <f t="shared" si="37"/>
        <v>0</v>
      </c>
      <c r="DI42" s="1831">
        <f t="shared" si="38"/>
        <v>0</v>
      </c>
      <c r="DJ42" s="1832">
        <f t="shared" si="39"/>
        <v>0</v>
      </c>
      <c r="DK42" s="1832">
        <f t="shared" si="40"/>
        <v>0</v>
      </c>
      <c r="DL42" s="1833">
        <f t="shared" si="41"/>
        <v>0</v>
      </c>
      <c r="DM42" s="1834">
        <f t="shared" si="42"/>
        <v>0</v>
      </c>
      <c r="DN42" s="1835">
        <f t="shared" si="43"/>
        <v>0</v>
      </c>
      <c r="DO42" s="1836">
        <f t="shared" si="44"/>
        <v>0</v>
      </c>
      <c r="DP42" s="1837">
        <f t="shared" si="45"/>
        <v>0</v>
      </c>
      <c r="DQ42" s="1837">
        <f t="shared" si="46"/>
        <v>0</v>
      </c>
      <c r="DR42" s="1192"/>
      <c r="DS42" s="1210"/>
      <c r="DT42" s="1211"/>
      <c r="DU42" s="1212"/>
      <c r="DV42" s="1213"/>
      <c r="DW42" s="1180"/>
      <c r="DX42" s="1178"/>
      <c r="DY42" s="1181"/>
      <c r="DZ42" s="1195"/>
      <c r="EA42" s="1196"/>
      <c r="EB42" s="1195"/>
      <c r="EC42" s="1197"/>
      <c r="ED42" s="1196"/>
      <c r="EE42" s="1191"/>
      <c r="EF42" s="1192"/>
      <c r="EG42" s="1195"/>
      <c r="EH42" s="1196"/>
      <c r="EI42" s="1195"/>
      <c r="EJ42" s="1197"/>
      <c r="EK42" s="1198"/>
      <c r="EL42" s="1199"/>
      <c r="EM42" s="1179"/>
      <c r="EN42" s="1178"/>
      <c r="EO42" s="1688"/>
      <c r="EP42" s="1680"/>
      <c r="EQ42" s="1675"/>
      <c r="ER42" s="1498"/>
      <c r="ES42" s="1498"/>
      <c r="ET42" s="1499"/>
      <c r="EU42" s="1500"/>
      <c r="EV42" s="1501"/>
      <c r="EW42" s="1501"/>
      <c r="EX42" s="1501"/>
      <c r="EY42" s="1501"/>
      <c r="EZ42" s="1501"/>
      <c r="FA42" s="1501"/>
      <c r="FB42" s="1502"/>
      <c r="FC42" s="1689"/>
      <c r="FD42" s="1444"/>
      <c r="FE42" s="2222"/>
      <c r="FF42" s="2223"/>
      <c r="FG42" s="2223"/>
      <c r="FH42" s="2223"/>
      <c r="FI42" s="2223"/>
      <c r="FJ42" s="2223"/>
      <c r="FK42" s="2223"/>
      <c r="FL42" s="2223"/>
      <c r="FM42" s="2223"/>
      <c r="FN42" s="2223"/>
      <c r="FO42" s="2223"/>
      <c r="FP42" s="2223"/>
      <c r="FQ42" s="2223"/>
      <c r="FR42" s="2223"/>
      <c r="FS42" s="2223"/>
      <c r="FT42" s="2223"/>
      <c r="FU42" s="2223"/>
      <c r="FV42" s="2223"/>
      <c r="FW42" s="2223"/>
      <c r="FX42" s="2223"/>
      <c r="FY42" s="2223"/>
      <c r="FZ42" s="2223"/>
      <c r="GA42" s="2223"/>
      <c r="GB42" s="2223"/>
      <c r="GC42" s="2223"/>
      <c r="GD42" s="2223"/>
      <c r="GE42" s="2223"/>
      <c r="GF42" s="2223"/>
      <c r="GG42" s="2223"/>
      <c r="GH42" s="2223"/>
      <c r="GI42" s="2223"/>
      <c r="GJ42" s="2223"/>
      <c r="GK42" s="2223"/>
      <c r="GL42" s="2223"/>
      <c r="GM42" s="2223"/>
      <c r="GN42" s="2223"/>
      <c r="GO42" s="2223"/>
      <c r="GP42" s="2223"/>
      <c r="GQ42" s="2223"/>
      <c r="GR42" s="2223"/>
      <c r="GS42" s="2223"/>
      <c r="GT42" s="2223"/>
      <c r="GU42" s="2223"/>
      <c r="GV42" s="2223"/>
      <c r="GW42" s="2223"/>
      <c r="GX42" s="2224"/>
      <c r="GY42" s="2198">
        <f t="shared" si="47"/>
        <v>0</v>
      </c>
      <c r="GZ42" s="399" t="b">
        <f t="shared" si="82"/>
        <v>0</v>
      </c>
      <c r="HA42" s="2199">
        <f t="shared" si="48"/>
        <v>0</v>
      </c>
      <c r="HB42" s="2211" t="b">
        <f t="shared" si="49"/>
        <v>0</v>
      </c>
      <c r="HC42" s="2201">
        <f t="shared" si="50"/>
        <v>0</v>
      </c>
      <c r="HD42" s="400" t="b">
        <f t="shared" si="51"/>
        <v>0</v>
      </c>
      <c r="HE42" s="2202">
        <f t="shared" si="52"/>
        <v>0</v>
      </c>
      <c r="HF42" s="401" t="b">
        <f t="shared" si="53"/>
        <v>0</v>
      </c>
      <c r="HG42" s="2203">
        <f t="shared" si="54"/>
        <v>0</v>
      </c>
      <c r="HH42" s="2212" t="b">
        <f t="shared" si="55"/>
        <v>0</v>
      </c>
      <c r="HI42" s="2205">
        <f t="shared" si="56"/>
        <v>0</v>
      </c>
      <c r="HJ42" s="395" t="b">
        <f t="shared" si="57"/>
        <v>0</v>
      </c>
      <c r="HK42" s="2206">
        <f t="shared" si="58"/>
        <v>0</v>
      </c>
      <c r="HL42" s="1007" t="b">
        <f t="shared" si="59"/>
        <v>0</v>
      </c>
      <c r="HM42" s="1447"/>
      <c r="HN42" s="1448"/>
      <c r="HO42" s="905"/>
      <c r="HP42" s="906"/>
      <c r="HQ42" s="907"/>
      <c r="HR42" s="908"/>
      <c r="HS42" s="909"/>
      <c r="HT42" s="910"/>
      <c r="HU42" s="911"/>
      <c r="HV42" s="714" t="b">
        <f t="shared" si="83"/>
        <v>0</v>
      </c>
      <c r="HW42" s="715" t="b">
        <f t="shared" si="83"/>
        <v>0</v>
      </c>
      <c r="HX42" s="715" t="b">
        <f t="shared" si="61"/>
        <v>0</v>
      </c>
      <c r="HY42" s="715" t="b">
        <f t="shared" si="62"/>
        <v>0</v>
      </c>
      <c r="HZ42" s="715" t="b">
        <f t="shared" si="63"/>
        <v>0</v>
      </c>
      <c r="IA42" s="716" t="b">
        <f t="shared" si="64"/>
        <v>0</v>
      </c>
      <c r="IB42" s="717" t="b">
        <f t="shared" si="65"/>
        <v>0</v>
      </c>
      <c r="IC42" s="1449"/>
      <c r="ID42" s="1447"/>
      <c r="IE42" s="664"/>
      <c r="IF42" s="1055"/>
      <c r="IG42" s="1055"/>
      <c r="IH42" s="1055"/>
      <c r="II42" s="1055"/>
      <c r="IJ42" s="1055"/>
      <c r="IK42" s="1055"/>
      <c r="IL42" s="1055"/>
      <c r="IM42" s="1055"/>
      <c r="IN42" s="1056"/>
      <c r="IO42" s="662"/>
      <c r="IP42" s="1057"/>
      <c r="IQ42" s="1057"/>
      <c r="IR42" s="1057"/>
      <c r="IS42" s="1057"/>
      <c r="IT42" s="1057"/>
      <c r="IU42" s="1057"/>
      <c r="IV42" s="1057"/>
      <c r="IW42" s="1057"/>
      <c r="IX42" s="1058"/>
      <c r="IY42" s="664"/>
      <c r="IZ42" s="1055"/>
      <c r="JA42" s="1055"/>
      <c r="JB42" s="1055"/>
      <c r="JC42" s="1055"/>
      <c r="JD42" s="1055"/>
      <c r="JE42" s="1055"/>
      <c r="JF42" s="1055"/>
      <c r="JG42" s="1055"/>
      <c r="JH42" s="1059"/>
      <c r="JI42" s="662"/>
      <c r="JJ42" s="1057"/>
      <c r="JK42" s="1057"/>
      <c r="JL42" s="1057"/>
      <c r="JM42" s="1057"/>
      <c r="JN42" s="1057"/>
      <c r="JO42" s="1057"/>
      <c r="JP42" s="1057"/>
      <c r="JQ42" s="1057"/>
      <c r="JR42" s="1058"/>
      <c r="JS42" s="664"/>
      <c r="JT42" s="1055"/>
      <c r="JU42" s="1055"/>
      <c r="JV42" s="1055"/>
      <c r="JW42" s="1055"/>
      <c r="JX42" s="1059"/>
      <c r="JY42" s="1055"/>
      <c r="JZ42" s="1055"/>
      <c r="KA42" s="1055"/>
      <c r="KB42" s="1056"/>
      <c r="KC42" s="662"/>
      <c r="KD42" s="1057"/>
      <c r="KE42" s="1057"/>
      <c r="KF42" s="1057"/>
      <c r="KG42" s="1057"/>
      <c r="KH42" s="1057"/>
      <c r="KI42" s="1057"/>
      <c r="KJ42" s="1057"/>
      <c r="KK42" s="1057"/>
      <c r="KL42" s="1058"/>
      <c r="KM42" s="664"/>
      <c r="KN42" s="1055"/>
      <c r="KO42" s="1055"/>
      <c r="KP42" s="1055"/>
      <c r="KQ42" s="1055"/>
      <c r="KR42" s="1055"/>
      <c r="KS42" s="1055"/>
      <c r="KT42" s="1055"/>
      <c r="KU42" s="1055"/>
      <c r="KV42" s="1056"/>
      <c r="KW42" s="662"/>
      <c r="KX42" s="1057"/>
      <c r="KY42" s="1057"/>
      <c r="KZ42" s="1057"/>
      <c r="LA42" s="1057"/>
      <c r="LB42" s="1057"/>
      <c r="LC42" s="1057"/>
      <c r="LD42" s="1057"/>
      <c r="LE42" s="1057"/>
      <c r="LF42" s="1058"/>
      <c r="LG42" s="1060"/>
      <c r="LH42" s="1055"/>
      <c r="LI42" s="1055"/>
      <c r="LJ42" s="1055"/>
      <c r="LK42" s="1055"/>
      <c r="LL42" s="1055"/>
      <c r="LM42" s="1055"/>
      <c r="LN42" s="1055"/>
      <c r="LO42" s="1055"/>
      <c r="LP42" s="1055"/>
      <c r="LQ42" s="1059"/>
      <c r="LR42" s="739">
        <f t="shared" si="5"/>
        <v>0</v>
      </c>
      <c r="LS42" s="740" t="b">
        <f t="shared" si="66"/>
        <v>0</v>
      </c>
      <c r="LT42" s="741">
        <f t="shared" si="6"/>
        <v>0</v>
      </c>
      <c r="LU42" s="742" t="b">
        <f t="shared" si="67"/>
        <v>0</v>
      </c>
      <c r="LV42" s="743">
        <f t="shared" si="84"/>
        <v>0</v>
      </c>
      <c r="LW42" s="744" t="b">
        <f t="shared" si="68"/>
        <v>0</v>
      </c>
      <c r="LX42" s="745">
        <f t="shared" si="8"/>
        <v>0</v>
      </c>
      <c r="LY42" s="746" t="b">
        <f t="shared" si="69"/>
        <v>0</v>
      </c>
      <c r="LZ42" s="764">
        <f t="shared" si="9"/>
        <v>0</v>
      </c>
      <c r="MA42" s="765" t="b">
        <f t="shared" si="70"/>
        <v>0</v>
      </c>
      <c r="MB42" s="766">
        <f t="shared" si="85"/>
        <v>0</v>
      </c>
      <c r="MC42" s="767" t="b">
        <f t="shared" si="71"/>
        <v>0</v>
      </c>
      <c r="MD42" s="768">
        <f t="shared" si="11"/>
        <v>0</v>
      </c>
      <c r="ME42" s="769" t="b">
        <f t="shared" si="72"/>
        <v>0</v>
      </c>
      <c r="MF42" s="770">
        <f t="shared" si="86"/>
        <v>0</v>
      </c>
      <c r="MG42" s="771" t="b">
        <f t="shared" si="73"/>
        <v>0</v>
      </c>
      <c r="MH42" s="772">
        <f t="shared" si="87"/>
        <v>0</v>
      </c>
      <c r="MI42" s="773" t="b">
        <f t="shared" si="74"/>
        <v>0</v>
      </c>
      <c r="MJ42" s="774">
        <f t="shared" si="88"/>
        <v>0</v>
      </c>
      <c r="MK42" s="775" t="b">
        <f t="shared" si="75"/>
        <v>0</v>
      </c>
      <c r="ML42" s="776">
        <f t="shared" si="89"/>
        <v>0</v>
      </c>
      <c r="MM42" s="777" t="b">
        <f t="shared" si="76"/>
        <v>0</v>
      </c>
      <c r="MN42" s="778">
        <f t="shared" si="90"/>
        <v>0</v>
      </c>
      <c r="MO42" s="779" t="b">
        <f t="shared" si="77"/>
        <v>0</v>
      </c>
      <c r="MP42" s="884">
        <f t="shared" si="91"/>
        <v>0</v>
      </c>
      <c r="MQ42" s="885" t="b">
        <f t="shared" si="78"/>
        <v>0</v>
      </c>
      <c r="MR42" s="1449"/>
      <c r="MS42" s="645"/>
      <c r="MT42" s="646"/>
      <c r="MU42" s="647"/>
      <c r="MV42" s="648"/>
      <c r="MW42" s="649"/>
      <c r="MX42" s="657"/>
      <c r="MY42" s="658"/>
      <c r="MZ42" s="659"/>
      <c r="NA42" s="660"/>
      <c r="NB42" s="661"/>
      <c r="NC42" s="662"/>
      <c r="ND42" s="666"/>
      <c r="NE42" s="664"/>
      <c r="NF42" s="665"/>
      <c r="NG42" s="1575" t="b">
        <f t="shared" si="93"/>
        <v>0</v>
      </c>
      <c r="NH42" s="1575" t="b">
        <f t="shared" si="93"/>
        <v>0</v>
      </c>
      <c r="NI42" s="1575" t="b">
        <f t="shared" si="93"/>
        <v>0</v>
      </c>
      <c r="NJ42" s="1575" t="b">
        <f t="shared" si="93"/>
        <v>0</v>
      </c>
      <c r="NK42" s="1575" t="b">
        <f t="shared" si="93"/>
        <v>0</v>
      </c>
      <c r="NL42" s="1575" t="b">
        <f t="shared" si="93"/>
        <v>0</v>
      </c>
      <c r="NM42" s="1575" t="b">
        <f t="shared" si="93"/>
        <v>0</v>
      </c>
      <c r="NN42" s="1575" t="b">
        <f t="shared" si="93"/>
        <v>0</v>
      </c>
      <c r="NO42" s="1575" t="b">
        <f t="shared" si="92"/>
        <v>0</v>
      </c>
      <c r="NP42" s="1576" t="b">
        <f t="shared" si="92"/>
        <v>0</v>
      </c>
      <c r="NQ42" s="1576" t="b">
        <f t="shared" si="92"/>
        <v>0</v>
      </c>
      <c r="NR42" s="1576" t="b">
        <f t="shared" si="92"/>
        <v>0</v>
      </c>
      <c r="NS42" s="1575" t="b">
        <f t="shared" si="92"/>
        <v>0</v>
      </c>
      <c r="NT42" s="1445"/>
    </row>
    <row r="43" spans="1:384" s="1938" customFormat="1" ht="23.25" thickBot="1" x14ac:dyDescent="0.35">
      <c r="A43" s="1600">
        <v>31</v>
      </c>
      <c r="B43" s="1601"/>
      <c r="C43" s="1602"/>
      <c r="D43" s="1601"/>
      <c r="E43" s="1515"/>
      <c r="F43" s="89"/>
      <c r="G43" s="90"/>
      <c r="H43" s="100"/>
      <c r="I43" s="100"/>
      <c r="J43" s="1558"/>
      <c r="K43" s="1565">
        <f t="shared" si="79"/>
        <v>0</v>
      </c>
      <c r="L43" s="1562"/>
      <c r="M43" s="1178"/>
      <c r="N43" s="1179"/>
      <c r="O43" s="1195"/>
      <c r="P43" s="1197"/>
      <c r="Q43" s="1197"/>
      <c r="R43" s="1197"/>
      <c r="S43" s="1197"/>
      <c r="T43" s="1197"/>
      <c r="U43" s="1197"/>
      <c r="V43" s="1198"/>
      <c r="W43" s="1532" t="b">
        <f t="shared" si="81"/>
        <v>0</v>
      </c>
      <c r="X43" s="1531" t="b">
        <f t="shared" si="19"/>
        <v>0</v>
      </c>
      <c r="Y43" s="1531" t="b">
        <f t="shared" si="20"/>
        <v>0</v>
      </c>
      <c r="Z43" s="1531" t="b">
        <f t="shared" si="21"/>
        <v>0</v>
      </c>
      <c r="AA43" s="1531" t="b">
        <f t="shared" si="22"/>
        <v>0</v>
      </c>
      <c r="AB43" s="1531" t="b">
        <f t="shared" si="23"/>
        <v>0</v>
      </c>
      <c r="AC43" s="1531" t="b">
        <f t="shared" si="24"/>
        <v>0</v>
      </c>
      <c r="AD43" s="1533" t="b">
        <f t="shared" si="25"/>
        <v>0</v>
      </c>
      <c r="AE43" s="1178"/>
      <c r="AF43" s="1181"/>
      <c r="AG43" s="103"/>
      <c r="AH43" s="104"/>
      <c r="AI43" s="104"/>
      <c r="AJ43" s="104"/>
      <c r="AK43" s="104"/>
      <c r="AL43" s="104"/>
      <c r="AM43" s="104"/>
      <c r="AN43" s="104"/>
      <c r="AO43" s="104"/>
      <c r="AP43" s="105"/>
      <c r="AQ43" s="1667"/>
      <c r="AR43" s="103"/>
      <c r="AS43" s="104"/>
      <c r="AT43" s="104"/>
      <c r="AU43" s="104"/>
      <c r="AV43" s="104"/>
      <c r="AW43" s="104"/>
      <c r="AX43" s="104"/>
      <c r="AY43" s="104"/>
      <c r="AZ43" s="104"/>
      <c r="BA43" s="105"/>
      <c r="BB43" s="1645">
        <f t="shared" si="94"/>
        <v>0</v>
      </c>
      <c r="BC43" s="382">
        <f t="shared" si="1"/>
        <v>0</v>
      </c>
      <c r="BD43" s="1647" t="e">
        <f t="shared" si="26"/>
        <v>#DIV/0!</v>
      </c>
      <c r="BE43" s="367" t="e">
        <f t="shared" si="27"/>
        <v>#DIV/0!</v>
      </c>
      <c r="BF43" s="368" t="e">
        <f t="shared" si="28"/>
        <v>#DIV/0!</v>
      </c>
      <c r="BG43" s="369" t="e">
        <f t="shared" si="2"/>
        <v>#DIV/0!</v>
      </c>
      <c r="BH43" s="370" t="e">
        <f t="shared" si="3"/>
        <v>#DIV/0!</v>
      </c>
      <c r="BI43" s="371" t="e">
        <f t="shared" si="4"/>
        <v>#DIV/0!</v>
      </c>
      <c r="BJ43" s="372" t="e">
        <f t="shared" si="29"/>
        <v>#DIV/0!</v>
      </c>
      <c r="BK43" s="372" t="e">
        <f t="shared" si="30"/>
        <v>#DIV/0!</v>
      </c>
      <c r="BL43" s="379" t="e">
        <f t="shared" si="31"/>
        <v>#DIV/0!</v>
      </c>
      <c r="BM43" s="99"/>
      <c r="BN43" s="1181"/>
      <c r="BO43" s="1838"/>
      <c r="BP43" s="1839"/>
      <c r="BQ43" s="1839"/>
      <c r="BR43" s="1839"/>
      <c r="BS43" s="1839"/>
      <c r="BT43" s="1839"/>
      <c r="BU43" s="1839"/>
      <c r="BV43" s="1839"/>
      <c r="BW43" s="1839"/>
      <c r="BX43" s="1839"/>
      <c r="BY43" s="1839"/>
      <c r="BZ43" s="1839"/>
      <c r="CA43" s="1839"/>
      <c r="CB43" s="1839"/>
      <c r="CC43" s="1839"/>
      <c r="CD43" s="1839"/>
      <c r="CE43" s="1839"/>
      <c r="CF43" s="1839"/>
      <c r="CG43" s="1839"/>
      <c r="CH43" s="1839"/>
      <c r="CI43" s="1839"/>
      <c r="CJ43" s="1839"/>
      <c r="CK43" s="1839"/>
      <c r="CL43" s="1839"/>
      <c r="CM43" s="1839"/>
      <c r="CN43" s="1839"/>
      <c r="CO43" s="1839"/>
      <c r="CP43" s="1839"/>
      <c r="CQ43" s="1839"/>
      <c r="CR43" s="1839"/>
      <c r="CS43" s="1839"/>
      <c r="CT43" s="1839"/>
      <c r="CU43" s="1839"/>
      <c r="CV43" s="1839"/>
      <c r="CW43" s="1839"/>
      <c r="CX43" s="1839"/>
      <c r="CY43" s="1839"/>
      <c r="CZ43" s="1839"/>
      <c r="DA43" s="1839"/>
      <c r="DB43" s="1840"/>
      <c r="DC43" s="1831">
        <f t="shared" si="32"/>
        <v>0</v>
      </c>
      <c r="DD43" s="1832">
        <f t="shared" si="33"/>
        <v>0</v>
      </c>
      <c r="DE43" s="1833">
        <f t="shared" si="34"/>
        <v>0</v>
      </c>
      <c r="DF43" s="1831">
        <f t="shared" si="35"/>
        <v>0</v>
      </c>
      <c r="DG43" s="1832">
        <f t="shared" si="36"/>
        <v>0</v>
      </c>
      <c r="DH43" s="1833">
        <f t="shared" si="37"/>
        <v>0</v>
      </c>
      <c r="DI43" s="1831">
        <f t="shared" si="38"/>
        <v>0</v>
      </c>
      <c r="DJ43" s="1832">
        <f t="shared" si="39"/>
        <v>0</v>
      </c>
      <c r="DK43" s="1832">
        <f t="shared" si="40"/>
        <v>0</v>
      </c>
      <c r="DL43" s="1833">
        <f t="shared" si="41"/>
        <v>0</v>
      </c>
      <c r="DM43" s="1834">
        <f t="shared" si="42"/>
        <v>0</v>
      </c>
      <c r="DN43" s="1835">
        <f t="shared" si="43"/>
        <v>0</v>
      </c>
      <c r="DO43" s="1836">
        <f t="shared" si="44"/>
        <v>0</v>
      </c>
      <c r="DP43" s="1837">
        <f t="shared" si="45"/>
        <v>0</v>
      </c>
      <c r="DQ43" s="1837">
        <f t="shared" si="46"/>
        <v>0</v>
      </c>
      <c r="DR43" s="1192"/>
      <c r="DS43" s="1210"/>
      <c r="DT43" s="1211"/>
      <c r="DU43" s="1212"/>
      <c r="DV43" s="1213"/>
      <c r="DW43" s="1180"/>
      <c r="DX43" s="1178"/>
      <c r="DY43" s="1181"/>
      <c r="DZ43" s="1195"/>
      <c r="EA43" s="1196"/>
      <c r="EB43" s="1195"/>
      <c r="EC43" s="1197"/>
      <c r="ED43" s="1196"/>
      <c r="EE43" s="1191"/>
      <c r="EF43" s="1192"/>
      <c r="EG43" s="1195"/>
      <c r="EH43" s="1196"/>
      <c r="EI43" s="1195"/>
      <c r="EJ43" s="1197"/>
      <c r="EK43" s="1198"/>
      <c r="EL43" s="1199"/>
      <c r="EM43" s="1179"/>
      <c r="EN43" s="1178"/>
      <c r="EO43" s="1688"/>
      <c r="EP43" s="1680"/>
      <c r="EQ43" s="1675"/>
      <c r="ER43" s="1498"/>
      <c r="ES43" s="1498"/>
      <c r="ET43" s="1499"/>
      <c r="EU43" s="1500"/>
      <c r="EV43" s="1501"/>
      <c r="EW43" s="1501"/>
      <c r="EX43" s="1501"/>
      <c r="EY43" s="1501"/>
      <c r="EZ43" s="1501"/>
      <c r="FA43" s="1501"/>
      <c r="FB43" s="1502"/>
      <c r="FC43" s="1689"/>
      <c r="FD43" s="1444"/>
      <c r="FE43" s="2219"/>
      <c r="FF43" s="2220"/>
      <c r="FG43" s="2220"/>
      <c r="FH43" s="2220"/>
      <c r="FI43" s="2220"/>
      <c r="FJ43" s="2220"/>
      <c r="FK43" s="2220"/>
      <c r="FL43" s="2220"/>
      <c r="FM43" s="2220"/>
      <c r="FN43" s="2220"/>
      <c r="FO43" s="2220"/>
      <c r="FP43" s="2220"/>
      <c r="FQ43" s="2220"/>
      <c r="FR43" s="2220"/>
      <c r="FS43" s="2220"/>
      <c r="FT43" s="2220"/>
      <c r="FU43" s="2220"/>
      <c r="FV43" s="2220"/>
      <c r="FW43" s="2220"/>
      <c r="FX43" s="2220"/>
      <c r="FY43" s="2220"/>
      <c r="FZ43" s="2220"/>
      <c r="GA43" s="2220"/>
      <c r="GB43" s="2220"/>
      <c r="GC43" s="2220"/>
      <c r="GD43" s="2220"/>
      <c r="GE43" s="2220"/>
      <c r="GF43" s="2220"/>
      <c r="GG43" s="2220"/>
      <c r="GH43" s="2220"/>
      <c r="GI43" s="2220"/>
      <c r="GJ43" s="2220"/>
      <c r="GK43" s="2220"/>
      <c r="GL43" s="2220"/>
      <c r="GM43" s="2220"/>
      <c r="GN43" s="2220"/>
      <c r="GO43" s="2220"/>
      <c r="GP43" s="2220"/>
      <c r="GQ43" s="2220"/>
      <c r="GR43" s="2220"/>
      <c r="GS43" s="2220"/>
      <c r="GT43" s="2220"/>
      <c r="GU43" s="2220"/>
      <c r="GV43" s="2220"/>
      <c r="GW43" s="2220"/>
      <c r="GX43" s="2221"/>
      <c r="GY43" s="2198">
        <f t="shared" si="47"/>
        <v>0</v>
      </c>
      <c r="GZ43" s="399" t="b">
        <f t="shared" si="82"/>
        <v>0</v>
      </c>
      <c r="HA43" s="2199">
        <f t="shared" si="48"/>
        <v>0</v>
      </c>
      <c r="HB43" s="2211" t="b">
        <f t="shared" si="49"/>
        <v>0</v>
      </c>
      <c r="HC43" s="2201">
        <f t="shared" si="50"/>
        <v>0</v>
      </c>
      <c r="HD43" s="400" t="b">
        <f t="shared" si="51"/>
        <v>0</v>
      </c>
      <c r="HE43" s="2202">
        <f t="shared" si="52"/>
        <v>0</v>
      </c>
      <c r="HF43" s="401" t="b">
        <f t="shared" si="53"/>
        <v>0</v>
      </c>
      <c r="HG43" s="2203">
        <f t="shared" si="54"/>
        <v>0</v>
      </c>
      <c r="HH43" s="2212" t="b">
        <f t="shared" si="55"/>
        <v>0</v>
      </c>
      <c r="HI43" s="2205">
        <f t="shared" si="56"/>
        <v>0</v>
      </c>
      <c r="HJ43" s="395" t="b">
        <f t="shared" si="57"/>
        <v>0</v>
      </c>
      <c r="HK43" s="2206">
        <f t="shared" si="58"/>
        <v>0</v>
      </c>
      <c r="HL43" s="1007" t="b">
        <f t="shared" si="59"/>
        <v>0</v>
      </c>
      <c r="HM43" s="1447"/>
      <c r="HN43" s="1448"/>
      <c r="HO43" s="905"/>
      <c r="HP43" s="906"/>
      <c r="HQ43" s="907"/>
      <c r="HR43" s="908"/>
      <c r="HS43" s="909"/>
      <c r="HT43" s="910"/>
      <c r="HU43" s="911"/>
      <c r="HV43" s="714" t="b">
        <f t="shared" si="83"/>
        <v>0</v>
      </c>
      <c r="HW43" s="715" t="b">
        <f t="shared" si="83"/>
        <v>0</v>
      </c>
      <c r="HX43" s="715" t="b">
        <f t="shared" si="61"/>
        <v>0</v>
      </c>
      <c r="HY43" s="715" t="b">
        <f t="shared" si="62"/>
        <v>0</v>
      </c>
      <c r="HZ43" s="715" t="b">
        <f t="shared" si="63"/>
        <v>0</v>
      </c>
      <c r="IA43" s="716" t="b">
        <f t="shared" si="64"/>
        <v>0</v>
      </c>
      <c r="IB43" s="717" t="b">
        <f t="shared" si="65"/>
        <v>0</v>
      </c>
      <c r="IC43" s="1449"/>
      <c r="ID43" s="1447"/>
      <c r="IE43" s="664"/>
      <c r="IF43" s="1055"/>
      <c r="IG43" s="1055"/>
      <c r="IH43" s="1055"/>
      <c r="II43" s="1055"/>
      <c r="IJ43" s="1055"/>
      <c r="IK43" s="1055"/>
      <c r="IL43" s="1055"/>
      <c r="IM43" s="1055"/>
      <c r="IN43" s="1056"/>
      <c r="IO43" s="662"/>
      <c r="IP43" s="1057"/>
      <c r="IQ43" s="1057"/>
      <c r="IR43" s="1057"/>
      <c r="IS43" s="1057"/>
      <c r="IT43" s="1057"/>
      <c r="IU43" s="1057"/>
      <c r="IV43" s="1057"/>
      <c r="IW43" s="1057"/>
      <c r="IX43" s="1058"/>
      <c r="IY43" s="664"/>
      <c r="IZ43" s="1055"/>
      <c r="JA43" s="1055"/>
      <c r="JB43" s="1055"/>
      <c r="JC43" s="1055"/>
      <c r="JD43" s="1055"/>
      <c r="JE43" s="1055"/>
      <c r="JF43" s="1055"/>
      <c r="JG43" s="1055"/>
      <c r="JH43" s="1059"/>
      <c r="JI43" s="662"/>
      <c r="JJ43" s="1057"/>
      <c r="JK43" s="1057"/>
      <c r="JL43" s="1057"/>
      <c r="JM43" s="1057"/>
      <c r="JN43" s="1057"/>
      <c r="JO43" s="1057"/>
      <c r="JP43" s="1057"/>
      <c r="JQ43" s="1057"/>
      <c r="JR43" s="1058"/>
      <c r="JS43" s="664"/>
      <c r="JT43" s="1055"/>
      <c r="JU43" s="1055"/>
      <c r="JV43" s="1055"/>
      <c r="JW43" s="1055"/>
      <c r="JX43" s="1059"/>
      <c r="JY43" s="1055"/>
      <c r="JZ43" s="1055"/>
      <c r="KA43" s="1055"/>
      <c r="KB43" s="1056"/>
      <c r="KC43" s="662"/>
      <c r="KD43" s="1057"/>
      <c r="KE43" s="1057"/>
      <c r="KF43" s="1057"/>
      <c r="KG43" s="1057"/>
      <c r="KH43" s="1057"/>
      <c r="KI43" s="1057"/>
      <c r="KJ43" s="1057"/>
      <c r="KK43" s="1057"/>
      <c r="KL43" s="1058"/>
      <c r="KM43" s="664"/>
      <c r="KN43" s="1055"/>
      <c r="KO43" s="1055"/>
      <c r="KP43" s="1055"/>
      <c r="KQ43" s="1055"/>
      <c r="KR43" s="1055"/>
      <c r="KS43" s="1055"/>
      <c r="KT43" s="1055"/>
      <c r="KU43" s="1055"/>
      <c r="KV43" s="1056"/>
      <c r="KW43" s="662"/>
      <c r="KX43" s="1057"/>
      <c r="KY43" s="1057"/>
      <c r="KZ43" s="1057"/>
      <c r="LA43" s="1057"/>
      <c r="LB43" s="1057"/>
      <c r="LC43" s="1057"/>
      <c r="LD43" s="1057"/>
      <c r="LE43" s="1057"/>
      <c r="LF43" s="1058"/>
      <c r="LG43" s="1060"/>
      <c r="LH43" s="1055"/>
      <c r="LI43" s="1055"/>
      <c r="LJ43" s="1055"/>
      <c r="LK43" s="1055"/>
      <c r="LL43" s="1055"/>
      <c r="LM43" s="1055"/>
      <c r="LN43" s="1055"/>
      <c r="LO43" s="1055"/>
      <c r="LP43" s="1055"/>
      <c r="LQ43" s="1059"/>
      <c r="LR43" s="739">
        <f t="shared" si="5"/>
        <v>0</v>
      </c>
      <c r="LS43" s="740" t="b">
        <f t="shared" si="66"/>
        <v>0</v>
      </c>
      <c r="LT43" s="741">
        <f t="shared" si="6"/>
        <v>0</v>
      </c>
      <c r="LU43" s="742" t="b">
        <f t="shared" si="67"/>
        <v>0</v>
      </c>
      <c r="LV43" s="743">
        <f t="shared" si="84"/>
        <v>0</v>
      </c>
      <c r="LW43" s="744" t="b">
        <f t="shared" si="68"/>
        <v>0</v>
      </c>
      <c r="LX43" s="745">
        <f t="shared" si="8"/>
        <v>0</v>
      </c>
      <c r="LY43" s="746" t="b">
        <f t="shared" si="69"/>
        <v>0</v>
      </c>
      <c r="LZ43" s="764">
        <f t="shared" si="9"/>
        <v>0</v>
      </c>
      <c r="MA43" s="765" t="b">
        <f t="shared" si="70"/>
        <v>0</v>
      </c>
      <c r="MB43" s="766">
        <f t="shared" si="85"/>
        <v>0</v>
      </c>
      <c r="MC43" s="767" t="b">
        <f t="shared" si="71"/>
        <v>0</v>
      </c>
      <c r="MD43" s="768">
        <f t="shared" si="11"/>
        <v>0</v>
      </c>
      <c r="ME43" s="769" t="b">
        <f t="shared" si="72"/>
        <v>0</v>
      </c>
      <c r="MF43" s="770">
        <f t="shared" si="86"/>
        <v>0</v>
      </c>
      <c r="MG43" s="771" t="b">
        <f t="shared" si="73"/>
        <v>0</v>
      </c>
      <c r="MH43" s="772">
        <f t="shared" si="87"/>
        <v>0</v>
      </c>
      <c r="MI43" s="773" t="b">
        <f t="shared" si="74"/>
        <v>0</v>
      </c>
      <c r="MJ43" s="774">
        <f t="shared" si="88"/>
        <v>0</v>
      </c>
      <c r="MK43" s="775" t="b">
        <f t="shared" si="75"/>
        <v>0</v>
      </c>
      <c r="ML43" s="776">
        <f t="shared" si="89"/>
        <v>0</v>
      </c>
      <c r="MM43" s="777" t="b">
        <f t="shared" si="76"/>
        <v>0</v>
      </c>
      <c r="MN43" s="778">
        <f t="shared" si="90"/>
        <v>0</v>
      </c>
      <c r="MO43" s="779" t="b">
        <f t="shared" si="77"/>
        <v>0</v>
      </c>
      <c r="MP43" s="884">
        <f t="shared" si="91"/>
        <v>0</v>
      </c>
      <c r="MQ43" s="885" t="b">
        <f t="shared" si="78"/>
        <v>0</v>
      </c>
      <c r="MR43" s="1449"/>
      <c r="MS43" s="645"/>
      <c r="MT43" s="646"/>
      <c r="MU43" s="647"/>
      <c r="MV43" s="648"/>
      <c r="MW43" s="649"/>
      <c r="MX43" s="657"/>
      <c r="MY43" s="658"/>
      <c r="MZ43" s="659"/>
      <c r="NA43" s="660"/>
      <c r="NB43" s="661"/>
      <c r="NC43" s="662"/>
      <c r="ND43" s="663"/>
      <c r="NE43" s="664"/>
      <c r="NF43" s="665"/>
      <c r="NG43" s="1575" t="b">
        <f t="shared" si="93"/>
        <v>0</v>
      </c>
      <c r="NH43" s="1575" t="b">
        <f t="shared" si="93"/>
        <v>0</v>
      </c>
      <c r="NI43" s="1575" t="b">
        <f t="shared" si="93"/>
        <v>0</v>
      </c>
      <c r="NJ43" s="1575" t="b">
        <f t="shared" si="93"/>
        <v>0</v>
      </c>
      <c r="NK43" s="1575" t="b">
        <f t="shared" si="93"/>
        <v>0</v>
      </c>
      <c r="NL43" s="1575" t="b">
        <f t="shared" si="93"/>
        <v>0</v>
      </c>
      <c r="NM43" s="1575" t="b">
        <f t="shared" si="93"/>
        <v>0</v>
      </c>
      <c r="NN43" s="1575" t="b">
        <f t="shared" si="93"/>
        <v>0</v>
      </c>
      <c r="NO43" s="1575" t="b">
        <f t="shared" si="92"/>
        <v>0</v>
      </c>
      <c r="NP43" s="1576" t="b">
        <f t="shared" si="92"/>
        <v>0</v>
      </c>
      <c r="NQ43" s="1576" t="b">
        <f t="shared" si="92"/>
        <v>0</v>
      </c>
      <c r="NR43" s="1576" t="b">
        <f t="shared" si="92"/>
        <v>0</v>
      </c>
      <c r="NS43" s="1575" t="b">
        <f t="shared" si="92"/>
        <v>0</v>
      </c>
      <c r="NT43" s="1445"/>
    </row>
    <row r="44" spans="1:384" s="1938" customFormat="1" ht="23.25" thickBot="1" x14ac:dyDescent="0.35">
      <c r="A44" s="1600">
        <v>32</v>
      </c>
      <c r="B44" s="1601"/>
      <c r="C44" s="1602"/>
      <c r="D44" s="1601"/>
      <c r="E44" s="1515"/>
      <c r="F44" s="89"/>
      <c r="G44" s="90"/>
      <c r="H44" s="100"/>
      <c r="I44" s="100"/>
      <c r="J44" s="1558"/>
      <c r="K44" s="1565">
        <f t="shared" si="79"/>
        <v>0</v>
      </c>
      <c r="L44" s="1562"/>
      <c r="M44" s="1178"/>
      <c r="N44" s="1179"/>
      <c r="O44" s="1195"/>
      <c r="P44" s="1197"/>
      <c r="Q44" s="1197"/>
      <c r="R44" s="1197"/>
      <c r="S44" s="1197"/>
      <c r="T44" s="1197"/>
      <c r="U44" s="1197"/>
      <c r="V44" s="1198"/>
      <c r="W44" s="1532" t="b">
        <f t="shared" si="81"/>
        <v>0</v>
      </c>
      <c r="X44" s="1531" t="b">
        <f t="shared" si="19"/>
        <v>0</v>
      </c>
      <c r="Y44" s="1531" t="b">
        <f t="shared" si="20"/>
        <v>0</v>
      </c>
      <c r="Z44" s="1531" t="b">
        <f t="shared" si="21"/>
        <v>0</v>
      </c>
      <c r="AA44" s="1531" t="b">
        <f t="shared" si="22"/>
        <v>0</v>
      </c>
      <c r="AB44" s="1531" t="b">
        <f t="shared" si="23"/>
        <v>0</v>
      </c>
      <c r="AC44" s="1531" t="b">
        <f t="shared" si="24"/>
        <v>0</v>
      </c>
      <c r="AD44" s="1533" t="b">
        <f t="shared" si="25"/>
        <v>0</v>
      </c>
      <c r="AE44" s="1178"/>
      <c r="AF44" s="1181"/>
      <c r="AG44" s="103"/>
      <c r="AH44" s="104"/>
      <c r="AI44" s="104"/>
      <c r="AJ44" s="104"/>
      <c r="AK44" s="104"/>
      <c r="AL44" s="104"/>
      <c r="AM44" s="104"/>
      <c r="AN44" s="104"/>
      <c r="AO44" s="104"/>
      <c r="AP44" s="105"/>
      <c r="AQ44" s="1667"/>
      <c r="AR44" s="103"/>
      <c r="AS44" s="104"/>
      <c r="AT44" s="104"/>
      <c r="AU44" s="104"/>
      <c r="AV44" s="104"/>
      <c r="AW44" s="104"/>
      <c r="AX44" s="104"/>
      <c r="AY44" s="104"/>
      <c r="AZ44" s="104"/>
      <c r="BA44" s="105"/>
      <c r="BB44" s="1645">
        <f t="shared" si="94"/>
        <v>0</v>
      </c>
      <c r="BC44" s="382">
        <f t="shared" si="1"/>
        <v>0</v>
      </c>
      <c r="BD44" s="1647" t="e">
        <f t="shared" si="26"/>
        <v>#DIV/0!</v>
      </c>
      <c r="BE44" s="367" t="e">
        <f t="shared" si="27"/>
        <v>#DIV/0!</v>
      </c>
      <c r="BF44" s="368" t="e">
        <f t="shared" si="28"/>
        <v>#DIV/0!</v>
      </c>
      <c r="BG44" s="369" t="e">
        <f t="shared" si="2"/>
        <v>#DIV/0!</v>
      </c>
      <c r="BH44" s="370" t="e">
        <f t="shared" si="3"/>
        <v>#DIV/0!</v>
      </c>
      <c r="BI44" s="371" t="e">
        <f t="shared" si="4"/>
        <v>#DIV/0!</v>
      </c>
      <c r="BJ44" s="372" t="e">
        <f t="shared" si="29"/>
        <v>#DIV/0!</v>
      </c>
      <c r="BK44" s="372" t="e">
        <f t="shared" si="30"/>
        <v>#DIV/0!</v>
      </c>
      <c r="BL44" s="379" t="e">
        <f t="shared" si="31"/>
        <v>#DIV/0!</v>
      </c>
      <c r="BM44" s="99"/>
      <c r="BN44" s="1181"/>
      <c r="BO44" s="1838"/>
      <c r="BP44" s="1839"/>
      <c r="BQ44" s="1839"/>
      <c r="BR44" s="1839"/>
      <c r="BS44" s="1839"/>
      <c r="BT44" s="1839"/>
      <c r="BU44" s="1839"/>
      <c r="BV44" s="1839"/>
      <c r="BW44" s="1839"/>
      <c r="BX44" s="1839"/>
      <c r="BY44" s="1839"/>
      <c r="BZ44" s="1839"/>
      <c r="CA44" s="1839"/>
      <c r="CB44" s="1839"/>
      <c r="CC44" s="1839"/>
      <c r="CD44" s="1839"/>
      <c r="CE44" s="1839"/>
      <c r="CF44" s="1839"/>
      <c r="CG44" s="1839"/>
      <c r="CH44" s="1839"/>
      <c r="CI44" s="1839"/>
      <c r="CJ44" s="1839"/>
      <c r="CK44" s="1839"/>
      <c r="CL44" s="1839"/>
      <c r="CM44" s="1839"/>
      <c r="CN44" s="1839"/>
      <c r="CO44" s="1839"/>
      <c r="CP44" s="1839"/>
      <c r="CQ44" s="1839"/>
      <c r="CR44" s="1839"/>
      <c r="CS44" s="1839"/>
      <c r="CT44" s="1839"/>
      <c r="CU44" s="1839"/>
      <c r="CV44" s="1839"/>
      <c r="CW44" s="1839"/>
      <c r="CX44" s="1839"/>
      <c r="CY44" s="1839"/>
      <c r="CZ44" s="1839"/>
      <c r="DA44" s="1839"/>
      <c r="DB44" s="1840"/>
      <c r="DC44" s="1831">
        <f t="shared" si="32"/>
        <v>0</v>
      </c>
      <c r="DD44" s="1832">
        <f t="shared" si="33"/>
        <v>0</v>
      </c>
      <c r="DE44" s="1833">
        <f t="shared" si="34"/>
        <v>0</v>
      </c>
      <c r="DF44" s="1831">
        <f t="shared" si="35"/>
        <v>0</v>
      </c>
      <c r="DG44" s="1832">
        <f t="shared" si="36"/>
        <v>0</v>
      </c>
      <c r="DH44" s="1833">
        <f t="shared" si="37"/>
        <v>0</v>
      </c>
      <c r="DI44" s="1831">
        <f t="shared" si="38"/>
        <v>0</v>
      </c>
      <c r="DJ44" s="1832">
        <f t="shared" si="39"/>
        <v>0</v>
      </c>
      <c r="DK44" s="1832">
        <f t="shared" si="40"/>
        <v>0</v>
      </c>
      <c r="DL44" s="1833">
        <f t="shared" si="41"/>
        <v>0</v>
      </c>
      <c r="DM44" s="1834">
        <f t="shared" si="42"/>
        <v>0</v>
      </c>
      <c r="DN44" s="1835">
        <f t="shared" si="43"/>
        <v>0</v>
      </c>
      <c r="DO44" s="1836">
        <f t="shared" si="44"/>
        <v>0</v>
      </c>
      <c r="DP44" s="1837">
        <f t="shared" si="45"/>
        <v>0</v>
      </c>
      <c r="DQ44" s="1837">
        <f t="shared" si="46"/>
        <v>0</v>
      </c>
      <c r="DR44" s="1192"/>
      <c r="DS44" s="1210"/>
      <c r="DT44" s="1211"/>
      <c r="DU44" s="1212"/>
      <c r="DV44" s="1213"/>
      <c r="DW44" s="1180"/>
      <c r="DX44" s="1178"/>
      <c r="DY44" s="1181"/>
      <c r="DZ44" s="1195"/>
      <c r="EA44" s="1196"/>
      <c r="EB44" s="1195"/>
      <c r="EC44" s="1197"/>
      <c r="ED44" s="1196"/>
      <c r="EE44" s="1191"/>
      <c r="EF44" s="1192"/>
      <c r="EG44" s="1195"/>
      <c r="EH44" s="1196"/>
      <c r="EI44" s="1195"/>
      <c r="EJ44" s="1197"/>
      <c r="EK44" s="1198"/>
      <c r="EL44" s="1199"/>
      <c r="EM44" s="1179"/>
      <c r="EN44" s="1178"/>
      <c r="EO44" s="1688"/>
      <c r="EP44" s="1680"/>
      <c r="EQ44" s="1675"/>
      <c r="ER44" s="1498"/>
      <c r="ES44" s="1498"/>
      <c r="ET44" s="1499"/>
      <c r="EU44" s="1500"/>
      <c r="EV44" s="1501"/>
      <c r="EW44" s="1501"/>
      <c r="EX44" s="1501"/>
      <c r="EY44" s="1501"/>
      <c r="EZ44" s="1501"/>
      <c r="FA44" s="1501"/>
      <c r="FB44" s="1502"/>
      <c r="FC44" s="1689"/>
      <c r="FD44" s="1444"/>
      <c r="FE44" s="2222"/>
      <c r="FF44" s="2223"/>
      <c r="FG44" s="2223"/>
      <c r="FH44" s="2223"/>
      <c r="FI44" s="2223"/>
      <c r="FJ44" s="2223"/>
      <c r="FK44" s="2223"/>
      <c r="FL44" s="2223"/>
      <c r="FM44" s="2223"/>
      <c r="FN44" s="2223"/>
      <c r="FO44" s="2223"/>
      <c r="FP44" s="2223"/>
      <c r="FQ44" s="2223"/>
      <c r="FR44" s="2223"/>
      <c r="FS44" s="2223"/>
      <c r="FT44" s="2223"/>
      <c r="FU44" s="2223"/>
      <c r="FV44" s="2223"/>
      <c r="FW44" s="2223"/>
      <c r="FX44" s="2223"/>
      <c r="FY44" s="2223"/>
      <c r="FZ44" s="2223"/>
      <c r="GA44" s="2223"/>
      <c r="GB44" s="2223"/>
      <c r="GC44" s="2223"/>
      <c r="GD44" s="2223"/>
      <c r="GE44" s="2223"/>
      <c r="GF44" s="2223"/>
      <c r="GG44" s="2223"/>
      <c r="GH44" s="2223"/>
      <c r="GI44" s="2223"/>
      <c r="GJ44" s="2223"/>
      <c r="GK44" s="2223"/>
      <c r="GL44" s="2223"/>
      <c r="GM44" s="2223"/>
      <c r="GN44" s="2223"/>
      <c r="GO44" s="2223"/>
      <c r="GP44" s="2223"/>
      <c r="GQ44" s="2223"/>
      <c r="GR44" s="2223"/>
      <c r="GS44" s="2223"/>
      <c r="GT44" s="2223"/>
      <c r="GU44" s="2223"/>
      <c r="GV44" s="2223"/>
      <c r="GW44" s="2223"/>
      <c r="GX44" s="2224"/>
      <c r="GY44" s="2198">
        <f t="shared" si="47"/>
        <v>0</v>
      </c>
      <c r="GZ44" s="399" t="b">
        <f t="shared" si="82"/>
        <v>0</v>
      </c>
      <c r="HA44" s="2199">
        <f t="shared" si="48"/>
        <v>0</v>
      </c>
      <c r="HB44" s="2211" t="b">
        <f t="shared" si="49"/>
        <v>0</v>
      </c>
      <c r="HC44" s="2201">
        <f t="shared" si="50"/>
        <v>0</v>
      </c>
      <c r="HD44" s="400" t="b">
        <f t="shared" si="51"/>
        <v>0</v>
      </c>
      <c r="HE44" s="2202">
        <f t="shared" si="52"/>
        <v>0</v>
      </c>
      <c r="HF44" s="401" t="b">
        <f t="shared" si="53"/>
        <v>0</v>
      </c>
      <c r="HG44" s="2203">
        <f t="shared" si="54"/>
        <v>0</v>
      </c>
      <c r="HH44" s="2212" t="b">
        <f t="shared" si="55"/>
        <v>0</v>
      </c>
      <c r="HI44" s="2205">
        <f t="shared" si="56"/>
        <v>0</v>
      </c>
      <c r="HJ44" s="395" t="b">
        <f t="shared" si="57"/>
        <v>0</v>
      </c>
      <c r="HK44" s="2206">
        <f t="shared" si="58"/>
        <v>0</v>
      </c>
      <c r="HL44" s="1007" t="b">
        <f t="shared" si="59"/>
        <v>0</v>
      </c>
      <c r="HM44" s="1447"/>
      <c r="HN44" s="1448"/>
      <c r="HO44" s="905"/>
      <c r="HP44" s="906"/>
      <c r="HQ44" s="907"/>
      <c r="HR44" s="908"/>
      <c r="HS44" s="909"/>
      <c r="HT44" s="910"/>
      <c r="HU44" s="911"/>
      <c r="HV44" s="714" t="b">
        <f t="shared" si="83"/>
        <v>0</v>
      </c>
      <c r="HW44" s="715" t="b">
        <f t="shared" si="83"/>
        <v>0</v>
      </c>
      <c r="HX44" s="715" t="b">
        <f t="shared" si="61"/>
        <v>0</v>
      </c>
      <c r="HY44" s="715" t="b">
        <f t="shared" si="62"/>
        <v>0</v>
      </c>
      <c r="HZ44" s="715" t="b">
        <f t="shared" si="63"/>
        <v>0</v>
      </c>
      <c r="IA44" s="716" t="b">
        <f t="shared" si="64"/>
        <v>0</v>
      </c>
      <c r="IB44" s="717" t="b">
        <f t="shared" si="65"/>
        <v>0</v>
      </c>
      <c r="IC44" s="1449"/>
      <c r="ID44" s="1447"/>
      <c r="IE44" s="664"/>
      <c r="IF44" s="1055"/>
      <c r="IG44" s="1055"/>
      <c r="IH44" s="1055"/>
      <c r="II44" s="1055"/>
      <c r="IJ44" s="1055"/>
      <c r="IK44" s="1055"/>
      <c r="IL44" s="1055"/>
      <c r="IM44" s="1055"/>
      <c r="IN44" s="1056"/>
      <c r="IO44" s="662"/>
      <c r="IP44" s="1057"/>
      <c r="IQ44" s="1057"/>
      <c r="IR44" s="1057"/>
      <c r="IS44" s="1057"/>
      <c r="IT44" s="1057"/>
      <c r="IU44" s="1057"/>
      <c r="IV44" s="1057"/>
      <c r="IW44" s="1057"/>
      <c r="IX44" s="1058"/>
      <c r="IY44" s="664"/>
      <c r="IZ44" s="1055"/>
      <c r="JA44" s="1055"/>
      <c r="JB44" s="1055"/>
      <c r="JC44" s="1055"/>
      <c r="JD44" s="1055"/>
      <c r="JE44" s="1055"/>
      <c r="JF44" s="1055"/>
      <c r="JG44" s="1055"/>
      <c r="JH44" s="1059"/>
      <c r="JI44" s="662"/>
      <c r="JJ44" s="1057"/>
      <c r="JK44" s="1057"/>
      <c r="JL44" s="1057"/>
      <c r="JM44" s="1057"/>
      <c r="JN44" s="1057"/>
      <c r="JO44" s="1057"/>
      <c r="JP44" s="1057"/>
      <c r="JQ44" s="1057"/>
      <c r="JR44" s="1058"/>
      <c r="JS44" s="664"/>
      <c r="JT44" s="1055"/>
      <c r="JU44" s="1055"/>
      <c r="JV44" s="1055"/>
      <c r="JW44" s="1055"/>
      <c r="JX44" s="1059"/>
      <c r="JY44" s="1055"/>
      <c r="JZ44" s="1055"/>
      <c r="KA44" s="1055"/>
      <c r="KB44" s="1056"/>
      <c r="KC44" s="662"/>
      <c r="KD44" s="1057"/>
      <c r="KE44" s="1057"/>
      <c r="KF44" s="1057"/>
      <c r="KG44" s="1057"/>
      <c r="KH44" s="1057"/>
      <c r="KI44" s="1057"/>
      <c r="KJ44" s="1057"/>
      <c r="KK44" s="1057"/>
      <c r="KL44" s="1058"/>
      <c r="KM44" s="664"/>
      <c r="KN44" s="1055"/>
      <c r="KO44" s="1055"/>
      <c r="KP44" s="1055"/>
      <c r="KQ44" s="1055"/>
      <c r="KR44" s="1055"/>
      <c r="KS44" s="1055"/>
      <c r="KT44" s="1055"/>
      <c r="KU44" s="1055"/>
      <c r="KV44" s="1056"/>
      <c r="KW44" s="662"/>
      <c r="KX44" s="1057"/>
      <c r="KY44" s="1057"/>
      <c r="KZ44" s="1057"/>
      <c r="LA44" s="1057"/>
      <c r="LB44" s="1057"/>
      <c r="LC44" s="1057"/>
      <c r="LD44" s="1057"/>
      <c r="LE44" s="1057"/>
      <c r="LF44" s="1058"/>
      <c r="LG44" s="1060"/>
      <c r="LH44" s="1055"/>
      <c r="LI44" s="1055"/>
      <c r="LJ44" s="1055"/>
      <c r="LK44" s="1055"/>
      <c r="LL44" s="1055"/>
      <c r="LM44" s="1055"/>
      <c r="LN44" s="1055"/>
      <c r="LO44" s="1055"/>
      <c r="LP44" s="1055"/>
      <c r="LQ44" s="1059"/>
      <c r="LR44" s="739">
        <f t="shared" si="5"/>
        <v>0</v>
      </c>
      <c r="LS44" s="740" t="b">
        <f t="shared" si="66"/>
        <v>0</v>
      </c>
      <c r="LT44" s="741">
        <f t="shared" si="6"/>
        <v>0</v>
      </c>
      <c r="LU44" s="742" t="b">
        <f t="shared" si="67"/>
        <v>0</v>
      </c>
      <c r="LV44" s="743">
        <f t="shared" si="84"/>
        <v>0</v>
      </c>
      <c r="LW44" s="744" t="b">
        <f t="shared" si="68"/>
        <v>0</v>
      </c>
      <c r="LX44" s="745">
        <f t="shared" si="8"/>
        <v>0</v>
      </c>
      <c r="LY44" s="746" t="b">
        <f t="shared" si="69"/>
        <v>0</v>
      </c>
      <c r="LZ44" s="764">
        <f t="shared" si="9"/>
        <v>0</v>
      </c>
      <c r="MA44" s="765" t="b">
        <f t="shared" si="70"/>
        <v>0</v>
      </c>
      <c r="MB44" s="766">
        <f t="shared" si="85"/>
        <v>0</v>
      </c>
      <c r="MC44" s="767" t="b">
        <f t="shared" si="71"/>
        <v>0</v>
      </c>
      <c r="MD44" s="768">
        <f t="shared" si="11"/>
        <v>0</v>
      </c>
      <c r="ME44" s="769" t="b">
        <f t="shared" si="72"/>
        <v>0</v>
      </c>
      <c r="MF44" s="770">
        <f t="shared" si="86"/>
        <v>0</v>
      </c>
      <c r="MG44" s="771" t="b">
        <f t="shared" si="73"/>
        <v>0</v>
      </c>
      <c r="MH44" s="772">
        <f t="shared" si="87"/>
        <v>0</v>
      </c>
      <c r="MI44" s="773" t="b">
        <f t="shared" si="74"/>
        <v>0</v>
      </c>
      <c r="MJ44" s="774">
        <f t="shared" si="88"/>
        <v>0</v>
      </c>
      <c r="MK44" s="775" t="b">
        <f t="shared" si="75"/>
        <v>0</v>
      </c>
      <c r="ML44" s="776">
        <f t="shared" si="89"/>
        <v>0</v>
      </c>
      <c r="MM44" s="777" t="b">
        <f t="shared" si="76"/>
        <v>0</v>
      </c>
      <c r="MN44" s="778">
        <f t="shared" si="90"/>
        <v>0</v>
      </c>
      <c r="MO44" s="779" t="b">
        <f t="shared" si="77"/>
        <v>0</v>
      </c>
      <c r="MP44" s="884">
        <f t="shared" si="91"/>
        <v>0</v>
      </c>
      <c r="MQ44" s="885" t="b">
        <f t="shared" si="78"/>
        <v>0</v>
      </c>
      <c r="MR44" s="1449"/>
      <c r="MS44" s="645"/>
      <c r="MT44" s="646"/>
      <c r="MU44" s="647"/>
      <c r="MV44" s="648"/>
      <c r="MW44" s="649"/>
      <c r="MX44" s="657"/>
      <c r="MY44" s="658"/>
      <c r="MZ44" s="659"/>
      <c r="NA44" s="660"/>
      <c r="NB44" s="661"/>
      <c r="NC44" s="662"/>
      <c r="ND44" s="666"/>
      <c r="NE44" s="664"/>
      <c r="NF44" s="665"/>
      <c r="NG44" s="1575" t="b">
        <f t="shared" si="93"/>
        <v>0</v>
      </c>
      <c r="NH44" s="1575" t="b">
        <f t="shared" si="93"/>
        <v>0</v>
      </c>
      <c r="NI44" s="1575" t="b">
        <f t="shared" si="93"/>
        <v>0</v>
      </c>
      <c r="NJ44" s="1575" t="b">
        <f t="shared" si="93"/>
        <v>0</v>
      </c>
      <c r="NK44" s="1575" t="b">
        <f t="shared" si="93"/>
        <v>0</v>
      </c>
      <c r="NL44" s="1575" t="b">
        <f t="shared" si="93"/>
        <v>0</v>
      </c>
      <c r="NM44" s="1575" t="b">
        <f t="shared" si="93"/>
        <v>0</v>
      </c>
      <c r="NN44" s="1575" t="b">
        <f t="shared" si="93"/>
        <v>0</v>
      </c>
      <c r="NO44" s="1575" t="b">
        <f t="shared" si="92"/>
        <v>0</v>
      </c>
      <c r="NP44" s="1576" t="b">
        <f t="shared" si="92"/>
        <v>0</v>
      </c>
      <c r="NQ44" s="1576" t="b">
        <f t="shared" si="92"/>
        <v>0</v>
      </c>
      <c r="NR44" s="1576" t="b">
        <f t="shared" si="92"/>
        <v>0</v>
      </c>
      <c r="NS44" s="1575" t="b">
        <f t="shared" si="92"/>
        <v>0</v>
      </c>
      <c r="NT44" s="1445"/>
    </row>
    <row r="45" spans="1:384" s="1938" customFormat="1" ht="24" thickBot="1" x14ac:dyDescent="0.35">
      <c r="A45" s="1603">
        <v>33</v>
      </c>
      <c r="B45" s="1604"/>
      <c r="C45" s="1605"/>
      <c r="D45" s="1604"/>
      <c r="E45" s="1516"/>
      <c r="F45" s="106"/>
      <c r="G45" s="107"/>
      <c r="H45" s="108"/>
      <c r="I45" s="108"/>
      <c r="J45" s="1559"/>
      <c r="K45" s="1566">
        <f t="shared" si="79"/>
        <v>0</v>
      </c>
      <c r="L45" s="1563"/>
      <c r="M45" s="23"/>
      <c r="N45" s="3"/>
      <c r="O45" s="1200"/>
      <c r="P45" s="1202"/>
      <c r="Q45" s="1202"/>
      <c r="R45" s="1202"/>
      <c r="S45" s="1202"/>
      <c r="T45" s="1202"/>
      <c r="U45" s="1202"/>
      <c r="V45" s="1203"/>
      <c r="W45" s="1534" t="b">
        <f t="shared" si="81"/>
        <v>0</v>
      </c>
      <c r="X45" s="1535" t="b">
        <f t="shared" si="19"/>
        <v>0</v>
      </c>
      <c r="Y45" s="1535" t="b">
        <f t="shared" si="20"/>
        <v>0</v>
      </c>
      <c r="Z45" s="1535" t="b">
        <f t="shared" si="21"/>
        <v>0</v>
      </c>
      <c r="AA45" s="1535" t="b">
        <f t="shared" si="22"/>
        <v>0</v>
      </c>
      <c r="AB45" s="1535" t="b">
        <f t="shared" si="23"/>
        <v>0</v>
      </c>
      <c r="AC45" s="1535" t="b">
        <f t="shared" si="24"/>
        <v>0</v>
      </c>
      <c r="AD45" s="1536" t="b">
        <f t="shared" si="25"/>
        <v>0</v>
      </c>
      <c r="AE45" s="347"/>
      <c r="AF45" s="27"/>
      <c r="AG45" s="109"/>
      <c r="AH45" s="110"/>
      <c r="AI45" s="110"/>
      <c r="AJ45" s="110"/>
      <c r="AK45" s="110"/>
      <c r="AL45" s="110"/>
      <c r="AM45" s="110"/>
      <c r="AN45" s="110"/>
      <c r="AO45" s="110"/>
      <c r="AP45" s="111"/>
      <c r="AQ45" s="1668"/>
      <c r="AR45" s="109"/>
      <c r="AS45" s="110"/>
      <c r="AT45" s="110"/>
      <c r="AU45" s="110"/>
      <c r="AV45" s="110"/>
      <c r="AW45" s="110"/>
      <c r="AX45" s="110"/>
      <c r="AY45" s="110"/>
      <c r="AZ45" s="110"/>
      <c r="BA45" s="111"/>
      <c r="BB45" s="1646">
        <f t="shared" si="94"/>
        <v>0</v>
      </c>
      <c r="BC45" s="383">
        <f t="shared" si="1"/>
        <v>0</v>
      </c>
      <c r="BD45" s="1648" t="e">
        <f t="shared" si="26"/>
        <v>#DIV/0!</v>
      </c>
      <c r="BE45" s="373" t="e">
        <f t="shared" si="27"/>
        <v>#DIV/0!</v>
      </c>
      <c r="BF45" s="374" t="e">
        <f t="shared" si="28"/>
        <v>#DIV/0!</v>
      </c>
      <c r="BG45" s="375" t="e">
        <f t="shared" si="2"/>
        <v>#DIV/0!</v>
      </c>
      <c r="BH45" s="376" t="e">
        <f t="shared" si="3"/>
        <v>#DIV/0!</v>
      </c>
      <c r="BI45" s="377" t="e">
        <f t="shared" si="4"/>
        <v>#DIV/0!</v>
      </c>
      <c r="BJ45" s="378" t="e">
        <f t="shared" si="29"/>
        <v>#DIV/0!</v>
      </c>
      <c r="BK45" s="378" t="e">
        <f t="shared" si="30"/>
        <v>#DIV/0!</v>
      </c>
      <c r="BL45" s="380" t="e">
        <f t="shared" si="31"/>
        <v>#DIV/0!</v>
      </c>
      <c r="BM45" s="9"/>
      <c r="BN45" s="1182"/>
      <c r="BO45" s="1841"/>
      <c r="BP45" s="1842"/>
      <c r="BQ45" s="1842"/>
      <c r="BR45" s="1842"/>
      <c r="BS45" s="1842"/>
      <c r="BT45" s="1842"/>
      <c r="BU45" s="1842"/>
      <c r="BV45" s="1842"/>
      <c r="BW45" s="1842"/>
      <c r="BX45" s="1842"/>
      <c r="BY45" s="1842"/>
      <c r="BZ45" s="1842"/>
      <c r="CA45" s="1842"/>
      <c r="CB45" s="1842"/>
      <c r="CC45" s="1842"/>
      <c r="CD45" s="1842"/>
      <c r="CE45" s="1842"/>
      <c r="CF45" s="1842"/>
      <c r="CG45" s="1842"/>
      <c r="CH45" s="1842"/>
      <c r="CI45" s="1842"/>
      <c r="CJ45" s="1842"/>
      <c r="CK45" s="1842"/>
      <c r="CL45" s="1842"/>
      <c r="CM45" s="1842"/>
      <c r="CN45" s="1842"/>
      <c r="CO45" s="1842"/>
      <c r="CP45" s="1842"/>
      <c r="CQ45" s="1842"/>
      <c r="CR45" s="1842"/>
      <c r="CS45" s="1842"/>
      <c r="CT45" s="1842"/>
      <c r="CU45" s="1842"/>
      <c r="CV45" s="1842"/>
      <c r="CW45" s="1842"/>
      <c r="CX45" s="1842"/>
      <c r="CY45" s="1842"/>
      <c r="CZ45" s="1842"/>
      <c r="DA45" s="1842"/>
      <c r="DB45" s="1843"/>
      <c r="DC45" s="1844">
        <f t="shared" si="32"/>
        <v>0</v>
      </c>
      <c r="DD45" s="1845">
        <f t="shared" si="33"/>
        <v>0</v>
      </c>
      <c r="DE45" s="1846">
        <f t="shared" si="34"/>
        <v>0</v>
      </c>
      <c r="DF45" s="1844">
        <f t="shared" si="35"/>
        <v>0</v>
      </c>
      <c r="DG45" s="1845">
        <f t="shared" si="36"/>
        <v>0</v>
      </c>
      <c r="DH45" s="1846">
        <f t="shared" si="37"/>
        <v>0</v>
      </c>
      <c r="DI45" s="1844">
        <f t="shared" si="38"/>
        <v>0</v>
      </c>
      <c r="DJ45" s="1845">
        <f t="shared" si="39"/>
        <v>0</v>
      </c>
      <c r="DK45" s="1845">
        <f t="shared" si="40"/>
        <v>0</v>
      </c>
      <c r="DL45" s="1846">
        <f t="shared" si="41"/>
        <v>0</v>
      </c>
      <c r="DM45" s="1834">
        <f t="shared" si="42"/>
        <v>0</v>
      </c>
      <c r="DN45" s="1835">
        <f t="shared" si="43"/>
        <v>0</v>
      </c>
      <c r="DO45" s="1836">
        <f t="shared" si="44"/>
        <v>0</v>
      </c>
      <c r="DP45" s="1837">
        <f t="shared" si="45"/>
        <v>0</v>
      </c>
      <c r="DQ45" s="1837">
        <f t="shared" si="46"/>
        <v>0</v>
      </c>
      <c r="DR45" s="1192"/>
      <c r="DS45" s="1214"/>
      <c r="DT45" s="1215"/>
      <c r="DU45" s="1216"/>
      <c r="DV45" s="1217"/>
      <c r="DW45" s="1218"/>
      <c r="DX45" s="347"/>
      <c r="DY45" s="1182"/>
      <c r="DZ45" s="1200"/>
      <c r="EA45" s="1201"/>
      <c r="EB45" s="1200"/>
      <c r="EC45" s="1202"/>
      <c r="ED45" s="1201"/>
      <c r="EE45" s="1191"/>
      <c r="EF45" s="1192"/>
      <c r="EG45" s="1200"/>
      <c r="EH45" s="1201"/>
      <c r="EI45" s="1200"/>
      <c r="EJ45" s="1202"/>
      <c r="EK45" s="1203"/>
      <c r="EL45" s="1204"/>
      <c r="EM45" s="3"/>
      <c r="EN45" s="347"/>
      <c r="EO45" s="1690"/>
      <c r="EP45" s="1681"/>
      <c r="EQ45" s="1676"/>
      <c r="ER45" s="1503"/>
      <c r="ES45" s="1503"/>
      <c r="ET45" s="1504"/>
      <c r="EU45" s="1505"/>
      <c r="EV45" s="1506"/>
      <c r="EW45" s="1506"/>
      <c r="EX45" s="1506"/>
      <c r="EY45" s="1506"/>
      <c r="EZ45" s="1506"/>
      <c r="FA45" s="1506"/>
      <c r="FB45" s="1507"/>
      <c r="FC45" s="1691"/>
      <c r="FD45" s="1450"/>
      <c r="FE45" s="2228"/>
      <c r="FF45" s="2229"/>
      <c r="FG45" s="2229"/>
      <c r="FH45" s="2229"/>
      <c r="FI45" s="2229"/>
      <c r="FJ45" s="2229"/>
      <c r="FK45" s="2229"/>
      <c r="FL45" s="2229"/>
      <c r="FM45" s="2229"/>
      <c r="FN45" s="2229"/>
      <c r="FO45" s="2229"/>
      <c r="FP45" s="2229"/>
      <c r="FQ45" s="2229"/>
      <c r="FR45" s="2229"/>
      <c r="FS45" s="2229"/>
      <c r="FT45" s="2229"/>
      <c r="FU45" s="2229"/>
      <c r="FV45" s="2229"/>
      <c r="FW45" s="2229"/>
      <c r="FX45" s="2229"/>
      <c r="FY45" s="2229"/>
      <c r="FZ45" s="2229"/>
      <c r="GA45" s="2229"/>
      <c r="GB45" s="2229"/>
      <c r="GC45" s="2229"/>
      <c r="GD45" s="2229"/>
      <c r="GE45" s="2229"/>
      <c r="GF45" s="2229"/>
      <c r="GG45" s="2229"/>
      <c r="GH45" s="2229"/>
      <c r="GI45" s="2229"/>
      <c r="GJ45" s="2229"/>
      <c r="GK45" s="2229"/>
      <c r="GL45" s="2229"/>
      <c r="GM45" s="2229"/>
      <c r="GN45" s="2229"/>
      <c r="GO45" s="2229"/>
      <c r="GP45" s="2229"/>
      <c r="GQ45" s="2229"/>
      <c r="GR45" s="2229"/>
      <c r="GS45" s="2229"/>
      <c r="GT45" s="2229"/>
      <c r="GU45" s="2229"/>
      <c r="GV45" s="2229"/>
      <c r="GW45" s="2229"/>
      <c r="GX45" s="2230"/>
      <c r="GY45" s="2198">
        <f t="shared" si="47"/>
        <v>0</v>
      </c>
      <c r="GZ45" s="462" t="b">
        <f t="shared" si="82"/>
        <v>0</v>
      </c>
      <c r="HA45" s="2199">
        <f t="shared" si="48"/>
        <v>0</v>
      </c>
      <c r="HB45" s="2213" t="b">
        <f t="shared" si="49"/>
        <v>0</v>
      </c>
      <c r="HC45" s="2201">
        <f t="shared" si="50"/>
        <v>0</v>
      </c>
      <c r="HD45" s="463" t="b">
        <f t="shared" si="51"/>
        <v>0</v>
      </c>
      <c r="HE45" s="2202">
        <f t="shared" si="52"/>
        <v>0</v>
      </c>
      <c r="HF45" s="464" t="b">
        <f t="shared" si="53"/>
        <v>0</v>
      </c>
      <c r="HG45" s="2203">
        <f t="shared" si="54"/>
        <v>0</v>
      </c>
      <c r="HH45" s="2214" t="b">
        <f t="shared" si="55"/>
        <v>0</v>
      </c>
      <c r="HI45" s="2205">
        <f t="shared" si="56"/>
        <v>0</v>
      </c>
      <c r="HJ45" s="465" t="b">
        <f t="shared" si="57"/>
        <v>0</v>
      </c>
      <c r="HK45" s="2206">
        <f t="shared" si="58"/>
        <v>0</v>
      </c>
      <c r="HL45" s="2215" t="b">
        <f t="shared" si="59"/>
        <v>0</v>
      </c>
      <c r="HM45" s="432"/>
      <c r="HN45" s="991"/>
      <c r="HO45" s="912"/>
      <c r="HP45" s="913"/>
      <c r="HQ45" s="914"/>
      <c r="HR45" s="915"/>
      <c r="HS45" s="916"/>
      <c r="HT45" s="917"/>
      <c r="HU45" s="918"/>
      <c r="HV45" s="718" t="b">
        <f t="shared" si="83"/>
        <v>0</v>
      </c>
      <c r="HW45" s="719" t="b">
        <f t="shared" si="83"/>
        <v>0</v>
      </c>
      <c r="HX45" s="719" t="b">
        <f t="shared" si="61"/>
        <v>0</v>
      </c>
      <c r="HY45" s="719" t="b">
        <f t="shared" si="62"/>
        <v>0</v>
      </c>
      <c r="HZ45" s="719" t="b">
        <f t="shared" si="63"/>
        <v>0</v>
      </c>
      <c r="IA45" s="720" t="b">
        <f t="shared" si="64"/>
        <v>0</v>
      </c>
      <c r="IB45" s="721" t="b">
        <f t="shared" si="65"/>
        <v>0</v>
      </c>
      <c r="IC45" s="433"/>
      <c r="ID45" s="432"/>
      <c r="IE45" s="664"/>
      <c r="IF45" s="1055"/>
      <c r="IG45" s="1055"/>
      <c r="IH45" s="1055"/>
      <c r="II45" s="1055"/>
      <c r="IJ45" s="1055"/>
      <c r="IK45" s="1055"/>
      <c r="IL45" s="1055"/>
      <c r="IM45" s="1055"/>
      <c r="IN45" s="1056"/>
      <c r="IO45" s="662"/>
      <c r="IP45" s="1057"/>
      <c r="IQ45" s="1057"/>
      <c r="IR45" s="1057"/>
      <c r="IS45" s="1057"/>
      <c r="IT45" s="1057"/>
      <c r="IU45" s="1057"/>
      <c r="IV45" s="1057"/>
      <c r="IW45" s="1057"/>
      <c r="IX45" s="1058"/>
      <c r="IY45" s="664"/>
      <c r="IZ45" s="1055"/>
      <c r="JA45" s="1055"/>
      <c r="JB45" s="1055"/>
      <c r="JC45" s="1055"/>
      <c r="JD45" s="1055"/>
      <c r="JE45" s="1055"/>
      <c r="JF45" s="1055"/>
      <c r="JG45" s="1055"/>
      <c r="JH45" s="1059"/>
      <c r="JI45" s="662"/>
      <c r="JJ45" s="1057"/>
      <c r="JK45" s="1057"/>
      <c r="JL45" s="1057"/>
      <c r="JM45" s="1057"/>
      <c r="JN45" s="1057"/>
      <c r="JO45" s="1057"/>
      <c r="JP45" s="1057"/>
      <c r="JQ45" s="1057"/>
      <c r="JR45" s="1058"/>
      <c r="JS45" s="664"/>
      <c r="JT45" s="1055"/>
      <c r="JU45" s="1055"/>
      <c r="JV45" s="1055"/>
      <c r="JW45" s="1055"/>
      <c r="JX45" s="1059"/>
      <c r="JY45" s="1055"/>
      <c r="JZ45" s="1055"/>
      <c r="KA45" s="1055"/>
      <c r="KB45" s="1056"/>
      <c r="KC45" s="662"/>
      <c r="KD45" s="1057"/>
      <c r="KE45" s="1057"/>
      <c r="KF45" s="1057"/>
      <c r="KG45" s="1057"/>
      <c r="KH45" s="1057"/>
      <c r="KI45" s="1057"/>
      <c r="KJ45" s="1057"/>
      <c r="KK45" s="1057"/>
      <c r="KL45" s="1058"/>
      <c r="KM45" s="664"/>
      <c r="KN45" s="1055"/>
      <c r="KO45" s="1055"/>
      <c r="KP45" s="1055"/>
      <c r="KQ45" s="1055"/>
      <c r="KR45" s="1055"/>
      <c r="KS45" s="1055"/>
      <c r="KT45" s="1055"/>
      <c r="KU45" s="1055"/>
      <c r="KV45" s="1056"/>
      <c r="KW45" s="662"/>
      <c r="KX45" s="1057"/>
      <c r="KY45" s="1057"/>
      <c r="KZ45" s="1057"/>
      <c r="LA45" s="1057"/>
      <c r="LB45" s="1057"/>
      <c r="LC45" s="1057"/>
      <c r="LD45" s="1057"/>
      <c r="LE45" s="1057"/>
      <c r="LF45" s="1058"/>
      <c r="LG45" s="1060"/>
      <c r="LH45" s="1055"/>
      <c r="LI45" s="1055"/>
      <c r="LJ45" s="1055"/>
      <c r="LK45" s="1055"/>
      <c r="LL45" s="1055"/>
      <c r="LM45" s="1055"/>
      <c r="LN45" s="1055"/>
      <c r="LO45" s="1055"/>
      <c r="LP45" s="1055"/>
      <c r="LQ45" s="1059"/>
      <c r="LR45" s="739">
        <f t="shared" si="5"/>
        <v>0</v>
      </c>
      <c r="LS45" s="740" t="b">
        <f t="shared" si="66"/>
        <v>0</v>
      </c>
      <c r="LT45" s="741">
        <f t="shared" si="6"/>
        <v>0</v>
      </c>
      <c r="LU45" s="742" t="b">
        <f t="shared" si="67"/>
        <v>0</v>
      </c>
      <c r="LV45" s="743">
        <f t="shared" si="84"/>
        <v>0</v>
      </c>
      <c r="LW45" s="744" t="b">
        <f t="shared" si="68"/>
        <v>0</v>
      </c>
      <c r="LX45" s="745">
        <f t="shared" si="8"/>
        <v>0</v>
      </c>
      <c r="LY45" s="746" t="b">
        <f t="shared" si="69"/>
        <v>0</v>
      </c>
      <c r="LZ45" s="764">
        <f t="shared" si="9"/>
        <v>0</v>
      </c>
      <c r="MA45" s="765" t="b">
        <f t="shared" si="70"/>
        <v>0</v>
      </c>
      <c r="MB45" s="766">
        <f t="shared" si="85"/>
        <v>0</v>
      </c>
      <c r="MC45" s="767" t="b">
        <f t="shared" si="71"/>
        <v>0</v>
      </c>
      <c r="MD45" s="768">
        <f t="shared" si="11"/>
        <v>0</v>
      </c>
      <c r="ME45" s="769" t="b">
        <f t="shared" si="72"/>
        <v>0</v>
      </c>
      <c r="MF45" s="770">
        <f t="shared" si="86"/>
        <v>0</v>
      </c>
      <c r="MG45" s="771" t="b">
        <f t="shared" si="73"/>
        <v>0</v>
      </c>
      <c r="MH45" s="772">
        <f t="shared" si="87"/>
        <v>0</v>
      </c>
      <c r="MI45" s="773" t="b">
        <f t="shared" si="74"/>
        <v>0</v>
      </c>
      <c r="MJ45" s="774">
        <f t="shared" si="88"/>
        <v>0</v>
      </c>
      <c r="MK45" s="775" t="b">
        <f t="shared" si="75"/>
        <v>0</v>
      </c>
      <c r="ML45" s="776">
        <f t="shared" si="89"/>
        <v>0</v>
      </c>
      <c r="MM45" s="777" t="b">
        <f t="shared" si="76"/>
        <v>0</v>
      </c>
      <c r="MN45" s="778">
        <f t="shared" si="90"/>
        <v>0</v>
      </c>
      <c r="MO45" s="779" t="b">
        <f t="shared" si="77"/>
        <v>0</v>
      </c>
      <c r="MP45" s="884">
        <f t="shared" si="91"/>
        <v>0</v>
      </c>
      <c r="MQ45" s="885" t="b">
        <f t="shared" si="78"/>
        <v>0</v>
      </c>
      <c r="MR45" s="433"/>
      <c r="MS45" s="645"/>
      <c r="MT45" s="646"/>
      <c r="MU45" s="647"/>
      <c r="MV45" s="648"/>
      <c r="MW45" s="649"/>
      <c r="MX45" s="657"/>
      <c r="MY45" s="658"/>
      <c r="MZ45" s="659"/>
      <c r="NA45" s="660"/>
      <c r="NB45" s="661"/>
      <c r="NC45" s="662"/>
      <c r="ND45" s="663"/>
      <c r="NE45" s="664"/>
      <c r="NF45" s="665"/>
      <c r="NG45" s="1575" t="b">
        <f t="shared" si="93"/>
        <v>0</v>
      </c>
      <c r="NH45" s="1575" t="b">
        <f t="shared" si="93"/>
        <v>0</v>
      </c>
      <c r="NI45" s="1575" t="b">
        <f t="shared" si="93"/>
        <v>0</v>
      </c>
      <c r="NJ45" s="1575" t="b">
        <f t="shared" si="93"/>
        <v>0</v>
      </c>
      <c r="NK45" s="1575" t="b">
        <f t="shared" si="93"/>
        <v>0</v>
      </c>
      <c r="NL45" s="1575" t="b">
        <f t="shared" si="93"/>
        <v>0</v>
      </c>
      <c r="NM45" s="1575" t="b">
        <f t="shared" si="93"/>
        <v>0</v>
      </c>
      <c r="NN45" s="1575" t="b">
        <f t="shared" si="93"/>
        <v>0</v>
      </c>
      <c r="NO45" s="1575" t="b">
        <f t="shared" si="92"/>
        <v>0</v>
      </c>
      <c r="NP45" s="1576" t="b">
        <f t="shared" si="92"/>
        <v>0</v>
      </c>
      <c r="NQ45" s="1576" t="b">
        <f t="shared" si="92"/>
        <v>0</v>
      </c>
      <c r="NR45" s="1576" t="b">
        <f t="shared" si="92"/>
        <v>0</v>
      </c>
      <c r="NS45" s="1575" t="b">
        <f t="shared" si="92"/>
        <v>0</v>
      </c>
      <c r="NT45" s="1445"/>
    </row>
    <row r="46" spans="1:384" s="1938" customFormat="1" ht="30.75" thickBot="1" x14ac:dyDescent="0.45">
      <c r="A46" s="1"/>
      <c r="B46" s="1662"/>
      <c r="C46" s="1662"/>
      <c r="D46" s="1663"/>
      <c r="E46" s="1664"/>
      <c r="F46" s="1662"/>
      <c r="G46" s="1662"/>
      <c r="H46" s="1662"/>
      <c r="I46" s="1662"/>
      <c r="J46" s="1662"/>
      <c r="K46" s="1662"/>
      <c r="L46" s="1662"/>
      <c r="M46" s="347"/>
      <c r="N46" s="2870" t="s">
        <v>153</v>
      </c>
      <c r="O46" s="2871"/>
      <c r="P46" s="2871"/>
      <c r="Q46" s="2871"/>
      <c r="R46" s="2871"/>
      <c r="S46" s="2871"/>
      <c r="T46" s="2871"/>
      <c r="U46" s="2871"/>
      <c r="V46" s="2871"/>
      <c r="W46" s="2871"/>
      <c r="X46" s="2871"/>
      <c r="Y46" s="2871"/>
      <c r="Z46" s="2871"/>
      <c r="AA46" s="2871"/>
      <c r="AB46" s="2871"/>
      <c r="AC46" s="2871"/>
      <c r="AD46" s="2872"/>
      <c r="AE46" s="347"/>
      <c r="AF46" s="1182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3"/>
      <c r="BB46" s="3"/>
      <c r="BC46" s="3"/>
      <c r="BD46" s="3"/>
      <c r="BE46" s="3"/>
      <c r="BF46" s="10"/>
      <c r="BG46" s="10"/>
      <c r="BH46" s="10"/>
      <c r="BI46" s="10"/>
      <c r="BJ46" s="10"/>
      <c r="BK46" s="10"/>
      <c r="BL46" s="1665"/>
      <c r="BM46" s="10"/>
      <c r="BN46" s="1182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1942"/>
      <c r="DD46" s="1942"/>
      <c r="DE46" s="1942"/>
      <c r="DF46" s="1942"/>
      <c r="DG46" s="1942"/>
      <c r="DH46" s="1942"/>
      <c r="DI46" s="1942"/>
      <c r="DJ46" s="1942"/>
      <c r="DK46" s="1942"/>
      <c r="DL46" s="1942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47"/>
      <c r="DY46" s="1182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47"/>
      <c r="EO46" s="1690"/>
      <c r="EP46" s="1672"/>
      <c r="EQ46" s="1443"/>
      <c r="ER46" s="1443"/>
      <c r="ES46" s="1443"/>
      <c r="ET46" s="1443"/>
      <c r="EU46" s="1443"/>
      <c r="EV46" s="1443"/>
      <c r="EW46" s="1443"/>
      <c r="EX46" s="1443"/>
      <c r="EY46" s="1443"/>
      <c r="EZ46" s="1443"/>
      <c r="FA46" s="1443"/>
      <c r="FB46" s="1443"/>
      <c r="FC46" s="1691"/>
      <c r="FD46" s="1450"/>
      <c r="FE46" s="439"/>
      <c r="FF46" s="432"/>
      <c r="FG46" s="432"/>
      <c r="FH46" s="432"/>
      <c r="FI46" s="432"/>
      <c r="FJ46" s="432"/>
      <c r="FK46" s="432"/>
      <c r="FL46" s="432"/>
      <c r="FM46" s="432"/>
      <c r="FN46" s="432"/>
      <c r="FO46" s="432"/>
      <c r="FP46" s="432"/>
      <c r="FQ46" s="432"/>
      <c r="FR46" s="432"/>
      <c r="FS46" s="432"/>
      <c r="FT46" s="432"/>
      <c r="FU46" s="432"/>
      <c r="FV46" s="432"/>
      <c r="FW46" s="432"/>
      <c r="FX46" s="432"/>
      <c r="FY46" s="432"/>
      <c r="FZ46" s="432"/>
      <c r="GA46" s="432"/>
      <c r="GB46" s="432"/>
      <c r="GC46" s="432"/>
      <c r="GD46" s="432"/>
      <c r="GE46" s="432"/>
      <c r="GF46" s="432"/>
      <c r="GG46" s="432"/>
      <c r="GH46" s="432"/>
      <c r="GI46" s="432"/>
      <c r="GJ46" s="432"/>
      <c r="GK46" s="432"/>
      <c r="GL46" s="432"/>
      <c r="GM46" s="432"/>
      <c r="GN46" s="432"/>
      <c r="GO46" s="432"/>
      <c r="GP46" s="432"/>
      <c r="GQ46" s="432"/>
      <c r="GR46" s="432"/>
      <c r="GS46" s="432"/>
      <c r="GT46" s="432"/>
      <c r="GU46" s="432"/>
      <c r="GV46" s="432"/>
      <c r="GW46" s="432"/>
      <c r="GX46" s="432"/>
      <c r="GY46" s="432"/>
      <c r="GZ46" s="432"/>
      <c r="HA46" s="432"/>
      <c r="HB46" s="432"/>
      <c r="HC46" s="432"/>
      <c r="HD46" s="432"/>
      <c r="HE46" s="432"/>
      <c r="HF46" s="432"/>
      <c r="HG46" s="432"/>
      <c r="HH46" s="432"/>
      <c r="HI46" s="432"/>
      <c r="HJ46" s="432"/>
      <c r="HK46" s="432"/>
      <c r="HL46" s="432"/>
      <c r="HM46" s="432"/>
      <c r="HN46" s="439"/>
      <c r="HO46" s="432"/>
      <c r="HP46" s="432"/>
      <c r="HQ46" s="432"/>
      <c r="HR46" s="432"/>
      <c r="HS46" s="432"/>
      <c r="HT46" s="432"/>
      <c r="HU46" s="432"/>
      <c r="HV46" s="432"/>
      <c r="HW46" s="432"/>
      <c r="HX46" s="432"/>
      <c r="HY46" s="432"/>
      <c r="HZ46" s="432"/>
      <c r="IA46" s="432"/>
      <c r="IB46" s="432"/>
      <c r="IC46" s="433"/>
      <c r="ID46" s="432"/>
      <c r="IE46" s="812"/>
      <c r="IF46" s="812"/>
      <c r="IG46" s="812"/>
      <c r="IH46" s="812"/>
      <c r="II46" s="812"/>
      <c r="IJ46" s="812"/>
      <c r="IK46" s="812"/>
      <c r="IL46" s="812"/>
      <c r="IM46" s="812"/>
      <c r="IN46" s="812"/>
      <c r="IO46" s="812"/>
      <c r="IP46" s="812"/>
      <c r="IQ46" s="812"/>
      <c r="IR46" s="812"/>
      <c r="IS46" s="812"/>
      <c r="IT46" s="812"/>
      <c r="IU46" s="812"/>
      <c r="IV46" s="812"/>
      <c r="IW46" s="812"/>
      <c r="IX46" s="812"/>
      <c r="IY46" s="812"/>
      <c r="IZ46" s="812"/>
      <c r="JA46" s="812"/>
      <c r="JB46" s="812"/>
      <c r="JC46" s="812"/>
      <c r="JD46" s="812"/>
      <c r="JE46" s="812"/>
      <c r="JF46" s="812"/>
      <c r="JG46" s="812"/>
      <c r="JH46" s="812"/>
      <c r="JI46" s="812"/>
      <c r="JJ46" s="812"/>
      <c r="JK46" s="812"/>
      <c r="JL46" s="812"/>
      <c r="JM46" s="812"/>
      <c r="JN46" s="812"/>
      <c r="JO46" s="812"/>
      <c r="JP46" s="812"/>
      <c r="JQ46" s="812"/>
      <c r="JR46" s="812"/>
      <c r="JS46" s="812"/>
      <c r="JT46" s="812"/>
      <c r="JU46" s="812"/>
      <c r="JV46" s="812"/>
      <c r="JW46" s="812"/>
      <c r="JX46" s="812"/>
      <c r="JY46" s="812"/>
      <c r="JZ46" s="812"/>
      <c r="KA46" s="812"/>
      <c r="KB46" s="812"/>
      <c r="KC46" s="812"/>
      <c r="KD46" s="812"/>
      <c r="KE46" s="812"/>
      <c r="KF46" s="812"/>
      <c r="KG46" s="812"/>
      <c r="KH46" s="812"/>
      <c r="KI46" s="812"/>
      <c r="KJ46" s="812"/>
      <c r="KK46" s="812"/>
      <c r="KL46" s="812"/>
      <c r="KM46" s="812"/>
      <c r="KN46" s="812"/>
      <c r="KO46" s="812"/>
      <c r="KP46" s="812"/>
      <c r="KQ46" s="812"/>
      <c r="KR46" s="812"/>
      <c r="KS46" s="812"/>
      <c r="KT46" s="812"/>
      <c r="KU46" s="812"/>
      <c r="KV46" s="812"/>
      <c r="KW46" s="812"/>
      <c r="KX46" s="812"/>
      <c r="KY46" s="812"/>
      <c r="KZ46" s="812"/>
      <c r="LA46" s="812"/>
      <c r="LB46" s="812"/>
      <c r="LC46" s="812"/>
      <c r="LD46" s="812"/>
      <c r="LE46" s="812"/>
      <c r="LF46" s="812"/>
      <c r="LG46" s="432"/>
      <c r="LH46" s="432"/>
      <c r="LI46" s="432"/>
      <c r="LJ46" s="432"/>
      <c r="LK46" s="432"/>
      <c r="LL46" s="432"/>
      <c r="LM46" s="432"/>
      <c r="LN46" s="432"/>
      <c r="LO46" s="432"/>
      <c r="LP46" s="432"/>
      <c r="LQ46" s="432"/>
      <c r="LR46" s="432"/>
      <c r="LS46" s="432"/>
      <c r="LT46" s="432"/>
      <c r="LU46" s="432"/>
      <c r="LV46" s="432"/>
      <c r="LW46" s="432"/>
      <c r="LX46" s="432"/>
      <c r="LY46" s="432"/>
      <c r="LZ46" s="432"/>
      <c r="MA46" s="432"/>
      <c r="MB46" s="432"/>
      <c r="MC46" s="432"/>
      <c r="MD46" s="432"/>
      <c r="ME46" s="432"/>
      <c r="MF46" s="432"/>
      <c r="MG46" s="432"/>
      <c r="MH46" s="432"/>
      <c r="MI46" s="432"/>
      <c r="MJ46" s="432"/>
      <c r="MK46" s="432"/>
      <c r="ML46" s="432"/>
      <c r="MM46" s="432"/>
      <c r="MN46" s="432"/>
      <c r="MO46" s="432"/>
      <c r="MP46" s="432"/>
      <c r="MQ46" s="432"/>
      <c r="MR46" s="433"/>
      <c r="MS46" s="612"/>
      <c r="MT46" s="432"/>
      <c r="MU46" s="432"/>
      <c r="MV46" s="432"/>
      <c r="MW46" s="432"/>
      <c r="MX46" s="432"/>
      <c r="MY46" s="432"/>
      <c r="MZ46" s="432"/>
      <c r="NA46" s="432"/>
      <c r="NB46" s="432"/>
      <c r="NC46" s="432"/>
      <c r="ND46" s="432"/>
      <c r="NE46" s="432"/>
      <c r="NF46" s="432"/>
      <c r="NG46" s="432"/>
      <c r="NH46" s="432"/>
      <c r="NI46" s="432"/>
      <c r="NJ46" s="432"/>
      <c r="NK46" s="432"/>
      <c r="NL46" s="432"/>
      <c r="NM46" s="432"/>
      <c r="NN46" s="432"/>
      <c r="NO46" s="432"/>
      <c r="NP46" s="432"/>
      <c r="NQ46" s="432"/>
      <c r="NR46" s="432"/>
      <c r="NS46" s="432"/>
      <c r="NT46" s="1445"/>
    </row>
    <row r="47" spans="1:384" s="1938" customFormat="1" ht="81.75" thickBot="1" x14ac:dyDescent="0.35">
      <c r="A47" s="1236"/>
      <c r="B47" s="1236"/>
      <c r="C47" s="1236"/>
      <c r="D47" s="1540"/>
      <c r="E47" s="1518"/>
      <c r="F47" s="1237"/>
      <c r="G47" s="1237"/>
      <c r="H47" s="2981" t="s">
        <v>101</v>
      </c>
      <c r="I47" s="2982"/>
      <c r="J47" s="2983"/>
      <c r="K47" s="2984"/>
      <c r="L47" s="1227"/>
      <c r="M47" s="1238"/>
      <c r="N47" s="2885" t="s">
        <v>21</v>
      </c>
      <c r="O47" s="2886"/>
      <c r="P47" s="2835" t="s">
        <v>46</v>
      </c>
      <c r="Q47" s="2836"/>
      <c r="R47" s="2835" t="s">
        <v>47</v>
      </c>
      <c r="S47" s="2836"/>
      <c r="T47" s="2835" t="s">
        <v>48</v>
      </c>
      <c r="U47" s="2836"/>
      <c r="V47" s="2835" t="s">
        <v>49</v>
      </c>
      <c r="W47" s="2836"/>
      <c r="X47" s="2749" t="s">
        <v>50</v>
      </c>
      <c r="Y47" s="2750"/>
      <c r="Z47" s="2835" t="s">
        <v>51</v>
      </c>
      <c r="AA47" s="2836"/>
      <c r="AB47" s="2749" t="s">
        <v>52</v>
      </c>
      <c r="AC47" s="2750"/>
      <c r="AD47" s="2835" t="s">
        <v>53</v>
      </c>
      <c r="AE47" s="2836"/>
      <c r="AF47" s="1227"/>
      <c r="AG47" s="1239"/>
      <c r="AH47" s="1227"/>
      <c r="AI47" s="1227"/>
      <c r="AJ47" s="1227"/>
      <c r="AK47" s="1227"/>
      <c r="AL47" s="1227"/>
      <c r="AM47" s="1227"/>
      <c r="AN47" s="1227"/>
      <c r="AO47" s="1227"/>
      <c r="AP47" s="1227"/>
      <c r="AQ47" s="1227"/>
      <c r="AR47" s="1227"/>
      <c r="AS47" s="1227"/>
      <c r="AT47" s="1227"/>
      <c r="AU47" s="1227"/>
      <c r="AV47" s="1227"/>
      <c r="AW47" s="1227"/>
      <c r="AX47" s="1227"/>
      <c r="AY47" s="2839" t="s">
        <v>34</v>
      </c>
      <c r="AZ47" s="2840"/>
      <c r="BA47" s="1240" t="s">
        <v>11</v>
      </c>
      <c r="BB47" s="1946" t="s">
        <v>12</v>
      </c>
      <c r="BC47" s="1242"/>
      <c r="BD47" s="2837" t="s">
        <v>35</v>
      </c>
      <c r="BE47" s="2838"/>
      <c r="BF47" s="1240" t="s">
        <v>11</v>
      </c>
      <c r="BG47" s="1243" t="s">
        <v>12</v>
      </c>
      <c r="BH47" s="1242"/>
      <c r="BI47" s="2837" t="s">
        <v>36</v>
      </c>
      <c r="BJ47" s="2838"/>
      <c r="BK47" s="1244" t="s">
        <v>11</v>
      </c>
      <c r="BL47" s="1243" t="s">
        <v>12</v>
      </c>
      <c r="BM47" s="1227"/>
      <c r="BN47" s="1235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1227"/>
      <c r="CE47" s="1227"/>
      <c r="CF47" s="1227"/>
      <c r="CG47" s="1227"/>
      <c r="CH47" s="1227"/>
      <c r="CI47" s="1227"/>
      <c r="CJ47" s="1227"/>
      <c r="CK47" s="1227"/>
      <c r="CL47" s="1227"/>
      <c r="CM47" s="1227"/>
      <c r="CN47" s="1227"/>
      <c r="CO47" s="1227"/>
      <c r="CP47" s="1227"/>
      <c r="CQ47" s="1227"/>
      <c r="CR47" s="1227"/>
      <c r="CS47" s="1227"/>
      <c r="CT47" s="1227"/>
      <c r="CU47" s="1227"/>
      <c r="CV47" s="1227"/>
      <c r="CW47" s="1227"/>
      <c r="CX47" s="1227"/>
      <c r="CY47" s="1227"/>
      <c r="CZ47" s="1227"/>
      <c r="DA47" s="1227"/>
      <c r="DB47" s="1227"/>
      <c r="DC47" s="1221"/>
      <c r="DD47" s="1221"/>
      <c r="DE47" s="1221"/>
      <c r="DF47" s="1221"/>
      <c r="DG47" s="1221"/>
      <c r="DH47" s="1652"/>
      <c r="DI47" s="2738" t="s">
        <v>60</v>
      </c>
      <c r="DJ47" s="2739"/>
      <c r="DK47" s="2739"/>
      <c r="DL47" s="2740"/>
      <c r="DM47" s="1652"/>
      <c r="DN47" s="76"/>
      <c r="DO47" s="2738" t="s">
        <v>57</v>
      </c>
      <c r="DP47" s="2739"/>
      <c r="DQ47" s="2739"/>
      <c r="DR47" s="2740"/>
      <c r="DS47" s="76"/>
      <c r="DT47" s="2738" t="s">
        <v>58</v>
      </c>
      <c r="DU47" s="2739"/>
      <c r="DV47" s="2739"/>
      <c r="DW47" s="2740"/>
      <c r="DX47" s="1238"/>
      <c r="DY47" s="1235"/>
      <c r="DZ47" s="2873" t="s">
        <v>67</v>
      </c>
      <c r="EA47" s="2874"/>
      <c r="EB47" s="2874"/>
      <c r="EC47" s="2875"/>
      <c r="ED47" s="1227"/>
      <c r="EE47" s="2873" t="s">
        <v>68</v>
      </c>
      <c r="EF47" s="2874"/>
      <c r="EG47" s="2874"/>
      <c r="EH47" s="2875"/>
      <c r="EI47" s="1227"/>
      <c r="EJ47" s="1227"/>
      <c r="EK47" s="1227"/>
      <c r="EL47" s="1227"/>
      <c r="EM47" s="1227"/>
      <c r="EN47" s="1238"/>
      <c r="EO47" s="1692"/>
      <c r="EP47" s="1245"/>
      <c r="EQ47" s="1246"/>
      <c r="ER47" s="3064" t="s">
        <v>230</v>
      </c>
      <c r="ES47" s="3065"/>
      <c r="ET47" s="3065"/>
      <c r="EU47" s="3065"/>
      <c r="EV47" s="3065"/>
      <c r="EW47" s="3065"/>
      <c r="EX47" s="3065"/>
      <c r="EY47" s="3066"/>
      <c r="EZ47" s="1671"/>
      <c r="FA47" s="2575" t="s">
        <v>237</v>
      </c>
      <c r="FB47" s="2576"/>
      <c r="FC47" s="2577"/>
      <c r="FD47" s="1248"/>
      <c r="FE47" s="1232"/>
      <c r="FF47" s="434"/>
      <c r="FG47" s="434"/>
      <c r="FH47" s="434"/>
      <c r="FI47" s="434"/>
      <c r="FJ47" s="434"/>
      <c r="FK47" s="434"/>
      <c r="FL47" s="434"/>
      <c r="FM47" s="434"/>
      <c r="FN47" s="434"/>
      <c r="FO47" s="434"/>
      <c r="FP47" s="434"/>
      <c r="FQ47" s="434"/>
      <c r="FR47" s="434"/>
      <c r="FS47" s="434"/>
      <c r="FT47" s="434"/>
      <c r="FU47" s="434"/>
      <c r="FV47" s="434"/>
      <c r="FW47" s="434"/>
      <c r="FX47" s="434"/>
      <c r="FY47" s="434"/>
      <c r="FZ47" s="434"/>
      <c r="GA47" s="434"/>
      <c r="GB47" s="434"/>
      <c r="GC47" s="434"/>
      <c r="GD47" s="434"/>
      <c r="GE47" s="434"/>
      <c r="GF47" s="434"/>
      <c r="GG47" s="434"/>
      <c r="GH47" s="434"/>
      <c r="GI47" s="434"/>
      <c r="GJ47" s="434"/>
      <c r="GK47" s="434"/>
      <c r="GL47" s="434"/>
      <c r="GM47" s="434"/>
      <c r="GN47" s="434"/>
      <c r="GO47" s="434"/>
      <c r="GP47" s="434"/>
      <c r="GQ47" s="434"/>
      <c r="GR47" s="434"/>
      <c r="GS47" s="434"/>
      <c r="GT47" s="639"/>
      <c r="GU47" s="639"/>
      <c r="GV47" s="639"/>
      <c r="GW47" s="639"/>
      <c r="GX47" s="639"/>
      <c r="GY47" s="2491" t="s">
        <v>376</v>
      </c>
      <c r="GZ47" s="2492"/>
      <c r="HA47" s="2354" t="s">
        <v>11</v>
      </c>
      <c r="HB47" s="2354" t="s">
        <v>12</v>
      </c>
      <c r="HC47" s="639"/>
      <c r="HD47" s="2310" t="s">
        <v>377</v>
      </c>
      <c r="HE47" s="2311"/>
      <c r="HF47" s="2314" t="s">
        <v>11</v>
      </c>
      <c r="HG47" s="2314" t="s">
        <v>12</v>
      </c>
      <c r="HH47" s="639"/>
      <c r="HI47" s="2487" t="s">
        <v>378</v>
      </c>
      <c r="HJ47" s="2488"/>
      <c r="HK47" s="2352" t="s">
        <v>11</v>
      </c>
      <c r="HL47" s="2352" t="s">
        <v>12</v>
      </c>
      <c r="HM47" s="639"/>
      <c r="HN47" s="1229"/>
      <c r="HO47" s="2491" t="s">
        <v>376</v>
      </c>
      <c r="HP47" s="2492"/>
      <c r="HQ47" s="2354" t="s">
        <v>11</v>
      </c>
      <c r="HR47" s="2354" t="s">
        <v>12</v>
      </c>
      <c r="HS47" s="639"/>
      <c r="HT47" s="2310" t="s">
        <v>377</v>
      </c>
      <c r="HU47" s="2311"/>
      <c r="HV47" s="2314" t="s">
        <v>11</v>
      </c>
      <c r="HW47" s="451" t="s">
        <v>12</v>
      </c>
      <c r="HX47" s="639"/>
      <c r="HY47" s="2487" t="s">
        <v>378</v>
      </c>
      <c r="HZ47" s="2488"/>
      <c r="IA47" s="2352" t="s">
        <v>11</v>
      </c>
      <c r="IB47" s="2352" t="s">
        <v>12</v>
      </c>
      <c r="IC47" s="1249"/>
      <c r="ID47" s="639"/>
      <c r="IE47" s="466"/>
      <c r="IF47" s="466"/>
      <c r="IG47" s="466"/>
      <c r="IH47" s="466"/>
      <c r="II47" s="466"/>
      <c r="IJ47" s="466"/>
      <c r="IK47" s="466"/>
      <c r="IL47" s="466"/>
      <c r="IM47" s="466"/>
      <c r="IN47" s="466"/>
      <c r="IO47" s="466"/>
      <c r="IP47" s="466"/>
      <c r="IQ47" s="466"/>
      <c r="IR47" s="466"/>
      <c r="IS47" s="466"/>
      <c r="IT47" s="466"/>
      <c r="IU47" s="466"/>
      <c r="IV47" s="466"/>
      <c r="IW47" s="466"/>
      <c r="IX47" s="466"/>
      <c r="IY47" s="466"/>
      <c r="IZ47" s="466"/>
      <c r="JA47" s="466"/>
      <c r="JB47" s="466"/>
      <c r="JC47" s="466"/>
      <c r="JD47" s="466"/>
      <c r="JE47" s="466"/>
      <c r="JF47" s="466"/>
      <c r="JG47" s="466"/>
      <c r="JH47" s="466"/>
      <c r="JI47" s="466"/>
      <c r="JJ47" s="466"/>
      <c r="JK47" s="466"/>
      <c r="JL47" s="466"/>
      <c r="JM47" s="466"/>
      <c r="JN47" s="466"/>
      <c r="JO47" s="466"/>
      <c r="JP47" s="466"/>
      <c r="JQ47" s="466"/>
      <c r="JR47" s="466"/>
      <c r="JS47" s="466"/>
      <c r="JT47" s="466"/>
      <c r="JU47" s="466"/>
      <c r="JV47" s="466"/>
      <c r="JW47" s="466"/>
      <c r="JX47" s="466"/>
      <c r="JY47" s="466"/>
      <c r="JZ47" s="466"/>
      <c r="KA47" s="466"/>
      <c r="KB47" s="466"/>
      <c r="KC47" s="466"/>
      <c r="KD47" s="466"/>
      <c r="KE47" s="466"/>
      <c r="KF47" s="466"/>
      <c r="KG47" s="466"/>
      <c r="KH47" s="466"/>
      <c r="KI47" s="466"/>
      <c r="KJ47" s="466"/>
      <c r="KK47" s="466"/>
      <c r="KL47" s="466"/>
      <c r="KM47" s="466"/>
      <c r="KN47" s="466"/>
      <c r="KO47" s="466"/>
      <c r="KP47" s="466"/>
      <c r="KQ47" s="466"/>
      <c r="KR47" s="466"/>
      <c r="KS47" s="466"/>
      <c r="KT47" s="466"/>
      <c r="KU47" s="466"/>
      <c r="KV47" s="466"/>
      <c r="KW47" s="466"/>
      <c r="KX47" s="466"/>
      <c r="KY47" s="466"/>
      <c r="KZ47" s="466"/>
      <c r="LA47" s="466"/>
      <c r="LB47" s="466"/>
      <c r="LC47" s="1247"/>
      <c r="LD47" s="1247"/>
      <c r="LE47" s="1247"/>
      <c r="LF47" s="1247"/>
      <c r="LG47" s="1247"/>
      <c r="LH47" s="1247"/>
      <c r="LI47" s="1247"/>
      <c r="LJ47" s="1247"/>
      <c r="LK47" s="1247"/>
      <c r="LL47" s="1247"/>
      <c r="LM47" s="1247"/>
      <c r="LN47" s="1247"/>
      <c r="LO47" s="2481" t="s">
        <v>327</v>
      </c>
      <c r="LP47" s="2482"/>
      <c r="LQ47" s="2482"/>
      <c r="LR47" s="2482"/>
      <c r="LS47" s="2483"/>
      <c r="LT47" s="2571" t="s">
        <v>11</v>
      </c>
      <c r="LU47" s="2573" t="s">
        <v>12</v>
      </c>
      <c r="LV47" s="466"/>
      <c r="LW47" s="2509" t="s">
        <v>338</v>
      </c>
      <c r="LX47" s="2510"/>
      <c r="LY47" s="2511"/>
      <c r="LZ47" s="2531" t="s">
        <v>11</v>
      </c>
      <c r="MA47" s="1073" t="s">
        <v>12</v>
      </c>
      <c r="MB47" s="639"/>
      <c r="MC47" s="639"/>
      <c r="MD47" s="2473" t="s">
        <v>331</v>
      </c>
      <c r="ME47" s="2474"/>
      <c r="MF47" s="780" t="s">
        <v>11</v>
      </c>
      <c r="MG47" s="781" t="s">
        <v>12</v>
      </c>
      <c r="MH47" s="466"/>
      <c r="MI47" s="2501" t="s">
        <v>333</v>
      </c>
      <c r="MJ47" s="2502"/>
      <c r="MK47" s="782" t="s">
        <v>11</v>
      </c>
      <c r="ML47" s="783" t="s">
        <v>12</v>
      </c>
      <c r="MM47" s="466"/>
      <c r="MN47" s="2505" t="s">
        <v>339</v>
      </c>
      <c r="MO47" s="2506"/>
      <c r="MP47" s="784" t="s">
        <v>11</v>
      </c>
      <c r="MQ47" s="785" t="s">
        <v>12</v>
      </c>
      <c r="MR47" s="1249"/>
      <c r="MS47" s="1250"/>
      <c r="MT47" s="639"/>
      <c r="MU47" s="2457" t="s">
        <v>327</v>
      </c>
      <c r="MV47" s="2458"/>
      <c r="MW47" s="2461" t="s">
        <v>11</v>
      </c>
      <c r="MX47" s="2463" t="s">
        <v>12</v>
      </c>
      <c r="MY47" s="614"/>
      <c r="MZ47" s="2465" t="s">
        <v>338</v>
      </c>
      <c r="NA47" s="2466"/>
      <c r="NB47" s="2469" t="s">
        <v>11</v>
      </c>
      <c r="NC47" s="2471" t="s">
        <v>12</v>
      </c>
      <c r="ND47" s="526"/>
      <c r="NE47" s="2473" t="s">
        <v>331</v>
      </c>
      <c r="NF47" s="2474"/>
      <c r="NG47" s="2477" t="s">
        <v>11</v>
      </c>
      <c r="NH47" s="2479" t="s">
        <v>12</v>
      </c>
      <c r="NI47" s="526"/>
      <c r="NJ47" s="2497" t="s">
        <v>333</v>
      </c>
      <c r="NK47" s="2498"/>
      <c r="NL47" s="2495" t="s">
        <v>11</v>
      </c>
      <c r="NM47" s="2515" t="s">
        <v>12</v>
      </c>
      <c r="NN47" s="526"/>
      <c r="NO47" s="2517" t="s">
        <v>339</v>
      </c>
      <c r="NP47" s="2518"/>
      <c r="NQ47" s="2445" t="s">
        <v>11</v>
      </c>
      <c r="NR47" s="2447" t="s">
        <v>12</v>
      </c>
      <c r="NS47" s="639"/>
      <c r="NT47" s="608"/>
    </row>
    <row r="48" spans="1:384" s="1938" customFormat="1" ht="79.5" thickBot="1" x14ac:dyDescent="0.3">
      <c r="A48" s="1236"/>
      <c r="B48" s="1236"/>
      <c r="C48" s="1236"/>
      <c r="D48" s="1540"/>
      <c r="E48" s="1518"/>
      <c r="F48" s="1237"/>
      <c r="G48" s="1237"/>
      <c r="H48" s="2856"/>
      <c r="I48" s="2857"/>
      <c r="J48" s="1622" t="s">
        <v>11</v>
      </c>
      <c r="K48" s="1220" t="s">
        <v>12</v>
      </c>
      <c r="L48" s="4"/>
      <c r="M48" s="1226"/>
      <c r="N48" s="2887"/>
      <c r="O48" s="2888"/>
      <c r="P48" s="1251" t="s">
        <v>11</v>
      </c>
      <c r="Q48" s="1252" t="s">
        <v>12</v>
      </c>
      <c r="R48" s="1251" t="s">
        <v>11</v>
      </c>
      <c r="S48" s="1252" t="s">
        <v>12</v>
      </c>
      <c r="T48" s="1251" t="s">
        <v>11</v>
      </c>
      <c r="U48" s="1252" t="s">
        <v>12</v>
      </c>
      <c r="V48" s="1251" t="s">
        <v>11</v>
      </c>
      <c r="W48" s="1252" t="s">
        <v>12</v>
      </c>
      <c r="X48" s="1253" t="s">
        <v>11</v>
      </c>
      <c r="Y48" s="1254" t="s">
        <v>12</v>
      </c>
      <c r="Z48" s="1251" t="s">
        <v>11</v>
      </c>
      <c r="AA48" s="1252" t="s">
        <v>12</v>
      </c>
      <c r="AB48" s="1253" t="s">
        <v>11</v>
      </c>
      <c r="AC48" s="1254" t="s">
        <v>12</v>
      </c>
      <c r="AD48" s="1636" t="s">
        <v>11</v>
      </c>
      <c r="AE48" s="1637" t="s">
        <v>12</v>
      </c>
      <c r="AF48" s="4"/>
      <c r="AG48" s="88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2831" t="s">
        <v>204</v>
      </c>
      <c r="AZ48" s="2832"/>
      <c r="BA48" s="120">
        <f>COUNTIF(BJ13:BJ45,"ОЧЕНЬ НИЗКАЯ")</f>
        <v>0</v>
      </c>
      <c r="BB48" s="121" t="e">
        <f>BA48*100/BA53</f>
        <v>#DIV/0!</v>
      </c>
      <c r="BC48" s="4"/>
      <c r="BD48" s="2831" t="s">
        <v>204</v>
      </c>
      <c r="BE48" s="2832"/>
      <c r="BF48" s="120">
        <f>COUNTIF(BK13:BK45,"ОЧЕНЬ НИЗКАЯ")</f>
        <v>0</v>
      </c>
      <c r="BG48" s="121" t="e">
        <f>BF48*100/BF53</f>
        <v>#DIV/0!</v>
      </c>
      <c r="BH48" s="4"/>
      <c r="BI48" s="2889" t="s">
        <v>296</v>
      </c>
      <c r="BJ48" s="2890"/>
      <c r="BK48" s="129">
        <f>COUNTIF(BL13:BL45,"1.НИЗКИЙ")</f>
        <v>0</v>
      </c>
      <c r="BL48" s="121" t="e">
        <f>BK48*100/BK51</f>
        <v>#DIV/0!</v>
      </c>
      <c r="BM48" s="4"/>
      <c r="BN48" s="1223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1309"/>
      <c r="DD48" s="1309"/>
      <c r="DE48" s="1309"/>
      <c r="DF48" s="1309"/>
      <c r="DG48" s="1309"/>
      <c r="DH48" s="1652"/>
      <c r="DI48" s="2755" t="s">
        <v>21</v>
      </c>
      <c r="DJ48" s="2756"/>
      <c r="DK48" s="1965" t="s">
        <v>11</v>
      </c>
      <c r="DL48" s="1256" t="s">
        <v>12</v>
      </c>
      <c r="DM48" s="1652"/>
      <c r="DN48" s="14"/>
      <c r="DO48" s="2755" t="s">
        <v>21</v>
      </c>
      <c r="DP48" s="2980"/>
      <c r="DQ48" s="1966" t="s">
        <v>11</v>
      </c>
      <c r="DR48" s="1256" t="s">
        <v>12</v>
      </c>
      <c r="DS48" s="14"/>
      <c r="DT48" s="2841" t="s">
        <v>21</v>
      </c>
      <c r="DU48" s="2842"/>
      <c r="DV48" s="1967" t="s">
        <v>11</v>
      </c>
      <c r="DW48" s="1259" t="s">
        <v>12</v>
      </c>
      <c r="DX48" s="1226"/>
      <c r="DY48" s="1223"/>
      <c r="DZ48" s="2833" t="s">
        <v>21</v>
      </c>
      <c r="EA48" s="2834"/>
      <c r="EB48" s="1260" t="s">
        <v>11</v>
      </c>
      <c r="EC48" s="1261" t="s">
        <v>12</v>
      </c>
      <c r="ED48" s="4"/>
      <c r="EE48" s="2848" t="s">
        <v>21</v>
      </c>
      <c r="EF48" s="2849"/>
      <c r="EG48" s="1260" t="s">
        <v>11</v>
      </c>
      <c r="EH48" s="1261" t="s">
        <v>12</v>
      </c>
      <c r="EI48" s="4"/>
      <c r="EJ48" s="4"/>
      <c r="EK48" s="4"/>
      <c r="EL48" s="4"/>
      <c r="EM48" s="4"/>
      <c r="EN48" s="1226"/>
      <c r="EO48" s="1693"/>
      <c r="EP48" s="1262"/>
      <c r="EQ48" s="1263"/>
      <c r="ER48" s="3067" t="s">
        <v>215</v>
      </c>
      <c r="ES48" s="3068"/>
      <c r="ET48" s="3067" t="s">
        <v>216</v>
      </c>
      <c r="EU48" s="3068"/>
      <c r="EV48" s="3069" t="s">
        <v>217</v>
      </c>
      <c r="EW48" s="3070"/>
      <c r="EX48" s="3067" t="s">
        <v>218</v>
      </c>
      <c r="EY48" s="3068"/>
      <c r="EZ48" s="14"/>
      <c r="FA48" s="2578" t="s">
        <v>233</v>
      </c>
      <c r="FB48" s="2579"/>
      <c r="FC48" s="2580"/>
      <c r="FD48" s="1264"/>
      <c r="FE48" s="1232"/>
      <c r="FF48" s="434"/>
      <c r="FG48" s="434"/>
      <c r="FH48" s="434"/>
      <c r="FI48" s="434"/>
      <c r="FJ48" s="434"/>
      <c r="FK48" s="434"/>
      <c r="FL48" s="434"/>
      <c r="FM48" s="434"/>
      <c r="FN48" s="434"/>
      <c r="FO48" s="434"/>
      <c r="FP48" s="434"/>
      <c r="FQ48" s="434"/>
      <c r="FR48" s="434"/>
      <c r="FS48" s="434"/>
      <c r="FT48" s="434"/>
      <c r="FU48" s="434"/>
      <c r="FV48" s="434"/>
      <c r="FW48" s="434"/>
      <c r="FX48" s="434"/>
      <c r="FY48" s="434"/>
      <c r="FZ48" s="434"/>
      <c r="GA48" s="434"/>
      <c r="GB48" s="434"/>
      <c r="GC48" s="434"/>
      <c r="GD48" s="434"/>
      <c r="GE48" s="434"/>
      <c r="GF48" s="434"/>
      <c r="GG48" s="434"/>
      <c r="GH48" s="434"/>
      <c r="GI48" s="434"/>
      <c r="GJ48" s="434"/>
      <c r="GK48" s="434"/>
      <c r="GL48" s="434"/>
      <c r="GM48" s="434"/>
      <c r="GN48" s="434"/>
      <c r="GO48" s="434"/>
      <c r="GP48" s="434"/>
      <c r="GQ48" s="434"/>
      <c r="GR48" s="434"/>
      <c r="GS48" s="434"/>
      <c r="GT48" s="434"/>
      <c r="GU48" s="434"/>
      <c r="GV48" s="434"/>
      <c r="GW48" s="434"/>
      <c r="GX48" s="434"/>
      <c r="GY48" s="2493"/>
      <c r="GZ48" s="2494"/>
      <c r="HA48" s="2355"/>
      <c r="HB48" s="2355"/>
      <c r="HC48" s="434"/>
      <c r="HD48" s="2312"/>
      <c r="HE48" s="2313"/>
      <c r="HF48" s="2316"/>
      <c r="HG48" s="2316"/>
      <c r="HH48" s="434"/>
      <c r="HI48" s="2489"/>
      <c r="HJ48" s="2490"/>
      <c r="HK48" s="2353"/>
      <c r="HL48" s="2353"/>
      <c r="HM48" s="434"/>
      <c r="HN48" s="1232"/>
      <c r="HO48" s="2493"/>
      <c r="HP48" s="2494"/>
      <c r="HQ48" s="2355"/>
      <c r="HR48" s="2355"/>
      <c r="HS48" s="434"/>
      <c r="HT48" s="2312"/>
      <c r="HU48" s="2313"/>
      <c r="HV48" s="2316"/>
      <c r="HW48" s="452"/>
      <c r="HX48" s="434"/>
      <c r="HY48" s="2489"/>
      <c r="HZ48" s="2490"/>
      <c r="IA48" s="2353"/>
      <c r="IB48" s="2353"/>
      <c r="IC48" s="1233"/>
      <c r="ID48" s="434"/>
      <c r="IE48" s="466"/>
      <c r="IF48" s="466"/>
      <c r="IG48" s="466"/>
      <c r="IH48" s="466"/>
      <c r="II48" s="466"/>
      <c r="IJ48" s="466"/>
      <c r="IK48" s="466"/>
      <c r="IL48" s="466"/>
      <c r="IM48" s="466"/>
      <c r="IN48" s="466"/>
      <c r="IO48" s="466"/>
      <c r="IP48" s="466"/>
      <c r="IQ48" s="466"/>
      <c r="IR48" s="466"/>
      <c r="IS48" s="466"/>
      <c r="IT48" s="466"/>
      <c r="IU48" s="466"/>
      <c r="IV48" s="466"/>
      <c r="IW48" s="466"/>
      <c r="IX48" s="466"/>
      <c r="IY48" s="466"/>
      <c r="IZ48" s="466"/>
      <c r="JA48" s="466"/>
      <c r="JB48" s="466"/>
      <c r="JC48" s="466"/>
      <c r="JD48" s="466"/>
      <c r="JE48" s="466"/>
      <c r="JF48" s="466"/>
      <c r="JG48" s="466"/>
      <c r="JH48" s="466"/>
      <c r="JI48" s="466"/>
      <c r="JJ48" s="466"/>
      <c r="JK48" s="466"/>
      <c r="JL48" s="466"/>
      <c r="JM48" s="466"/>
      <c r="JN48" s="466"/>
      <c r="JO48" s="466"/>
      <c r="JP48" s="466"/>
      <c r="JQ48" s="466"/>
      <c r="JR48" s="466"/>
      <c r="JS48" s="466"/>
      <c r="JT48" s="466"/>
      <c r="JU48" s="466"/>
      <c r="JV48" s="466"/>
      <c r="JW48" s="466"/>
      <c r="JX48" s="466"/>
      <c r="JY48" s="466"/>
      <c r="JZ48" s="466"/>
      <c r="KA48" s="466"/>
      <c r="KB48" s="466"/>
      <c r="KC48" s="466"/>
      <c r="KD48" s="466"/>
      <c r="KE48" s="466"/>
      <c r="KF48" s="466"/>
      <c r="KG48" s="466"/>
      <c r="KH48" s="466"/>
      <c r="KI48" s="466"/>
      <c r="KJ48" s="466"/>
      <c r="KK48" s="466"/>
      <c r="KL48" s="466"/>
      <c r="KM48" s="466"/>
      <c r="KN48" s="466"/>
      <c r="KO48" s="466"/>
      <c r="KP48" s="466"/>
      <c r="KQ48" s="466"/>
      <c r="KR48" s="466"/>
      <c r="KS48" s="466"/>
      <c r="KT48" s="466"/>
      <c r="KU48" s="466"/>
      <c r="KV48" s="466"/>
      <c r="KW48" s="466"/>
      <c r="KX48" s="466"/>
      <c r="KY48" s="466"/>
      <c r="KZ48" s="466"/>
      <c r="LA48" s="466"/>
      <c r="LB48" s="466"/>
      <c r="LC48" s="434"/>
      <c r="LD48" s="434"/>
      <c r="LE48" s="434"/>
      <c r="LF48" s="434"/>
      <c r="LG48" s="434"/>
      <c r="LH48" s="434"/>
      <c r="LI48" s="434"/>
      <c r="LJ48" s="434"/>
      <c r="LK48" s="434"/>
      <c r="LL48" s="434"/>
      <c r="LM48" s="434"/>
      <c r="LN48" s="434"/>
      <c r="LO48" s="2484"/>
      <c r="LP48" s="2485"/>
      <c r="LQ48" s="2485"/>
      <c r="LR48" s="2485"/>
      <c r="LS48" s="2486"/>
      <c r="LT48" s="2572"/>
      <c r="LU48" s="2574"/>
      <c r="LV48" s="466"/>
      <c r="LW48" s="2512"/>
      <c r="LX48" s="2513"/>
      <c r="LY48" s="2514"/>
      <c r="LZ48" s="2532"/>
      <c r="MA48" s="1074"/>
      <c r="MB48" s="434"/>
      <c r="MC48" s="434"/>
      <c r="MD48" s="2475"/>
      <c r="ME48" s="2476"/>
      <c r="MF48" s="791"/>
      <c r="MG48" s="792"/>
      <c r="MH48" s="466"/>
      <c r="MI48" s="2503"/>
      <c r="MJ48" s="2504"/>
      <c r="MK48" s="793"/>
      <c r="ML48" s="794"/>
      <c r="MM48" s="466"/>
      <c r="MN48" s="2507"/>
      <c r="MO48" s="2508"/>
      <c r="MP48" s="795"/>
      <c r="MQ48" s="796"/>
      <c r="MR48" s="1233"/>
      <c r="MS48" s="1250"/>
      <c r="MT48" s="434"/>
      <c r="MU48" s="2459"/>
      <c r="MV48" s="2460"/>
      <c r="MW48" s="2462"/>
      <c r="MX48" s="2464"/>
      <c r="MY48" s="614"/>
      <c r="MZ48" s="2467"/>
      <c r="NA48" s="2468"/>
      <c r="NB48" s="2470"/>
      <c r="NC48" s="2472"/>
      <c r="ND48" s="526"/>
      <c r="NE48" s="2475"/>
      <c r="NF48" s="2476"/>
      <c r="NG48" s="2478"/>
      <c r="NH48" s="2480"/>
      <c r="NI48" s="526"/>
      <c r="NJ48" s="2499"/>
      <c r="NK48" s="2500"/>
      <c r="NL48" s="2496"/>
      <c r="NM48" s="2516"/>
      <c r="NN48" s="526"/>
      <c r="NO48" s="2519"/>
      <c r="NP48" s="2520"/>
      <c r="NQ48" s="2446"/>
      <c r="NR48" s="2448"/>
      <c r="NS48" s="434"/>
      <c r="NT48" s="608"/>
    </row>
    <row r="49" spans="1:384" s="1938" customFormat="1" ht="18.75" customHeight="1" thickBot="1" x14ac:dyDescent="0.35">
      <c r="A49" s="1236"/>
      <c r="B49" s="1236"/>
      <c r="C49" s="1236"/>
      <c r="D49" s="1541"/>
      <c r="E49" s="1519"/>
      <c r="F49" s="1236"/>
      <c r="G49" s="1236"/>
      <c r="H49" s="2987" t="s">
        <v>13</v>
      </c>
      <c r="I49" s="2988"/>
      <c r="J49" s="112">
        <f>COUNTIF(L13:L45,1)</f>
        <v>0</v>
      </c>
      <c r="K49" s="113" t="e">
        <f>J49*100/J55</f>
        <v>#DIV/0!</v>
      </c>
      <c r="L49" s="4"/>
      <c r="M49" s="1226"/>
      <c r="N49" s="2846" t="s">
        <v>111</v>
      </c>
      <c r="O49" s="2847"/>
      <c r="P49" s="1265">
        <f>COUNTIF(W13:W45,1)</f>
        <v>0</v>
      </c>
      <c r="Q49" s="1266" t="e">
        <f>P49*100/P54</f>
        <v>#DIV/0!</v>
      </c>
      <c r="R49" s="1265">
        <f>COUNTIF(X13:X45,1)</f>
        <v>0</v>
      </c>
      <c r="S49" s="1267" t="e">
        <f>R49*100/R54</f>
        <v>#DIV/0!</v>
      </c>
      <c r="T49" s="1265">
        <f>COUNTIF(Y13:Y45,1)</f>
        <v>0</v>
      </c>
      <c r="U49" s="1266" t="e">
        <f>T49*100/T54</f>
        <v>#DIV/0!</v>
      </c>
      <c r="V49" s="1265">
        <f>COUNTIF(Z13:Z45,1)</f>
        <v>0</v>
      </c>
      <c r="W49" s="1266" t="e">
        <f>V49*100/V54</f>
        <v>#DIV/0!</v>
      </c>
      <c r="X49" s="1268">
        <f>COUNTIF(AA13:AA45,1)</f>
        <v>0</v>
      </c>
      <c r="Y49" s="1269" t="e">
        <f>X49*100/X54</f>
        <v>#DIV/0!</v>
      </c>
      <c r="Z49" s="1265">
        <f>COUNTIF(AB13:AB45,1)</f>
        <v>0</v>
      </c>
      <c r="AA49" s="1267" t="e">
        <f>Z49*100/Z54</f>
        <v>#DIV/0!</v>
      </c>
      <c r="AB49" s="1268">
        <f>COUNTIF(AC13:AC45,1)</f>
        <v>0</v>
      </c>
      <c r="AC49" s="1269" t="e">
        <f>AB49*100/AB54</f>
        <v>#DIV/0!</v>
      </c>
      <c r="AD49" s="1634">
        <f>COUNTIF(AD13:AD44,1)</f>
        <v>0</v>
      </c>
      <c r="AE49" s="1640" t="e">
        <f>AD49*100/AD54</f>
        <v>#DIV/0!</v>
      </c>
      <c r="AF49" s="4"/>
      <c r="AG49" s="13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2827" t="s">
        <v>205</v>
      </c>
      <c r="AZ49" s="2828"/>
      <c r="BA49" s="122">
        <f>COUNTIF(BJ13:BJ45,"НИЗКАЯ")</f>
        <v>0</v>
      </c>
      <c r="BB49" s="123" t="e">
        <f>BA49*100/BA53</f>
        <v>#DIV/0!</v>
      </c>
      <c r="BC49" s="4"/>
      <c r="BD49" s="2827" t="s">
        <v>205</v>
      </c>
      <c r="BE49" s="2828"/>
      <c r="BF49" s="122">
        <f>COUNTIF(BK13:BK45,"НИЗКАЯ")</f>
        <v>0</v>
      </c>
      <c r="BG49" s="123" t="e">
        <f>BF49*100/BF53</f>
        <v>#DIV/0!</v>
      </c>
      <c r="BH49" s="4"/>
      <c r="BI49" s="2844" t="s">
        <v>297</v>
      </c>
      <c r="BJ49" s="2845"/>
      <c r="BK49" s="130">
        <f>COUNTIF(BL13:BL45,"2.СРЕДНИЙ")</f>
        <v>0</v>
      </c>
      <c r="BL49" s="123" t="e">
        <f>BK49*100/BK51</f>
        <v>#DIV/0!</v>
      </c>
      <c r="BM49" s="4"/>
      <c r="BN49" s="1223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1309"/>
      <c r="DD49" s="1309"/>
      <c r="DE49" s="1309"/>
      <c r="DF49" s="1309"/>
      <c r="DG49" s="1309"/>
      <c r="DH49" s="1652"/>
      <c r="DI49" s="2567" t="s">
        <v>61</v>
      </c>
      <c r="DJ49" s="2568"/>
      <c r="DK49" s="1270">
        <f>COUNTIF(DS13:DS45,1)</f>
        <v>0</v>
      </c>
      <c r="DL49" s="1271" t="e">
        <f>DK49*100/DK52</f>
        <v>#DIV/0!</v>
      </c>
      <c r="DM49" s="1652"/>
      <c r="DN49" s="14"/>
      <c r="DO49" s="2567" t="s">
        <v>61</v>
      </c>
      <c r="DP49" s="2843"/>
      <c r="DQ49" s="1272">
        <f>COUNTIF(DT13:DT45,1)</f>
        <v>0</v>
      </c>
      <c r="DR49" s="1184" t="e">
        <f>DQ49*100/DQ52</f>
        <v>#DIV/0!</v>
      </c>
      <c r="DS49" s="14"/>
      <c r="DT49" s="2565" t="s">
        <v>61</v>
      </c>
      <c r="DU49" s="2566"/>
      <c r="DV49" s="1273">
        <f>COUNTIF(DU13:DU45,1)</f>
        <v>0</v>
      </c>
      <c r="DW49" s="1274" t="e">
        <f>DV49*100/DV52</f>
        <v>#DIV/0!</v>
      </c>
      <c r="DX49" s="1226"/>
      <c r="DY49" s="1223"/>
      <c r="DZ49" s="2666" t="s">
        <v>73</v>
      </c>
      <c r="EA49" s="2667"/>
      <c r="EB49" s="1275">
        <f>COUNTIF(EG13:EG45,1)</f>
        <v>0</v>
      </c>
      <c r="EC49" s="1276" t="e">
        <f>EB49*100/EB53</f>
        <v>#DIV/0!</v>
      </c>
      <c r="ED49" s="4"/>
      <c r="EE49" s="2569" t="s">
        <v>73</v>
      </c>
      <c r="EF49" s="2570"/>
      <c r="EG49" s="1275">
        <f>COUNTIF(EH13:EH45,1)</f>
        <v>0</v>
      </c>
      <c r="EH49" s="1276" t="e">
        <f>EG49*100/EG53</f>
        <v>#DIV/0!</v>
      </c>
      <c r="EI49" s="4"/>
      <c r="EJ49" s="4"/>
      <c r="EK49" s="4"/>
      <c r="EL49" s="4"/>
      <c r="EM49" s="4"/>
      <c r="EN49" s="1226"/>
      <c r="EO49" s="1694"/>
      <c r="EP49" s="1277"/>
      <c r="EQ49" s="1278"/>
      <c r="ER49" s="1279" t="s">
        <v>11</v>
      </c>
      <c r="ES49" s="1280" t="s">
        <v>12</v>
      </c>
      <c r="ET49" s="1281" t="s">
        <v>11</v>
      </c>
      <c r="EU49" s="1282" t="s">
        <v>12</v>
      </c>
      <c r="EV49" s="1279" t="s">
        <v>11</v>
      </c>
      <c r="EW49" s="1280" t="s">
        <v>12</v>
      </c>
      <c r="EX49" s="1281" t="s">
        <v>11</v>
      </c>
      <c r="EY49" s="1282" t="s">
        <v>12</v>
      </c>
      <c r="EZ49" s="14"/>
      <c r="FA49" s="2581" t="s">
        <v>234</v>
      </c>
      <c r="FB49" s="2582"/>
      <c r="FC49" s="2583"/>
      <c r="FD49" s="1264"/>
      <c r="FE49" s="1232"/>
      <c r="FF49" s="434"/>
      <c r="FG49" s="434"/>
      <c r="FH49" s="434"/>
      <c r="FI49" s="434"/>
      <c r="FJ49" s="434"/>
      <c r="FK49" s="434"/>
      <c r="FL49" s="434"/>
      <c r="FM49" s="434"/>
      <c r="FN49" s="434"/>
      <c r="FO49" s="434"/>
      <c r="FP49" s="434"/>
      <c r="FQ49" s="434"/>
      <c r="FR49" s="434"/>
      <c r="FS49" s="434"/>
      <c r="FT49" s="434"/>
      <c r="FU49" s="434"/>
      <c r="FV49" s="434"/>
      <c r="FW49" s="434"/>
      <c r="FX49" s="434"/>
      <c r="FY49" s="434"/>
      <c r="FZ49" s="434"/>
      <c r="GA49" s="434"/>
      <c r="GB49" s="434"/>
      <c r="GC49" s="434"/>
      <c r="GD49" s="434"/>
      <c r="GE49" s="434"/>
      <c r="GF49" s="434"/>
      <c r="GG49" s="434"/>
      <c r="GH49" s="434"/>
      <c r="GI49" s="434"/>
      <c r="GJ49" s="434"/>
      <c r="GK49" s="434"/>
      <c r="GL49" s="434"/>
      <c r="GM49" s="434"/>
      <c r="GN49" s="434"/>
      <c r="GO49" s="434"/>
      <c r="GP49" s="434"/>
      <c r="GQ49" s="434"/>
      <c r="GR49" s="434"/>
      <c r="GS49" s="434"/>
      <c r="GT49" s="434"/>
      <c r="GU49" s="434"/>
      <c r="GV49" s="434"/>
      <c r="GW49" s="434"/>
      <c r="GX49" s="434"/>
      <c r="GY49" s="2449" t="s">
        <v>324</v>
      </c>
      <c r="GZ49" s="2450"/>
      <c r="HA49" s="402">
        <f>COUNTIFS(GZ13:GZ45,"ВЫСОКИЙ")</f>
        <v>0</v>
      </c>
      <c r="HB49" s="403" t="e">
        <f>HA49*100/HA52</f>
        <v>#DIV/0!</v>
      </c>
      <c r="HC49" s="434"/>
      <c r="HD49" s="2317" t="s">
        <v>324</v>
      </c>
      <c r="HE49" s="2451"/>
      <c r="HF49" s="410">
        <f>COUNTIFS(HB13:HB45,"ВЫСОКИЙ")</f>
        <v>0</v>
      </c>
      <c r="HG49" s="411" t="e">
        <f>HF49*100/HF52</f>
        <v>#DIV/0!</v>
      </c>
      <c r="HH49" s="434"/>
      <c r="HI49" s="2452" t="s">
        <v>324</v>
      </c>
      <c r="HJ49" s="2453"/>
      <c r="HK49" s="418">
        <f>COUNTIFS(HD13:HD45,"ВЫСОКИЙ")</f>
        <v>0</v>
      </c>
      <c r="HL49" s="419" t="e">
        <f>HK49*100/HK52</f>
        <v>#DIV/0!</v>
      </c>
      <c r="HM49" s="434"/>
      <c r="HN49" s="1232"/>
      <c r="HO49" s="2449" t="s">
        <v>324</v>
      </c>
      <c r="HP49" s="2450"/>
      <c r="HQ49" s="402">
        <f>COUNTIFS(HV13:HV45,"ВЫСОКИЙ")</f>
        <v>0</v>
      </c>
      <c r="HR49" s="403" t="e">
        <f>HQ49*100/HQ52</f>
        <v>#DIV/0!</v>
      </c>
      <c r="HS49" s="434"/>
      <c r="HT49" s="2317" t="s">
        <v>324</v>
      </c>
      <c r="HU49" s="2451"/>
      <c r="HV49" s="410">
        <f>COUNTIFS(HW13:HW45,"ВЫСОКИЙ")</f>
        <v>0</v>
      </c>
      <c r="HW49" s="411" t="e">
        <f>HV49*100/HV52</f>
        <v>#DIV/0!</v>
      </c>
      <c r="HX49" s="434"/>
      <c r="HY49" s="2452" t="s">
        <v>324</v>
      </c>
      <c r="HZ49" s="2453"/>
      <c r="IA49" s="418">
        <f>COUNTIFS(HX13:HX45,"ВЫСОКИЙ")</f>
        <v>0</v>
      </c>
      <c r="IB49" s="419" t="e">
        <f>IA49*100/IA52</f>
        <v>#DIV/0!</v>
      </c>
      <c r="IC49" s="1233"/>
      <c r="ID49" s="434"/>
      <c r="IE49" s="466"/>
      <c r="IF49" s="466"/>
      <c r="IG49" s="466"/>
      <c r="IH49" s="466"/>
      <c r="II49" s="466"/>
      <c r="IJ49" s="466"/>
      <c r="IK49" s="466"/>
      <c r="IL49" s="466"/>
      <c r="IM49" s="466"/>
      <c r="IN49" s="466"/>
      <c r="IO49" s="466"/>
      <c r="IP49" s="466"/>
      <c r="IQ49" s="466"/>
      <c r="IR49" s="466"/>
      <c r="IS49" s="466"/>
      <c r="IT49" s="466"/>
      <c r="IU49" s="466"/>
      <c r="IV49" s="466"/>
      <c r="IW49" s="466"/>
      <c r="IX49" s="466"/>
      <c r="IY49" s="466"/>
      <c r="IZ49" s="466"/>
      <c r="JA49" s="466"/>
      <c r="JB49" s="466"/>
      <c r="JC49" s="466"/>
      <c r="JD49" s="466"/>
      <c r="JE49" s="466"/>
      <c r="JF49" s="466"/>
      <c r="JG49" s="466"/>
      <c r="JH49" s="466"/>
      <c r="JI49" s="466"/>
      <c r="JJ49" s="466"/>
      <c r="JK49" s="466"/>
      <c r="JL49" s="466"/>
      <c r="JM49" s="466"/>
      <c r="JN49" s="466"/>
      <c r="JO49" s="466"/>
      <c r="JP49" s="466"/>
      <c r="JQ49" s="466"/>
      <c r="JR49" s="466"/>
      <c r="JS49" s="466"/>
      <c r="JT49" s="466"/>
      <c r="JU49" s="466"/>
      <c r="JV49" s="466"/>
      <c r="JW49" s="466"/>
      <c r="JX49" s="466"/>
      <c r="JY49" s="466"/>
      <c r="JZ49" s="466"/>
      <c r="KA49" s="466"/>
      <c r="KB49" s="466"/>
      <c r="KC49" s="466"/>
      <c r="KD49" s="466"/>
      <c r="KE49" s="466"/>
      <c r="KF49" s="466"/>
      <c r="KG49" s="466"/>
      <c r="KH49" s="466"/>
      <c r="KI49" s="466"/>
      <c r="KJ49" s="466"/>
      <c r="KK49" s="466"/>
      <c r="KL49" s="466"/>
      <c r="KM49" s="466"/>
      <c r="KN49" s="466"/>
      <c r="KO49" s="466"/>
      <c r="KP49" s="466"/>
      <c r="KQ49" s="466"/>
      <c r="KR49" s="466"/>
      <c r="KS49" s="466"/>
      <c r="KT49" s="466"/>
      <c r="KU49" s="466"/>
      <c r="KV49" s="466"/>
      <c r="KW49" s="466"/>
      <c r="KX49" s="466"/>
      <c r="KY49" s="466"/>
      <c r="KZ49" s="466"/>
      <c r="LA49" s="466"/>
      <c r="LB49" s="466"/>
      <c r="LC49" s="434"/>
      <c r="LD49" s="434"/>
      <c r="LE49" s="434"/>
      <c r="LF49" s="434"/>
      <c r="LG49" s="434"/>
      <c r="LH49" s="434"/>
      <c r="LI49" s="434"/>
      <c r="LJ49" s="434"/>
      <c r="LK49" s="434"/>
      <c r="LL49" s="434"/>
      <c r="LM49" s="434"/>
      <c r="LN49" s="434"/>
      <c r="LO49" s="1283" t="s">
        <v>342</v>
      </c>
      <c r="LP49" s="1284"/>
      <c r="LQ49" s="1284"/>
      <c r="LR49" s="1284"/>
      <c r="LS49" s="1285"/>
      <c r="LT49" s="801">
        <f>COUNTIFS(LS13:LS45,"У-П")</f>
        <v>0</v>
      </c>
      <c r="LU49" s="802" t="e">
        <f>LT49*100/LT53</f>
        <v>#DIV/0!</v>
      </c>
      <c r="LV49" s="977"/>
      <c r="LW49" s="2454" t="s">
        <v>342</v>
      </c>
      <c r="LX49" s="2455"/>
      <c r="LY49" s="2456"/>
      <c r="LZ49" s="936">
        <f>COUNTIFS(LW13:LW45,"У-П")</f>
        <v>0</v>
      </c>
      <c r="MA49" s="939" t="e">
        <f>LZ49*100/LZ53</f>
        <v>#DIV/0!</v>
      </c>
      <c r="MB49" s="1286"/>
      <c r="MC49" s="1286"/>
      <c r="MD49" s="940" t="s">
        <v>342</v>
      </c>
      <c r="ME49" s="941"/>
      <c r="MF49" s="803">
        <f>COUNTIFS(MA13:MA45,"У-П")</f>
        <v>0</v>
      </c>
      <c r="MG49" s="942" t="e">
        <f>MF49*100/MF53</f>
        <v>#DIV/0!</v>
      </c>
      <c r="MH49" s="977"/>
      <c r="MI49" s="943" t="s">
        <v>342</v>
      </c>
      <c r="MJ49" s="944"/>
      <c r="MK49" s="804">
        <f>COUNTIFS(ME13:ME45,"У-П")</f>
        <v>0</v>
      </c>
      <c r="ML49" s="945" t="e">
        <f>MK49*100/MK53</f>
        <v>#DIV/0!</v>
      </c>
      <c r="MM49" s="977"/>
      <c r="MN49" s="946" t="s">
        <v>342</v>
      </c>
      <c r="MO49" s="947"/>
      <c r="MP49" s="805">
        <f>COUNTIFS(MI13:MI45,"У-П")</f>
        <v>0</v>
      </c>
      <c r="MQ49" s="948" t="e">
        <f>MP49*100/MP53</f>
        <v>#DIV/0!</v>
      </c>
      <c r="MR49" s="1287"/>
      <c r="MS49" s="1288"/>
      <c r="MT49" s="434"/>
      <c r="MU49" s="615" t="s">
        <v>342</v>
      </c>
      <c r="MV49" s="616"/>
      <c r="MW49" s="575">
        <f>COUNTIFS(NG13:NG45,"У-П")</f>
        <v>0</v>
      </c>
      <c r="MX49" s="576" t="e">
        <f>MW49*100/MW53</f>
        <v>#DIV/0!</v>
      </c>
      <c r="MY49" s="506"/>
      <c r="MZ49" s="472" t="s">
        <v>342</v>
      </c>
      <c r="NA49" s="473"/>
      <c r="NB49" s="467">
        <f>COUNTIFS(NI13:NI45,"У-П")</f>
        <v>0</v>
      </c>
      <c r="NC49" s="572" t="e">
        <f>NB49*100/NB53</f>
        <v>#DIV/0!</v>
      </c>
      <c r="ND49" s="474"/>
      <c r="NE49" s="475" t="s">
        <v>342</v>
      </c>
      <c r="NF49" s="476"/>
      <c r="NG49" s="468">
        <f>COUNTIFS(NK13:NK45,"У-П")</f>
        <v>0</v>
      </c>
      <c r="NH49" s="477" t="e">
        <f>NG49*100/NG53</f>
        <v>#DIV/0!</v>
      </c>
      <c r="NI49" s="526"/>
      <c r="NJ49" s="478" t="s">
        <v>342</v>
      </c>
      <c r="NK49" s="479"/>
      <c r="NL49" s="469">
        <f>COUNTIFS(NM13:NM45,"У-П")</f>
        <v>0</v>
      </c>
      <c r="NM49" s="581" t="e">
        <f>NL49*100/NL53</f>
        <v>#DIV/0!</v>
      </c>
      <c r="NN49" s="526"/>
      <c r="NO49" s="480" t="s">
        <v>342</v>
      </c>
      <c r="NP49" s="481"/>
      <c r="NQ49" s="470">
        <f>COUNTIFS(NO13:NO45,"У-П")</f>
        <v>0</v>
      </c>
      <c r="NR49" s="482" t="e">
        <f>NQ49*100/NQ53</f>
        <v>#DIV/0!</v>
      </c>
      <c r="NS49" s="434"/>
      <c r="NT49" s="608"/>
    </row>
    <row r="50" spans="1:384" s="1938" customFormat="1" ht="24" thickBot="1" x14ac:dyDescent="0.35">
      <c r="A50" s="1236"/>
      <c r="B50" s="1236"/>
      <c r="C50" s="1236"/>
      <c r="D50" s="1541"/>
      <c r="E50" s="1519"/>
      <c r="F50" s="1236"/>
      <c r="G50" s="1236"/>
      <c r="H50" s="2829" t="s">
        <v>14</v>
      </c>
      <c r="I50" s="2830"/>
      <c r="J50" s="114">
        <f>COUNTIF(L13:L45,2)</f>
        <v>0</v>
      </c>
      <c r="K50" s="115" t="e">
        <f>J50*100/J55</f>
        <v>#DIV/0!</v>
      </c>
      <c r="L50" s="4"/>
      <c r="M50" s="1226"/>
      <c r="N50" s="2854" t="s">
        <v>112</v>
      </c>
      <c r="O50" s="2855"/>
      <c r="P50" s="1289">
        <f>COUNTIF(W13:W45,2)</f>
        <v>0</v>
      </c>
      <c r="Q50" s="1290" t="e">
        <f>P50*100/P54</f>
        <v>#DIV/0!</v>
      </c>
      <c r="R50" s="1289">
        <f>COUNTIF(X13:X45,2)</f>
        <v>0</v>
      </c>
      <c r="S50" s="1291" t="e">
        <f>R50*100/R54</f>
        <v>#DIV/0!</v>
      </c>
      <c r="T50" s="1289">
        <f>COUNTIF(Y13:Y45,2)</f>
        <v>0</v>
      </c>
      <c r="U50" s="1290" t="e">
        <f>T50*100/T54</f>
        <v>#DIV/0!</v>
      </c>
      <c r="V50" s="1289">
        <f>COUNTIF(Z13:Z45,2)</f>
        <v>0</v>
      </c>
      <c r="W50" s="1290" t="e">
        <f>V50*100/V54</f>
        <v>#DIV/0!</v>
      </c>
      <c r="X50" s="1292">
        <f>COUNTIF(AA13:AA45,2)</f>
        <v>0</v>
      </c>
      <c r="Y50" s="1293" t="e">
        <f>X50*100/X54</f>
        <v>#DIV/0!</v>
      </c>
      <c r="Z50" s="1289">
        <f>COUNTIF(AB13:AB45,2)</f>
        <v>0</v>
      </c>
      <c r="AA50" s="1291" t="e">
        <f>Z50*100/Z54</f>
        <v>#DIV/0!</v>
      </c>
      <c r="AB50" s="1292">
        <f>COUNTIF(AC13:AC45,2)</f>
        <v>0</v>
      </c>
      <c r="AC50" s="1293" t="e">
        <f>AB50*100/AB54</f>
        <v>#DIV/0!</v>
      </c>
      <c r="AD50" s="1635">
        <f>COUNTIF(AD13:AD44,2)</f>
        <v>0</v>
      </c>
      <c r="AE50" s="1641" t="e">
        <f>AD50*100/AD54</f>
        <v>#DIV/0!</v>
      </c>
      <c r="AF50" s="4"/>
      <c r="AG50" s="13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2827" t="s">
        <v>206</v>
      </c>
      <c r="AZ50" s="2828"/>
      <c r="BA50" s="122">
        <f>COUNTIF(BJ13:BJ45,"СРЕДНЯЯ")</f>
        <v>0</v>
      </c>
      <c r="BB50" s="123" t="e">
        <f>BA50*100/BA53</f>
        <v>#DIV/0!</v>
      </c>
      <c r="BC50" s="4"/>
      <c r="BD50" s="2827" t="s">
        <v>206</v>
      </c>
      <c r="BE50" s="2828"/>
      <c r="BF50" s="122">
        <f>COUNTIF(BK13:BK45,"СРЕДНЯЯ")</f>
        <v>0</v>
      </c>
      <c r="BG50" s="123" t="e">
        <f>BF50*100/BF53</f>
        <v>#DIV/0!</v>
      </c>
      <c r="BH50" s="4"/>
      <c r="BI50" s="2850" t="s">
        <v>298</v>
      </c>
      <c r="BJ50" s="2851"/>
      <c r="BK50" s="131">
        <f>COUNTIF(BL13:BL45,"3.ВЫСОКИЙ")</f>
        <v>0</v>
      </c>
      <c r="BL50" s="125" t="e">
        <f>BK50*100/BK51</f>
        <v>#DIV/0!</v>
      </c>
      <c r="BM50" s="4"/>
      <c r="BN50" s="1223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1309"/>
      <c r="DD50" s="1309"/>
      <c r="DE50" s="1309"/>
      <c r="DF50" s="1309"/>
      <c r="DG50" s="1309"/>
      <c r="DH50" s="1652"/>
      <c r="DI50" s="2567" t="s">
        <v>62</v>
      </c>
      <c r="DJ50" s="2568"/>
      <c r="DK50" s="1270">
        <f>COUNTIF(DS13:DS45,2)</f>
        <v>0</v>
      </c>
      <c r="DL50" s="1271" t="e">
        <f>DK50*100/DK52</f>
        <v>#DIV/0!</v>
      </c>
      <c r="DM50" s="1652"/>
      <c r="DN50" s="14"/>
      <c r="DO50" s="2567" t="s">
        <v>62</v>
      </c>
      <c r="DP50" s="2843"/>
      <c r="DQ50" s="1272">
        <f>COUNTIF(DT13:DT45,2)</f>
        <v>0</v>
      </c>
      <c r="DR50" s="1184" t="e">
        <f>DQ50*100/DQ52</f>
        <v>#DIV/0!</v>
      </c>
      <c r="DS50" s="14"/>
      <c r="DT50" s="2567" t="s">
        <v>62</v>
      </c>
      <c r="DU50" s="2568"/>
      <c r="DV50" s="1183">
        <f>COUNTIF(DU13:DU45,2)</f>
        <v>0</v>
      </c>
      <c r="DW50" s="1184" t="e">
        <f>DV50*100/DV52</f>
        <v>#DIV/0!</v>
      </c>
      <c r="DX50" s="1226"/>
      <c r="DY50" s="1223"/>
      <c r="DZ50" s="2604" t="s">
        <v>74</v>
      </c>
      <c r="EA50" s="2605"/>
      <c r="EB50" s="1294">
        <f>COUNTIF(EG13:EG45,2)</f>
        <v>0</v>
      </c>
      <c r="EC50" s="1295" t="e">
        <f>EB50*100/EB53</f>
        <v>#DIV/0!</v>
      </c>
      <c r="ED50" s="4"/>
      <c r="EE50" s="2626" t="s">
        <v>74</v>
      </c>
      <c r="EF50" s="2627"/>
      <c r="EG50" s="1294">
        <f>COUNTIF(EH13:EH45,2)</f>
        <v>0</v>
      </c>
      <c r="EH50" s="1295" t="e">
        <f>EG50*100/EG53</f>
        <v>#DIV/0!</v>
      </c>
      <c r="EI50" s="4"/>
      <c r="EJ50" s="4"/>
      <c r="EK50" s="4"/>
      <c r="EL50" s="4"/>
      <c r="EM50" s="4"/>
      <c r="EN50" s="1226"/>
      <c r="EO50" s="1694"/>
      <c r="EP50" s="2591" t="s">
        <v>231</v>
      </c>
      <c r="EQ50" s="2592"/>
      <c r="ER50" s="1265">
        <f>COUNTIF(EQ13:EQ45,1)</f>
        <v>0</v>
      </c>
      <c r="ES50" s="1267" t="e">
        <f>ER50*100/ER53</f>
        <v>#DIV/0!</v>
      </c>
      <c r="ET50" s="1265">
        <f>COUNTIF(ER13:ER45,1)</f>
        <v>0</v>
      </c>
      <c r="EU50" s="1267" t="e">
        <f>ET50*100/ET53</f>
        <v>#DIV/0!</v>
      </c>
      <c r="EV50" s="1265">
        <f>COUNTIF(ES13:ES45,1)</f>
        <v>0</v>
      </c>
      <c r="EW50" s="1267" t="e">
        <f>EV50*100/EV53</f>
        <v>#DIV/0!</v>
      </c>
      <c r="EX50" s="1265">
        <f>COUNTIF(ET13:ET45,1)</f>
        <v>0</v>
      </c>
      <c r="EY50" s="1267" t="e">
        <f>EX50*100/EX53</f>
        <v>#DIV/0!</v>
      </c>
      <c r="EZ50" s="14"/>
      <c r="FA50" s="2587" t="s">
        <v>236</v>
      </c>
      <c r="FB50" s="2589" t="s">
        <v>235</v>
      </c>
      <c r="FC50" s="2590"/>
      <c r="FD50" s="1296"/>
      <c r="FE50" s="1232"/>
      <c r="FF50" s="434"/>
      <c r="FG50" s="434"/>
      <c r="FH50" s="434"/>
      <c r="FI50" s="434"/>
      <c r="FJ50" s="434"/>
      <c r="FK50" s="434"/>
      <c r="FL50" s="434"/>
      <c r="FM50" s="434"/>
      <c r="FN50" s="434"/>
      <c r="FO50" s="434"/>
      <c r="FP50" s="434"/>
      <c r="FQ50" s="434"/>
      <c r="FR50" s="434"/>
      <c r="FS50" s="434"/>
      <c r="FT50" s="434"/>
      <c r="FU50" s="434"/>
      <c r="FV50" s="434"/>
      <c r="FW50" s="434"/>
      <c r="FX50" s="434"/>
      <c r="FY50" s="434"/>
      <c r="FZ50" s="434"/>
      <c r="GA50" s="434"/>
      <c r="GB50" s="434"/>
      <c r="GC50" s="434"/>
      <c r="GD50" s="434"/>
      <c r="GE50" s="434"/>
      <c r="GF50" s="434"/>
      <c r="GG50" s="434"/>
      <c r="GH50" s="434"/>
      <c r="GI50" s="434"/>
      <c r="GJ50" s="434"/>
      <c r="GK50" s="434"/>
      <c r="GL50" s="434"/>
      <c r="GM50" s="434"/>
      <c r="GN50" s="434"/>
      <c r="GO50" s="434"/>
      <c r="GP50" s="434"/>
      <c r="GQ50" s="434"/>
      <c r="GR50" s="434"/>
      <c r="GS50" s="434"/>
      <c r="GT50" s="434"/>
      <c r="GU50" s="434"/>
      <c r="GV50" s="434"/>
      <c r="GW50" s="434"/>
      <c r="GX50" s="434"/>
      <c r="GY50" s="2347" t="s">
        <v>325</v>
      </c>
      <c r="GZ50" s="2348"/>
      <c r="HA50" s="406">
        <f>COUNTIFS(GZ13:GZ45,"СРЕДНИЙ")</f>
        <v>0</v>
      </c>
      <c r="HB50" s="426" t="e">
        <f>HA50*100/HA52</f>
        <v>#DIV/0!</v>
      </c>
      <c r="HC50" s="434"/>
      <c r="HD50" s="2319" t="s">
        <v>325</v>
      </c>
      <c r="HE50" s="2547"/>
      <c r="HF50" s="414">
        <f>COUNTIFS(HB13:HB45,"СРЕДНИЙ")</f>
        <v>0</v>
      </c>
      <c r="HG50" s="428" t="e">
        <f>HF50*100/HF52</f>
        <v>#DIV/0!</v>
      </c>
      <c r="HH50" s="434"/>
      <c r="HI50" s="2548" t="s">
        <v>325</v>
      </c>
      <c r="HJ50" s="2549"/>
      <c r="HK50" s="422">
        <f>COUNTIFS(HD13:HD45,"СРЕДНИЙ")</f>
        <v>0</v>
      </c>
      <c r="HL50" s="430" t="e">
        <f>HK50*100/HK52</f>
        <v>#DIV/0!</v>
      </c>
      <c r="HM50" s="434"/>
      <c r="HN50" s="1232"/>
      <c r="HO50" s="2347" t="s">
        <v>325</v>
      </c>
      <c r="HP50" s="2348"/>
      <c r="HQ50" s="406">
        <f>COUNTIFS(HV13:HV45,"СРЕДНИЙ")</f>
        <v>0</v>
      </c>
      <c r="HR50" s="426" t="e">
        <f>HQ50*100/HQ52</f>
        <v>#DIV/0!</v>
      </c>
      <c r="HS50" s="434"/>
      <c r="HT50" s="2319" t="s">
        <v>325</v>
      </c>
      <c r="HU50" s="2547"/>
      <c r="HV50" s="414">
        <f>COUNTIFS(HW13:HW45,"СРЕДНИЙ")</f>
        <v>0</v>
      </c>
      <c r="HW50" s="428" t="e">
        <f>HV50*100/HV52</f>
        <v>#DIV/0!</v>
      </c>
      <c r="HX50" s="434"/>
      <c r="HY50" s="2548" t="s">
        <v>325</v>
      </c>
      <c r="HZ50" s="2549"/>
      <c r="IA50" s="422">
        <f>COUNTIFS(HX13:HX45,"СРЕДНИЙ")</f>
        <v>0</v>
      </c>
      <c r="IB50" s="430" t="e">
        <f>IA50*100/IA52</f>
        <v>#DIV/0!</v>
      </c>
      <c r="IC50" s="1233"/>
      <c r="ID50" s="434"/>
      <c r="IE50" s="466"/>
      <c r="IF50" s="466"/>
      <c r="IG50" s="466"/>
      <c r="IH50" s="466"/>
      <c r="II50" s="466"/>
      <c r="IJ50" s="466"/>
      <c r="IK50" s="466"/>
      <c r="IL50" s="466"/>
      <c r="IM50" s="466"/>
      <c r="IN50" s="466"/>
      <c r="IO50" s="466"/>
      <c r="IP50" s="466"/>
      <c r="IQ50" s="466"/>
      <c r="IR50" s="466"/>
      <c r="IS50" s="466"/>
      <c r="IT50" s="466"/>
      <c r="IU50" s="466"/>
      <c r="IV50" s="466"/>
      <c r="IW50" s="466"/>
      <c r="IX50" s="466"/>
      <c r="IY50" s="466"/>
      <c r="IZ50" s="466"/>
      <c r="JA50" s="466"/>
      <c r="JB50" s="466"/>
      <c r="JC50" s="466"/>
      <c r="JD50" s="466"/>
      <c r="JE50" s="466"/>
      <c r="JF50" s="466"/>
      <c r="JG50" s="466"/>
      <c r="JH50" s="466"/>
      <c r="JI50" s="466"/>
      <c r="JJ50" s="466"/>
      <c r="JK50" s="466"/>
      <c r="JL50" s="466"/>
      <c r="JM50" s="466"/>
      <c r="JN50" s="466"/>
      <c r="JO50" s="466"/>
      <c r="JP50" s="466"/>
      <c r="JQ50" s="466"/>
      <c r="JR50" s="466"/>
      <c r="JS50" s="466"/>
      <c r="JT50" s="466"/>
      <c r="JU50" s="466"/>
      <c r="JV50" s="466"/>
      <c r="JW50" s="466"/>
      <c r="JX50" s="466"/>
      <c r="JY50" s="466"/>
      <c r="JZ50" s="466"/>
      <c r="KA50" s="466"/>
      <c r="KB50" s="466"/>
      <c r="KC50" s="466"/>
      <c r="KD50" s="466"/>
      <c r="KE50" s="466"/>
      <c r="KF50" s="466"/>
      <c r="KG50" s="466"/>
      <c r="KH50" s="466"/>
      <c r="KI50" s="466"/>
      <c r="KJ50" s="466"/>
      <c r="KK50" s="466"/>
      <c r="KL50" s="466"/>
      <c r="KM50" s="466"/>
      <c r="KN50" s="466"/>
      <c r="KO50" s="466"/>
      <c r="KP50" s="466"/>
      <c r="KQ50" s="466"/>
      <c r="KR50" s="466"/>
      <c r="KS50" s="466"/>
      <c r="KT50" s="466"/>
      <c r="KU50" s="466"/>
      <c r="KV50" s="466"/>
      <c r="KW50" s="466"/>
      <c r="KX50" s="466"/>
      <c r="KY50" s="466"/>
      <c r="KZ50" s="466"/>
      <c r="LA50" s="466"/>
      <c r="LB50" s="466"/>
      <c r="LC50" s="434"/>
      <c r="LD50" s="434"/>
      <c r="LE50" s="434"/>
      <c r="LF50" s="434"/>
      <c r="LG50" s="434"/>
      <c r="LH50" s="434"/>
      <c r="LI50" s="434"/>
      <c r="LJ50" s="434"/>
      <c r="LK50" s="434"/>
      <c r="LL50" s="434"/>
      <c r="LM50" s="434"/>
      <c r="LN50" s="434"/>
      <c r="LO50" s="1954" t="s">
        <v>343</v>
      </c>
      <c r="LP50" s="1955"/>
      <c r="LQ50" s="1955"/>
      <c r="LR50" s="1955"/>
      <c r="LS50" s="1956"/>
      <c r="LT50" s="813">
        <f>COUNTIFS(LS13:LS45,"С-П")</f>
        <v>0</v>
      </c>
      <c r="LU50" s="814" t="e">
        <f>LT50*100/LT53</f>
        <v>#DIV/0!</v>
      </c>
      <c r="LV50" s="977"/>
      <c r="LW50" s="2553" t="s">
        <v>343</v>
      </c>
      <c r="LX50" s="2554"/>
      <c r="LY50" s="2555"/>
      <c r="LZ50" s="937">
        <f>COUNTIFS(LW13:LW45,"С-П")</f>
        <v>0</v>
      </c>
      <c r="MA50" s="953" t="e">
        <f>LZ50*100/LZ53</f>
        <v>#DIV/0!</v>
      </c>
      <c r="MB50" s="1286"/>
      <c r="MC50" s="1286"/>
      <c r="MD50" s="954" t="s">
        <v>343</v>
      </c>
      <c r="ME50" s="955"/>
      <c r="MF50" s="815">
        <f>COUNTIFS(MA13:MA45,"С-П")</f>
        <v>0</v>
      </c>
      <c r="MG50" s="956" t="e">
        <f>MF50*100/MF53</f>
        <v>#DIV/0!</v>
      </c>
      <c r="MH50" s="977"/>
      <c r="MI50" s="957" t="s">
        <v>343</v>
      </c>
      <c r="MJ50" s="958"/>
      <c r="MK50" s="816">
        <f>COUNTIFS(ME13:ME45,"С-П")</f>
        <v>0</v>
      </c>
      <c r="ML50" s="959" t="e">
        <f>MK50*100/MK53</f>
        <v>#DIV/0!</v>
      </c>
      <c r="MM50" s="977"/>
      <c r="MN50" s="960" t="s">
        <v>343</v>
      </c>
      <c r="MO50" s="961"/>
      <c r="MP50" s="817">
        <f>COUNTIFS(MI13:MI45,"С-П")</f>
        <v>0</v>
      </c>
      <c r="MQ50" s="962" t="e">
        <f>MP50*100/MP53</f>
        <v>#DIV/0!</v>
      </c>
      <c r="MR50" s="1287"/>
      <c r="MS50" s="1288"/>
      <c r="MT50" s="434"/>
      <c r="MU50" s="617" t="s">
        <v>343</v>
      </c>
      <c r="MV50" s="618"/>
      <c r="MW50" s="577">
        <f>COUNTIFS(NG13:NG45,"С-П")</f>
        <v>0</v>
      </c>
      <c r="MX50" s="578" t="e">
        <f>MW50*100/MW53</f>
        <v>#DIV/0!</v>
      </c>
      <c r="MY50" s="506"/>
      <c r="MZ50" s="487" t="s">
        <v>343</v>
      </c>
      <c r="NA50" s="488"/>
      <c r="NB50" s="489">
        <f>COUNTIFS(NI13:NI45,"С-П")</f>
        <v>0</v>
      </c>
      <c r="NC50" s="573" t="e">
        <f>NB50*100/NB53</f>
        <v>#DIV/0!</v>
      </c>
      <c r="ND50" s="474"/>
      <c r="NE50" s="490" t="s">
        <v>343</v>
      </c>
      <c r="NF50" s="491"/>
      <c r="NG50" s="492">
        <f>COUNTIFS(NK13:NK45,"С-П")</f>
        <v>0</v>
      </c>
      <c r="NH50" s="493" t="e">
        <f>NG50*100/NG53</f>
        <v>#DIV/0!</v>
      </c>
      <c r="NI50" s="526"/>
      <c r="NJ50" s="494" t="s">
        <v>343</v>
      </c>
      <c r="NK50" s="495"/>
      <c r="NL50" s="496">
        <f>COUNTIFS(NM13:NM45,"С-П")</f>
        <v>0</v>
      </c>
      <c r="NM50" s="582" t="e">
        <f>NL50*100/NL53</f>
        <v>#DIV/0!</v>
      </c>
      <c r="NN50" s="526"/>
      <c r="NO50" s="497" t="s">
        <v>343</v>
      </c>
      <c r="NP50" s="498"/>
      <c r="NQ50" s="499">
        <f>COUNTIFS(NO13:NO45,"С-П")</f>
        <v>0</v>
      </c>
      <c r="NR50" s="500" t="e">
        <f>NQ50*100/NQ53</f>
        <v>#DIV/0!</v>
      </c>
      <c r="NS50" s="434"/>
      <c r="NT50" s="608"/>
    </row>
    <row r="51" spans="1:384" s="1938" customFormat="1" ht="24" thickBot="1" x14ac:dyDescent="0.35">
      <c r="A51" s="1236"/>
      <c r="B51" s="1236"/>
      <c r="C51" s="1236"/>
      <c r="D51" s="1541"/>
      <c r="E51" s="1519"/>
      <c r="F51" s="1236"/>
      <c r="G51" s="1236"/>
      <c r="H51" s="2829" t="s">
        <v>15</v>
      </c>
      <c r="I51" s="2830"/>
      <c r="J51" s="114">
        <f>COUNTIF(L13:L45,3)</f>
        <v>0</v>
      </c>
      <c r="K51" s="115" t="e">
        <f>J51*100/J55</f>
        <v>#DIV/0!</v>
      </c>
      <c r="L51" s="4"/>
      <c r="M51" s="1226"/>
      <c r="N51" s="2854" t="s">
        <v>114</v>
      </c>
      <c r="O51" s="2855"/>
      <c r="P51" s="1289">
        <f>COUNTIF(W13:W45,3)</f>
        <v>0</v>
      </c>
      <c r="Q51" s="1290" t="e">
        <f>P51*100/P54</f>
        <v>#DIV/0!</v>
      </c>
      <c r="R51" s="1289">
        <f>COUNTIF(X13:X45,3)</f>
        <v>0</v>
      </c>
      <c r="S51" s="1291" t="e">
        <f>R51*100/R54</f>
        <v>#DIV/0!</v>
      </c>
      <c r="T51" s="1289">
        <f>COUNTIF(Y13:Y45,3)</f>
        <v>0</v>
      </c>
      <c r="U51" s="1290" t="e">
        <f>T51*100/T54</f>
        <v>#DIV/0!</v>
      </c>
      <c r="V51" s="1289">
        <f>COUNTIF(Z13:Z45,3)</f>
        <v>0</v>
      </c>
      <c r="W51" s="1290" t="e">
        <f>V51*100/V54</f>
        <v>#DIV/0!</v>
      </c>
      <c r="X51" s="1292">
        <f>COUNTIF(AA13:AA45,3)</f>
        <v>0</v>
      </c>
      <c r="Y51" s="1293" t="e">
        <f>X51*100/X54</f>
        <v>#DIV/0!</v>
      </c>
      <c r="Z51" s="1289">
        <f>COUNTIF(AB13:AB45,3)</f>
        <v>0</v>
      </c>
      <c r="AA51" s="1291" t="e">
        <f>Z51*100/Z54</f>
        <v>#DIV/0!</v>
      </c>
      <c r="AB51" s="1292">
        <f>COUNTIF(AC13:AC45,3)</f>
        <v>0</v>
      </c>
      <c r="AC51" s="1293" t="e">
        <f>AB51*100/AB54</f>
        <v>#DIV/0!</v>
      </c>
      <c r="AD51" s="1635">
        <f>COUNTIF(AD13:AD44,3)</f>
        <v>0</v>
      </c>
      <c r="AE51" s="1641" t="e">
        <f>AD51*100/AD54</f>
        <v>#DIV/0!</v>
      </c>
      <c r="AF51" s="4"/>
      <c r="AG51" s="11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2827" t="s">
        <v>207</v>
      </c>
      <c r="AZ51" s="2828"/>
      <c r="BA51" s="122">
        <f>COUNTIF(BJ13:BJ45,"ВЫСОКАЯ")</f>
        <v>0</v>
      </c>
      <c r="BB51" s="123" t="e">
        <f>BA51*100/BA53</f>
        <v>#DIV/0!</v>
      </c>
      <c r="BC51" s="4"/>
      <c r="BD51" s="2827" t="s">
        <v>207</v>
      </c>
      <c r="BE51" s="2828"/>
      <c r="BF51" s="122">
        <f>COUNTIF(BK13:BK45,"ВЫСОКАЯ")</f>
        <v>0</v>
      </c>
      <c r="BG51" s="123" t="e">
        <f>BF51*100/BF53</f>
        <v>#DIV/0!</v>
      </c>
      <c r="BH51" s="4"/>
      <c r="BI51" s="2852" t="s">
        <v>19</v>
      </c>
      <c r="BJ51" s="2853"/>
      <c r="BK51" s="128">
        <f>SUM(BK48:BK50)</f>
        <v>0</v>
      </c>
      <c r="BL51" s="4"/>
      <c r="BM51" s="4"/>
      <c r="BN51" s="1223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1309"/>
      <c r="DD51" s="1309"/>
      <c r="DE51" s="1309"/>
      <c r="DF51" s="1309"/>
      <c r="DG51" s="1309"/>
      <c r="DH51" s="1652"/>
      <c r="DI51" s="2675" t="s">
        <v>63</v>
      </c>
      <c r="DJ51" s="2676"/>
      <c r="DK51" s="1300">
        <f>COUNTIF(DS13:DS45,3)</f>
        <v>0</v>
      </c>
      <c r="DL51" s="1301" t="e">
        <f>DK51*100/DK52</f>
        <v>#DIV/0!</v>
      </c>
      <c r="DM51" s="1652"/>
      <c r="DN51" s="14"/>
      <c r="DO51" s="2675" t="s">
        <v>63</v>
      </c>
      <c r="DP51" s="2689"/>
      <c r="DQ51" s="1302">
        <f>COUNTIF(DT13:DT45,3)</f>
        <v>0</v>
      </c>
      <c r="DR51" s="1186" t="e">
        <f>DQ51*100/DQ52</f>
        <v>#DIV/0!</v>
      </c>
      <c r="DS51" s="14"/>
      <c r="DT51" s="2675" t="s">
        <v>63</v>
      </c>
      <c r="DU51" s="2676"/>
      <c r="DV51" s="1185">
        <f>COUNTIF(DU13:DU45,3)</f>
        <v>0</v>
      </c>
      <c r="DW51" s="1186" t="e">
        <f>DV51*100/DV52</f>
        <v>#DIV/0!</v>
      </c>
      <c r="DX51" s="1226"/>
      <c r="DY51" s="1223"/>
      <c r="DZ51" s="2604" t="s">
        <v>75</v>
      </c>
      <c r="EA51" s="2605"/>
      <c r="EB51" s="1294">
        <f>COUNTIF(EG13:EG45,3)</f>
        <v>0</v>
      </c>
      <c r="EC51" s="1295" t="e">
        <f>EB51*100/EB53</f>
        <v>#DIV/0!</v>
      </c>
      <c r="ED51" s="4"/>
      <c r="EE51" s="2626" t="s">
        <v>75</v>
      </c>
      <c r="EF51" s="2627"/>
      <c r="EG51" s="1294">
        <f>COUNTIF(EH13:EH45,3)</f>
        <v>0</v>
      </c>
      <c r="EH51" s="1295" t="e">
        <f>EG51*100/EG53</f>
        <v>#DIV/0!</v>
      </c>
      <c r="EI51" s="4"/>
      <c r="EJ51" s="4"/>
      <c r="EK51" s="4"/>
      <c r="EL51" s="4"/>
      <c r="EM51" s="4"/>
      <c r="EN51" s="1226"/>
      <c r="EO51" s="1694"/>
      <c r="EP51" s="2593" t="s">
        <v>239</v>
      </c>
      <c r="EQ51" s="2594"/>
      <c r="ER51" s="1677">
        <f>COUNTIF(EQ13:EQ45,2)</f>
        <v>0</v>
      </c>
      <c r="ES51" s="1678" t="e">
        <f>ER51*100/ER53</f>
        <v>#DIV/0!</v>
      </c>
      <c r="ET51" s="1677">
        <f>COUNTIF(ER13:ER45,2)</f>
        <v>0</v>
      </c>
      <c r="EU51" s="1678" t="e">
        <f>ET51*100/ET53</f>
        <v>#DIV/0!</v>
      </c>
      <c r="EV51" s="1677">
        <f>COUNTIF(ES13:ES45,2)</f>
        <v>0</v>
      </c>
      <c r="EW51" s="1678" t="e">
        <f>EV51*100/EV53</f>
        <v>#DIV/0!</v>
      </c>
      <c r="EX51" s="1677">
        <f>COUNTIF(ET13:ET45,2)</f>
        <v>0</v>
      </c>
      <c r="EY51" s="1678" t="e">
        <f>EX51*100/EX53</f>
        <v>#DIV/0!</v>
      </c>
      <c r="EZ51" s="14"/>
      <c r="FA51" s="2588"/>
      <c r="FB51" s="2589" t="s">
        <v>238</v>
      </c>
      <c r="FC51" s="2590"/>
      <c r="FD51" s="1296"/>
      <c r="FE51" s="1232"/>
      <c r="FF51" s="434"/>
      <c r="FG51" s="434"/>
      <c r="FH51" s="434"/>
      <c r="FI51" s="434"/>
      <c r="FJ51" s="434"/>
      <c r="FK51" s="434"/>
      <c r="FL51" s="434"/>
      <c r="FM51" s="434"/>
      <c r="FN51" s="434"/>
      <c r="FO51" s="434"/>
      <c r="FP51" s="434"/>
      <c r="FQ51" s="434"/>
      <c r="FR51" s="434"/>
      <c r="FS51" s="434"/>
      <c r="FT51" s="434"/>
      <c r="FU51" s="434"/>
      <c r="FV51" s="434"/>
      <c r="FW51" s="434"/>
      <c r="FX51" s="434"/>
      <c r="FY51" s="434"/>
      <c r="FZ51" s="434"/>
      <c r="GA51" s="434"/>
      <c r="GB51" s="434"/>
      <c r="GC51" s="434"/>
      <c r="GD51" s="434"/>
      <c r="GE51" s="434"/>
      <c r="GF51" s="434"/>
      <c r="GG51" s="434"/>
      <c r="GH51" s="434"/>
      <c r="GI51" s="434"/>
      <c r="GJ51" s="434"/>
      <c r="GK51" s="434"/>
      <c r="GL51" s="434"/>
      <c r="GM51" s="434"/>
      <c r="GN51" s="434"/>
      <c r="GO51" s="434"/>
      <c r="GP51" s="434"/>
      <c r="GQ51" s="434"/>
      <c r="GR51" s="434"/>
      <c r="GS51" s="434"/>
      <c r="GT51" s="434"/>
      <c r="GU51" s="434"/>
      <c r="GV51" s="434"/>
      <c r="GW51" s="434"/>
      <c r="GX51" s="434"/>
      <c r="GY51" s="2545" t="s">
        <v>209</v>
      </c>
      <c r="GZ51" s="2546"/>
      <c r="HA51" s="1949">
        <f>COUNTIFS(GZ13:GZ45,"НИЗКИЙ")</f>
        <v>0</v>
      </c>
      <c r="HB51" s="427" t="e">
        <f>HA51*100/HA52</f>
        <v>#DIV/0!</v>
      </c>
      <c r="HC51" s="434"/>
      <c r="HD51" s="2327" t="s">
        <v>209</v>
      </c>
      <c r="HE51" s="2542"/>
      <c r="HF51" s="1964">
        <f>COUNTIFS(HB13:HB45,"НИЗКИЙ")</f>
        <v>0</v>
      </c>
      <c r="HG51" s="429" t="e">
        <f>HF51*100/HF52</f>
        <v>#DIV/0!</v>
      </c>
      <c r="HH51" s="434"/>
      <c r="HI51" s="2543" t="s">
        <v>209</v>
      </c>
      <c r="HJ51" s="2544"/>
      <c r="HK51" s="1948">
        <f>COUNTIFS(HD13:HD45,"НИЗКИЙ")</f>
        <v>0</v>
      </c>
      <c r="HL51" s="431" t="e">
        <f>HK51*100/HK52</f>
        <v>#DIV/0!</v>
      </c>
      <c r="HM51" s="434"/>
      <c r="HN51" s="1232"/>
      <c r="HO51" s="2545" t="s">
        <v>209</v>
      </c>
      <c r="HP51" s="2546"/>
      <c r="HQ51" s="1949">
        <f>COUNTIFS(HV13:HV45,"НИЗКИЙ")</f>
        <v>0</v>
      </c>
      <c r="HR51" s="427" t="e">
        <f>HQ51*100/HQ52</f>
        <v>#DIV/0!</v>
      </c>
      <c r="HS51" s="434"/>
      <c r="HT51" s="2327" t="s">
        <v>209</v>
      </c>
      <c r="HU51" s="2542"/>
      <c r="HV51" s="1964">
        <f>COUNTIFS(HW13:HW45,"НИЗКИЙ")</f>
        <v>0</v>
      </c>
      <c r="HW51" s="429" t="e">
        <f>HV51*100/HV52</f>
        <v>#DIV/0!</v>
      </c>
      <c r="HX51" s="434"/>
      <c r="HY51" s="2543" t="s">
        <v>209</v>
      </c>
      <c r="HZ51" s="2544"/>
      <c r="IA51" s="1948">
        <f>COUNTIFS(HX13:HX45,"НИЗКИЙ")</f>
        <v>0</v>
      </c>
      <c r="IB51" s="431" t="e">
        <f>IA51*100/IA52</f>
        <v>#DIV/0!</v>
      </c>
      <c r="IC51" s="1233"/>
      <c r="ID51" s="434"/>
      <c r="IE51" s="466"/>
      <c r="IF51" s="466"/>
      <c r="IG51" s="466"/>
      <c r="IH51" s="466"/>
      <c r="II51" s="466"/>
      <c r="IJ51" s="466"/>
      <c r="IK51" s="466"/>
      <c r="IL51" s="466"/>
      <c r="IM51" s="466"/>
      <c r="IN51" s="466"/>
      <c r="IO51" s="466"/>
      <c r="IP51" s="466"/>
      <c r="IQ51" s="466"/>
      <c r="IR51" s="466"/>
      <c r="IS51" s="466"/>
      <c r="IT51" s="466"/>
      <c r="IU51" s="466"/>
      <c r="IV51" s="466"/>
      <c r="IW51" s="466"/>
      <c r="IX51" s="466"/>
      <c r="IY51" s="466"/>
      <c r="IZ51" s="466"/>
      <c r="JA51" s="466"/>
      <c r="JB51" s="466"/>
      <c r="JC51" s="466"/>
      <c r="JD51" s="466"/>
      <c r="JE51" s="466"/>
      <c r="JF51" s="466"/>
      <c r="JG51" s="466"/>
      <c r="JH51" s="466"/>
      <c r="JI51" s="466"/>
      <c r="JJ51" s="466"/>
      <c r="JK51" s="466"/>
      <c r="JL51" s="466"/>
      <c r="JM51" s="466"/>
      <c r="JN51" s="466"/>
      <c r="JO51" s="466"/>
      <c r="JP51" s="466"/>
      <c r="JQ51" s="466"/>
      <c r="JR51" s="466"/>
      <c r="JS51" s="466"/>
      <c r="JT51" s="466"/>
      <c r="JU51" s="466"/>
      <c r="JV51" s="466"/>
      <c r="JW51" s="466"/>
      <c r="JX51" s="466"/>
      <c r="JY51" s="466"/>
      <c r="JZ51" s="466"/>
      <c r="KA51" s="466"/>
      <c r="KB51" s="466"/>
      <c r="KC51" s="466"/>
      <c r="KD51" s="466"/>
      <c r="KE51" s="466"/>
      <c r="KF51" s="466"/>
      <c r="KG51" s="466"/>
      <c r="KH51" s="466"/>
      <c r="KI51" s="466"/>
      <c r="KJ51" s="466"/>
      <c r="KK51" s="466"/>
      <c r="KL51" s="466"/>
      <c r="KM51" s="466"/>
      <c r="KN51" s="466"/>
      <c r="KO51" s="466"/>
      <c r="KP51" s="466"/>
      <c r="KQ51" s="466"/>
      <c r="KR51" s="466"/>
      <c r="KS51" s="466"/>
      <c r="KT51" s="466"/>
      <c r="KU51" s="466"/>
      <c r="KV51" s="466"/>
      <c r="KW51" s="466"/>
      <c r="KX51" s="466"/>
      <c r="KY51" s="466"/>
      <c r="KZ51" s="466"/>
      <c r="LA51" s="466"/>
      <c r="LB51" s="466"/>
      <c r="LC51" s="434"/>
      <c r="LD51" s="434"/>
      <c r="LE51" s="434"/>
      <c r="LF51" s="434"/>
      <c r="LG51" s="434"/>
      <c r="LH51" s="434"/>
      <c r="LI51" s="434"/>
      <c r="LJ51" s="434"/>
      <c r="LK51" s="434"/>
      <c r="LL51" s="434"/>
      <c r="LM51" s="434"/>
      <c r="LN51" s="434"/>
      <c r="LO51" s="2550" t="s">
        <v>344</v>
      </c>
      <c r="LP51" s="2551"/>
      <c r="LQ51" s="2551"/>
      <c r="LR51" s="2551"/>
      <c r="LS51" s="2552"/>
      <c r="LT51" s="813">
        <f>COUNTIFS(LS13:LS45,"С-Н")</f>
        <v>0</v>
      </c>
      <c r="LU51" s="814" t="e">
        <f>LT51*100/LT53</f>
        <v>#DIV/0!</v>
      </c>
      <c r="LV51" s="977"/>
      <c r="LW51" s="2553" t="s">
        <v>344</v>
      </c>
      <c r="LX51" s="2554"/>
      <c r="LY51" s="2555"/>
      <c r="LZ51" s="937">
        <f>COUNTIFS(LW13:LW45,"С-Н")</f>
        <v>0</v>
      </c>
      <c r="MA51" s="953" t="e">
        <f>LZ51*100/LZ53</f>
        <v>#DIV/0!</v>
      </c>
      <c r="MB51" s="1286"/>
      <c r="MC51" s="1286"/>
      <c r="MD51" s="954" t="s">
        <v>344</v>
      </c>
      <c r="ME51" s="955"/>
      <c r="MF51" s="815">
        <f>COUNTIFS(MA13:MA45,"С-Н")</f>
        <v>0</v>
      </c>
      <c r="MG51" s="956" t="e">
        <f>MF51*100/MF53</f>
        <v>#DIV/0!</v>
      </c>
      <c r="MH51" s="977"/>
      <c r="MI51" s="957" t="s">
        <v>344</v>
      </c>
      <c r="MJ51" s="958"/>
      <c r="MK51" s="816">
        <f>COUNTIFS(ME13:ME45,"С-Н")</f>
        <v>0</v>
      </c>
      <c r="ML51" s="959" t="e">
        <f>MK51*100/MK53</f>
        <v>#DIV/0!</v>
      </c>
      <c r="MM51" s="977"/>
      <c r="MN51" s="960" t="s">
        <v>344</v>
      </c>
      <c r="MO51" s="961"/>
      <c r="MP51" s="817">
        <f>COUNTIFS(MI13:MI45,"С-Н")</f>
        <v>0</v>
      </c>
      <c r="MQ51" s="962" t="e">
        <f>MP51*100/MP53</f>
        <v>#DIV/0!</v>
      </c>
      <c r="MR51" s="1287"/>
      <c r="MS51" s="1288"/>
      <c r="MT51" s="434"/>
      <c r="MU51" s="617" t="s">
        <v>344</v>
      </c>
      <c r="MV51" s="618"/>
      <c r="MW51" s="577">
        <f>COUNTIFS(NG13:NG45,"С-Н")</f>
        <v>0</v>
      </c>
      <c r="MX51" s="578" t="e">
        <f>MW51*100/MW53</f>
        <v>#DIV/0!</v>
      </c>
      <c r="MY51" s="506"/>
      <c r="MZ51" s="487" t="s">
        <v>344</v>
      </c>
      <c r="NA51" s="488"/>
      <c r="NB51" s="489">
        <f>COUNTIFS(NI13:NI45,"С-Н")</f>
        <v>0</v>
      </c>
      <c r="NC51" s="573" t="e">
        <f>NB51*100/NB53</f>
        <v>#DIV/0!</v>
      </c>
      <c r="ND51" s="506"/>
      <c r="NE51" s="490" t="s">
        <v>344</v>
      </c>
      <c r="NF51" s="491"/>
      <c r="NG51" s="492">
        <f>COUNTIFS(NK13:NK45,"С-Н")</f>
        <v>0</v>
      </c>
      <c r="NH51" s="493" t="e">
        <f>NG51*100/NG53</f>
        <v>#DIV/0!</v>
      </c>
      <c r="NI51" s="526"/>
      <c r="NJ51" s="494" t="s">
        <v>344</v>
      </c>
      <c r="NK51" s="495"/>
      <c r="NL51" s="496">
        <f>COUNTIFS(NM13:NM45,"С-Н")</f>
        <v>0</v>
      </c>
      <c r="NM51" s="582" t="e">
        <f>NL51*100/NL53</f>
        <v>#DIV/0!</v>
      </c>
      <c r="NN51" s="526"/>
      <c r="NO51" s="497" t="s">
        <v>344</v>
      </c>
      <c r="NP51" s="498"/>
      <c r="NQ51" s="499">
        <f>COUNTIFS(NO13:NO45,"С-Н")</f>
        <v>0</v>
      </c>
      <c r="NR51" s="500" t="e">
        <f>NQ51*100/NQ53</f>
        <v>#DIV/0!</v>
      </c>
      <c r="NS51" s="434"/>
      <c r="NT51" s="608"/>
    </row>
    <row r="52" spans="1:384" s="1938" customFormat="1" ht="24" thickBot="1" x14ac:dyDescent="0.4">
      <c r="A52" s="1224"/>
      <c r="B52" s="1236"/>
      <c r="C52" s="1236"/>
      <c r="D52" s="1541"/>
      <c r="E52" s="1519"/>
      <c r="F52" s="1236"/>
      <c r="G52" s="1236"/>
      <c r="H52" s="2829" t="s">
        <v>16</v>
      </c>
      <c r="I52" s="2830"/>
      <c r="J52" s="114">
        <f>COUNTIF(L13:L45,4)</f>
        <v>0</v>
      </c>
      <c r="K52" s="115" t="e">
        <f>J52*100/J55</f>
        <v>#DIV/0!</v>
      </c>
      <c r="L52" s="4"/>
      <c r="M52" s="1226"/>
      <c r="N52" s="2854" t="s">
        <v>113</v>
      </c>
      <c r="O52" s="2855"/>
      <c r="P52" s="1289">
        <f>COUNTIF(W13:W45,4)</f>
        <v>0</v>
      </c>
      <c r="Q52" s="1290" t="e">
        <f>P52*100/P54</f>
        <v>#DIV/0!</v>
      </c>
      <c r="R52" s="1289">
        <f>COUNTIF(X13:X45,4)</f>
        <v>0</v>
      </c>
      <c r="S52" s="1291" t="e">
        <f>R52*100/R54</f>
        <v>#DIV/0!</v>
      </c>
      <c r="T52" s="1289">
        <f>COUNTIF(Y13:Y45,4)</f>
        <v>0</v>
      </c>
      <c r="U52" s="1290" t="e">
        <f>T52*100/T54</f>
        <v>#DIV/0!</v>
      </c>
      <c r="V52" s="1289">
        <f>COUNTIF(Z13:Z45,4)</f>
        <v>0</v>
      </c>
      <c r="W52" s="1290" t="e">
        <f>V52*100/V54</f>
        <v>#DIV/0!</v>
      </c>
      <c r="X52" s="1292">
        <f>COUNTIF(AA13:AA45,4)</f>
        <v>0</v>
      </c>
      <c r="Y52" s="1293" t="e">
        <f>X52*100/X54</f>
        <v>#DIV/0!</v>
      </c>
      <c r="Z52" s="1289">
        <f>COUNTIF(AB13:AB45,4)</f>
        <v>0</v>
      </c>
      <c r="AA52" s="1291" t="e">
        <f>Z52*100/Z54</f>
        <v>#DIV/0!</v>
      </c>
      <c r="AB52" s="1292">
        <f>COUNTIF(AC13:AC45,4)</f>
        <v>0</v>
      </c>
      <c r="AC52" s="1293" t="e">
        <f>AB52*100/AB54</f>
        <v>#DIV/0!</v>
      </c>
      <c r="AD52" s="1635">
        <f>COUNTIF(AD13:AD44,4)</f>
        <v>0</v>
      </c>
      <c r="AE52" s="1641" t="e">
        <f>AD52*100/AD54</f>
        <v>#DIV/0!</v>
      </c>
      <c r="AF52" s="4"/>
      <c r="AG52" s="4"/>
      <c r="AH52" s="13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2639" t="s">
        <v>208</v>
      </c>
      <c r="AZ52" s="2640"/>
      <c r="BA52" s="124">
        <f>COUNTIF(BJ13:BJ45,"ОЧЕНЬ ВЫСОКАЯ")</f>
        <v>0</v>
      </c>
      <c r="BB52" s="125" t="e">
        <f>BA52*100/BA53</f>
        <v>#DIV/0!</v>
      </c>
      <c r="BC52" s="1307"/>
      <c r="BD52" s="2639" t="s">
        <v>208</v>
      </c>
      <c r="BE52" s="2640"/>
      <c r="BF52" s="126">
        <f>COUNTIF(BK13:BK45,"ОЧЕНЬ ВЫСОКАЯ")</f>
        <v>0</v>
      </c>
      <c r="BG52" s="125" t="e">
        <f>BF52*100/BF53</f>
        <v>#DIV/0!</v>
      </c>
      <c r="BH52" s="4"/>
      <c r="BI52" s="4"/>
      <c r="BJ52" s="4"/>
      <c r="BK52" s="4"/>
      <c r="BL52" s="4"/>
      <c r="BM52" s="4"/>
      <c r="BN52" s="1223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1309"/>
      <c r="DD52" s="1309"/>
      <c r="DE52" s="1309"/>
      <c r="DF52" s="1309"/>
      <c r="DG52" s="1309"/>
      <c r="DH52" s="1652"/>
      <c r="DI52" s="2989" t="s">
        <v>19</v>
      </c>
      <c r="DJ52" s="2990"/>
      <c r="DK52" s="1308">
        <f>SUM(DK49:DK51)</f>
        <v>0</v>
      </c>
      <c r="DL52" s="1309"/>
      <c r="DM52" s="1652"/>
      <c r="DN52" s="14"/>
      <c r="DO52" s="2628" t="s">
        <v>19</v>
      </c>
      <c r="DP52" s="2737"/>
      <c r="DQ52" s="1310">
        <f>SUM(DQ49:DQ51)</f>
        <v>0</v>
      </c>
      <c r="DR52" s="4"/>
      <c r="DS52" s="14"/>
      <c r="DT52" s="2628" t="s">
        <v>19</v>
      </c>
      <c r="DU52" s="2737"/>
      <c r="DV52" s="1947">
        <f>SUM(DV49:DV51)</f>
        <v>0</v>
      </c>
      <c r="DW52" s="1312"/>
      <c r="DX52" s="1226"/>
      <c r="DY52" s="1223"/>
      <c r="DZ52" s="2673" t="s">
        <v>76</v>
      </c>
      <c r="EA52" s="2674"/>
      <c r="EB52" s="1313">
        <f>COUNTIF(EG13:EG45,4)</f>
        <v>0</v>
      </c>
      <c r="EC52" s="1314" t="e">
        <f>EB52*100/EB53</f>
        <v>#DIV/0!</v>
      </c>
      <c r="ED52" s="4"/>
      <c r="EE52" s="2883" t="s">
        <v>76</v>
      </c>
      <c r="EF52" s="2884"/>
      <c r="EG52" s="1313">
        <f>COUNTIF(EH13:EH45,4)</f>
        <v>0</v>
      </c>
      <c r="EH52" s="1314" t="e">
        <f>EG52*100/EG53</f>
        <v>#DIV/0!</v>
      </c>
      <c r="EI52" s="4"/>
      <c r="EJ52" s="4"/>
      <c r="EK52" s="4"/>
      <c r="EL52" s="4"/>
      <c r="EM52" s="4"/>
      <c r="EN52" s="1226"/>
      <c r="EO52" s="1695"/>
      <c r="EP52" s="3078" t="s">
        <v>401</v>
      </c>
      <c r="EQ52" s="3079"/>
      <c r="ER52" s="1705">
        <f>COUNTIF(EP13:EP45,1)</f>
        <v>0</v>
      </c>
      <c r="ES52" s="1706" t="e">
        <f>ER52*100/ER53</f>
        <v>#DIV/0!</v>
      </c>
      <c r="ET52" s="1705">
        <f>ER52</f>
        <v>0</v>
      </c>
      <c r="EU52" s="1707" t="e">
        <f>ET52*100/ET53</f>
        <v>#DIV/0!</v>
      </c>
      <c r="EV52" s="1705">
        <f>ER52</f>
        <v>0</v>
      </c>
      <c r="EW52" s="1707" t="e">
        <f>EV52*100/EV53</f>
        <v>#DIV/0!</v>
      </c>
      <c r="EX52" s="1705">
        <f>ER52</f>
        <v>0</v>
      </c>
      <c r="EY52" s="1707" t="e">
        <f>EX52*100/EX53</f>
        <v>#DIV/0!</v>
      </c>
      <c r="EZ52" s="14"/>
      <c r="FA52" s="4"/>
      <c r="FB52" s="1230"/>
      <c r="FC52" s="1238"/>
      <c r="FD52" s="1231"/>
      <c r="FE52" s="1232"/>
      <c r="FF52" s="434"/>
      <c r="FG52" s="434"/>
      <c r="FH52" s="434"/>
      <c r="FI52" s="434"/>
      <c r="FJ52" s="434"/>
      <c r="FK52" s="434"/>
      <c r="FL52" s="434"/>
      <c r="FM52" s="434"/>
      <c r="FN52" s="434"/>
      <c r="FO52" s="434"/>
      <c r="FP52" s="434"/>
      <c r="FQ52" s="434"/>
      <c r="FR52" s="434"/>
      <c r="FS52" s="434"/>
      <c r="FT52" s="434"/>
      <c r="FU52" s="434"/>
      <c r="FV52" s="434"/>
      <c r="FW52" s="434"/>
      <c r="FX52" s="434"/>
      <c r="FY52" s="434"/>
      <c r="FZ52" s="434"/>
      <c r="GA52" s="434"/>
      <c r="GB52" s="434"/>
      <c r="GC52" s="434"/>
      <c r="GD52" s="434"/>
      <c r="GE52" s="434"/>
      <c r="GF52" s="434"/>
      <c r="GG52" s="434"/>
      <c r="GH52" s="434"/>
      <c r="GI52" s="434"/>
      <c r="GJ52" s="434"/>
      <c r="GK52" s="434"/>
      <c r="GL52" s="434"/>
      <c r="GM52" s="434"/>
      <c r="GN52" s="434"/>
      <c r="GO52" s="434"/>
      <c r="GP52" s="434"/>
      <c r="GQ52" s="434"/>
      <c r="GR52" s="434"/>
      <c r="GS52" s="434"/>
      <c r="GT52" s="434"/>
      <c r="GU52" s="434"/>
      <c r="GV52" s="434"/>
      <c r="GW52" s="434"/>
      <c r="GX52" s="434"/>
      <c r="GY52" s="448" t="s">
        <v>19</v>
      </c>
      <c r="GZ52" s="448"/>
      <c r="HA52" s="435">
        <f>SUM(HA49:HA51)</f>
        <v>0</v>
      </c>
      <c r="HB52" s="436"/>
      <c r="HC52" s="434"/>
      <c r="HD52" s="453" t="s">
        <v>19</v>
      </c>
      <c r="HE52" s="453"/>
      <c r="HF52" s="440">
        <f>SUM(HF49:HF51)</f>
        <v>0</v>
      </c>
      <c r="HG52" s="441"/>
      <c r="HH52" s="434"/>
      <c r="HI52" s="455" t="s">
        <v>19</v>
      </c>
      <c r="HJ52" s="455"/>
      <c r="HK52" s="444">
        <f>SUM(HK49:HK51)</f>
        <v>0</v>
      </c>
      <c r="HL52" s="445"/>
      <c r="HM52" s="434"/>
      <c r="HN52" s="1232"/>
      <c r="HO52" s="448" t="s">
        <v>19</v>
      </c>
      <c r="HP52" s="448"/>
      <c r="HQ52" s="435">
        <f>SUM(HQ49:HQ51)</f>
        <v>0</v>
      </c>
      <c r="HR52" s="436"/>
      <c r="HS52" s="434"/>
      <c r="HT52" s="453" t="s">
        <v>19</v>
      </c>
      <c r="HU52" s="453"/>
      <c r="HV52" s="440">
        <f>SUM(HV49:HV51)</f>
        <v>0</v>
      </c>
      <c r="HW52" s="441"/>
      <c r="HX52" s="434"/>
      <c r="HY52" s="455" t="s">
        <v>19</v>
      </c>
      <c r="HZ52" s="455"/>
      <c r="IA52" s="444">
        <f>SUM(IA49:IA51)</f>
        <v>0</v>
      </c>
      <c r="IB52" s="445"/>
      <c r="IC52" s="1233"/>
      <c r="ID52" s="434"/>
      <c r="IE52" s="466"/>
      <c r="IF52" s="466"/>
      <c r="IG52" s="466"/>
      <c r="IH52" s="466"/>
      <c r="II52" s="466"/>
      <c r="IJ52" s="466"/>
      <c r="IK52" s="466"/>
      <c r="IL52" s="466"/>
      <c r="IM52" s="466"/>
      <c r="IN52" s="466"/>
      <c r="IO52" s="466"/>
      <c r="IP52" s="466"/>
      <c r="IQ52" s="466"/>
      <c r="IR52" s="466"/>
      <c r="IS52" s="466"/>
      <c r="IT52" s="466"/>
      <c r="IU52" s="466"/>
      <c r="IV52" s="466"/>
      <c r="IW52" s="466"/>
      <c r="IX52" s="466"/>
      <c r="IY52" s="466"/>
      <c r="IZ52" s="466"/>
      <c r="JA52" s="466"/>
      <c r="JB52" s="466"/>
      <c r="JC52" s="466"/>
      <c r="JD52" s="466"/>
      <c r="JE52" s="466"/>
      <c r="JF52" s="466"/>
      <c r="JG52" s="466"/>
      <c r="JH52" s="466"/>
      <c r="JI52" s="466"/>
      <c r="JJ52" s="466"/>
      <c r="JK52" s="466"/>
      <c r="JL52" s="466"/>
      <c r="JM52" s="466"/>
      <c r="JN52" s="466"/>
      <c r="JO52" s="466"/>
      <c r="JP52" s="466"/>
      <c r="JQ52" s="466"/>
      <c r="JR52" s="466"/>
      <c r="JS52" s="466"/>
      <c r="JT52" s="466"/>
      <c r="JU52" s="466"/>
      <c r="JV52" s="466"/>
      <c r="JW52" s="466"/>
      <c r="JX52" s="466"/>
      <c r="JY52" s="466"/>
      <c r="JZ52" s="466"/>
      <c r="KA52" s="466"/>
      <c r="KB52" s="466"/>
      <c r="KC52" s="466"/>
      <c r="KD52" s="466"/>
      <c r="KE52" s="466"/>
      <c r="KF52" s="466"/>
      <c r="KG52" s="466"/>
      <c r="KH52" s="466"/>
      <c r="KI52" s="466"/>
      <c r="KJ52" s="466"/>
      <c r="KK52" s="466"/>
      <c r="KL52" s="466"/>
      <c r="KM52" s="466"/>
      <c r="KN52" s="466"/>
      <c r="KO52" s="466"/>
      <c r="KP52" s="466"/>
      <c r="KQ52" s="466"/>
      <c r="KR52" s="466"/>
      <c r="KS52" s="466"/>
      <c r="KT52" s="466"/>
      <c r="KU52" s="466"/>
      <c r="KV52" s="466"/>
      <c r="KW52" s="466"/>
      <c r="KX52" s="466"/>
      <c r="KY52" s="466"/>
      <c r="KZ52" s="466"/>
      <c r="LA52" s="466"/>
      <c r="LB52" s="466"/>
      <c r="LC52" s="434"/>
      <c r="LD52" s="434"/>
      <c r="LE52" s="434"/>
      <c r="LF52" s="434"/>
      <c r="LG52" s="434"/>
      <c r="LH52" s="434"/>
      <c r="LI52" s="434"/>
      <c r="LJ52" s="434"/>
      <c r="LK52" s="434"/>
      <c r="LL52" s="434"/>
      <c r="LM52" s="434"/>
      <c r="LN52" s="434"/>
      <c r="LO52" s="1316" t="s">
        <v>345</v>
      </c>
      <c r="LP52" s="1317"/>
      <c r="LQ52" s="1317"/>
      <c r="LR52" s="1317"/>
      <c r="LS52" s="1318"/>
      <c r="LT52" s="823">
        <f>COUNTIFS(LS13:LS45,"У-Н")</f>
        <v>0</v>
      </c>
      <c r="LU52" s="824" t="e">
        <f>LT52*100/LT53</f>
        <v>#DIV/0!</v>
      </c>
      <c r="LV52" s="977"/>
      <c r="LW52" s="2428" t="s">
        <v>345</v>
      </c>
      <c r="LX52" s="2429"/>
      <c r="LY52" s="2430"/>
      <c r="LZ52" s="938">
        <f>COUNTIFS(LW13:LW45,"У-Н")</f>
        <v>0</v>
      </c>
      <c r="MA52" s="967" t="e">
        <f>LZ52*100/LZ53</f>
        <v>#DIV/0!</v>
      </c>
      <c r="MB52" s="1286"/>
      <c r="MC52" s="1286"/>
      <c r="MD52" s="968" t="s">
        <v>345</v>
      </c>
      <c r="ME52" s="969"/>
      <c r="MF52" s="825">
        <f>COUNTIFS(MA13:MA45,"У-Н")</f>
        <v>0</v>
      </c>
      <c r="MG52" s="970" t="e">
        <f>MF52*100/MF53</f>
        <v>#DIV/0!</v>
      </c>
      <c r="MH52" s="977"/>
      <c r="MI52" s="971" t="s">
        <v>345</v>
      </c>
      <c r="MJ52" s="972"/>
      <c r="MK52" s="826">
        <f>COUNTIFS(ME13:ME45,"У-Н")</f>
        <v>0</v>
      </c>
      <c r="ML52" s="973" t="e">
        <f>MK52*100/MK53</f>
        <v>#DIV/0!</v>
      </c>
      <c r="MM52" s="977"/>
      <c r="MN52" s="974" t="s">
        <v>345</v>
      </c>
      <c r="MO52" s="975"/>
      <c r="MP52" s="827">
        <f>COUNTIFS(MI13:MI45,"У-Н")</f>
        <v>0</v>
      </c>
      <c r="MQ52" s="976" t="e">
        <f>MP52*100/MP53</f>
        <v>#DIV/0!</v>
      </c>
      <c r="MR52" s="1287"/>
      <c r="MS52" s="1288"/>
      <c r="MT52" s="434"/>
      <c r="MU52" s="619" t="s">
        <v>345</v>
      </c>
      <c r="MV52" s="620"/>
      <c r="MW52" s="579">
        <f>COUNTIFS(NG13:NG45,"У-Н")</f>
        <v>0</v>
      </c>
      <c r="MX52" s="580" t="e">
        <f>MW52*100/MW53</f>
        <v>#DIV/0!</v>
      </c>
      <c r="MY52" s="506"/>
      <c r="MZ52" s="507" t="s">
        <v>345</v>
      </c>
      <c r="NA52" s="508"/>
      <c r="NB52" s="509">
        <f>COUNTIFS(NI13:NI45,"У-Н")</f>
        <v>0</v>
      </c>
      <c r="NC52" s="574" t="e">
        <f>NB52*100/NB53</f>
        <v>#DIV/0!</v>
      </c>
      <c r="ND52" s="474"/>
      <c r="NE52" s="510" t="s">
        <v>345</v>
      </c>
      <c r="NF52" s="511"/>
      <c r="NG52" s="512">
        <f>COUNTIFS(NK13:NK45,"У-Н")</f>
        <v>0</v>
      </c>
      <c r="NH52" s="513" t="e">
        <f>NG52*100/NG53</f>
        <v>#DIV/0!</v>
      </c>
      <c r="NI52" s="526"/>
      <c r="NJ52" s="514" t="s">
        <v>345</v>
      </c>
      <c r="NK52" s="515"/>
      <c r="NL52" s="516">
        <f>COUNTIFS(NM13:NM45,"У-Н")</f>
        <v>0</v>
      </c>
      <c r="NM52" s="583" t="e">
        <f>NL52*100/NL53</f>
        <v>#DIV/0!</v>
      </c>
      <c r="NN52" s="526"/>
      <c r="NO52" s="517" t="s">
        <v>345</v>
      </c>
      <c r="NP52" s="518"/>
      <c r="NQ52" s="519">
        <f>COUNTIFS(NO13:NO45,"У-Н")</f>
        <v>0</v>
      </c>
      <c r="NR52" s="520" t="e">
        <f>NQ52*100/NQ53</f>
        <v>#DIV/0!</v>
      </c>
      <c r="NS52" s="434"/>
      <c r="NT52" s="608"/>
    </row>
    <row r="53" spans="1:384" s="1938" customFormat="1" ht="24" thickBot="1" x14ac:dyDescent="0.4">
      <c r="A53" s="1224"/>
      <c r="B53" s="1221"/>
      <c r="C53" s="1221"/>
      <c r="D53" s="1540"/>
      <c r="E53" s="1518"/>
      <c r="F53" s="1237"/>
      <c r="G53" s="1237"/>
      <c r="H53" s="2829" t="s">
        <v>17</v>
      </c>
      <c r="I53" s="2830"/>
      <c r="J53" s="114">
        <f>COUNTIF(L13:L45,5)</f>
        <v>0</v>
      </c>
      <c r="K53" s="115" t="e">
        <f>J53*100/J55</f>
        <v>#DIV/0!</v>
      </c>
      <c r="L53" s="4"/>
      <c r="M53" s="1226"/>
      <c r="N53" s="2751" t="s">
        <v>115</v>
      </c>
      <c r="O53" s="2752"/>
      <c r="P53" s="1303">
        <f>COUNTIF(W13:W45,5)</f>
        <v>0</v>
      </c>
      <c r="Q53" s="1319" t="e">
        <f>P53*100/P54</f>
        <v>#DIV/0!</v>
      </c>
      <c r="R53" s="1303">
        <f>COUNTIF(X13:X45,5)</f>
        <v>0</v>
      </c>
      <c r="S53" s="1305" t="e">
        <f>R53*100/R54</f>
        <v>#DIV/0!</v>
      </c>
      <c r="T53" s="1303">
        <f>COUNTIF(Y13:Y45,5)</f>
        <v>0</v>
      </c>
      <c r="U53" s="1319" t="e">
        <f>T53*100/T54</f>
        <v>#DIV/0!</v>
      </c>
      <c r="V53" s="1303">
        <f>COUNTIF(Z13:Z45,5)</f>
        <v>0</v>
      </c>
      <c r="W53" s="1319" t="e">
        <f>V53*100/V54</f>
        <v>#DIV/0!</v>
      </c>
      <c r="X53" s="1306">
        <f>COUNTIF(AA13:AA45,5)</f>
        <v>0</v>
      </c>
      <c r="Y53" s="1304" t="e">
        <f>X53*100/X54</f>
        <v>#DIV/0!</v>
      </c>
      <c r="Z53" s="1303">
        <f>COUNTIF(AB13:AB45,5)</f>
        <v>0</v>
      </c>
      <c r="AA53" s="1305" t="e">
        <f>Z53*100/Z54</f>
        <v>#DIV/0!</v>
      </c>
      <c r="AB53" s="1306">
        <f>COUNTIF(AC13:AC45,5)</f>
        <v>0</v>
      </c>
      <c r="AC53" s="1304" t="e">
        <f>AB53*100/AB54</f>
        <v>#DIV/0!</v>
      </c>
      <c r="AD53" s="1638">
        <f>COUNTIF(AD13:AD44,5)</f>
        <v>0</v>
      </c>
      <c r="AE53" s="1642" t="e">
        <f>AD53*100/AD54</f>
        <v>#DIV/0!</v>
      </c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2637" t="s">
        <v>19</v>
      </c>
      <c r="AZ53" s="2638"/>
      <c r="BA53" s="119">
        <f>SUM(BA48:BA52)</f>
        <v>0</v>
      </c>
      <c r="BB53" s="12"/>
      <c r="BC53" s="1320"/>
      <c r="BD53" s="2641" t="s">
        <v>19</v>
      </c>
      <c r="BE53" s="2642"/>
      <c r="BF53" s="127">
        <f>SUM(BF48:BF52)</f>
        <v>0</v>
      </c>
      <c r="BG53" s="4"/>
      <c r="BH53" s="4"/>
      <c r="BI53" s="4"/>
      <c r="BJ53" s="4"/>
      <c r="BK53" s="4"/>
      <c r="BL53" s="4"/>
      <c r="BM53" s="4"/>
      <c r="BN53" s="1223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1309"/>
      <c r="DD53" s="1309"/>
      <c r="DE53" s="1309"/>
      <c r="DF53" s="1309"/>
      <c r="DG53" s="1309"/>
      <c r="DH53" s="1652"/>
      <c r="DI53" s="1652"/>
      <c r="DJ53" s="1652"/>
      <c r="DK53" s="1652"/>
      <c r="DL53" s="1652"/>
      <c r="DM53" s="1652"/>
      <c r="DN53" s="1652"/>
      <c r="DO53" s="1652"/>
      <c r="DP53" s="1652"/>
      <c r="DQ53" s="1652"/>
      <c r="DR53" s="4"/>
      <c r="DS53" s="4"/>
      <c r="DT53" s="4"/>
      <c r="DU53" s="4"/>
      <c r="DV53" s="4"/>
      <c r="DW53" s="4"/>
      <c r="DX53" s="1226"/>
      <c r="DY53" s="1223"/>
      <c r="DZ53" s="2628" t="s">
        <v>19</v>
      </c>
      <c r="EA53" s="2629"/>
      <c r="EB53" s="1321">
        <f>SUM(EB49:EB52)</f>
        <v>0</v>
      </c>
      <c r="EC53" s="4"/>
      <c r="ED53" s="4"/>
      <c r="EE53" s="2628" t="s">
        <v>19</v>
      </c>
      <c r="EF53" s="2629"/>
      <c r="EG53" s="1321">
        <f>SUM(EG49:EG52)</f>
        <v>0</v>
      </c>
      <c r="EH53" s="4"/>
      <c r="EI53" s="4"/>
      <c r="EJ53" s="4"/>
      <c r="EK53" s="4"/>
      <c r="EL53" s="4"/>
      <c r="EM53" s="4"/>
      <c r="EN53" s="1226"/>
      <c r="EO53" s="1695"/>
      <c r="EP53" s="1697"/>
      <c r="EQ53" s="1697"/>
      <c r="ER53" s="1315">
        <f>SUM(ER50:ER52)</f>
        <v>0</v>
      </c>
      <c r="ES53" s="1682"/>
      <c r="ET53" s="1315">
        <f>SUM(ET50:ET52)</f>
        <v>0</v>
      </c>
      <c r="EU53" s="1315"/>
      <c r="EV53" s="1315">
        <f>SUM(EV50:EV52)</f>
        <v>0</v>
      </c>
      <c r="EW53" s="1315"/>
      <c r="EX53" s="1315">
        <f>SUM(EX50:EX52)</f>
        <v>0</v>
      </c>
      <c r="EY53" s="1230"/>
      <c r="EZ53" s="14"/>
      <c r="FA53" s="1230"/>
      <c r="FB53" s="1230"/>
      <c r="FC53" s="1238"/>
      <c r="FD53" s="1231"/>
      <c r="FE53" s="1232"/>
      <c r="FF53" s="434"/>
      <c r="FG53" s="434"/>
      <c r="FH53" s="434"/>
      <c r="FI53" s="434"/>
      <c r="FJ53" s="434"/>
      <c r="FK53" s="434"/>
      <c r="FL53" s="434"/>
      <c r="FM53" s="434"/>
      <c r="FN53" s="434"/>
      <c r="FO53" s="434"/>
      <c r="FP53" s="434"/>
      <c r="FQ53" s="434"/>
      <c r="FR53" s="434"/>
      <c r="FS53" s="434"/>
      <c r="FT53" s="434"/>
      <c r="FU53" s="434"/>
      <c r="FV53" s="434"/>
      <c r="FW53" s="434"/>
      <c r="FX53" s="434"/>
      <c r="FY53" s="434"/>
      <c r="FZ53" s="434"/>
      <c r="GA53" s="434"/>
      <c r="GB53" s="434"/>
      <c r="GC53" s="434"/>
      <c r="GD53" s="434"/>
      <c r="GE53" s="434"/>
      <c r="GF53" s="434"/>
      <c r="GG53" s="434"/>
      <c r="GH53" s="434"/>
      <c r="GI53" s="434"/>
      <c r="GJ53" s="434"/>
      <c r="GK53" s="434"/>
      <c r="GL53" s="434"/>
      <c r="GM53" s="434"/>
      <c r="GN53" s="434"/>
      <c r="GO53" s="434"/>
      <c r="GP53" s="434"/>
      <c r="GQ53" s="434"/>
      <c r="GR53" s="434"/>
      <c r="GS53" s="434"/>
      <c r="GT53" s="434"/>
      <c r="GU53" s="434"/>
      <c r="GV53" s="434"/>
      <c r="GW53" s="434"/>
      <c r="GX53" s="434"/>
      <c r="GY53" s="434"/>
      <c r="GZ53" s="434"/>
      <c r="HA53" s="434"/>
      <c r="HB53" s="434"/>
      <c r="HC53" s="434"/>
      <c r="HD53" s="434"/>
      <c r="HE53" s="434"/>
      <c r="HF53" s="434"/>
      <c r="HG53" s="434"/>
      <c r="HH53" s="434"/>
      <c r="HI53" s="434"/>
      <c r="HJ53" s="434"/>
      <c r="HK53" s="434"/>
      <c r="HL53" s="434"/>
      <c r="HM53" s="434"/>
      <c r="HN53" s="1232"/>
      <c r="HO53" s="434"/>
      <c r="HP53" s="434"/>
      <c r="HQ53" s="434"/>
      <c r="HR53" s="434"/>
      <c r="HS53" s="434"/>
      <c r="HT53" s="434"/>
      <c r="HU53" s="434"/>
      <c r="HV53" s="434"/>
      <c r="HW53" s="434"/>
      <c r="HX53" s="434"/>
      <c r="HY53" s="434"/>
      <c r="HZ53" s="434"/>
      <c r="IA53" s="434"/>
      <c r="IB53" s="434"/>
      <c r="IC53" s="1233"/>
      <c r="ID53" s="434"/>
      <c r="IE53" s="466"/>
      <c r="IF53" s="466"/>
      <c r="IG53" s="466"/>
      <c r="IH53" s="466"/>
      <c r="II53" s="466"/>
      <c r="IJ53" s="466"/>
      <c r="IK53" s="466"/>
      <c r="IL53" s="466"/>
      <c r="IM53" s="466"/>
      <c r="IN53" s="466"/>
      <c r="IO53" s="466"/>
      <c r="IP53" s="466"/>
      <c r="IQ53" s="466"/>
      <c r="IR53" s="466"/>
      <c r="IS53" s="466"/>
      <c r="IT53" s="466"/>
      <c r="IU53" s="466"/>
      <c r="IV53" s="466"/>
      <c r="IW53" s="466"/>
      <c r="IX53" s="466"/>
      <c r="IY53" s="466"/>
      <c r="IZ53" s="466"/>
      <c r="JA53" s="466"/>
      <c r="JB53" s="466"/>
      <c r="JC53" s="466"/>
      <c r="JD53" s="466"/>
      <c r="JE53" s="466"/>
      <c r="JF53" s="466"/>
      <c r="JG53" s="466"/>
      <c r="JH53" s="466"/>
      <c r="JI53" s="466"/>
      <c r="JJ53" s="466"/>
      <c r="JK53" s="466"/>
      <c r="JL53" s="466"/>
      <c r="JM53" s="466"/>
      <c r="JN53" s="466"/>
      <c r="JO53" s="466"/>
      <c r="JP53" s="466"/>
      <c r="JQ53" s="466"/>
      <c r="JR53" s="466"/>
      <c r="JS53" s="466"/>
      <c r="JT53" s="466"/>
      <c r="JU53" s="466"/>
      <c r="JV53" s="466"/>
      <c r="JW53" s="466"/>
      <c r="JX53" s="466"/>
      <c r="JY53" s="466"/>
      <c r="JZ53" s="466"/>
      <c r="KA53" s="466"/>
      <c r="KB53" s="466"/>
      <c r="KC53" s="466"/>
      <c r="KD53" s="466"/>
      <c r="KE53" s="466"/>
      <c r="KF53" s="466"/>
      <c r="KG53" s="466"/>
      <c r="KH53" s="466"/>
      <c r="KI53" s="466"/>
      <c r="KJ53" s="466"/>
      <c r="KK53" s="466"/>
      <c r="KL53" s="466"/>
      <c r="KM53" s="466"/>
      <c r="KN53" s="466"/>
      <c r="KO53" s="466"/>
      <c r="KP53" s="466"/>
      <c r="KQ53" s="466"/>
      <c r="KR53" s="466"/>
      <c r="KS53" s="466"/>
      <c r="KT53" s="466"/>
      <c r="KU53" s="466"/>
      <c r="KV53" s="466"/>
      <c r="KW53" s="466"/>
      <c r="KX53" s="466"/>
      <c r="KY53" s="466"/>
      <c r="KZ53" s="466"/>
      <c r="LA53" s="466"/>
      <c r="LB53" s="466"/>
      <c r="LC53" s="434"/>
      <c r="LD53" s="434"/>
      <c r="LE53" s="434"/>
      <c r="LF53" s="434"/>
      <c r="LG53" s="434"/>
      <c r="LH53" s="434"/>
      <c r="LI53" s="434"/>
      <c r="LJ53" s="434"/>
      <c r="LK53" s="434"/>
      <c r="LL53" s="434"/>
      <c r="LM53" s="434"/>
      <c r="LN53" s="434"/>
      <c r="LO53" s="466"/>
      <c r="LP53" s="466"/>
      <c r="LQ53" s="466"/>
      <c r="LR53" s="466"/>
      <c r="LS53" s="466"/>
      <c r="LT53" s="613">
        <f>SUM(LT49:LT52)</f>
        <v>0</v>
      </c>
      <c r="LU53" s="466"/>
      <c r="LV53" s="466"/>
      <c r="LW53" s="466"/>
      <c r="LX53" s="466"/>
      <c r="LY53" s="434"/>
      <c r="LZ53" s="613">
        <f>SUM(LZ49:LZ52)</f>
        <v>0</v>
      </c>
      <c r="MA53" s="466"/>
      <c r="MB53" s="434"/>
      <c r="MC53" s="434"/>
      <c r="MD53" s="466"/>
      <c r="ME53" s="466"/>
      <c r="MF53" s="613">
        <f>SUM(MF49:MF52)</f>
        <v>0</v>
      </c>
      <c r="MG53" s="992"/>
      <c r="MH53" s="466"/>
      <c r="MI53" s="466"/>
      <c r="MJ53" s="466"/>
      <c r="MK53" s="613">
        <f>SUM(MK49:MK52)</f>
        <v>0</v>
      </c>
      <c r="ML53" s="466"/>
      <c r="MM53" s="466"/>
      <c r="MN53" s="466"/>
      <c r="MO53" s="466"/>
      <c r="MP53" s="613">
        <f>SUM(MP49:MP52)</f>
        <v>0</v>
      </c>
      <c r="MQ53" s="992"/>
      <c r="MR53" s="1287"/>
      <c r="MS53" s="1322"/>
      <c r="MT53" s="434"/>
      <c r="MU53" s="526"/>
      <c r="MV53" s="526"/>
      <c r="MW53" s="610">
        <f>SUM(MW49:MW52)</f>
        <v>0</v>
      </c>
      <c r="MX53" s="526"/>
      <c r="MY53" s="526"/>
      <c r="MZ53" s="526"/>
      <c r="NA53" s="526"/>
      <c r="NB53" s="610">
        <f>SUM(NB49:NB52)</f>
        <v>0</v>
      </c>
      <c r="NC53" s="526"/>
      <c r="ND53" s="526"/>
      <c r="NE53" s="526"/>
      <c r="NF53" s="526"/>
      <c r="NG53" s="610">
        <f>SUM(NG49:NG52)</f>
        <v>0</v>
      </c>
      <c r="NH53" s="611"/>
      <c r="NI53" s="526"/>
      <c r="NJ53" s="526"/>
      <c r="NK53" s="526"/>
      <c r="NL53" s="610">
        <f>SUM(NL49:NL52)</f>
        <v>0</v>
      </c>
      <c r="NM53" s="526"/>
      <c r="NN53" s="526"/>
      <c r="NO53" s="526"/>
      <c r="NP53" s="526"/>
      <c r="NQ53" s="610">
        <f>SUM(NQ49:NQ52)</f>
        <v>0</v>
      </c>
      <c r="NR53" s="611"/>
      <c r="NS53" s="434"/>
      <c r="NT53" s="608"/>
    </row>
    <row r="54" spans="1:384" s="1938" customFormat="1" ht="26.25" thickBot="1" x14ac:dyDescent="0.4">
      <c r="A54" s="1224"/>
      <c r="B54" s="1221"/>
      <c r="C54" s="1221"/>
      <c r="D54" s="1540"/>
      <c r="E54" s="1518"/>
      <c r="F54" s="1237"/>
      <c r="G54" s="1237"/>
      <c r="H54" s="2985" t="s">
        <v>18</v>
      </c>
      <c r="I54" s="2986"/>
      <c r="J54" s="116">
        <f>COUNTIF(L13:L45,6)</f>
        <v>0</v>
      </c>
      <c r="K54" s="117" t="e">
        <f>J54*100/J55</f>
        <v>#DIV/0!</v>
      </c>
      <c r="L54" s="4"/>
      <c r="M54" s="1226"/>
      <c r="N54" s="2733" t="s">
        <v>19</v>
      </c>
      <c r="O54" s="2734"/>
      <c r="P54" s="1323">
        <f>SUM(P49:P53)</f>
        <v>0</v>
      </c>
      <c r="Q54" s="1324"/>
      <c r="R54" s="1323">
        <f>SUM(R49:R53)</f>
        <v>0</v>
      </c>
      <c r="S54" s="1324"/>
      <c r="T54" s="1323">
        <f>SUM(T49:T53)</f>
        <v>0</v>
      </c>
      <c r="U54" s="1324"/>
      <c r="V54" s="1323">
        <f>SUM(V49:V53)</f>
        <v>0</v>
      </c>
      <c r="W54" s="1324"/>
      <c r="X54" s="1325">
        <f>SUM(X49:X53)</f>
        <v>0</v>
      </c>
      <c r="Y54" s="1326"/>
      <c r="Z54" s="1323">
        <f>SUM(Z49:Z53)</f>
        <v>0</v>
      </c>
      <c r="AA54" s="1324"/>
      <c r="AB54" s="1325">
        <f>SUM(AB49:AB53)</f>
        <v>0</v>
      </c>
      <c r="AC54" s="1326"/>
      <c r="AD54" s="1323">
        <f>SUM(AD49:AD53)</f>
        <v>0</v>
      </c>
      <c r="AE54" s="1639"/>
      <c r="AF54" s="4"/>
      <c r="AG54" s="4"/>
      <c r="AH54" s="1227"/>
      <c r="AI54" s="1227"/>
      <c r="AJ54" s="1227"/>
      <c r="AK54" s="1227"/>
      <c r="AL54" s="1327"/>
      <c r="AM54" s="1327"/>
      <c r="AN54" s="1327"/>
      <c r="AO54" s="11"/>
      <c r="AP54" s="11"/>
      <c r="AQ54" s="11"/>
      <c r="AR54" s="1327"/>
      <c r="AS54" s="11"/>
      <c r="AT54" s="11"/>
      <c r="AU54" s="11"/>
      <c r="AV54" s="1328"/>
      <c r="AW54" s="1329"/>
      <c r="AX54" s="1330"/>
      <c r="AY54" s="1329"/>
      <c r="AZ54" s="1329"/>
      <c r="BA54" s="1227"/>
      <c r="BB54" s="1227"/>
      <c r="BC54" s="1227"/>
      <c r="BD54" s="1227"/>
      <c r="BE54" s="1085"/>
      <c r="BF54" s="4"/>
      <c r="BG54" s="1331"/>
      <c r="BH54" s="1312"/>
      <c r="BI54" s="1312"/>
      <c r="BJ54" s="1312"/>
      <c r="BK54" s="4"/>
      <c r="BL54" s="1320"/>
      <c r="BM54" s="4"/>
      <c r="BN54" s="1223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14"/>
      <c r="CT54" s="1847"/>
      <c r="CU54" s="1847"/>
      <c r="CV54" s="1847"/>
      <c r="CW54" s="1847"/>
      <c r="CX54" s="1847"/>
      <c r="CY54" s="1847"/>
      <c r="CZ54" s="1847"/>
      <c r="DA54" s="1847"/>
      <c r="DB54" s="1847"/>
      <c r="DC54" s="1847"/>
      <c r="DD54" s="1847"/>
      <c r="DE54" s="1847"/>
      <c r="DF54" s="1847"/>
      <c r="DG54" s="1847"/>
      <c r="DH54" s="1652"/>
      <c r="DI54" s="2668" t="s">
        <v>64</v>
      </c>
      <c r="DJ54" s="2669"/>
      <c r="DK54" s="2669"/>
      <c r="DL54" s="2669"/>
      <c r="DM54" s="2669"/>
      <c r="DN54" s="2669"/>
      <c r="DO54" s="2670"/>
      <c r="DP54" s="1652"/>
      <c r="DQ54" s="2686" t="s">
        <v>65</v>
      </c>
      <c r="DR54" s="2687"/>
      <c r="DS54" s="2687"/>
      <c r="DT54" s="2687"/>
      <c r="DU54" s="2687"/>
      <c r="DV54" s="2687"/>
      <c r="DW54" s="2688"/>
      <c r="DX54" s="1226"/>
      <c r="DY54" s="1223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1226"/>
      <c r="EO54" s="1696"/>
      <c r="EP54" s="1697"/>
      <c r="EQ54" s="1697"/>
      <c r="ER54" s="1230"/>
      <c r="ES54" s="1230"/>
      <c r="ET54" s="1230"/>
      <c r="EU54" s="1230"/>
      <c r="EV54" s="1230"/>
      <c r="EW54" s="1230"/>
      <c r="EX54" s="1230"/>
      <c r="EY54" s="1230"/>
      <c r="EZ54" s="14"/>
      <c r="FA54" s="4"/>
      <c r="FB54" s="4"/>
      <c r="FC54" s="1226"/>
      <c r="FD54" s="1332"/>
      <c r="FE54" s="1232"/>
      <c r="FF54" s="434"/>
      <c r="FG54" s="434"/>
      <c r="FH54" s="434"/>
      <c r="FI54" s="434"/>
      <c r="FJ54" s="434"/>
      <c r="FK54" s="434"/>
      <c r="FL54" s="434"/>
      <c r="FM54" s="434"/>
      <c r="FN54" s="434"/>
      <c r="FO54" s="434"/>
      <c r="FP54" s="434"/>
      <c r="FQ54" s="434"/>
      <c r="FR54" s="434"/>
      <c r="FS54" s="434"/>
      <c r="FT54" s="434"/>
      <c r="FU54" s="434"/>
      <c r="FV54" s="434"/>
      <c r="FW54" s="434"/>
      <c r="FX54" s="434"/>
      <c r="FY54" s="434"/>
      <c r="FZ54" s="434"/>
      <c r="GA54" s="434"/>
      <c r="GB54" s="434"/>
      <c r="GC54" s="434"/>
      <c r="GD54" s="434"/>
      <c r="GE54" s="434"/>
      <c r="GF54" s="434"/>
      <c r="GG54" s="434"/>
      <c r="GH54" s="434"/>
      <c r="GI54" s="434"/>
      <c r="GJ54" s="434"/>
      <c r="GK54" s="434"/>
      <c r="GL54" s="434"/>
      <c r="GM54" s="434"/>
      <c r="GN54" s="434"/>
      <c r="GO54" s="434"/>
      <c r="GP54" s="434"/>
      <c r="GQ54" s="434"/>
      <c r="GR54" s="434"/>
      <c r="GS54" s="434"/>
      <c r="GT54" s="434"/>
      <c r="GU54" s="434"/>
      <c r="GV54" s="434"/>
      <c r="GW54" s="434"/>
      <c r="GX54" s="434"/>
      <c r="GY54" s="2412" t="s">
        <v>379</v>
      </c>
      <c r="GZ54" s="2413"/>
      <c r="HA54" s="2416" t="s">
        <v>11</v>
      </c>
      <c r="HB54" s="2416" t="s">
        <v>12</v>
      </c>
      <c r="HC54" s="434"/>
      <c r="HD54" s="2418" t="s">
        <v>380</v>
      </c>
      <c r="HE54" s="2419"/>
      <c r="HF54" s="2422" t="s">
        <v>11</v>
      </c>
      <c r="HG54" s="2422" t="s">
        <v>12</v>
      </c>
      <c r="HH54" s="434"/>
      <c r="HI54" s="2431" t="s">
        <v>381</v>
      </c>
      <c r="HJ54" s="2432"/>
      <c r="HK54" s="2435" t="s">
        <v>11</v>
      </c>
      <c r="HL54" s="2435" t="s">
        <v>12</v>
      </c>
      <c r="HM54" s="434"/>
      <c r="HN54" s="1232"/>
      <c r="HO54" s="2412" t="s">
        <v>379</v>
      </c>
      <c r="HP54" s="2413"/>
      <c r="HQ54" s="2416" t="s">
        <v>11</v>
      </c>
      <c r="HR54" s="2416" t="s">
        <v>12</v>
      </c>
      <c r="HS54" s="434"/>
      <c r="HT54" s="2418" t="s">
        <v>380</v>
      </c>
      <c r="HU54" s="2419"/>
      <c r="HV54" s="2422" t="s">
        <v>11</v>
      </c>
      <c r="HW54" s="2422" t="s">
        <v>12</v>
      </c>
      <c r="HX54" s="434"/>
      <c r="HY54" s="2431" t="s">
        <v>381</v>
      </c>
      <c r="HZ54" s="2432"/>
      <c r="IA54" s="2435" t="s">
        <v>11</v>
      </c>
      <c r="IB54" s="2435" t="s">
        <v>12</v>
      </c>
      <c r="IC54" s="1233"/>
      <c r="ID54" s="434"/>
      <c r="IE54" s="466"/>
      <c r="IF54" s="466"/>
      <c r="IG54" s="466"/>
      <c r="IH54" s="466"/>
      <c r="II54" s="466"/>
      <c r="IJ54" s="466"/>
      <c r="IK54" s="466"/>
      <c r="IL54" s="466"/>
      <c r="IM54" s="466"/>
      <c r="IN54" s="466"/>
      <c r="IO54" s="466"/>
      <c r="IP54" s="466"/>
      <c r="IQ54" s="466"/>
      <c r="IR54" s="466"/>
      <c r="IS54" s="466"/>
      <c r="IT54" s="466"/>
      <c r="IU54" s="466"/>
      <c r="IV54" s="466"/>
      <c r="IW54" s="466"/>
      <c r="IX54" s="466"/>
      <c r="IY54" s="466"/>
      <c r="IZ54" s="466"/>
      <c r="JA54" s="466"/>
      <c r="JB54" s="466"/>
      <c r="JC54" s="466"/>
      <c r="JD54" s="466"/>
      <c r="JE54" s="466"/>
      <c r="JF54" s="466"/>
      <c r="JG54" s="466"/>
      <c r="JH54" s="466"/>
      <c r="JI54" s="466"/>
      <c r="JJ54" s="466"/>
      <c r="JK54" s="466"/>
      <c r="JL54" s="466"/>
      <c r="JM54" s="466"/>
      <c r="JN54" s="466"/>
      <c r="JO54" s="466"/>
      <c r="JP54" s="466"/>
      <c r="JQ54" s="466"/>
      <c r="JR54" s="466"/>
      <c r="JS54" s="466"/>
      <c r="JT54" s="466"/>
      <c r="JU54" s="466"/>
      <c r="JV54" s="466"/>
      <c r="JW54" s="466"/>
      <c r="JX54" s="466"/>
      <c r="JY54" s="466"/>
      <c r="JZ54" s="466"/>
      <c r="KA54" s="466"/>
      <c r="KB54" s="466"/>
      <c r="KC54" s="466"/>
      <c r="KD54" s="466"/>
      <c r="KE54" s="466"/>
      <c r="KF54" s="466"/>
      <c r="KG54" s="466"/>
      <c r="KH54" s="466"/>
      <c r="KI54" s="466"/>
      <c r="KJ54" s="466"/>
      <c r="KK54" s="466"/>
      <c r="KL54" s="466"/>
      <c r="KM54" s="466"/>
      <c r="KN54" s="466"/>
      <c r="KO54" s="466"/>
      <c r="KP54" s="466"/>
      <c r="KQ54" s="466"/>
      <c r="KR54" s="466"/>
      <c r="KS54" s="466"/>
      <c r="KT54" s="466"/>
      <c r="KU54" s="466"/>
      <c r="KV54" s="466"/>
      <c r="KW54" s="466"/>
      <c r="KX54" s="466"/>
      <c r="KY54" s="466"/>
      <c r="KZ54" s="466"/>
      <c r="LA54" s="466"/>
      <c r="LB54" s="466"/>
      <c r="LC54" s="434"/>
      <c r="LD54" s="434"/>
      <c r="LE54" s="434"/>
      <c r="LF54" s="434"/>
      <c r="LG54" s="434"/>
      <c r="LH54" s="434"/>
      <c r="LI54" s="434"/>
      <c r="LJ54" s="434"/>
      <c r="LK54" s="434"/>
      <c r="LL54" s="434"/>
      <c r="LM54" s="434"/>
      <c r="LN54" s="434"/>
      <c r="LO54" s="2398" t="s">
        <v>328</v>
      </c>
      <c r="LP54" s="2410"/>
      <c r="LQ54" s="2410"/>
      <c r="LR54" s="2410"/>
      <c r="LS54" s="2399"/>
      <c r="LT54" s="2424" t="s">
        <v>11</v>
      </c>
      <c r="LU54" s="2426" t="s">
        <v>12</v>
      </c>
      <c r="LV54" s="981"/>
      <c r="LW54" s="2437" t="s">
        <v>330</v>
      </c>
      <c r="LX54" s="2438"/>
      <c r="LY54" s="2439"/>
      <c r="LZ54" s="2443" t="s">
        <v>11</v>
      </c>
      <c r="MA54" s="835" t="s">
        <v>12</v>
      </c>
      <c r="MB54" s="1333"/>
      <c r="MC54" s="1333"/>
      <c r="MD54" s="2255" t="s">
        <v>332</v>
      </c>
      <c r="ME54" s="2256"/>
      <c r="MF54" s="787" t="s">
        <v>11</v>
      </c>
      <c r="MG54" s="836" t="s">
        <v>12</v>
      </c>
      <c r="MH54" s="981"/>
      <c r="MI54" s="2247" t="s">
        <v>346</v>
      </c>
      <c r="MJ54" s="2248"/>
      <c r="MK54" s="837" t="s">
        <v>11</v>
      </c>
      <c r="ML54" s="838" t="s">
        <v>12</v>
      </c>
      <c r="MM54" s="981"/>
      <c r="MN54" s="2251" t="s">
        <v>347</v>
      </c>
      <c r="MO54" s="2252"/>
      <c r="MP54" s="1961" t="s">
        <v>11</v>
      </c>
      <c r="MQ54" s="839" t="s">
        <v>12</v>
      </c>
      <c r="MR54" s="1287"/>
      <c r="MS54" s="1250"/>
      <c r="MT54" s="434"/>
      <c r="MU54" s="2398" t="s">
        <v>328</v>
      </c>
      <c r="MV54" s="2399"/>
      <c r="MW54" s="2237" t="s">
        <v>11</v>
      </c>
      <c r="MX54" s="2402" t="s">
        <v>12</v>
      </c>
      <c r="MY54" s="614"/>
      <c r="MZ54" s="2287" t="s">
        <v>330</v>
      </c>
      <c r="NA54" s="2288"/>
      <c r="NB54" s="2404" t="s">
        <v>11</v>
      </c>
      <c r="NC54" s="2406" t="s">
        <v>12</v>
      </c>
      <c r="ND54" s="526"/>
      <c r="NE54" s="2382" t="s">
        <v>332</v>
      </c>
      <c r="NF54" s="2383"/>
      <c r="NG54" s="2386" t="s">
        <v>11</v>
      </c>
      <c r="NH54" s="2408" t="s">
        <v>12</v>
      </c>
      <c r="NI54" s="526"/>
      <c r="NJ54" s="2243" t="s">
        <v>346</v>
      </c>
      <c r="NK54" s="2244"/>
      <c r="NL54" s="2283" t="s">
        <v>11</v>
      </c>
      <c r="NM54" s="2285" t="s">
        <v>12</v>
      </c>
      <c r="NN54" s="526"/>
      <c r="NO54" s="2287" t="s">
        <v>347</v>
      </c>
      <c r="NP54" s="2288"/>
      <c r="NQ54" s="2404" t="s">
        <v>11</v>
      </c>
      <c r="NR54" s="2390" t="s">
        <v>12</v>
      </c>
      <c r="NS54" s="434"/>
      <c r="NT54" s="608"/>
    </row>
    <row r="55" spans="1:384" s="1938" customFormat="1" ht="32.25" thickBot="1" x14ac:dyDescent="0.4">
      <c r="A55" s="1224"/>
      <c r="B55" s="1221"/>
      <c r="C55" s="1221"/>
      <c r="D55" s="1539"/>
      <c r="E55" s="1517"/>
      <c r="F55" s="1221"/>
      <c r="G55" s="1221"/>
      <c r="H55" s="1221"/>
      <c r="I55" s="1222" t="s">
        <v>19</v>
      </c>
      <c r="J55" s="118">
        <f>SUM(J49:J54)</f>
        <v>0</v>
      </c>
      <c r="K55" s="4"/>
      <c r="L55" s="4"/>
      <c r="M55" s="1226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1226"/>
      <c r="AF55" s="1223"/>
      <c r="AG55" s="4"/>
      <c r="AH55" s="1237"/>
      <c r="AI55" s="12"/>
      <c r="AJ55" s="12"/>
      <c r="AK55" s="12"/>
      <c r="AL55" s="1312"/>
      <c r="AM55" s="1312"/>
      <c r="AN55" s="1312"/>
      <c r="AO55" s="4"/>
      <c r="AP55" s="4"/>
      <c r="AQ55" s="4"/>
      <c r="AR55" s="12"/>
      <c r="AS55" s="12"/>
      <c r="AT55" s="12"/>
      <c r="AU55" s="12"/>
      <c r="AV55" s="1227"/>
      <c r="AW55" s="1227"/>
      <c r="AX55" s="1227"/>
      <c r="AY55" s="1327"/>
      <c r="AZ55" s="1237"/>
      <c r="BA55" s="1330"/>
      <c r="BB55" s="1330"/>
      <c r="BC55" s="1330"/>
      <c r="BD55" s="1330"/>
      <c r="BE55" s="1330"/>
      <c r="BF55" s="1330"/>
      <c r="BG55" s="1330"/>
      <c r="BH55" s="4"/>
      <c r="BI55" s="4"/>
      <c r="BJ55" s="4"/>
      <c r="BK55" s="4"/>
      <c r="BL55" s="1320"/>
      <c r="BM55" s="4"/>
      <c r="BN55" s="1223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14"/>
      <c r="CQ55" s="14"/>
      <c r="CR55" s="14"/>
      <c r="CS55" s="14"/>
      <c r="CT55" s="14"/>
      <c r="CU55" s="14"/>
      <c r="CV55" s="14"/>
      <c r="CW55" s="1848"/>
      <c r="CX55" s="1848"/>
      <c r="CY55" s="1848"/>
      <c r="CZ55" s="1848"/>
      <c r="DA55" s="1848"/>
      <c r="DB55" s="1848"/>
      <c r="DC55" s="1848"/>
      <c r="DD55" s="1848"/>
      <c r="DE55" s="1848"/>
      <c r="DF55" s="1848"/>
      <c r="DG55" s="1848"/>
      <c r="DH55" s="1652"/>
      <c r="DI55" s="2680" t="s">
        <v>21</v>
      </c>
      <c r="DJ55" s="2681"/>
      <c r="DK55" s="2681"/>
      <c r="DL55" s="2681"/>
      <c r="DM55" s="2682"/>
      <c r="DN55" s="1334" t="s">
        <v>11</v>
      </c>
      <c r="DO55" s="1335" t="s">
        <v>12</v>
      </c>
      <c r="DP55" s="14"/>
      <c r="DQ55" s="2680" t="s">
        <v>21</v>
      </c>
      <c r="DR55" s="2681"/>
      <c r="DS55" s="2681"/>
      <c r="DT55" s="2681"/>
      <c r="DU55" s="2682"/>
      <c r="DV55" s="1336" t="s">
        <v>11</v>
      </c>
      <c r="DW55" s="1337" t="s">
        <v>12</v>
      </c>
      <c r="DX55" s="1226"/>
      <c r="DY55" s="1223"/>
      <c r="DZ55" s="1187"/>
      <c r="EA55" s="1187"/>
      <c r="EB55" s="1187"/>
      <c r="EC55" s="1187"/>
      <c r="ED55" s="1187"/>
      <c r="EE55" s="1187"/>
      <c r="EF55" s="1187"/>
      <c r="EG55" s="1187"/>
      <c r="EH55" s="1187"/>
      <c r="EI55" s="1187"/>
      <c r="EJ55" s="1187"/>
      <c r="EK55" s="1187"/>
      <c r="EL55" s="1187"/>
      <c r="EM55" s="1187"/>
      <c r="EN55" s="1226"/>
      <c r="EO55" s="1696"/>
      <c r="EP55" s="1698"/>
      <c r="EQ55" s="1699"/>
      <c r="ER55" s="3071" t="s">
        <v>232</v>
      </c>
      <c r="ES55" s="3072"/>
      <c r="ET55" s="3072"/>
      <c r="EU55" s="3072"/>
      <c r="EV55" s="3072"/>
      <c r="EW55" s="3072"/>
      <c r="EX55" s="3072"/>
      <c r="EY55" s="3073"/>
      <c r="EZ55" s="14"/>
      <c r="FA55" s="4"/>
      <c r="FB55" s="4"/>
      <c r="FC55" s="1226"/>
      <c r="FD55" s="1332"/>
      <c r="FE55" s="1232"/>
      <c r="FF55" s="434"/>
      <c r="FG55" s="434"/>
      <c r="FH55" s="434"/>
      <c r="FI55" s="434"/>
      <c r="FJ55" s="434"/>
      <c r="FK55" s="434"/>
      <c r="FL55" s="434"/>
      <c r="FM55" s="434"/>
      <c r="FN55" s="434"/>
      <c r="FO55" s="434"/>
      <c r="FP55" s="434"/>
      <c r="FQ55" s="434"/>
      <c r="FR55" s="434"/>
      <c r="FS55" s="434"/>
      <c r="FT55" s="434"/>
      <c r="FU55" s="434"/>
      <c r="FV55" s="434"/>
      <c r="FW55" s="434"/>
      <c r="FX55" s="434"/>
      <c r="FY55" s="434"/>
      <c r="FZ55" s="434"/>
      <c r="GA55" s="434"/>
      <c r="GB55" s="434"/>
      <c r="GC55" s="434"/>
      <c r="GD55" s="434"/>
      <c r="GE55" s="434"/>
      <c r="GF55" s="434"/>
      <c r="GG55" s="434"/>
      <c r="GH55" s="434"/>
      <c r="GI55" s="434"/>
      <c r="GJ55" s="434"/>
      <c r="GK55" s="434"/>
      <c r="GL55" s="434"/>
      <c r="GM55" s="434"/>
      <c r="GN55" s="434"/>
      <c r="GO55" s="434"/>
      <c r="GP55" s="434"/>
      <c r="GQ55" s="434"/>
      <c r="GR55" s="434"/>
      <c r="GS55" s="434"/>
      <c r="GT55" s="434"/>
      <c r="GU55" s="434"/>
      <c r="GV55" s="434"/>
      <c r="GW55" s="434"/>
      <c r="GX55" s="434"/>
      <c r="GY55" s="2414"/>
      <c r="GZ55" s="2415"/>
      <c r="HA55" s="2417"/>
      <c r="HB55" s="2417"/>
      <c r="HC55" s="434"/>
      <c r="HD55" s="2420"/>
      <c r="HE55" s="2421"/>
      <c r="HF55" s="2423"/>
      <c r="HG55" s="2423"/>
      <c r="HH55" s="434"/>
      <c r="HI55" s="2433"/>
      <c r="HJ55" s="2434"/>
      <c r="HK55" s="2436"/>
      <c r="HL55" s="2436"/>
      <c r="HM55" s="434"/>
      <c r="HN55" s="1232"/>
      <c r="HO55" s="2414"/>
      <c r="HP55" s="2415"/>
      <c r="HQ55" s="2417"/>
      <c r="HR55" s="2417"/>
      <c r="HS55" s="434"/>
      <c r="HT55" s="2420"/>
      <c r="HU55" s="2421"/>
      <c r="HV55" s="2423"/>
      <c r="HW55" s="2423"/>
      <c r="HX55" s="434"/>
      <c r="HY55" s="2433"/>
      <c r="HZ55" s="2434"/>
      <c r="IA55" s="2436"/>
      <c r="IB55" s="2436"/>
      <c r="IC55" s="1233"/>
      <c r="ID55" s="434"/>
      <c r="IE55" s="434"/>
      <c r="IF55" s="434"/>
      <c r="IG55" s="434"/>
      <c r="IH55" s="434"/>
      <c r="II55" s="434"/>
      <c r="IJ55" s="434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4"/>
      <c r="JH55" s="434"/>
      <c r="JI55" s="434"/>
      <c r="JJ55" s="434"/>
      <c r="JK55" s="434"/>
      <c r="JL55" s="434"/>
      <c r="JM55" s="434"/>
      <c r="JN55" s="434"/>
      <c r="JO55" s="434"/>
      <c r="JP55" s="434"/>
      <c r="JQ55" s="434"/>
      <c r="JR55" s="434"/>
      <c r="JS55" s="434"/>
      <c r="JT55" s="434"/>
      <c r="JU55" s="434"/>
      <c r="JV55" s="434"/>
      <c r="JW55" s="434"/>
      <c r="JX55" s="434"/>
      <c r="JY55" s="434"/>
      <c r="JZ55" s="434"/>
      <c r="KA55" s="434"/>
      <c r="KB55" s="434"/>
      <c r="KC55" s="434"/>
      <c r="KD55" s="434"/>
      <c r="KE55" s="434"/>
      <c r="KF55" s="434"/>
      <c r="KG55" s="434"/>
      <c r="KH55" s="434"/>
      <c r="KI55" s="434"/>
      <c r="KJ55" s="434"/>
      <c r="KK55" s="434"/>
      <c r="KL55" s="434"/>
      <c r="KM55" s="434"/>
      <c r="KN55" s="434"/>
      <c r="KO55" s="434"/>
      <c r="KP55" s="434"/>
      <c r="KQ55" s="434"/>
      <c r="KR55" s="434"/>
      <c r="KS55" s="434"/>
      <c r="KT55" s="434"/>
      <c r="KU55" s="434"/>
      <c r="KV55" s="434"/>
      <c r="KW55" s="434"/>
      <c r="KX55" s="434"/>
      <c r="KY55" s="434"/>
      <c r="KZ55" s="434"/>
      <c r="LA55" s="434"/>
      <c r="LB55" s="434"/>
      <c r="LC55" s="434"/>
      <c r="LD55" s="434"/>
      <c r="LE55" s="434"/>
      <c r="LF55" s="434"/>
      <c r="LG55" s="434"/>
      <c r="LH55" s="434"/>
      <c r="LI55" s="434"/>
      <c r="LJ55" s="434"/>
      <c r="LK55" s="434"/>
      <c r="LL55" s="434"/>
      <c r="LM55" s="434"/>
      <c r="LN55" s="434"/>
      <c r="LO55" s="2400"/>
      <c r="LP55" s="2411"/>
      <c r="LQ55" s="2411"/>
      <c r="LR55" s="2411"/>
      <c r="LS55" s="2401"/>
      <c r="LT55" s="2425"/>
      <c r="LU55" s="2427"/>
      <c r="LV55" s="981"/>
      <c r="LW55" s="2440"/>
      <c r="LX55" s="2441"/>
      <c r="LY55" s="2442"/>
      <c r="LZ55" s="2444"/>
      <c r="MA55" s="841"/>
      <c r="MB55" s="1333"/>
      <c r="MC55" s="1333"/>
      <c r="MD55" s="2257"/>
      <c r="ME55" s="2258"/>
      <c r="MF55" s="797"/>
      <c r="MG55" s="842"/>
      <c r="MH55" s="981"/>
      <c r="MI55" s="2249"/>
      <c r="MJ55" s="2250"/>
      <c r="MK55" s="843"/>
      <c r="ML55" s="844"/>
      <c r="MM55" s="981"/>
      <c r="MN55" s="2253"/>
      <c r="MO55" s="2254"/>
      <c r="MP55" s="1962"/>
      <c r="MQ55" s="845"/>
      <c r="MR55" s="1233"/>
      <c r="MS55" s="1250"/>
      <c r="MT55" s="434"/>
      <c r="MU55" s="2400"/>
      <c r="MV55" s="2401"/>
      <c r="MW55" s="2239"/>
      <c r="MX55" s="2403"/>
      <c r="MY55" s="614"/>
      <c r="MZ55" s="2289"/>
      <c r="NA55" s="2290"/>
      <c r="NB55" s="2405"/>
      <c r="NC55" s="2407"/>
      <c r="ND55" s="526"/>
      <c r="NE55" s="2384"/>
      <c r="NF55" s="2385"/>
      <c r="NG55" s="2387"/>
      <c r="NH55" s="2409"/>
      <c r="NI55" s="526"/>
      <c r="NJ55" s="2245"/>
      <c r="NK55" s="2246"/>
      <c r="NL55" s="2284"/>
      <c r="NM55" s="2286"/>
      <c r="NN55" s="526"/>
      <c r="NO55" s="2289"/>
      <c r="NP55" s="2290"/>
      <c r="NQ55" s="2405"/>
      <c r="NR55" s="2391"/>
      <c r="NS55" s="434"/>
      <c r="NT55" s="608"/>
    </row>
    <row r="56" spans="1:384" s="1938" customFormat="1" ht="24" thickBot="1" x14ac:dyDescent="0.4">
      <c r="A56" s="1224"/>
      <c r="B56" s="1221"/>
      <c r="C56" s="4"/>
      <c r="D56" s="1226"/>
      <c r="E56" s="1223"/>
      <c r="F56" s="4"/>
      <c r="G56" s="1221"/>
      <c r="H56" s="1520"/>
      <c r="I56" s="4"/>
      <c r="J56" s="4"/>
      <c r="K56" s="4"/>
      <c r="L56" s="1221"/>
      <c r="M56" s="1226"/>
      <c r="N56" s="4"/>
      <c r="O56" s="2719" t="s">
        <v>109</v>
      </c>
      <c r="P56" s="2720"/>
      <c r="Q56" s="2720"/>
      <c r="R56" s="2720"/>
      <c r="S56" s="2720"/>
      <c r="T56" s="2720"/>
      <c r="U56" s="2720"/>
      <c r="V56" s="2720"/>
      <c r="W56" s="2720"/>
      <c r="X56" s="2720"/>
      <c r="Y56" s="2720"/>
      <c r="Z56" s="2720"/>
      <c r="AA56" s="2720"/>
      <c r="AB56" s="2720"/>
      <c r="AC56" s="2720"/>
      <c r="AD56" s="2721"/>
      <c r="AE56" s="1226"/>
      <c r="AF56" s="1223"/>
      <c r="AG56" s="13"/>
      <c r="AH56" s="1237"/>
      <c r="AI56" s="12"/>
      <c r="AJ56" s="12"/>
      <c r="AK56" s="12"/>
      <c r="AL56" s="1312"/>
      <c r="AM56" s="1312"/>
      <c r="AN56" s="1312"/>
      <c r="AO56" s="4"/>
      <c r="AP56" s="4"/>
      <c r="AQ56" s="4"/>
      <c r="AR56" s="12"/>
      <c r="AS56" s="12"/>
      <c r="AT56" s="1328"/>
      <c r="AU56" s="1328"/>
      <c r="AV56" s="1227"/>
      <c r="AW56" s="1227"/>
      <c r="AX56" s="1227"/>
      <c r="AY56" s="1327"/>
      <c r="AZ56" s="2595" t="s">
        <v>37</v>
      </c>
      <c r="BA56" s="2596"/>
      <c r="BB56" s="2596"/>
      <c r="BC56" s="2596"/>
      <c r="BD56" s="2596"/>
      <c r="BE56" s="2596"/>
      <c r="BF56" s="2596"/>
      <c r="BG56" s="2596"/>
      <c r="BH56" s="2596"/>
      <c r="BI56" s="2596"/>
      <c r="BJ56" s="2596"/>
      <c r="BK56" s="2596"/>
      <c r="BL56" s="2597"/>
      <c r="BM56" s="4"/>
      <c r="BN56" s="1223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14"/>
      <c r="CQ56" s="14"/>
      <c r="CR56" s="14"/>
      <c r="CS56" s="14"/>
      <c r="CT56" s="14"/>
      <c r="CU56" s="14"/>
      <c r="CV56" s="14"/>
      <c r="CW56" s="1849"/>
      <c r="CX56" s="1849"/>
      <c r="CY56" s="1849"/>
      <c r="CZ56" s="1849"/>
      <c r="DA56" s="1849"/>
      <c r="DB56" s="1849"/>
      <c r="DC56" s="1849"/>
      <c r="DD56" s="1849"/>
      <c r="DE56" s="1849"/>
      <c r="DF56" s="1849"/>
      <c r="DG56" s="1816"/>
      <c r="DH56" s="1816"/>
      <c r="DI56" s="2651" t="s">
        <v>154</v>
      </c>
      <c r="DJ56" s="2652"/>
      <c r="DK56" s="2652"/>
      <c r="DL56" s="2652"/>
      <c r="DM56" s="2653"/>
      <c r="DN56" s="1338">
        <f>COUNTIF(DV13:DV45,1)</f>
        <v>0</v>
      </c>
      <c r="DO56" s="1339" t="e">
        <f>DN56*100/DN61</f>
        <v>#DIV/0!</v>
      </c>
      <c r="DP56" s="14"/>
      <c r="DQ56" s="2683" t="s">
        <v>159</v>
      </c>
      <c r="DR56" s="2684"/>
      <c r="DS56" s="2684"/>
      <c r="DT56" s="2684"/>
      <c r="DU56" s="2685"/>
      <c r="DV56" s="1340">
        <f>COUNTIF(DW13:DW45,1)</f>
        <v>0</v>
      </c>
      <c r="DW56" s="1341" t="e">
        <f>DV56*100/DV68</f>
        <v>#DIV/0!</v>
      </c>
      <c r="DX56" s="1226"/>
      <c r="DY56" s="1223"/>
      <c r="DZ56" s="2663" t="s">
        <v>69</v>
      </c>
      <c r="EA56" s="2664"/>
      <c r="EB56" s="2664"/>
      <c r="EC56" s="2665"/>
      <c r="ED56" s="1187"/>
      <c r="EE56" s="2663" t="s">
        <v>80</v>
      </c>
      <c r="EF56" s="2664"/>
      <c r="EG56" s="2664"/>
      <c r="EH56" s="2665"/>
      <c r="EI56" s="1187"/>
      <c r="EJ56" s="2663" t="s">
        <v>71</v>
      </c>
      <c r="EK56" s="2664"/>
      <c r="EL56" s="2664"/>
      <c r="EM56" s="2665"/>
      <c r="EN56" s="1226"/>
      <c r="EO56" s="1696"/>
      <c r="EP56" s="1700"/>
      <c r="EQ56" s="1701"/>
      <c r="ER56" s="3074" t="s">
        <v>220</v>
      </c>
      <c r="ES56" s="3075"/>
      <c r="ET56" s="3074" t="s">
        <v>221</v>
      </c>
      <c r="EU56" s="3075"/>
      <c r="EV56" s="3074" t="s">
        <v>222</v>
      </c>
      <c r="EW56" s="3075"/>
      <c r="EX56" s="3074" t="s">
        <v>223</v>
      </c>
      <c r="EY56" s="3075"/>
      <c r="EZ56" s="14"/>
      <c r="FA56" s="4"/>
      <c r="FB56" s="4"/>
      <c r="FC56" s="1226"/>
      <c r="FD56" s="1332"/>
      <c r="FE56" s="1232"/>
      <c r="FF56" s="434"/>
      <c r="FG56" s="434"/>
      <c r="FH56" s="434"/>
      <c r="FI56" s="434"/>
      <c r="FJ56" s="434"/>
      <c r="FK56" s="434"/>
      <c r="FL56" s="434"/>
      <c r="FM56" s="434"/>
      <c r="FN56" s="434"/>
      <c r="FO56" s="434"/>
      <c r="FP56" s="434"/>
      <c r="FQ56" s="434"/>
      <c r="FR56" s="434"/>
      <c r="FS56" s="434"/>
      <c r="FT56" s="434"/>
      <c r="FU56" s="434"/>
      <c r="FV56" s="434"/>
      <c r="FW56" s="434"/>
      <c r="FX56" s="434"/>
      <c r="FY56" s="434"/>
      <c r="FZ56" s="434"/>
      <c r="GA56" s="434"/>
      <c r="GB56" s="434"/>
      <c r="GC56" s="434"/>
      <c r="GD56" s="434"/>
      <c r="GE56" s="434"/>
      <c r="GF56" s="434"/>
      <c r="GG56" s="434"/>
      <c r="GH56" s="434"/>
      <c r="GI56" s="434"/>
      <c r="GJ56" s="434"/>
      <c r="GK56" s="434"/>
      <c r="GL56" s="434"/>
      <c r="GM56" s="434"/>
      <c r="GN56" s="434"/>
      <c r="GO56" s="434"/>
      <c r="GP56" s="434"/>
      <c r="GQ56" s="434"/>
      <c r="GR56" s="434"/>
      <c r="GS56" s="434"/>
      <c r="GT56" s="434"/>
      <c r="GU56" s="434"/>
      <c r="GV56" s="434"/>
      <c r="GW56" s="434"/>
      <c r="GX56" s="434"/>
      <c r="GY56" s="2392" t="s">
        <v>324</v>
      </c>
      <c r="GZ56" s="2393"/>
      <c r="HA56" s="404">
        <f>COUNTIFS(HF13:HF45,"ВЫСОКИЙ")</f>
        <v>0</v>
      </c>
      <c r="HB56" s="405" t="e">
        <f>HA56*100/HA59</f>
        <v>#DIV/0!</v>
      </c>
      <c r="HC56" s="434"/>
      <c r="HD56" s="2394" t="s">
        <v>324</v>
      </c>
      <c r="HE56" s="2395"/>
      <c r="HF56" s="412">
        <f>COUNTIFS(HH13:HH45,"ВЫСОКИЙ")</f>
        <v>0</v>
      </c>
      <c r="HG56" s="413" t="e">
        <f>HF56*100/HF59</f>
        <v>#DIV/0!</v>
      </c>
      <c r="HH56" s="434"/>
      <c r="HI56" s="2396" t="s">
        <v>324</v>
      </c>
      <c r="HJ56" s="2397"/>
      <c r="HK56" s="420">
        <f>COUNTIFS(HJ13:HJ45,"ВЫСОКИЙ")</f>
        <v>0</v>
      </c>
      <c r="HL56" s="421" t="e">
        <f>HK56*100/HK59</f>
        <v>#DIV/0!</v>
      </c>
      <c r="HM56" s="434"/>
      <c r="HN56" s="1232"/>
      <c r="HO56" s="2392" t="s">
        <v>324</v>
      </c>
      <c r="HP56" s="2393"/>
      <c r="HQ56" s="404">
        <f>COUNTIFS(HY13:HY45,"ВЫСОКИЙ")</f>
        <v>0</v>
      </c>
      <c r="HR56" s="405" t="e">
        <f>HQ56*100/HQ59</f>
        <v>#DIV/0!</v>
      </c>
      <c r="HS56" s="434"/>
      <c r="HT56" s="2394" t="s">
        <v>324</v>
      </c>
      <c r="HU56" s="2395"/>
      <c r="HV56" s="412">
        <f>COUNTIFS(HZ13:HZ45,"ВЫСОКИЙ")</f>
        <v>0</v>
      </c>
      <c r="HW56" s="413" t="e">
        <f>HV56*100/HV59</f>
        <v>#DIV/0!</v>
      </c>
      <c r="HX56" s="434"/>
      <c r="HY56" s="2396" t="s">
        <v>324</v>
      </c>
      <c r="HZ56" s="2397"/>
      <c r="IA56" s="420">
        <f>COUNTIFS(IA13:IA45,"ВЫСОКИЙ")</f>
        <v>0</v>
      </c>
      <c r="IB56" s="421" t="e">
        <f>IA56*100/IA59</f>
        <v>#DIV/0!</v>
      </c>
      <c r="IC56" s="1233"/>
      <c r="ID56" s="434"/>
      <c r="IE56" s="434"/>
      <c r="IF56" s="434"/>
      <c r="IG56" s="434"/>
      <c r="IH56" s="434"/>
      <c r="II56" s="434"/>
      <c r="IJ56" s="434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4"/>
      <c r="JH56" s="434"/>
      <c r="JI56" s="434"/>
      <c r="JJ56" s="434"/>
      <c r="JK56" s="434"/>
      <c r="JL56" s="434"/>
      <c r="JM56" s="434"/>
      <c r="JN56" s="434"/>
      <c r="JO56" s="434"/>
      <c r="JP56" s="434"/>
      <c r="JQ56" s="434"/>
      <c r="JR56" s="434"/>
      <c r="JS56" s="434"/>
      <c r="JT56" s="434"/>
      <c r="JU56" s="434"/>
      <c r="JV56" s="434"/>
      <c r="JW56" s="434"/>
      <c r="JX56" s="434"/>
      <c r="JY56" s="434"/>
      <c r="JZ56" s="434"/>
      <c r="KA56" s="434"/>
      <c r="KB56" s="434"/>
      <c r="KC56" s="434"/>
      <c r="KD56" s="434"/>
      <c r="KE56" s="434"/>
      <c r="KF56" s="434"/>
      <c r="KG56" s="434"/>
      <c r="KH56" s="434"/>
      <c r="KI56" s="434"/>
      <c r="KJ56" s="434"/>
      <c r="KK56" s="434"/>
      <c r="KL56" s="434"/>
      <c r="KM56" s="434"/>
      <c r="KN56" s="434"/>
      <c r="KO56" s="434"/>
      <c r="KP56" s="434"/>
      <c r="KQ56" s="434"/>
      <c r="KR56" s="434"/>
      <c r="KS56" s="434"/>
      <c r="KT56" s="434"/>
      <c r="KU56" s="434"/>
      <c r="KV56" s="434"/>
      <c r="KW56" s="434"/>
      <c r="KX56" s="434"/>
      <c r="KY56" s="434"/>
      <c r="KZ56" s="434"/>
      <c r="LA56" s="434"/>
      <c r="LB56" s="434"/>
      <c r="LC56" s="434"/>
      <c r="LD56" s="434"/>
      <c r="LE56" s="434"/>
      <c r="LF56" s="434"/>
      <c r="LG56" s="434"/>
      <c r="LH56" s="434"/>
      <c r="LI56" s="434"/>
      <c r="LJ56" s="434"/>
      <c r="LK56" s="434"/>
      <c r="LL56" s="434"/>
      <c r="LM56" s="434"/>
      <c r="LN56" s="434"/>
      <c r="LO56" s="856" t="s">
        <v>342</v>
      </c>
      <c r="LP56" s="1346"/>
      <c r="LQ56" s="1346"/>
      <c r="LR56" s="1346"/>
      <c r="LS56" s="857"/>
      <c r="LT56" s="847">
        <f>COUNTIFS(LU13:LU45,"У-П")</f>
        <v>0</v>
      </c>
      <c r="LU56" s="848" t="e">
        <f>LT56*100/LT60</f>
        <v>#DIV/0!</v>
      </c>
      <c r="LV56" s="466"/>
      <c r="LW56" s="2556" t="s">
        <v>342</v>
      </c>
      <c r="LX56" s="2557"/>
      <c r="LY56" s="2558"/>
      <c r="LZ56" s="933">
        <f>COUNTIFS(LY13:LY45,"У-П")</f>
        <v>0</v>
      </c>
      <c r="MA56" s="1490" t="e">
        <f>LZ56*100/LZ60</f>
        <v>#DIV/0!</v>
      </c>
      <c r="MB56" s="434"/>
      <c r="MC56" s="434"/>
      <c r="MD56" s="807" t="s">
        <v>342</v>
      </c>
      <c r="ME56" s="808"/>
      <c r="MF56" s="809">
        <f>COUNTIFS(MC13:MC45,"У-П")</f>
        <v>0</v>
      </c>
      <c r="MG56" s="810" t="e">
        <f>MF56*100/MF60</f>
        <v>#DIV/0!</v>
      </c>
      <c r="MH56" s="466"/>
      <c r="MI56" s="851" t="s">
        <v>342</v>
      </c>
      <c r="MJ56" s="852"/>
      <c r="MK56" s="853">
        <f>COUNTIFS(MG13:MG45,"У-П")</f>
        <v>0</v>
      </c>
      <c r="ML56" s="854" t="e">
        <f>MK56*100/MK60</f>
        <v>#DIV/0!</v>
      </c>
      <c r="MM56" s="466"/>
      <c r="MN56" s="1968" t="s">
        <v>342</v>
      </c>
      <c r="MO56" s="1969"/>
      <c r="MP56" s="849">
        <f>COUNTIFS(MK13:MK45,"У-П")</f>
        <v>0</v>
      </c>
      <c r="MQ56" s="855" t="e">
        <f>MP56*100/MP60</f>
        <v>#DIV/0!</v>
      </c>
      <c r="MR56" s="1233"/>
      <c r="MS56" s="1288"/>
      <c r="MT56" s="434"/>
      <c r="MU56" s="621" t="s">
        <v>342</v>
      </c>
      <c r="MV56" s="622"/>
      <c r="MW56" s="530">
        <f>COUNTIFS(NH13:NH45,"У-П")</f>
        <v>0</v>
      </c>
      <c r="MX56" s="531" t="e">
        <f>MW56*100/MW60</f>
        <v>#DIV/0!</v>
      </c>
      <c r="MY56" s="506"/>
      <c r="MZ56" s="532" t="s">
        <v>342</v>
      </c>
      <c r="NA56" s="533"/>
      <c r="NB56" s="527">
        <f>COUNTIFS(NJ13:NJ45,"У-П")</f>
        <v>0</v>
      </c>
      <c r="NC56" s="537" t="e">
        <f>NB56*100/NB60</f>
        <v>#DIV/0!</v>
      </c>
      <c r="ND56" s="526"/>
      <c r="NE56" s="483" t="s">
        <v>342</v>
      </c>
      <c r="NF56" s="484"/>
      <c r="NG56" s="471">
        <f>COUNTIFS(NL13:NL45,"У-П")</f>
        <v>0</v>
      </c>
      <c r="NH56" s="485" t="e">
        <f>NG56*100/NG60</f>
        <v>#DIV/0!</v>
      </c>
      <c r="NI56" s="526"/>
      <c r="NJ56" s="535" t="s">
        <v>342</v>
      </c>
      <c r="NK56" s="536"/>
      <c r="NL56" s="528">
        <f>COUNTIFS(NN13:NN45,"У-П")</f>
        <v>0</v>
      </c>
      <c r="NM56" s="584" t="e">
        <f>NL56*100/NL60</f>
        <v>#DIV/0!</v>
      </c>
      <c r="NN56" s="526"/>
      <c r="NO56" s="532" t="s">
        <v>342</v>
      </c>
      <c r="NP56" s="533"/>
      <c r="NQ56" s="527">
        <f>COUNTIFS(NP13:NP45,"У-П")</f>
        <v>0</v>
      </c>
      <c r="NR56" s="537" t="e">
        <f>NQ56*100/NQ60</f>
        <v>#DIV/0!</v>
      </c>
      <c r="NS56" s="434"/>
      <c r="NT56" s="608"/>
    </row>
    <row r="57" spans="1:384" s="1938" customFormat="1" ht="57" thickBot="1" x14ac:dyDescent="0.4">
      <c r="A57" s="1224"/>
      <c r="B57" s="2977" t="s">
        <v>184</v>
      </c>
      <c r="C57" s="2978"/>
      <c r="D57" s="2978"/>
      <c r="E57" s="2978"/>
      <c r="F57" s="2978"/>
      <c r="G57" s="2978"/>
      <c r="H57" s="2978"/>
      <c r="I57" s="2978"/>
      <c r="J57" s="2978"/>
      <c r="K57" s="2979"/>
      <c r="L57" s="4"/>
      <c r="M57" s="1226"/>
      <c r="N57" s="4"/>
      <c r="O57" s="2722"/>
      <c r="P57" s="2723"/>
      <c r="Q57" s="2723"/>
      <c r="R57" s="2723"/>
      <c r="S57" s="2723"/>
      <c r="T57" s="2723"/>
      <c r="U57" s="2723"/>
      <c r="V57" s="2723"/>
      <c r="W57" s="2723"/>
      <c r="X57" s="2723"/>
      <c r="Y57" s="2723"/>
      <c r="Z57" s="2723"/>
      <c r="AA57" s="2723"/>
      <c r="AB57" s="2723"/>
      <c r="AC57" s="2723"/>
      <c r="AD57" s="2724"/>
      <c r="AE57" s="1226"/>
      <c r="AF57" s="1223"/>
      <c r="AG57" s="1347"/>
      <c r="AH57" s="1348"/>
      <c r="AI57" s="1349"/>
      <c r="AJ57" s="1349"/>
      <c r="AK57" s="1349"/>
      <c r="AL57" s="1350"/>
      <c r="AM57" s="1350"/>
      <c r="AN57" s="1350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2598"/>
      <c r="BA57" s="2599"/>
      <c r="BB57" s="2599"/>
      <c r="BC57" s="2599"/>
      <c r="BD57" s="2599"/>
      <c r="BE57" s="2599"/>
      <c r="BF57" s="2599"/>
      <c r="BG57" s="2599"/>
      <c r="BH57" s="2599"/>
      <c r="BI57" s="2599"/>
      <c r="BJ57" s="2599"/>
      <c r="BK57" s="2599"/>
      <c r="BL57" s="2600"/>
      <c r="BM57" s="4"/>
      <c r="BN57" s="1223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14"/>
      <c r="CQ57" s="14"/>
      <c r="CR57" s="14"/>
      <c r="CS57" s="14"/>
      <c r="CT57" s="14"/>
      <c r="CU57" s="14"/>
      <c r="CV57" s="14"/>
      <c r="CW57" s="1849"/>
      <c r="CX57" s="1849"/>
      <c r="CY57" s="1849"/>
      <c r="CZ57" s="1849"/>
      <c r="DA57" s="1849"/>
      <c r="DB57" s="1849"/>
      <c r="DC57" s="1849"/>
      <c r="DD57" s="1849"/>
      <c r="DE57" s="1849"/>
      <c r="DF57" s="1849"/>
      <c r="DG57" s="1816"/>
      <c r="DH57" s="1816"/>
      <c r="DI57" s="2654" t="s">
        <v>155</v>
      </c>
      <c r="DJ57" s="2655"/>
      <c r="DK57" s="2655"/>
      <c r="DL57" s="2655"/>
      <c r="DM57" s="2656"/>
      <c r="DN57" s="1351">
        <f>COUNTIF(DV13:DV45,2)</f>
        <v>0</v>
      </c>
      <c r="DO57" s="1352" t="e">
        <f>DN57*100/DN61</f>
        <v>#DIV/0!</v>
      </c>
      <c r="DP57" s="14"/>
      <c r="DQ57" s="2645" t="s">
        <v>160</v>
      </c>
      <c r="DR57" s="2646"/>
      <c r="DS57" s="2646"/>
      <c r="DT57" s="2646"/>
      <c r="DU57" s="2647"/>
      <c r="DV57" s="1351">
        <f>COUNTIF(DW13:DW45,2)</f>
        <v>0</v>
      </c>
      <c r="DW57" s="1352" t="e">
        <f>DV57*100/DV68</f>
        <v>#DIV/0!</v>
      </c>
      <c r="DX57" s="1226"/>
      <c r="DY57" s="1223"/>
      <c r="DZ57" s="2648" t="s">
        <v>21</v>
      </c>
      <c r="EA57" s="2650"/>
      <c r="EB57" s="1353" t="s">
        <v>11</v>
      </c>
      <c r="EC57" s="1941" t="s">
        <v>12</v>
      </c>
      <c r="ED57" s="1187"/>
      <c r="EE57" s="2622" t="s">
        <v>21</v>
      </c>
      <c r="EF57" s="2623"/>
      <c r="EG57" s="1353" t="s">
        <v>11</v>
      </c>
      <c r="EH57" s="1941" t="s">
        <v>12</v>
      </c>
      <c r="EI57" s="1187"/>
      <c r="EJ57" s="2622" t="s">
        <v>21</v>
      </c>
      <c r="EK57" s="2623"/>
      <c r="EL57" s="1353" t="s">
        <v>11</v>
      </c>
      <c r="EM57" s="1941" t="s">
        <v>12</v>
      </c>
      <c r="EN57" s="1226"/>
      <c r="EO57" s="1696"/>
      <c r="EP57" s="1702"/>
      <c r="EQ57" s="1703"/>
      <c r="ER57" s="1342" t="s">
        <v>11</v>
      </c>
      <c r="ES57" s="1343" t="s">
        <v>12</v>
      </c>
      <c r="ET57" s="1344" t="s">
        <v>11</v>
      </c>
      <c r="EU57" s="1345" t="s">
        <v>12</v>
      </c>
      <c r="EV57" s="1342" t="s">
        <v>11</v>
      </c>
      <c r="EW57" s="1343" t="s">
        <v>12</v>
      </c>
      <c r="EX57" s="1344" t="s">
        <v>11</v>
      </c>
      <c r="EY57" s="1345" t="s">
        <v>12</v>
      </c>
      <c r="EZ57" s="14"/>
      <c r="FA57" s="4"/>
      <c r="FB57" s="4"/>
      <c r="FC57" s="1226"/>
      <c r="FD57" s="1332"/>
      <c r="FE57" s="1232"/>
      <c r="FF57" s="434"/>
      <c r="FG57" s="434"/>
      <c r="FH57" s="434"/>
      <c r="FI57" s="434"/>
      <c r="FJ57" s="434"/>
      <c r="FK57" s="434"/>
      <c r="FL57" s="434"/>
      <c r="FM57" s="434"/>
      <c r="FN57" s="434"/>
      <c r="FO57" s="434"/>
      <c r="FP57" s="434"/>
      <c r="FQ57" s="434"/>
      <c r="FR57" s="434"/>
      <c r="FS57" s="434"/>
      <c r="FT57" s="434"/>
      <c r="FU57" s="434"/>
      <c r="FV57" s="434"/>
      <c r="FW57" s="434"/>
      <c r="FX57" s="434"/>
      <c r="FY57" s="434"/>
      <c r="FZ57" s="434"/>
      <c r="GA57" s="434"/>
      <c r="GB57" s="434"/>
      <c r="GC57" s="434"/>
      <c r="GD57" s="434"/>
      <c r="GE57" s="434"/>
      <c r="GF57" s="434"/>
      <c r="GG57" s="434"/>
      <c r="GH57" s="434"/>
      <c r="GI57" s="434"/>
      <c r="GJ57" s="434"/>
      <c r="GK57" s="434"/>
      <c r="GL57" s="434"/>
      <c r="GM57" s="434"/>
      <c r="GN57" s="434"/>
      <c r="GO57" s="434"/>
      <c r="GP57" s="434"/>
      <c r="GQ57" s="434"/>
      <c r="GR57" s="434"/>
      <c r="GS57" s="434"/>
      <c r="GT57" s="434"/>
      <c r="GU57" s="434"/>
      <c r="GV57" s="434"/>
      <c r="GW57" s="434"/>
      <c r="GX57" s="434"/>
      <c r="GY57" s="2366" t="s">
        <v>325</v>
      </c>
      <c r="GZ57" s="2367"/>
      <c r="HA57" s="407">
        <f>COUNTIFS(HF13:HF45,"СРЕДНИЙ")</f>
        <v>0</v>
      </c>
      <c r="HB57" s="408" t="e">
        <f>HA57*100/HA59</f>
        <v>#DIV/0!</v>
      </c>
      <c r="HC57" s="434"/>
      <c r="HD57" s="2358" t="s">
        <v>325</v>
      </c>
      <c r="HE57" s="2359"/>
      <c r="HF57" s="415">
        <f>COUNTIFS(HH13:HH45,"СРЕДНИЙ")</f>
        <v>0</v>
      </c>
      <c r="HG57" s="416" t="e">
        <f>HF57*100/HF59</f>
        <v>#DIV/0!</v>
      </c>
      <c r="HH57" s="434"/>
      <c r="HI57" s="2364" t="s">
        <v>325</v>
      </c>
      <c r="HJ57" s="2365"/>
      <c r="HK57" s="423">
        <f>COUNTIFS(HJ13:HJ45,"СРЕДНИЙ")</f>
        <v>0</v>
      </c>
      <c r="HL57" s="424" t="e">
        <f>HK57*100/HK59</f>
        <v>#DIV/0!</v>
      </c>
      <c r="HM57" s="434"/>
      <c r="HN57" s="1232"/>
      <c r="HO57" s="2366" t="s">
        <v>325</v>
      </c>
      <c r="HP57" s="2367"/>
      <c r="HQ57" s="407">
        <f>COUNTIFS(HY13:HY45,"СРЕДНИЙ")</f>
        <v>0</v>
      </c>
      <c r="HR57" s="408" t="e">
        <f>HQ57*100/HQ59</f>
        <v>#DIV/0!</v>
      </c>
      <c r="HS57" s="434"/>
      <c r="HT57" s="2358" t="s">
        <v>325</v>
      </c>
      <c r="HU57" s="2359"/>
      <c r="HV57" s="415">
        <f>COUNTIFS(HZ13:HZ45,"СРЕДНИЙ")</f>
        <v>0</v>
      </c>
      <c r="HW57" s="416" t="e">
        <f>HV57*100/HV59</f>
        <v>#DIV/0!</v>
      </c>
      <c r="HX57" s="434"/>
      <c r="HY57" s="2364" t="s">
        <v>325</v>
      </c>
      <c r="HZ57" s="2365"/>
      <c r="IA57" s="423">
        <f>COUNTIFS(IA13:IA45,"СРЕДНИЙ")</f>
        <v>0</v>
      </c>
      <c r="IB57" s="424" t="e">
        <f>IA57*100/IA59</f>
        <v>#DIV/0!</v>
      </c>
      <c r="IC57" s="1233"/>
      <c r="ID57" s="434"/>
      <c r="IE57" s="434"/>
      <c r="IF57" s="434"/>
      <c r="IG57" s="434"/>
      <c r="IH57" s="434"/>
      <c r="II57" s="434"/>
      <c r="IJ57" s="434"/>
      <c r="IK57" s="434"/>
      <c r="IL57" s="434"/>
      <c r="IM57" s="434"/>
      <c r="IN57" s="434"/>
      <c r="IO57" s="434"/>
      <c r="IP57" s="434"/>
      <c r="IQ57" s="434"/>
      <c r="IR57" s="434"/>
      <c r="IS57" s="434"/>
      <c r="IT57" s="434"/>
      <c r="IU57" s="434"/>
      <c r="IV57" s="434"/>
      <c r="IW57" s="434"/>
      <c r="IX57" s="434"/>
      <c r="IY57" s="434"/>
      <c r="IZ57" s="434"/>
      <c r="JA57" s="434"/>
      <c r="JB57" s="434"/>
      <c r="JC57" s="434"/>
      <c r="JD57" s="434"/>
      <c r="JE57" s="434"/>
      <c r="JF57" s="434"/>
      <c r="JG57" s="434"/>
      <c r="JH57" s="434"/>
      <c r="JI57" s="434"/>
      <c r="JJ57" s="434"/>
      <c r="JK57" s="434"/>
      <c r="JL57" s="434"/>
      <c r="JM57" s="434"/>
      <c r="JN57" s="434"/>
      <c r="JO57" s="434"/>
      <c r="JP57" s="434"/>
      <c r="JQ57" s="434"/>
      <c r="JR57" s="434"/>
      <c r="JS57" s="434"/>
      <c r="JT57" s="434"/>
      <c r="JU57" s="434"/>
      <c r="JV57" s="434"/>
      <c r="JW57" s="434"/>
      <c r="JX57" s="434"/>
      <c r="JY57" s="434"/>
      <c r="JZ57" s="434"/>
      <c r="KA57" s="434"/>
      <c r="KB57" s="434"/>
      <c r="KC57" s="434"/>
      <c r="KD57" s="434"/>
      <c r="KE57" s="434"/>
      <c r="KF57" s="434"/>
      <c r="KG57" s="434"/>
      <c r="KH57" s="434"/>
      <c r="KI57" s="434"/>
      <c r="KJ57" s="434"/>
      <c r="KK57" s="434"/>
      <c r="KL57" s="434"/>
      <c r="KM57" s="434"/>
      <c r="KN57" s="434"/>
      <c r="KO57" s="434"/>
      <c r="KP57" s="434"/>
      <c r="KQ57" s="434"/>
      <c r="KR57" s="434"/>
      <c r="KS57" s="434"/>
      <c r="KT57" s="434"/>
      <c r="KU57" s="434"/>
      <c r="KV57" s="434"/>
      <c r="KW57" s="434"/>
      <c r="KX57" s="434"/>
      <c r="KY57" s="434"/>
      <c r="KZ57" s="434"/>
      <c r="LA57" s="434"/>
      <c r="LB57" s="434"/>
      <c r="LC57" s="434"/>
      <c r="LD57" s="434"/>
      <c r="LE57" s="434"/>
      <c r="LF57" s="434"/>
      <c r="LG57" s="434"/>
      <c r="LH57" s="434"/>
      <c r="LI57" s="434"/>
      <c r="LJ57" s="434"/>
      <c r="LK57" s="434"/>
      <c r="LL57" s="434"/>
      <c r="LM57" s="434"/>
      <c r="LN57" s="434"/>
      <c r="LO57" s="1950" t="s">
        <v>343</v>
      </c>
      <c r="LP57" s="1951"/>
      <c r="LQ57" s="1951"/>
      <c r="LR57" s="1951"/>
      <c r="LS57" s="1952"/>
      <c r="LT57" s="860">
        <f>COUNTIFS(LU13:LU45,"С-П")</f>
        <v>0</v>
      </c>
      <c r="LU57" s="861" t="e">
        <f>LT57*100/LT60</f>
        <v>#DIV/0!</v>
      </c>
      <c r="LV57" s="466"/>
      <c r="LW57" s="2231" t="s">
        <v>343</v>
      </c>
      <c r="LX57" s="2232"/>
      <c r="LY57" s="2233"/>
      <c r="LZ57" s="934">
        <f>COUNTIFS(LY13:LY45,"С-П")</f>
        <v>0</v>
      </c>
      <c r="MA57" s="1491" t="e">
        <f>LZ57*100/LZ60</f>
        <v>#DIV/0!</v>
      </c>
      <c r="MB57" s="434"/>
      <c r="MC57" s="434"/>
      <c r="MD57" s="818" t="s">
        <v>343</v>
      </c>
      <c r="ME57" s="819"/>
      <c r="MF57" s="820">
        <f>COUNTIFS(MC13:MC45,"С-П")</f>
        <v>0</v>
      </c>
      <c r="MG57" s="821" t="e">
        <f>MF57*100/MF60</f>
        <v>#DIV/0!</v>
      </c>
      <c r="MH57" s="466"/>
      <c r="MI57" s="864" t="s">
        <v>343</v>
      </c>
      <c r="MJ57" s="865"/>
      <c r="MK57" s="866">
        <f>COUNTIFS(MG13:MG45,"С-П")</f>
        <v>0</v>
      </c>
      <c r="ML57" s="867" t="e">
        <f>MK57*100/MK60</f>
        <v>#DIV/0!</v>
      </c>
      <c r="MM57" s="466"/>
      <c r="MN57" s="1970" t="s">
        <v>343</v>
      </c>
      <c r="MO57" s="1971"/>
      <c r="MP57" s="862">
        <f>COUNTIFS(MK13:MK45,"С-П")</f>
        <v>0</v>
      </c>
      <c r="MQ57" s="868" t="e">
        <f>MP57*100/MP60</f>
        <v>#DIV/0!</v>
      </c>
      <c r="MR57" s="1233"/>
      <c r="MS57" s="1288"/>
      <c r="MT57" s="434"/>
      <c r="MU57" s="551" t="s">
        <v>343</v>
      </c>
      <c r="MV57" s="623"/>
      <c r="MW57" s="541">
        <f>COUNTIFS(NH13:NH45,"С-П")</f>
        <v>0</v>
      </c>
      <c r="MX57" s="1097" t="e">
        <f>MW57*100/MW60</f>
        <v>#DIV/0!</v>
      </c>
      <c r="MY57" s="506"/>
      <c r="MZ57" s="543" t="s">
        <v>343</v>
      </c>
      <c r="NA57" s="544"/>
      <c r="NB57" s="545">
        <f>COUNTIFS(NJ13:NJ45,"С-П")</f>
        <v>0</v>
      </c>
      <c r="NC57" s="550" t="e">
        <f>NB57*100/NB60</f>
        <v>#DIV/0!</v>
      </c>
      <c r="ND57" s="526"/>
      <c r="NE57" s="501" t="s">
        <v>343</v>
      </c>
      <c r="NF57" s="502"/>
      <c r="NG57" s="503">
        <f>COUNTIFS(NL13:NL45,"С-П")</f>
        <v>0</v>
      </c>
      <c r="NH57" s="504" t="e">
        <f>NG57*100/NG60</f>
        <v>#DIV/0!</v>
      </c>
      <c r="NI57" s="526"/>
      <c r="NJ57" s="547" t="s">
        <v>343</v>
      </c>
      <c r="NK57" s="548"/>
      <c r="NL57" s="549">
        <f>COUNTIFS(NN13:NN45,"С-П")</f>
        <v>0</v>
      </c>
      <c r="NM57" s="585" t="e">
        <f>NL57*100/NL60</f>
        <v>#DIV/0!</v>
      </c>
      <c r="NN57" s="526"/>
      <c r="NO57" s="543" t="s">
        <v>343</v>
      </c>
      <c r="NP57" s="544"/>
      <c r="NQ57" s="545">
        <f>COUNTIFS(NP13:NP45,"С-П")</f>
        <v>0</v>
      </c>
      <c r="NR57" s="550" t="e">
        <f>NQ57*100/NQ60</f>
        <v>#DIV/0!</v>
      </c>
      <c r="NS57" s="434"/>
      <c r="NT57" s="608"/>
    </row>
    <row r="58" spans="1:384" s="1938" customFormat="1" ht="48" thickBot="1" x14ac:dyDescent="0.35">
      <c r="A58" s="1224"/>
      <c r="B58" s="2968" t="s">
        <v>20</v>
      </c>
      <c r="C58" s="2969"/>
      <c r="D58" s="2970"/>
      <c r="E58" s="1521" t="s">
        <v>183</v>
      </c>
      <c r="F58" s="1356" t="s">
        <v>173</v>
      </c>
      <c r="G58" s="1357" t="s">
        <v>174</v>
      </c>
      <c r="H58" s="1358" t="s">
        <v>299</v>
      </c>
      <c r="I58" s="1359" t="s">
        <v>300</v>
      </c>
      <c r="J58" s="1360" t="s">
        <v>301</v>
      </c>
      <c r="K58" s="1361" t="s">
        <v>21</v>
      </c>
      <c r="L58" s="4"/>
      <c r="M58" s="1226"/>
      <c r="N58" s="4"/>
      <c r="O58" s="2722"/>
      <c r="P58" s="2723"/>
      <c r="Q58" s="2723"/>
      <c r="R58" s="2723"/>
      <c r="S58" s="2723"/>
      <c r="T58" s="2723"/>
      <c r="U58" s="2723"/>
      <c r="V58" s="2723"/>
      <c r="W58" s="2723"/>
      <c r="X58" s="2723"/>
      <c r="Y58" s="2723"/>
      <c r="Z58" s="2723"/>
      <c r="AA58" s="2723"/>
      <c r="AB58" s="2723"/>
      <c r="AC58" s="2723"/>
      <c r="AD58" s="2724"/>
      <c r="AE58" s="1226"/>
      <c r="AF58" s="1223"/>
      <c r="AG58" s="1362"/>
      <c r="AH58" s="13"/>
      <c r="AI58" s="1349"/>
      <c r="AJ58" s="1349"/>
      <c r="AK58" s="1349"/>
      <c r="AL58" s="1350"/>
      <c r="AM58" s="1350"/>
      <c r="AN58" s="1350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2601"/>
      <c r="BA58" s="2602"/>
      <c r="BB58" s="2602"/>
      <c r="BC58" s="2602"/>
      <c r="BD58" s="2602"/>
      <c r="BE58" s="2602"/>
      <c r="BF58" s="2602"/>
      <c r="BG58" s="2602"/>
      <c r="BH58" s="2602"/>
      <c r="BI58" s="2602"/>
      <c r="BJ58" s="2602"/>
      <c r="BK58" s="2602"/>
      <c r="BL58" s="2603"/>
      <c r="BM58" s="4"/>
      <c r="BN58" s="1223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14"/>
      <c r="CQ58" s="14"/>
      <c r="CR58" s="14"/>
      <c r="CS58" s="14"/>
      <c r="CT58" s="14"/>
      <c r="CU58" s="14"/>
      <c r="CV58" s="14"/>
      <c r="CW58" s="1849"/>
      <c r="CX58" s="1849"/>
      <c r="CY58" s="1849"/>
      <c r="CZ58" s="1849"/>
      <c r="DA58" s="1849"/>
      <c r="DB58" s="1849"/>
      <c r="DC58" s="1849"/>
      <c r="DD58" s="1849"/>
      <c r="DE58" s="1849"/>
      <c r="DF58" s="1849"/>
      <c r="DG58" s="1816"/>
      <c r="DH58" s="1816"/>
      <c r="DI58" s="2654" t="s">
        <v>156</v>
      </c>
      <c r="DJ58" s="2655"/>
      <c r="DK58" s="2655"/>
      <c r="DL58" s="2655"/>
      <c r="DM58" s="2656"/>
      <c r="DN58" s="1351">
        <f>COUNTIF(DV13:DV45,3)</f>
        <v>0</v>
      </c>
      <c r="DO58" s="1352" t="e">
        <f>DN58*100/DN61</f>
        <v>#DIV/0!</v>
      </c>
      <c r="DP58" s="14"/>
      <c r="DQ58" s="2645" t="s">
        <v>161</v>
      </c>
      <c r="DR58" s="2646"/>
      <c r="DS58" s="2646"/>
      <c r="DT58" s="2646"/>
      <c r="DU58" s="2647"/>
      <c r="DV58" s="1351">
        <f>COUNTIF(DW13:DW45,3)</f>
        <v>0</v>
      </c>
      <c r="DW58" s="1352" t="e">
        <f>DV58*100/DV68</f>
        <v>#DIV/0!</v>
      </c>
      <c r="DX58" s="1226"/>
      <c r="DY58" s="1223"/>
      <c r="DZ58" s="2666" t="s">
        <v>77</v>
      </c>
      <c r="EA58" s="2667"/>
      <c r="EB58" s="1275">
        <f>COUNTIF(EI13:EI45,1)</f>
        <v>0</v>
      </c>
      <c r="EC58" s="1363" t="e">
        <f>EB58*100/EB61</f>
        <v>#DIV/0!</v>
      </c>
      <c r="ED58" s="1187"/>
      <c r="EE58" s="2630" t="s">
        <v>77</v>
      </c>
      <c r="EF58" s="2631"/>
      <c r="EG58" s="1275">
        <f>COUNTIF(EJ13:EJ45,1)</f>
        <v>0</v>
      </c>
      <c r="EH58" s="1364" t="e">
        <f>EG58*100/EG61</f>
        <v>#DIV/0!</v>
      </c>
      <c r="EI58" s="1187"/>
      <c r="EJ58" s="2612" t="s">
        <v>77</v>
      </c>
      <c r="EK58" s="2613"/>
      <c r="EL58" s="1365">
        <f>COUNTIF(EK13:EK45,1)</f>
        <v>0</v>
      </c>
      <c r="EM58" s="1364" t="e">
        <f>EL58*100/EL61</f>
        <v>#DIV/0!</v>
      </c>
      <c r="EN58" s="1226"/>
      <c r="EO58" s="1696"/>
      <c r="EP58" s="3080" t="s">
        <v>231</v>
      </c>
      <c r="EQ58" s="3081"/>
      <c r="ER58" s="1265">
        <f>COUNTIF(EU13:EU45,1)</f>
        <v>0</v>
      </c>
      <c r="ES58" s="1267" t="e">
        <f>ER58*100/ER61</f>
        <v>#DIV/0!</v>
      </c>
      <c r="ET58" s="1268">
        <f>COUNTIF(EV13:EV45,1)</f>
        <v>0</v>
      </c>
      <c r="EU58" s="1269" t="e">
        <f>ET58*100/ET61</f>
        <v>#DIV/0!</v>
      </c>
      <c r="EV58" s="1265">
        <f>COUNTIF(EW13:EW45,1)</f>
        <v>0</v>
      </c>
      <c r="EW58" s="1267" t="e">
        <f>EV58*100/EV61</f>
        <v>#DIV/0!</v>
      </c>
      <c r="EX58" s="1265">
        <f>COUNTIF(EX13:EX45,1)</f>
        <v>0</v>
      </c>
      <c r="EY58" s="1267" t="e">
        <f>EX58*100/EX61</f>
        <v>#DIV/0!</v>
      </c>
      <c r="EZ58" s="14"/>
      <c r="FA58" s="4"/>
      <c r="FB58" s="4"/>
      <c r="FC58" s="1226"/>
      <c r="FD58" s="1332"/>
      <c r="FE58" s="1232"/>
      <c r="FF58" s="434"/>
      <c r="FG58" s="434"/>
      <c r="FH58" s="434"/>
      <c r="FI58" s="434"/>
      <c r="FJ58" s="434"/>
      <c r="FK58" s="434"/>
      <c r="FL58" s="434"/>
      <c r="FM58" s="434"/>
      <c r="FN58" s="434"/>
      <c r="FO58" s="434"/>
      <c r="FP58" s="434"/>
      <c r="FQ58" s="434"/>
      <c r="FR58" s="434"/>
      <c r="FS58" s="434"/>
      <c r="FT58" s="434"/>
      <c r="FU58" s="434"/>
      <c r="FV58" s="434"/>
      <c r="FW58" s="434"/>
      <c r="FX58" s="434"/>
      <c r="FY58" s="434"/>
      <c r="FZ58" s="434"/>
      <c r="GA58" s="434"/>
      <c r="GB58" s="434"/>
      <c r="GC58" s="434"/>
      <c r="GD58" s="434"/>
      <c r="GE58" s="434"/>
      <c r="GF58" s="434"/>
      <c r="GG58" s="434"/>
      <c r="GH58" s="434"/>
      <c r="GI58" s="434"/>
      <c r="GJ58" s="434"/>
      <c r="GK58" s="434"/>
      <c r="GL58" s="434"/>
      <c r="GM58" s="434"/>
      <c r="GN58" s="434"/>
      <c r="GO58" s="434"/>
      <c r="GP58" s="434"/>
      <c r="GQ58" s="434"/>
      <c r="GR58" s="434"/>
      <c r="GS58" s="434"/>
      <c r="GT58" s="434"/>
      <c r="GU58" s="434"/>
      <c r="GV58" s="434"/>
      <c r="GW58" s="434"/>
      <c r="GX58" s="434"/>
      <c r="GY58" s="2360" t="s">
        <v>209</v>
      </c>
      <c r="GZ58" s="2361"/>
      <c r="HA58" s="1959">
        <f>COUNTIFS(HF13:HF45,"НИЗКИЙ")</f>
        <v>0</v>
      </c>
      <c r="HB58" s="409" t="e">
        <f>HA58*100/HA59</f>
        <v>#DIV/0!</v>
      </c>
      <c r="HC58" s="434"/>
      <c r="HD58" s="2343" t="s">
        <v>209</v>
      </c>
      <c r="HE58" s="2344"/>
      <c r="HF58" s="1960">
        <f>COUNTIFS(HH13:HH45,"НИЗКИЙ")</f>
        <v>0</v>
      </c>
      <c r="HG58" s="417" t="e">
        <f>HF58*100/HF59</f>
        <v>#DIV/0!</v>
      </c>
      <c r="HH58" s="434"/>
      <c r="HI58" s="2345" t="s">
        <v>209</v>
      </c>
      <c r="HJ58" s="2346"/>
      <c r="HK58" s="1953">
        <f>COUNTIFS(HJ13:HJ45,"НИЗКИЙ")</f>
        <v>0</v>
      </c>
      <c r="HL58" s="425" t="e">
        <f>HK58*100/HK59</f>
        <v>#DIV/0!</v>
      </c>
      <c r="HM58" s="434"/>
      <c r="HN58" s="1232"/>
      <c r="HO58" s="2360" t="s">
        <v>209</v>
      </c>
      <c r="HP58" s="2361"/>
      <c r="HQ58" s="1959">
        <f>COUNTIFS(HY13:HY45,"НИЗКИЙ")</f>
        <v>0</v>
      </c>
      <c r="HR58" s="409" t="e">
        <f>HQ58*100/HQ59</f>
        <v>#DIV/0!</v>
      </c>
      <c r="HS58" s="434"/>
      <c r="HT58" s="2343" t="s">
        <v>209</v>
      </c>
      <c r="HU58" s="2344"/>
      <c r="HV58" s="1960">
        <f>COUNTIFS(HZ13:HZ45,"НИЗКИЙ")</f>
        <v>0</v>
      </c>
      <c r="HW58" s="417" t="e">
        <f>HV58*100/HV59</f>
        <v>#DIV/0!</v>
      </c>
      <c r="HX58" s="434"/>
      <c r="HY58" s="2345" t="s">
        <v>209</v>
      </c>
      <c r="HZ58" s="2346"/>
      <c r="IA58" s="1953">
        <f>COUNTIFS(IA13:IA45,"НИЗКИЙ")</f>
        <v>0</v>
      </c>
      <c r="IB58" s="425" t="e">
        <f>IA58*100/IA59</f>
        <v>#DIV/0!</v>
      </c>
      <c r="IC58" s="1233"/>
      <c r="ID58" s="434"/>
      <c r="IE58" s="434"/>
      <c r="IF58" s="434"/>
      <c r="IG58" s="434"/>
      <c r="IH58" s="434"/>
      <c r="II58" s="434"/>
      <c r="IJ58" s="434"/>
      <c r="IK58" s="434"/>
      <c r="IL58" s="434"/>
      <c r="IM58" s="434"/>
      <c r="IN58" s="434"/>
      <c r="IO58" s="434"/>
      <c r="IP58" s="434"/>
      <c r="IQ58" s="434"/>
      <c r="IR58" s="434"/>
      <c r="IS58" s="434"/>
      <c r="IT58" s="434"/>
      <c r="IU58" s="434"/>
      <c r="IV58" s="434"/>
      <c r="IW58" s="434"/>
      <c r="IX58" s="434"/>
      <c r="IY58" s="434"/>
      <c r="IZ58" s="434"/>
      <c r="JA58" s="434"/>
      <c r="JB58" s="434"/>
      <c r="JC58" s="434"/>
      <c r="JD58" s="434"/>
      <c r="JE58" s="434"/>
      <c r="JF58" s="434"/>
      <c r="JG58" s="434"/>
      <c r="JH58" s="434"/>
      <c r="JI58" s="434"/>
      <c r="JJ58" s="434"/>
      <c r="JK58" s="434"/>
      <c r="JL58" s="434"/>
      <c r="JM58" s="434"/>
      <c r="JN58" s="434"/>
      <c r="JO58" s="434"/>
      <c r="JP58" s="434"/>
      <c r="JQ58" s="434"/>
      <c r="JR58" s="434"/>
      <c r="JS58" s="434"/>
      <c r="JT58" s="434"/>
      <c r="JU58" s="434"/>
      <c r="JV58" s="434"/>
      <c r="JW58" s="434"/>
      <c r="JX58" s="434"/>
      <c r="JY58" s="434"/>
      <c r="JZ58" s="434"/>
      <c r="KA58" s="434"/>
      <c r="KB58" s="434"/>
      <c r="KC58" s="434"/>
      <c r="KD58" s="434"/>
      <c r="KE58" s="434"/>
      <c r="KF58" s="434"/>
      <c r="KG58" s="434"/>
      <c r="KH58" s="434"/>
      <c r="KI58" s="434"/>
      <c r="KJ58" s="434"/>
      <c r="KK58" s="434"/>
      <c r="KL58" s="434"/>
      <c r="KM58" s="434"/>
      <c r="KN58" s="434"/>
      <c r="KO58" s="434"/>
      <c r="KP58" s="434"/>
      <c r="KQ58" s="434"/>
      <c r="KR58" s="434"/>
      <c r="KS58" s="434"/>
      <c r="KT58" s="434"/>
      <c r="KU58" s="434"/>
      <c r="KV58" s="434"/>
      <c r="KW58" s="434"/>
      <c r="KX58" s="434"/>
      <c r="KY58" s="434"/>
      <c r="KZ58" s="434"/>
      <c r="LA58" s="434"/>
      <c r="LB58" s="434"/>
      <c r="LC58" s="434"/>
      <c r="LD58" s="434"/>
      <c r="LE58" s="434"/>
      <c r="LF58" s="434"/>
      <c r="LG58" s="434"/>
      <c r="LH58" s="434"/>
      <c r="LI58" s="434"/>
      <c r="LJ58" s="434"/>
      <c r="LK58" s="434"/>
      <c r="LL58" s="434"/>
      <c r="LM58" s="434"/>
      <c r="LN58" s="434"/>
      <c r="LO58" s="2539" t="s">
        <v>344</v>
      </c>
      <c r="LP58" s="2540"/>
      <c r="LQ58" s="2540"/>
      <c r="LR58" s="2540"/>
      <c r="LS58" s="2541"/>
      <c r="LT58" s="860">
        <f>COUNTIFS(LU13:LU45,"С-Н")</f>
        <v>0</v>
      </c>
      <c r="LU58" s="861" t="e">
        <f>LT58*100/LT60</f>
        <v>#DIV/0!</v>
      </c>
      <c r="LV58" s="466"/>
      <c r="LW58" s="2231" t="s">
        <v>344</v>
      </c>
      <c r="LX58" s="2232"/>
      <c r="LY58" s="2233"/>
      <c r="LZ58" s="934">
        <f>COUNTIFS(LY13:LY45,"С-Н")</f>
        <v>0</v>
      </c>
      <c r="MA58" s="1491" t="e">
        <f>LZ58*100/LZ60</f>
        <v>#DIV/0!</v>
      </c>
      <c r="MB58" s="434"/>
      <c r="MC58" s="434"/>
      <c r="MD58" s="818" t="s">
        <v>344</v>
      </c>
      <c r="ME58" s="819"/>
      <c r="MF58" s="820">
        <f>COUNTIFS(MC13:MC45,"С-Н")</f>
        <v>0</v>
      </c>
      <c r="MG58" s="821" t="e">
        <f>MF58*100/MF60</f>
        <v>#DIV/0!</v>
      </c>
      <c r="MH58" s="466"/>
      <c r="MI58" s="864" t="s">
        <v>344</v>
      </c>
      <c r="MJ58" s="865"/>
      <c r="MK58" s="866">
        <f>COUNTIFS(MG13:MG45,"С-Н")</f>
        <v>0</v>
      </c>
      <c r="ML58" s="867" t="e">
        <f>MK58*100/MK60</f>
        <v>#DIV/0!</v>
      </c>
      <c r="MM58" s="466"/>
      <c r="MN58" s="1970" t="s">
        <v>344</v>
      </c>
      <c r="MO58" s="1971"/>
      <c r="MP58" s="862">
        <f>COUNTIFS(MK13:MK45,"С-Н")</f>
        <v>0</v>
      </c>
      <c r="MQ58" s="868" t="e">
        <f>MP58*100/MP60</f>
        <v>#DIV/0!</v>
      </c>
      <c r="MR58" s="1233"/>
      <c r="MS58" s="1288"/>
      <c r="MT58" s="434"/>
      <c r="MU58" s="551" t="s">
        <v>344</v>
      </c>
      <c r="MV58" s="623"/>
      <c r="MW58" s="541">
        <f>COUNTIFS(NH13:NH45,"С-Н")</f>
        <v>0</v>
      </c>
      <c r="MX58" s="1097" t="e">
        <f>MW58*100/MW60</f>
        <v>#DIV/0!</v>
      </c>
      <c r="MY58" s="506"/>
      <c r="MZ58" s="543" t="s">
        <v>344</v>
      </c>
      <c r="NA58" s="544"/>
      <c r="NB58" s="545">
        <f>COUNTIFS(NJ13:NJ45,"С-Н")</f>
        <v>0</v>
      </c>
      <c r="NC58" s="550" t="e">
        <f>NB58*100/NB60</f>
        <v>#DIV/0!</v>
      </c>
      <c r="ND58" s="526"/>
      <c r="NE58" s="501" t="s">
        <v>344</v>
      </c>
      <c r="NF58" s="502"/>
      <c r="NG58" s="503">
        <f>COUNTIFS(NL13:NL45,"С-Н")</f>
        <v>0</v>
      </c>
      <c r="NH58" s="504" t="e">
        <f>NG58*100/NG60</f>
        <v>#DIV/0!</v>
      </c>
      <c r="NI58" s="526"/>
      <c r="NJ58" s="547" t="s">
        <v>344</v>
      </c>
      <c r="NK58" s="548"/>
      <c r="NL58" s="549">
        <f>COUNTIFS(NN13:NN45,"С-Н")</f>
        <v>0</v>
      </c>
      <c r="NM58" s="585" t="e">
        <f>NL58*100/NL60</f>
        <v>#DIV/0!</v>
      </c>
      <c r="NN58" s="526"/>
      <c r="NO58" s="543" t="s">
        <v>344</v>
      </c>
      <c r="NP58" s="544"/>
      <c r="NQ58" s="545">
        <f>COUNTIFS(NP13:NP45,"С-Н")</f>
        <v>0</v>
      </c>
      <c r="NR58" s="550" t="e">
        <f>NQ58*100/NQ60</f>
        <v>#DIV/0!</v>
      </c>
      <c r="NS58" s="434"/>
      <c r="NT58" s="608"/>
    </row>
    <row r="59" spans="1:384" s="1938" customFormat="1" ht="24" thickBot="1" x14ac:dyDescent="0.35">
      <c r="A59" s="1224"/>
      <c r="B59" s="2974" t="s">
        <v>198</v>
      </c>
      <c r="C59" s="2975"/>
      <c r="D59" s="2976"/>
      <c r="E59" s="1522" t="s">
        <v>177</v>
      </c>
      <c r="F59" s="1366" t="s">
        <v>175</v>
      </c>
      <c r="G59" s="1367" t="s">
        <v>176</v>
      </c>
      <c r="H59" s="1368" t="s">
        <v>302</v>
      </c>
      <c r="I59" s="1369" t="s">
        <v>303</v>
      </c>
      <c r="J59" s="1370" t="s">
        <v>303</v>
      </c>
      <c r="K59" s="1371">
        <v>1</v>
      </c>
      <c r="L59" s="4"/>
      <c r="M59" s="1226"/>
      <c r="N59" s="4"/>
      <c r="O59" s="2725"/>
      <c r="P59" s="2726"/>
      <c r="Q59" s="2726"/>
      <c r="R59" s="2726"/>
      <c r="S59" s="2726"/>
      <c r="T59" s="2726"/>
      <c r="U59" s="2726"/>
      <c r="V59" s="2726"/>
      <c r="W59" s="2726"/>
      <c r="X59" s="2726"/>
      <c r="Y59" s="2726"/>
      <c r="Z59" s="2726"/>
      <c r="AA59" s="2726"/>
      <c r="AB59" s="2726"/>
      <c r="AC59" s="2726"/>
      <c r="AD59" s="2727"/>
      <c r="AE59" s="1226"/>
      <c r="AF59" s="1223"/>
      <c r="AG59" s="1362"/>
      <c r="AH59" s="13"/>
      <c r="AI59" s="1349"/>
      <c r="AJ59" s="1349"/>
      <c r="AK59" s="1349"/>
      <c r="AL59" s="1350"/>
      <c r="AM59" s="1350"/>
      <c r="AN59" s="1350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1330"/>
      <c r="BA59" s="1330"/>
      <c r="BB59" s="1330"/>
      <c r="BC59" s="1330"/>
      <c r="BD59" s="1330"/>
      <c r="BE59" s="1330"/>
      <c r="BF59" s="1330"/>
      <c r="BG59" s="1330"/>
      <c r="BH59" s="1330"/>
      <c r="BI59" s="1330"/>
      <c r="BJ59" s="1330"/>
      <c r="BK59" s="1330"/>
      <c r="BL59" s="1228"/>
      <c r="BM59" s="1227"/>
      <c r="BN59" s="1223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39"/>
      <c r="CQ59" s="39"/>
      <c r="CR59" s="39"/>
      <c r="CS59" s="39"/>
      <c r="CT59" s="39"/>
      <c r="CU59" s="39"/>
      <c r="CV59" s="39"/>
      <c r="CW59" s="1849"/>
      <c r="CX59" s="1849"/>
      <c r="CY59" s="1849"/>
      <c r="CZ59" s="1849"/>
      <c r="DA59" s="1849"/>
      <c r="DB59" s="1849"/>
      <c r="DC59" s="1849"/>
      <c r="DD59" s="1849"/>
      <c r="DE59" s="1849"/>
      <c r="DF59" s="1849"/>
      <c r="DG59" s="39"/>
      <c r="DH59" s="39"/>
      <c r="DI59" s="2654" t="s">
        <v>157</v>
      </c>
      <c r="DJ59" s="2655"/>
      <c r="DK59" s="2655"/>
      <c r="DL59" s="2655"/>
      <c r="DM59" s="2656"/>
      <c r="DN59" s="1351">
        <f>COUNTIF(DV13:DV45,4)</f>
        <v>0</v>
      </c>
      <c r="DO59" s="1352" t="e">
        <f>DN59*100/DN61</f>
        <v>#DIV/0!</v>
      </c>
      <c r="DP59" s="39"/>
      <c r="DQ59" s="2645" t="s">
        <v>162</v>
      </c>
      <c r="DR59" s="2646"/>
      <c r="DS59" s="2646"/>
      <c r="DT59" s="2646"/>
      <c r="DU59" s="2647"/>
      <c r="DV59" s="1351">
        <f>COUNTIF(DW13:DW45,4)</f>
        <v>0</v>
      </c>
      <c r="DW59" s="1352" t="e">
        <f>DV59*100/DV68</f>
        <v>#DIV/0!</v>
      </c>
      <c r="DX59" s="1226"/>
      <c r="DY59" s="1223"/>
      <c r="DZ59" s="2604" t="s">
        <v>78</v>
      </c>
      <c r="EA59" s="2605"/>
      <c r="EB59" s="1294">
        <f>COUNTIF(EI13:EI45,2)</f>
        <v>0</v>
      </c>
      <c r="EC59" s="1372" t="e">
        <f>EB59*100/EB61</f>
        <v>#DIV/0!</v>
      </c>
      <c r="ED59" s="1187"/>
      <c r="EE59" s="2632" t="s">
        <v>78</v>
      </c>
      <c r="EF59" s="2633"/>
      <c r="EG59" s="1294">
        <f>COUNTIF(EJ13:EJ45,2)</f>
        <v>0</v>
      </c>
      <c r="EH59" s="1373" t="e">
        <f>EG59*100/EG61</f>
        <v>#DIV/0!</v>
      </c>
      <c r="EI59" s="1187"/>
      <c r="EJ59" s="2614" t="s">
        <v>78</v>
      </c>
      <c r="EK59" s="2615"/>
      <c r="EL59" s="1374">
        <f>COUNTIF(EK13:EK45,2)</f>
        <v>0</v>
      </c>
      <c r="EM59" s="1373" t="e">
        <f>EL59*100/EL61</f>
        <v>#DIV/0!</v>
      </c>
      <c r="EN59" s="1226"/>
      <c r="EO59" s="1695"/>
      <c r="EP59" s="3060" t="s">
        <v>239</v>
      </c>
      <c r="EQ59" s="3061"/>
      <c r="ER59" s="1303">
        <f>COUNTIF(EU13:EU45,2)</f>
        <v>0</v>
      </c>
      <c r="ES59" s="1305" t="e">
        <f>ER59*100/ER61</f>
        <v>#DIV/0!</v>
      </c>
      <c r="ET59" s="1306">
        <f>COUNTIF(EV13:EV45,2)</f>
        <v>0</v>
      </c>
      <c r="EU59" s="1304" t="e">
        <f>ET59*100/ET61</f>
        <v>#DIV/0!</v>
      </c>
      <c r="EV59" s="1303">
        <f>COUNTIF(EW13:EW45,2)</f>
        <v>0</v>
      </c>
      <c r="EW59" s="1305" t="e">
        <f>EV59*100/EV61</f>
        <v>#DIV/0!</v>
      </c>
      <c r="EX59" s="1303">
        <f>COUNTIF(EX13:EX45,2)</f>
        <v>0</v>
      </c>
      <c r="EY59" s="1305" t="e">
        <f>EX59*100/EX61</f>
        <v>#DIV/0!</v>
      </c>
      <c r="EZ59" s="14"/>
      <c r="FA59" s="4"/>
      <c r="FB59" s="4"/>
      <c r="FC59" s="1226"/>
      <c r="FD59" s="1332"/>
      <c r="FE59" s="1223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49" t="s">
        <v>19</v>
      </c>
      <c r="GZ59" s="449"/>
      <c r="HA59" s="437">
        <f>SUM(HA56:HA58)</f>
        <v>0</v>
      </c>
      <c r="HB59" s="438"/>
      <c r="HC59" s="4"/>
      <c r="HD59" s="454" t="s">
        <v>19</v>
      </c>
      <c r="HE59" s="454"/>
      <c r="HF59" s="442">
        <f>SUM(HF56:HF58)</f>
        <v>0</v>
      </c>
      <c r="HG59" s="443"/>
      <c r="HH59" s="4"/>
      <c r="HI59" s="456" t="s">
        <v>19</v>
      </c>
      <c r="HJ59" s="456"/>
      <c r="HK59" s="446">
        <f>SUM(HK56:HK58)</f>
        <v>0</v>
      </c>
      <c r="HL59" s="447"/>
      <c r="HM59" s="4"/>
      <c r="HN59" s="1223"/>
      <c r="HO59" s="449" t="s">
        <v>19</v>
      </c>
      <c r="HP59" s="449"/>
      <c r="HQ59" s="437">
        <f>SUM(HQ56:HQ58)</f>
        <v>0</v>
      </c>
      <c r="HR59" s="438"/>
      <c r="HS59" s="4"/>
      <c r="HT59" s="454" t="s">
        <v>19</v>
      </c>
      <c r="HU59" s="454"/>
      <c r="HV59" s="442">
        <f>SUM(HV56:HV58)</f>
        <v>0</v>
      </c>
      <c r="HW59" s="443"/>
      <c r="HX59" s="4"/>
      <c r="HY59" s="456" t="s">
        <v>19</v>
      </c>
      <c r="HZ59" s="456"/>
      <c r="IA59" s="446">
        <f>SUM(IA56:IA58)</f>
        <v>0</v>
      </c>
      <c r="IB59" s="447"/>
      <c r="IC59" s="1226"/>
      <c r="ID59" s="4"/>
      <c r="IE59" s="434"/>
      <c r="IF59" s="434"/>
      <c r="IG59" s="434"/>
      <c r="IH59" s="434"/>
      <c r="II59" s="434"/>
      <c r="IJ59" s="434"/>
      <c r="IK59" s="434"/>
      <c r="IL59" s="434"/>
      <c r="IM59" s="434"/>
      <c r="IN59" s="434"/>
      <c r="IO59" s="434"/>
      <c r="IP59" s="434"/>
      <c r="IQ59" s="434"/>
      <c r="IR59" s="434"/>
      <c r="IS59" s="434"/>
      <c r="IT59" s="434"/>
      <c r="IU59" s="434"/>
      <c r="IV59" s="434"/>
      <c r="IW59" s="434"/>
      <c r="IX59" s="434"/>
      <c r="IY59" s="434"/>
      <c r="IZ59" s="434"/>
      <c r="JA59" s="434"/>
      <c r="JB59" s="434"/>
      <c r="JC59" s="434"/>
      <c r="JD59" s="434"/>
      <c r="JE59" s="434"/>
      <c r="JF59" s="434"/>
      <c r="JG59" s="434"/>
      <c r="JH59" s="434"/>
      <c r="JI59" s="434"/>
      <c r="JJ59" s="434"/>
      <c r="JK59" s="434"/>
      <c r="JL59" s="434"/>
      <c r="JM59" s="434"/>
      <c r="JN59" s="434"/>
      <c r="JO59" s="434"/>
      <c r="JP59" s="434"/>
      <c r="JQ59" s="434"/>
      <c r="JR59" s="434"/>
      <c r="JS59" s="434"/>
      <c r="JT59" s="434"/>
      <c r="JU59" s="434"/>
      <c r="JV59" s="434"/>
      <c r="JW59" s="434"/>
      <c r="JX59" s="434"/>
      <c r="JY59" s="434"/>
      <c r="JZ59" s="434"/>
      <c r="KA59" s="434"/>
      <c r="KB59" s="434"/>
      <c r="KC59" s="434"/>
      <c r="KD59" s="434"/>
      <c r="KE59" s="434"/>
      <c r="KF59" s="434"/>
      <c r="KG59" s="434"/>
      <c r="KH59" s="434"/>
      <c r="KI59" s="434"/>
      <c r="KJ59" s="434"/>
      <c r="KK59" s="434"/>
      <c r="KL59" s="434"/>
      <c r="KM59" s="434"/>
      <c r="KN59" s="434"/>
      <c r="KO59" s="434"/>
      <c r="KP59" s="434"/>
      <c r="KQ59" s="434"/>
      <c r="KR59" s="434"/>
      <c r="KS59" s="434"/>
      <c r="KT59" s="434"/>
      <c r="KU59" s="434"/>
      <c r="KV59" s="434"/>
      <c r="KW59" s="434"/>
      <c r="KX59" s="434"/>
      <c r="KY59" s="434"/>
      <c r="KZ59" s="434"/>
      <c r="LA59" s="434"/>
      <c r="LB59" s="434"/>
      <c r="LC59" s="1225"/>
      <c r="LD59" s="1225"/>
      <c r="LE59" s="1225"/>
      <c r="LF59" s="1225"/>
      <c r="LG59" s="1225"/>
      <c r="LH59" s="1225"/>
      <c r="LI59" s="1225"/>
      <c r="LJ59" s="1225"/>
      <c r="LK59" s="1225"/>
      <c r="LL59" s="1225"/>
      <c r="LM59" s="1225"/>
      <c r="LN59" s="1225"/>
      <c r="LO59" s="881" t="s">
        <v>345</v>
      </c>
      <c r="LP59" s="1376"/>
      <c r="LQ59" s="1376"/>
      <c r="LR59" s="1376"/>
      <c r="LS59" s="882"/>
      <c r="LT59" s="872">
        <f>COUNTIFS(LU13:LU45,"У-Н")</f>
        <v>0</v>
      </c>
      <c r="LU59" s="873" t="e">
        <f>LT59*100/LT60</f>
        <v>#DIV/0!</v>
      </c>
      <c r="LV59" s="466"/>
      <c r="LW59" s="2234" t="s">
        <v>345</v>
      </c>
      <c r="LX59" s="2235"/>
      <c r="LY59" s="2236"/>
      <c r="LZ59" s="935">
        <f>COUNTIFS(LY13:LY45,"У-Н")</f>
        <v>0</v>
      </c>
      <c r="MA59" s="1492" t="e">
        <f>LZ59*100/LZ60</f>
        <v>#DIV/0!</v>
      </c>
      <c r="MB59" s="4"/>
      <c r="MC59" s="4"/>
      <c r="MD59" s="829" t="s">
        <v>345</v>
      </c>
      <c r="ME59" s="830"/>
      <c r="MF59" s="831">
        <f>COUNTIFS(MC13:MC45,"У-Н")</f>
        <v>0</v>
      </c>
      <c r="MG59" s="832" t="e">
        <f>MF59*100/MF60</f>
        <v>#DIV/0!</v>
      </c>
      <c r="MH59" s="466"/>
      <c r="MI59" s="876" t="s">
        <v>345</v>
      </c>
      <c r="MJ59" s="877"/>
      <c r="MK59" s="878">
        <f>COUNTIFS(MG13:MG45,"У-Н")</f>
        <v>0</v>
      </c>
      <c r="ML59" s="879" t="e">
        <f>MK59*100/MK60</f>
        <v>#DIV/0!</v>
      </c>
      <c r="MM59" s="466"/>
      <c r="MN59" s="1972" t="s">
        <v>345</v>
      </c>
      <c r="MO59" s="1973"/>
      <c r="MP59" s="874">
        <f>COUNTIFS(MK13:MK45,"У-Н")</f>
        <v>0</v>
      </c>
      <c r="MQ59" s="880" t="e">
        <f>MP59*100/MP60</f>
        <v>#DIV/0!</v>
      </c>
      <c r="MR59" s="1233"/>
      <c r="MS59" s="1288"/>
      <c r="MT59" s="4"/>
      <c r="MU59" s="624" t="s">
        <v>345</v>
      </c>
      <c r="MV59" s="625"/>
      <c r="MW59" s="554">
        <f>COUNTIFS(NH13:NH45,"У-Н")</f>
        <v>0</v>
      </c>
      <c r="MX59" s="1098" t="e">
        <f>MW59*100/MW60</f>
        <v>#DIV/0!</v>
      </c>
      <c r="MY59" s="506"/>
      <c r="MZ59" s="556" t="s">
        <v>345</v>
      </c>
      <c r="NA59" s="557"/>
      <c r="NB59" s="558">
        <f>COUNTIFS(NJ13:NJ45,"У-Н")</f>
        <v>0</v>
      </c>
      <c r="NC59" s="563" t="e">
        <f>NB59*100/NB60</f>
        <v>#DIV/0!</v>
      </c>
      <c r="ND59" s="526"/>
      <c r="NE59" s="521" t="s">
        <v>345</v>
      </c>
      <c r="NF59" s="522"/>
      <c r="NG59" s="523">
        <f>COUNTIFS(NL13:NL45,"У-Н")</f>
        <v>0</v>
      </c>
      <c r="NH59" s="524" t="e">
        <f>NG59*100/NG60</f>
        <v>#DIV/0!</v>
      </c>
      <c r="NI59" s="526"/>
      <c r="NJ59" s="560" t="s">
        <v>345</v>
      </c>
      <c r="NK59" s="561"/>
      <c r="NL59" s="562">
        <f>COUNTIFS(NN13:NN45,"У-Н")</f>
        <v>0</v>
      </c>
      <c r="NM59" s="586" t="e">
        <f>NL59*100/NL60</f>
        <v>#DIV/0!</v>
      </c>
      <c r="NN59" s="526"/>
      <c r="NO59" s="556" t="s">
        <v>345</v>
      </c>
      <c r="NP59" s="557"/>
      <c r="NQ59" s="558">
        <f>COUNTIFS(NP13:NP45,"У-Н")</f>
        <v>0</v>
      </c>
      <c r="NR59" s="563" t="e">
        <f>NQ59*100/NQ60</f>
        <v>#DIV/0!</v>
      </c>
      <c r="NS59" s="4"/>
      <c r="NT59" s="608"/>
    </row>
    <row r="60" spans="1:384" s="1938" customFormat="1" ht="38.25" thickBot="1" x14ac:dyDescent="0.4">
      <c r="A60" s="1224"/>
      <c r="B60" s="2971" t="s">
        <v>199</v>
      </c>
      <c r="C60" s="2972"/>
      <c r="D60" s="2973"/>
      <c r="E60" s="1523" t="s">
        <v>178</v>
      </c>
      <c r="F60" s="1377" t="s">
        <v>186</v>
      </c>
      <c r="G60" s="1378" t="s">
        <v>187</v>
      </c>
      <c r="H60" s="1379" t="s">
        <v>304</v>
      </c>
      <c r="I60" s="1380" t="s">
        <v>305</v>
      </c>
      <c r="J60" s="1381" t="s">
        <v>305</v>
      </c>
      <c r="K60" s="1382">
        <v>2</v>
      </c>
      <c r="L60" s="4"/>
      <c r="M60" s="1226"/>
      <c r="N60" s="4"/>
      <c r="O60" s="4"/>
      <c r="P60" s="1383"/>
      <c r="Q60" s="1383"/>
      <c r="R60" s="1383"/>
      <c r="S60" s="1383"/>
      <c r="T60" s="1383"/>
      <c r="U60" s="1383"/>
      <c r="V60" s="1383"/>
      <c r="W60" s="1383"/>
      <c r="X60" s="1383"/>
      <c r="Y60" s="1383"/>
      <c r="Z60" s="1383"/>
      <c r="AA60" s="1383"/>
      <c r="AB60" s="1383"/>
      <c r="AC60" s="1383"/>
      <c r="AD60" s="1383"/>
      <c r="AE60" s="1226"/>
      <c r="AF60" s="1223"/>
      <c r="AG60" s="1227"/>
      <c r="AH60" s="1227"/>
      <c r="AI60" s="1227"/>
      <c r="AJ60" s="1384"/>
      <c r="AK60" s="1384"/>
      <c r="AL60" s="1227"/>
      <c r="AM60" s="1227"/>
      <c r="AN60" s="1227"/>
      <c r="AO60" s="1227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1330"/>
      <c r="BA60" s="1330"/>
      <c r="BB60" s="1330"/>
      <c r="BC60" s="1330"/>
      <c r="BD60" s="1330"/>
      <c r="BE60" s="1330"/>
      <c r="BF60" s="1330"/>
      <c r="BG60" s="1330"/>
      <c r="BH60" s="1330"/>
      <c r="BI60" s="1330"/>
      <c r="BJ60" s="1330"/>
      <c r="BK60" s="1330"/>
      <c r="BL60" s="1228"/>
      <c r="BM60" s="1227"/>
      <c r="BN60" s="1223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39"/>
      <c r="CQ60" s="39"/>
      <c r="CR60" s="39"/>
      <c r="CS60" s="39"/>
      <c r="CT60" s="39"/>
      <c r="CU60" s="39"/>
      <c r="CV60" s="39"/>
      <c r="CW60" s="1849"/>
      <c r="CX60" s="1849"/>
      <c r="CY60" s="1849"/>
      <c r="CZ60" s="1849"/>
      <c r="DA60" s="1849"/>
      <c r="DB60" s="1849"/>
      <c r="DC60" s="1849"/>
      <c r="DD60" s="1849"/>
      <c r="DE60" s="1849"/>
      <c r="DF60" s="1849"/>
      <c r="DG60" s="39"/>
      <c r="DH60" s="39"/>
      <c r="DI60" s="2677" t="s">
        <v>158</v>
      </c>
      <c r="DJ60" s="2678"/>
      <c r="DK60" s="2678"/>
      <c r="DL60" s="2678"/>
      <c r="DM60" s="2679"/>
      <c r="DN60" s="1385">
        <f>COUNTIF(DV13:DV45,5)</f>
        <v>0</v>
      </c>
      <c r="DO60" s="1386" t="e">
        <f>DN60*100/DN61</f>
        <v>#DIV/0!</v>
      </c>
      <c r="DP60" s="39"/>
      <c r="DQ60" s="2645" t="s">
        <v>163</v>
      </c>
      <c r="DR60" s="2646"/>
      <c r="DS60" s="2646"/>
      <c r="DT60" s="2646"/>
      <c r="DU60" s="2647"/>
      <c r="DV60" s="1351">
        <f>COUNTIF(DW13:DW45,5)</f>
        <v>0</v>
      </c>
      <c r="DW60" s="1352" t="e">
        <f>DV60*100/DV68</f>
        <v>#DIV/0!</v>
      </c>
      <c r="DX60" s="1226"/>
      <c r="DY60" s="1223"/>
      <c r="DZ60" s="2673" t="s">
        <v>79</v>
      </c>
      <c r="EA60" s="2674"/>
      <c r="EB60" s="1313">
        <f>COUNTIF(EI13:EI45,3)</f>
        <v>0</v>
      </c>
      <c r="EC60" s="1387" t="e">
        <f>EB60*100/EB61</f>
        <v>#DIV/0!</v>
      </c>
      <c r="ED60" s="1187"/>
      <c r="EE60" s="2620" t="s">
        <v>79</v>
      </c>
      <c r="EF60" s="2621"/>
      <c r="EG60" s="1313">
        <f>COUNTIF(EJ13:EJ45,3)</f>
        <v>0</v>
      </c>
      <c r="EH60" s="1388" t="e">
        <f>EG60*100/EG61</f>
        <v>#DIV/0!</v>
      </c>
      <c r="EI60" s="1187"/>
      <c r="EJ60" s="2618" t="s">
        <v>79</v>
      </c>
      <c r="EK60" s="2619"/>
      <c r="EL60" s="1389">
        <f>COUNTIF(EK13:EK45,3)</f>
        <v>0</v>
      </c>
      <c r="EM60" s="1388" t="e">
        <f>EL60*100/EL61</f>
        <v>#DIV/0!</v>
      </c>
      <c r="EN60" s="1226"/>
      <c r="EO60" s="1695"/>
      <c r="EP60" s="3062" t="s">
        <v>401</v>
      </c>
      <c r="EQ60" s="3063"/>
      <c r="ER60" s="1705">
        <f>ER52</f>
        <v>0</v>
      </c>
      <c r="ES60" s="1706" t="e">
        <f>ER60*100/ER61</f>
        <v>#DIV/0!</v>
      </c>
      <c r="ET60" s="1705">
        <f>ER52</f>
        <v>0</v>
      </c>
      <c r="EU60" s="1707" t="e">
        <f>ET60*100/ET61</f>
        <v>#DIV/0!</v>
      </c>
      <c r="EV60" s="1705">
        <f>ER52</f>
        <v>0</v>
      </c>
      <c r="EW60" s="1707" t="e">
        <f>EV60*100/EV61</f>
        <v>#DIV/0!</v>
      </c>
      <c r="EX60" s="1705">
        <f>ER52</f>
        <v>0</v>
      </c>
      <c r="EY60" s="1707" t="e">
        <f>EX60*100/EX61</f>
        <v>#DIV/0!</v>
      </c>
      <c r="EZ60" s="14"/>
      <c r="FA60" s="1230"/>
      <c r="FB60" s="1230"/>
      <c r="FC60" s="1238"/>
      <c r="FD60" s="1231"/>
      <c r="FE60" s="1223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34"/>
      <c r="GU60" s="434"/>
      <c r="GV60" s="434"/>
      <c r="GW60" s="434"/>
      <c r="GX60" s="434"/>
      <c r="GY60" s="434"/>
      <c r="GZ60" s="434"/>
      <c r="HA60" s="434"/>
      <c r="HB60" s="434"/>
      <c r="HC60" s="434"/>
      <c r="HD60" s="434"/>
      <c r="HE60" s="434"/>
      <c r="HF60" s="434"/>
      <c r="HG60" s="434"/>
      <c r="HH60" s="434"/>
      <c r="HI60" s="434"/>
      <c r="HJ60" s="434"/>
      <c r="HK60" s="4"/>
      <c r="HL60" s="4"/>
      <c r="HM60" s="4"/>
      <c r="HN60" s="1223"/>
      <c r="HO60" s="434"/>
      <c r="HP60" s="434"/>
      <c r="HQ60" s="434"/>
      <c r="HR60" s="434"/>
      <c r="HS60" s="434"/>
      <c r="HT60" s="434"/>
      <c r="HU60" s="434"/>
      <c r="HV60" s="434"/>
      <c r="HW60" s="434"/>
      <c r="HX60" s="434"/>
      <c r="HY60" s="434"/>
      <c r="HZ60" s="434"/>
      <c r="IA60" s="4"/>
      <c r="IB60" s="4"/>
      <c r="IC60" s="1226"/>
      <c r="ID60" s="4"/>
      <c r="IE60" s="434"/>
      <c r="IF60" s="434"/>
      <c r="IG60" s="434"/>
      <c r="IH60" s="434"/>
      <c r="II60" s="434"/>
      <c r="IJ60" s="434"/>
      <c r="IK60" s="434"/>
      <c r="IL60" s="434"/>
      <c r="IM60" s="434"/>
      <c r="IN60" s="434"/>
      <c r="IO60" s="434"/>
      <c r="IP60" s="434"/>
      <c r="IQ60" s="434"/>
      <c r="IR60" s="434"/>
      <c r="IS60" s="434"/>
      <c r="IT60" s="434"/>
      <c r="IU60" s="434"/>
      <c r="IV60" s="434"/>
      <c r="IW60" s="434"/>
      <c r="IX60" s="434"/>
      <c r="IY60" s="434"/>
      <c r="IZ60" s="434"/>
      <c r="JA60" s="434"/>
      <c r="JB60" s="434"/>
      <c r="JC60" s="434"/>
      <c r="JD60" s="434"/>
      <c r="JE60" s="434"/>
      <c r="JF60" s="434"/>
      <c r="JG60" s="434"/>
      <c r="JH60" s="434"/>
      <c r="JI60" s="434"/>
      <c r="JJ60" s="434"/>
      <c r="JK60" s="434"/>
      <c r="JL60" s="434"/>
      <c r="JM60" s="434"/>
      <c r="JN60" s="434"/>
      <c r="JO60" s="434"/>
      <c r="JP60" s="434"/>
      <c r="JQ60" s="434"/>
      <c r="JR60" s="434"/>
      <c r="JS60" s="434"/>
      <c r="JT60" s="434"/>
      <c r="JU60" s="434"/>
      <c r="JV60" s="434"/>
      <c r="JW60" s="434"/>
      <c r="JX60" s="434"/>
      <c r="JY60" s="434"/>
      <c r="JZ60" s="434"/>
      <c r="KA60" s="434"/>
      <c r="KB60" s="434"/>
      <c r="KC60" s="434"/>
      <c r="KD60" s="434"/>
      <c r="KE60" s="434"/>
      <c r="KF60" s="434"/>
      <c r="KG60" s="434"/>
      <c r="KH60" s="434"/>
      <c r="KI60" s="434"/>
      <c r="KJ60" s="434"/>
      <c r="KK60" s="434"/>
      <c r="KL60" s="434"/>
      <c r="KM60" s="434"/>
      <c r="KN60" s="434"/>
      <c r="KO60" s="434"/>
      <c r="KP60" s="434"/>
      <c r="KQ60" s="434"/>
      <c r="KR60" s="434"/>
      <c r="KS60" s="434"/>
      <c r="KT60" s="434"/>
      <c r="KU60" s="434"/>
      <c r="KV60" s="434"/>
      <c r="KW60" s="434"/>
      <c r="KX60" s="434"/>
      <c r="KY60" s="434"/>
      <c r="KZ60" s="434"/>
      <c r="LA60" s="434"/>
      <c r="LB60" s="434"/>
      <c r="LC60" s="1225"/>
      <c r="LD60" s="1225"/>
      <c r="LE60" s="1225"/>
      <c r="LF60" s="1225"/>
      <c r="LG60" s="1225"/>
      <c r="LH60" s="1225"/>
      <c r="LI60" s="1225"/>
      <c r="LJ60" s="1225"/>
      <c r="LK60" s="1225"/>
      <c r="LL60" s="1225"/>
      <c r="LM60" s="1225"/>
      <c r="LN60" s="1225"/>
      <c r="LO60" s="466"/>
      <c r="LP60" s="466"/>
      <c r="LQ60" s="466"/>
      <c r="LR60" s="466"/>
      <c r="LS60" s="466"/>
      <c r="LT60" s="613">
        <f>SUM(LT56:LT59)</f>
        <v>0</v>
      </c>
      <c r="LU60" s="466"/>
      <c r="LV60" s="466"/>
      <c r="LW60" s="466"/>
      <c r="LX60" s="466"/>
      <c r="LY60" s="4"/>
      <c r="LZ60" s="613">
        <f>SUM(LZ56:LZ59)</f>
        <v>0</v>
      </c>
      <c r="MA60" s="466"/>
      <c r="MB60" s="466"/>
      <c r="MC60" s="466"/>
      <c r="MD60" s="1225"/>
      <c r="ME60" s="466"/>
      <c r="MF60" s="613">
        <f>SUM(MF56:MF59)</f>
        <v>0</v>
      </c>
      <c r="MG60" s="466"/>
      <c r="MH60" s="466"/>
      <c r="MI60" s="1225"/>
      <c r="MJ60" s="466"/>
      <c r="MK60" s="613">
        <f>SUM(MK56:MK59)</f>
        <v>0</v>
      </c>
      <c r="ML60" s="466"/>
      <c r="MM60" s="466"/>
      <c r="MN60" s="1225"/>
      <c r="MO60" s="466"/>
      <c r="MP60" s="613">
        <f>SUM(MP56:MP59)</f>
        <v>0</v>
      </c>
      <c r="MQ60" s="466"/>
      <c r="MR60" s="1233"/>
      <c r="MS60" s="1234"/>
      <c r="MT60" s="4"/>
      <c r="MU60" s="466"/>
      <c r="MV60" s="466"/>
      <c r="MW60" s="613">
        <f>SUM(MW56:MW59)</f>
        <v>0</v>
      </c>
      <c r="MX60" s="466"/>
      <c r="MY60" s="466"/>
      <c r="MZ60" s="466"/>
      <c r="NA60" s="466"/>
      <c r="NB60" s="610">
        <f>SUM(NB56:NB59)</f>
        <v>0</v>
      </c>
      <c r="NC60" s="526"/>
      <c r="ND60" s="526"/>
      <c r="NE60" s="526"/>
      <c r="NF60" s="526"/>
      <c r="NG60" s="610">
        <f>SUM(NG56:NG59)</f>
        <v>0</v>
      </c>
      <c r="NH60" s="526"/>
      <c r="NI60" s="526"/>
      <c r="NJ60" s="526"/>
      <c r="NK60" s="526"/>
      <c r="NL60" s="610">
        <f>SUM(NL56:NL59)</f>
        <v>0</v>
      </c>
      <c r="NM60" s="526"/>
      <c r="NN60" s="526"/>
      <c r="NO60" s="526"/>
      <c r="NP60" s="526"/>
      <c r="NQ60" s="610">
        <f>SUM(NQ56:NQ59)</f>
        <v>0</v>
      </c>
      <c r="NR60" s="526"/>
      <c r="NS60" s="4"/>
      <c r="NT60" s="608"/>
    </row>
    <row r="61" spans="1:384" s="1938" customFormat="1" ht="39.75" thickBot="1" x14ac:dyDescent="0.4">
      <c r="A61" s="1224"/>
      <c r="B61" s="2971" t="s">
        <v>200</v>
      </c>
      <c r="C61" s="2972"/>
      <c r="D61" s="2973"/>
      <c r="E61" s="1523" t="s">
        <v>179</v>
      </c>
      <c r="F61" s="1377" t="s">
        <v>190</v>
      </c>
      <c r="G61" s="1378" t="s">
        <v>191</v>
      </c>
      <c r="H61" s="1379" t="s">
        <v>22</v>
      </c>
      <c r="I61" s="1380" t="s">
        <v>185</v>
      </c>
      <c r="J61" s="1381" t="s">
        <v>306</v>
      </c>
      <c r="K61" s="1382">
        <v>3</v>
      </c>
      <c r="L61" s="4"/>
      <c r="M61" s="1226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1226"/>
      <c r="AF61" s="1223"/>
      <c r="AG61" s="1227"/>
      <c r="AH61" s="1227"/>
      <c r="AI61" s="1227"/>
      <c r="AJ61" s="1384"/>
      <c r="AK61" s="1384"/>
      <c r="AL61" s="1227"/>
      <c r="AM61" s="1227"/>
      <c r="AN61" s="1227"/>
      <c r="AO61" s="1227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1390"/>
      <c r="BD61" s="1390"/>
      <c r="BE61" s="1390"/>
      <c r="BF61" s="4"/>
      <c r="BG61" s="1227"/>
      <c r="BH61" s="1227"/>
      <c r="BI61" s="1227"/>
      <c r="BJ61" s="1227"/>
      <c r="BK61" s="1227"/>
      <c r="BL61" s="1228"/>
      <c r="BM61" s="1227"/>
      <c r="BN61" s="1223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39"/>
      <c r="CQ61" s="39"/>
      <c r="CR61" s="39"/>
      <c r="CS61" s="39"/>
      <c r="CT61" s="39"/>
      <c r="CU61" s="39"/>
      <c r="CV61" s="39"/>
      <c r="CW61" s="1227"/>
      <c r="CX61" s="1227"/>
      <c r="CY61" s="1227"/>
      <c r="CZ61" s="1227"/>
      <c r="DA61" s="1227"/>
      <c r="DB61" s="1227"/>
      <c r="DC61" s="1221"/>
      <c r="DD61" s="1221"/>
      <c r="DE61" s="1221"/>
      <c r="DF61" s="1221"/>
      <c r="DG61" s="39"/>
      <c r="DH61" s="39"/>
      <c r="DI61" s="1227"/>
      <c r="DJ61" s="1227"/>
      <c r="DK61" s="1227"/>
      <c r="DL61" s="2671" t="s">
        <v>19</v>
      </c>
      <c r="DM61" s="2672"/>
      <c r="DN61" s="1391">
        <f>SUM(DN56:DN60)</f>
        <v>0</v>
      </c>
      <c r="DO61" s="1312"/>
      <c r="DP61" s="39"/>
      <c r="DQ61" s="2645" t="s">
        <v>164</v>
      </c>
      <c r="DR61" s="2646"/>
      <c r="DS61" s="2646"/>
      <c r="DT61" s="2646"/>
      <c r="DU61" s="2647"/>
      <c r="DV61" s="1351">
        <f>COUNTIF(DW13:DW45,6)</f>
        <v>0</v>
      </c>
      <c r="DW61" s="1352" t="e">
        <f>DV61*100/DV68</f>
        <v>#DIV/0!</v>
      </c>
      <c r="DX61" s="1226"/>
      <c r="DY61" s="1223"/>
      <c r="DZ61" s="2609" t="s">
        <v>19</v>
      </c>
      <c r="EA61" s="2611"/>
      <c r="EB61" s="1392">
        <f>SUM(EB58:EB60)</f>
        <v>0</v>
      </c>
      <c r="EC61" s="1187"/>
      <c r="ED61" s="1187"/>
      <c r="EE61" s="2616" t="s">
        <v>19</v>
      </c>
      <c r="EF61" s="2617"/>
      <c r="EG61" s="1392">
        <f>SUM(EG58:EG60)</f>
        <v>0</v>
      </c>
      <c r="EH61" s="1187"/>
      <c r="EI61" s="1187"/>
      <c r="EJ61" s="2624" t="s">
        <v>19</v>
      </c>
      <c r="EK61" s="2625"/>
      <c r="EL61" s="1393">
        <f>SUM(EL58:EL60)</f>
        <v>0</v>
      </c>
      <c r="EM61" s="1187"/>
      <c r="EN61" s="1226"/>
      <c r="EO61" s="1695"/>
      <c r="EP61" s="1704"/>
      <c r="EQ61" s="1704"/>
      <c r="ER61" s="1375">
        <f>SUM(ER58:ER60)</f>
        <v>0</v>
      </c>
      <c r="ES61" s="1375"/>
      <c r="ET61" s="1375">
        <f>SUM(ET58:ET60)</f>
        <v>0</v>
      </c>
      <c r="EU61" s="1375"/>
      <c r="EV61" s="1375">
        <f>SUM(EV58:EV60)</f>
        <v>0</v>
      </c>
      <c r="EW61" s="1375"/>
      <c r="EX61" s="1375">
        <f>SUM(EX58:EX60)</f>
        <v>0</v>
      </c>
      <c r="EY61" s="1375"/>
      <c r="EZ61" s="14"/>
      <c r="FA61" s="1230"/>
      <c r="FB61" s="1230"/>
      <c r="FC61" s="1238"/>
      <c r="FD61" s="1231"/>
      <c r="FE61" s="1223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34"/>
      <c r="GZ61" s="4"/>
      <c r="HA61" s="4"/>
      <c r="HB61" s="4"/>
      <c r="HC61" s="4"/>
      <c r="HD61" s="4"/>
      <c r="HE61" s="434"/>
      <c r="HF61" s="434"/>
      <c r="HG61" s="434"/>
      <c r="HH61" s="434"/>
      <c r="HI61" s="2376" t="s">
        <v>372</v>
      </c>
      <c r="HJ61" s="2377"/>
      <c r="HK61" s="2380" t="s">
        <v>11</v>
      </c>
      <c r="HL61" s="2380" t="s">
        <v>12</v>
      </c>
      <c r="HM61" s="4"/>
      <c r="HN61" s="1223"/>
      <c r="HO61" s="434"/>
      <c r="HP61" s="4"/>
      <c r="HQ61" s="4"/>
      <c r="HR61" s="4"/>
      <c r="HS61" s="4"/>
      <c r="HT61" s="4"/>
      <c r="HU61" s="434"/>
      <c r="HV61" s="434"/>
      <c r="HW61" s="434"/>
      <c r="HX61" s="434"/>
      <c r="HY61" s="2376" t="s">
        <v>372</v>
      </c>
      <c r="HZ61" s="2377"/>
      <c r="IA61" s="2380" t="s">
        <v>11</v>
      </c>
      <c r="IB61" s="2380" t="s">
        <v>12</v>
      </c>
      <c r="IC61" s="1226"/>
      <c r="ID61" s="4"/>
      <c r="IE61" s="434"/>
      <c r="IF61" s="434"/>
      <c r="IG61" s="434"/>
      <c r="IH61" s="434"/>
      <c r="II61" s="434"/>
      <c r="IJ61" s="434"/>
      <c r="IK61" s="434"/>
      <c r="IL61" s="434"/>
      <c r="IM61" s="434"/>
      <c r="IN61" s="434"/>
      <c r="IO61" s="434"/>
      <c r="IP61" s="434"/>
      <c r="IQ61" s="434"/>
      <c r="IR61" s="434"/>
      <c r="IS61" s="434"/>
      <c r="IT61" s="434"/>
      <c r="IU61" s="434"/>
      <c r="IV61" s="434"/>
      <c r="IW61" s="434"/>
      <c r="IX61" s="434"/>
      <c r="IY61" s="434"/>
      <c r="IZ61" s="434"/>
      <c r="JA61" s="434"/>
      <c r="JB61" s="434"/>
      <c r="JC61" s="434"/>
      <c r="JD61" s="434"/>
      <c r="JE61" s="434"/>
      <c r="JF61" s="434"/>
      <c r="JG61" s="434"/>
      <c r="JH61" s="434"/>
      <c r="JI61" s="434"/>
      <c r="JJ61" s="434"/>
      <c r="JK61" s="434"/>
      <c r="JL61" s="434"/>
      <c r="JM61" s="434"/>
      <c r="JN61" s="434"/>
      <c r="JO61" s="434"/>
      <c r="JP61" s="434"/>
      <c r="JQ61" s="434"/>
      <c r="JR61" s="434"/>
      <c r="JS61" s="434"/>
      <c r="JT61" s="434"/>
      <c r="JU61" s="434"/>
      <c r="JV61" s="434"/>
      <c r="JW61" s="434"/>
      <c r="JX61" s="434"/>
      <c r="JY61" s="434"/>
      <c r="JZ61" s="434"/>
      <c r="KA61" s="434"/>
      <c r="KB61" s="434"/>
      <c r="KC61" s="434"/>
      <c r="KD61" s="434"/>
      <c r="KE61" s="434"/>
      <c r="KF61" s="434"/>
      <c r="KG61" s="434"/>
      <c r="KH61" s="434"/>
      <c r="KI61" s="434"/>
      <c r="KJ61" s="434"/>
      <c r="KK61" s="434"/>
      <c r="KL61" s="434"/>
      <c r="KM61" s="434"/>
      <c r="KN61" s="434"/>
      <c r="KO61" s="434"/>
      <c r="KP61" s="434"/>
      <c r="KQ61" s="434"/>
      <c r="KR61" s="434"/>
      <c r="KS61" s="434"/>
      <c r="KT61" s="434"/>
      <c r="KU61" s="434"/>
      <c r="KV61" s="434"/>
      <c r="KW61" s="434"/>
      <c r="KX61" s="434"/>
      <c r="KY61" s="434"/>
      <c r="KZ61" s="434"/>
      <c r="LA61" s="434"/>
      <c r="LB61" s="434"/>
      <c r="LC61" s="1225"/>
      <c r="LD61" s="1225"/>
      <c r="LE61" s="1225"/>
      <c r="LF61" s="1225"/>
      <c r="LG61" s="1225"/>
      <c r="LH61" s="1225"/>
      <c r="LI61" s="1225"/>
      <c r="LJ61" s="1225"/>
      <c r="LK61" s="1225"/>
      <c r="LL61" s="1225"/>
      <c r="LM61" s="1225"/>
      <c r="LN61" s="1225"/>
      <c r="LO61" s="434"/>
      <c r="LP61" s="434"/>
      <c r="LQ61" s="434"/>
      <c r="LR61" s="434"/>
      <c r="LS61" s="434"/>
      <c r="LT61" s="434"/>
      <c r="LU61" s="434"/>
      <c r="LV61" s="434"/>
      <c r="LW61" s="434"/>
      <c r="LX61" s="434"/>
      <c r="LY61" s="434"/>
      <c r="LZ61" s="434"/>
      <c r="MA61" s="434"/>
      <c r="MB61" s="434"/>
      <c r="MC61" s="434"/>
      <c r="MD61" s="2255" t="s">
        <v>340</v>
      </c>
      <c r="ME61" s="2256"/>
      <c r="MF61" s="787" t="s">
        <v>11</v>
      </c>
      <c r="MG61" s="788" t="s">
        <v>12</v>
      </c>
      <c r="MH61" s="434"/>
      <c r="MI61" s="2259" t="s">
        <v>348</v>
      </c>
      <c r="MJ61" s="2260"/>
      <c r="MK61" s="1957" t="s">
        <v>11</v>
      </c>
      <c r="ML61" s="840" t="s">
        <v>12</v>
      </c>
      <c r="MM61" s="434"/>
      <c r="MN61" s="2263" t="s">
        <v>341</v>
      </c>
      <c r="MO61" s="2264"/>
      <c r="MP61" s="789" t="s">
        <v>11</v>
      </c>
      <c r="MQ61" s="790" t="s">
        <v>12</v>
      </c>
      <c r="MR61" s="1233"/>
      <c r="MS61" s="139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2382" t="s">
        <v>340</v>
      </c>
      <c r="NF61" s="2383"/>
      <c r="NG61" s="2386" t="s">
        <v>11</v>
      </c>
      <c r="NH61" s="2388" t="s">
        <v>12</v>
      </c>
      <c r="NI61" s="4"/>
      <c r="NJ61" s="2237" t="s">
        <v>348</v>
      </c>
      <c r="NK61" s="2238"/>
      <c r="NL61" s="2275" t="s">
        <v>11</v>
      </c>
      <c r="NM61" s="2277" t="s">
        <v>12</v>
      </c>
      <c r="NN61" s="4"/>
      <c r="NO61" s="2279" t="s">
        <v>341</v>
      </c>
      <c r="NP61" s="2280"/>
      <c r="NQ61" s="2368" t="s">
        <v>11</v>
      </c>
      <c r="NR61" s="2370" t="s">
        <v>12</v>
      </c>
      <c r="NS61" s="4"/>
      <c r="NT61" s="608"/>
    </row>
    <row r="62" spans="1:384" s="1938" customFormat="1" ht="38.25" thickBot="1" x14ac:dyDescent="0.4">
      <c r="A62" s="1224"/>
      <c r="B62" s="2971" t="s">
        <v>201</v>
      </c>
      <c r="C62" s="2972"/>
      <c r="D62" s="2973"/>
      <c r="E62" s="1523" t="s">
        <v>180</v>
      </c>
      <c r="F62" s="1377" t="s">
        <v>192</v>
      </c>
      <c r="G62" s="1378" t="s">
        <v>193</v>
      </c>
      <c r="H62" s="1379" t="s">
        <v>188</v>
      </c>
      <c r="I62" s="1380" t="s">
        <v>189</v>
      </c>
      <c r="J62" s="1381" t="s">
        <v>307</v>
      </c>
      <c r="K62" s="1382">
        <v>4</v>
      </c>
      <c r="L62" s="4"/>
      <c r="M62" s="1226"/>
      <c r="N62" s="4"/>
      <c r="O62" s="4"/>
      <c r="P62" s="4"/>
      <c r="Q62" s="2730" t="s">
        <v>110</v>
      </c>
      <c r="R62" s="2731"/>
      <c r="S62" s="2731"/>
      <c r="T62" s="2731"/>
      <c r="U62" s="2731"/>
      <c r="V62" s="2731"/>
      <c r="W62" s="2731"/>
      <c r="X62" s="2731"/>
      <c r="Y62" s="2731"/>
      <c r="Z62" s="2731"/>
      <c r="AA62" s="2732"/>
      <c r="AB62" s="4"/>
      <c r="AC62" s="4"/>
      <c r="AD62" s="4"/>
      <c r="AE62" s="1226"/>
      <c r="AF62" s="1223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1223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39"/>
      <c r="CQ62" s="39"/>
      <c r="CR62" s="39"/>
      <c r="CS62" s="39"/>
      <c r="CT62" s="39"/>
      <c r="CU62" s="39"/>
      <c r="CV62" s="39"/>
      <c r="CW62" s="4"/>
      <c r="CX62" s="4"/>
      <c r="CY62" s="4"/>
      <c r="CZ62" s="4"/>
      <c r="DA62" s="4"/>
      <c r="DB62" s="4"/>
      <c r="DC62" s="1309"/>
      <c r="DD62" s="1309"/>
      <c r="DE62" s="1309"/>
      <c r="DF62" s="1309"/>
      <c r="DG62" s="1309"/>
      <c r="DH62" s="1309"/>
      <c r="DI62" s="4"/>
      <c r="DJ62" s="4"/>
      <c r="DK62" s="39"/>
      <c r="DL62" s="39"/>
      <c r="DM62" s="39"/>
      <c r="DN62" s="39"/>
      <c r="DO62" s="39"/>
      <c r="DP62" s="39"/>
      <c r="DQ62" s="2645" t="s">
        <v>165</v>
      </c>
      <c r="DR62" s="2646"/>
      <c r="DS62" s="2646"/>
      <c r="DT62" s="2646"/>
      <c r="DU62" s="2647"/>
      <c r="DV62" s="1351">
        <f>COUNTIF(DW13:DW45,7)</f>
        <v>0</v>
      </c>
      <c r="DW62" s="1352" t="e">
        <f>DV62*100/DV68</f>
        <v>#DIV/0!</v>
      </c>
      <c r="DX62" s="1226"/>
      <c r="DY62" s="1223"/>
      <c r="DZ62" s="1187"/>
      <c r="EA62" s="1187"/>
      <c r="EB62" s="1187"/>
      <c r="EC62" s="1187"/>
      <c r="ED62" s="1187"/>
      <c r="EE62" s="1187"/>
      <c r="EF62" s="1187"/>
      <c r="EG62" s="1187"/>
      <c r="EH62" s="1187"/>
      <c r="EI62" s="1187"/>
      <c r="EJ62" s="1187"/>
      <c r="EK62" s="1187"/>
      <c r="EL62" s="1187"/>
      <c r="EM62" s="1187"/>
      <c r="EN62" s="1226"/>
      <c r="EO62" s="1695"/>
      <c r="EP62" s="1704"/>
      <c r="EQ62" s="1704"/>
      <c r="ER62" s="14"/>
      <c r="ES62" s="14"/>
      <c r="ET62" s="14"/>
      <c r="EU62" s="14"/>
      <c r="EV62" s="14"/>
      <c r="EW62" s="14"/>
      <c r="EX62" s="14"/>
      <c r="EY62" s="14"/>
      <c r="EZ62" s="14"/>
      <c r="FA62" s="1230"/>
      <c r="FB62" s="1230"/>
      <c r="FC62" s="1238"/>
      <c r="FD62" s="1231"/>
      <c r="FE62" s="1223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34"/>
      <c r="GZ62" s="4"/>
      <c r="HA62" s="4"/>
      <c r="HB62" s="4"/>
      <c r="HC62" s="4"/>
      <c r="HD62" s="4"/>
      <c r="HE62" s="434"/>
      <c r="HF62" s="434"/>
      <c r="HG62" s="434"/>
      <c r="HH62" s="434"/>
      <c r="HI62" s="2378"/>
      <c r="HJ62" s="2379"/>
      <c r="HK62" s="2381"/>
      <c r="HL62" s="2381"/>
      <c r="HM62" s="4"/>
      <c r="HN62" s="1223"/>
      <c r="HO62" s="434"/>
      <c r="HP62" s="4"/>
      <c r="HQ62" s="4"/>
      <c r="HR62" s="4"/>
      <c r="HS62" s="4"/>
      <c r="HT62" s="4"/>
      <c r="HU62" s="434"/>
      <c r="HV62" s="434"/>
      <c r="HW62" s="434"/>
      <c r="HX62" s="434"/>
      <c r="HY62" s="2378"/>
      <c r="HZ62" s="2379"/>
      <c r="IA62" s="2381"/>
      <c r="IB62" s="2381"/>
      <c r="IC62" s="1226"/>
      <c r="ID62" s="4"/>
      <c r="IE62" s="434"/>
      <c r="IF62" s="434"/>
      <c r="IG62" s="434"/>
      <c r="IH62" s="434"/>
      <c r="II62" s="434"/>
      <c r="IJ62" s="434"/>
      <c r="IK62" s="434"/>
      <c r="IL62" s="434"/>
      <c r="IM62" s="434"/>
      <c r="IN62" s="434"/>
      <c r="IO62" s="434"/>
      <c r="IP62" s="434"/>
      <c r="IQ62" s="434"/>
      <c r="IR62" s="434"/>
      <c r="IS62" s="434"/>
      <c r="IT62" s="434"/>
      <c r="IU62" s="434"/>
      <c r="IV62" s="434"/>
      <c r="IW62" s="434"/>
      <c r="IX62" s="434"/>
      <c r="IY62" s="434"/>
      <c r="IZ62" s="434"/>
      <c r="JA62" s="434"/>
      <c r="JB62" s="434"/>
      <c r="JC62" s="434"/>
      <c r="JD62" s="434"/>
      <c r="JE62" s="434"/>
      <c r="JF62" s="434"/>
      <c r="JG62" s="434"/>
      <c r="JH62" s="434"/>
      <c r="JI62" s="434"/>
      <c r="JJ62" s="434"/>
      <c r="JK62" s="434"/>
      <c r="JL62" s="434"/>
      <c r="JM62" s="434"/>
      <c r="JN62" s="434"/>
      <c r="JO62" s="434"/>
      <c r="JP62" s="434"/>
      <c r="JQ62" s="434"/>
      <c r="JR62" s="434"/>
      <c r="JS62" s="434"/>
      <c r="JT62" s="434"/>
      <c r="JU62" s="434"/>
      <c r="JV62" s="434"/>
      <c r="JW62" s="434"/>
      <c r="JX62" s="434"/>
      <c r="JY62" s="434"/>
      <c r="JZ62" s="434"/>
      <c r="KA62" s="434"/>
      <c r="KB62" s="434"/>
      <c r="KC62" s="434"/>
      <c r="KD62" s="434"/>
      <c r="KE62" s="434"/>
      <c r="KF62" s="434"/>
      <c r="KG62" s="434"/>
      <c r="KH62" s="434"/>
      <c r="KI62" s="434"/>
      <c r="KJ62" s="434"/>
      <c r="KK62" s="434"/>
      <c r="KL62" s="434"/>
      <c r="KM62" s="434"/>
      <c r="KN62" s="434"/>
      <c r="KO62" s="434"/>
      <c r="KP62" s="434"/>
      <c r="KQ62" s="434"/>
      <c r="KR62" s="434"/>
      <c r="KS62" s="434"/>
      <c r="KT62" s="434"/>
      <c r="KU62" s="434"/>
      <c r="KV62" s="434"/>
      <c r="KW62" s="434"/>
      <c r="KX62" s="434"/>
      <c r="KY62" s="434"/>
      <c r="KZ62" s="434"/>
      <c r="LA62" s="434"/>
      <c r="LB62" s="434"/>
      <c r="LC62" s="1225"/>
      <c r="LD62" s="1225"/>
      <c r="LE62" s="1225"/>
      <c r="LF62" s="1225"/>
      <c r="LG62" s="1225"/>
      <c r="LH62" s="1225"/>
      <c r="LI62" s="1225"/>
      <c r="LJ62" s="1225"/>
      <c r="LK62" s="1225"/>
      <c r="LL62" s="1225"/>
      <c r="LM62" s="1225"/>
      <c r="LN62" s="1225"/>
      <c r="LO62" s="434"/>
      <c r="LP62" s="434"/>
      <c r="LQ62" s="434"/>
      <c r="LR62" s="434"/>
      <c r="LS62" s="434"/>
      <c r="LT62" s="434"/>
      <c r="LU62" s="434"/>
      <c r="LV62" s="434"/>
      <c r="LW62" s="434"/>
      <c r="LX62" s="434"/>
      <c r="LY62" s="434"/>
      <c r="LZ62" s="434"/>
      <c r="MA62" s="434"/>
      <c r="MB62" s="434"/>
      <c r="MC62" s="434"/>
      <c r="MD62" s="2257"/>
      <c r="ME62" s="2258"/>
      <c r="MF62" s="797"/>
      <c r="MG62" s="798"/>
      <c r="MH62" s="434"/>
      <c r="MI62" s="2261"/>
      <c r="MJ62" s="2262"/>
      <c r="MK62" s="1958"/>
      <c r="ML62" s="846"/>
      <c r="MM62" s="434"/>
      <c r="MN62" s="2265"/>
      <c r="MO62" s="2266"/>
      <c r="MP62" s="799"/>
      <c r="MQ62" s="800"/>
      <c r="MR62" s="1233"/>
      <c r="MS62" s="139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2384"/>
      <c r="NF62" s="2385"/>
      <c r="NG62" s="2387"/>
      <c r="NH62" s="2389"/>
      <c r="NI62" s="4"/>
      <c r="NJ62" s="2239"/>
      <c r="NK62" s="2240"/>
      <c r="NL62" s="2276"/>
      <c r="NM62" s="2278"/>
      <c r="NN62" s="4"/>
      <c r="NO62" s="2281"/>
      <c r="NP62" s="2282"/>
      <c r="NQ62" s="2369"/>
      <c r="NR62" s="2371"/>
      <c r="NS62" s="4"/>
      <c r="NT62" s="608"/>
    </row>
    <row r="63" spans="1:384" s="1938" customFormat="1" ht="61.5" thickBot="1" x14ac:dyDescent="0.4">
      <c r="A63" s="1224"/>
      <c r="B63" s="2971" t="s">
        <v>202</v>
      </c>
      <c r="C63" s="2972"/>
      <c r="D63" s="2973"/>
      <c r="E63" s="1523" t="s">
        <v>181</v>
      </c>
      <c r="F63" s="1377" t="s">
        <v>194</v>
      </c>
      <c r="G63" s="1378" t="s">
        <v>195</v>
      </c>
      <c r="H63" s="1379" t="s">
        <v>308</v>
      </c>
      <c r="I63" s="1380" t="s">
        <v>309</v>
      </c>
      <c r="J63" s="1381" t="s">
        <v>310</v>
      </c>
      <c r="K63" s="1382">
        <v>5</v>
      </c>
      <c r="L63" s="4"/>
      <c r="M63" s="1226"/>
      <c r="N63" s="4"/>
      <c r="O63" s="4"/>
      <c r="P63" s="4"/>
      <c r="Q63" s="2735" t="s">
        <v>21</v>
      </c>
      <c r="R63" s="2736"/>
      <c r="S63" s="1395" t="s">
        <v>102</v>
      </c>
      <c r="T63" s="1396" t="s">
        <v>103</v>
      </c>
      <c r="U63" s="1396" t="s">
        <v>104</v>
      </c>
      <c r="V63" s="1396" t="s">
        <v>105</v>
      </c>
      <c r="W63" s="1396" t="s">
        <v>106</v>
      </c>
      <c r="X63" s="1397" t="s">
        <v>107</v>
      </c>
      <c r="Y63" s="1396" t="s">
        <v>108</v>
      </c>
      <c r="Z63" s="1398" t="s">
        <v>93</v>
      </c>
      <c r="AA63" s="1399" t="s">
        <v>21</v>
      </c>
      <c r="AB63" s="1400"/>
      <c r="AC63" s="11"/>
      <c r="AD63" s="1400"/>
      <c r="AE63" s="1226"/>
      <c r="AF63" s="1223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1223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39"/>
      <c r="CQ63" s="39"/>
      <c r="CR63" s="39"/>
      <c r="CS63" s="39"/>
      <c r="CT63" s="39"/>
      <c r="CU63" s="39"/>
      <c r="CV63" s="39"/>
      <c r="CW63" s="4"/>
      <c r="CX63" s="4"/>
      <c r="CY63" s="4"/>
      <c r="CZ63" s="4"/>
      <c r="DA63" s="4"/>
      <c r="DB63" s="4"/>
      <c r="DC63" s="1309"/>
      <c r="DD63" s="1309"/>
      <c r="DE63" s="1309"/>
      <c r="DF63" s="1309"/>
      <c r="DG63" s="1309"/>
      <c r="DH63" s="1309"/>
      <c r="DI63" s="4"/>
      <c r="DJ63" s="4"/>
      <c r="DK63" s="39"/>
      <c r="DL63" s="39"/>
      <c r="DM63" s="39"/>
      <c r="DN63" s="39"/>
      <c r="DO63" s="39"/>
      <c r="DP63" s="39"/>
      <c r="DQ63" s="2645" t="s">
        <v>166</v>
      </c>
      <c r="DR63" s="2646"/>
      <c r="DS63" s="2646"/>
      <c r="DT63" s="2646"/>
      <c r="DU63" s="2647"/>
      <c r="DV63" s="1351">
        <f>COUNTIF(DW13:DW45,8)</f>
        <v>0</v>
      </c>
      <c r="DW63" s="1352" t="e">
        <f>DV63*100/DV68</f>
        <v>#DIV/0!</v>
      </c>
      <c r="DX63" s="1226"/>
      <c r="DY63" s="1223"/>
      <c r="DZ63" s="1187"/>
      <c r="EA63" s="1187"/>
      <c r="EB63" s="1187"/>
      <c r="EC63" s="1187"/>
      <c r="ED63" s="1187"/>
      <c r="EE63" s="1187"/>
      <c r="EF63" s="1187"/>
      <c r="EG63" s="1187"/>
      <c r="EH63" s="1187"/>
      <c r="EI63" s="1187"/>
      <c r="EJ63" s="1187"/>
      <c r="EK63" s="1187"/>
      <c r="EL63" s="1187"/>
      <c r="EM63" s="1187"/>
      <c r="EN63" s="1226"/>
      <c r="EO63" s="1695"/>
      <c r="EP63" s="1698"/>
      <c r="EQ63" s="1699"/>
      <c r="ER63" s="3071" t="s">
        <v>232</v>
      </c>
      <c r="ES63" s="3072"/>
      <c r="ET63" s="3072"/>
      <c r="EU63" s="3072"/>
      <c r="EV63" s="3072"/>
      <c r="EW63" s="3072"/>
      <c r="EX63" s="3072"/>
      <c r="EY63" s="3073"/>
      <c r="EZ63" s="14"/>
      <c r="FA63" s="1230"/>
      <c r="FB63" s="1230"/>
      <c r="FC63" s="1238"/>
      <c r="FD63" s="1231"/>
      <c r="FE63" s="1223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34"/>
      <c r="GZ63" s="4"/>
      <c r="HA63" s="4"/>
      <c r="HB63" s="4"/>
      <c r="HC63" s="4"/>
      <c r="HD63" s="4"/>
      <c r="HE63" s="434"/>
      <c r="HF63" s="434"/>
      <c r="HG63" s="434"/>
      <c r="HH63" s="434"/>
      <c r="HI63" s="2372" t="s">
        <v>324</v>
      </c>
      <c r="HJ63" s="2373"/>
      <c r="HK63" s="723">
        <f>COUNTIFS(HL13:HL45,"ВЫСОКИЙ")</f>
        <v>0</v>
      </c>
      <c r="HL63" s="724" t="e">
        <f>HK63*100/HK66</f>
        <v>#DIV/0!</v>
      </c>
      <c r="HM63" s="4"/>
      <c r="HN63" s="1223"/>
      <c r="HO63" s="434"/>
      <c r="HP63" s="4"/>
      <c r="HQ63" s="4"/>
      <c r="HR63" s="4"/>
      <c r="HS63" s="4"/>
      <c r="HT63" s="4"/>
      <c r="HU63" s="434"/>
      <c r="HV63" s="434"/>
      <c r="HW63" s="434"/>
      <c r="HX63" s="434"/>
      <c r="HY63" s="2372" t="s">
        <v>324</v>
      </c>
      <c r="HZ63" s="2373"/>
      <c r="IA63" s="723">
        <f>COUNTIFS(IB13:IB45,"ВЫСОКИЙ")</f>
        <v>0</v>
      </c>
      <c r="IB63" s="724" t="e">
        <f>IA63*100/IA66</f>
        <v>#DIV/0!</v>
      </c>
      <c r="IC63" s="1226"/>
      <c r="ID63" s="4"/>
      <c r="IE63" s="434"/>
      <c r="IF63" s="434"/>
      <c r="IG63" s="434"/>
      <c r="IH63" s="434"/>
      <c r="II63" s="434"/>
      <c r="IJ63" s="434"/>
      <c r="IK63" s="434"/>
      <c r="IL63" s="434"/>
      <c r="IM63" s="434"/>
      <c r="IN63" s="434"/>
      <c r="IO63" s="434"/>
      <c r="IP63" s="434"/>
      <c r="IQ63" s="434"/>
      <c r="IR63" s="434"/>
      <c r="IS63" s="434"/>
      <c r="IT63" s="434"/>
      <c r="IU63" s="434"/>
      <c r="IV63" s="434"/>
      <c r="IW63" s="434"/>
      <c r="IX63" s="434"/>
      <c r="IY63" s="434"/>
      <c r="IZ63" s="434"/>
      <c r="JA63" s="434"/>
      <c r="JB63" s="434"/>
      <c r="JC63" s="434"/>
      <c r="JD63" s="434"/>
      <c r="JE63" s="434"/>
      <c r="JF63" s="434"/>
      <c r="JG63" s="434"/>
      <c r="JH63" s="434"/>
      <c r="JI63" s="434"/>
      <c r="JJ63" s="434"/>
      <c r="JK63" s="434"/>
      <c r="JL63" s="434"/>
      <c r="JM63" s="434"/>
      <c r="JN63" s="434"/>
      <c r="JO63" s="434"/>
      <c r="JP63" s="434"/>
      <c r="JQ63" s="434"/>
      <c r="JR63" s="434"/>
      <c r="JS63" s="434"/>
      <c r="JT63" s="434"/>
      <c r="JU63" s="434"/>
      <c r="JV63" s="434"/>
      <c r="JW63" s="434"/>
      <c r="JX63" s="434"/>
      <c r="JY63" s="434"/>
      <c r="JZ63" s="434"/>
      <c r="KA63" s="434"/>
      <c r="KB63" s="434"/>
      <c r="KC63" s="434"/>
      <c r="KD63" s="434"/>
      <c r="KE63" s="434"/>
      <c r="KF63" s="434"/>
      <c r="KG63" s="434"/>
      <c r="KH63" s="434"/>
      <c r="KI63" s="434"/>
      <c r="KJ63" s="434"/>
      <c r="KK63" s="434"/>
      <c r="KL63" s="434"/>
      <c r="KM63" s="434"/>
      <c r="KN63" s="434"/>
      <c r="KO63" s="434"/>
      <c r="KP63" s="434"/>
      <c r="KQ63" s="434"/>
      <c r="KR63" s="434"/>
      <c r="KS63" s="434"/>
      <c r="KT63" s="434"/>
      <c r="KU63" s="434"/>
      <c r="KV63" s="434"/>
      <c r="KW63" s="434"/>
      <c r="KX63" s="434"/>
      <c r="KY63" s="434"/>
      <c r="KZ63" s="434"/>
      <c r="LA63" s="434"/>
      <c r="LB63" s="434"/>
      <c r="LC63" s="1225"/>
      <c r="LD63" s="1225"/>
      <c r="LE63" s="1225"/>
      <c r="LF63" s="1225"/>
      <c r="LG63" s="1225"/>
      <c r="LH63" s="1225"/>
      <c r="LI63" s="1225"/>
      <c r="LJ63" s="1225"/>
      <c r="LK63" s="1225"/>
      <c r="LL63" s="1225"/>
      <c r="LM63" s="1225"/>
      <c r="LN63" s="1225"/>
      <c r="LO63" s="434"/>
      <c r="LP63" s="434"/>
      <c r="LQ63" s="434"/>
      <c r="LR63" s="434"/>
      <c r="LS63" s="434"/>
      <c r="LT63" s="434"/>
      <c r="LU63" s="434"/>
      <c r="LV63" s="434"/>
      <c r="LW63" s="434"/>
      <c r="LX63" s="434"/>
      <c r="LY63" s="434"/>
      <c r="LZ63" s="434"/>
      <c r="MA63" s="434"/>
      <c r="MB63" s="434"/>
      <c r="MC63" s="434"/>
      <c r="MD63" s="949" t="s">
        <v>342</v>
      </c>
      <c r="ME63" s="950"/>
      <c r="MF63" s="809">
        <f>COUNTIFS(MM13:MM45,"У-П")</f>
        <v>0</v>
      </c>
      <c r="MG63" s="951" t="e">
        <f>MF63*100/MF67</f>
        <v>#DIV/0!</v>
      </c>
      <c r="MH63" s="434"/>
      <c r="MI63" s="856" t="s">
        <v>342</v>
      </c>
      <c r="MJ63" s="857"/>
      <c r="MK63" s="858">
        <f>COUNTIFS(MO13:MO45,"У-П")</f>
        <v>0</v>
      </c>
      <c r="ML63" s="859" t="e">
        <f>MK63*100/MK67</f>
        <v>#DIV/0!</v>
      </c>
      <c r="MM63" s="434"/>
      <c r="MN63" s="2267" t="s">
        <v>342</v>
      </c>
      <c r="MO63" s="2268"/>
      <c r="MP63" s="811">
        <f>COUNTIFS(MQ13:MQ45,"У-П")</f>
        <v>0</v>
      </c>
      <c r="MQ63" s="952" t="e">
        <f>MP63*100/MP67</f>
        <v>#DIV/0!</v>
      </c>
      <c r="MR63" s="1233"/>
      <c r="MS63" s="139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83" t="s">
        <v>342</v>
      </c>
      <c r="NF63" s="484"/>
      <c r="NG63" s="471">
        <f>COUNTIFS(NQ13:NQ45,"У-П")</f>
        <v>0</v>
      </c>
      <c r="NH63" s="485" t="e">
        <f>NG63*100/NG67</f>
        <v>#DIV/0!</v>
      </c>
      <c r="NI63" s="4"/>
      <c r="NJ63" s="538" t="s">
        <v>342</v>
      </c>
      <c r="NK63" s="539"/>
      <c r="NL63" s="529">
        <f>COUNTIFS(NR13:NR45,"У-П")</f>
        <v>0</v>
      </c>
      <c r="NM63" s="540" t="e">
        <f>NL63*100/NL67</f>
        <v>#DIV/0!</v>
      </c>
      <c r="NN63" s="4"/>
      <c r="NO63" s="2374" t="s">
        <v>342</v>
      </c>
      <c r="NP63" s="2375"/>
      <c r="NQ63" s="587">
        <f>COUNTIFS(NS13:NS45,"У-П")</f>
        <v>0</v>
      </c>
      <c r="NR63" s="486" t="e">
        <f>NQ63*100/NQ67</f>
        <v>#DIV/0!</v>
      </c>
      <c r="NS63" s="4"/>
      <c r="NT63" s="608"/>
    </row>
    <row r="64" spans="1:384" s="1938" customFormat="1" ht="24" thickBot="1" x14ac:dyDescent="0.4">
      <c r="A64" s="1224"/>
      <c r="B64" s="2965" t="s">
        <v>203</v>
      </c>
      <c r="C64" s="2966"/>
      <c r="D64" s="2967"/>
      <c r="E64" s="1524" t="s">
        <v>182</v>
      </c>
      <c r="F64" s="1401" t="s">
        <v>196</v>
      </c>
      <c r="G64" s="1402" t="s">
        <v>197</v>
      </c>
      <c r="H64" s="1403" t="s">
        <v>311</v>
      </c>
      <c r="I64" s="1404" t="s">
        <v>312</v>
      </c>
      <c r="J64" s="1405" t="s">
        <v>313</v>
      </c>
      <c r="K64" s="1406">
        <v>6</v>
      </c>
      <c r="L64" s="4"/>
      <c r="M64" s="1226"/>
      <c r="N64" s="4"/>
      <c r="O64" s="4"/>
      <c r="P64" s="4"/>
      <c r="Q64" s="2728" t="s">
        <v>111</v>
      </c>
      <c r="R64" s="2729"/>
      <c r="S64" s="1407" t="s">
        <v>116</v>
      </c>
      <c r="T64" s="1408" t="s">
        <v>117</v>
      </c>
      <c r="U64" s="1408" t="s">
        <v>118</v>
      </c>
      <c r="V64" s="1408" t="s">
        <v>119</v>
      </c>
      <c r="W64" s="1408" t="s">
        <v>116</v>
      </c>
      <c r="X64" s="1408" t="s">
        <v>120</v>
      </c>
      <c r="Y64" s="1408" t="s">
        <v>121</v>
      </c>
      <c r="Z64" s="1409" t="s">
        <v>122</v>
      </c>
      <c r="AA64" s="1410">
        <v>1</v>
      </c>
      <c r="AB64" s="11"/>
      <c r="AC64" s="11"/>
      <c r="AD64" s="11"/>
      <c r="AE64" s="1226"/>
      <c r="AF64" s="1223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1411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1223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39"/>
      <c r="CQ64" s="39"/>
      <c r="CR64" s="39"/>
      <c r="CS64" s="39"/>
      <c r="CT64" s="39"/>
      <c r="CU64" s="39"/>
      <c r="CV64" s="39"/>
      <c r="CW64" s="4"/>
      <c r="CX64" s="4"/>
      <c r="CY64" s="4"/>
      <c r="CZ64" s="4"/>
      <c r="DA64" s="4"/>
      <c r="DB64" s="4"/>
      <c r="DC64" s="1309"/>
      <c r="DD64" s="1309"/>
      <c r="DE64" s="1309"/>
      <c r="DF64" s="1309"/>
      <c r="DG64" s="1309"/>
      <c r="DH64" s="1309"/>
      <c r="DI64" s="4"/>
      <c r="DJ64" s="4"/>
      <c r="DK64" s="39"/>
      <c r="DL64" s="39"/>
      <c r="DM64" s="39"/>
      <c r="DN64" s="39"/>
      <c r="DO64" s="39"/>
      <c r="DP64" s="39"/>
      <c r="DQ64" s="2654" t="s">
        <v>167</v>
      </c>
      <c r="DR64" s="2655"/>
      <c r="DS64" s="2655"/>
      <c r="DT64" s="2655"/>
      <c r="DU64" s="2656"/>
      <c r="DV64" s="1351">
        <f>COUNTIF(DW13:DW45,9)</f>
        <v>0</v>
      </c>
      <c r="DW64" s="1352" t="e">
        <f>DV64*100/DV68</f>
        <v>#DIV/0!</v>
      </c>
      <c r="DX64" s="1226"/>
      <c r="DY64" s="1223"/>
      <c r="DZ64" s="2660" t="s">
        <v>82</v>
      </c>
      <c r="EA64" s="2661"/>
      <c r="EB64" s="2661"/>
      <c r="EC64" s="2661"/>
      <c r="ED64" s="2661"/>
      <c r="EE64" s="2662"/>
      <c r="EF64" s="1187"/>
      <c r="EG64" s="1187"/>
      <c r="EH64" s="1187"/>
      <c r="EI64" s="1187"/>
      <c r="EJ64" s="1187"/>
      <c r="EK64" s="1187"/>
      <c r="EL64" s="1187"/>
      <c r="EM64" s="1187"/>
      <c r="EN64" s="1226"/>
      <c r="EO64" s="1695"/>
      <c r="EP64" s="1700"/>
      <c r="EQ64" s="1701"/>
      <c r="ER64" s="3074" t="s">
        <v>224</v>
      </c>
      <c r="ES64" s="3075"/>
      <c r="ET64" s="3074" t="s">
        <v>225</v>
      </c>
      <c r="EU64" s="3075"/>
      <c r="EV64" s="3074" t="s">
        <v>226</v>
      </c>
      <c r="EW64" s="3075"/>
      <c r="EX64" s="3076" t="s">
        <v>227</v>
      </c>
      <c r="EY64" s="3077"/>
      <c r="EZ64" s="14"/>
      <c r="FA64" s="1230"/>
      <c r="FB64" s="1230"/>
      <c r="FC64" s="1238"/>
      <c r="FD64" s="1231"/>
      <c r="FE64" s="1223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34"/>
      <c r="GZ64" s="4"/>
      <c r="HA64" s="4"/>
      <c r="HB64" s="4"/>
      <c r="HC64" s="4"/>
      <c r="HD64" s="4"/>
      <c r="HE64" s="434"/>
      <c r="HF64" s="434"/>
      <c r="HG64" s="434"/>
      <c r="HH64" s="434"/>
      <c r="HI64" s="2362" t="s">
        <v>325</v>
      </c>
      <c r="HJ64" s="2363"/>
      <c r="HK64" s="725">
        <f>COUNTIFS(HL13:HL45,"СРЕДНИЙ")</f>
        <v>0</v>
      </c>
      <c r="HL64" s="726" t="e">
        <f>HK64*100/HK66</f>
        <v>#DIV/0!</v>
      </c>
      <c r="HM64" s="4"/>
      <c r="HN64" s="1223"/>
      <c r="HO64" s="434"/>
      <c r="HP64" s="4"/>
      <c r="HQ64" s="4"/>
      <c r="HR64" s="4"/>
      <c r="HS64" s="4"/>
      <c r="HT64" s="4"/>
      <c r="HU64" s="434"/>
      <c r="HV64" s="434"/>
      <c r="HW64" s="434"/>
      <c r="HX64" s="434"/>
      <c r="HY64" s="2362" t="s">
        <v>325</v>
      </c>
      <c r="HZ64" s="2363"/>
      <c r="IA64" s="725">
        <f>COUNTIFS(IB13:IB45,"СРЕДНИЙ")</f>
        <v>0</v>
      </c>
      <c r="IB64" s="726" t="e">
        <f>IA64*100/IA66</f>
        <v>#DIV/0!</v>
      </c>
      <c r="IC64" s="1226"/>
      <c r="ID64" s="4"/>
      <c r="IE64" s="434"/>
      <c r="IF64" s="434"/>
      <c r="IG64" s="434"/>
      <c r="IH64" s="434"/>
      <c r="II64" s="434"/>
      <c r="IJ64" s="434"/>
      <c r="IK64" s="434"/>
      <c r="IL64" s="434"/>
      <c r="IM64" s="434"/>
      <c r="IN64" s="434"/>
      <c r="IO64" s="434"/>
      <c r="IP64" s="434"/>
      <c r="IQ64" s="434"/>
      <c r="IR64" s="434"/>
      <c r="IS64" s="434"/>
      <c r="IT64" s="434"/>
      <c r="IU64" s="434"/>
      <c r="IV64" s="434"/>
      <c r="IW64" s="434"/>
      <c r="IX64" s="434"/>
      <c r="IY64" s="434"/>
      <c r="IZ64" s="434"/>
      <c r="JA64" s="434"/>
      <c r="JB64" s="434"/>
      <c r="JC64" s="434"/>
      <c r="JD64" s="434"/>
      <c r="JE64" s="434"/>
      <c r="JF64" s="434"/>
      <c r="JG64" s="434"/>
      <c r="JH64" s="434"/>
      <c r="JI64" s="434"/>
      <c r="JJ64" s="434"/>
      <c r="JK64" s="434"/>
      <c r="JL64" s="434"/>
      <c r="JM64" s="434"/>
      <c r="JN64" s="434"/>
      <c r="JO64" s="434"/>
      <c r="JP64" s="434"/>
      <c r="JQ64" s="434"/>
      <c r="JR64" s="434"/>
      <c r="JS64" s="434"/>
      <c r="JT64" s="434"/>
      <c r="JU64" s="434"/>
      <c r="JV64" s="434"/>
      <c r="JW64" s="434"/>
      <c r="JX64" s="434"/>
      <c r="JY64" s="434"/>
      <c r="JZ64" s="434"/>
      <c r="KA64" s="434"/>
      <c r="KB64" s="434"/>
      <c r="KC64" s="434"/>
      <c r="KD64" s="434"/>
      <c r="KE64" s="434"/>
      <c r="KF64" s="434"/>
      <c r="KG64" s="434"/>
      <c r="KH64" s="434"/>
      <c r="KI64" s="434"/>
      <c r="KJ64" s="434"/>
      <c r="KK64" s="434"/>
      <c r="KL64" s="434"/>
      <c r="KM64" s="434"/>
      <c r="KN64" s="434"/>
      <c r="KO64" s="434"/>
      <c r="KP64" s="434"/>
      <c r="KQ64" s="434"/>
      <c r="KR64" s="434"/>
      <c r="KS64" s="434"/>
      <c r="KT64" s="434"/>
      <c r="KU64" s="434"/>
      <c r="KV64" s="434"/>
      <c r="KW64" s="434"/>
      <c r="KX64" s="434"/>
      <c r="KY64" s="434"/>
      <c r="KZ64" s="434"/>
      <c r="LA64" s="434"/>
      <c r="LB64" s="434"/>
      <c r="LC64" s="1225"/>
      <c r="LD64" s="1225"/>
      <c r="LE64" s="1225"/>
      <c r="LF64" s="1225"/>
      <c r="LG64" s="1225"/>
      <c r="LH64" s="1225"/>
      <c r="LI64" s="1225"/>
      <c r="LJ64" s="1225"/>
      <c r="LK64" s="1225"/>
      <c r="LL64" s="1225"/>
      <c r="LM64" s="1225"/>
      <c r="LN64" s="1225"/>
      <c r="LO64" s="434"/>
      <c r="LP64" s="434"/>
      <c r="LQ64" s="434"/>
      <c r="LR64" s="434"/>
      <c r="LS64" s="434"/>
      <c r="LT64" s="434"/>
      <c r="LU64" s="434"/>
      <c r="LV64" s="434"/>
      <c r="LW64" s="434"/>
      <c r="LX64" s="434"/>
      <c r="LY64" s="434"/>
      <c r="LZ64" s="434"/>
      <c r="MA64" s="434"/>
      <c r="MB64" s="434"/>
      <c r="MC64" s="434"/>
      <c r="MD64" s="963" t="s">
        <v>343</v>
      </c>
      <c r="ME64" s="964"/>
      <c r="MF64" s="820">
        <f>COUNTIFS(MM13:MM45,"С-П")</f>
        <v>0</v>
      </c>
      <c r="MG64" s="965" t="e">
        <f>MF64*100/MF67</f>
        <v>#DIV/0!</v>
      </c>
      <c r="MH64" s="434"/>
      <c r="MI64" s="1950" t="s">
        <v>343</v>
      </c>
      <c r="MJ64" s="1952"/>
      <c r="MK64" s="860">
        <f>COUNTIFS(MO13:MO45,"С-П")</f>
        <v>0</v>
      </c>
      <c r="ML64" s="871" t="e">
        <f>MK64*100/MK67</f>
        <v>#DIV/0!</v>
      </c>
      <c r="MM64" s="434"/>
      <c r="MN64" s="2269" t="s">
        <v>343</v>
      </c>
      <c r="MO64" s="2270"/>
      <c r="MP64" s="822">
        <f>COUNTIFS(MQ13:MQ45,"С-П")</f>
        <v>0</v>
      </c>
      <c r="MQ64" s="966" t="e">
        <f>MP64*100/MP67</f>
        <v>#DIV/0!</v>
      </c>
      <c r="MR64" s="1233"/>
      <c r="MS64" s="139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501" t="s">
        <v>343</v>
      </c>
      <c r="NF64" s="502"/>
      <c r="NG64" s="503">
        <f>COUNTIFS(NQ13:NQ45,"С-П")</f>
        <v>0</v>
      </c>
      <c r="NH64" s="504" t="e">
        <f>NG64*100/NG67</f>
        <v>#DIV/0!</v>
      </c>
      <c r="NI64" s="4"/>
      <c r="NJ64" s="551" t="s">
        <v>343</v>
      </c>
      <c r="NK64" s="552"/>
      <c r="NL64" s="541">
        <f>COUNTIFS(NR13:NR45,"С-П")</f>
        <v>0</v>
      </c>
      <c r="NM64" s="553" t="e">
        <f>NL64*100/NL67</f>
        <v>#DIV/0!</v>
      </c>
      <c r="NN64" s="4"/>
      <c r="NO64" s="2271" t="s">
        <v>343</v>
      </c>
      <c r="NP64" s="2272"/>
      <c r="NQ64" s="588">
        <f>COUNTIFS(NS13:NS45,"С-П")</f>
        <v>0</v>
      </c>
      <c r="NR64" s="505" t="e">
        <f>NQ64*100/NQ67</f>
        <v>#DIV/0!</v>
      </c>
      <c r="NS64" s="4"/>
      <c r="NT64" s="608"/>
    </row>
    <row r="65" spans="1:384" s="1938" customFormat="1" ht="57" thickBot="1" x14ac:dyDescent="0.4">
      <c r="A65" s="1224"/>
      <c r="B65" s="4"/>
      <c r="C65" s="4"/>
      <c r="D65" s="1226"/>
      <c r="E65" s="1223"/>
      <c r="F65" s="4"/>
      <c r="G65" s="4"/>
      <c r="H65" s="4"/>
      <c r="I65" s="4"/>
      <c r="J65" s="4"/>
      <c r="K65" s="4"/>
      <c r="L65" s="4"/>
      <c r="M65" s="1226"/>
      <c r="N65" s="4"/>
      <c r="O65" s="4"/>
      <c r="P65" s="4"/>
      <c r="Q65" s="2711" t="s">
        <v>112</v>
      </c>
      <c r="R65" s="2712"/>
      <c r="S65" s="1412" t="s">
        <v>123</v>
      </c>
      <c r="T65" s="1413" t="s">
        <v>124</v>
      </c>
      <c r="U65" s="1413" t="s">
        <v>125</v>
      </c>
      <c r="V65" s="1413" t="s">
        <v>126</v>
      </c>
      <c r="W65" s="1413" t="s">
        <v>127</v>
      </c>
      <c r="X65" s="1413" t="s">
        <v>128</v>
      </c>
      <c r="Y65" s="1413" t="s">
        <v>129</v>
      </c>
      <c r="Z65" s="1414" t="s">
        <v>130</v>
      </c>
      <c r="AA65" s="1415">
        <v>2</v>
      </c>
      <c r="AB65" s="11"/>
      <c r="AC65" s="11"/>
      <c r="AD65" s="11"/>
      <c r="AE65" s="1226"/>
      <c r="AF65" s="1223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1416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1223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39"/>
      <c r="CQ65" s="39"/>
      <c r="CR65" s="39"/>
      <c r="CS65" s="39"/>
      <c r="CT65" s="39"/>
      <c r="CU65" s="39"/>
      <c r="CV65" s="39"/>
      <c r="CW65" s="4"/>
      <c r="CX65" s="4"/>
      <c r="CY65" s="4"/>
      <c r="CZ65" s="4"/>
      <c r="DA65" s="4"/>
      <c r="DB65" s="4"/>
      <c r="DC65" s="1309"/>
      <c r="DD65" s="1309"/>
      <c r="DE65" s="1309"/>
      <c r="DF65" s="1309"/>
      <c r="DG65" s="1309"/>
      <c r="DH65" s="1309"/>
      <c r="DI65" s="4"/>
      <c r="DJ65" s="4"/>
      <c r="DK65" s="39"/>
      <c r="DL65" s="39"/>
      <c r="DM65" s="39"/>
      <c r="DN65" s="39"/>
      <c r="DO65" s="39"/>
      <c r="DP65" s="39"/>
      <c r="DQ65" s="2654" t="s">
        <v>168</v>
      </c>
      <c r="DR65" s="2655"/>
      <c r="DS65" s="2655"/>
      <c r="DT65" s="2655"/>
      <c r="DU65" s="2656"/>
      <c r="DV65" s="1351">
        <f>COUNTIF(DW13:DW45,10)</f>
        <v>0</v>
      </c>
      <c r="DW65" s="1352" t="e">
        <f>DV65*100/DV68</f>
        <v>#DIV/0!</v>
      </c>
      <c r="DX65" s="1226"/>
      <c r="DY65" s="1223"/>
      <c r="DZ65" s="2648" t="s">
        <v>21</v>
      </c>
      <c r="EA65" s="2649"/>
      <c r="EB65" s="2649"/>
      <c r="EC65" s="2650"/>
      <c r="ED65" s="1940" t="s">
        <v>11</v>
      </c>
      <c r="EE65" s="1353" t="s">
        <v>12</v>
      </c>
      <c r="EF65" s="1187"/>
      <c r="EG65" s="1187"/>
      <c r="EH65" s="1187"/>
      <c r="EI65" s="1187"/>
      <c r="EJ65" s="1187"/>
      <c r="EK65" s="1187"/>
      <c r="EL65" s="1187"/>
      <c r="EM65" s="1187"/>
      <c r="EN65" s="1226"/>
      <c r="EO65" s="1695"/>
      <c r="EP65" s="1702"/>
      <c r="EQ65" s="1703"/>
      <c r="ER65" s="1342" t="s">
        <v>11</v>
      </c>
      <c r="ES65" s="1343" t="s">
        <v>12</v>
      </c>
      <c r="ET65" s="1344" t="s">
        <v>11</v>
      </c>
      <c r="EU65" s="1345" t="s">
        <v>12</v>
      </c>
      <c r="EV65" s="1342" t="s">
        <v>11</v>
      </c>
      <c r="EW65" s="1343" t="s">
        <v>12</v>
      </c>
      <c r="EX65" s="1344" t="s">
        <v>11</v>
      </c>
      <c r="EY65" s="1345" t="s">
        <v>12</v>
      </c>
      <c r="EZ65" s="14"/>
      <c r="FA65" s="1230"/>
      <c r="FB65" s="1230"/>
      <c r="FC65" s="1238"/>
      <c r="FD65" s="1231"/>
      <c r="FE65" s="1223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34"/>
      <c r="GZ65" s="4"/>
      <c r="HA65" s="4"/>
      <c r="HB65" s="4"/>
      <c r="HC65" s="4"/>
      <c r="HD65" s="4"/>
      <c r="HE65" s="434"/>
      <c r="HF65" s="434"/>
      <c r="HG65" s="434"/>
      <c r="HH65" s="434"/>
      <c r="HI65" s="2356" t="s">
        <v>209</v>
      </c>
      <c r="HJ65" s="2357"/>
      <c r="HK65" s="1963">
        <f>COUNTIFS(HL13:HL45,"НИЗКИЙ")</f>
        <v>0</v>
      </c>
      <c r="HL65" s="727" t="e">
        <f>HK65*100/HK66</f>
        <v>#DIV/0!</v>
      </c>
      <c r="HM65" s="4"/>
      <c r="HN65" s="1223"/>
      <c r="HO65" s="434"/>
      <c r="HP65" s="4"/>
      <c r="HQ65" s="4"/>
      <c r="HR65" s="4"/>
      <c r="HS65" s="4"/>
      <c r="HT65" s="4"/>
      <c r="HU65" s="434"/>
      <c r="HV65" s="434"/>
      <c r="HW65" s="434"/>
      <c r="HX65" s="434"/>
      <c r="HY65" s="2356" t="s">
        <v>209</v>
      </c>
      <c r="HZ65" s="2357"/>
      <c r="IA65" s="1963">
        <f>COUNTIFS(IB13:IB45,"НИЗКИЙ")</f>
        <v>0</v>
      </c>
      <c r="IB65" s="727" t="e">
        <f>IA65*100/IA66</f>
        <v>#DIV/0!</v>
      </c>
      <c r="IC65" s="1226"/>
      <c r="ID65" s="4"/>
      <c r="IE65" s="434"/>
      <c r="IF65" s="434"/>
      <c r="IG65" s="434"/>
      <c r="IH65" s="434"/>
      <c r="II65" s="434"/>
      <c r="IJ65" s="434"/>
      <c r="IK65" s="434"/>
      <c r="IL65" s="434"/>
      <c r="IM65" s="434"/>
      <c r="IN65" s="434"/>
      <c r="IO65" s="434"/>
      <c r="IP65" s="434"/>
      <c r="IQ65" s="434"/>
      <c r="IR65" s="434"/>
      <c r="IS65" s="434"/>
      <c r="IT65" s="434"/>
      <c r="IU65" s="434"/>
      <c r="IV65" s="434"/>
      <c r="IW65" s="434"/>
      <c r="IX65" s="434"/>
      <c r="IY65" s="434"/>
      <c r="IZ65" s="434"/>
      <c r="JA65" s="434"/>
      <c r="JB65" s="434"/>
      <c r="JC65" s="434"/>
      <c r="JD65" s="434"/>
      <c r="JE65" s="434"/>
      <c r="JF65" s="434"/>
      <c r="JG65" s="434"/>
      <c r="JH65" s="434"/>
      <c r="JI65" s="434"/>
      <c r="JJ65" s="434"/>
      <c r="JK65" s="434"/>
      <c r="JL65" s="434"/>
      <c r="JM65" s="434"/>
      <c r="JN65" s="434"/>
      <c r="JO65" s="434"/>
      <c r="JP65" s="434"/>
      <c r="JQ65" s="434"/>
      <c r="JR65" s="434"/>
      <c r="JS65" s="434"/>
      <c r="JT65" s="434"/>
      <c r="JU65" s="434"/>
      <c r="JV65" s="434"/>
      <c r="JW65" s="434"/>
      <c r="JX65" s="434"/>
      <c r="JY65" s="434"/>
      <c r="JZ65" s="434"/>
      <c r="KA65" s="434"/>
      <c r="KB65" s="434"/>
      <c r="KC65" s="434"/>
      <c r="KD65" s="434"/>
      <c r="KE65" s="434"/>
      <c r="KF65" s="434"/>
      <c r="KG65" s="434"/>
      <c r="KH65" s="434"/>
      <c r="KI65" s="434"/>
      <c r="KJ65" s="434"/>
      <c r="KK65" s="434"/>
      <c r="KL65" s="434"/>
      <c r="KM65" s="434"/>
      <c r="KN65" s="434"/>
      <c r="KO65" s="434"/>
      <c r="KP65" s="434"/>
      <c r="KQ65" s="434"/>
      <c r="KR65" s="434"/>
      <c r="KS65" s="434"/>
      <c r="KT65" s="434"/>
      <c r="KU65" s="434"/>
      <c r="KV65" s="434"/>
      <c r="KW65" s="434"/>
      <c r="KX65" s="434"/>
      <c r="KY65" s="434"/>
      <c r="KZ65" s="434"/>
      <c r="LA65" s="434"/>
      <c r="LB65" s="434"/>
      <c r="LC65" s="1225"/>
      <c r="LD65" s="1225"/>
      <c r="LE65" s="1225"/>
      <c r="LF65" s="1225"/>
      <c r="LG65" s="1225"/>
      <c r="LH65" s="1225"/>
      <c r="LI65" s="1225"/>
      <c r="LJ65" s="1225"/>
      <c r="LK65" s="1225"/>
      <c r="LL65" s="1225"/>
      <c r="LM65" s="1225"/>
      <c r="LN65" s="1225"/>
      <c r="LO65" s="434"/>
      <c r="LP65" s="434"/>
      <c r="LQ65" s="434"/>
      <c r="LR65" s="434"/>
      <c r="LS65" s="434"/>
      <c r="LT65" s="434"/>
      <c r="LU65" s="434"/>
      <c r="LV65" s="434"/>
      <c r="LW65" s="434"/>
      <c r="LX65" s="434"/>
      <c r="LY65" s="434"/>
      <c r="LZ65" s="434"/>
      <c r="MA65" s="434"/>
      <c r="MB65" s="434"/>
      <c r="MC65" s="434"/>
      <c r="MD65" s="963" t="s">
        <v>344</v>
      </c>
      <c r="ME65" s="964"/>
      <c r="MF65" s="820">
        <f>COUNTIFS(MM13:MM45,"С-Н")</f>
        <v>0</v>
      </c>
      <c r="MG65" s="965" t="e">
        <f>MF65*100/MF67</f>
        <v>#DIV/0!</v>
      </c>
      <c r="MH65" s="434"/>
      <c r="MI65" s="1950" t="s">
        <v>344</v>
      </c>
      <c r="MJ65" s="1952"/>
      <c r="MK65" s="860">
        <f>COUNTIFS(MO13:MO45,"С-Н")</f>
        <v>0</v>
      </c>
      <c r="ML65" s="871" t="e">
        <f>MK65*100/MK67</f>
        <v>#DIV/0!</v>
      </c>
      <c r="MM65" s="434"/>
      <c r="MN65" s="2269" t="s">
        <v>344</v>
      </c>
      <c r="MO65" s="2270"/>
      <c r="MP65" s="822">
        <f>COUNTIFS(MQ13:MQ45,"С-Н")</f>
        <v>0</v>
      </c>
      <c r="MQ65" s="966" t="e">
        <f>MP65*100/MP67</f>
        <v>#DIV/0!</v>
      </c>
      <c r="MR65" s="1233"/>
      <c r="MS65" s="139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501" t="s">
        <v>344</v>
      </c>
      <c r="NF65" s="502"/>
      <c r="NG65" s="503">
        <f>COUNTIFS(NQ13:NQ45,"С-Н")</f>
        <v>0</v>
      </c>
      <c r="NH65" s="504" t="e">
        <f>NG65*100/NG67</f>
        <v>#DIV/0!</v>
      </c>
      <c r="NI65" s="4"/>
      <c r="NJ65" s="551" t="s">
        <v>344</v>
      </c>
      <c r="NK65" s="552"/>
      <c r="NL65" s="541">
        <f>COUNTIFS(NR13:NR45,"С-Н")</f>
        <v>0</v>
      </c>
      <c r="NM65" s="553" t="e">
        <f>NL65*100/NL67</f>
        <v>#DIV/0!</v>
      </c>
      <c r="NN65" s="4"/>
      <c r="NO65" s="2271" t="s">
        <v>344</v>
      </c>
      <c r="NP65" s="2272"/>
      <c r="NQ65" s="588">
        <f>COUNTIFS(NS13:NS45,"С-Н")</f>
        <v>0</v>
      </c>
      <c r="NR65" s="505" t="e">
        <f>NQ65*100/NQ67</f>
        <v>#DIV/0!</v>
      </c>
      <c r="NS65" s="4"/>
      <c r="NT65" s="608"/>
    </row>
    <row r="66" spans="1:384" s="1938" customFormat="1" ht="24" thickBot="1" x14ac:dyDescent="0.35">
      <c r="A66" s="1224"/>
      <c r="B66" s="1390"/>
      <c r="C66" s="1390"/>
      <c r="D66" s="1542"/>
      <c r="E66" s="1525"/>
      <c r="F66" s="1390"/>
      <c r="G66" s="1390"/>
      <c r="H66" s="1390"/>
      <c r="I66" s="1390"/>
      <c r="J66" s="1390"/>
      <c r="K66" s="1390"/>
      <c r="L66" s="1418"/>
      <c r="M66" s="1226"/>
      <c r="N66" s="4"/>
      <c r="O66" s="4"/>
      <c r="P66" s="4"/>
      <c r="Q66" s="2711" t="s">
        <v>114</v>
      </c>
      <c r="R66" s="2712"/>
      <c r="S66" s="1412" t="s">
        <v>131</v>
      </c>
      <c r="T66" s="1413" t="s">
        <v>132</v>
      </c>
      <c r="U66" s="1413" t="s">
        <v>133</v>
      </c>
      <c r="V66" s="1413" t="s">
        <v>117</v>
      </c>
      <c r="W66" s="1413" t="s">
        <v>124</v>
      </c>
      <c r="X66" s="1413" t="s">
        <v>134</v>
      </c>
      <c r="Y66" s="1413" t="s">
        <v>135</v>
      </c>
      <c r="Z66" s="1414" t="s">
        <v>136</v>
      </c>
      <c r="AA66" s="1415">
        <v>3</v>
      </c>
      <c r="AB66" s="11"/>
      <c r="AC66" s="11"/>
      <c r="AD66" s="11"/>
      <c r="AE66" s="1226"/>
      <c r="AF66" s="1223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1416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1223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39"/>
      <c r="CQ66" s="39"/>
      <c r="CR66" s="39"/>
      <c r="CS66" s="39"/>
      <c r="CT66" s="39"/>
      <c r="CU66" s="39"/>
      <c r="CV66" s="39"/>
      <c r="CW66" s="4"/>
      <c r="CX66" s="4"/>
      <c r="CY66" s="4"/>
      <c r="CZ66" s="4"/>
      <c r="DA66" s="4"/>
      <c r="DB66" s="4"/>
      <c r="DC66" s="1309"/>
      <c r="DD66" s="1309"/>
      <c r="DE66" s="1309"/>
      <c r="DF66" s="1309"/>
      <c r="DG66" s="1309"/>
      <c r="DH66" s="1309"/>
      <c r="DI66" s="4"/>
      <c r="DJ66" s="4"/>
      <c r="DK66" s="39"/>
      <c r="DL66" s="39"/>
      <c r="DM66" s="39"/>
      <c r="DN66" s="39"/>
      <c r="DO66" s="39"/>
      <c r="DP66" s="39"/>
      <c r="DQ66" s="2654" t="s">
        <v>169</v>
      </c>
      <c r="DR66" s="2655"/>
      <c r="DS66" s="2655"/>
      <c r="DT66" s="2655"/>
      <c r="DU66" s="2656"/>
      <c r="DV66" s="1351">
        <f>COUNTIF(DW13:DW45,11)</f>
        <v>0</v>
      </c>
      <c r="DW66" s="1352" t="e">
        <f>DV66*100/DV68</f>
        <v>#DIV/0!</v>
      </c>
      <c r="DX66" s="1226"/>
      <c r="DY66" s="1223"/>
      <c r="DZ66" s="2657" t="s">
        <v>83</v>
      </c>
      <c r="EA66" s="2658"/>
      <c r="EB66" s="2658"/>
      <c r="EC66" s="2659"/>
      <c r="ED66" s="1419">
        <f>COUNTIF(EL13:EL45,1)</f>
        <v>0</v>
      </c>
      <c r="EE66" s="1420" t="e">
        <f>ED66*100/ED76</f>
        <v>#DIV/0!</v>
      </c>
      <c r="EF66" s="1187"/>
      <c r="EG66" s="1187"/>
      <c r="EH66" s="1187"/>
      <c r="EI66" s="1187"/>
      <c r="EJ66" s="1187"/>
      <c r="EK66" s="1187"/>
      <c r="EL66" s="1187"/>
      <c r="EM66" s="1187"/>
      <c r="EN66" s="1226"/>
      <c r="EO66" s="1695"/>
      <c r="EP66" s="3080" t="s">
        <v>231</v>
      </c>
      <c r="EQ66" s="3081"/>
      <c r="ER66" s="1265">
        <f>COUNTIF(EY13:EY45,1)</f>
        <v>0</v>
      </c>
      <c r="ES66" s="1267" t="e">
        <f>ER66*100/ER69</f>
        <v>#DIV/0!</v>
      </c>
      <c r="ET66" s="1268">
        <f>COUNTIF(EZ13:EZ45,1)</f>
        <v>0</v>
      </c>
      <c r="EU66" s="1269" t="e">
        <f>ET66*100/ET69</f>
        <v>#DIV/0!</v>
      </c>
      <c r="EV66" s="1265">
        <f>COUNTIF(FA13:FA45,1)</f>
        <v>0</v>
      </c>
      <c r="EW66" s="1274" t="e">
        <f>EV66*100/EV69</f>
        <v>#DIV/0!</v>
      </c>
      <c r="EX66" s="1268">
        <f>COUNTIF(FB13:FB45,1)</f>
        <v>0</v>
      </c>
      <c r="EY66" s="1267" t="e">
        <f>EX66*100/EX69</f>
        <v>#DIV/0!</v>
      </c>
      <c r="EZ66" s="14"/>
      <c r="FA66" s="1230"/>
      <c r="FB66" s="1230"/>
      <c r="FC66" s="1238"/>
      <c r="FD66" s="1231"/>
      <c r="FE66" s="1223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34"/>
      <c r="GZ66" s="4"/>
      <c r="HA66" s="4"/>
      <c r="HB66" s="4"/>
      <c r="HC66" s="4"/>
      <c r="HD66" s="4"/>
      <c r="HE66" s="434"/>
      <c r="HF66" s="434"/>
      <c r="HG66" s="434"/>
      <c r="HH66" s="434"/>
      <c r="HI66" s="728" t="s">
        <v>19</v>
      </c>
      <c r="HJ66" s="728"/>
      <c r="HK66" s="729">
        <f>SUM(HK63:HK65)</f>
        <v>0</v>
      </c>
      <c r="HL66" s="730"/>
      <c r="HM66" s="4"/>
      <c r="HN66" s="1223"/>
      <c r="HO66" s="434"/>
      <c r="HP66" s="4"/>
      <c r="HQ66" s="4"/>
      <c r="HR66" s="4"/>
      <c r="HS66" s="4"/>
      <c r="HT66" s="4"/>
      <c r="HU66" s="434"/>
      <c r="HV66" s="434"/>
      <c r="HW66" s="434"/>
      <c r="HX66" s="434"/>
      <c r="HY66" s="728" t="s">
        <v>19</v>
      </c>
      <c r="HZ66" s="728"/>
      <c r="IA66" s="729">
        <f>SUM(IA63:IA65)</f>
        <v>0</v>
      </c>
      <c r="IB66" s="730"/>
      <c r="IC66" s="1226"/>
      <c r="ID66" s="4"/>
      <c r="IE66" s="434"/>
      <c r="IF66" s="434"/>
      <c r="IG66" s="434"/>
      <c r="IH66" s="434"/>
      <c r="II66" s="434"/>
      <c r="IJ66" s="434"/>
      <c r="IK66" s="434"/>
      <c r="IL66" s="434"/>
      <c r="IM66" s="434"/>
      <c r="IN66" s="434"/>
      <c r="IO66" s="434"/>
      <c r="IP66" s="434"/>
      <c r="IQ66" s="434"/>
      <c r="IR66" s="434"/>
      <c r="IS66" s="434"/>
      <c r="IT66" s="434"/>
      <c r="IU66" s="434"/>
      <c r="IV66" s="434"/>
      <c r="IW66" s="434"/>
      <c r="IX66" s="434"/>
      <c r="IY66" s="434"/>
      <c r="IZ66" s="434"/>
      <c r="JA66" s="434"/>
      <c r="JB66" s="434"/>
      <c r="JC66" s="434"/>
      <c r="JD66" s="434"/>
      <c r="JE66" s="434"/>
      <c r="JF66" s="434"/>
      <c r="JG66" s="434"/>
      <c r="JH66" s="434"/>
      <c r="JI66" s="434"/>
      <c r="JJ66" s="434"/>
      <c r="JK66" s="434"/>
      <c r="JL66" s="434"/>
      <c r="JM66" s="434"/>
      <c r="JN66" s="434"/>
      <c r="JO66" s="434"/>
      <c r="JP66" s="434"/>
      <c r="JQ66" s="434"/>
      <c r="JR66" s="434"/>
      <c r="JS66" s="434"/>
      <c r="JT66" s="434"/>
      <c r="JU66" s="434"/>
      <c r="JV66" s="434"/>
      <c r="JW66" s="434"/>
      <c r="JX66" s="434"/>
      <c r="JY66" s="434"/>
      <c r="JZ66" s="434"/>
      <c r="KA66" s="434"/>
      <c r="KB66" s="434"/>
      <c r="KC66" s="434"/>
      <c r="KD66" s="434"/>
      <c r="KE66" s="434"/>
      <c r="KF66" s="434"/>
      <c r="KG66" s="434"/>
      <c r="KH66" s="434"/>
      <c r="KI66" s="434"/>
      <c r="KJ66" s="434"/>
      <c r="KK66" s="434"/>
      <c r="KL66" s="434"/>
      <c r="KM66" s="434"/>
      <c r="KN66" s="434"/>
      <c r="KO66" s="434"/>
      <c r="KP66" s="434"/>
      <c r="KQ66" s="434"/>
      <c r="KR66" s="434"/>
      <c r="KS66" s="434"/>
      <c r="KT66" s="434"/>
      <c r="KU66" s="434"/>
      <c r="KV66" s="434"/>
      <c r="KW66" s="434"/>
      <c r="KX66" s="434"/>
      <c r="KY66" s="434"/>
      <c r="KZ66" s="434"/>
      <c r="LA66" s="434"/>
      <c r="LB66" s="434"/>
      <c r="LC66" s="1225"/>
      <c r="LD66" s="1225"/>
      <c r="LE66" s="1225"/>
      <c r="LF66" s="1225"/>
      <c r="LG66" s="1225"/>
      <c r="LH66" s="1225"/>
      <c r="LI66" s="1225"/>
      <c r="LJ66" s="1225"/>
      <c r="LK66" s="1225"/>
      <c r="LL66" s="1225"/>
      <c r="LM66" s="1225"/>
      <c r="LN66" s="1225"/>
      <c r="LO66" s="434"/>
      <c r="LP66" s="434"/>
      <c r="LQ66" s="434"/>
      <c r="LR66" s="434"/>
      <c r="LS66" s="434"/>
      <c r="LT66" s="434"/>
      <c r="LU66" s="434"/>
      <c r="LV66" s="434"/>
      <c r="LW66" s="434"/>
      <c r="LX66" s="434"/>
      <c r="LY66" s="434"/>
      <c r="LZ66" s="434"/>
      <c r="MA66" s="434"/>
      <c r="MB66" s="434"/>
      <c r="MC66" s="434"/>
      <c r="MD66" s="978" t="s">
        <v>345</v>
      </c>
      <c r="ME66" s="979"/>
      <c r="MF66" s="831">
        <f>COUNTIFS(MM13:MM45,"У-Н")</f>
        <v>0</v>
      </c>
      <c r="MG66" s="980" t="e">
        <f>MF66*100/MF67</f>
        <v>#DIV/0!</v>
      </c>
      <c r="MH66" s="434"/>
      <c r="MI66" s="881" t="s">
        <v>345</v>
      </c>
      <c r="MJ66" s="882"/>
      <c r="MK66" s="872">
        <f>COUNTIFS(MO12:MO45,"У-Н")</f>
        <v>0</v>
      </c>
      <c r="ML66" s="883" t="e">
        <f>MK66*100/MK67</f>
        <v>#DIV/0!</v>
      </c>
      <c r="MM66" s="434"/>
      <c r="MN66" s="2241" t="s">
        <v>345</v>
      </c>
      <c r="MO66" s="2242"/>
      <c r="MP66" s="834">
        <f>COUNTIFS(MQ13:MQ45,"У-Н")</f>
        <v>0</v>
      </c>
      <c r="MQ66" s="982" t="e">
        <f>MP66*100/MP67</f>
        <v>#DIV/0!</v>
      </c>
      <c r="MR66" s="1233"/>
      <c r="MS66" s="139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521" t="s">
        <v>345</v>
      </c>
      <c r="NF66" s="522"/>
      <c r="NG66" s="523">
        <f>COUNTIFS(NQ13:NQ45,"У-Н")</f>
        <v>0</v>
      </c>
      <c r="NH66" s="524" t="e">
        <f>NG66*100/NG67</f>
        <v>#DIV/0!</v>
      </c>
      <c r="NI66" s="4"/>
      <c r="NJ66" s="564" t="s">
        <v>345</v>
      </c>
      <c r="NK66" s="565"/>
      <c r="NL66" s="554">
        <f>COUNTIFS(NR12:NR45,"У-Н")</f>
        <v>0</v>
      </c>
      <c r="NM66" s="566" t="e">
        <f>NL66*100/NL67</f>
        <v>#DIV/0!</v>
      </c>
      <c r="NN66" s="4"/>
      <c r="NO66" s="2273" t="s">
        <v>345</v>
      </c>
      <c r="NP66" s="2274"/>
      <c r="NQ66" s="589">
        <f>COUNTIFS(NS13:NS45,"У-Н")</f>
        <v>0</v>
      </c>
      <c r="NR66" s="525" t="e">
        <f>NQ66*100/NQ67</f>
        <v>#DIV/0!</v>
      </c>
      <c r="NS66" s="4"/>
      <c r="NT66" s="608"/>
    </row>
    <row r="67" spans="1:384" s="1938" customFormat="1" ht="24" thickBot="1" x14ac:dyDescent="0.35">
      <c r="A67" s="1224"/>
      <c r="B67" s="1390"/>
      <c r="C67" s="1390"/>
      <c r="D67" s="1542"/>
      <c r="E67" s="1525"/>
      <c r="F67" s="2702" t="s">
        <v>172</v>
      </c>
      <c r="G67" s="2703"/>
      <c r="H67" s="2703"/>
      <c r="I67" s="2703"/>
      <c r="J67" s="2703"/>
      <c r="K67" s="2703"/>
      <c r="L67" s="2704"/>
      <c r="M67" s="1431"/>
      <c r="N67" s="4"/>
      <c r="O67" s="4"/>
      <c r="P67" s="4"/>
      <c r="Q67" s="2711" t="s">
        <v>113</v>
      </c>
      <c r="R67" s="2712"/>
      <c r="S67" s="1412" t="s">
        <v>137</v>
      </c>
      <c r="T67" s="1413" t="s">
        <v>138</v>
      </c>
      <c r="U67" s="1413" t="s">
        <v>137</v>
      </c>
      <c r="V67" s="1413" t="s">
        <v>139</v>
      </c>
      <c r="W67" s="1413" t="s">
        <v>140</v>
      </c>
      <c r="X67" s="1413" t="s">
        <v>141</v>
      </c>
      <c r="Y67" s="1413" t="s">
        <v>142</v>
      </c>
      <c r="Z67" s="1414" t="s">
        <v>143</v>
      </c>
      <c r="AA67" s="1415">
        <v>4</v>
      </c>
      <c r="AB67" s="11"/>
      <c r="AC67" s="11"/>
      <c r="AD67" s="11"/>
      <c r="AE67" s="1226"/>
      <c r="AF67" s="1223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1416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1223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39"/>
      <c r="CQ67" s="39"/>
      <c r="CR67" s="39"/>
      <c r="CS67" s="39"/>
      <c r="CT67" s="39"/>
      <c r="CU67" s="39"/>
      <c r="CV67" s="39"/>
      <c r="CW67" s="4"/>
      <c r="CX67" s="4"/>
      <c r="CY67" s="4"/>
      <c r="CZ67" s="4"/>
      <c r="DA67" s="4"/>
      <c r="DB67" s="4"/>
      <c r="DC67" s="1309"/>
      <c r="DD67" s="1309"/>
      <c r="DE67" s="1309"/>
      <c r="DF67" s="1309"/>
      <c r="DG67" s="1309"/>
      <c r="DH67" s="1309"/>
      <c r="DI67" s="4"/>
      <c r="DJ67" s="4"/>
      <c r="DK67" s="39"/>
      <c r="DL67" s="39"/>
      <c r="DM67" s="39"/>
      <c r="DN67" s="39"/>
      <c r="DO67" s="39"/>
      <c r="DP67" s="39"/>
      <c r="DQ67" s="2677" t="s">
        <v>170</v>
      </c>
      <c r="DR67" s="2678"/>
      <c r="DS67" s="2678"/>
      <c r="DT67" s="2678"/>
      <c r="DU67" s="2679"/>
      <c r="DV67" s="1385">
        <f>COUNTIF(DW13:DW45,12)</f>
        <v>0</v>
      </c>
      <c r="DW67" s="1386" t="e">
        <f>DV67*100/DV68</f>
        <v>#DIV/0!</v>
      </c>
      <c r="DX67" s="1226"/>
      <c r="DY67" s="1223"/>
      <c r="DZ67" s="2606" t="s">
        <v>84</v>
      </c>
      <c r="EA67" s="2607"/>
      <c r="EB67" s="2607"/>
      <c r="EC67" s="2608"/>
      <c r="ED67" s="1419">
        <f>COUNTIF(EL13:EL45,2)</f>
        <v>0</v>
      </c>
      <c r="EE67" s="1420" t="e">
        <f>ED67*100/ED76</f>
        <v>#DIV/0!</v>
      </c>
      <c r="EF67" s="1187"/>
      <c r="EG67" s="1187"/>
      <c r="EH67" s="1187"/>
      <c r="EI67" s="1187"/>
      <c r="EJ67" s="1187"/>
      <c r="EK67" s="1187"/>
      <c r="EL67" s="1187"/>
      <c r="EM67" s="1187"/>
      <c r="EN67" s="1226"/>
      <c r="EO67" s="1695"/>
      <c r="EP67" s="3060" t="s">
        <v>239</v>
      </c>
      <c r="EQ67" s="3061"/>
      <c r="ER67" s="1303">
        <f>COUNTIF(EY13:EY45,2)</f>
        <v>0</v>
      </c>
      <c r="ES67" s="1305" t="e">
        <f>ER67*100/ER69</f>
        <v>#DIV/0!</v>
      </c>
      <c r="ET67" s="1306">
        <f>COUNTIF(EZ13:EZ45,2)</f>
        <v>0</v>
      </c>
      <c r="EU67" s="1304" t="e">
        <f>ET67*100/ET69</f>
        <v>#DIV/0!</v>
      </c>
      <c r="EV67" s="1303">
        <f>COUNTIF(FA13:FA45,2)</f>
        <v>0</v>
      </c>
      <c r="EW67" s="1186" t="e">
        <f>EV67*100/EV69</f>
        <v>#DIV/0!</v>
      </c>
      <c r="EX67" s="1306">
        <f>COUNTIF(FB13:FB45,2)</f>
        <v>0</v>
      </c>
      <c r="EY67" s="1305" t="e">
        <f>EX67*100/EX69</f>
        <v>#DIV/0!</v>
      </c>
      <c r="EZ67" s="14"/>
      <c r="FA67" s="1230"/>
      <c r="FB67" s="1230"/>
      <c r="FC67" s="1238"/>
      <c r="FD67" s="1231"/>
      <c r="FE67" s="1223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1223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1226"/>
      <c r="ID67" s="4"/>
      <c r="IE67" s="434"/>
      <c r="IF67" s="434"/>
      <c r="IG67" s="434"/>
      <c r="IH67" s="434"/>
      <c r="II67" s="434"/>
      <c r="IJ67" s="434"/>
      <c r="IK67" s="434"/>
      <c r="IL67" s="434"/>
      <c r="IM67" s="434"/>
      <c r="IN67" s="434"/>
      <c r="IO67" s="434"/>
      <c r="IP67" s="434"/>
      <c r="IQ67" s="434"/>
      <c r="IR67" s="434"/>
      <c r="IS67" s="434"/>
      <c r="IT67" s="434"/>
      <c r="IU67" s="434"/>
      <c r="IV67" s="434"/>
      <c r="IW67" s="434"/>
      <c r="IX67" s="434"/>
      <c r="IY67" s="434"/>
      <c r="IZ67" s="434"/>
      <c r="JA67" s="434"/>
      <c r="JB67" s="434"/>
      <c r="JC67" s="434"/>
      <c r="JD67" s="434"/>
      <c r="JE67" s="434"/>
      <c r="JF67" s="434"/>
      <c r="JG67" s="434"/>
      <c r="JH67" s="434"/>
      <c r="JI67" s="434"/>
      <c r="JJ67" s="434"/>
      <c r="JK67" s="434"/>
      <c r="JL67" s="434"/>
      <c r="JM67" s="434"/>
      <c r="JN67" s="434"/>
      <c r="JO67" s="434"/>
      <c r="JP67" s="434"/>
      <c r="JQ67" s="434"/>
      <c r="JR67" s="434"/>
      <c r="JS67" s="434"/>
      <c r="JT67" s="434"/>
      <c r="JU67" s="434"/>
      <c r="JV67" s="434"/>
      <c r="JW67" s="434"/>
      <c r="JX67" s="434"/>
      <c r="JY67" s="434"/>
      <c r="JZ67" s="434"/>
      <c r="KA67" s="434"/>
      <c r="KB67" s="434"/>
      <c r="KC67" s="434"/>
      <c r="KD67" s="434"/>
      <c r="KE67" s="434"/>
      <c r="KF67" s="434"/>
      <c r="KG67" s="434"/>
      <c r="KH67" s="434"/>
      <c r="KI67" s="434"/>
      <c r="KJ67" s="434"/>
      <c r="KK67" s="434"/>
      <c r="KL67" s="434"/>
      <c r="KM67" s="434"/>
      <c r="KN67" s="434"/>
      <c r="KO67" s="434"/>
      <c r="KP67" s="434"/>
      <c r="KQ67" s="434"/>
      <c r="KR67" s="434"/>
      <c r="KS67" s="434"/>
      <c r="KT67" s="434"/>
      <c r="KU67" s="434"/>
      <c r="KV67" s="434"/>
      <c r="KW67" s="434"/>
      <c r="KX67" s="434"/>
      <c r="KY67" s="434"/>
      <c r="KZ67" s="434"/>
      <c r="LA67" s="434"/>
      <c r="LB67" s="434"/>
      <c r="LC67" s="1225"/>
      <c r="LD67" s="1225"/>
      <c r="LE67" s="1225"/>
      <c r="LF67" s="1225"/>
      <c r="LG67" s="1225"/>
      <c r="LH67" s="1225"/>
      <c r="LI67" s="1225"/>
      <c r="LJ67" s="1225"/>
      <c r="LK67" s="1225"/>
      <c r="LL67" s="1225"/>
      <c r="LM67" s="1225"/>
      <c r="LN67" s="1225"/>
      <c r="LO67" s="434"/>
      <c r="LP67" s="434"/>
      <c r="LQ67" s="434"/>
      <c r="LR67" s="434"/>
      <c r="LS67" s="434"/>
      <c r="LT67" s="434"/>
      <c r="LU67" s="434"/>
      <c r="LV67" s="434"/>
      <c r="LW67" s="434"/>
      <c r="LX67" s="434"/>
      <c r="LY67" s="434"/>
      <c r="LZ67" s="434"/>
      <c r="MA67" s="434"/>
      <c r="MB67" s="434"/>
      <c r="MC67" s="434"/>
      <c r="MD67" s="466"/>
      <c r="ME67" s="466"/>
      <c r="MF67" s="613">
        <f>SUM(MF63:MF66)</f>
        <v>0</v>
      </c>
      <c r="MG67" s="992"/>
      <c r="MH67" s="434"/>
      <c r="MI67" s="1225"/>
      <c r="MJ67" s="466"/>
      <c r="MK67" s="613">
        <f>SUM(MK63:MK66)</f>
        <v>0</v>
      </c>
      <c r="ML67" s="466"/>
      <c r="MM67" s="434"/>
      <c r="MN67" s="466"/>
      <c r="MO67" s="434"/>
      <c r="MP67" s="613">
        <f>SUM(MP63:MP66)</f>
        <v>0</v>
      </c>
      <c r="MQ67" s="992"/>
      <c r="MR67" s="1233"/>
      <c r="MS67" s="139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526"/>
      <c r="NF67" s="526"/>
      <c r="NG67" s="610">
        <f>SUM(NG63:NG66)</f>
        <v>0</v>
      </c>
      <c r="NH67" s="611"/>
      <c r="NI67" s="4"/>
      <c r="NJ67" s="526"/>
      <c r="NK67" s="526"/>
      <c r="NL67" s="610">
        <f>SUM(NL63:NL66)</f>
        <v>0</v>
      </c>
      <c r="NM67" s="526"/>
      <c r="NN67" s="4"/>
      <c r="NO67" s="526"/>
      <c r="NP67" s="4"/>
      <c r="NQ67" s="610">
        <f>SUM(NQ63:NQ66)</f>
        <v>0</v>
      </c>
      <c r="NR67" s="611"/>
      <c r="NS67" s="4"/>
      <c r="NT67" s="608"/>
    </row>
    <row r="68" spans="1:384" s="1938" customFormat="1" ht="24" thickBot="1" x14ac:dyDescent="0.4">
      <c r="A68" s="1224"/>
      <c r="B68" s="1418"/>
      <c r="C68" s="1418"/>
      <c r="D68" s="1543"/>
      <c r="E68" s="1526"/>
      <c r="F68" s="2705"/>
      <c r="G68" s="2706"/>
      <c r="H68" s="2706"/>
      <c r="I68" s="2706"/>
      <c r="J68" s="2706"/>
      <c r="K68" s="2706"/>
      <c r="L68" s="2707"/>
      <c r="M68" s="1431"/>
      <c r="N68" s="4"/>
      <c r="O68" s="4"/>
      <c r="P68" s="4"/>
      <c r="Q68" s="2741" t="s">
        <v>115</v>
      </c>
      <c r="R68" s="2742"/>
      <c r="S68" s="1423" t="s">
        <v>144</v>
      </c>
      <c r="T68" s="1424" t="s">
        <v>144</v>
      </c>
      <c r="U68" s="1424" t="s">
        <v>144</v>
      </c>
      <c r="V68" s="1424" t="s">
        <v>145</v>
      </c>
      <c r="W68" s="1424" t="s">
        <v>145</v>
      </c>
      <c r="X68" s="1424" t="s">
        <v>145</v>
      </c>
      <c r="Y68" s="1424" t="s">
        <v>146</v>
      </c>
      <c r="Z68" s="1425" t="s">
        <v>147</v>
      </c>
      <c r="AA68" s="1426">
        <v>5</v>
      </c>
      <c r="AB68" s="11"/>
      <c r="AC68" s="11"/>
      <c r="AD68" s="11"/>
      <c r="AE68" s="1226"/>
      <c r="AF68" s="1223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1416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1223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39"/>
      <c r="CQ68" s="39"/>
      <c r="CR68" s="39"/>
      <c r="CS68" s="39"/>
      <c r="CT68" s="39"/>
      <c r="CU68" s="39"/>
      <c r="CV68" s="39"/>
      <c r="CW68" s="4"/>
      <c r="CX68" s="4"/>
      <c r="CY68" s="4"/>
      <c r="CZ68" s="4"/>
      <c r="DA68" s="4"/>
      <c r="DB68" s="4"/>
      <c r="DC68" s="1309"/>
      <c r="DD68" s="1309"/>
      <c r="DE68" s="1309"/>
      <c r="DF68" s="1309"/>
      <c r="DG68" s="1309"/>
      <c r="DH68" s="1309"/>
      <c r="DI68" s="4"/>
      <c r="DJ68" s="4"/>
      <c r="DK68" s="39"/>
      <c r="DL68" s="39"/>
      <c r="DM68" s="39"/>
      <c r="DN68" s="39"/>
      <c r="DO68" s="39"/>
      <c r="DP68" s="39"/>
      <c r="DQ68" s="4"/>
      <c r="DR68" s="4"/>
      <c r="DS68" s="4"/>
      <c r="DT68" s="2643" t="s">
        <v>19</v>
      </c>
      <c r="DU68" s="2644"/>
      <c r="DV68" s="1391">
        <f>SUM(DV56:DV67)</f>
        <v>0</v>
      </c>
      <c r="DW68" s="1312"/>
      <c r="DX68" s="1226"/>
      <c r="DY68" s="1223"/>
      <c r="DZ68" s="2606" t="s">
        <v>85</v>
      </c>
      <c r="EA68" s="2607"/>
      <c r="EB68" s="2607"/>
      <c r="EC68" s="2608"/>
      <c r="ED68" s="1419">
        <f>COUNTIF(EL13:EL45,3)</f>
        <v>0</v>
      </c>
      <c r="EE68" s="1420" t="e">
        <f>ED68*100/ED76</f>
        <v>#DIV/0!</v>
      </c>
      <c r="EF68" s="1187"/>
      <c r="EG68" s="1187"/>
      <c r="EH68" s="1187"/>
      <c r="EI68" s="1187"/>
      <c r="EJ68" s="1187"/>
      <c r="EK68" s="1187"/>
      <c r="EL68" s="1187"/>
      <c r="EM68" s="1187"/>
      <c r="EN68" s="1226"/>
      <c r="EO68" s="1695"/>
      <c r="EP68" s="3062" t="s">
        <v>401</v>
      </c>
      <c r="EQ68" s="3063"/>
      <c r="ER68" s="1705">
        <f>ER52</f>
        <v>0</v>
      </c>
      <c r="ES68" s="1706" t="e">
        <f>ER68*100/ER69</f>
        <v>#DIV/0!</v>
      </c>
      <c r="ET68" s="1705">
        <f>ER52</f>
        <v>0</v>
      </c>
      <c r="EU68" s="1707" t="e">
        <f>ET68*100/ET69</f>
        <v>#DIV/0!</v>
      </c>
      <c r="EV68" s="1705">
        <f>ER52</f>
        <v>0</v>
      </c>
      <c r="EW68" s="1707" t="e">
        <f>EV68*100/EV69</f>
        <v>#DIV/0!</v>
      </c>
      <c r="EX68" s="1705">
        <f>ER52</f>
        <v>0</v>
      </c>
      <c r="EY68" s="1707" t="e">
        <f>EX68*100/EX69</f>
        <v>#DIV/0!</v>
      </c>
      <c r="EZ68" s="14"/>
      <c r="FA68" s="1230"/>
      <c r="FB68" s="1230"/>
      <c r="FC68" s="1238"/>
      <c r="FD68" s="1231"/>
      <c r="FE68" s="1223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1223"/>
      <c r="HO68" s="4"/>
      <c r="HP68" s="4"/>
      <c r="HQ68" s="4"/>
      <c r="HR68" s="4"/>
      <c r="HS68" s="11"/>
      <c r="HT68" s="4"/>
      <c r="HU68" s="4"/>
      <c r="HV68" s="4"/>
      <c r="HW68" s="4"/>
      <c r="HX68" s="11"/>
      <c r="HY68" s="4"/>
      <c r="HZ68" s="4"/>
      <c r="IA68" s="4"/>
      <c r="IB68" s="4"/>
      <c r="IC68" s="1226"/>
      <c r="ID68" s="4"/>
      <c r="IE68" s="434"/>
      <c r="IF68" s="434"/>
      <c r="IG68" s="434"/>
      <c r="IH68" s="434"/>
      <c r="II68" s="434"/>
      <c r="IJ68" s="434"/>
      <c r="IK68" s="434"/>
      <c r="IL68" s="434"/>
      <c r="IM68" s="434"/>
      <c r="IN68" s="434"/>
      <c r="IO68" s="434"/>
      <c r="IP68" s="434"/>
      <c r="IQ68" s="434"/>
      <c r="IR68" s="434"/>
      <c r="IS68" s="434"/>
      <c r="IT68" s="434"/>
      <c r="IU68" s="434"/>
      <c r="IV68" s="434"/>
      <c r="IW68" s="434"/>
      <c r="IX68" s="434"/>
      <c r="IY68" s="434"/>
      <c r="IZ68" s="434"/>
      <c r="JA68" s="434"/>
      <c r="JB68" s="434"/>
      <c r="JC68" s="434"/>
      <c r="JD68" s="434"/>
      <c r="JE68" s="434"/>
      <c r="JF68" s="434"/>
      <c r="JG68" s="434"/>
      <c r="JH68" s="434"/>
      <c r="JI68" s="434"/>
      <c r="JJ68" s="434"/>
      <c r="JK68" s="434"/>
      <c r="JL68" s="434"/>
      <c r="JM68" s="434"/>
      <c r="JN68" s="434"/>
      <c r="JO68" s="434"/>
      <c r="JP68" s="434"/>
      <c r="JQ68" s="434"/>
      <c r="JR68" s="434"/>
      <c r="JS68" s="434"/>
      <c r="JT68" s="434"/>
      <c r="JU68" s="434"/>
      <c r="JV68" s="434"/>
      <c r="JW68" s="434"/>
      <c r="JX68" s="434"/>
      <c r="JY68" s="434"/>
      <c r="JZ68" s="434"/>
      <c r="KA68" s="434"/>
      <c r="KB68" s="434"/>
      <c r="KC68" s="434"/>
      <c r="KD68" s="434"/>
      <c r="KE68" s="434"/>
      <c r="KF68" s="434"/>
      <c r="KG68" s="434"/>
      <c r="KH68" s="434"/>
      <c r="KI68" s="434"/>
      <c r="KJ68" s="434"/>
      <c r="KK68" s="434"/>
      <c r="KL68" s="434"/>
      <c r="KM68" s="434"/>
      <c r="KN68" s="434"/>
      <c r="KO68" s="434"/>
      <c r="KP68" s="434"/>
      <c r="KQ68" s="434"/>
      <c r="KR68" s="434"/>
      <c r="KS68" s="434"/>
      <c r="KT68" s="434"/>
      <c r="KU68" s="434"/>
      <c r="KV68" s="434"/>
      <c r="KW68" s="434"/>
      <c r="KX68" s="434"/>
      <c r="KY68" s="434"/>
      <c r="KZ68" s="434"/>
      <c r="LA68" s="434"/>
      <c r="LB68" s="434"/>
      <c r="LC68" s="434"/>
      <c r="LD68" s="434"/>
      <c r="LE68" s="434"/>
      <c r="LF68" s="434"/>
      <c r="LG68" s="434"/>
      <c r="LH68" s="434"/>
      <c r="LI68" s="434"/>
      <c r="LJ68" s="434"/>
      <c r="LK68" s="434"/>
      <c r="LL68" s="434"/>
      <c r="LM68" s="434"/>
      <c r="LN68" s="434"/>
      <c r="LO68" s="434"/>
      <c r="LP68" s="434"/>
      <c r="LQ68" s="434"/>
      <c r="LR68" s="434"/>
      <c r="LS68" s="434"/>
      <c r="LT68" s="434"/>
      <c r="LU68" s="434"/>
      <c r="LV68" s="434"/>
      <c r="LW68" s="434"/>
      <c r="LX68" s="434"/>
      <c r="LY68" s="434"/>
      <c r="LZ68" s="434"/>
      <c r="MA68" s="434"/>
      <c r="MB68" s="434"/>
      <c r="MC68" s="434"/>
      <c r="MD68" s="434"/>
      <c r="ME68" s="434"/>
      <c r="MF68" s="434"/>
      <c r="MG68" s="434"/>
      <c r="MH68" s="434"/>
      <c r="MI68" s="434"/>
      <c r="MJ68" s="434"/>
      <c r="MK68" s="434"/>
      <c r="ML68" s="434"/>
      <c r="MM68" s="434"/>
      <c r="MN68" s="434"/>
      <c r="MO68" s="434"/>
      <c r="MP68" s="434"/>
      <c r="MQ68" s="434"/>
      <c r="MR68" s="1233"/>
      <c r="MS68" s="139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608"/>
    </row>
    <row r="69" spans="1:384" s="1938" customFormat="1" ht="26.25" thickBot="1" x14ac:dyDescent="0.35">
      <c r="A69" s="1224"/>
      <c r="B69" s="1221"/>
      <c r="C69" s="4"/>
      <c r="D69" s="1226"/>
      <c r="E69" s="1223"/>
      <c r="F69" s="2708"/>
      <c r="G69" s="2709"/>
      <c r="H69" s="2709"/>
      <c r="I69" s="2709"/>
      <c r="J69" s="2709"/>
      <c r="K69" s="2709"/>
      <c r="L69" s="2710"/>
      <c r="M69" s="1226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1226"/>
      <c r="AF69" s="1223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1416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1223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39"/>
      <c r="CQ69" s="39"/>
      <c r="CR69" s="39"/>
      <c r="CS69" s="39"/>
      <c r="CT69" s="39"/>
      <c r="CU69" s="39"/>
      <c r="CV69" s="39"/>
      <c r="CW69" s="4"/>
      <c r="CX69" s="4"/>
      <c r="CY69" s="4"/>
      <c r="CZ69" s="4"/>
      <c r="DA69" s="4"/>
      <c r="DB69" s="4"/>
      <c r="DC69" s="1309"/>
      <c r="DD69" s="1309"/>
      <c r="DE69" s="1309"/>
      <c r="DF69" s="1309"/>
      <c r="DG69" s="1309"/>
      <c r="DH69" s="1309"/>
      <c r="DI69" s="1309"/>
      <c r="DJ69" s="1309"/>
      <c r="DK69" s="39"/>
      <c r="DL69" s="39"/>
      <c r="DM69" s="39"/>
      <c r="DN69" s="39"/>
      <c r="DO69" s="39"/>
      <c r="DP69" s="39"/>
      <c r="DQ69" s="39"/>
      <c r="DR69" s="4"/>
      <c r="DS69" s="1427"/>
      <c r="DT69" s="1427"/>
      <c r="DU69" s="1427"/>
      <c r="DV69" s="1427"/>
      <c r="DW69" s="1427"/>
      <c r="DX69" s="1428"/>
      <c r="DY69" s="1223"/>
      <c r="DZ69" s="2606" t="s">
        <v>86</v>
      </c>
      <c r="EA69" s="2607"/>
      <c r="EB69" s="2607"/>
      <c r="EC69" s="2608"/>
      <c r="ED69" s="1419">
        <f>COUNTIF(EL13:EL45,4)</f>
        <v>0</v>
      </c>
      <c r="EE69" s="1420" t="e">
        <f>ED69*100/ED76</f>
        <v>#DIV/0!</v>
      </c>
      <c r="EF69" s="1187"/>
      <c r="EG69" s="1187"/>
      <c r="EH69" s="1187"/>
      <c r="EI69" s="1187"/>
      <c r="EJ69" s="1187"/>
      <c r="EK69" s="1187"/>
      <c r="EL69" s="1187"/>
      <c r="EM69" s="1187"/>
      <c r="EN69" s="1226"/>
      <c r="EO69" s="1695"/>
      <c r="EP69" s="1227"/>
      <c r="EQ69" s="14"/>
      <c r="ER69" s="1375">
        <f>SUM(ER66:ER68)</f>
        <v>0</v>
      </c>
      <c r="ES69" s="1375"/>
      <c r="ET69" s="1375">
        <f>SUM(ET66:ET68)</f>
        <v>0</v>
      </c>
      <c r="EU69" s="1375"/>
      <c r="EV69" s="1375">
        <f>SUM(EV66:EV68)</f>
        <v>0</v>
      </c>
      <c r="EW69" s="1375"/>
      <c r="EX69" s="1375">
        <f>SUM(EX66:EX68)</f>
        <v>0</v>
      </c>
      <c r="EY69" s="1375"/>
      <c r="EZ69" s="14"/>
      <c r="FA69" s="1230"/>
      <c r="FB69" s="1230"/>
      <c r="FC69" s="1238"/>
      <c r="FD69" s="1231"/>
      <c r="FE69" s="1223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1223"/>
      <c r="HO69" s="2310" t="s">
        <v>376</v>
      </c>
      <c r="HP69" s="2311"/>
      <c r="HQ69" s="2314" t="s">
        <v>11</v>
      </c>
      <c r="HR69" s="2314" t="s">
        <v>12</v>
      </c>
      <c r="HS69" s="1087"/>
      <c r="HT69" s="2310" t="s">
        <v>377</v>
      </c>
      <c r="HU69" s="2311"/>
      <c r="HV69" s="2314" t="s">
        <v>11</v>
      </c>
      <c r="HW69" s="2314" t="s">
        <v>12</v>
      </c>
      <c r="HX69" s="1087"/>
      <c r="HY69" s="2310" t="s">
        <v>378</v>
      </c>
      <c r="HZ69" s="2311"/>
      <c r="IA69" s="2314" t="s">
        <v>11</v>
      </c>
      <c r="IB69" s="2314" t="s">
        <v>12</v>
      </c>
      <c r="IC69" s="1226"/>
      <c r="ID69" s="4"/>
      <c r="IE69" s="434"/>
      <c r="IF69" s="434"/>
      <c r="IG69" s="434"/>
      <c r="IH69" s="434"/>
      <c r="II69" s="434"/>
      <c r="IJ69" s="434"/>
      <c r="IK69" s="434"/>
      <c r="IL69" s="434"/>
      <c r="IM69" s="434"/>
      <c r="IN69" s="434"/>
      <c r="IO69" s="434"/>
      <c r="IP69" s="434"/>
      <c r="IQ69" s="434"/>
      <c r="IR69" s="434"/>
      <c r="IS69" s="434"/>
      <c r="IT69" s="434"/>
      <c r="IU69" s="434"/>
      <c r="IV69" s="434"/>
      <c r="IW69" s="434"/>
      <c r="IX69" s="434"/>
      <c r="IY69" s="434"/>
      <c r="IZ69" s="434"/>
      <c r="JA69" s="434"/>
      <c r="JB69" s="434"/>
      <c r="JC69" s="434"/>
      <c r="JD69" s="434"/>
      <c r="JE69" s="434"/>
      <c r="JF69" s="434"/>
      <c r="JG69" s="434"/>
      <c r="JH69" s="434"/>
      <c r="JI69" s="434"/>
      <c r="JJ69" s="434"/>
      <c r="JK69" s="434"/>
      <c r="JL69" s="434"/>
      <c r="JM69" s="434"/>
      <c r="JN69" s="434"/>
      <c r="JO69" s="434"/>
      <c r="JP69" s="434"/>
      <c r="JQ69" s="434"/>
      <c r="JR69" s="434"/>
      <c r="JS69" s="434"/>
      <c r="JT69" s="434"/>
      <c r="JU69" s="434"/>
      <c r="JV69" s="434"/>
      <c r="JW69" s="434"/>
      <c r="JX69" s="434"/>
      <c r="JY69" s="434"/>
      <c r="JZ69" s="434"/>
      <c r="KA69" s="434"/>
      <c r="KB69" s="434"/>
      <c r="KC69" s="434"/>
      <c r="KD69" s="434"/>
      <c r="KE69" s="434"/>
      <c r="KF69" s="434"/>
      <c r="KG69" s="434"/>
      <c r="KH69" s="434"/>
      <c r="KI69" s="434"/>
      <c r="KJ69" s="434"/>
      <c r="KK69" s="434"/>
      <c r="KL69" s="434"/>
      <c r="KM69" s="434"/>
      <c r="KN69" s="434"/>
      <c r="KO69" s="434"/>
      <c r="KP69" s="434"/>
      <c r="KQ69" s="434"/>
      <c r="KR69" s="434"/>
      <c r="KS69" s="434"/>
      <c r="KT69" s="434"/>
      <c r="KU69" s="434"/>
      <c r="KV69" s="434"/>
      <c r="KW69" s="434"/>
      <c r="KX69" s="434"/>
      <c r="KY69" s="434"/>
      <c r="KZ69" s="434"/>
      <c r="LA69" s="434"/>
      <c r="LB69" s="434"/>
      <c r="LC69" s="434"/>
      <c r="LD69" s="434"/>
      <c r="LE69" s="434"/>
      <c r="LF69" s="434"/>
      <c r="LG69" s="434"/>
      <c r="LH69" s="434"/>
      <c r="LI69" s="434"/>
      <c r="LJ69" s="434"/>
      <c r="LK69" s="434"/>
      <c r="LL69" s="434"/>
      <c r="LM69" s="434"/>
      <c r="LN69" s="434"/>
      <c r="LO69" s="434"/>
      <c r="LP69" s="434"/>
      <c r="LQ69" s="434"/>
      <c r="LR69" s="434"/>
      <c r="LS69" s="434"/>
      <c r="LT69" s="434"/>
      <c r="LU69" s="434"/>
      <c r="LV69" s="434"/>
      <c r="LW69" s="434"/>
      <c r="LX69" s="434"/>
      <c r="LY69" s="434"/>
      <c r="LZ69" s="434"/>
      <c r="MA69" s="434"/>
      <c r="MB69" s="434"/>
      <c r="MC69" s="434"/>
      <c r="MD69" s="434"/>
      <c r="ME69" s="434"/>
      <c r="MF69" s="434"/>
      <c r="MG69" s="434"/>
      <c r="MH69" s="434"/>
      <c r="MI69" s="434"/>
      <c r="MJ69" s="434"/>
      <c r="MK69" s="434"/>
      <c r="ML69" s="434"/>
      <c r="MM69" s="434"/>
      <c r="MN69" s="434"/>
      <c r="MO69" s="434"/>
      <c r="MP69" s="434"/>
      <c r="MQ69" s="434"/>
      <c r="MR69" s="1233"/>
      <c r="MS69" s="1394"/>
      <c r="MT69" s="4"/>
      <c r="MU69" s="2329" t="s">
        <v>327</v>
      </c>
      <c r="MV69" s="2330"/>
      <c r="MW69" s="2333" t="s">
        <v>11</v>
      </c>
      <c r="MX69" s="2335" t="s">
        <v>12</v>
      </c>
      <c r="MY69" s="1082"/>
      <c r="MZ69" s="2301" t="s">
        <v>338</v>
      </c>
      <c r="NA69" s="2302"/>
      <c r="NB69" s="2297" t="s">
        <v>11</v>
      </c>
      <c r="NC69" s="2306" t="s">
        <v>12</v>
      </c>
      <c r="ND69" s="1084"/>
      <c r="NE69" s="2301" t="s">
        <v>331</v>
      </c>
      <c r="NF69" s="2302"/>
      <c r="NG69" s="2297" t="s">
        <v>11</v>
      </c>
      <c r="NH69" s="2306" t="s">
        <v>12</v>
      </c>
      <c r="NI69" s="1084"/>
      <c r="NJ69" s="2301" t="s">
        <v>333</v>
      </c>
      <c r="NK69" s="2302"/>
      <c r="NL69" s="2297" t="s">
        <v>11</v>
      </c>
      <c r="NM69" s="2306" t="s">
        <v>12</v>
      </c>
      <c r="NN69" s="1084"/>
      <c r="NO69" s="2301" t="s">
        <v>339</v>
      </c>
      <c r="NP69" s="2302"/>
      <c r="NQ69" s="2297" t="s">
        <v>11</v>
      </c>
      <c r="NR69" s="2306" t="s">
        <v>12</v>
      </c>
      <c r="NS69" s="4"/>
      <c r="NT69" s="608"/>
    </row>
    <row r="70" spans="1:384" s="1938" customFormat="1" ht="21" thickBot="1" x14ac:dyDescent="0.35">
      <c r="A70" s="1224"/>
      <c r="B70" s="1221"/>
      <c r="C70" s="4"/>
      <c r="D70" s="1226"/>
      <c r="E70" s="1223"/>
      <c r="F70" s="4"/>
      <c r="G70" s="4"/>
      <c r="H70" s="4"/>
      <c r="I70" s="4"/>
      <c r="J70" s="4"/>
      <c r="K70" s="1429"/>
      <c r="L70" s="1221"/>
      <c r="M70" s="1226"/>
      <c r="N70" s="4"/>
      <c r="O70" s="4"/>
      <c r="P70" s="4"/>
      <c r="Q70" s="1114"/>
      <c r="R70" s="111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1226"/>
      <c r="AF70" s="1223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12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1223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1309"/>
      <c r="DD70" s="1309"/>
      <c r="DE70" s="1309"/>
      <c r="DF70" s="1309"/>
      <c r="DG70" s="1309"/>
      <c r="DH70" s="1309"/>
      <c r="DI70" s="1309"/>
      <c r="DJ70" s="1309"/>
      <c r="DK70" s="1816"/>
      <c r="DL70" s="1816"/>
      <c r="DM70" s="14"/>
      <c r="DN70" s="14"/>
      <c r="DO70" s="14"/>
      <c r="DP70" s="14"/>
      <c r="DQ70" s="14"/>
      <c r="DR70" s="1430"/>
      <c r="DS70" s="1430"/>
      <c r="DT70" s="1430"/>
      <c r="DU70" s="1430"/>
      <c r="DV70" s="1430"/>
      <c r="DW70" s="1430"/>
      <c r="DX70" s="1428"/>
      <c r="DY70" s="1223"/>
      <c r="DZ70" s="2606" t="s">
        <v>87</v>
      </c>
      <c r="EA70" s="2607"/>
      <c r="EB70" s="2607"/>
      <c r="EC70" s="2608"/>
      <c r="ED70" s="1419">
        <f>COUNTIF(EL13:EL45,5)</f>
        <v>0</v>
      </c>
      <c r="EE70" s="1420" t="e">
        <f>ED70*100/ED76</f>
        <v>#DIV/0!</v>
      </c>
      <c r="EF70" s="1187"/>
      <c r="EG70" s="1187"/>
      <c r="EH70" s="1187"/>
      <c r="EI70" s="1187"/>
      <c r="EJ70" s="1187"/>
      <c r="EK70" s="1187"/>
      <c r="EL70" s="1187"/>
      <c r="EM70" s="1187"/>
      <c r="EN70" s="1226"/>
      <c r="EO70" s="1695"/>
      <c r="EP70" s="639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230"/>
      <c r="FB70" s="1230"/>
      <c r="FC70" s="1238"/>
      <c r="FD70" s="1231"/>
      <c r="FE70" s="1232"/>
      <c r="FF70" s="434"/>
      <c r="FG70" s="434"/>
      <c r="FH70" s="434"/>
      <c r="FI70" s="434"/>
      <c r="FJ70" s="434"/>
      <c r="FK70" s="434"/>
      <c r="FL70" s="434"/>
      <c r="FM70" s="434"/>
      <c r="FN70" s="434"/>
      <c r="FO70" s="434"/>
      <c r="FP70" s="434"/>
      <c r="FQ70" s="434"/>
      <c r="FR70" s="434"/>
      <c r="FS70" s="434"/>
      <c r="FT70" s="434"/>
      <c r="FU70" s="434"/>
      <c r="FV70" s="434"/>
      <c r="FW70" s="434"/>
      <c r="FX70" s="434"/>
      <c r="FY70" s="434"/>
      <c r="FZ70" s="434"/>
      <c r="GA70" s="434"/>
      <c r="GB70" s="434"/>
      <c r="GC70" s="434"/>
      <c r="GD70" s="434"/>
      <c r="GE70" s="434"/>
      <c r="GF70" s="434"/>
      <c r="GG70" s="434"/>
      <c r="GH70" s="434"/>
      <c r="GI70" s="434"/>
      <c r="GJ70" s="434"/>
      <c r="GK70" s="434"/>
      <c r="GL70" s="434"/>
      <c r="GM70" s="434"/>
      <c r="GN70" s="434"/>
      <c r="GO70" s="434"/>
      <c r="GP70" s="434"/>
      <c r="GQ70" s="434"/>
      <c r="GR70" s="434"/>
      <c r="GS70" s="434"/>
      <c r="GT70" s="434"/>
      <c r="GU70" s="434"/>
      <c r="GV70" s="434"/>
      <c r="GW70" s="434"/>
      <c r="GX70" s="434"/>
      <c r="GY70" s="434"/>
      <c r="GZ70" s="434"/>
      <c r="HA70" s="434"/>
      <c r="HB70" s="434"/>
      <c r="HC70" s="434"/>
      <c r="HD70" s="434"/>
      <c r="HE70" s="434"/>
      <c r="HF70" s="434"/>
      <c r="HG70" s="434"/>
      <c r="HH70" s="434"/>
      <c r="HI70" s="434"/>
      <c r="HJ70" s="434"/>
      <c r="HK70" s="434"/>
      <c r="HL70" s="434"/>
      <c r="HM70" s="434"/>
      <c r="HN70" s="1232"/>
      <c r="HO70" s="2312"/>
      <c r="HP70" s="2313"/>
      <c r="HQ70" s="2315"/>
      <c r="HR70" s="2316"/>
      <c r="HS70" s="466"/>
      <c r="HT70" s="2312"/>
      <c r="HU70" s="2313"/>
      <c r="HV70" s="2315"/>
      <c r="HW70" s="2316"/>
      <c r="HX70" s="466"/>
      <c r="HY70" s="2312"/>
      <c r="HZ70" s="2313"/>
      <c r="IA70" s="2315"/>
      <c r="IB70" s="2316"/>
      <c r="IC70" s="1233"/>
      <c r="ID70" s="434"/>
      <c r="IE70" s="434"/>
      <c r="IF70" s="434"/>
      <c r="IG70" s="434"/>
      <c r="IH70" s="434"/>
      <c r="II70" s="434"/>
      <c r="IJ70" s="434"/>
      <c r="IK70" s="434"/>
      <c r="IL70" s="434"/>
      <c r="IM70" s="434"/>
      <c r="IN70" s="434"/>
      <c r="IO70" s="434"/>
      <c r="IP70" s="434"/>
      <c r="IQ70" s="434"/>
      <c r="IR70" s="434"/>
      <c r="IS70" s="434"/>
      <c r="IT70" s="434"/>
      <c r="IU70" s="434"/>
      <c r="IV70" s="434"/>
      <c r="IW70" s="434"/>
      <c r="IX70" s="434"/>
      <c r="IY70" s="434"/>
      <c r="IZ70" s="434"/>
      <c r="JA70" s="434"/>
      <c r="JB70" s="434"/>
      <c r="JC70" s="434"/>
      <c r="JD70" s="434"/>
      <c r="JE70" s="434"/>
      <c r="JF70" s="434"/>
      <c r="JG70" s="434"/>
      <c r="JH70" s="434"/>
      <c r="JI70" s="434"/>
      <c r="JJ70" s="434"/>
      <c r="JK70" s="434"/>
      <c r="JL70" s="434"/>
      <c r="JM70" s="434"/>
      <c r="JN70" s="434"/>
      <c r="JO70" s="434"/>
      <c r="JP70" s="434"/>
      <c r="JQ70" s="434"/>
      <c r="JR70" s="434"/>
      <c r="JS70" s="434"/>
      <c r="JT70" s="434"/>
      <c r="JU70" s="434"/>
      <c r="JV70" s="434"/>
      <c r="JW70" s="434"/>
      <c r="JX70" s="434"/>
      <c r="JY70" s="434"/>
      <c r="JZ70" s="434"/>
      <c r="KA70" s="434"/>
      <c r="KB70" s="434"/>
      <c r="KC70" s="434"/>
      <c r="KD70" s="434"/>
      <c r="KE70" s="434"/>
      <c r="KF70" s="434"/>
      <c r="KG70" s="434"/>
      <c r="KH70" s="434"/>
      <c r="KI70" s="434"/>
      <c r="KJ70" s="434"/>
      <c r="KK70" s="434"/>
      <c r="KL70" s="434"/>
      <c r="KM70" s="434"/>
      <c r="KN70" s="434"/>
      <c r="KO70" s="434"/>
      <c r="KP70" s="434"/>
      <c r="KQ70" s="434"/>
      <c r="KR70" s="434"/>
      <c r="KS70" s="434"/>
      <c r="KT70" s="434"/>
      <c r="KU70" s="434"/>
      <c r="KV70" s="434"/>
      <c r="KW70" s="434"/>
      <c r="KX70" s="434"/>
      <c r="KY70" s="434"/>
      <c r="KZ70" s="434"/>
      <c r="LA70" s="434"/>
      <c r="LB70" s="434"/>
      <c r="LC70" s="434"/>
      <c r="LD70" s="434"/>
      <c r="LE70" s="434"/>
      <c r="LF70" s="434"/>
      <c r="LG70" s="434"/>
      <c r="LH70" s="434"/>
      <c r="LI70" s="434"/>
      <c r="LJ70" s="434"/>
      <c r="LK70" s="434"/>
      <c r="LL70" s="434"/>
      <c r="LM70" s="434"/>
      <c r="LN70" s="434"/>
      <c r="LO70" s="434"/>
      <c r="LP70" s="434"/>
      <c r="LQ70" s="434"/>
      <c r="LR70" s="434"/>
      <c r="LS70" s="434"/>
      <c r="LT70" s="434"/>
      <c r="LU70" s="434"/>
      <c r="LV70" s="434"/>
      <c r="LW70" s="434"/>
      <c r="LX70" s="434"/>
      <c r="LY70" s="434"/>
      <c r="LZ70" s="434"/>
      <c r="MA70" s="434"/>
      <c r="MB70" s="434"/>
      <c r="MC70" s="434"/>
      <c r="MD70" s="434"/>
      <c r="ME70" s="434"/>
      <c r="MF70" s="434"/>
      <c r="MG70" s="434"/>
      <c r="MH70" s="434"/>
      <c r="MI70" s="434"/>
      <c r="MJ70" s="434"/>
      <c r="MK70" s="434"/>
      <c r="ML70" s="434"/>
      <c r="MM70" s="434"/>
      <c r="MN70" s="434"/>
      <c r="MO70" s="434"/>
      <c r="MP70" s="434"/>
      <c r="MQ70" s="434"/>
      <c r="MR70" s="1233"/>
      <c r="MS70" s="1234"/>
      <c r="MT70" s="434"/>
      <c r="MU70" s="2331"/>
      <c r="MV70" s="2332"/>
      <c r="MW70" s="2334"/>
      <c r="MX70" s="2336"/>
      <c r="MY70" s="1082"/>
      <c r="MZ70" s="2308"/>
      <c r="NA70" s="2309"/>
      <c r="NB70" s="2305"/>
      <c r="NC70" s="2307"/>
      <c r="ND70" s="1084"/>
      <c r="NE70" s="2308"/>
      <c r="NF70" s="2309"/>
      <c r="NG70" s="2305"/>
      <c r="NH70" s="2307"/>
      <c r="NI70" s="1084"/>
      <c r="NJ70" s="2308"/>
      <c r="NK70" s="2309"/>
      <c r="NL70" s="2305"/>
      <c r="NM70" s="2307"/>
      <c r="NN70" s="1084"/>
      <c r="NO70" s="2308"/>
      <c r="NP70" s="2309"/>
      <c r="NQ70" s="2305"/>
      <c r="NR70" s="2307"/>
      <c r="NS70" s="434"/>
      <c r="NT70" s="608"/>
    </row>
    <row r="71" spans="1:384" s="1938" customFormat="1" ht="22.5" x14ac:dyDescent="0.3">
      <c r="A71" s="1224"/>
      <c r="B71" s="1221"/>
      <c r="C71" s="1421"/>
      <c r="D71" s="1431"/>
      <c r="E71" s="1422"/>
      <c r="F71" s="1421"/>
      <c r="G71" s="1421"/>
      <c r="H71" s="1421"/>
      <c r="I71" s="4"/>
      <c r="J71" s="1221"/>
      <c r="K71" s="1429"/>
      <c r="L71" s="1221"/>
      <c r="M71" s="1226"/>
      <c r="N71" s="4"/>
      <c r="O71" s="4"/>
      <c r="P71" s="4"/>
      <c r="Q71" s="1114"/>
      <c r="R71" s="111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1226"/>
      <c r="AF71" s="1223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1223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1309"/>
      <c r="DD71" s="1309"/>
      <c r="DE71" s="1309"/>
      <c r="DF71" s="1309"/>
      <c r="DG71" s="1309"/>
      <c r="DH71" s="1309"/>
      <c r="DI71" s="1309"/>
      <c r="DJ71" s="1309"/>
      <c r="DK71" s="1816"/>
      <c r="DL71" s="1816"/>
      <c r="DM71" s="14"/>
      <c r="DN71" s="14"/>
      <c r="DO71" s="14"/>
      <c r="DP71" s="14"/>
      <c r="DQ71" s="14"/>
      <c r="DR71" s="1817"/>
      <c r="DS71" s="1817"/>
      <c r="DT71" s="1817"/>
      <c r="DU71" s="1817"/>
      <c r="DV71" s="1817"/>
      <c r="DW71" s="1817"/>
      <c r="DX71" s="1428"/>
      <c r="DY71" s="1223"/>
      <c r="DZ71" s="2606" t="s">
        <v>88</v>
      </c>
      <c r="EA71" s="2607"/>
      <c r="EB71" s="2607"/>
      <c r="EC71" s="2608"/>
      <c r="ED71" s="1419">
        <f>COUNTIF(EL13:EL45,6)</f>
        <v>0</v>
      </c>
      <c r="EE71" s="1420" t="e">
        <f>ED71*100/ED76</f>
        <v>#DIV/0!</v>
      </c>
      <c r="EF71" s="1187"/>
      <c r="EG71" s="1187"/>
      <c r="EH71" s="1187"/>
      <c r="EI71" s="1187"/>
      <c r="EJ71" s="1187"/>
      <c r="EK71" s="1187"/>
      <c r="EL71" s="1187"/>
      <c r="EM71" s="1187"/>
      <c r="EN71" s="1226"/>
      <c r="EO71" s="1695"/>
      <c r="EP71" s="639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230"/>
      <c r="FB71" s="1230"/>
      <c r="FC71" s="1238"/>
      <c r="FD71" s="1231"/>
      <c r="FE71" s="1232"/>
      <c r="FF71" s="434"/>
      <c r="FG71" s="434"/>
      <c r="FH71" s="434"/>
      <c r="FI71" s="434"/>
      <c r="FJ71" s="434"/>
      <c r="FK71" s="434"/>
      <c r="FL71" s="434"/>
      <c r="FM71" s="434"/>
      <c r="FN71" s="434"/>
      <c r="FO71" s="434"/>
      <c r="FP71" s="434"/>
      <c r="FQ71" s="434"/>
      <c r="FR71" s="434"/>
      <c r="FS71" s="434"/>
      <c r="FT71" s="434"/>
      <c r="FU71" s="434"/>
      <c r="FV71" s="434"/>
      <c r="FW71" s="434"/>
      <c r="FX71" s="434"/>
      <c r="FY71" s="434"/>
      <c r="FZ71" s="434"/>
      <c r="GA71" s="434"/>
      <c r="GB71" s="434"/>
      <c r="GC71" s="434"/>
      <c r="GD71" s="434"/>
      <c r="GE71" s="434"/>
      <c r="GF71" s="434"/>
      <c r="GG71" s="434"/>
      <c r="GH71" s="434"/>
      <c r="GI71" s="434"/>
      <c r="GJ71" s="434"/>
      <c r="GK71" s="434"/>
      <c r="GL71" s="434"/>
      <c r="GM71" s="434"/>
      <c r="GN71" s="434"/>
      <c r="GO71" s="434"/>
      <c r="GP71" s="434"/>
      <c r="GQ71" s="434"/>
      <c r="GR71" s="434"/>
      <c r="GS71" s="434"/>
      <c r="GT71" s="434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1232"/>
      <c r="HO71" s="2317" t="s">
        <v>324</v>
      </c>
      <c r="HP71" s="2318"/>
      <c r="HQ71" s="410">
        <f>HA49+HQ49</f>
        <v>0</v>
      </c>
      <c r="HR71" s="997" t="e">
        <f>HQ71*100/HQ74</f>
        <v>#DIV/0!</v>
      </c>
      <c r="HS71" s="466"/>
      <c r="HT71" s="2317" t="s">
        <v>324</v>
      </c>
      <c r="HU71" s="2318"/>
      <c r="HV71" s="410">
        <f>HF49+HV49</f>
        <v>0</v>
      </c>
      <c r="HW71" s="997" t="e">
        <f>HV71*100/HV74</f>
        <v>#DIV/0!</v>
      </c>
      <c r="HX71" s="466"/>
      <c r="HY71" s="2317" t="s">
        <v>324</v>
      </c>
      <c r="HZ71" s="2318"/>
      <c r="IA71" s="410">
        <f>HK49+IA49</f>
        <v>0</v>
      </c>
      <c r="IB71" s="997" t="e">
        <f>IA71*100/IA74</f>
        <v>#DIV/0!</v>
      </c>
      <c r="IC71" s="1233"/>
      <c r="ID71" s="434"/>
      <c r="IE71" s="434"/>
      <c r="IF71" s="434"/>
      <c r="IG71" s="434"/>
      <c r="IH71" s="434"/>
      <c r="II71" s="434"/>
      <c r="IJ71" s="434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4"/>
      <c r="JH71" s="434"/>
      <c r="JI71" s="434"/>
      <c r="JJ71" s="434"/>
      <c r="JK71" s="434"/>
      <c r="JL71" s="434"/>
      <c r="JM71" s="434"/>
      <c r="JN71" s="434"/>
      <c r="JO71" s="434"/>
      <c r="JP71" s="434"/>
      <c r="JQ71" s="434"/>
      <c r="JR71" s="434"/>
      <c r="JS71" s="434"/>
      <c r="JT71" s="434"/>
      <c r="JU71" s="434"/>
      <c r="JV71" s="434"/>
      <c r="JW71" s="434"/>
      <c r="JX71" s="434"/>
      <c r="JY71" s="434"/>
      <c r="JZ71" s="434"/>
      <c r="KA71" s="434"/>
      <c r="KB71" s="434"/>
      <c r="KC71" s="434"/>
      <c r="KD71" s="434"/>
      <c r="KE71" s="434"/>
      <c r="KF71" s="434"/>
      <c r="KG71" s="434"/>
      <c r="KH71" s="434"/>
      <c r="KI71" s="434"/>
      <c r="KJ71" s="434"/>
      <c r="KK71" s="434"/>
      <c r="KL71" s="434"/>
      <c r="KM71" s="434"/>
      <c r="KN71" s="434"/>
      <c r="KO71" s="434"/>
      <c r="KP71" s="434"/>
      <c r="KQ71" s="434"/>
      <c r="KR71" s="434"/>
      <c r="KS71" s="434"/>
      <c r="KT71" s="434"/>
      <c r="KU71" s="434"/>
      <c r="KV71" s="434"/>
      <c r="KW71" s="434"/>
      <c r="KX71" s="434"/>
      <c r="KY71" s="434"/>
      <c r="KZ71" s="434"/>
      <c r="LA71" s="434"/>
      <c r="LB71" s="434"/>
      <c r="LC71" s="434"/>
      <c r="LD71" s="434"/>
      <c r="LE71" s="434"/>
      <c r="LF71" s="434"/>
      <c r="LG71" s="434"/>
      <c r="LH71" s="434"/>
      <c r="LI71" s="434"/>
      <c r="LJ71" s="434"/>
      <c r="LK71" s="434"/>
      <c r="LL71" s="434"/>
      <c r="LM71" s="434"/>
      <c r="LN71" s="434"/>
      <c r="LO71" s="434"/>
      <c r="LP71" s="434"/>
      <c r="LQ71" s="434"/>
      <c r="LR71" s="434"/>
      <c r="LS71" s="434"/>
      <c r="LT71" s="434"/>
      <c r="LU71" s="434"/>
      <c r="LV71" s="434"/>
      <c r="LW71" s="434"/>
      <c r="LX71" s="434"/>
      <c r="LY71" s="434"/>
      <c r="LZ71" s="434"/>
      <c r="MA71" s="434"/>
      <c r="MB71" s="434"/>
      <c r="MC71" s="434"/>
      <c r="MD71" s="434"/>
      <c r="ME71" s="434"/>
      <c r="MF71" s="434"/>
      <c r="MG71" s="434"/>
      <c r="MH71" s="434"/>
      <c r="MI71" s="434"/>
      <c r="MJ71" s="434"/>
      <c r="MK71" s="434"/>
      <c r="ML71" s="434"/>
      <c r="MM71" s="434"/>
      <c r="MN71" s="434"/>
      <c r="MO71" s="434"/>
      <c r="MP71" s="434"/>
      <c r="MQ71" s="434"/>
      <c r="MR71" s="1233"/>
      <c r="MS71" s="1234"/>
      <c r="MT71" s="434"/>
      <c r="MU71" s="1009" t="s">
        <v>342</v>
      </c>
      <c r="MV71" s="1025"/>
      <c r="MW71" s="1030">
        <f>LT49+MW49</f>
        <v>0</v>
      </c>
      <c r="MX71" s="1027" t="e">
        <f>MW71*100/MW75</f>
        <v>#DIV/0!</v>
      </c>
      <c r="MY71" s="1083"/>
      <c r="MZ71" s="1010" t="s">
        <v>342</v>
      </c>
      <c r="NA71" s="1033"/>
      <c r="NB71" s="1039">
        <f>LZ49+NB49</f>
        <v>0</v>
      </c>
      <c r="NC71" s="1036" t="e">
        <f>NB71*100/NB75</f>
        <v>#DIV/0!</v>
      </c>
      <c r="ND71" s="1086"/>
      <c r="NE71" s="1010" t="s">
        <v>342</v>
      </c>
      <c r="NF71" s="1033"/>
      <c r="NG71" s="1039">
        <f>MF49+NG49</f>
        <v>0</v>
      </c>
      <c r="NH71" s="1036" t="e">
        <f>NG71*100/NG75</f>
        <v>#DIV/0!</v>
      </c>
      <c r="NI71" s="1084"/>
      <c r="NJ71" s="1010" t="s">
        <v>342</v>
      </c>
      <c r="NK71" s="1033"/>
      <c r="NL71" s="1039">
        <f>MK49+NL49</f>
        <v>0</v>
      </c>
      <c r="NM71" s="1036" t="e">
        <f>NL71*100/NL75</f>
        <v>#DIV/0!</v>
      </c>
      <c r="NN71" s="1084"/>
      <c r="NO71" s="1010" t="s">
        <v>342</v>
      </c>
      <c r="NP71" s="1033"/>
      <c r="NQ71" s="1039">
        <f>MP49+NQ49</f>
        <v>0</v>
      </c>
      <c r="NR71" s="1036" t="e">
        <f>NQ71*100/NQ75</f>
        <v>#DIV/0!</v>
      </c>
      <c r="NS71" s="434"/>
      <c r="NT71" s="608"/>
    </row>
    <row r="72" spans="1:384" s="1938" customFormat="1" ht="22.5" x14ac:dyDescent="0.3">
      <c r="A72" s="1224"/>
      <c r="B72" s="1221"/>
      <c r="C72" s="1421"/>
      <c r="D72" s="1431"/>
      <c r="E72" s="1422"/>
      <c r="F72" s="1421"/>
      <c r="G72" s="1421"/>
      <c r="H72" s="1421"/>
      <c r="I72" s="4"/>
      <c r="J72" s="1221"/>
      <c r="K72" s="1429"/>
      <c r="L72" s="1221"/>
      <c r="M72" s="1226"/>
      <c r="N72" s="4"/>
      <c r="O72" s="4"/>
      <c r="P72" s="4"/>
      <c r="Q72" s="1114"/>
      <c r="R72" s="111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1226"/>
      <c r="AF72" s="1223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1223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1309"/>
      <c r="DD72" s="1309"/>
      <c r="DE72" s="1309"/>
      <c r="DF72" s="1309"/>
      <c r="DG72" s="1309"/>
      <c r="DH72" s="1309"/>
      <c r="DI72" s="1309"/>
      <c r="DJ72" s="1309"/>
      <c r="DK72" s="1309"/>
      <c r="DL72" s="1309"/>
      <c r="DM72" s="1817"/>
      <c r="DN72" s="1817"/>
      <c r="DO72" s="1817"/>
      <c r="DP72" s="1817"/>
      <c r="DQ72" s="1817"/>
      <c r="DR72" s="1817"/>
      <c r="DS72" s="1817"/>
      <c r="DT72" s="1817"/>
      <c r="DU72" s="1817"/>
      <c r="DV72" s="1817"/>
      <c r="DW72" s="1817"/>
      <c r="DX72" s="1428"/>
      <c r="DY72" s="1223"/>
      <c r="DZ72" s="2606" t="s">
        <v>89</v>
      </c>
      <c r="EA72" s="2607"/>
      <c r="EB72" s="2607"/>
      <c r="EC72" s="2608"/>
      <c r="ED72" s="1419">
        <f>COUNTIF(EL13:EL45,7)</f>
        <v>0</v>
      </c>
      <c r="EE72" s="1420" t="e">
        <f>ED72*100/ED76</f>
        <v>#DIV/0!</v>
      </c>
      <c r="EF72" s="1187"/>
      <c r="EG72" s="1187"/>
      <c r="EH72" s="1187"/>
      <c r="EI72" s="1187"/>
      <c r="EJ72" s="1187"/>
      <c r="EK72" s="1187"/>
      <c r="EL72" s="1187"/>
      <c r="EM72" s="1187"/>
      <c r="EN72" s="1226"/>
      <c r="EO72" s="1695"/>
      <c r="EP72" s="639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230"/>
      <c r="FB72" s="1230"/>
      <c r="FC72" s="1238"/>
      <c r="FD72" s="1231"/>
      <c r="FE72" s="1232"/>
      <c r="FF72" s="434"/>
      <c r="FG72" s="434"/>
      <c r="FH72" s="434"/>
      <c r="FI72" s="434"/>
      <c r="FJ72" s="434"/>
      <c r="FK72" s="434"/>
      <c r="FL72" s="434"/>
      <c r="FM72" s="434"/>
      <c r="FN72" s="434"/>
      <c r="FO72" s="434"/>
      <c r="FP72" s="434"/>
      <c r="FQ72" s="434"/>
      <c r="FR72" s="434"/>
      <c r="FS72" s="434"/>
      <c r="FT72" s="434"/>
      <c r="FU72" s="434"/>
      <c r="FV72" s="434"/>
      <c r="FW72" s="434"/>
      <c r="FX72" s="434"/>
      <c r="FY72" s="434"/>
      <c r="FZ72" s="434"/>
      <c r="GA72" s="434"/>
      <c r="GB72" s="434"/>
      <c r="GC72" s="434"/>
      <c r="GD72" s="434"/>
      <c r="GE72" s="434"/>
      <c r="GF72" s="434"/>
      <c r="GG72" s="434"/>
      <c r="GH72" s="434"/>
      <c r="GI72" s="434"/>
      <c r="GJ72" s="434"/>
      <c r="GK72" s="434"/>
      <c r="GL72" s="434"/>
      <c r="GM72" s="434"/>
      <c r="GN72" s="434"/>
      <c r="GO72" s="434"/>
      <c r="GP72" s="434"/>
      <c r="GQ72" s="434"/>
      <c r="GR72" s="434"/>
      <c r="GS72" s="434"/>
      <c r="GT72" s="434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1232"/>
      <c r="HO72" s="2319" t="s">
        <v>325</v>
      </c>
      <c r="HP72" s="2320"/>
      <c r="HQ72" s="998">
        <f>HA50+HQ50</f>
        <v>0</v>
      </c>
      <c r="HR72" s="999" t="e">
        <f>HQ72*100/HQ74</f>
        <v>#DIV/0!</v>
      </c>
      <c r="HS72" s="466"/>
      <c r="HT72" s="2319" t="s">
        <v>325</v>
      </c>
      <c r="HU72" s="2320"/>
      <c r="HV72" s="998">
        <f t="shared" ref="HV72:HV73" si="95">HF50+HV50</f>
        <v>0</v>
      </c>
      <c r="HW72" s="999" t="e">
        <f>HV72*100/HV74</f>
        <v>#DIV/0!</v>
      </c>
      <c r="HX72" s="466"/>
      <c r="HY72" s="2319" t="s">
        <v>325</v>
      </c>
      <c r="HZ72" s="2320"/>
      <c r="IA72" s="998">
        <f t="shared" ref="IA72:IA73" si="96">HK50+IA50</f>
        <v>0</v>
      </c>
      <c r="IB72" s="999" t="e">
        <f>IA72*100/IA74</f>
        <v>#DIV/0!</v>
      </c>
      <c r="IC72" s="1233"/>
      <c r="ID72" s="434"/>
      <c r="IE72" s="434"/>
      <c r="IF72" s="434"/>
      <c r="IG72" s="434"/>
      <c r="IH72" s="434"/>
      <c r="II72" s="434"/>
      <c r="IJ72" s="434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4"/>
      <c r="JH72" s="434"/>
      <c r="JI72" s="434"/>
      <c r="JJ72" s="434"/>
      <c r="JK72" s="434"/>
      <c r="JL72" s="434"/>
      <c r="JM72" s="434"/>
      <c r="JN72" s="434"/>
      <c r="JO72" s="434"/>
      <c r="JP72" s="434"/>
      <c r="JQ72" s="434"/>
      <c r="JR72" s="434"/>
      <c r="JS72" s="434"/>
      <c r="JT72" s="434"/>
      <c r="JU72" s="434"/>
      <c r="JV72" s="434"/>
      <c r="JW72" s="434"/>
      <c r="JX72" s="434"/>
      <c r="JY72" s="434"/>
      <c r="JZ72" s="434"/>
      <c r="KA72" s="434"/>
      <c r="KB72" s="434"/>
      <c r="KC72" s="434"/>
      <c r="KD72" s="434"/>
      <c r="KE72" s="434"/>
      <c r="KF72" s="434"/>
      <c r="KG72" s="434"/>
      <c r="KH72" s="434"/>
      <c r="KI72" s="434"/>
      <c r="KJ72" s="434"/>
      <c r="KK72" s="434"/>
      <c r="KL72" s="434"/>
      <c r="KM72" s="434"/>
      <c r="KN72" s="434"/>
      <c r="KO72" s="434"/>
      <c r="KP72" s="434"/>
      <c r="KQ72" s="434"/>
      <c r="KR72" s="434"/>
      <c r="KS72" s="434"/>
      <c r="KT72" s="434"/>
      <c r="KU72" s="434"/>
      <c r="KV72" s="434"/>
      <c r="KW72" s="434"/>
      <c r="KX72" s="434"/>
      <c r="KY72" s="434"/>
      <c r="KZ72" s="434"/>
      <c r="LA72" s="434"/>
      <c r="LB72" s="434"/>
      <c r="LC72" s="434"/>
      <c r="LD72" s="434"/>
      <c r="LE72" s="434"/>
      <c r="LF72" s="434"/>
      <c r="LG72" s="434"/>
      <c r="LH72" s="434"/>
      <c r="LI72" s="434"/>
      <c r="LJ72" s="434"/>
      <c r="LK72" s="434"/>
      <c r="LL72" s="434"/>
      <c r="LM72" s="434"/>
      <c r="LN72" s="434"/>
      <c r="LO72" s="434"/>
      <c r="LP72" s="434"/>
      <c r="LQ72" s="434"/>
      <c r="LR72" s="434"/>
      <c r="LS72" s="434"/>
      <c r="LT72" s="434"/>
      <c r="LU72" s="434"/>
      <c r="LV72" s="434"/>
      <c r="LW72" s="434"/>
      <c r="LX72" s="434"/>
      <c r="LY72" s="434"/>
      <c r="LZ72" s="434"/>
      <c r="MA72" s="434"/>
      <c r="MB72" s="434"/>
      <c r="MC72" s="434"/>
      <c r="MD72" s="434"/>
      <c r="ME72" s="434"/>
      <c r="MF72" s="434"/>
      <c r="MG72" s="434"/>
      <c r="MH72" s="434"/>
      <c r="MI72" s="434"/>
      <c r="MJ72" s="434"/>
      <c r="MK72" s="434"/>
      <c r="ML72" s="434"/>
      <c r="MM72" s="434"/>
      <c r="MN72" s="434"/>
      <c r="MO72" s="434"/>
      <c r="MP72" s="434"/>
      <c r="MQ72" s="434"/>
      <c r="MR72" s="1233"/>
      <c r="MS72" s="1234"/>
      <c r="MT72" s="434"/>
      <c r="MU72" s="1012" t="s">
        <v>343</v>
      </c>
      <c r="MV72" s="1026"/>
      <c r="MW72" s="1031">
        <f>LT50+MW50</f>
        <v>0</v>
      </c>
      <c r="MX72" s="1028" t="e">
        <f>MW72*100/MW75</f>
        <v>#DIV/0!</v>
      </c>
      <c r="MY72" s="1083"/>
      <c r="MZ72" s="1013" t="s">
        <v>343</v>
      </c>
      <c r="NA72" s="1034"/>
      <c r="NB72" s="1040">
        <f>LZ50+NB50</f>
        <v>0</v>
      </c>
      <c r="NC72" s="1037" t="e">
        <f>NB72*100/NB75</f>
        <v>#DIV/0!</v>
      </c>
      <c r="ND72" s="1086"/>
      <c r="NE72" s="1013" t="s">
        <v>343</v>
      </c>
      <c r="NF72" s="1034"/>
      <c r="NG72" s="1040">
        <f>MF50+NG50</f>
        <v>0</v>
      </c>
      <c r="NH72" s="1037" t="e">
        <f>NG72*100/NG75</f>
        <v>#DIV/0!</v>
      </c>
      <c r="NI72" s="1084"/>
      <c r="NJ72" s="1013" t="s">
        <v>343</v>
      </c>
      <c r="NK72" s="1034"/>
      <c r="NL72" s="1040">
        <f>MK50+NL50</f>
        <v>0</v>
      </c>
      <c r="NM72" s="1037" t="e">
        <f>NL72*100/NL75</f>
        <v>#DIV/0!</v>
      </c>
      <c r="NN72" s="1084"/>
      <c r="NO72" s="1013" t="s">
        <v>343</v>
      </c>
      <c r="NP72" s="1034"/>
      <c r="NQ72" s="1040">
        <f>MP50+NQ50</f>
        <v>0</v>
      </c>
      <c r="NR72" s="1037" t="e">
        <f>NQ72*100/NQ75</f>
        <v>#DIV/0!</v>
      </c>
      <c r="NS72" s="434"/>
      <c r="NT72" s="608"/>
    </row>
    <row r="73" spans="1:384" s="1938" customFormat="1" ht="23.25" thickBot="1" x14ac:dyDescent="0.35">
      <c r="A73" s="1224"/>
      <c r="B73" s="1224"/>
      <c r="C73" s="1421"/>
      <c r="D73" s="1431"/>
      <c r="E73" s="1422"/>
      <c r="F73" s="1421"/>
      <c r="G73" s="1421"/>
      <c r="H73" s="1421"/>
      <c r="I73" s="1221"/>
      <c r="J73" s="4"/>
      <c r="K73" s="1221"/>
      <c r="L73" s="1429"/>
      <c r="M73" s="1226"/>
      <c r="N73" s="4"/>
      <c r="O73" s="4"/>
      <c r="P73" s="4"/>
      <c r="Q73" s="1114"/>
      <c r="R73" s="111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1226"/>
      <c r="AF73" s="1223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1223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1309"/>
      <c r="DD73" s="1309"/>
      <c r="DE73" s="1309"/>
      <c r="DF73" s="1309"/>
      <c r="DG73" s="1309"/>
      <c r="DH73" s="1309"/>
      <c r="DI73" s="1309"/>
      <c r="DJ73" s="1309"/>
      <c r="DK73" s="1309"/>
      <c r="DL73" s="1309"/>
      <c r="DM73" s="1817"/>
      <c r="DN73" s="1817"/>
      <c r="DO73" s="1817"/>
      <c r="DP73" s="1817"/>
      <c r="DQ73" s="1817"/>
      <c r="DR73" s="1817"/>
      <c r="DS73" s="1817"/>
      <c r="DT73" s="1817"/>
      <c r="DU73" s="1817"/>
      <c r="DV73" s="1817"/>
      <c r="DW73" s="1817"/>
      <c r="DX73" s="1428"/>
      <c r="DY73" s="1223"/>
      <c r="DZ73" s="2606" t="s">
        <v>92</v>
      </c>
      <c r="EA73" s="2607"/>
      <c r="EB73" s="2607"/>
      <c r="EC73" s="2608"/>
      <c r="ED73" s="1419">
        <f>COUNTIF(EL13:EL45,8)</f>
        <v>0</v>
      </c>
      <c r="EE73" s="1420" t="e">
        <f>ED73*100/ED76</f>
        <v>#DIV/0!</v>
      </c>
      <c r="EF73" s="1187"/>
      <c r="EG73" s="1187"/>
      <c r="EH73" s="1187"/>
      <c r="EI73" s="1187"/>
      <c r="EJ73" s="1187"/>
      <c r="EK73" s="1187"/>
      <c r="EL73" s="1187"/>
      <c r="EM73" s="1187"/>
      <c r="EN73" s="1226"/>
      <c r="EO73" s="1695"/>
      <c r="EP73" s="639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230"/>
      <c r="FB73" s="1230"/>
      <c r="FC73" s="1238"/>
      <c r="FD73" s="1231"/>
      <c r="FE73" s="1232"/>
      <c r="FF73" s="434"/>
      <c r="FG73" s="434"/>
      <c r="FH73" s="434"/>
      <c r="FI73" s="434"/>
      <c r="FJ73" s="434"/>
      <c r="FK73" s="434"/>
      <c r="FL73" s="434"/>
      <c r="FM73" s="434"/>
      <c r="FN73" s="434"/>
      <c r="FO73" s="434"/>
      <c r="FP73" s="434"/>
      <c r="FQ73" s="434"/>
      <c r="FR73" s="434"/>
      <c r="FS73" s="434"/>
      <c r="FT73" s="434"/>
      <c r="FU73" s="434"/>
      <c r="FV73" s="434"/>
      <c r="FW73" s="434"/>
      <c r="FX73" s="434"/>
      <c r="FY73" s="434"/>
      <c r="FZ73" s="434"/>
      <c r="GA73" s="434"/>
      <c r="GB73" s="434"/>
      <c r="GC73" s="434"/>
      <c r="GD73" s="434"/>
      <c r="GE73" s="434"/>
      <c r="GF73" s="434"/>
      <c r="GG73" s="434"/>
      <c r="GH73" s="434"/>
      <c r="GI73" s="434"/>
      <c r="GJ73" s="434"/>
      <c r="GK73" s="434"/>
      <c r="GL73" s="434"/>
      <c r="GM73" s="434"/>
      <c r="GN73" s="434"/>
      <c r="GO73" s="434"/>
      <c r="GP73" s="434"/>
      <c r="GQ73" s="434"/>
      <c r="GR73" s="434"/>
      <c r="GS73" s="434"/>
      <c r="GT73" s="434"/>
      <c r="GU73" s="434"/>
      <c r="GV73" s="434"/>
      <c r="GW73" s="434"/>
      <c r="GX73" s="434"/>
      <c r="GY73" s="434"/>
      <c r="GZ73" s="434"/>
      <c r="HA73" s="434"/>
      <c r="HB73" s="434"/>
      <c r="HC73" s="434"/>
      <c r="HD73" s="434"/>
      <c r="HE73" s="434"/>
      <c r="HF73" s="434"/>
      <c r="HG73" s="434"/>
      <c r="HH73" s="434"/>
      <c r="HI73" s="434"/>
      <c r="HJ73" s="434"/>
      <c r="HK73" s="434"/>
      <c r="HL73" s="434"/>
      <c r="HM73" s="434"/>
      <c r="HN73" s="1232"/>
      <c r="HO73" s="2327" t="s">
        <v>209</v>
      </c>
      <c r="HP73" s="2328"/>
      <c r="HQ73" s="1000">
        <f>HA51+HQ51</f>
        <v>0</v>
      </c>
      <c r="HR73" s="1001" t="e">
        <f>HQ73*100/HQ74</f>
        <v>#DIV/0!</v>
      </c>
      <c r="HS73" s="466"/>
      <c r="HT73" s="2327" t="s">
        <v>209</v>
      </c>
      <c r="HU73" s="2328"/>
      <c r="HV73" s="1000">
        <f t="shared" si="95"/>
        <v>0</v>
      </c>
      <c r="HW73" s="1001" t="e">
        <f>HV73*100/HV74</f>
        <v>#DIV/0!</v>
      </c>
      <c r="HX73" s="466"/>
      <c r="HY73" s="2327" t="s">
        <v>209</v>
      </c>
      <c r="HZ73" s="2328"/>
      <c r="IA73" s="1000">
        <f t="shared" si="96"/>
        <v>0</v>
      </c>
      <c r="IB73" s="1001" t="e">
        <f>IA73*100/IA74</f>
        <v>#DIV/0!</v>
      </c>
      <c r="IC73" s="1233"/>
      <c r="ID73" s="434"/>
      <c r="IE73" s="434"/>
      <c r="IF73" s="434"/>
      <c r="IG73" s="434"/>
      <c r="IH73" s="434"/>
      <c r="II73" s="434"/>
      <c r="IJ73" s="434"/>
      <c r="IK73" s="434"/>
      <c r="IL73" s="434"/>
      <c r="IM73" s="434"/>
      <c r="IN73" s="434"/>
      <c r="IO73" s="434"/>
      <c r="IP73" s="434"/>
      <c r="IQ73" s="434"/>
      <c r="IR73" s="434"/>
      <c r="IS73" s="434"/>
      <c r="IT73" s="434"/>
      <c r="IU73" s="434"/>
      <c r="IV73" s="434"/>
      <c r="IW73" s="434"/>
      <c r="IX73" s="434"/>
      <c r="IY73" s="434"/>
      <c r="IZ73" s="434"/>
      <c r="JA73" s="434"/>
      <c r="JB73" s="434"/>
      <c r="JC73" s="434"/>
      <c r="JD73" s="434"/>
      <c r="JE73" s="434"/>
      <c r="JF73" s="434"/>
      <c r="JG73" s="434"/>
      <c r="JH73" s="434"/>
      <c r="JI73" s="434"/>
      <c r="JJ73" s="434"/>
      <c r="JK73" s="434"/>
      <c r="JL73" s="434"/>
      <c r="JM73" s="434"/>
      <c r="JN73" s="434"/>
      <c r="JO73" s="434"/>
      <c r="JP73" s="434"/>
      <c r="JQ73" s="434"/>
      <c r="JR73" s="434"/>
      <c r="JS73" s="434"/>
      <c r="JT73" s="434"/>
      <c r="JU73" s="434"/>
      <c r="JV73" s="434"/>
      <c r="JW73" s="434"/>
      <c r="JX73" s="434"/>
      <c r="JY73" s="434"/>
      <c r="JZ73" s="434"/>
      <c r="KA73" s="434"/>
      <c r="KB73" s="434"/>
      <c r="KC73" s="434"/>
      <c r="KD73" s="434"/>
      <c r="KE73" s="434"/>
      <c r="KF73" s="434"/>
      <c r="KG73" s="434"/>
      <c r="KH73" s="434"/>
      <c r="KI73" s="434"/>
      <c r="KJ73" s="434"/>
      <c r="KK73" s="434"/>
      <c r="KL73" s="434"/>
      <c r="KM73" s="434"/>
      <c r="KN73" s="434"/>
      <c r="KO73" s="434"/>
      <c r="KP73" s="434"/>
      <c r="KQ73" s="434"/>
      <c r="KR73" s="434"/>
      <c r="KS73" s="434"/>
      <c r="KT73" s="434"/>
      <c r="KU73" s="434"/>
      <c r="KV73" s="434"/>
      <c r="KW73" s="434"/>
      <c r="KX73" s="434"/>
      <c r="KY73" s="434"/>
      <c r="KZ73" s="434"/>
      <c r="LA73" s="434"/>
      <c r="LB73" s="434"/>
      <c r="LC73" s="434"/>
      <c r="LD73" s="434"/>
      <c r="LE73" s="434"/>
      <c r="LF73" s="434"/>
      <c r="LG73" s="434"/>
      <c r="LH73" s="434"/>
      <c r="LI73" s="434"/>
      <c r="LJ73" s="434"/>
      <c r="LK73" s="434"/>
      <c r="LL73" s="434"/>
      <c r="LM73" s="434"/>
      <c r="LN73" s="434"/>
      <c r="LO73" s="434"/>
      <c r="LP73" s="434"/>
      <c r="LQ73" s="434"/>
      <c r="LR73" s="434"/>
      <c r="LS73" s="434"/>
      <c r="LT73" s="434"/>
      <c r="LU73" s="434"/>
      <c r="LV73" s="434"/>
      <c r="LW73" s="434"/>
      <c r="LX73" s="434"/>
      <c r="LY73" s="434"/>
      <c r="LZ73" s="434"/>
      <c r="MA73" s="434"/>
      <c r="MB73" s="434"/>
      <c r="MC73" s="434"/>
      <c r="MD73" s="434"/>
      <c r="ME73" s="434"/>
      <c r="MF73" s="434"/>
      <c r="MG73" s="434"/>
      <c r="MH73" s="434"/>
      <c r="MI73" s="434"/>
      <c r="MJ73" s="434"/>
      <c r="MK73" s="434"/>
      <c r="ML73" s="434"/>
      <c r="MM73" s="434"/>
      <c r="MN73" s="434"/>
      <c r="MO73" s="434"/>
      <c r="MP73" s="434"/>
      <c r="MQ73" s="434"/>
      <c r="MR73" s="1233"/>
      <c r="MS73" s="1234"/>
      <c r="MT73" s="434"/>
      <c r="MU73" s="1012" t="s">
        <v>344</v>
      </c>
      <c r="MV73" s="1026"/>
      <c r="MW73" s="1031">
        <f>LT51+MW51</f>
        <v>0</v>
      </c>
      <c r="MX73" s="1028" t="e">
        <f>MW73*100/MW75</f>
        <v>#DIV/0!</v>
      </c>
      <c r="MY73" s="1083"/>
      <c r="MZ73" s="1013" t="s">
        <v>344</v>
      </c>
      <c r="NA73" s="1034"/>
      <c r="NB73" s="1040">
        <f>LZ51+NB51</f>
        <v>0</v>
      </c>
      <c r="NC73" s="1037" t="e">
        <f>NB73*100/NB75</f>
        <v>#DIV/0!</v>
      </c>
      <c r="ND73" s="1083"/>
      <c r="NE73" s="1013" t="s">
        <v>344</v>
      </c>
      <c r="NF73" s="1034"/>
      <c r="NG73" s="1040">
        <f>MF51+NG51</f>
        <v>0</v>
      </c>
      <c r="NH73" s="1037" t="e">
        <f>NG73*100/NG75</f>
        <v>#DIV/0!</v>
      </c>
      <c r="NI73" s="1084"/>
      <c r="NJ73" s="1013" t="s">
        <v>344</v>
      </c>
      <c r="NK73" s="1034"/>
      <c r="NL73" s="1040">
        <f>MK51+NL51</f>
        <v>0</v>
      </c>
      <c r="NM73" s="1037" t="e">
        <f>NL73*100/NL75</f>
        <v>#DIV/0!</v>
      </c>
      <c r="NN73" s="1084"/>
      <c r="NO73" s="1013" t="s">
        <v>344</v>
      </c>
      <c r="NP73" s="1034"/>
      <c r="NQ73" s="1040">
        <f>MP51+NQ51</f>
        <v>0</v>
      </c>
      <c r="NR73" s="1037" t="e">
        <f>NQ73*100/NQ75</f>
        <v>#DIV/0!</v>
      </c>
      <c r="NS73" s="434"/>
      <c r="NT73" s="608"/>
    </row>
    <row r="74" spans="1:384" s="1938" customFormat="1" ht="21" thickBot="1" x14ac:dyDescent="0.35">
      <c r="A74" s="4"/>
      <c r="B74" s="4"/>
      <c r="C74" s="4"/>
      <c r="D74" s="1226"/>
      <c r="E74" s="1223"/>
      <c r="F74" s="4"/>
      <c r="G74" s="4"/>
      <c r="H74" s="4"/>
      <c r="I74" s="4"/>
      <c r="J74" s="4"/>
      <c r="K74" s="4"/>
      <c r="L74" s="4"/>
      <c r="M74" s="1226"/>
      <c r="N74" s="4"/>
      <c r="O74" s="4"/>
      <c r="P74" s="4"/>
      <c r="Q74" s="1114"/>
      <c r="R74" s="111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1226"/>
      <c r="AF74" s="1223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1223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1309"/>
      <c r="DD74" s="1309"/>
      <c r="DE74" s="1309"/>
      <c r="DF74" s="1309"/>
      <c r="DG74" s="1309"/>
      <c r="DH74" s="1309"/>
      <c r="DI74" s="1309"/>
      <c r="DJ74" s="1309"/>
      <c r="DK74" s="1309"/>
      <c r="DL74" s="1309"/>
      <c r="DM74" s="4"/>
      <c r="DN74" s="4"/>
      <c r="DO74" s="1430"/>
      <c r="DP74" s="1430"/>
      <c r="DQ74" s="1430"/>
      <c r="DR74" s="1430"/>
      <c r="DS74" s="1430"/>
      <c r="DT74" s="1430"/>
      <c r="DU74" s="1430"/>
      <c r="DV74" s="12"/>
      <c r="DW74" s="12"/>
      <c r="DX74" s="1428"/>
      <c r="DY74" s="1223"/>
      <c r="DZ74" s="2606" t="s">
        <v>90</v>
      </c>
      <c r="EA74" s="2607"/>
      <c r="EB74" s="2607"/>
      <c r="EC74" s="2608"/>
      <c r="ED74" s="1419">
        <f>COUNTIF(EL13:EL45,9)</f>
        <v>0</v>
      </c>
      <c r="EE74" s="1420" t="e">
        <f>ED74*100/ED76</f>
        <v>#DIV/0!</v>
      </c>
      <c r="EF74" s="1187"/>
      <c r="EG74" s="1187"/>
      <c r="EH74" s="1187"/>
      <c r="EI74" s="1187"/>
      <c r="EJ74" s="1187"/>
      <c r="EK74" s="1187"/>
      <c r="EL74" s="1187"/>
      <c r="EM74" s="1187"/>
      <c r="EN74" s="1226"/>
      <c r="EO74" s="1695"/>
      <c r="EP74" s="639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230"/>
      <c r="FB74" s="1230"/>
      <c r="FC74" s="1238"/>
      <c r="FD74" s="1231"/>
      <c r="FE74" s="1232"/>
      <c r="FF74" s="434"/>
      <c r="FG74" s="434"/>
      <c r="FH74" s="434"/>
      <c r="FI74" s="434"/>
      <c r="FJ74" s="434"/>
      <c r="FK74" s="434"/>
      <c r="FL74" s="434"/>
      <c r="FM74" s="434"/>
      <c r="FN74" s="434"/>
      <c r="FO74" s="434"/>
      <c r="FP74" s="434"/>
      <c r="FQ74" s="434"/>
      <c r="FR74" s="434"/>
      <c r="FS74" s="434"/>
      <c r="FT74" s="434"/>
      <c r="FU74" s="434"/>
      <c r="FV74" s="434"/>
      <c r="FW74" s="434"/>
      <c r="FX74" s="434"/>
      <c r="FY74" s="434"/>
      <c r="FZ74" s="434"/>
      <c r="GA74" s="434"/>
      <c r="GB74" s="434"/>
      <c r="GC74" s="434"/>
      <c r="GD74" s="434"/>
      <c r="GE74" s="434"/>
      <c r="GF74" s="434"/>
      <c r="GG74" s="434"/>
      <c r="GH74" s="434"/>
      <c r="GI74" s="434"/>
      <c r="GJ74" s="434"/>
      <c r="GK74" s="434"/>
      <c r="GL74" s="434"/>
      <c r="GM74" s="434"/>
      <c r="GN74" s="434"/>
      <c r="GO74" s="434"/>
      <c r="GP74" s="434"/>
      <c r="GQ74" s="434"/>
      <c r="GR74" s="434"/>
      <c r="GS74" s="434"/>
      <c r="GT74" s="434"/>
      <c r="GU74" s="434"/>
      <c r="GV74" s="434"/>
      <c r="GW74" s="434"/>
      <c r="GX74" s="434"/>
      <c r="GY74" s="434"/>
      <c r="GZ74" s="434"/>
      <c r="HA74" s="434"/>
      <c r="HB74" s="434"/>
      <c r="HC74" s="434"/>
      <c r="HD74" s="434"/>
      <c r="HE74" s="434"/>
      <c r="HF74" s="434"/>
      <c r="HG74" s="434"/>
      <c r="HH74" s="434"/>
      <c r="HI74" s="434"/>
      <c r="HJ74" s="434"/>
      <c r="HK74" s="434"/>
      <c r="HL74" s="434"/>
      <c r="HM74" s="434"/>
      <c r="HN74" s="1232"/>
      <c r="HO74" s="453" t="s">
        <v>19</v>
      </c>
      <c r="HP74" s="453"/>
      <c r="HQ74" s="440">
        <f>SUM(HQ71:HQ73)</f>
        <v>0</v>
      </c>
      <c r="HR74" s="441"/>
      <c r="HS74" s="466"/>
      <c r="HT74" s="453" t="s">
        <v>19</v>
      </c>
      <c r="HU74" s="453"/>
      <c r="HV74" s="440">
        <f>SUM(HV71:HV73)</f>
        <v>0</v>
      </c>
      <c r="HW74" s="441"/>
      <c r="HX74" s="466"/>
      <c r="HY74" s="453" t="s">
        <v>19</v>
      </c>
      <c r="HZ74" s="453"/>
      <c r="IA74" s="440">
        <f>SUM(IA71:IA73)</f>
        <v>0</v>
      </c>
      <c r="IB74" s="441"/>
      <c r="IC74" s="1233"/>
      <c r="ID74" s="434"/>
      <c r="IE74" s="434"/>
      <c r="IF74" s="434"/>
      <c r="IG74" s="434"/>
      <c r="IH74" s="434"/>
      <c r="II74" s="434"/>
      <c r="IJ74" s="434"/>
      <c r="IK74" s="434"/>
      <c r="IL74" s="434"/>
      <c r="IM74" s="434"/>
      <c r="IN74" s="434"/>
      <c r="IO74" s="434"/>
      <c r="IP74" s="434"/>
      <c r="IQ74" s="434"/>
      <c r="IR74" s="434"/>
      <c r="IS74" s="434"/>
      <c r="IT74" s="434"/>
      <c r="IU74" s="434"/>
      <c r="IV74" s="434"/>
      <c r="IW74" s="434"/>
      <c r="IX74" s="434"/>
      <c r="IY74" s="434"/>
      <c r="IZ74" s="434"/>
      <c r="JA74" s="434"/>
      <c r="JB74" s="434"/>
      <c r="JC74" s="434"/>
      <c r="JD74" s="434"/>
      <c r="JE74" s="434"/>
      <c r="JF74" s="434"/>
      <c r="JG74" s="434"/>
      <c r="JH74" s="434"/>
      <c r="JI74" s="434"/>
      <c r="JJ74" s="434"/>
      <c r="JK74" s="434"/>
      <c r="JL74" s="434"/>
      <c r="JM74" s="434"/>
      <c r="JN74" s="434"/>
      <c r="JO74" s="434"/>
      <c r="JP74" s="434"/>
      <c r="JQ74" s="434"/>
      <c r="JR74" s="434"/>
      <c r="JS74" s="434"/>
      <c r="JT74" s="434"/>
      <c r="JU74" s="434"/>
      <c r="JV74" s="434"/>
      <c r="JW74" s="434"/>
      <c r="JX74" s="434"/>
      <c r="JY74" s="434"/>
      <c r="JZ74" s="434"/>
      <c r="KA74" s="434"/>
      <c r="KB74" s="434"/>
      <c r="KC74" s="434"/>
      <c r="KD74" s="434"/>
      <c r="KE74" s="434"/>
      <c r="KF74" s="434"/>
      <c r="KG74" s="434"/>
      <c r="KH74" s="434"/>
      <c r="KI74" s="434"/>
      <c r="KJ74" s="434"/>
      <c r="KK74" s="434"/>
      <c r="KL74" s="434"/>
      <c r="KM74" s="434"/>
      <c r="KN74" s="434"/>
      <c r="KO74" s="434"/>
      <c r="KP74" s="434"/>
      <c r="KQ74" s="434"/>
      <c r="KR74" s="434"/>
      <c r="KS74" s="434"/>
      <c r="KT74" s="434"/>
      <c r="KU74" s="434"/>
      <c r="KV74" s="434"/>
      <c r="KW74" s="434"/>
      <c r="KX74" s="434"/>
      <c r="KY74" s="434"/>
      <c r="KZ74" s="434"/>
      <c r="LA74" s="434"/>
      <c r="LB74" s="434"/>
      <c r="LC74" s="434"/>
      <c r="LD74" s="434"/>
      <c r="LE74" s="434"/>
      <c r="LF74" s="434"/>
      <c r="LG74" s="434"/>
      <c r="LH74" s="434"/>
      <c r="LI74" s="434"/>
      <c r="LJ74" s="434"/>
      <c r="LK74" s="434"/>
      <c r="LL74" s="434"/>
      <c r="LM74" s="434"/>
      <c r="LN74" s="434"/>
      <c r="LO74" s="434"/>
      <c r="LP74" s="434"/>
      <c r="LQ74" s="434"/>
      <c r="LR74" s="434"/>
      <c r="LS74" s="434"/>
      <c r="LT74" s="434"/>
      <c r="LU74" s="434"/>
      <c r="LV74" s="434"/>
      <c r="LW74" s="434"/>
      <c r="LX74" s="434"/>
      <c r="LY74" s="434"/>
      <c r="LZ74" s="434"/>
      <c r="MA74" s="434"/>
      <c r="MB74" s="434"/>
      <c r="MC74" s="434"/>
      <c r="MD74" s="434"/>
      <c r="ME74" s="434"/>
      <c r="MF74" s="434"/>
      <c r="MG74" s="434"/>
      <c r="MH74" s="434"/>
      <c r="MI74" s="434"/>
      <c r="MJ74" s="434"/>
      <c r="MK74" s="434"/>
      <c r="ML74" s="434"/>
      <c r="MM74" s="434"/>
      <c r="MN74" s="434"/>
      <c r="MO74" s="434"/>
      <c r="MP74" s="434"/>
      <c r="MQ74" s="434"/>
      <c r="MR74" s="1233"/>
      <c r="MS74" s="1234"/>
      <c r="MT74" s="434"/>
      <c r="MU74" s="1015" t="s">
        <v>345</v>
      </c>
      <c r="MV74" s="1016"/>
      <c r="MW74" s="1032">
        <f>LT52+MW52</f>
        <v>0</v>
      </c>
      <c r="MX74" s="1029" t="e">
        <f>MW74*100/MW75</f>
        <v>#DIV/0!</v>
      </c>
      <c r="MY74" s="1083"/>
      <c r="MZ74" s="1017" t="s">
        <v>345</v>
      </c>
      <c r="NA74" s="1035"/>
      <c r="NB74" s="1041">
        <f>LZ52+NB52</f>
        <v>0</v>
      </c>
      <c r="NC74" s="1038" t="e">
        <f>NB74*100/NB75</f>
        <v>#DIV/0!</v>
      </c>
      <c r="ND74" s="1086"/>
      <c r="NE74" s="1017" t="s">
        <v>345</v>
      </c>
      <c r="NF74" s="1035"/>
      <c r="NG74" s="1041">
        <f>MF52+NG52</f>
        <v>0</v>
      </c>
      <c r="NH74" s="1038" t="e">
        <f>NG74*100/NG75</f>
        <v>#DIV/0!</v>
      </c>
      <c r="NI74" s="1084"/>
      <c r="NJ74" s="1017" t="s">
        <v>345</v>
      </c>
      <c r="NK74" s="1035"/>
      <c r="NL74" s="1041">
        <f>MK52+NL52</f>
        <v>0</v>
      </c>
      <c r="NM74" s="1038" t="e">
        <f>NL74*100/NL75</f>
        <v>#DIV/0!</v>
      </c>
      <c r="NN74" s="1084"/>
      <c r="NO74" s="1017" t="s">
        <v>345</v>
      </c>
      <c r="NP74" s="1035"/>
      <c r="NQ74" s="1041">
        <f>MP52+NQ52</f>
        <v>0</v>
      </c>
      <c r="NR74" s="1038" t="e">
        <f>NQ74*100/NQ75</f>
        <v>#DIV/0!</v>
      </c>
      <c r="NS74" s="434"/>
      <c r="NT74" s="608"/>
    </row>
    <row r="75" spans="1:384" s="1938" customFormat="1" ht="21" thickBot="1" x14ac:dyDescent="0.35">
      <c r="A75" s="4"/>
      <c r="B75" s="4"/>
      <c r="C75" s="4"/>
      <c r="D75" s="1226"/>
      <c r="E75" s="1223"/>
      <c r="F75" s="4"/>
      <c r="G75" s="4"/>
      <c r="H75" s="4"/>
      <c r="I75" s="4"/>
      <c r="J75" s="4"/>
      <c r="K75" s="4"/>
      <c r="L75" s="4"/>
      <c r="M75" s="1226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1226"/>
      <c r="AF75" s="1223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1223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1309"/>
      <c r="DD75" s="1309"/>
      <c r="DE75" s="1309"/>
      <c r="DF75" s="1309"/>
      <c r="DG75" s="1309"/>
      <c r="DH75" s="1309"/>
      <c r="DI75" s="1309"/>
      <c r="DJ75" s="1309"/>
      <c r="DK75" s="1309"/>
      <c r="DL75" s="1309"/>
      <c r="DM75" s="4"/>
      <c r="DN75" s="4"/>
      <c r="DO75" s="1430"/>
      <c r="DP75" s="1430"/>
      <c r="DQ75" s="1432"/>
      <c r="DR75" s="1432"/>
      <c r="DS75" s="1432"/>
      <c r="DT75" s="14"/>
      <c r="DU75" s="14"/>
      <c r="DV75" s="14"/>
      <c r="DW75" s="14"/>
      <c r="DX75" s="1428"/>
      <c r="DY75" s="1223"/>
      <c r="DZ75" s="2634" t="s">
        <v>91</v>
      </c>
      <c r="EA75" s="2635"/>
      <c r="EB75" s="2635"/>
      <c r="EC75" s="2636"/>
      <c r="ED75" s="1433">
        <f>COUNTIF(EL13:EL45,10)</f>
        <v>0</v>
      </c>
      <c r="EE75" s="1434" t="e">
        <f>ED75*100/ED76</f>
        <v>#DIV/0!</v>
      </c>
      <c r="EF75" s="1187"/>
      <c r="EG75" s="1187"/>
      <c r="EH75" s="1187"/>
      <c r="EI75" s="1187"/>
      <c r="EJ75" s="1187"/>
      <c r="EK75" s="1187"/>
      <c r="EL75" s="1187"/>
      <c r="EM75" s="1187"/>
      <c r="EN75" s="1226"/>
      <c r="EO75" s="1695"/>
      <c r="EP75" s="639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230"/>
      <c r="FB75" s="1230"/>
      <c r="FC75" s="1238"/>
      <c r="FD75" s="1231"/>
      <c r="FE75" s="1232"/>
      <c r="FF75" s="434"/>
      <c r="FG75" s="434"/>
      <c r="FH75" s="434"/>
      <c r="FI75" s="434"/>
      <c r="FJ75" s="434"/>
      <c r="FK75" s="434"/>
      <c r="FL75" s="434"/>
      <c r="FM75" s="434"/>
      <c r="FN75" s="434"/>
      <c r="FO75" s="434"/>
      <c r="FP75" s="434"/>
      <c r="FQ75" s="434"/>
      <c r="FR75" s="434"/>
      <c r="FS75" s="434"/>
      <c r="FT75" s="434"/>
      <c r="FU75" s="434"/>
      <c r="FV75" s="434"/>
      <c r="FW75" s="434"/>
      <c r="FX75" s="434"/>
      <c r="FY75" s="434"/>
      <c r="FZ75" s="434"/>
      <c r="GA75" s="434"/>
      <c r="GB75" s="434"/>
      <c r="GC75" s="434"/>
      <c r="GD75" s="434"/>
      <c r="GE75" s="434"/>
      <c r="GF75" s="434"/>
      <c r="GG75" s="434"/>
      <c r="GH75" s="434"/>
      <c r="GI75" s="434"/>
      <c r="GJ75" s="434"/>
      <c r="GK75" s="434"/>
      <c r="GL75" s="434"/>
      <c r="GM75" s="434"/>
      <c r="GN75" s="434"/>
      <c r="GO75" s="434"/>
      <c r="GP75" s="434"/>
      <c r="GQ75" s="434"/>
      <c r="GR75" s="434"/>
      <c r="GS75" s="434"/>
      <c r="GT75" s="434"/>
      <c r="GU75" s="434"/>
      <c r="GV75" s="434"/>
      <c r="GW75" s="434"/>
      <c r="GX75" s="434"/>
      <c r="GY75" s="434"/>
      <c r="GZ75" s="434"/>
      <c r="HA75" s="434"/>
      <c r="HB75" s="434"/>
      <c r="HC75" s="434"/>
      <c r="HD75" s="434"/>
      <c r="HE75" s="434"/>
      <c r="HF75" s="434"/>
      <c r="HG75" s="434"/>
      <c r="HH75" s="434"/>
      <c r="HI75" s="434"/>
      <c r="HJ75" s="434"/>
      <c r="HK75" s="434"/>
      <c r="HL75" s="434"/>
      <c r="HM75" s="434"/>
      <c r="HN75" s="1232"/>
      <c r="HO75" s="466"/>
      <c r="HP75" s="466"/>
      <c r="HQ75" s="466"/>
      <c r="HR75" s="466"/>
      <c r="HS75" s="466"/>
      <c r="HT75" s="466"/>
      <c r="HU75" s="466"/>
      <c r="HV75" s="466"/>
      <c r="HW75" s="466"/>
      <c r="HX75" s="466"/>
      <c r="HY75" s="466"/>
      <c r="HZ75" s="466"/>
      <c r="IA75" s="466"/>
      <c r="IB75" s="466"/>
      <c r="IC75" s="1287"/>
      <c r="ID75" s="434"/>
      <c r="IE75" s="434"/>
      <c r="IF75" s="434"/>
      <c r="IG75" s="434"/>
      <c r="IH75" s="434"/>
      <c r="II75" s="434"/>
      <c r="IJ75" s="434"/>
      <c r="IK75" s="434"/>
      <c r="IL75" s="434"/>
      <c r="IM75" s="434"/>
      <c r="IN75" s="434"/>
      <c r="IO75" s="434"/>
      <c r="IP75" s="434"/>
      <c r="IQ75" s="434"/>
      <c r="IR75" s="434"/>
      <c r="IS75" s="434"/>
      <c r="IT75" s="434"/>
      <c r="IU75" s="434"/>
      <c r="IV75" s="434"/>
      <c r="IW75" s="434"/>
      <c r="IX75" s="434"/>
      <c r="IY75" s="434"/>
      <c r="IZ75" s="434"/>
      <c r="JA75" s="434"/>
      <c r="JB75" s="434"/>
      <c r="JC75" s="434"/>
      <c r="JD75" s="434"/>
      <c r="JE75" s="434"/>
      <c r="JF75" s="434"/>
      <c r="JG75" s="434"/>
      <c r="JH75" s="434"/>
      <c r="JI75" s="434"/>
      <c r="JJ75" s="434"/>
      <c r="JK75" s="434"/>
      <c r="JL75" s="434"/>
      <c r="JM75" s="434"/>
      <c r="JN75" s="434"/>
      <c r="JO75" s="434"/>
      <c r="JP75" s="434"/>
      <c r="JQ75" s="434"/>
      <c r="JR75" s="434"/>
      <c r="JS75" s="434"/>
      <c r="JT75" s="434"/>
      <c r="JU75" s="434"/>
      <c r="JV75" s="434"/>
      <c r="JW75" s="434"/>
      <c r="JX75" s="434"/>
      <c r="JY75" s="434"/>
      <c r="JZ75" s="434"/>
      <c r="KA75" s="434"/>
      <c r="KB75" s="434"/>
      <c r="KC75" s="434"/>
      <c r="KD75" s="434"/>
      <c r="KE75" s="434"/>
      <c r="KF75" s="434"/>
      <c r="KG75" s="434"/>
      <c r="KH75" s="434"/>
      <c r="KI75" s="434"/>
      <c r="KJ75" s="434"/>
      <c r="KK75" s="434"/>
      <c r="KL75" s="434"/>
      <c r="KM75" s="434"/>
      <c r="KN75" s="434"/>
      <c r="KO75" s="434"/>
      <c r="KP75" s="434"/>
      <c r="KQ75" s="434"/>
      <c r="KR75" s="434"/>
      <c r="KS75" s="434"/>
      <c r="KT75" s="434"/>
      <c r="KU75" s="434"/>
      <c r="KV75" s="434"/>
      <c r="KW75" s="434"/>
      <c r="KX75" s="434"/>
      <c r="KY75" s="434"/>
      <c r="KZ75" s="434"/>
      <c r="LA75" s="434"/>
      <c r="LB75" s="434"/>
      <c r="LC75" s="434"/>
      <c r="LD75" s="434"/>
      <c r="LE75" s="434"/>
      <c r="LF75" s="434"/>
      <c r="LG75" s="434"/>
      <c r="LH75" s="434"/>
      <c r="LI75" s="434"/>
      <c r="LJ75" s="434"/>
      <c r="LK75" s="434"/>
      <c r="LL75" s="434"/>
      <c r="LM75" s="434"/>
      <c r="LN75" s="434"/>
      <c r="LO75" s="434"/>
      <c r="LP75" s="434"/>
      <c r="LQ75" s="434"/>
      <c r="LR75" s="434"/>
      <c r="LS75" s="434"/>
      <c r="LT75" s="434"/>
      <c r="LU75" s="434"/>
      <c r="LV75" s="434"/>
      <c r="LW75" s="434"/>
      <c r="LX75" s="434"/>
      <c r="LY75" s="434"/>
      <c r="LZ75" s="434"/>
      <c r="MA75" s="434"/>
      <c r="MB75" s="434"/>
      <c r="MC75" s="434"/>
      <c r="MD75" s="434"/>
      <c r="ME75" s="434"/>
      <c r="MF75" s="434"/>
      <c r="MG75" s="434"/>
      <c r="MH75" s="434"/>
      <c r="MI75" s="434"/>
      <c r="MJ75" s="434"/>
      <c r="MK75" s="434"/>
      <c r="ML75" s="434"/>
      <c r="MM75" s="434"/>
      <c r="MN75" s="434"/>
      <c r="MO75" s="434"/>
      <c r="MP75" s="434"/>
      <c r="MQ75" s="434"/>
      <c r="MR75" s="1233"/>
      <c r="MS75" s="1234"/>
      <c r="MT75" s="434"/>
      <c r="MU75" s="1008"/>
      <c r="MV75" s="1008"/>
      <c r="MW75" s="1019">
        <f>SUM(MW71:MW74)</f>
        <v>0</v>
      </c>
      <c r="MX75" s="1008"/>
      <c r="MY75" s="1084"/>
      <c r="MZ75" s="1008"/>
      <c r="NA75" s="1008"/>
      <c r="NB75" s="1019">
        <f>SUM(NB71:NB74)</f>
        <v>0</v>
      </c>
      <c r="NC75" s="1008"/>
      <c r="ND75" s="1084"/>
      <c r="NE75" s="1008"/>
      <c r="NF75" s="1008"/>
      <c r="NG75" s="1019">
        <f>SUM(NG71:NG74)</f>
        <v>0</v>
      </c>
      <c r="NH75" s="1020"/>
      <c r="NI75" s="1084"/>
      <c r="NJ75" s="1008"/>
      <c r="NK75" s="1008"/>
      <c r="NL75" s="1019">
        <f>SUM(NL71:NL74)</f>
        <v>0</v>
      </c>
      <c r="NM75" s="1008"/>
      <c r="NN75" s="1084"/>
      <c r="NO75" s="1008"/>
      <c r="NP75" s="1008"/>
      <c r="NQ75" s="1019">
        <f>SUM(NQ71:NQ74)</f>
        <v>0</v>
      </c>
      <c r="NR75" s="1020"/>
      <c r="NS75" s="434"/>
      <c r="NT75" s="608"/>
    </row>
    <row r="76" spans="1:384" s="1938" customFormat="1" ht="21" thickBot="1" x14ac:dyDescent="0.35">
      <c r="A76" s="4"/>
      <c r="B76" s="4"/>
      <c r="C76" s="4"/>
      <c r="D76" s="1226"/>
      <c r="E76" s="1223"/>
      <c r="F76" s="4"/>
      <c r="G76" s="4"/>
      <c r="H76" s="4"/>
      <c r="I76" s="4"/>
      <c r="J76" s="4"/>
      <c r="K76" s="4"/>
      <c r="L76" s="4"/>
      <c r="M76" s="1226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1226"/>
      <c r="AF76" s="1223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1223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1227"/>
      <c r="CT76" s="1227"/>
      <c r="CU76" s="1227"/>
      <c r="CV76" s="1227"/>
      <c r="CW76" s="1227"/>
      <c r="CX76" s="1227"/>
      <c r="CY76" s="1227"/>
      <c r="CZ76" s="1227"/>
      <c r="DA76" s="1227"/>
      <c r="DB76" s="1227"/>
      <c r="DC76" s="1221"/>
      <c r="DD76" s="1221"/>
      <c r="DE76" s="1221"/>
      <c r="DF76" s="1221"/>
      <c r="DG76" s="1221"/>
      <c r="DH76" s="1221"/>
      <c r="DI76" s="1221"/>
      <c r="DJ76" s="1221"/>
      <c r="DK76" s="1221"/>
      <c r="DL76" s="1221"/>
      <c r="DM76" s="1227"/>
      <c r="DN76" s="1227"/>
      <c r="DO76" s="1430"/>
      <c r="DP76" s="1430"/>
      <c r="DQ76" s="1432"/>
      <c r="DR76" s="1432"/>
      <c r="DS76" s="1432"/>
      <c r="DT76" s="14"/>
      <c r="DU76" s="14"/>
      <c r="DV76" s="14"/>
      <c r="DW76" s="14"/>
      <c r="DX76" s="1428"/>
      <c r="DY76" s="1223"/>
      <c r="DZ76" s="1187"/>
      <c r="EA76" s="2609" t="s">
        <v>19</v>
      </c>
      <c r="EB76" s="2610"/>
      <c r="EC76" s="2611"/>
      <c r="ED76" s="1435">
        <f>SUM(ED66:ED75)</f>
        <v>0</v>
      </c>
      <c r="EE76" s="1187"/>
      <c r="EF76" s="1187"/>
      <c r="EG76" s="1187"/>
      <c r="EH76" s="1187"/>
      <c r="EI76" s="1187"/>
      <c r="EJ76" s="1187"/>
      <c r="EK76" s="1187"/>
      <c r="EL76" s="1187"/>
      <c r="EM76" s="1187"/>
      <c r="EN76" s="1226"/>
      <c r="EO76" s="1695"/>
      <c r="EP76" s="639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230"/>
      <c r="FB76" s="1230"/>
      <c r="FC76" s="1238"/>
      <c r="FD76" s="1231"/>
      <c r="FE76" s="1232"/>
      <c r="FF76" s="434"/>
      <c r="FG76" s="434"/>
      <c r="FH76" s="434"/>
      <c r="FI76" s="434"/>
      <c r="FJ76" s="434"/>
      <c r="FK76" s="434"/>
      <c r="FL76" s="434"/>
      <c r="FM76" s="434"/>
      <c r="FN76" s="434"/>
      <c r="FO76" s="434"/>
      <c r="FP76" s="434"/>
      <c r="FQ76" s="434"/>
      <c r="FR76" s="434"/>
      <c r="FS76" s="434"/>
      <c r="FT76" s="434"/>
      <c r="FU76" s="434"/>
      <c r="FV76" s="434"/>
      <c r="FW76" s="434"/>
      <c r="FX76" s="434"/>
      <c r="FY76" s="434"/>
      <c r="FZ76" s="434"/>
      <c r="GA76" s="434"/>
      <c r="GB76" s="434"/>
      <c r="GC76" s="434"/>
      <c r="GD76" s="434"/>
      <c r="GE76" s="434"/>
      <c r="GF76" s="434"/>
      <c r="GG76" s="434"/>
      <c r="GH76" s="434"/>
      <c r="GI76" s="434"/>
      <c r="GJ76" s="434"/>
      <c r="GK76" s="434"/>
      <c r="GL76" s="434"/>
      <c r="GM76" s="434"/>
      <c r="GN76" s="434"/>
      <c r="GO76" s="434"/>
      <c r="GP76" s="434"/>
      <c r="GQ76" s="434"/>
      <c r="GR76" s="434"/>
      <c r="GS76" s="434"/>
      <c r="GT76" s="434"/>
      <c r="GU76" s="434"/>
      <c r="GV76" s="434"/>
      <c r="GW76" s="434"/>
      <c r="GX76" s="434"/>
      <c r="GY76" s="434"/>
      <c r="GZ76" s="434"/>
      <c r="HA76" s="434"/>
      <c r="HB76" s="434"/>
      <c r="HC76" s="434"/>
      <c r="HD76" s="434"/>
      <c r="HE76" s="434"/>
      <c r="HF76" s="434"/>
      <c r="HG76" s="434"/>
      <c r="HH76" s="434"/>
      <c r="HI76" s="434"/>
      <c r="HJ76" s="434"/>
      <c r="HK76" s="434"/>
      <c r="HL76" s="434"/>
      <c r="HM76" s="434"/>
      <c r="HN76" s="1232"/>
      <c r="HO76" s="2310" t="s">
        <v>379</v>
      </c>
      <c r="HP76" s="2311"/>
      <c r="HQ76" s="2314" t="s">
        <v>11</v>
      </c>
      <c r="HR76" s="2314" t="s">
        <v>12</v>
      </c>
      <c r="HS76" s="466"/>
      <c r="HT76" s="2310" t="s">
        <v>380</v>
      </c>
      <c r="HU76" s="2311"/>
      <c r="HV76" s="2314" t="s">
        <v>11</v>
      </c>
      <c r="HW76" s="2314" t="s">
        <v>12</v>
      </c>
      <c r="HX76" s="466"/>
      <c r="HY76" s="2310" t="s">
        <v>381</v>
      </c>
      <c r="HZ76" s="2311"/>
      <c r="IA76" s="2314" t="s">
        <v>11</v>
      </c>
      <c r="IB76" s="2314" t="s">
        <v>12</v>
      </c>
      <c r="IC76" s="1233"/>
      <c r="ID76" s="434"/>
      <c r="IE76" s="434"/>
      <c r="IF76" s="434"/>
      <c r="IG76" s="434"/>
      <c r="IH76" s="434"/>
      <c r="II76" s="434"/>
      <c r="IJ76" s="434"/>
      <c r="IK76" s="434"/>
      <c r="IL76" s="434"/>
      <c r="IM76" s="434"/>
      <c r="IN76" s="434"/>
      <c r="IO76" s="434"/>
      <c r="IP76" s="434"/>
      <c r="IQ76" s="434"/>
      <c r="IR76" s="434"/>
      <c r="IS76" s="434"/>
      <c r="IT76" s="434"/>
      <c r="IU76" s="434"/>
      <c r="IV76" s="434"/>
      <c r="IW76" s="434"/>
      <c r="IX76" s="434"/>
      <c r="IY76" s="434"/>
      <c r="IZ76" s="434"/>
      <c r="JA76" s="434"/>
      <c r="JB76" s="434"/>
      <c r="JC76" s="434"/>
      <c r="JD76" s="434"/>
      <c r="JE76" s="434"/>
      <c r="JF76" s="434"/>
      <c r="JG76" s="434"/>
      <c r="JH76" s="434"/>
      <c r="JI76" s="434"/>
      <c r="JJ76" s="434"/>
      <c r="JK76" s="434"/>
      <c r="JL76" s="434"/>
      <c r="JM76" s="434"/>
      <c r="JN76" s="434"/>
      <c r="JO76" s="434"/>
      <c r="JP76" s="434"/>
      <c r="JQ76" s="434"/>
      <c r="JR76" s="434"/>
      <c r="JS76" s="434"/>
      <c r="JT76" s="434"/>
      <c r="JU76" s="434"/>
      <c r="JV76" s="434"/>
      <c r="JW76" s="434"/>
      <c r="JX76" s="434"/>
      <c r="JY76" s="434"/>
      <c r="JZ76" s="434"/>
      <c r="KA76" s="434"/>
      <c r="KB76" s="434"/>
      <c r="KC76" s="434"/>
      <c r="KD76" s="434"/>
      <c r="KE76" s="434"/>
      <c r="KF76" s="434"/>
      <c r="KG76" s="434"/>
      <c r="KH76" s="434"/>
      <c r="KI76" s="434"/>
      <c r="KJ76" s="434"/>
      <c r="KK76" s="434"/>
      <c r="KL76" s="434"/>
      <c r="KM76" s="434"/>
      <c r="KN76" s="434"/>
      <c r="KO76" s="434"/>
      <c r="KP76" s="434"/>
      <c r="KQ76" s="434"/>
      <c r="KR76" s="434"/>
      <c r="KS76" s="434"/>
      <c r="KT76" s="434"/>
      <c r="KU76" s="434"/>
      <c r="KV76" s="434"/>
      <c r="KW76" s="434"/>
      <c r="KX76" s="434"/>
      <c r="KY76" s="434"/>
      <c r="KZ76" s="434"/>
      <c r="LA76" s="434"/>
      <c r="LB76" s="434"/>
      <c r="LC76" s="434"/>
      <c r="LD76" s="434"/>
      <c r="LE76" s="434"/>
      <c r="LF76" s="434"/>
      <c r="LG76" s="434"/>
      <c r="LH76" s="434"/>
      <c r="LI76" s="434"/>
      <c r="LJ76" s="434"/>
      <c r="LK76" s="434"/>
      <c r="LL76" s="434"/>
      <c r="LM76" s="434"/>
      <c r="LN76" s="434"/>
      <c r="LO76" s="434"/>
      <c r="LP76" s="434"/>
      <c r="LQ76" s="434"/>
      <c r="LR76" s="434"/>
      <c r="LS76" s="434"/>
      <c r="LT76" s="434"/>
      <c r="LU76" s="434"/>
      <c r="LV76" s="434"/>
      <c r="LW76" s="434"/>
      <c r="LX76" s="434"/>
      <c r="LY76" s="434"/>
      <c r="LZ76" s="434"/>
      <c r="MA76" s="434"/>
      <c r="MB76" s="434"/>
      <c r="MC76" s="434"/>
      <c r="MD76" s="434"/>
      <c r="ME76" s="434"/>
      <c r="MF76" s="434"/>
      <c r="MG76" s="434"/>
      <c r="MH76" s="434"/>
      <c r="MI76" s="434"/>
      <c r="MJ76" s="434"/>
      <c r="MK76" s="434"/>
      <c r="ML76" s="434"/>
      <c r="MM76" s="434"/>
      <c r="MN76" s="434"/>
      <c r="MO76" s="434"/>
      <c r="MP76" s="434"/>
      <c r="MQ76" s="434"/>
      <c r="MR76" s="1233"/>
      <c r="MS76" s="1234"/>
      <c r="MT76" s="434"/>
      <c r="MU76" s="2321" t="s">
        <v>328</v>
      </c>
      <c r="MV76" s="2322"/>
      <c r="MW76" s="2301" t="s">
        <v>11</v>
      </c>
      <c r="MX76" s="2325" t="s">
        <v>12</v>
      </c>
      <c r="MY76" s="1082"/>
      <c r="MZ76" s="2301" t="s">
        <v>330</v>
      </c>
      <c r="NA76" s="2302"/>
      <c r="NB76" s="2297" t="s">
        <v>11</v>
      </c>
      <c r="NC76" s="2306" t="s">
        <v>12</v>
      </c>
      <c r="ND76" s="1084"/>
      <c r="NE76" s="2301" t="s">
        <v>332</v>
      </c>
      <c r="NF76" s="2302"/>
      <c r="NG76" s="2297" t="s">
        <v>11</v>
      </c>
      <c r="NH76" s="2299" t="s">
        <v>12</v>
      </c>
      <c r="NI76" s="1084"/>
      <c r="NJ76" s="2301" t="s">
        <v>346</v>
      </c>
      <c r="NK76" s="2302"/>
      <c r="NL76" s="2297" t="s">
        <v>11</v>
      </c>
      <c r="NM76" s="2306" t="s">
        <v>12</v>
      </c>
      <c r="NN76" s="1084"/>
      <c r="NO76" s="2301" t="s">
        <v>347</v>
      </c>
      <c r="NP76" s="2302"/>
      <c r="NQ76" s="2297" t="s">
        <v>11</v>
      </c>
      <c r="NR76" s="2299" t="s">
        <v>12</v>
      </c>
      <c r="NS76" s="434"/>
      <c r="NT76" s="608"/>
    </row>
    <row r="77" spans="1:384" s="1938" customFormat="1" ht="21" thickBot="1" x14ac:dyDescent="0.35">
      <c r="A77" s="4"/>
      <c r="B77" s="4"/>
      <c r="C77" s="4"/>
      <c r="D77" s="1226"/>
      <c r="E77" s="1223"/>
      <c r="F77" s="4"/>
      <c r="G77" s="4"/>
      <c r="H77" s="4"/>
      <c r="I77" s="4"/>
      <c r="J77" s="4"/>
      <c r="K77" s="4"/>
      <c r="L77" s="4"/>
      <c r="M77" s="1226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1226"/>
      <c r="AF77" s="1223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1223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1309"/>
      <c r="DD77" s="1309"/>
      <c r="DE77" s="1309"/>
      <c r="DF77" s="1309"/>
      <c r="DG77" s="1309"/>
      <c r="DH77" s="1309"/>
      <c r="DI77" s="1309"/>
      <c r="DJ77" s="1309"/>
      <c r="DK77" s="1309"/>
      <c r="DL77" s="1309"/>
      <c r="DM77" s="4"/>
      <c r="DN77" s="4"/>
      <c r="DO77" s="1430"/>
      <c r="DP77" s="1430"/>
      <c r="DQ77" s="1432"/>
      <c r="DR77" s="1432"/>
      <c r="DS77" s="1432"/>
      <c r="DT77" s="14"/>
      <c r="DU77" s="14"/>
      <c r="DV77" s="14"/>
      <c r="DW77" s="14"/>
      <c r="DX77" s="1428"/>
      <c r="DY77" s="1223"/>
      <c r="DZ77" s="1187"/>
      <c r="EA77" s="1187"/>
      <c r="EB77" s="1187"/>
      <c r="EC77" s="1187"/>
      <c r="ED77" s="1187"/>
      <c r="EE77" s="1187"/>
      <c r="EF77" s="1187"/>
      <c r="EG77" s="1187"/>
      <c r="EH77" s="1187"/>
      <c r="EI77" s="1187"/>
      <c r="EJ77" s="1187"/>
      <c r="EK77" s="1187"/>
      <c r="EL77" s="1187"/>
      <c r="EM77" s="1187"/>
      <c r="EN77" s="1226"/>
      <c r="EO77" s="1695"/>
      <c r="EP77" s="639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230"/>
      <c r="FB77" s="1230"/>
      <c r="FC77" s="1238"/>
      <c r="FD77" s="1231"/>
      <c r="FE77" s="1232"/>
      <c r="FF77" s="434"/>
      <c r="FG77" s="434"/>
      <c r="FH77" s="434"/>
      <c r="FI77" s="434"/>
      <c r="FJ77" s="434"/>
      <c r="FK77" s="434"/>
      <c r="FL77" s="434"/>
      <c r="FM77" s="434"/>
      <c r="FN77" s="434"/>
      <c r="FO77" s="434"/>
      <c r="FP77" s="434"/>
      <c r="FQ77" s="434"/>
      <c r="FR77" s="434"/>
      <c r="FS77" s="434"/>
      <c r="FT77" s="434"/>
      <c r="FU77" s="434"/>
      <c r="FV77" s="434"/>
      <c r="FW77" s="434"/>
      <c r="FX77" s="434"/>
      <c r="FY77" s="434"/>
      <c r="FZ77" s="434"/>
      <c r="GA77" s="434"/>
      <c r="GB77" s="434"/>
      <c r="GC77" s="434"/>
      <c r="GD77" s="434"/>
      <c r="GE77" s="434"/>
      <c r="GF77" s="434"/>
      <c r="GG77" s="434"/>
      <c r="GH77" s="434"/>
      <c r="GI77" s="434"/>
      <c r="GJ77" s="434"/>
      <c r="GK77" s="434"/>
      <c r="GL77" s="434"/>
      <c r="GM77" s="434"/>
      <c r="GN77" s="434"/>
      <c r="GO77" s="434"/>
      <c r="GP77" s="434"/>
      <c r="GQ77" s="434"/>
      <c r="GR77" s="434"/>
      <c r="GS77" s="434"/>
      <c r="GT77" s="434"/>
      <c r="GU77" s="434"/>
      <c r="GV77" s="434"/>
      <c r="GW77" s="434"/>
      <c r="GX77" s="434"/>
      <c r="GY77" s="434"/>
      <c r="GZ77" s="434"/>
      <c r="HA77" s="434"/>
      <c r="HB77" s="434"/>
      <c r="HC77" s="434"/>
      <c r="HD77" s="434"/>
      <c r="HE77" s="434"/>
      <c r="HF77" s="434"/>
      <c r="HG77" s="434"/>
      <c r="HH77" s="434"/>
      <c r="HI77" s="434"/>
      <c r="HJ77" s="434"/>
      <c r="HK77" s="434"/>
      <c r="HL77" s="434"/>
      <c r="HM77" s="434"/>
      <c r="HN77" s="1232"/>
      <c r="HO77" s="2312"/>
      <c r="HP77" s="2313"/>
      <c r="HQ77" s="2315"/>
      <c r="HR77" s="2316"/>
      <c r="HS77" s="466"/>
      <c r="HT77" s="2312"/>
      <c r="HU77" s="2313"/>
      <c r="HV77" s="2315"/>
      <c r="HW77" s="2316"/>
      <c r="HX77" s="466"/>
      <c r="HY77" s="2312"/>
      <c r="HZ77" s="2313"/>
      <c r="IA77" s="2315"/>
      <c r="IB77" s="2316"/>
      <c r="IC77" s="1233"/>
      <c r="ID77" s="434"/>
      <c r="IE77" s="434"/>
      <c r="IF77" s="434"/>
      <c r="IG77" s="434"/>
      <c r="IH77" s="434"/>
      <c r="II77" s="434"/>
      <c r="IJ77" s="434"/>
      <c r="IK77" s="434"/>
      <c r="IL77" s="434"/>
      <c r="IM77" s="434"/>
      <c r="IN77" s="434"/>
      <c r="IO77" s="434"/>
      <c r="IP77" s="434"/>
      <c r="IQ77" s="434"/>
      <c r="IR77" s="434"/>
      <c r="IS77" s="434"/>
      <c r="IT77" s="434"/>
      <c r="IU77" s="434"/>
      <c r="IV77" s="434"/>
      <c r="IW77" s="434"/>
      <c r="IX77" s="434"/>
      <c r="IY77" s="434"/>
      <c r="IZ77" s="434"/>
      <c r="JA77" s="434"/>
      <c r="JB77" s="434"/>
      <c r="JC77" s="434"/>
      <c r="JD77" s="434"/>
      <c r="JE77" s="434"/>
      <c r="JF77" s="434"/>
      <c r="JG77" s="434"/>
      <c r="JH77" s="434"/>
      <c r="JI77" s="434"/>
      <c r="JJ77" s="434"/>
      <c r="JK77" s="434"/>
      <c r="JL77" s="434"/>
      <c r="JM77" s="434"/>
      <c r="JN77" s="434"/>
      <c r="JO77" s="434"/>
      <c r="JP77" s="434"/>
      <c r="JQ77" s="434"/>
      <c r="JR77" s="434"/>
      <c r="JS77" s="434"/>
      <c r="JT77" s="434"/>
      <c r="JU77" s="434"/>
      <c r="JV77" s="434"/>
      <c r="JW77" s="434"/>
      <c r="JX77" s="434"/>
      <c r="JY77" s="434"/>
      <c r="JZ77" s="434"/>
      <c r="KA77" s="434"/>
      <c r="KB77" s="434"/>
      <c r="KC77" s="434"/>
      <c r="KD77" s="434"/>
      <c r="KE77" s="434"/>
      <c r="KF77" s="434"/>
      <c r="KG77" s="434"/>
      <c r="KH77" s="434"/>
      <c r="KI77" s="434"/>
      <c r="KJ77" s="434"/>
      <c r="KK77" s="434"/>
      <c r="KL77" s="434"/>
      <c r="KM77" s="434"/>
      <c r="KN77" s="434"/>
      <c r="KO77" s="434"/>
      <c r="KP77" s="434"/>
      <c r="KQ77" s="434"/>
      <c r="KR77" s="434"/>
      <c r="KS77" s="434"/>
      <c r="KT77" s="434"/>
      <c r="KU77" s="434"/>
      <c r="KV77" s="434"/>
      <c r="KW77" s="434"/>
      <c r="KX77" s="434"/>
      <c r="KY77" s="434"/>
      <c r="KZ77" s="434"/>
      <c r="LA77" s="434"/>
      <c r="LB77" s="434"/>
      <c r="LC77" s="434"/>
      <c r="LD77" s="434"/>
      <c r="LE77" s="434"/>
      <c r="LF77" s="434"/>
      <c r="LG77" s="434"/>
      <c r="LH77" s="434"/>
      <c r="LI77" s="434"/>
      <c r="LJ77" s="434"/>
      <c r="LK77" s="434"/>
      <c r="LL77" s="434"/>
      <c r="LM77" s="434"/>
      <c r="LN77" s="434"/>
      <c r="LO77" s="434"/>
      <c r="LP77" s="434"/>
      <c r="LQ77" s="434"/>
      <c r="LR77" s="434"/>
      <c r="LS77" s="434"/>
      <c r="LT77" s="434"/>
      <c r="LU77" s="434"/>
      <c r="LV77" s="434"/>
      <c r="LW77" s="434"/>
      <c r="LX77" s="434"/>
      <c r="LY77" s="434"/>
      <c r="LZ77" s="434"/>
      <c r="MA77" s="434"/>
      <c r="MB77" s="434"/>
      <c r="MC77" s="434"/>
      <c r="MD77" s="434"/>
      <c r="ME77" s="434"/>
      <c r="MF77" s="434"/>
      <c r="MG77" s="434"/>
      <c r="MH77" s="434"/>
      <c r="MI77" s="434"/>
      <c r="MJ77" s="434"/>
      <c r="MK77" s="434"/>
      <c r="ML77" s="434"/>
      <c r="MM77" s="434"/>
      <c r="MN77" s="434"/>
      <c r="MO77" s="434"/>
      <c r="MP77" s="434"/>
      <c r="MQ77" s="434"/>
      <c r="MR77" s="1233"/>
      <c r="MS77" s="1234"/>
      <c r="MT77" s="434"/>
      <c r="MU77" s="2323"/>
      <c r="MV77" s="2324"/>
      <c r="MW77" s="2303"/>
      <c r="MX77" s="2326"/>
      <c r="MY77" s="1082"/>
      <c r="MZ77" s="2308"/>
      <c r="NA77" s="2309"/>
      <c r="NB77" s="2305"/>
      <c r="NC77" s="2307"/>
      <c r="ND77" s="1084"/>
      <c r="NE77" s="2308"/>
      <c r="NF77" s="2309"/>
      <c r="NG77" s="2305"/>
      <c r="NH77" s="2300"/>
      <c r="NI77" s="1084"/>
      <c r="NJ77" s="2308"/>
      <c r="NK77" s="2309"/>
      <c r="NL77" s="2305"/>
      <c r="NM77" s="2307"/>
      <c r="NN77" s="1084"/>
      <c r="NO77" s="2308"/>
      <c r="NP77" s="2309"/>
      <c r="NQ77" s="2305"/>
      <c r="NR77" s="2300"/>
      <c r="NS77" s="434"/>
      <c r="NT77" s="608"/>
    </row>
    <row r="78" spans="1:384" s="1938" customFormat="1" ht="21" thickBot="1" x14ac:dyDescent="0.35">
      <c r="A78" s="4"/>
      <c r="B78" s="4"/>
      <c r="C78" s="4"/>
      <c r="D78" s="1226"/>
      <c r="E78" s="1223"/>
      <c r="F78" s="4"/>
      <c r="G78" s="4"/>
      <c r="H78" s="4"/>
      <c r="I78" s="4"/>
      <c r="J78" s="4"/>
      <c r="K78" s="4"/>
      <c r="L78" s="4"/>
      <c r="M78" s="1226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1226"/>
      <c r="AF78" s="1223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1223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1309"/>
      <c r="DD78" s="1309"/>
      <c r="DE78" s="1309"/>
      <c r="DF78" s="1309"/>
      <c r="DG78" s="1309"/>
      <c r="DH78" s="1309"/>
      <c r="DI78" s="1309"/>
      <c r="DJ78" s="1309"/>
      <c r="DK78" s="1309"/>
      <c r="DL78" s="1309"/>
      <c r="DM78" s="4"/>
      <c r="DN78" s="4"/>
      <c r="DO78" s="11"/>
      <c r="DP78" s="11"/>
      <c r="DQ78" s="1432"/>
      <c r="DR78" s="1432"/>
      <c r="DS78" s="1432"/>
      <c r="DT78" s="14"/>
      <c r="DU78" s="14"/>
      <c r="DV78" s="14"/>
      <c r="DW78" s="14"/>
      <c r="DX78" s="1428"/>
      <c r="DY78" s="1223"/>
      <c r="DZ78" s="1187"/>
      <c r="EA78" s="1187"/>
      <c r="EB78" s="1187"/>
      <c r="EC78" s="1187"/>
      <c r="ED78" s="1187"/>
      <c r="EE78" s="1187"/>
      <c r="EF78" s="1187"/>
      <c r="EG78" s="1187"/>
      <c r="EH78" s="1187"/>
      <c r="EI78" s="1187"/>
      <c r="EJ78" s="1187"/>
      <c r="EK78" s="1187"/>
      <c r="EL78" s="1187"/>
      <c r="EM78" s="1187"/>
      <c r="EN78" s="1226"/>
      <c r="EO78" s="1695"/>
      <c r="EP78" s="639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230"/>
      <c r="FB78" s="1230"/>
      <c r="FC78" s="1238"/>
      <c r="FD78" s="1231"/>
      <c r="FE78" s="1232"/>
      <c r="FF78" s="434"/>
      <c r="FG78" s="434"/>
      <c r="FH78" s="434"/>
      <c r="FI78" s="434"/>
      <c r="FJ78" s="434"/>
      <c r="FK78" s="434"/>
      <c r="FL78" s="434"/>
      <c r="FM78" s="434"/>
      <c r="FN78" s="434"/>
      <c r="FO78" s="434"/>
      <c r="FP78" s="434"/>
      <c r="FQ78" s="434"/>
      <c r="FR78" s="434"/>
      <c r="FS78" s="434"/>
      <c r="FT78" s="434"/>
      <c r="FU78" s="434"/>
      <c r="FV78" s="434"/>
      <c r="FW78" s="434"/>
      <c r="FX78" s="434"/>
      <c r="FY78" s="434"/>
      <c r="FZ78" s="434"/>
      <c r="GA78" s="434"/>
      <c r="GB78" s="434"/>
      <c r="GC78" s="434"/>
      <c r="GD78" s="434"/>
      <c r="GE78" s="434"/>
      <c r="GF78" s="434"/>
      <c r="GG78" s="434"/>
      <c r="GH78" s="434"/>
      <c r="GI78" s="434"/>
      <c r="GJ78" s="434"/>
      <c r="GK78" s="434"/>
      <c r="GL78" s="434"/>
      <c r="GM78" s="434"/>
      <c r="GN78" s="434"/>
      <c r="GO78" s="434"/>
      <c r="GP78" s="434"/>
      <c r="GQ78" s="434"/>
      <c r="GR78" s="434"/>
      <c r="GS78" s="434"/>
      <c r="GT78" s="434"/>
      <c r="GU78" s="434"/>
      <c r="GV78" s="434"/>
      <c r="GW78" s="434"/>
      <c r="GX78" s="434"/>
      <c r="GY78" s="434"/>
      <c r="GZ78" s="434"/>
      <c r="HA78" s="434"/>
      <c r="HB78" s="434"/>
      <c r="HC78" s="434"/>
      <c r="HD78" s="434"/>
      <c r="HE78" s="434"/>
      <c r="HF78" s="434"/>
      <c r="HG78" s="434"/>
      <c r="HH78" s="434"/>
      <c r="HI78" s="434"/>
      <c r="HJ78" s="434"/>
      <c r="HK78" s="434"/>
      <c r="HL78" s="434"/>
      <c r="HM78" s="434"/>
      <c r="HN78" s="1232"/>
      <c r="HO78" s="2317" t="s">
        <v>324</v>
      </c>
      <c r="HP78" s="2318"/>
      <c r="HQ78" s="410">
        <f>HA56+HQ56</f>
        <v>0</v>
      </c>
      <c r="HR78" s="997" t="e">
        <f>HQ78*100/HQ81</f>
        <v>#DIV/0!</v>
      </c>
      <c r="HS78" s="466"/>
      <c r="HT78" s="2317" t="s">
        <v>324</v>
      </c>
      <c r="HU78" s="2318"/>
      <c r="HV78" s="410">
        <f>HF56+HV56</f>
        <v>0</v>
      </c>
      <c r="HW78" s="997" t="e">
        <f>HV78*100/HV81</f>
        <v>#DIV/0!</v>
      </c>
      <c r="HX78" s="466"/>
      <c r="HY78" s="2317" t="s">
        <v>324</v>
      </c>
      <c r="HZ78" s="2318"/>
      <c r="IA78" s="410">
        <f>HK56+IA56</f>
        <v>0</v>
      </c>
      <c r="IB78" s="997" t="e">
        <f>IA78*100/IA81</f>
        <v>#DIV/0!</v>
      </c>
      <c r="IC78" s="1233"/>
      <c r="ID78" s="434"/>
      <c r="IE78" s="434"/>
      <c r="IF78" s="434"/>
      <c r="IG78" s="434"/>
      <c r="IH78" s="434"/>
      <c r="II78" s="434"/>
      <c r="IJ78" s="434"/>
      <c r="IK78" s="434"/>
      <c r="IL78" s="434"/>
      <c r="IM78" s="434"/>
      <c r="IN78" s="434"/>
      <c r="IO78" s="434"/>
      <c r="IP78" s="434"/>
      <c r="IQ78" s="434"/>
      <c r="IR78" s="434"/>
      <c r="IS78" s="434"/>
      <c r="IT78" s="434"/>
      <c r="IU78" s="434"/>
      <c r="IV78" s="434"/>
      <c r="IW78" s="434"/>
      <c r="IX78" s="434"/>
      <c r="IY78" s="434"/>
      <c r="IZ78" s="434"/>
      <c r="JA78" s="434"/>
      <c r="JB78" s="434"/>
      <c r="JC78" s="434"/>
      <c r="JD78" s="434"/>
      <c r="JE78" s="434"/>
      <c r="JF78" s="434"/>
      <c r="JG78" s="434"/>
      <c r="JH78" s="434"/>
      <c r="JI78" s="434"/>
      <c r="JJ78" s="434"/>
      <c r="JK78" s="434"/>
      <c r="JL78" s="434"/>
      <c r="JM78" s="434"/>
      <c r="JN78" s="434"/>
      <c r="JO78" s="434"/>
      <c r="JP78" s="434"/>
      <c r="JQ78" s="434"/>
      <c r="JR78" s="434"/>
      <c r="JS78" s="434"/>
      <c r="JT78" s="434"/>
      <c r="JU78" s="434"/>
      <c r="JV78" s="434"/>
      <c r="JW78" s="434"/>
      <c r="JX78" s="434"/>
      <c r="JY78" s="434"/>
      <c r="JZ78" s="434"/>
      <c r="KA78" s="434"/>
      <c r="KB78" s="434"/>
      <c r="KC78" s="434"/>
      <c r="KD78" s="434"/>
      <c r="KE78" s="434"/>
      <c r="KF78" s="434"/>
      <c r="KG78" s="434"/>
      <c r="KH78" s="434"/>
      <c r="KI78" s="434"/>
      <c r="KJ78" s="434"/>
      <c r="KK78" s="434"/>
      <c r="KL78" s="434"/>
      <c r="KM78" s="434"/>
      <c r="KN78" s="434"/>
      <c r="KO78" s="434"/>
      <c r="KP78" s="434"/>
      <c r="KQ78" s="434"/>
      <c r="KR78" s="434"/>
      <c r="KS78" s="434"/>
      <c r="KT78" s="434"/>
      <c r="KU78" s="434"/>
      <c r="KV78" s="434"/>
      <c r="KW78" s="434"/>
      <c r="KX78" s="434"/>
      <c r="KY78" s="434"/>
      <c r="KZ78" s="434"/>
      <c r="LA78" s="434"/>
      <c r="LB78" s="434"/>
      <c r="LC78" s="434"/>
      <c r="LD78" s="434"/>
      <c r="LE78" s="434"/>
      <c r="LF78" s="434"/>
      <c r="LG78" s="434"/>
      <c r="LH78" s="434"/>
      <c r="LI78" s="434"/>
      <c r="LJ78" s="434"/>
      <c r="LK78" s="434"/>
      <c r="LL78" s="434"/>
      <c r="LM78" s="434"/>
      <c r="LN78" s="434"/>
      <c r="LO78" s="434"/>
      <c r="LP78" s="434"/>
      <c r="LQ78" s="434"/>
      <c r="LR78" s="434"/>
      <c r="LS78" s="434"/>
      <c r="LT78" s="434"/>
      <c r="LU78" s="434"/>
      <c r="LV78" s="434"/>
      <c r="LW78" s="434"/>
      <c r="LX78" s="434"/>
      <c r="LY78" s="434"/>
      <c r="LZ78" s="434"/>
      <c r="MA78" s="434"/>
      <c r="MB78" s="434"/>
      <c r="MC78" s="434"/>
      <c r="MD78" s="434"/>
      <c r="ME78" s="434"/>
      <c r="MF78" s="434"/>
      <c r="MG78" s="434"/>
      <c r="MH78" s="434"/>
      <c r="MI78" s="434"/>
      <c r="MJ78" s="434"/>
      <c r="MK78" s="434"/>
      <c r="ML78" s="434"/>
      <c r="MM78" s="434"/>
      <c r="MN78" s="434"/>
      <c r="MO78" s="434"/>
      <c r="MP78" s="434"/>
      <c r="MQ78" s="434"/>
      <c r="MR78" s="1233"/>
      <c r="MS78" s="1234"/>
      <c r="MT78" s="434"/>
      <c r="MU78" s="1021" t="s">
        <v>342</v>
      </c>
      <c r="MV78" s="1042"/>
      <c r="MW78" s="1039">
        <f>LT56+MW56</f>
        <v>0</v>
      </c>
      <c r="MX78" s="1043" t="e">
        <f>MW78*100/MW82</f>
        <v>#DIV/0!</v>
      </c>
      <c r="MY78" s="1083"/>
      <c r="MZ78" s="1010" t="s">
        <v>342</v>
      </c>
      <c r="NA78" s="1033"/>
      <c r="NB78" s="1039">
        <f>LZ56+NB56</f>
        <v>0</v>
      </c>
      <c r="NC78" s="1046" t="e">
        <f>NB78*100/NB82</f>
        <v>#DIV/0!</v>
      </c>
      <c r="ND78" s="1084"/>
      <c r="NE78" s="1010" t="s">
        <v>342</v>
      </c>
      <c r="NF78" s="1033"/>
      <c r="NG78" s="1039">
        <f>MF56+NG56</f>
        <v>0</v>
      </c>
      <c r="NH78" s="1036" t="e">
        <f>NG78*100/NG82</f>
        <v>#DIV/0!</v>
      </c>
      <c r="NI78" s="1084"/>
      <c r="NJ78" s="1010" t="s">
        <v>342</v>
      </c>
      <c r="NK78" s="1033"/>
      <c r="NL78" s="1039">
        <f>MK56+NL56</f>
        <v>0</v>
      </c>
      <c r="NM78" s="1036" t="e">
        <f>NL78*100/NL82</f>
        <v>#DIV/0!</v>
      </c>
      <c r="NN78" s="1084"/>
      <c r="NO78" s="1010" t="s">
        <v>342</v>
      </c>
      <c r="NP78" s="1033"/>
      <c r="NQ78" s="1039">
        <f>MP56+NQ56</f>
        <v>0</v>
      </c>
      <c r="NR78" s="1036" t="e">
        <f>NQ78*100/NQ82</f>
        <v>#DIV/0!</v>
      </c>
      <c r="NS78" s="434"/>
      <c r="NT78" s="608"/>
    </row>
    <row r="79" spans="1:384" s="1938" customFormat="1" ht="20.25" x14ac:dyDescent="0.3">
      <c r="A79" s="4"/>
      <c r="B79" s="4"/>
      <c r="C79" s="4"/>
      <c r="D79" s="1226"/>
      <c r="E79" s="1223"/>
      <c r="F79" s="4"/>
      <c r="G79" s="4"/>
      <c r="H79" s="4"/>
      <c r="I79" s="4"/>
      <c r="J79" s="4"/>
      <c r="K79" s="4"/>
      <c r="L79" s="4"/>
      <c r="M79" s="1226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1226"/>
      <c r="AF79" s="1223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1223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1309"/>
      <c r="DD79" s="1309"/>
      <c r="DE79" s="1309"/>
      <c r="DF79" s="1309"/>
      <c r="DG79" s="1309"/>
      <c r="DH79" s="1309"/>
      <c r="DI79" s="1309"/>
      <c r="DJ79" s="1309"/>
      <c r="DK79" s="1309"/>
      <c r="DL79" s="1309"/>
      <c r="DM79" s="4"/>
      <c r="DN79" s="4"/>
      <c r="DO79" s="11"/>
      <c r="DP79" s="11"/>
      <c r="DQ79" s="1432"/>
      <c r="DR79" s="1432"/>
      <c r="DS79" s="1432"/>
      <c r="DT79" s="14"/>
      <c r="DU79" s="14"/>
      <c r="DV79" s="14"/>
      <c r="DW79" s="14"/>
      <c r="DX79" s="1428"/>
      <c r="DY79" s="1223"/>
      <c r="DZ79" s="2595" t="s">
        <v>37</v>
      </c>
      <c r="EA79" s="2596"/>
      <c r="EB79" s="2596"/>
      <c r="EC79" s="2596"/>
      <c r="ED79" s="2596"/>
      <c r="EE79" s="2596"/>
      <c r="EF79" s="2596"/>
      <c r="EG79" s="2596"/>
      <c r="EH79" s="2596"/>
      <c r="EI79" s="2596"/>
      <c r="EJ79" s="2596"/>
      <c r="EK79" s="2596"/>
      <c r="EL79" s="2597"/>
      <c r="EM79" s="1187"/>
      <c r="EN79" s="1226"/>
      <c r="EO79" s="1695"/>
      <c r="EP79" s="639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230"/>
      <c r="FB79" s="1230"/>
      <c r="FC79" s="1238"/>
      <c r="FD79" s="1231"/>
      <c r="FE79" s="1232"/>
      <c r="FF79" s="434"/>
      <c r="FG79" s="434"/>
      <c r="FH79" s="434"/>
      <c r="FI79" s="434"/>
      <c r="FJ79" s="434"/>
      <c r="FK79" s="434"/>
      <c r="FL79" s="434"/>
      <c r="FM79" s="434"/>
      <c r="FN79" s="434"/>
      <c r="FO79" s="434"/>
      <c r="FP79" s="434"/>
      <c r="FQ79" s="434"/>
      <c r="FR79" s="434"/>
      <c r="FS79" s="434"/>
      <c r="FT79" s="434"/>
      <c r="FU79" s="434"/>
      <c r="FV79" s="434"/>
      <c r="FW79" s="434"/>
      <c r="FX79" s="434"/>
      <c r="FY79" s="434"/>
      <c r="FZ79" s="434"/>
      <c r="GA79" s="434"/>
      <c r="GB79" s="434"/>
      <c r="GC79" s="434"/>
      <c r="GD79" s="434"/>
      <c r="GE79" s="434"/>
      <c r="GF79" s="434"/>
      <c r="GG79" s="434"/>
      <c r="GH79" s="434"/>
      <c r="GI79" s="434"/>
      <c r="GJ79" s="434"/>
      <c r="GK79" s="434"/>
      <c r="GL79" s="434"/>
      <c r="GM79" s="434"/>
      <c r="GN79" s="434"/>
      <c r="GO79" s="434"/>
      <c r="GP79" s="434"/>
      <c r="GQ79" s="434"/>
      <c r="GR79" s="434"/>
      <c r="GS79" s="434"/>
      <c r="GT79" s="434"/>
      <c r="GU79" s="434"/>
      <c r="GV79" s="434"/>
      <c r="GW79" s="434"/>
      <c r="GX79" s="434"/>
      <c r="GY79" s="434"/>
      <c r="GZ79" s="434"/>
      <c r="HA79" s="434"/>
      <c r="HB79" s="434"/>
      <c r="HC79" s="434"/>
      <c r="HD79" s="434"/>
      <c r="HE79" s="434"/>
      <c r="HF79" s="434"/>
      <c r="HG79" s="434"/>
      <c r="HH79" s="434"/>
      <c r="HI79" s="434"/>
      <c r="HJ79" s="434"/>
      <c r="HK79" s="434"/>
      <c r="HL79" s="434"/>
      <c r="HM79" s="434"/>
      <c r="HN79" s="1232"/>
      <c r="HO79" s="2319" t="s">
        <v>325</v>
      </c>
      <c r="HP79" s="2320"/>
      <c r="HQ79" s="998">
        <f t="shared" ref="HQ79:HQ80" si="97">HA57+HQ57</f>
        <v>0</v>
      </c>
      <c r="HR79" s="999" t="e">
        <f>HQ79*100/HQ81</f>
        <v>#DIV/0!</v>
      </c>
      <c r="HS79" s="466"/>
      <c r="HT79" s="2319" t="s">
        <v>325</v>
      </c>
      <c r="HU79" s="2320"/>
      <c r="HV79" s="998">
        <f t="shared" ref="HV79:HV80" si="98">HF57+HV57</f>
        <v>0</v>
      </c>
      <c r="HW79" s="999" t="e">
        <f>HV79*100/HV81</f>
        <v>#DIV/0!</v>
      </c>
      <c r="HX79" s="466"/>
      <c r="HY79" s="2319" t="s">
        <v>325</v>
      </c>
      <c r="HZ79" s="2320"/>
      <c r="IA79" s="998">
        <f>HK57+IA57</f>
        <v>0</v>
      </c>
      <c r="IB79" s="999" t="e">
        <f>IA79*100/IA81</f>
        <v>#DIV/0!</v>
      </c>
      <c r="IC79" s="1233"/>
      <c r="ID79" s="434"/>
      <c r="IE79" s="434"/>
      <c r="IF79" s="434"/>
      <c r="IG79" s="434"/>
      <c r="IH79" s="434"/>
      <c r="II79" s="434"/>
      <c r="IJ79" s="434"/>
      <c r="IK79" s="434"/>
      <c r="IL79" s="434"/>
      <c r="IM79" s="434"/>
      <c r="IN79" s="434"/>
      <c r="IO79" s="434"/>
      <c r="IP79" s="434"/>
      <c r="IQ79" s="434"/>
      <c r="IR79" s="434"/>
      <c r="IS79" s="434"/>
      <c r="IT79" s="434"/>
      <c r="IU79" s="434"/>
      <c r="IV79" s="434"/>
      <c r="IW79" s="434"/>
      <c r="IX79" s="434"/>
      <c r="IY79" s="434"/>
      <c r="IZ79" s="434"/>
      <c r="JA79" s="434"/>
      <c r="JB79" s="434"/>
      <c r="JC79" s="434"/>
      <c r="JD79" s="434"/>
      <c r="JE79" s="434"/>
      <c r="JF79" s="434"/>
      <c r="JG79" s="434"/>
      <c r="JH79" s="434"/>
      <c r="JI79" s="434"/>
      <c r="JJ79" s="434"/>
      <c r="JK79" s="434"/>
      <c r="JL79" s="434"/>
      <c r="JM79" s="434"/>
      <c r="JN79" s="434"/>
      <c r="JO79" s="434"/>
      <c r="JP79" s="434"/>
      <c r="JQ79" s="434"/>
      <c r="JR79" s="434"/>
      <c r="JS79" s="434"/>
      <c r="JT79" s="434"/>
      <c r="JU79" s="434"/>
      <c r="JV79" s="434"/>
      <c r="JW79" s="434"/>
      <c r="JX79" s="434"/>
      <c r="JY79" s="434"/>
      <c r="JZ79" s="434"/>
      <c r="KA79" s="434"/>
      <c r="KB79" s="434"/>
      <c r="KC79" s="434"/>
      <c r="KD79" s="434"/>
      <c r="KE79" s="434"/>
      <c r="KF79" s="434"/>
      <c r="KG79" s="434"/>
      <c r="KH79" s="434"/>
      <c r="KI79" s="434"/>
      <c r="KJ79" s="434"/>
      <c r="KK79" s="434"/>
      <c r="KL79" s="434"/>
      <c r="KM79" s="434"/>
      <c r="KN79" s="434"/>
      <c r="KO79" s="434"/>
      <c r="KP79" s="434"/>
      <c r="KQ79" s="434"/>
      <c r="KR79" s="434"/>
      <c r="KS79" s="434"/>
      <c r="KT79" s="434"/>
      <c r="KU79" s="434"/>
      <c r="KV79" s="434"/>
      <c r="KW79" s="434"/>
      <c r="KX79" s="434"/>
      <c r="KY79" s="434"/>
      <c r="KZ79" s="434"/>
      <c r="LA79" s="434"/>
      <c r="LB79" s="434"/>
      <c r="LC79" s="434"/>
      <c r="LD79" s="434"/>
      <c r="LE79" s="434"/>
      <c r="LF79" s="434"/>
      <c r="LG79" s="434"/>
      <c r="LH79" s="434"/>
      <c r="LI79" s="434"/>
      <c r="LJ79" s="434"/>
      <c r="LK79" s="434"/>
      <c r="LL79" s="434"/>
      <c r="LM79" s="434"/>
      <c r="LN79" s="434"/>
      <c r="LO79" s="434"/>
      <c r="LP79" s="434"/>
      <c r="LQ79" s="434"/>
      <c r="LR79" s="434"/>
      <c r="LS79" s="434"/>
      <c r="LT79" s="434"/>
      <c r="LU79" s="434"/>
      <c r="LV79" s="434"/>
      <c r="LW79" s="434"/>
      <c r="LX79" s="434"/>
      <c r="LY79" s="434"/>
      <c r="LZ79" s="434"/>
      <c r="MA79" s="434"/>
      <c r="MB79" s="434"/>
      <c r="MC79" s="434"/>
      <c r="MD79" s="434"/>
      <c r="ME79" s="434"/>
      <c r="MF79" s="434"/>
      <c r="MG79" s="434"/>
      <c r="MH79" s="434"/>
      <c r="MI79" s="434"/>
      <c r="MJ79" s="434"/>
      <c r="MK79" s="434"/>
      <c r="ML79" s="434"/>
      <c r="MM79" s="434"/>
      <c r="MN79" s="434"/>
      <c r="MO79" s="434"/>
      <c r="MP79" s="434"/>
      <c r="MQ79" s="434"/>
      <c r="MR79" s="1233"/>
      <c r="MS79" s="1234"/>
      <c r="MT79" s="434"/>
      <c r="MU79" s="1013" t="s">
        <v>343</v>
      </c>
      <c r="MV79" s="1034"/>
      <c r="MW79" s="1040">
        <f>LT57+MW57</f>
        <v>0</v>
      </c>
      <c r="MX79" s="1044" t="e">
        <f>MW79*100/MW82</f>
        <v>#DIV/0!</v>
      </c>
      <c r="MY79" s="1083"/>
      <c r="MZ79" s="1013" t="s">
        <v>343</v>
      </c>
      <c r="NA79" s="1034"/>
      <c r="NB79" s="1040">
        <f>LZ57+NB57</f>
        <v>0</v>
      </c>
      <c r="NC79" s="1047" t="e">
        <f>NB79*100/NB82</f>
        <v>#DIV/0!</v>
      </c>
      <c r="ND79" s="1084"/>
      <c r="NE79" s="1013" t="s">
        <v>343</v>
      </c>
      <c r="NF79" s="1034"/>
      <c r="NG79" s="1040">
        <f>MF57+NG57</f>
        <v>0</v>
      </c>
      <c r="NH79" s="1037" t="e">
        <f>NG79*100/NG82</f>
        <v>#DIV/0!</v>
      </c>
      <c r="NI79" s="1084"/>
      <c r="NJ79" s="1013" t="s">
        <v>343</v>
      </c>
      <c r="NK79" s="1034"/>
      <c r="NL79" s="1040">
        <f>MK57+NL57</f>
        <v>0</v>
      </c>
      <c r="NM79" s="1037" t="e">
        <f>NL79*100/NL82</f>
        <v>#DIV/0!</v>
      </c>
      <c r="NN79" s="1084"/>
      <c r="NO79" s="1013" t="s">
        <v>343</v>
      </c>
      <c r="NP79" s="1034"/>
      <c r="NQ79" s="1040">
        <f>MP57+NQ57</f>
        <v>0</v>
      </c>
      <c r="NR79" s="1037" t="e">
        <f>NQ79*100/NQ82</f>
        <v>#DIV/0!</v>
      </c>
      <c r="NS79" s="434"/>
      <c r="NT79" s="608"/>
    </row>
    <row r="80" spans="1:384" s="1938" customFormat="1" ht="21" thickBot="1" x14ac:dyDescent="0.35">
      <c r="A80" s="4"/>
      <c r="B80" s="4"/>
      <c r="C80" s="4"/>
      <c r="D80" s="1226"/>
      <c r="E80" s="1223"/>
      <c r="F80" s="4"/>
      <c r="G80" s="4"/>
      <c r="H80" s="4"/>
      <c r="I80" s="4"/>
      <c r="J80" s="4"/>
      <c r="K80" s="4"/>
      <c r="L80" s="4"/>
      <c r="M80" s="1226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1226"/>
      <c r="AF80" s="1223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1223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1309"/>
      <c r="DD80" s="1309"/>
      <c r="DE80" s="1309"/>
      <c r="DF80" s="1309"/>
      <c r="DG80" s="1309"/>
      <c r="DH80" s="1309"/>
      <c r="DI80" s="1309"/>
      <c r="DJ80" s="1309"/>
      <c r="DK80" s="1309"/>
      <c r="DL80" s="1309"/>
      <c r="DM80" s="4"/>
      <c r="DN80" s="4"/>
      <c r="DO80" s="11"/>
      <c r="DP80" s="11"/>
      <c r="DQ80" s="1432"/>
      <c r="DR80" s="1432"/>
      <c r="DS80" s="1432"/>
      <c r="DT80" s="14"/>
      <c r="DU80" s="14"/>
      <c r="DV80" s="14"/>
      <c r="DW80" s="14"/>
      <c r="DX80" s="1428"/>
      <c r="DY80" s="1223"/>
      <c r="DZ80" s="2598"/>
      <c r="EA80" s="2599"/>
      <c r="EB80" s="2599"/>
      <c r="EC80" s="2599"/>
      <c r="ED80" s="2599"/>
      <c r="EE80" s="2599"/>
      <c r="EF80" s="2599"/>
      <c r="EG80" s="2599"/>
      <c r="EH80" s="2599"/>
      <c r="EI80" s="2599"/>
      <c r="EJ80" s="2599"/>
      <c r="EK80" s="2599"/>
      <c r="EL80" s="2600"/>
      <c r="EM80" s="1187"/>
      <c r="EN80" s="1226"/>
      <c r="EO80" s="1695"/>
      <c r="EP80" s="639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230"/>
      <c r="FB80" s="1230"/>
      <c r="FC80" s="1238"/>
      <c r="FD80" s="1231"/>
      <c r="FE80" s="1232"/>
      <c r="FF80" s="434"/>
      <c r="FG80" s="434"/>
      <c r="FH80" s="434"/>
      <c r="FI80" s="434"/>
      <c r="FJ80" s="434"/>
      <c r="FK80" s="434"/>
      <c r="FL80" s="434"/>
      <c r="FM80" s="434"/>
      <c r="FN80" s="434"/>
      <c r="FO80" s="434"/>
      <c r="FP80" s="434"/>
      <c r="FQ80" s="434"/>
      <c r="FR80" s="434"/>
      <c r="FS80" s="434"/>
      <c r="FT80" s="434"/>
      <c r="FU80" s="434"/>
      <c r="FV80" s="434"/>
      <c r="FW80" s="434"/>
      <c r="FX80" s="434"/>
      <c r="FY80" s="434"/>
      <c r="FZ80" s="434"/>
      <c r="GA80" s="434"/>
      <c r="GB80" s="434"/>
      <c r="GC80" s="434"/>
      <c r="GD80" s="434"/>
      <c r="GE80" s="434"/>
      <c r="GF80" s="434"/>
      <c r="GG80" s="434"/>
      <c r="GH80" s="434"/>
      <c r="GI80" s="434"/>
      <c r="GJ80" s="434"/>
      <c r="GK80" s="434"/>
      <c r="GL80" s="434"/>
      <c r="GM80" s="434"/>
      <c r="GN80" s="434"/>
      <c r="GO80" s="434"/>
      <c r="GP80" s="434"/>
      <c r="GQ80" s="434"/>
      <c r="GR80" s="434"/>
      <c r="GS80" s="434"/>
      <c r="GT80" s="434"/>
      <c r="GU80" s="434"/>
      <c r="GV80" s="434"/>
      <c r="GW80" s="434"/>
      <c r="GX80" s="434"/>
      <c r="GY80" s="434"/>
      <c r="GZ80" s="434"/>
      <c r="HA80" s="434"/>
      <c r="HB80" s="434"/>
      <c r="HC80" s="434"/>
      <c r="HD80" s="434"/>
      <c r="HE80" s="434"/>
      <c r="HF80" s="434"/>
      <c r="HG80" s="434"/>
      <c r="HH80" s="434"/>
      <c r="HI80" s="434"/>
      <c r="HJ80" s="434"/>
      <c r="HK80" s="434"/>
      <c r="HL80" s="434"/>
      <c r="HM80" s="434"/>
      <c r="HN80" s="1232"/>
      <c r="HO80" s="2327" t="s">
        <v>209</v>
      </c>
      <c r="HP80" s="2328"/>
      <c r="HQ80" s="1000">
        <f t="shared" si="97"/>
        <v>0</v>
      </c>
      <c r="HR80" s="1001" t="e">
        <f>HQ80*100/HQ81</f>
        <v>#DIV/0!</v>
      </c>
      <c r="HS80" s="466"/>
      <c r="HT80" s="2327" t="s">
        <v>209</v>
      </c>
      <c r="HU80" s="2328"/>
      <c r="HV80" s="1000">
        <f t="shared" si="98"/>
        <v>0</v>
      </c>
      <c r="HW80" s="1001" t="e">
        <f>HV80*100/HV81</f>
        <v>#DIV/0!</v>
      </c>
      <c r="HX80" s="466"/>
      <c r="HY80" s="2327" t="s">
        <v>209</v>
      </c>
      <c r="HZ80" s="2328"/>
      <c r="IA80" s="1000">
        <f>HK58+IA58</f>
        <v>0</v>
      </c>
      <c r="IB80" s="1001" t="e">
        <f>IA80*100/IA81</f>
        <v>#DIV/0!</v>
      </c>
      <c r="IC80" s="1233"/>
      <c r="ID80" s="434"/>
      <c r="IE80" s="434"/>
      <c r="IF80" s="434"/>
      <c r="IG80" s="434"/>
      <c r="IH80" s="434"/>
      <c r="II80" s="434"/>
      <c r="IJ80" s="434"/>
      <c r="IK80" s="434"/>
      <c r="IL80" s="434"/>
      <c r="IM80" s="434"/>
      <c r="IN80" s="434"/>
      <c r="IO80" s="434"/>
      <c r="IP80" s="434"/>
      <c r="IQ80" s="434"/>
      <c r="IR80" s="434"/>
      <c r="IS80" s="434"/>
      <c r="IT80" s="434"/>
      <c r="IU80" s="434"/>
      <c r="IV80" s="434"/>
      <c r="IW80" s="434"/>
      <c r="IX80" s="434"/>
      <c r="IY80" s="434"/>
      <c r="IZ80" s="434"/>
      <c r="JA80" s="434"/>
      <c r="JB80" s="434"/>
      <c r="JC80" s="434"/>
      <c r="JD80" s="434"/>
      <c r="JE80" s="434"/>
      <c r="JF80" s="434"/>
      <c r="JG80" s="434"/>
      <c r="JH80" s="434"/>
      <c r="JI80" s="434"/>
      <c r="JJ80" s="434"/>
      <c r="JK80" s="434"/>
      <c r="JL80" s="434"/>
      <c r="JM80" s="434"/>
      <c r="JN80" s="434"/>
      <c r="JO80" s="434"/>
      <c r="JP80" s="434"/>
      <c r="JQ80" s="434"/>
      <c r="JR80" s="434"/>
      <c r="JS80" s="434"/>
      <c r="JT80" s="434"/>
      <c r="JU80" s="434"/>
      <c r="JV80" s="434"/>
      <c r="JW80" s="434"/>
      <c r="JX80" s="434"/>
      <c r="JY80" s="434"/>
      <c r="JZ80" s="434"/>
      <c r="KA80" s="434"/>
      <c r="KB80" s="434"/>
      <c r="KC80" s="434"/>
      <c r="KD80" s="434"/>
      <c r="KE80" s="434"/>
      <c r="KF80" s="434"/>
      <c r="KG80" s="434"/>
      <c r="KH80" s="434"/>
      <c r="KI80" s="434"/>
      <c r="KJ80" s="434"/>
      <c r="KK80" s="434"/>
      <c r="KL80" s="434"/>
      <c r="KM80" s="434"/>
      <c r="KN80" s="434"/>
      <c r="KO80" s="434"/>
      <c r="KP80" s="434"/>
      <c r="KQ80" s="434"/>
      <c r="KR80" s="434"/>
      <c r="KS80" s="434"/>
      <c r="KT80" s="434"/>
      <c r="KU80" s="434"/>
      <c r="KV80" s="434"/>
      <c r="KW80" s="434"/>
      <c r="KX80" s="434"/>
      <c r="KY80" s="434"/>
      <c r="KZ80" s="434"/>
      <c r="LA80" s="434"/>
      <c r="LB80" s="434"/>
      <c r="LC80" s="434"/>
      <c r="LD80" s="434"/>
      <c r="LE80" s="434"/>
      <c r="LF80" s="434"/>
      <c r="LG80" s="434"/>
      <c r="LH80" s="434"/>
      <c r="LI80" s="434"/>
      <c r="LJ80" s="434"/>
      <c r="LK80" s="434"/>
      <c r="LL80" s="434"/>
      <c r="LM80" s="434"/>
      <c r="LN80" s="434"/>
      <c r="LO80" s="434"/>
      <c r="LP80" s="434"/>
      <c r="LQ80" s="434"/>
      <c r="LR80" s="434"/>
      <c r="LS80" s="434"/>
      <c r="LT80" s="434"/>
      <c r="LU80" s="434"/>
      <c r="LV80" s="434"/>
      <c r="LW80" s="434"/>
      <c r="LX80" s="434"/>
      <c r="LY80" s="434"/>
      <c r="LZ80" s="434"/>
      <c r="MA80" s="434"/>
      <c r="MB80" s="434"/>
      <c r="MC80" s="434"/>
      <c r="MD80" s="434"/>
      <c r="ME80" s="434"/>
      <c r="MF80" s="434"/>
      <c r="MG80" s="434"/>
      <c r="MH80" s="434"/>
      <c r="MI80" s="434"/>
      <c r="MJ80" s="434"/>
      <c r="MK80" s="434"/>
      <c r="ML80" s="434"/>
      <c r="MM80" s="434"/>
      <c r="MN80" s="434"/>
      <c r="MO80" s="434"/>
      <c r="MP80" s="434"/>
      <c r="MQ80" s="434"/>
      <c r="MR80" s="1233"/>
      <c r="MS80" s="1234"/>
      <c r="MT80" s="434"/>
      <c r="MU80" s="1013" t="s">
        <v>344</v>
      </c>
      <c r="MV80" s="1034"/>
      <c r="MW80" s="1040">
        <f>LT58+MW58</f>
        <v>0</v>
      </c>
      <c r="MX80" s="1044" t="e">
        <f>MW80*100/MW82</f>
        <v>#DIV/0!</v>
      </c>
      <c r="MY80" s="1083"/>
      <c r="MZ80" s="1013" t="s">
        <v>344</v>
      </c>
      <c r="NA80" s="1034"/>
      <c r="NB80" s="1040">
        <f>LZ58+NB58</f>
        <v>0</v>
      </c>
      <c r="NC80" s="1047" t="e">
        <f>NB80*100/NB82</f>
        <v>#DIV/0!</v>
      </c>
      <c r="ND80" s="1084"/>
      <c r="NE80" s="1013" t="s">
        <v>344</v>
      </c>
      <c r="NF80" s="1034"/>
      <c r="NG80" s="1040">
        <f>MF58+NG58</f>
        <v>0</v>
      </c>
      <c r="NH80" s="1037" t="e">
        <f>NG80*100/NG82</f>
        <v>#DIV/0!</v>
      </c>
      <c r="NI80" s="1084"/>
      <c r="NJ80" s="1013" t="s">
        <v>344</v>
      </c>
      <c r="NK80" s="1034"/>
      <c r="NL80" s="1040">
        <f>MK58+NL58</f>
        <v>0</v>
      </c>
      <c r="NM80" s="1037" t="e">
        <f>NL80*100/NL82</f>
        <v>#DIV/0!</v>
      </c>
      <c r="NN80" s="1084"/>
      <c r="NO80" s="1013" t="s">
        <v>344</v>
      </c>
      <c r="NP80" s="1034"/>
      <c r="NQ80" s="1040">
        <f>MP58+NQ58</f>
        <v>0</v>
      </c>
      <c r="NR80" s="1037" t="e">
        <f>NQ80*100/NQ82</f>
        <v>#DIV/0!</v>
      </c>
      <c r="NS80" s="434"/>
      <c r="NT80" s="608"/>
    </row>
    <row r="81" spans="1:384" s="1938" customFormat="1" ht="21" thickBot="1" x14ac:dyDescent="0.35">
      <c r="A81" s="4"/>
      <c r="B81" s="4"/>
      <c r="C81" s="4"/>
      <c r="D81" s="1226"/>
      <c r="E81" s="1223"/>
      <c r="F81" s="4"/>
      <c r="G81" s="4"/>
      <c r="H81" s="4"/>
      <c r="I81" s="4"/>
      <c r="J81" s="4"/>
      <c r="K81" s="4"/>
      <c r="L81" s="4"/>
      <c r="M81" s="1226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1226"/>
      <c r="AF81" s="1223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1223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1309"/>
      <c r="DD81" s="1309"/>
      <c r="DE81" s="1309"/>
      <c r="DF81" s="1309"/>
      <c r="DG81" s="1309"/>
      <c r="DH81" s="1309"/>
      <c r="DI81" s="1309"/>
      <c r="DJ81" s="1309"/>
      <c r="DK81" s="1309"/>
      <c r="DL81" s="1309"/>
      <c r="DM81" s="4"/>
      <c r="DN81" s="4"/>
      <c r="DO81" s="11"/>
      <c r="DP81" s="11"/>
      <c r="DQ81" s="1432"/>
      <c r="DR81" s="1432"/>
      <c r="DS81" s="1432"/>
      <c r="DT81" s="1432"/>
      <c r="DU81" s="1432"/>
      <c r="DV81" s="1432"/>
      <c r="DW81" s="1432"/>
      <c r="DX81" s="1428"/>
      <c r="DY81" s="1223"/>
      <c r="DZ81" s="2601"/>
      <c r="EA81" s="2602"/>
      <c r="EB81" s="2602"/>
      <c r="EC81" s="2602"/>
      <c r="ED81" s="2602"/>
      <c r="EE81" s="2602"/>
      <c r="EF81" s="2602"/>
      <c r="EG81" s="2602"/>
      <c r="EH81" s="2602"/>
      <c r="EI81" s="2602"/>
      <c r="EJ81" s="2602"/>
      <c r="EK81" s="2602"/>
      <c r="EL81" s="2603"/>
      <c r="EM81" s="1187"/>
      <c r="EN81" s="1226"/>
      <c r="EO81" s="1695"/>
      <c r="EP81" s="639"/>
      <c r="EQ81" s="1230"/>
      <c r="ER81" s="1230"/>
      <c r="ES81" s="1230"/>
      <c r="ET81" s="1230"/>
      <c r="EU81" s="1230"/>
      <c r="EV81" s="1230"/>
      <c r="EW81" s="1230"/>
      <c r="EX81" s="1230"/>
      <c r="EY81" s="1230"/>
      <c r="EZ81" s="1230"/>
      <c r="FA81" s="1230"/>
      <c r="FB81" s="1230"/>
      <c r="FC81" s="1238"/>
      <c r="FD81" s="1231"/>
      <c r="FE81" s="1232"/>
      <c r="FF81" s="434"/>
      <c r="FG81" s="434"/>
      <c r="FH81" s="434"/>
      <c r="FI81" s="434"/>
      <c r="FJ81" s="434"/>
      <c r="FK81" s="434"/>
      <c r="FL81" s="434"/>
      <c r="FM81" s="434"/>
      <c r="FN81" s="434"/>
      <c r="FO81" s="434"/>
      <c r="FP81" s="434"/>
      <c r="FQ81" s="434"/>
      <c r="FR81" s="434"/>
      <c r="FS81" s="434"/>
      <c r="FT81" s="434"/>
      <c r="FU81" s="434"/>
      <c r="FV81" s="434"/>
      <c r="FW81" s="434"/>
      <c r="FX81" s="434"/>
      <c r="FY81" s="434"/>
      <c r="FZ81" s="434"/>
      <c r="GA81" s="434"/>
      <c r="GB81" s="434"/>
      <c r="GC81" s="434"/>
      <c r="GD81" s="434"/>
      <c r="GE81" s="434"/>
      <c r="GF81" s="434"/>
      <c r="GG81" s="434"/>
      <c r="GH81" s="434"/>
      <c r="GI81" s="434"/>
      <c r="GJ81" s="434"/>
      <c r="GK81" s="434"/>
      <c r="GL81" s="434"/>
      <c r="GM81" s="434"/>
      <c r="GN81" s="434"/>
      <c r="GO81" s="434"/>
      <c r="GP81" s="434"/>
      <c r="GQ81" s="434"/>
      <c r="GR81" s="434"/>
      <c r="GS81" s="434"/>
      <c r="GT81" s="434"/>
      <c r="GU81" s="434"/>
      <c r="GV81" s="434"/>
      <c r="GW81" s="434"/>
      <c r="GX81" s="434"/>
      <c r="GY81" s="434"/>
      <c r="GZ81" s="434"/>
      <c r="HA81" s="434"/>
      <c r="HB81" s="434"/>
      <c r="HC81" s="434"/>
      <c r="HD81" s="434"/>
      <c r="HE81" s="434"/>
      <c r="HF81" s="434"/>
      <c r="HG81" s="434"/>
      <c r="HH81" s="434"/>
      <c r="HI81" s="434"/>
      <c r="HJ81" s="434"/>
      <c r="HK81" s="434"/>
      <c r="HL81" s="434"/>
      <c r="HM81" s="434"/>
      <c r="HN81" s="1232"/>
      <c r="HO81" s="453" t="s">
        <v>19</v>
      </c>
      <c r="HP81" s="453"/>
      <c r="HQ81" s="440">
        <f>SUM(HQ78:HQ80)</f>
        <v>0</v>
      </c>
      <c r="HR81" s="441"/>
      <c r="HS81" s="11"/>
      <c r="HT81" s="453" t="s">
        <v>19</v>
      </c>
      <c r="HU81" s="453"/>
      <c r="HV81" s="440">
        <f>SUM(HV78:HV80)</f>
        <v>0</v>
      </c>
      <c r="HW81" s="441"/>
      <c r="HX81" s="11"/>
      <c r="HY81" s="453" t="s">
        <v>19</v>
      </c>
      <c r="HZ81" s="453"/>
      <c r="IA81" s="440">
        <f>SUM(IA78:IA80)</f>
        <v>0</v>
      </c>
      <c r="IB81" s="441"/>
      <c r="IC81" s="1233"/>
      <c r="ID81" s="434"/>
      <c r="IE81" s="434"/>
      <c r="IF81" s="434"/>
      <c r="IG81" s="434"/>
      <c r="IH81" s="434"/>
      <c r="II81" s="434"/>
      <c r="IJ81" s="434"/>
      <c r="IK81" s="434"/>
      <c r="IL81" s="434"/>
      <c r="IM81" s="434"/>
      <c r="IN81" s="434"/>
      <c r="IO81" s="434"/>
      <c r="IP81" s="434"/>
      <c r="IQ81" s="434"/>
      <c r="IR81" s="434"/>
      <c r="IS81" s="434"/>
      <c r="IT81" s="434"/>
      <c r="IU81" s="434"/>
      <c r="IV81" s="434"/>
      <c r="IW81" s="434"/>
      <c r="IX81" s="434"/>
      <c r="IY81" s="434"/>
      <c r="IZ81" s="434"/>
      <c r="JA81" s="434"/>
      <c r="JB81" s="434"/>
      <c r="JC81" s="434"/>
      <c r="JD81" s="434"/>
      <c r="JE81" s="434"/>
      <c r="JF81" s="434"/>
      <c r="JG81" s="434"/>
      <c r="JH81" s="434"/>
      <c r="JI81" s="434"/>
      <c r="JJ81" s="434"/>
      <c r="JK81" s="434"/>
      <c r="JL81" s="434"/>
      <c r="JM81" s="434"/>
      <c r="JN81" s="434"/>
      <c r="JO81" s="434"/>
      <c r="JP81" s="434"/>
      <c r="JQ81" s="434"/>
      <c r="JR81" s="434"/>
      <c r="JS81" s="434"/>
      <c r="JT81" s="434"/>
      <c r="JU81" s="434"/>
      <c r="JV81" s="434"/>
      <c r="JW81" s="434"/>
      <c r="JX81" s="434"/>
      <c r="JY81" s="434"/>
      <c r="JZ81" s="434"/>
      <c r="KA81" s="434"/>
      <c r="KB81" s="434"/>
      <c r="KC81" s="434"/>
      <c r="KD81" s="434"/>
      <c r="KE81" s="434"/>
      <c r="KF81" s="434"/>
      <c r="KG81" s="434"/>
      <c r="KH81" s="434"/>
      <c r="KI81" s="434"/>
      <c r="KJ81" s="434"/>
      <c r="KK81" s="434"/>
      <c r="KL81" s="434"/>
      <c r="KM81" s="434"/>
      <c r="KN81" s="434"/>
      <c r="KO81" s="434"/>
      <c r="KP81" s="434"/>
      <c r="KQ81" s="434"/>
      <c r="KR81" s="434"/>
      <c r="KS81" s="434"/>
      <c r="KT81" s="434"/>
      <c r="KU81" s="434"/>
      <c r="KV81" s="434"/>
      <c r="KW81" s="434"/>
      <c r="KX81" s="434"/>
      <c r="KY81" s="434"/>
      <c r="KZ81" s="434"/>
      <c r="LA81" s="434"/>
      <c r="LB81" s="434"/>
      <c r="LC81" s="434"/>
      <c r="LD81" s="434"/>
      <c r="LE81" s="434"/>
      <c r="LF81" s="434"/>
      <c r="LG81" s="434"/>
      <c r="LH81" s="434"/>
      <c r="LI81" s="434"/>
      <c r="LJ81" s="434"/>
      <c r="LK81" s="434"/>
      <c r="LL81" s="434"/>
      <c r="LM81" s="434"/>
      <c r="LN81" s="434"/>
      <c r="LO81" s="434"/>
      <c r="LP81" s="434"/>
      <c r="LQ81" s="434"/>
      <c r="LR81" s="434"/>
      <c r="LS81" s="434"/>
      <c r="LT81" s="434"/>
      <c r="LU81" s="434"/>
      <c r="LV81" s="434"/>
      <c r="LW81" s="434"/>
      <c r="LX81" s="434"/>
      <c r="LY81" s="434"/>
      <c r="LZ81" s="434"/>
      <c r="MA81" s="434"/>
      <c r="MB81" s="434"/>
      <c r="MC81" s="434"/>
      <c r="MD81" s="434"/>
      <c r="ME81" s="434"/>
      <c r="MF81" s="434"/>
      <c r="MG81" s="434"/>
      <c r="MH81" s="434"/>
      <c r="MI81" s="434"/>
      <c r="MJ81" s="434"/>
      <c r="MK81" s="434"/>
      <c r="ML81" s="434"/>
      <c r="MM81" s="434"/>
      <c r="MN81" s="434"/>
      <c r="MO81" s="434"/>
      <c r="MP81" s="434"/>
      <c r="MQ81" s="434"/>
      <c r="MR81" s="1233"/>
      <c r="MS81" s="1234"/>
      <c r="MT81" s="434"/>
      <c r="MU81" s="1022" t="s">
        <v>345</v>
      </c>
      <c r="MV81" s="1023"/>
      <c r="MW81" s="1041">
        <f>LT59+MW59</f>
        <v>0</v>
      </c>
      <c r="MX81" s="1045" t="e">
        <f>MW81*100/MW82</f>
        <v>#DIV/0!</v>
      </c>
      <c r="MY81" s="1083"/>
      <c r="MZ81" s="1017" t="s">
        <v>345</v>
      </c>
      <c r="NA81" s="1035"/>
      <c r="NB81" s="1041">
        <f>LZ59+NB59</f>
        <v>0</v>
      </c>
      <c r="NC81" s="1048" t="e">
        <f>NB81*100/NB82</f>
        <v>#DIV/0!</v>
      </c>
      <c r="ND81" s="1084"/>
      <c r="NE81" s="1017" t="s">
        <v>345</v>
      </c>
      <c r="NF81" s="1035"/>
      <c r="NG81" s="1041">
        <f>MF59+NG59</f>
        <v>0</v>
      </c>
      <c r="NH81" s="1038" t="e">
        <f>NG81*100/NG82</f>
        <v>#DIV/0!</v>
      </c>
      <c r="NI81" s="1084"/>
      <c r="NJ81" s="1017" t="s">
        <v>345</v>
      </c>
      <c r="NK81" s="1035"/>
      <c r="NL81" s="1041">
        <f>MK59+NL59</f>
        <v>0</v>
      </c>
      <c r="NM81" s="1038" t="e">
        <f>NL81*100/NL82</f>
        <v>#DIV/0!</v>
      </c>
      <c r="NN81" s="1084"/>
      <c r="NO81" s="1017" t="s">
        <v>345</v>
      </c>
      <c r="NP81" s="1035"/>
      <c r="NQ81" s="1041">
        <f>MP59+NQ59</f>
        <v>0</v>
      </c>
      <c r="NR81" s="1038" t="e">
        <f>NQ81*100/NQ82</f>
        <v>#DIV/0!</v>
      </c>
      <c r="NS81" s="434"/>
      <c r="NT81" s="608"/>
    </row>
    <row r="82" spans="1:384" s="1938" customFormat="1" ht="21" thickBot="1" x14ac:dyDescent="0.35">
      <c r="A82" s="4"/>
      <c r="B82" s="4"/>
      <c r="C82" s="4"/>
      <c r="D82" s="1226"/>
      <c r="E82" s="1223"/>
      <c r="F82" s="4"/>
      <c r="G82" s="4"/>
      <c r="H82" s="4"/>
      <c r="I82" s="4"/>
      <c r="J82" s="4"/>
      <c r="K82" s="4"/>
      <c r="L82" s="4"/>
      <c r="M82" s="1226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1226"/>
      <c r="AF82" s="1223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1223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1309"/>
      <c r="DD82" s="1309"/>
      <c r="DE82" s="1309"/>
      <c r="DF82" s="1309"/>
      <c r="DG82" s="1309"/>
      <c r="DH82" s="1309"/>
      <c r="DI82" s="1309"/>
      <c r="DJ82" s="1309"/>
      <c r="DK82" s="1309"/>
      <c r="DL82" s="1309"/>
      <c r="DM82" s="4"/>
      <c r="DN82" s="4"/>
      <c r="DO82" s="11"/>
      <c r="DP82" s="11"/>
      <c r="DQ82" s="1432"/>
      <c r="DR82" s="1432"/>
      <c r="DS82" s="1432"/>
      <c r="DT82" s="14"/>
      <c r="DU82" s="14"/>
      <c r="DV82" s="14"/>
      <c r="DW82" s="14"/>
      <c r="DX82" s="1428"/>
      <c r="DY82" s="1223"/>
      <c r="DZ82" s="1187"/>
      <c r="EA82" s="1187"/>
      <c r="EB82" s="1187"/>
      <c r="EC82" s="1187"/>
      <c r="ED82" s="1187"/>
      <c r="EE82" s="1187"/>
      <c r="EF82" s="1187"/>
      <c r="EG82" s="1187"/>
      <c r="EH82" s="1187"/>
      <c r="EI82" s="1187"/>
      <c r="EJ82" s="1187"/>
      <c r="EK82" s="1187"/>
      <c r="EL82" s="1187"/>
      <c r="EM82" s="1187"/>
      <c r="EN82" s="1226"/>
      <c r="EO82" s="1695"/>
      <c r="EP82" s="639"/>
      <c r="EQ82" s="1230"/>
      <c r="ER82" s="1230"/>
      <c r="ES82" s="1230"/>
      <c r="ET82" s="1230"/>
      <c r="EU82" s="1230"/>
      <c r="EV82" s="1230"/>
      <c r="EW82" s="1230"/>
      <c r="EX82" s="1230"/>
      <c r="EY82" s="1230"/>
      <c r="EZ82" s="1230"/>
      <c r="FA82" s="1230"/>
      <c r="FB82" s="1230"/>
      <c r="FC82" s="1238"/>
      <c r="FD82" s="1231"/>
      <c r="FE82" s="1232"/>
      <c r="FF82" s="434"/>
      <c r="FG82" s="434"/>
      <c r="FH82" s="434"/>
      <c r="FI82" s="434"/>
      <c r="FJ82" s="434"/>
      <c r="FK82" s="434"/>
      <c r="FL82" s="434"/>
      <c r="FM82" s="434"/>
      <c r="FN82" s="434"/>
      <c r="FO82" s="434"/>
      <c r="FP82" s="434"/>
      <c r="FQ82" s="434"/>
      <c r="FR82" s="434"/>
      <c r="FS82" s="434"/>
      <c r="FT82" s="434"/>
      <c r="FU82" s="434"/>
      <c r="FV82" s="434"/>
      <c r="FW82" s="434"/>
      <c r="FX82" s="434"/>
      <c r="FY82" s="434"/>
      <c r="FZ82" s="434"/>
      <c r="GA82" s="434"/>
      <c r="GB82" s="434"/>
      <c r="GC82" s="434"/>
      <c r="GD82" s="434"/>
      <c r="GE82" s="434"/>
      <c r="GF82" s="434"/>
      <c r="GG82" s="434"/>
      <c r="GH82" s="434"/>
      <c r="GI82" s="434"/>
      <c r="GJ82" s="434"/>
      <c r="GK82" s="434"/>
      <c r="GL82" s="434"/>
      <c r="GM82" s="434"/>
      <c r="GN82" s="434"/>
      <c r="GO82" s="434"/>
      <c r="GP82" s="434"/>
      <c r="GQ82" s="434"/>
      <c r="GR82" s="434"/>
      <c r="GS82" s="434"/>
      <c r="GT82" s="434"/>
      <c r="GU82" s="434"/>
      <c r="GV82" s="434"/>
      <c r="GW82" s="434"/>
      <c r="GX82" s="434"/>
      <c r="GY82" s="434"/>
      <c r="GZ82" s="434"/>
      <c r="HA82" s="434"/>
      <c r="HB82" s="434"/>
      <c r="HC82" s="434"/>
      <c r="HD82" s="434"/>
      <c r="HE82" s="434"/>
      <c r="HF82" s="434"/>
      <c r="HG82" s="434"/>
      <c r="HH82" s="434"/>
      <c r="HI82" s="434"/>
      <c r="HJ82" s="434"/>
      <c r="HK82" s="434"/>
      <c r="HL82" s="434"/>
      <c r="HM82" s="434"/>
      <c r="HN82" s="1232"/>
      <c r="HO82" s="466"/>
      <c r="HP82" s="466"/>
      <c r="HQ82" s="466"/>
      <c r="HR82" s="466"/>
      <c r="HS82" s="466"/>
      <c r="HT82" s="466"/>
      <c r="HU82" s="466"/>
      <c r="HV82" s="466"/>
      <c r="HW82" s="466"/>
      <c r="HX82" s="466"/>
      <c r="HY82" s="466"/>
      <c r="HZ82" s="466"/>
      <c r="IA82" s="11"/>
      <c r="IB82" s="11"/>
      <c r="IC82" s="1233"/>
      <c r="ID82" s="434"/>
      <c r="IE82" s="434"/>
      <c r="IF82" s="434"/>
      <c r="IG82" s="434"/>
      <c r="IH82" s="434"/>
      <c r="II82" s="434"/>
      <c r="IJ82" s="434"/>
      <c r="IK82" s="434"/>
      <c r="IL82" s="434"/>
      <c r="IM82" s="434"/>
      <c r="IN82" s="434"/>
      <c r="IO82" s="434"/>
      <c r="IP82" s="434"/>
      <c r="IQ82" s="434"/>
      <c r="IR82" s="434"/>
      <c r="IS82" s="434"/>
      <c r="IT82" s="434"/>
      <c r="IU82" s="434"/>
      <c r="IV82" s="434"/>
      <c r="IW82" s="434"/>
      <c r="IX82" s="434"/>
      <c r="IY82" s="434"/>
      <c r="IZ82" s="434"/>
      <c r="JA82" s="434"/>
      <c r="JB82" s="434"/>
      <c r="JC82" s="434"/>
      <c r="JD82" s="434"/>
      <c r="JE82" s="434"/>
      <c r="JF82" s="434"/>
      <c r="JG82" s="434"/>
      <c r="JH82" s="434"/>
      <c r="JI82" s="434"/>
      <c r="JJ82" s="434"/>
      <c r="JK82" s="434"/>
      <c r="JL82" s="434"/>
      <c r="JM82" s="434"/>
      <c r="JN82" s="434"/>
      <c r="JO82" s="434"/>
      <c r="JP82" s="434"/>
      <c r="JQ82" s="434"/>
      <c r="JR82" s="434"/>
      <c r="JS82" s="434"/>
      <c r="JT82" s="434"/>
      <c r="JU82" s="434"/>
      <c r="JV82" s="434"/>
      <c r="JW82" s="434"/>
      <c r="JX82" s="434"/>
      <c r="JY82" s="434"/>
      <c r="JZ82" s="434"/>
      <c r="KA82" s="434"/>
      <c r="KB82" s="434"/>
      <c r="KC82" s="434"/>
      <c r="KD82" s="434"/>
      <c r="KE82" s="434"/>
      <c r="KF82" s="434"/>
      <c r="KG82" s="434"/>
      <c r="KH82" s="434"/>
      <c r="KI82" s="434"/>
      <c r="KJ82" s="434"/>
      <c r="KK82" s="434"/>
      <c r="KL82" s="434"/>
      <c r="KM82" s="434"/>
      <c r="KN82" s="434"/>
      <c r="KO82" s="434"/>
      <c r="KP82" s="434"/>
      <c r="KQ82" s="434"/>
      <c r="KR82" s="434"/>
      <c r="KS82" s="434"/>
      <c r="KT82" s="434"/>
      <c r="KU82" s="434"/>
      <c r="KV82" s="434"/>
      <c r="KW82" s="434"/>
      <c r="KX82" s="434"/>
      <c r="KY82" s="434"/>
      <c r="KZ82" s="434"/>
      <c r="LA82" s="434"/>
      <c r="LB82" s="434"/>
      <c r="LC82" s="434"/>
      <c r="LD82" s="434"/>
      <c r="LE82" s="434"/>
      <c r="LF82" s="434"/>
      <c r="LG82" s="434"/>
      <c r="LH82" s="434"/>
      <c r="LI82" s="434"/>
      <c r="LJ82" s="434"/>
      <c r="LK82" s="434"/>
      <c r="LL82" s="434"/>
      <c r="LM82" s="434"/>
      <c r="LN82" s="434"/>
      <c r="LO82" s="434"/>
      <c r="LP82" s="434"/>
      <c r="LQ82" s="434"/>
      <c r="LR82" s="434"/>
      <c r="LS82" s="434"/>
      <c r="LT82" s="434"/>
      <c r="LU82" s="434"/>
      <c r="LV82" s="434"/>
      <c r="LW82" s="434"/>
      <c r="LX82" s="434"/>
      <c r="LY82" s="434"/>
      <c r="LZ82" s="434"/>
      <c r="MA82" s="434"/>
      <c r="MB82" s="434"/>
      <c r="MC82" s="434"/>
      <c r="MD82" s="434"/>
      <c r="ME82" s="434"/>
      <c r="MF82" s="434"/>
      <c r="MG82" s="434"/>
      <c r="MH82" s="434"/>
      <c r="MI82" s="434"/>
      <c r="MJ82" s="434"/>
      <c r="MK82" s="434"/>
      <c r="ML82" s="434"/>
      <c r="MM82" s="434"/>
      <c r="MN82" s="434"/>
      <c r="MO82" s="434"/>
      <c r="MP82" s="434"/>
      <c r="MQ82" s="434"/>
      <c r="MR82" s="1233"/>
      <c r="MS82" s="1234"/>
      <c r="MT82" s="434"/>
      <c r="MU82" s="1008"/>
      <c r="MV82" s="1008"/>
      <c r="MW82" s="1019">
        <f>SUM(MW78:MW81)</f>
        <v>0</v>
      </c>
      <c r="MX82" s="1008"/>
      <c r="MY82" s="1084"/>
      <c r="MZ82" s="1008"/>
      <c r="NA82" s="1008"/>
      <c r="NB82" s="1019">
        <f>SUM(NB78:NB81)</f>
        <v>0</v>
      </c>
      <c r="NC82" s="1008"/>
      <c r="ND82" s="1084"/>
      <c r="NE82" s="1008"/>
      <c r="NF82" s="1008"/>
      <c r="NG82" s="1019">
        <f>SUM(NG78:NG81)</f>
        <v>0</v>
      </c>
      <c r="NH82" s="1008"/>
      <c r="NI82" s="1084"/>
      <c r="NJ82" s="1008"/>
      <c r="NK82" s="1008"/>
      <c r="NL82" s="1019">
        <f>SUM(NL78:NL81)</f>
        <v>0</v>
      </c>
      <c r="NM82" s="1008"/>
      <c r="NN82" s="1084"/>
      <c r="NO82" s="1008"/>
      <c r="NP82" s="1008"/>
      <c r="NQ82" s="1019">
        <f>SUM(NQ78:NQ81)</f>
        <v>0</v>
      </c>
      <c r="NR82" s="1008"/>
      <c r="NS82" s="434"/>
      <c r="NT82" s="608"/>
    </row>
    <row r="83" spans="1:384" s="1938" customFormat="1" ht="18.75" x14ac:dyDescent="0.3">
      <c r="A83" s="4"/>
      <c r="B83" s="4"/>
      <c r="C83" s="4"/>
      <c r="D83" s="1226"/>
      <c r="E83" s="1223"/>
      <c r="F83" s="4"/>
      <c r="G83" s="4"/>
      <c r="H83" s="4"/>
      <c r="I83" s="4"/>
      <c r="J83" s="4"/>
      <c r="K83" s="4"/>
      <c r="L83" s="4"/>
      <c r="M83" s="1226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1226"/>
      <c r="AF83" s="1223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1223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1309"/>
      <c r="DD83" s="1309"/>
      <c r="DE83" s="1309"/>
      <c r="DF83" s="1309"/>
      <c r="DG83" s="1309"/>
      <c r="DH83" s="1309"/>
      <c r="DI83" s="1309"/>
      <c r="DJ83" s="1309"/>
      <c r="DK83" s="1309"/>
      <c r="DL83" s="1309"/>
      <c r="DM83" s="4"/>
      <c r="DN83" s="4"/>
      <c r="DO83" s="11"/>
      <c r="DP83" s="11"/>
      <c r="DQ83" s="1439"/>
      <c r="DR83" s="1439"/>
      <c r="DS83" s="1439"/>
      <c r="DT83" s="14"/>
      <c r="DU83" s="14"/>
      <c r="DV83" s="14"/>
      <c r="DW83" s="14"/>
      <c r="DX83" s="1428"/>
      <c r="DY83" s="1223"/>
      <c r="DZ83" s="1187"/>
      <c r="EA83" s="1187"/>
      <c r="EB83" s="1187"/>
      <c r="EC83" s="1187"/>
      <c r="ED83" s="1187"/>
      <c r="EE83" s="1187"/>
      <c r="EF83" s="1187"/>
      <c r="EG83" s="1187"/>
      <c r="EH83" s="1187"/>
      <c r="EI83" s="1187"/>
      <c r="EJ83" s="1187"/>
      <c r="EK83" s="1187"/>
      <c r="EL83" s="1187"/>
      <c r="EM83" s="1187"/>
      <c r="EN83" s="1226"/>
      <c r="EO83" s="1695"/>
      <c r="EP83" s="639"/>
      <c r="EQ83" s="1230"/>
      <c r="ER83" s="1230"/>
      <c r="ES83" s="1230"/>
      <c r="ET83" s="1230"/>
      <c r="EU83" s="1230"/>
      <c r="EV83" s="1230"/>
      <c r="EW83" s="1230"/>
      <c r="EX83" s="1230"/>
      <c r="EY83" s="1230"/>
      <c r="EZ83" s="1230"/>
      <c r="FA83" s="1230"/>
      <c r="FB83" s="1230"/>
      <c r="FC83" s="1238"/>
      <c r="FD83" s="1231"/>
      <c r="FE83" s="1232"/>
      <c r="FF83" s="434"/>
      <c r="FG83" s="434"/>
      <c r="FH83" s="434"/>
      <c r="FI83" s="434"/>
      <c r="FJ83" s="434"/>
      <c r="FK83" s="434"/>
      <c r="FL83" s="434"/>
      <c r="FM83" s="434"/>
      <c r="FN83" s="434"/>
      <c r="FO83" s="434"/>
      <c r="FP83" s="434"/>
      <c r="FQ83" s="434"/>
      <c r="FR83" s="434"/>
      <c r="FS83" s="434"/>
      <c r="FT83" s="434"/>
      <c r="FU83" s="434"/>
      <c r="FV83" s="434"/>
      <c r="FW83" s="434"/>
      <c r="FX83" s="434"/>
      <c r="FY83" s="434"/>
      <c r="FZ83" s="434"/>
      <c r="GA83" s="434"/>
      <c r="GB83" s="434"/>
      <c r="GC83" s="434"/>
      <c r="GD83" s="434"/>
      <c r="GE83" s="434"/>
      <c r="GF83" s="434"/>
      <c r="GG83" s="434"/>
      <c r="GH83" s="434"/>
      <c r="GI83" s="434"/>
      <c r="GJ83" s="434"/>
      <c r="GK83" s="434"/>
      <c r="GL83" s="434"/>
      <c r="GM83" s="434"/>
      <c r="GN83" s="434"/>
      <c r="GO83" s="434"/>
      <c r="GP83" s="434"/>
      <c r="GQ83" s="434"/>
      <c r="GR83" s="434"/>
      <c r="GS83" s="434"/>
      <c r="GT83" s="434"/>
      <c r="GU83" s="434"/>
      <c r="GV83" s="434"/>
      <c r="GW83" s="434"/>
      <c r="GX83" s="434"/>
      <c r="GY83" s="434"/>
      <c r="GZ83" s="434"/>
      <c r="HA83" s="434"/>
      <c r="HB83" s="434"/>
      <c r="HC83" s="434"/>
      <c r="HD83" s="434"/>
      <c r="HE83" s="434"/>
      <c r="HF83" s="434"/>
      <c r="HG83" s="434"/>
      <c r="HH83" s="434"/>
      <c r="HI83" s="434"/>
      <c r="HJ83" s="434"/>
      <c r="HK83" s="434"/>
      <c r="HL83" s="434"/>
      <c r="HM83" s="434"/>
      <c r="HN83" s="1232"/>
      <c r="HO83" s="466"/>
      <c r="HP83" s="11"/>
      <c r="HQ83" s="11"/>
      <c r="HR83" s="11"/>
      <c r="HS83" s="11"/>
      <c r="HT83" s="11"/>
      <c r="HU83" s="466"/>
      <c r="HV83" s="466"/>
      <c r="HW83" s="466"/>
      <c r="HX83" s="466"/>
      <c r="HY83" s="2310" t="s">
        <v>372</v>
      </c>
      <c r="HZ83" s="2311"/>
      <c r="IA83" s="2314" t="s">
        <v>11</v>
      </c>
      <c r="IB83" s="2314" t="s">
        <v>12</v>
      </c>
      <c r="IC83" s="1233"/>
      <c r="ID83" s="434"/>
      <c r="IE83" s="434"/>
      <c r="IF83" s="434"/>
      <c r="IG83" s="434"/>
      <c r="IH83" s="434"/>
      <c r="II83" s="434"/>
      <c r="IJ83" s="434"/>
      <c r="IK83" s="434"/>
      <c r="IL83" s="434"/>
      <c r="IM83" s="434"/>
      <c r="IN83" s="434"/>
      <c r="IO83" s="434"/>
      <c r="IP83" s="434"/>
      <c r="IQ83" s="434"/>
      <c r="IR83" s="434"/>
      <c r="IS83" s="434"/>
      <c r="IT83" s="434"/>
      <c r="IU83" s="434"/>
      <c r="IV83" s="434"/>
      <c r="IW83" s="434"/>
      <c r="IX83" s="434"/>
      <c r="IY83" s="434"/>
      <c r="IZ83" s="434"/>
      <c r="JA83" s="434"/>
      <c r="JB83" s="434"/>
      <c r="JC83" s="434"/>
      <c r="JD83" s="434"/>
      <c r="JE83" s="434"/>
      <c r="JF83" s="434"/>
      <c r="JG83" s="434"/>
      <c r="JH83" s="434"/>
      <c r="JI83" s="434"/>
      <c r="JJ83" s="434"/>
      <c r="JK83" s="434"/>
      <c r="JL83" s="434"/>
      <c r="JM83" s="434"/>
      <c r="JN83" s="434"/>
      <c r="JO83" s="434"/>
      <c r="JP83" s="434"/>
      <c r="JQ83" s="434"/>
      <c r="JR83" s="434"/>
      <c r="JS83" s="434"/>
      <c r="JT83" s="434"/>
      <c r="JU83" s="434"/>
      <c r="JV83" s="434"/>
      <c r="JW83" s="434"/>
      <c r="JX83" s="434"/>
      <c r="JY83" s="434"/>
      <c r="JZ83" s="434"/>
      <c r="KA83" s="434"/>
      <c r="KB83" s="434"/>
      <c r="KC83" s="434"/>
      <c r="KD83" s="434"/>
      <c r="KE83" s="434"/>
      <c r="KF83" s="434"/>
      <c r="KG83" s="434"/>
      <c r="KH83" s="434"/>
      <c r="KI83" s="434"/>
      <c r="KJ83" s="434"/>
      <c r="KK83" s="434"/>
      <c r="KL83" s="434"/>
      <c r="KM83" s="434"/>
      <c r="KN83" s="434"/>
      <c r="KO83" s="434"/>
      <c r="KP83" s="434"/>
      <c r="KQ83" s="434"/>
      <c r="KR83" s="434"/>
      <c r="KS83" s="434"/>
      <c r="KT83" s="434"/>
      <c r="KU83" s="434"/>
      <c r="KV83" s="434"/>
      <c r="KW83" s="434"/>
      <c r="KX83" s="434"/>
      <c r="KY83" s="434"/>
      <c r="KZ83" s="434"/>
      <c r="LA83" s="434"/>
      <c r="LB83" s="434"/>
      <c r="LC83" s="434"/>
      <c r="LD83" s="434"/>
      <c r="LE83" s="434"/>
      <c r="LF83" s="434"/>
      <c r="LG83" s="434"/>
      <c r="LH83" s="434"/>
      <c r="LI83" s="434"/>
      <c r="LJ83" s="434"/>
      <c r="LK83" s="434"/>
      <c r="LL83" s="434"/>
      <c r="LM83" s="434"/>
      <c r="LN83" s="434"/>
      <c r="LO83" s="434"/>
      <c r="LP83" s="434"/>
      <c r="LQ83" s="434"/>
      <c r="LR83" s="434"/>
      <c r="LS83" s="434"/>
      <c r="LT83" s="434"/>
      <c r="LU83" s="434"/>
      <c r="LV83" s="434"/>
      <c r="LW83" s="434"/>
      <c r="LX83" s="434"/>
      <c r="LY83" s="434"/>
      <c r="LZ83" s="434"/>
      <c r="MA83" s="434"/>
      <c r="MB83" s="434"/>
      <c r="MC83" s="434"/>
      <c r="MD83" s="434"/>
      <c r="ME83" s="434"/>
      <c r="MF83" s="434"/>
      <c r="MG83" s="434"/>
      <c r="MH83" s="434"/>
      <c r="MI83" s="434"/>
      <c r="MJ83" s="434"/>
      <c r="MK83" s="434"/>
      <c r="ML83" s="434"/>
      <c r="MM83" s="434"/>
      <c r="MN83" s="434"/>
      <c r="MO83" s="434"/>
      <c r="MP83" s="434"/>
      <c r="MQ83" s="434"/>
      <c r="MR83" s="1233"/>
      <c r="MS83" s="1234"/>
      <c r="MT83" s="434"/>
      <c r="MU83" s="1085"/>
      <c r="MV83" s="1085"/>
      <c r="MW83" s="1085"/>
      <c r="MX83" s="1085"/>
      <c r="MY83" s="1085"/>
      <c r="MZ83" s="1085"/>
      <c r="NA83" s="1085"/>
      <c r="NB83" s="1085"/>
      <c r="NC83" s="1085"/>
      <c r="ND83" s="1085"/>
      <c r="NE83" s="2301" t="s">
        <v>340</v>
      </c>
      <c r="NF83" s="2302"/>
      <c r="NG83" s="2297" t="s">
        <v>11</v>
      </c>
      <c r="NH83" s="2306" t="s">
        <v>12</v>
      </c>
      <c r="NI83" s="1085"/>
      <c r="NJ83" s="2301" t="s">
        <v>348</v>
      </c>
      <c r="NK83" s="2302"/>
      <c r="NL83" s="2297" t="s">
        <v>11</v>
      </c>
      <c r="NM83" s="2299" t="s">
        <v>12</v>
      </c>
      <c r="NN83" s="1085"/>
      <c r="NO83" s="2301" t="s">
        <v>341</v>
      </c>
      <c r="NP83" s="2302"/>
      <c r="NQ83" s="2297" t="s">
        <v>11</v>
      </c>
      <c r="NR83" s="2306" t="s">
        <v>12</v>
      </c>
      <c r="NS83" s="434"/>
      <c r="NT83" s="608"/>
    </row>
    <row r="84" spans="1:384" s="1938" customFormat="1" ht="19.5" thickBot="1" x14ac:dyDescent="0.35">
      <c r="A84" s="4"/>
      <c r="B84" s="4"/>
      <c r="C84" s="4"/>
      <c r="D84" s="1226"/>
      <c r="E84" s="1223"/>
      <c r="F84" s="4"/>
      <c r="G84" s="4"/>
      <c r="H84" s="4"/>
      <c r="I84" s="4"/>
      <c r="J84" s="4"/>
      <c r="K84" s="4"/>
      <c r="L84" s="4"/>
      <c r="M84" s="1226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1226"/>
      <c r="AF84" s="1223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1223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1309"/>
      <c r="DD84" s="1309"/>
      <c r="DE84" s="1309"/>
      <c r="DF84" s="1309"/>
      <c r="DG84" s="1309"/>
      <c r="DH84" s="1309"/>
      <c r="DI84" s="1309"/>
      <c r="DJ84" s="1309"/>
      <c r="DK84" s="1309"/>
      <c r="DL84" s="1309"/>
      <c r="DM84" s="4"/>
      <c r="DN84" s="4"/>
      <c r="DO84" s="11"/>
      <c r="DP84" s="11"/>
      <c r="DQ84" s="1439"/>
      <c r="DR84" s="1439"/>
      <c r="DS84" s="1439"/>
      <c r="DT84" s="14"/>
      <c r="DU84" s="14"/>
      <c r="DV84" s="14"/>
      <c r="DW84" s="14"/>
      <c r="DX84" s="1428"/>
      <c r="DY84" s="1223"/>
      <c r="DZ84" s="1187"/>
      <c r="EA84" s="1187"/>
      <c r="EB84" s="1187"/>
      <c r="EC84" s="1187"/>
      <c r="ED84" s="1187"/>
      <c r="EE84" s="1187"/>
      <c r="EF84" s="1187"/>
      <c r="EG84" s="1187"/>
      <c r="EH84" s="1187"/>
      <c r="EI84" s="1187"/>
      <c r="EJ84" s="1187"/>
      <c r="EK84" s="1187"/>
      <c r="EL84" s="1187"/>
      <c r="EM84" s="1187"/>
      <c r="EN84" s="1226"/>
      <c r="EO84" s="1695"/>
      <c r="EP84" s="639"/>
      <c r="EQ84" s="1230"/>
      <c r="ER84" s="1230"/>
      <c r="ES84" s="1230"/>
      <c r="ET84" s="1230"/>
      <c r="EU84" s="1230"/>
      <c r="EV84" s="1230"/>
      <c r="EW84" s="1230"/>
      <c r="EX84" s="1230"/>
      <c r="EY84" s="1230"/>
      <c r="EZ84" s="1230"/>
      <c r="FA84" s="1230"/>
      <c r="FB84" s="1230"/>
      <c r="FC84" s="1238"/>
      <c r="FD84" s="1231"/>
      <c r="FE84" s="1232"/>
      <c r="FF84" s="434"/>
      <c r="FG84" s="434"/>
      <c r="FH84" s="434"/>
      <c r="FI84" s="434"/>
      <c r="FJ84" s="434"/>
      <c r="FK84" s="434"/>
      <c r="FL84" s="434"/>
      <c r="FM84" s="434"/>
      <c r="FN84" s="434"/>
      <c r="FO84" s="434"/>
      <c r="FP84" s="434"/>
      <c r="FQ84" s="434"/>
      <c r="FR84" s="434"/>
      <c r="FS84" s="434"/>
      <c r="FT84" s="434"/>
      <c r="FU84" s="434"/>
      <c r="FV84" s="434"/>
      <c r="FW84" s="434"/>
      <c r="FX84" s="434"/>
      <c r="FY84" s="434"/>
      <c r="FZ84" s="434"/>
      <c r="GA84" s="434"/>
      <c r="GB84" s="434"/>
      <c r="GC84" s="434"/>
      <c r="GD84" s="434"/>
      <c r="GE84" s="434"/>
      <c r="GF84" s="434"/>
      <c r="GG84" s="434"/>
      <c r="GH84" s="434"/>
      <c r="GI84" s="434"/>
      <c r="GJ84" s="434"/>
      <c r="GK84" s="434"/>
      <c r="GL84" s="434"/>
      <c r="GM84" s="434"/>
      <c r="GN84" s="434"/>
      <c r="GO84" s="434"/>
      <c r="GP84" s="434"/>
      <c r="GQ84" s="434"/>
      <c r="GR84" s="434"/>
      <c r="GS84" s="434"/>
      <c r="GT84" s="434"/>
      <c r="GU84" s="434"/>
      <c r="GV84" s="434"/>
      <c r="GW84" s="434"/>
      <c r="GX84" s="434"/>
      <c r="GY84" s="434"/>
      <c r="GZ84" s="434"/>
      <c r="HA84" s="434"/>
      <c r="HB84" s="434"/>
      <c r="HC84" s="434"/>
      <c r="HD84" s="434"/>
      <c r="HE84" s="434"/>
      <c r="HF84" s="434"/>
      <c r="HG84" s="434"/>
      <c r="HH84" s="434"/>
      <c r="HI84" s="434"/>
      <c r="HJ84" s="434"/>
      <c r="HK84" s="434"/>
      <c r="HL84" s="434"/>
      <c r="HM84" s="434"/>
      <c r="HN84" s="1232"/>
      <c r="HO84" s="466"/>
      <c r="HP84" s="11"/>
      <c r="HQ84" s="11"/>
      <c r="HR84" s="11"/>
      <c r="HS84" s="11"/>
      <c r="HT84" s="11"/>
      <c r="HU84" s="466"/>
      <c r="HV84" s="466"/>
      <c r="HW84" s="466"/>
      <c r="HX84" s="466"/>
      <c r="HY84" s="2312"/>
      <c r="HZ84" s="2313"/>
      <c r="IA84" s="2315"/>
      <c r="IB84" s="2316"/>
      <c r="IC84" s="1233"/>
      <c r="ID84" s="434"/>
      <c r="IE84" s="434"/>
      <c r="IF84" s="434"/>
      <c r="IG84" s="434"/>
      <c r="IH84" s="434"/>
      <c r="II84" s="434"/>
      <c r="IJ84" s="434"/>
      <c r="IK84" s="434"/>
      <c r="IL84" s="434"/>
      <c r="IM84" s="434"/>
      <c r="IN84" s="434"/>
      <c r="IO84" s="434"/>
      <c r="IP84" s="434"/>
      <c r="IQ84" s="434"/>
      <c r="IR84" s="434"/>
      <c r="IS84" s="434"/>
      <c r="IT84" s="434"/>
      <c r="IU84" s="434"/>
      <c r="IV84" s="434"/>
      <c r="IW84" s="434"/>
      <c r="IX84" s="434"/>
      <c r="IY84" s="434"/>
      <c r="IZ84" s="434"/>
      <c r="JA84" s="434"/>
      <c r="JB84" s="434"/>
      <c r="JC84" s="434"/>
      <c r="JD84" s="434"/>
      <c r="JE84" s="434"/>
      <c r="JF84" s="434"/>
      <c r="JG84" s="434"/>
      <c r="JH84" s="434"/>
      <c r="JI84" s="434"/>
      <c r="JJ84" s="434"/>
      <c r="JK84" s="434"/>
      <c r="JL84" s="434"/>
      <c r="JM84" s="434"/>
      <c r="JN84" s="434"/>
      <c r="JO84" s="434"/>
      <c r="JP84" s="434"/>
      <c r="JQ84" s="434"/>
      <c r="JR84" s="434"/>
      <c r="JS84" s="434"/>
      <c r="JT84" s="434"/>
      <c r="JU84" s="434"/>
      <c r="JV84" s="434"/>
      <c r="JW84" s="434"/>
      <c r="JX84" s="434"/>
      <c r="JY84" s="434"/>
      <c r="JZ84" s="434"/>
      <c r="KA84" s="434"/>
      <c r="KB84" s="434"/>
      <c r="KC84" s="434"/>
      <c r="KD84" s="434"/>
      <c r="KE84" s="434"/>
      <c r="KF84" s="434"/>
      <c r="KG84" s="434"/>
      <c r="KH84" s="434"/>
      <c r="KI84" s="434"/>
      <c r="KJ84" s="434"/>
      <c r="KK84" s="434"/>
      <c r="KL84" s="434"/>
      <c r="KM84" s="434"/>
      <c r="KN84" s="434"/>
      <c r="KO84" s="434"/>
      <c r="KP84" s="434"/>
      <c r="KQ84" s="434"/>
      <c r="KR84" s="434"/>
      <c r="KS84" s="434"/>
      <c r="KT84" s="434"/>
      <c r="KU84" s="434"/>
      <c r="KV84" s="434"/>
      <c r="KW84" s="434"/>
      <c r="KX84" s="434"/>
      <c r="KY84" s="434"/>
      <c r="KZ84" s="434"/>
      <c r="LA84" s="434"/>
      <c r="LB84" s="434"/>
      <c r="LC84" s="434"/>
      <c r="LD84" s="434"/>
      <c r="LE84" s="434"/>
      <c r="LF84" s="434"/>
      <c r="LG84" s="434"/>
      <c r="LH84" s="434"/>
      <c r="LI84" s="434"/>
      <c r="LJ84" s="434"/>
      <c r="LK84" s="434"/>
      <c r="LL84" s="434"/>
      <c r="LM84" s="434"/>
      <c r="LN84" s="434"/>
      <c r="LO84" s="434"/>
      <c r="LP84" s="434"/>
      <c r="LQ84" s="434"/>
      <c r="LR84" s="434"/>
      <c r="LS84" s="434"/>
      <c r="LT84" s="434"/>
      <c r="LU84" s="434"/>
      <c r="LV84" s="434"/>
      <c r="LW84" s="434"/>
      <c r="LX84" s="434"/>
      <c r="LY84" s="434"/>
      <c r="LZ84" s="434"/>
      <c r="MA84" s="434"/>
      <c r="MB84" s="434"/>
      <c r="MC84" s="434"/>
      <c r="MD84" s="434"/>
      <c r="ME84" s="434"/>
      <c r="MF84" s="434"/>
      <c r="MG84" s="434"/>
      <c r="MH84" s="434"/>
      <c r="MI84" s="434"/>
      <c r="MJ84" s="434"/>
      <c r="MK84" s="434"/>
      <c r="ML84" s="434"/>
      <c r="MM84" s="434"/>
      <c r="MN84" s="434"/>
      <c r="MO84" s="434"/>
      <c r="MP84" s="434"/>
      <c r="MQ84" s="434"/>
      <c r="MR84" s="1233"/>
      <c r="MS84" s="1234"/>
      <c r="MT84" s="434"/>
      <c r="MU84" s="1085"/>
      <c r="MV84" s="1085"/>
      <c r="MW84" s="1085"/>
      <c r="MX84" s="1085"/>
      <c r="MY84" s="1085"/>
      <c r="MZ84" s="1085"/>
      <c r="NA84" s="1085"/>
      <c r="NB84" s="1085"/>
      <c r="NC84" s="1085"/>
      <c r="ND84" s="1085"/>
      <c r="NE84" s="2308"/>
      <c r="NF84" s="2309"/>
      <c r="NG84" s="2298"/>
      <c r="NH84" s="2307"/>
      <c r="NI84" s="1085"/>
      <c r="NJ84" s="2308"/>
      <c r="NK84" s="2309"/>
      <c r="NL84" s="2298"/>
      <c r="NM84" s="2300"/>
      <c r="NN84" s="1085"/>
      <c r="NO84" s="2303"/>
      <c r="NP84" s="2304"/>
      <c r="NQ84" s="2298"/>
      <c r="NR84" s="2307"/>
      <c r="NS84" s="434"/>
      <c r="NT84" s="608"/>
    </row>
    <row r="85" spans="1:384" s="1938" customFormat="1" ht="20.25" x14ac:dyDescent="0.3">
      <c r="A85" s="4"/>
      <c r="B85" s="4"/>
      <c r="C85" s="4"/>
      <c r="D85" s="1226"/>
      <c r="E85" s="1223"/>
      <c r="F85" s="4"/>
      <c r="G85" s="4"/>
      <c r="H85" s="4"/>
      <c r="I85" s="4"/>
      <c r="J85" s="4"/>
      <c r="K85" s="4"/>
      <c r="L85" s="4"/>
      <c r="M85" s="1226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1226"/>
      <c r="AF85" s="1223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1223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1309"/>
      <c r="DD85" s="1309"/>
      <c r="DE85" s="1309"/>
      <c r="DF85" s="1309"/>
      <c r="DG85" s="1309"/>
      <c r="DH85" s="1309"/>
      <c r="DI85" s="1309"/>
      <c r="DJ85" s="1309"/>
      <c r="DK85" s="1309"/>
      <c r="DL85" s="1309"/>
      <c r="DM85" s="4"/>
      <c r="DN85" s="4"/>
      <c r="DO85" s="11"/>
      <c r="DP85" s="11"/>
      <c r="DQ85" s="1439"/>
      <c r="DR85" s="1439"/>
      <c r="DS85" s="1439"/>
      <c r="DT85" s="14"/>
      <c r="DU85" s="14"/>
      <c r="DV85" s="14"/>
      <c r="DW85" s="14"/>
      <c r="DX85" s="1428"/>
      <c r="DY85" s="1223"/>
      <c r="DZ85" s="1187"/>
      <c r="EA85" s="1440"/>
      <c r="EB85" s="1440"/>
      <c r="EC85" s="1440"/>
      <c r="ED85" s="1440"/>
      <c r="EE85" s="1440"/>
      <c r="EF85" s="1440"/>
      <c r="EG85" s="1440"/>
      <c r="EH85" s="1440"/>
      <c r="EI85" s="1187"/>
      <c r="EJ85" s="1187"/>
      <c r="EK85" s="1187"/>
      <c r="EL85" s="1187"/>
      <c r="EM85" s="1187"/>
      <c r="EN85" s="1226"/>
      <c r="EO85" s="1695"/>
      <c r="EP85" s="639"/>
      <c r="EQ85" s="1230"/>
      <c r="ER85" s="1230"/>
      <c r="ES85" s="1230"/>
      <c r="ET85" s="1230"/>
      <c r="EU85" s="1230"/>
      <c r="EV85" s="1230"/>
      <c r="EW85" s="1230"/>
      <c r="EX85" s="1230"/>
      <c r="EY85" s="1230"/>
      <c r="EZ85" s="1230"/>
      <c r="FA85" s="1230"/>
      <c r="FB85" s="1230"/>
      <c r="FC85" s="1238"/>
      <c r="FD85" s="1231"/>
      <c r="FE85" s="1232"/>
      <c r="FF85" s="434"/>
      <c r="FG85" s="434"/>
      <c r="FH85" s="434"/>
      <c r="FI85" s="434"/>
      <c r="FJ85" s="434"/>
      <c r="FK85" s="434"/>
      <c r="FL85" s="434"/>
      <c r="FM85" s="434"/>
      <c r="FN85" s="434"/>
      <c r="FO85" s="434"/>
      <c r="FP85" s="434"/>
      <c r="FQ85" s="434"/>
      <c r="FR85" s="434"/>
      <c r="FS85" s="434"/>
      <c r="FT85" s="434"/>
      <c r="FU85" s="434"/>
      <c r="FV85" s="434"/>
      <c r="FW85" s="434"/>
      <c r="FX85" s="434"/>
      <c r="FY85" s="434"/>
      <c r="FZ85" s="434"/>
      <c r="GA85" s="434"/>
      <c r="GB85" s="434"/>
      <c r="GC85" s="434"/>
      <c r="GD85" s="434"/>
      <c r="GE85" s="434"/>
      <c r="GF85" s="434"/>
      <c r="GG85" s="434"/>
      <c r="GH85" s="434"/>
      <c r="GI85" s="434"/>
      <c r="GJ85" s="434"/>
      <c r="GK85" s="434"/>
      <c r="GL85" s="434"/>
      <c r="GM85" s="434"/>
      <c r="GN85" s="434"/>
      <c r="GO85" s="434"/>
      <c r="GP85" s="434"/>
      <c r="GQ85" s="434"/>
      <c r="GR85" s="434"/>
      <c r="GS85" s="434"/>
      <c r="GT85" s="434"/>
      <c r="GU85" s="434"/>
      <c r="GV85" s="434"/>
      <c r="GW85" s="434"/>
      <c r="GX85" s="434"/>
      <c r="GY85" s="434"/>
      <c r="GZ85" s="434"/>
      <c r="HA85" s="434"/>
      <c r="HB85" s="434"/>
      <c r="HC85" s="434"/>
      <c r="HD85" s="434"/>
      <c r="HE85" s="434"/>
      <c r="HF85" s="434"/>
      <c r="HG85" s="434"/>
      <c r="HH85" s="434"/>
      <c r="HI85" s="434"/>
      <c r="HJ85" s="434"/>
      <c r="HK85" s="434"/>
      <c r="HL85" s="434"/>
      <c r="HM85" s="434"/>
      <c r="HN85" s="1232"/>
      <c r="HO85" s="466"/>
      <c r="HP85" s="11"/>
      <c r="HQ85" s="11"/>
      <c r="HR85" s="11"/>
      <c r="HS85" s="11"/>
      <c r="HT85" s="11"/>
      <c r="HU85" s="466"/>
      <c r="HV85" s="466"/>
      <c r="HW85" s="466"/>
      <c r="HX85" s="466"/>
      <c r="HY85" s="2317" t="s">
        <v>324</v>
      </c>
      <c r="HZ85" s="2318"/>
      <c r="IA85" s="410">
        <f>HK63+IA63</f>
        <v>0</v>
      </c>
      <c r="IB85" s="997" t="e">
        <f>IA85*100/IA88</f>
        <v>#DIV/0!</v>
      </c>
      <c r="IC85" s="1233"/>
      <c r="ID85" s="434"/>
      <c r="IE85" s="434"/>
      <c r="IF85" s="434"/>
      <c r="IG85" s="434"/>
      <c r="IH85" s="434"/>
      <c r="II85" s="434"/>
      <c r="IJ85" s="434"/>
      <c r="IK85" s="434"/>
      <c r="IL85" s="434"/>
      <c r="IM85" s="434"/>
      <c r="IN85" s="434"/>
      <c r="IO85" s="434"/>
      <c r="IP85" s="434"/>
      <c r="IQ85" s="434"/>
      <c r="IR85" s="434"/>
      <c r="IS85" s="434"/>
      <c r="IT85" s="434"/>
      <c r="IU85" s="434"/>
      <c r="IV85" s="434"/>
      <c r="IW85" s="434"/>
      <c r="IX85" s="434"/>
      <c r="IY85" s="434"/>
      <c r="IZ85" s="434"/>
      <c r="JA85" s="434"/>
      <c r="JB85" s="434"/>
      <c r="JC85" s="434"/>
      <c r="JD85" s="434"/>
      <c r="JE85" s="434"/>
      <c r="JF85" s="434"/>
      <c r="JG85" s="434"/>
      <c r="JH85" s="434"/>
      <c r="JI85" s="434"/>
      <c r="JJ85" s="434"/>
      <c r="JK85" s="434"/>
      <c r="JL85" s="434"/>
      <c r="JM85" s="434"/>
      <c r="JN85" s="434"/>
      <c r="JO85" s="434"/>
      <c r="JP85" s="434"/>
      <c r="JQ85" s="434"/>
      <c r="JR85" s="434"/>
      <c r="JS85" s="434"/>
      <c r="JT85" s="434"/>
      <c r="JU85" s="434"/>
      <c r="JV85" s="434"/>
      <c r="JW85" s="434"/>
      <c r="JX85" s="434"/>
      <c r="JY85" s="434"/>
      <c r="JZ85" s="434"/>
      <c r="KA85" s="434"/>
      <c r="KB85" s="434"/>
      <c r="KC85" s="434"/>
      <c r="KD85" s="434"/>
      <c r="KE85" s="434"/>
      <c r="KF85" s="434"/>
      <c r="KG85" s="434"/>
      <c r="KH85" s="434"/>
      <c r="KI85" s="434"/>
      <c r="KJ85" s="434"/>
      <c r="KK85" s="434"/>
      <c r="KL85" s="434"/>
      <c r="KM85" s="434"/>
      <c r="KN85" s="434"/>
      <c r="KO85" s="434"/>
      <c r="KP85" s="434"/>
      <c r="KQ85" s="434"/>
      <c r="KR85" s="434"/>
      <c r="KS85" s="434"/>
      <c r="KT85" s="434"/>
      <c r="KU85" s="434"/>
      <c r="KV85" s="434"/>
      <c r="KW85" s="434"/>
      <c r="KX85" s="434"/>
      <c r="KY85" s="434"/>
      <c r="KZ85" s="434"/>
      <c r="LA85" s="434"/>
      <c r="LB85" s="434"/>
      <c r="LC85" s="434"/>
      <c r="LD85" s="434"/>
      <c r="LE85" s="434"/>
      <c r="LF85" s="434"/>
      <c r="LG85" s="434"/>
      <c r="LH85" s="434"/>
      <c r="LI85" s="434"/>
      <c r="LJ85" s="434"/>
      <c r="LK85" s="434"/>
      <c r="LL85" s="434"/>
      <c r="LM85" s="434"/>
      <c r="LN85" s="434"/>
      <c r="LO85" s="434"/>
      <c r="LP85" s="434"/>
      <c r="LQ85" s="434"/>
      <c r="LR85" s="434"/>
      <c r="LS85" s="434"/>
      <c r="LT85" s="434"/>
      <c r="LU85" s="434"/>
      <c r="LV85" s="434"/>
      <c r="LW85" s="434"/>
      <c r="LX85" s="434"/>
      <c r="LY85" s="434"/>
      <c r="LZ85" s="434"/>
      <c r="MA85" s="434"/>
      <c r="MB85" s="434"/>
      <c r="MC85" s="434"/>
      <c r="MD85" s="434"/>
      <c r="ME85" s="434"/>
      <c r="MF85" s="434"/>
      <c r="MG85" s="434"/>
      <c r="MH85" s="434"/>
      <c r="MI85" s="434"/>
      <c r="MJ85" s="434"/>
      <c r="MK85" s="434"/>
      <c r="ML85" s="434"/>
      <c r="MM85" s="434"/>
      <c r="MN85" s="434"/>
      <c r="MO85" s="434"/>
      <c r="MP85" s="434"/>
      <c r="MQ85" s="434"/>
      <c r="MR85" s="1233"/>
      <c r="MS85" s="1234"/>
      <c r="MT85" s="434"/>
      <c r="MU85" s="1085"/>
      <c r="MV85" s="1085"/>
      <c r="MW85" s="1085"/>
      <c r="MX85" s="1085"/>
      <c r="MY85" s="1085"/>
      <c r="MZ85" s="1085"/>
      <c r="NA85" s="1085"/>
      <c r="NB85" s="1085"/>
      <c r="NC85" s="1085"/>
      <c r="ND85" s="1085"/>
      <c r="NE85" s="1010" t="s">
        <v>342</v>
      </c>
      <c r="NF85" s="1011"/>
      <c r="NG85" s="1039">
        <f>MF63+NG63</f>
        <v>0</v>
      </c>
      <c r="NH85" s="1036" t="e">
        <f>NG85*100/NG89</f>
        <v>#DIV/0!</v>
      </c>
      <c r="NI85" s="1085"/>
      <c r="NJ85" s="1010" t="s">
        <v>342</v>
      </c>
      <c r="NK85" s="1011"/>
      <c r="NL85" s="1039">
        <f>MK63+NL63</f>
        <v>0</v>
      </c>
      <c r="NM85" s="1036" t="e">
        <f>NL85*100/NL89</f>
        <v>#DIV/0!</v>
      </c>
      <c r="NN85" s="1085"/>
      <c r="NO85" s="2291" t="s">
        <v>342</v>
      </c>
      <c r="NP85" s="2292"/>
      <c r="NQ85" s="1039">
        <f>MP63+NQ63</f>
        <v>0</v>
      </c>
      <c r="NR85" s="1036" t="e">
        <f>NQ85*100/NQ89</f>
        <v>#DIV/0!</v>
      </c>
      <c r="NS85" s="434"/>
      <c r="NT85" s="608"/>
    </row>
    <row r="86" spans="1:384" s="1938" customFormat="1" ht="20.25" x14ac:dyDescent="0.3">
      <c r="A86" s="4"/>
      <c r="B86" s="4"/>
      <c r="C86" s="4"/>
      <c r="D86" s="1226"/>
      <c r="E86" s="1223"/>
      <c r="F86" s="4"/>
      <c r="G86" s="4"/>
      <c r="H86" s="4"/>
      <c r="I86" s="4"/>
      <c r="J86" s="4"/>
      <c r="K86" s="4"/>
      <c r="L86" s="4"/>
      <c r="M86" s="1226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1226"/>
      <c r="AF86" s="1223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1223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1309"/>
      <c r="DD86" s="1309"/>
      <c r="DE86" s="1309"/>
      <c r="DF86" s="1309"/>
      <c r="DG86" s="1309"/>
      <c r="DH86" s="1309"/>
      <c r="DI86" s="1309"/>
      <c r="DJ86" s="1309"/>
      <c r="DK86" s="1309"/>
      <c r="DL86" s="1309"/>
      <c r="DM86" s="4"/>
      <c r="DN86" s="4"/>
      <c r="DO86" s="11"/>
      <c r="DP86" s="11"/>
      <c r="DQ86" s="1439"/>
      <c r="DR86" s="1439"/>
      <c r="DS86" s="1439"/>
      <c r="DT86" s="14"/>
      <c r="DU86" s="14"/>
      <c r="DV86" s="14"/>
      <c r="DW86" s="14"/>
      <c r="DX86" s="1428"/>
      <c r="DY86" s="1223"/>
      <c r="DZ86" s="1187"/>
      <c r="EA86" s="1441"/>
      <c r="EB86" s="1441"/>
      <c r="EC86" s="1441"/>
      <c r="ED86" s="1441"/>
      <c r="EE86" s="1441"/>
      <c r="EF86" s="1441"/>
      <c r="EG86" s="1441"/>
      <c r="EH86" s="1441"/>
      <c r="EI86" s="1187"/>
      <c r="EJ86" s="1187"/>
      <c r="EK86" s="1187"/>
      <c r="EL86" s="1187"/>
      <c r="EM86" s="1187"/>
      <c r="EN86" s="1226"/>
      <c r="EO86" s="1695"/>
      <c r="EP86" s="639"/>
      <c r="EQ86" s="1230"/>
      <c r="ER86" s="1230"/>
      <c r="ES86" s="1230"/>
      <c r="ET86" s="1230"/>
      <c r="EU86" s="1230"/>
      <c r="EV86" s="1230"/>
      <c r="EW86" s="1230"/>
      <c r="EX86" s="1230"/>
      <c r="EY86" s="1230"/>
      <c r="EZ86" s="1230"/>
      <c r="FA86" s="1230"/>
      <c r="FB86" s="1230"/>
      <c r="FC86" s="1238"/>
      <c r="FD86" s="1231"/>
      <c r="FE86" s="1232"/>
      <c r="FF86" s="434"/>
      <c r="FG86" s="434"/>
      <c r="FH86" s="434"/>
      <c r="FI86" s="434"/>
      <c r="FJ86" s="434"/>
      <c r="FK86" s="434"/>
      <c r="FL86" s="434"/>
      <c r="FM86" s="434"/>
      <c r="FN86" s="434"/>
      <c r="FO86" s="434"/>
      <c r="FP86" s="434"/>
      <c r="FQ86" s="434"/>
      <c r="FR86" s="434"/>
      <c r="FS86" s="434"/>
      <c r="FT86" s="434"/>
      <c r="FU86" s="434"/>
      <c r="FV86" s="434"/>
      <c r="FW86" s="434"/>
      <c r="FX86" s="434"/>
      <c r="FY86" s="434"/>
      <c r="FZ86" s="434"/>
      <c r="GA86" s="434"/>
      <c r="GB86" s="434"/>
      <c r="GC86" s="434"/>
      <c r="GD86" s="434"/>
      <c r="GE86" s="434"/>
      <c r="GF86" s="434"/>
      <c r="GG86" s="434"/>
      <c r="GH86" s="434"/>
      <c r="GI86" s="434"/>
      <c r="GJ86" s="434"/>
      <c r="GK86" s="434"/>
      <c r="GL86" s="434"/>
      <c r="GM86" s="434"/>
      <c r="GN86" s="434"/>
      <c r="GO86" s="434"/>
      <c r="GP86" s="434"/>
      <c r="GQ86" s="434"/>
      <c r="GR86" s="434"/>
      <c r="GS86" s="434"/>
      <c r="GT86" s="434"/>
      <c r="GU86" s="434"/>
      <c r="GV86" s="434"/>
      <c r="GW86" s="434"/>
      <c r="GX86" s="434"/>
      <c r="GY86" s="434"/>
      <c r="GZ86" s="434"/>
      <c r="HA86" s="434"/>
      <c r="HB86" s="434"/>
      <c r="HC86" s="434"/>
      <c r="HD86" s="434"/>
      <c r="HE86" s="434"/>
      <c r="HF86" s="434"/>
      <c r="HG86" s="434"/>
      <c r="HH86" s="434"/>
      <c r="HI86" s="434"/>
      <c r="HJ86" s="434"/>
      <c r="HK86" s="434"/>
      <c r="HL86" s="434"/>
      <c r="HM86" s="434"/>
      <c r="HN86" s="1232"/>
      <c r="HO86" s="466"/>
      <c r="HP86" s="11"/>
      <c r="HQ86" s="11"/>
      <c r="HR86" s="11"/>
      <c r="HS86" s="11"/>
      <c r="HT86" s="11"/>
      <c r="HU86" s="466"/>
      <c r="HV86" s="466"/>
      <c r="HW86" s="466"/>
      <c r="HX86" s="466"/>
      <c r="HY86" s="2319" t="s">
        <v>325</v>
      </c>
      <c r="HZ86" s="2320"/>
      <c r="IA86" s="998">
        <f t="shared" ref="IA86:IA87" si="99">HK64+IA64</f>
        <v>0</v>
      </c>
      <c r="IB86" s="999" t="e">
        <f>IA86*100/IA88</f>
        <v>#DIV/0!</v>
      </c>
      <c r="IC86" s="1233"/>
      <c r="ID86" s="434"/>
      <c r="IE86" s="434"/>
      <c r="IF86" s="434"/>
      <c r="IG86" s="434"/>
      <c r="IH86" s="434"/>
      <c r="II86" s="434"/>
      <c r="IJ86" s="434"/>
      <c r="IK86" s="434"/>
      <c r="IL86" s="434"/>
      <c r="IM86" s="434"/>
      <c r="IN86" s="434"/>
      <c r="IO86" s="434"/>
      <c r="IP86" s="434"/>
      <c r="IQ86" s="434"/>
      <c r="IR86" s="434"/>
      <c r="IS86" s="434"/>
      <c r="IT86" s="434"/>
      <c r="IU86" s="434"/>
      <c r="IV86" s="434"/>
      <c r="IW86" s="434"/>
      <c r="IX86" s="434"/>
      <c r="IY86" s="434"/>
      <c r="IZ86" s="434"/>
      <c r="JA86" s="434"/>
      <c r="JB86" s="434"/>
      <c r="JC86" s="434"/>
      <c r="JD86" s="434"/>
      <c r="JE86" s="434"/>
      <c r="JF86" s="434"/>
      <c r="JG86" s="434"/>
      <c r="JH86" s="434"/>
      <c r="JI86" s="434"/>
      <c r="JJ86" s="434"/>
      <c r="JK86" s="434"/>
      <c r="JL86" s="434"/>
      <c r="JM86" s="434"/>
      <c r="JN86" s="434"/>
      <c r="JO86" s="434"/>
      <c r="JP86" s="434"/>
      <c r="JQ86" s="434"/>
      <c r="JR86" s="434"/>
      <c r="JS86" s="434"/>
      <c r="JT86" s="434"/>
      <c r="JU86" s="434"/>
      <c r="JV86" s="434"/>
      <c r="JW86" s="434"/>
      <c r="JX86" s="434"/>
      <c r="JY86" s="434"/>
      <c r="JZ86" s="434"/>
      <c r="KA86" s="434"/>
      <c r="KB86" s="434"/>
      <c r="KC86" s="434"/>
      <c r="KD86" s="434"/>
      <c r="KE86" s="434"/>
      <c r="KF86" s="434"/>
      <c r="KG86" s="434"/>
      <c r="KH86" s="434"/>
      <c r="KI86" s="434"/>
      <c r="KJ86" s="434"/>
      <c r="KK86" s="434"/>
      <c r="KL86" s="434"/>
      <c r="KM86" s="434"/>
      <c r="KN86" s="434"/>
      <c r="KO86" s="434"/>
      <c r="KP86" s="434"/>
      <c r="KQ86" s="434"/>
      <c r="KR86" s="434"/>
      <c r="KS86" s="434"/>
      <c r="KT86" s="434"/>
      <c r="KU86" s="434"/>
      <c r="KV86" s="434"/>
      <c r="KW86" s="434"/>
      <c r="KX86" s="434"/>
      <c r="KY86" s="434"/>
      <c r="KZ86" s="434"/>
      <c r="LA86" s="434"/>
      <c r="LB86" s="434"/>
      <c r="LC86" s="434"/>
      <c r="LD86" s="434"/>
      <c r="LE86" s="434"/>
      <c r="LF86" s="434"/>
      <c r="LG86" s="434"/>
      <c r="LH86" s="434"/>
      <c r="LI86" s="434"/>
      <c r="LJ86" s="434"/>
      <c r="LK86" s="434"/>
      <c r="LL86" s="434"/>
      <c r="LM86" s="434"/>
      <c r="LN86" s="434"/>
      <c r="LO86" s="434"/>
      <c r="LP86" s="434"/>
      <c r="LQ86" s="434"/>
      <c r="LR86" s="434"/>
      <c r="LS86" s="434"/>
      <c r="LT86" s="434"/>
      <c r="LU86" s="434"/>
      <c r="LV86" s="434"/>
      <c r="LW86" s="434"/>
      <c r="LX86" s="434"/>
      <c r="LY86" s="434"/>
      <c r="LZ86" s="434"/>
      <c r="MA86" s="434"/>
      <c r="MB86" s="434"/>
      <c r="MC86" s="434"/>
      <c r="MD86" s="434"/>
      <c r="ME86" s="434"/>
      <c r="MF86" s="434"/>
      <c r="MG86" s="434"/>
      <c r="MH86" s="434"/>
      <c r="MI86" s="434"/>
      <c r="MJ86" s="434"/>
      <c r="MK86" s="434"/>
      <c r="ML86" s="434"/>
      <c r="MM86" s="434"/>
      <c r="MN86" s="434"/>
      <c r="MO86" s="434"/>
      <c r="MP86" s="434"/>
      <c r="MQ86" s="434"/>
      <c r="MR86" s="1233"/>
      <c r="MS86" s="1234"/>
      <c r="MT86" s="434"/>
      <c r="MU86" s="1085"/>
      <c r="MV86" s="1085"/>
      <c r="MW86" s="1085"/>
      <c r="MX86" s="1085"/>
      <c r="MY86" s="1085"/>
      <c r="MZ86" s="1085"/>
      <c r="NA86" s="1085"/>
      <c r="NB86" s="1085"/>
      <c r="NC86" s="1085"/>
      <c r="ND86" s="1085"/>
      <c r="NE86" s="1013" t="s">
        <v>343</v>
      </c>
      <c r="NF86" s="1014"/>
      <c r="NG86" s="1040">
        <f>MF64+NG64</f>
        <v>0</v>
      </c>
      <c r="NH86" s="1037" t="e">
        <f>NG86*100/NG89</f>
        <v>#DIV/0!</v>
      </c>
      <c r="NI86" s="1085"/>
      <c r="NJ86" s="1013" t="s">
        <v>343</v>
      </c>
      <c r="NK86" s="1014"/>
      <c r="NL86" s="1040">
        <f>MK64+NL64</f>
        <v>0</v>
      </c>
      <c r="NM86" s="1037" t="e">
        <f>NL86*100/NL89</f>
        <v>#DIV/0!</v>
      </c>
      <c r="NN86" s="1085"/>
      <c r="NO86" s="2293" t="s">
        <v>343</v>
      </c>
      <c r="NP86" s="2294"/>
      <c r="NQ86" s="1040">
        <f>MP64+NQ64</f>
        <v>0</v>
      </c>
      <c r="NR86" s="1037" t="e">
        <f>NQ86*100/NQ89</f>
        <v>#DIV/0!</v>
      </c>
      <c r="NS86" s="434"/>
      <c r="NT86" s="608"/>
    </row>
    <row r="87" spans="1:384" s="1938" customFormat="1" ht="26.25" thickBot="1" x14ac:dyDescent="0.4">
      <c r="A87" s="4"/>
      <c r="B87" s="4"/>
      <c r="C87" s="4"/>
      <c r="D87" s="1226"/>
      <c r="E87" s="1223"/>
      <c r="F87" s="4"/>
      <c r="G87" s="4"/>
      <c r="H87" s="4"/>
      <c r="I87" s="4"/>
      <c r="J87" s="4"/>
      <c r="K87" s="4"/>
      <c r="L87" s="4"/>
      <c r="M87" s="1226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1226"/>
      <c r="AF87" s="1223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1223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1309"/>
      <c r="DD87" s="1309"/>
      <c r="DE87" s="1309"/>
      <c r="DF87" s="1309"/>
      <c r="DG87" s="1309"/>
      <c r="DH87" s="1309"/>
      <c r="DI87" s="1309"/>
      <c r="DJ87" s="1309"/>
      <c r="DK87" s="1309"/>
      <c r="DL87" s="1309"/>
      <c r="DM87" s="4"/>
      <c r="DN87" s="4"/>
      <c r="DO87" s="11"/>
      <c r="DP87" s="11"/>
      <c r="DQ87" s="1850"/>
      <c r="DR87" s="1442"/>
      <c r="DS87" s="1442"/>
      <c r="DT87" s="14"/>
      <c r="DU87" s="14"/>
      <c r="DV87" s="14"/>
      <c r="DW87" s="14"/>
      <c r="DX87" s="1428"/>
      <c r="DY87" s="1223"/>
      <c r="DZ87" s="1187"/>
      <c r="EA87" s="1441"/>
      <c r="EB87" s="1441"/>
      <c r="EC87" s="1441"/>
      <c r="ED87" s="1441"/>
      <c r="EE87" s="1441"/>
      <c r="EF87" s="1441"/>
      <c r="EG87" s="1441"/>
      <c r="EH87" s="1441"/>
      <c r="EI87" s="1187"/>
      <c r="EJ87" s="1187"/>
      <c r="EK87" s="1187"/>
      <c r="EL87" s="1187"/>
      <c r="EM87" s="1187"/>
      <c r="EN87" s="1226"/>
      <c r="EO87" s="1695"/>
      <c r="EP87" s="639"/>
      <c r="EQ87" s="1230"/>
      <c r="ER87" s="1230"/>
      <c r="ES87" s="1230"/>
      <c r="ET87" s="1230"/>
      <c r="EU87" s="1230"/>
      <c r="EV87" s="1230"/>
      <c r="EW87" s="1230"/>
      <c r="EX87" s="1230"/>
      <c r="EY87" s="1230"/>
      <c r="EZ87" s="1230"/>
      <c r="FA87" s="1230"/>
      <c r="FB87" s="1230"/>
      <c r="FC87" s="1238"/>
      <c r="FD87" s="1231"/>
      <c r="FE87" s="1232"/>
      <c r="FF87" s="434"/>
      <c r="FG87" s="434"/>
      <c r="FH87" s="434"/>
      <c r="FI87" s="434"/>
      <c r="FJ87" s="434"/>
      <c r="FK87" s="434"/>
      <c r="FL87" s="434"/>
      <c r="FM87" s="434"/>
      <c r="FN87" s="434"/>
      <c r="FO87" s="434"/>
      <c r="FP87" s="434"/>
      <c r="FQ87" s="434"/>
      <c r="FR87" s="434"/>
      <c r="FS87" s="434"/>
      <c r="FT87" s="434"/>
      <c r="FU87" s="434"/>
      <c r="FV87" s="434"/>
      <c r="FW87" s="434"/>
      <c r="FX87" s="434"/>
      <c r="FY87" s="434"/>
      <c r="FZ87" s="434"/>
      <c r="GA87" s="434"/>
      <c r="GB87" s="434"/>
      <c r="GC87" s="434"/>
      <c r="GD87" s="434"/>
      <c r="GE87" s="434"/>
      <c r="GF87" s="434"/>
      <c r="GG87" s="434"/>
      <c r="GH87" s="434"/>
      <c r="GI87" s="434"/>
      <c r="GJ87" s="434"/>
      <c r="GK87" s="434"/>
      <c r="GL87" s="434"/>
      <c r="GM87" s="434"/>
      <c r="GN87" s="434"/>
      <c r="GO87" s="434"/>
      <c r="GP87" s="434"/>
      <c r="GQ87" s="434"/>
      <c r="GR87" s="434"/>
      <c r="GS87" s="434"/>
      <c r="GT87" s="434"/>
      <c r="GU87" s="434"/>
      <c r="GV87" s="434"/>
      <c r="GW87" s="434"/>
      <c r="GX87" s="434"/>
      <c r="GY87" s="434"/>
      <c r="GZ87" s="434"/>
      <c r="HA87" s="434"/>
      <c r="HB87" s="434"/>
      <c r="HC87" s="434"/>
      <c r="HD87" s="434"/>
      <c r="HE87" s="434"/>
      <c r="HF87" s="434"/>
      <c r="HG87" s="434"/>
      <c r="HH87" s="434"/>
      <c r="HI87" s="434"/>
      <c r="HJ87" s="434"/>
      <c r="HK87" s="434"/>
      <c r="HL87" s="434"/>
      <c r="HM87" s="434"/>
      <c r="HN87" s="1232"/>
      <c r="HO87" s="466"/>
      <c r="HP87" s="11"/>
      <c r="HQ87" s="11"/>
      <c r="HR87" s="11"/>
      <c r="HS87" s="11"/>
      <c r="HT87" s="11"/>
      <c r="HU87" s="466"/>
      <c r="HV87" s="466"/>
      <c r="HW87" s="466"/>
      <c r="HX87" s="466"/>
      <c r="HY87" s="2327" t="s">
        <v>209</v>
      </c>
      <c r="HZ87" s="2328"/>
      <c r="IA87" s="1000">
        <f t="shared" si="99"/>
        <v>0</v>
      </c>
      <c r="IB87" s="1001" t="e">
        <f>IA87*100/IA88</f>
        <v>#DIV/0!</v>
      </c>
      <c r="IC87" s="1233"/>
      <c r="ID87" s="434"/>
      <c r="IE87" s="434"/>
      <c r="IF87" s="434"/>
      <c r="IG87" s="434"/>
      <c r="IH87" s="434"/>
      <c r="II87" s="434"/>
      <c r="IJ87" s="434"/>
      <c r="IK87" s="434"/>
      <c r="IL87" s="434"/>
      <c r="IM87" s="434"/>
      <c r="IN87" s="434"/>
      <c r="IO87" s="434"/>
      <c r="IP87" s="434"/>
      <c r="IQ87" s="434"/>
      <c r="IR87" s="434"/>
      <c r="IS87" s="434"/>
      <c r="IT87" s="434"/>
      <c r="IU87" s="434"/>
      <c r="IV87" s="434"/>
      <c r="IW87" s="434"/>
      <c r="IX87" s="434"/>
      <c r="IY87" s="434"/>
      <c r="IZ87" s="434"/>
      <c r="JA87" s="434"/>
      <c r="JB87" s="434"/>
      <c r="JC87" s="434"/>
      <c r="JD87" s="434"/>
      <c r="JE87" s="434"/>
      <c r="JF87" s="434"/>
      <c r="JG87" s="434"/>
      <c r="JH87" s="434"/>
      <c r="JI87" s="434"/>
      <c r="JJ87" s="434"/>
      <c r="JK87" s="434"/>
      <c r="JL87" s="434"/>
      <c r="JM87" s="434"/>
      <c r="JN87" s="434"/>
      <c r="JO87" s="434"/>
      <c r="JP87" s="434"/>
      <c r="JQ87" s="434"/>
      <c r="JR87" s="434"/>
      <c r="JS87" s="434"/>
      <c r="JT87" s="434"/>
      <c r="JU87" s="434"/>
      <c r="JV87" s="434"/>
      <c r="JW87" s="434"/>
      <c r="JX87" s="434"/>
      <c r="JY87" s="434"/>
      <c r="JZ87" s="434"/>
      <c r="KA87" s="434"/>
      <c r="KB87" s="434"/>
      <c r="KC87" s="434"/>
      <c r="KD87" s="434"/>
      <c r="KE87" s="434"/>
      <c r="KF87" s="434"/>
      <c r="KG87" s="434"/>
      <c r="KH87" s="434"/>
      <c r="KI87" s="434"/>
      <c r="KJ87" s="434"/>
      <c r="KK87" s="434"/>
      <c r="KL87" s="434"/>
      <c r="KM87" s="434"/>
      <c r="KN87" s="434"/>
      <c r="KO87" s="434"/>
      <c r="KP87" s="434"/>
      <c r="KQ87" s="434"/>
      <c r="KR87" s="434"/>
      <c r="KS87" s="434"/>
      <c r="KT87" s="434"/>
      <c r="KU87" s="434"/>
      <c r="KV87" s="434"/>
      <c r="KW87" s="434"/>
      <c r="KX87" s="434"/>
      <c r="KY87" s="434"/>
      <c r="KZ87" s="434"/>
      <c r="LA87" s="434"/>
      <c r="LB87" s="434"/>
      <c r="LC87" s="434"/>
      <c r="LD87" s="434"/>
      <c r="LE87" s="434"/>
      <c r="LF87" s="434"/>
      <c r="LG87" s="434"/>
      <c r="LH87" s="434"/>
      <c r="LI87" s="434"/>
      <c r="LJ87" s="434"/>
      <c r="LK87" s="434"/>
      <c r="LL87" s="434"/>
      <c r="LM87" s="434"/>
      <c r="LN87" s="434"/>
      <c r="LO87" s="434"/>
      <c r="LP87" s="434"/>
      <c r="LQ87" s="434"/>
      <c r="LR87" s="434"/>
      <c r="LS87" s="434"/>
      <c r="LT87" s="434"/>
      <c r="LU87" s="434"/>
      <c r="LV87" s="434"/>
      <c r="LW87" s="434"/>
      <c r="LX87" s="434"/>
      <c r="LY87" s="434"/>
      <c r="LZ87" s="434"/>
      <c r="MA87" s="434"/>
      <c r="MB87" s="434"/>
      <c r="MC87" s="434"/>
      <c r="MD87" s="434"/>
      <c r="ME87" s="434"/>
      <c r="MF87" s="434"/>
      <c r="MG87" s="434"/>
      <c r="MH87" s="434"/>
      <c r="MI87" s="434"/>
      <c r="MJ87" s="434"/>
      <c r="MK87" s="434"/>
      <c r="ML87" s="434"/>
      <c r="MM87" s="434"/>
      <c r="MN87" s="434"/>
      <c r="MO87" s="434"/>
      <c r="MP87" s="434"/>
      <c r="MQ87" s="434"/>
      <c r="MR87" s="1233"/>
      <c r="MS87" s="1234"/>
      <c r="MT87" s="434"/>
      <c r="MU87" s="1085"/>
      <c r="MV87" s="1085"/>
      <c r="MW87" s="1085"/>
      <c r="MX87" s="1085"/>
      <c r="MY87" s="1085"/>
      <c r="MZ87" s="1085"/>
      <c r="NA87" s="1085"/>
      <c r="NB87" s="1085"/>
      <c r="NC87" s="1085"/>
      <c r="ND87" s="1085"/>
      <c r="NE87" s="1013" t="s">
        <v>344</v>
      </c>
      <c r="NF87" s="1014"/>
      <c r="NG87" s="1040">
        <f>MF65+NG65</f>
        <v>0</v>
      </c>
      <c r="NH87" s="1037" t="e">
        <f>NG87*100/NG89</f>
        <v>#DIV/0!</v>
      </c>
      <c r="NI87" s="1085"/>
      <c r="NJ87" s="1013" t="s">
        <v>344</v>
      </c>
      <c r="NK87" s="1014"/>
      <c r="NL87" s="1040">
        <f>MK65+NL65</f>
        <v>0</v>
      </c>
      <c r="NM87" s="1037" t="e">
        <f>NL87*100/NL89</f>
        <v>#DIV/0!</v>
      </c>
      <c r="NN87" s="1085"/>
      <c r="NO87" s="2293" t="s">
        <v>344</v>
      </c>
      <c r="NP87" s="2294"/>
      <c r="NQ87" s="1040">
        <f>MP65+NQ65</f>
        <v>0</v>
      </c>
      <c r="NR87" s="1037" t="e">
        <f>NQ87*100/NQ89</f>
        <v>#DIV/0!</v>
      </c>
      <c r="NS87" s="434"/>
      <c r="NT87" s="608"/>
    </row>
    <row r="88" spans="1:384" s="1938" customFormat="1" ht="26.25" thickBot="1" x14ac:dyDescent="0.4">
      <c r="A88" s="4"/>
      <c r="B88" s="4"/>
      <c r="C88" s="4"/>
      <c r="D88" s="1226"/>
      <c r="E88" s="1223"/>
      <c r="F88" s="4"/>
      <c r="G88" s="4"/>
      <c r="H88" s="4"/>
      <c r="I88" s="4"/>
      <c r="J88" s="4"/>
      <c r="K88" s="4"/>
      <c r="L88" s="4"/>
      <c r="M88" s="1226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1226"/>
      <c r="AF88" s="1223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1223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1309"/>
      <c r="DD88" s="1309"/>
      <c r="DE88" s="1309"/>
      <c r="DF88" s="1309"/>
      <c r="DG88" s="1309"/>
      <c r="DH88" s="1309"/>
      <c r="DI88" s="1309"/>
      <c r="DJ88" s="1309"/>
      <c r="DK88" s="1309"/>
      <c r="DL88" s="1309"/>
      <c r="DM88" s="4"/>
      <c r="DN88" s="4"/>
      <c r="DO88" s="11"/>
      <c r="DP88" s="11"/>
      <c r="DQ88" s="1850"/>
      <c r="DR88" s="1442"/>
      <c r="DS88" s="1442"/>
      <c r="DT88" s="14"/>
      <c r="DU88" s="14"/>
      <c r="DV88" s="14"/>
      <c r="DW88" s="14"/>
      <c r="DX88" s="1428"/>
      <c r="DY88" s="1223"/>
      <c r="DZ88" s="1187"/>
      <c r="EA88" s="1441"/>
      <c r="EB88" s="1441"/>
      <c r="EC88" s="1441"/>
      <c r="ED88" s="1441"/>
      <c r="EE88" s="1441"/>
      <c r="EF88" s="1441"/>
      <c r="EG88" s="1441"/>
      <c r="EH88" s="1441"/>
      <c r="EI88" s="1187"/>
      <c r="EJ88" s="1187"/>
      <c r="EK88" s="1187"/>
      <c r="EL88" s="1187"/>
      <c r="EM88" s="1187"/>
      <c r="EN88" s="1226"/>
      <c r="EO88" s="1695"/>
      <c r="EP88" s="639"/>
      <c r="EQ88" s="1230"/>
      <c r="ER88" s="1230"/>
      <c r="ES88" s="1230"/>
      <c r="ET88" s="1230"/>
      <c r="EU88" s="1230"/>
      <c r="EV88" s="1230"/>
      <c r="EW88" s="1230"/>
      <c r="EX88" s="1230"/>
      <c r="EY88" s="1230"/>
      <c r="EZ88" s="1230"/>
      <c r="FA88" s="1230"/>
      <c r="FB88" s="1230"/>
      <c r="FC88" s="1238"/>
      <c r="FD88" s="1231"/>
      <c r="FE88" s="1232"/>
      <c r="FF88" s="434"/>
      <c r="FG88" s="434"/>
      <c r="FH88" s="434"/>
      <c r="FI88" s="434"/>
      <c r="FJ88" s="434"/>
      <c r="FK88" s="434"/>
      <c r="FL88" s="434"/>
      <c r="FM88" s="434"/>
      <c r="FN88" s="434"/>
      <c r="FO88" s="434"/>
      <c r="FP88" s="434"/>
      <c r="FQ88" s="434"/>
      <c r="FR88" s="434"/>
      <c r="FS88" s="434"/>
      <c r="FT88" s="434"/>
      <c r="FU88" s="434"/>
      <c r="FV88" s="434"/>
      <c r="FW88" s="434"/>
      <c r="FX88" s="434"/>
      <c r="FY88" s="434"/>
      <c r="FZ88" s="434"/>
      <c r="GA88" s="434"/>
      <c r="GB88" s="434"/>
      <c r="GC88" s="434"/>
      <c r="GD88" s="434"/>
      <c r="GE88" s="434"/>
      <c r="GF88" s="434"/>
      <c r="GG88" s="434"/>
      <c r="GH88" s="434"/>
      <c r="GI88" s="434"/>
      <c r="GJ88" s="434"/>
      <c r="GK88" s="434"/>
      <c r="GL88" s="434"/>
      <c r="GM88" s="434"/>
      <c r="GN88" s="434"/>
      <c r="GO88" s="434"/>
      <c r="GP88" s="434"/>
      <c r="GQ88" s="434"/>
      <c r="GR88" s="434"/>
      <c r="GS88" s="434"/>
      <c r="GT88" s="434"/>
      <c r="GU88" s="434"/>
      <c r="GV88" s="434"/>
      <c r="GW88" s="434"/>
      <c r="GX88" s="434"/>
      <c r="GY88" s="434"/>
      <c r="GZ88" s="434"/>
      <c r="HA88" s="434"/>
      <c r="HB88" s="434"/>
      <c r="HC88" s="434"/>
      <c r="HD88" s="434"/>
      <c r="HE88" s="434"/>
      <c r="HF88" s="434"/>
      <c r="HG88" s="434"/>
      <c r="HH88" s="434"/>
      <c r="HI88" s="434"/>
      <c r="HJ88" s="434"/>
      <c r="HK88" s="434"/>
      <c r="HL88" s="434"/>
      <c r="HM88" s="434"/>
      <c r="HN88" s="1232"/>
      <c r="HO88" s="466"/>
      <c r="HP88" s="11"/>
      <c r="HQ88" s="11"/>
      <c r="HR88" s="11"/>
      <c r="HS88" s="11"/>
      <c r="HT88" s="11"/>
      <c r="HU88" s="466"/>
      <c r="HV88" s="466"/>
      <c r="HW88" s="466"/>
      <c r="HX88" s="466"/>
      <c r="HY88" s="453" t="s">
        <v>19</v>
      </c>
      <c r="HZ88" s="453"/>
      <c r="IA88" s="440">
        <f>SUM(IA85:IA87)</f>
        <v>0</v>
      </c>
      <c r="IB88" s="441"/>
      <c r="IC88" s="1233"/>
      <c r="ID88" s="434"/>
      <c r="IE88" s="434"/>
      <c r="IF88" s="434"/>
      <c r="IG88" s="434"/>
      <c r="IH88" s="434"/>
      <c r="II88" s="434"/>
      <c r="IJ88" s="434"/>
      <c r="IK88" s="434"/>
      <c r="IL88" s="434"/>
      <c r="IM88" s="434"/>
      <c r="IN88" s="434"/>
      <c r="IO88" s="434"/>
      <c r="IP88" s="434"/>
      <c r="IQ88" s="434"/>
      <c r="IR88" s="434"/>
      <c r="IS88" s="434"/>
      <c r="IT88" s="434"/>
      <c r="IU88" s="434"/>
      <c r="IV88" s="434"/>
      <c r="IW88" s="434"/>
      <c r="IX88" s="434"/>
      <c r="IY88" s="434"/>
      <c r="IZ88" s="434"/>
      <c r="JA88" s="434"/>
      <c r="JB88" s="434"/>
      <c r="JC88" s="434"/>
      <c r="JD88" s="434"/>
      <c r="JE88" s="434"/>
      <c r="JF88" s="434"/>
      <c r="JG88" s="434"/>
      <c r="JH88" s="434"/>
      <c r="JI88" s="434"/>
      <c r="JJ88" s="434"/>
      <c r="JK88" s="434"/>
      <c r="JL88" s="434"/>
      <c r="JM88" s="434"/>
      <c r="JN88" s="434"/>
      <c r="JO88" s="434"/>
      <c r="JP88" s="434"/>
      <c r="JQ88" s="434"/>
      <c r="JR88" s="434"/>
      <c r="JS88" s="434"/>
      <c r="JT88" s="434"/>
      <c r="JU88" s="434"/>
      <c r="JV88" s="434"/>
      <c r="JW88" s="434"/>
      <c r="JX88" s="434"/>
      <c r="JY88" s="434"/>
      <c r="JZ88" s="434"/>
      <c r="KA88" s="434"/>
      <c r="KB88" s="434"/>
      <c r="KC88" s="434"/>
      <c r="KD88" s="434"/>
      <c r="KE88" s="434"/>
      <c r="KF88" s="434"/>
      <c r="KG88" s="434"/>
      <c r="KH88" s="434"/>
      <c r="KI88" s="434"/>
      <c r="KJ88" s="434"/>
      <c r="KK88" s="434"/>
      <c r="KL88" s="434"/>
      <c r="KM88" s="434"/>
      <c r="KN88" s="434"/>
      <c r="KO88" s="434"/>
      <c r="KP88" s="434"/>
      <c r="KQ88" s="434"/>
      <c r="KR88" s="434"/>
      <c r="KS88" s="434"/>
      <c r="KT88" s="434"/>
      <c r="KU88" s="434"/>
      <c r="KV88" s="434"/>
      <c r="KW88" s="434"/>
      <c r="KX88" s="434"/>
      <c r="KY88" s="434"/>
      <c r="KZ88" s="434"/>
      <c r="LA88" s="434"/>
      <c r="LB88" s="434"/>
      <c r="LC88" s="434"/>
      <c r="LD88" s="434"/>
      <c r="LE88" s="434"/>
      <c r="LF88" s="434"/>
      <c r="LG88" s="434"/>
      <c r="LH88" s="434"/>
      <c r="LI88" s="434"/>
      <c r="LJ88" s="434"/>
      <c r="LK88" s="434"/>
      <c r="LL88" s="434"/>
      <c r="LM88" s="434"/>
      <c r="LN88" s="434"/>
      <c r="LO88" s="434"/>
      <c r="LP88" s="434"/>
      <c r="LQ88" s="434"/>
      <c r="LR88" s="434"/>
      <c r="LS88" s="434"/>
      <c r="LT88" s="434"/>
      <c r="LU88" s="434"/>
      <c r="LV88" s="434"/>
      <c r="LW88" s="434"/>
      <c r="LX88" s="434"/>
      <c r="LY88" s="434"/>
      <c r="LZ88" s="434"/>
      <c r="MA88" s="434"/>
      <c r="MB88" s="434"/>
      <c r="MC88" s="434"/>
      <c r="MD88" s="434"/>
      <c r="ME88" s="434"/>
      <c r="MF88" s="434"/>
      <c r="MG88" s="434"/>
      <c r="MH88" s="434"/>
      <c r="MI88" s="434"/>
      <c r="MJ88" s="434"/>
      <c r="MK88" s="434"/>
      <c r="ML88" s="434"/>
      <c r="MM88" s="434"/>
      <c r="MN88" s="434"/>
      <c r="MO88" s="434"/>
      <c r="MP88" s="434"/>
      <c r="MQ88" s="434"/>
      <c r="MR88" s="1233"/>
      <c r="MS88" s="1234"/>
      <c r="MT88" s="434"/>
      <c r="MU88" s="1085"/>
      <c r="MV88" s="1085"/>
      <c r="MW88" s="1085"/>
      <c r="MX88" s="1085"/>
      <c r="MY88" s="1085"/>
      <c r="MZ88" s="1085"/>
      <c r="NA88" s="1085"/>
      <c r="NB88" s="1085"/>
      <c r="NC88" s="1085"/>
      <c r="ND88" s="1085"/>
      <c r="NE88" s="1017" t="s">
        <v>345</v>
      </c>
      <c r="NF88" s="1018"/>
      <c r="NG88" s="1041">
        <f>MF66+NG66</f>
        <v>0</v>
      </c>
      <c r="NH88" s="1038" t="e">
        <f>NG88*100/NG89</f>
        <v>#DIV/0!</v>
      </c>
      <c r="NI88" s="1085"/>
      <c r="NJ88" s="1017" t="s">
        <v>345</v>
      </c>
      <c r="NK88" s="1018"/>
      <c r="NL88" s="1041">
        <f>MK66+NL66</f>
        <v>0</v>
      </c>
      <c r="NM88" s="1038" t="e">
        <f>NL88*100/NL89</f>
        <v>#DIV/0!</v>
      </c>
      <c r="NN88" s="1085"/>
      <c r="NO88" s="2295" t="s">
        <v>345</v>
      </c>
      <c r="NP88" s="2296"/>
      <c r="NQ88" s="1041">
        <f>MP66+NQ66</f>
        <v>0</v>
      </c>
      <c r="NR88" s="1038" t="e">
        <f>NQ88*100/NQ89</f>
        <v>#DIV/0!</v>
      </c>
      <c r="NS88" s="434"/>
      <c r="NT88" s="608"/>
    </row>
    <row r="89" spans="1:384" s="1938" customFormat="1" ht="25.5" x14ac:dyDescent="0.35">
      <c r="A89" s="4"/>
      <c r="B89" s="4"/>
      <c r="C89" s="4"/>
      <c r="D89" s="1226"/>
      <c r="E89" s="1232"/>
      <c r="F89" s="434"/>
      <c r="G89" s="434"/>
      <c r="H89" s="434"/>
      <c r="I89" s="434"/>
      <c r="J89" s="434"/>
      <c r="K89" s="434"/>
      <c r="L89" s="434"/>
      <c r="M89" s="1233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1226"/>
      <c r="AF89" s="1459"/>
      <c r="AG89" s="1459"/>
      <c r="AH89" s="1459"/>
      <c r="AI89" s="1459"/>
      <c r="AJ89" s="1459"/>
      <c r="AK89" s="1459"/>
      <c r="AL89" s="1459"/>
      <c r="AM89" s="1459"/>
      <c r="AN89" s="1459"/>
      <c r="AO89" s="1459"/>
      <c r="AP89" s="1459"/>
      <c r="AQ89" s="1459"/>
      <c r="AR89" s="1459"/>
      <c r="AS89" s="1459"/>
      <c r="AT89" s="1459"/>
      <c r="AU89" s="1459"/>
      <c r="AV89" s="1459"/>
      <c r="AW89" s="1459"/>
      <c r="AX89" s="1459"/>
      <c r="AY89" s="1459"/>
      <c r="AZ89" s="1459"/>
      <c r="BA89" s="1459"/>
      <c r="BB89" s="1459"/>
      <c r="BC89" s="1459"/>
      <c r="BD89" s="1459"/>
      <c r="BE89" s="1459"/>
      <c r="BF89" s="1459"/>
      <c r="BG89" s="1459"/>
      <c r="BH89" s="1459"/>
      <c r="BI89" s="1459"/>
      <c r="BJ89" s="1459"/>
      <c r="BK89" s="1459"/>
      <c r="BL89" s="1459"/>
      <c r="BM89" s="1459"/>
      <c r="BN89" s="1223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1309"/>
      <c r="DD89" s="1309"/>
      <c r="DE89" s="1309"/>
      <c r="DF89" s="1309"/>
      <c r="DG89" s="1309"/>
      <c r="DH89" s="1309"/>
      <c r="DI89" s="1309"/>
      <c r="DJ89" s="1309"/>
      <c r="DK89" s="1309"/>
      <c r="DL89" s="1309"/>
      <c r="DM89" s="4"/>
      <c r="DN89" s="4"/>
      <c r="DO89" s="11"/>
      <c r="DP89" s="11"/>
      <c r="DQ89" s="1850"/>
      <c r="DR89" s="1442"/>
      <c r="DS89" s="1442"/>
      <c r="DT89" s="14"/>
      <c r="DU89" s="14"/>
      <c r="DV89" s="14"/>
      <c r="DW89" s="14"/>
      <c r="DX89" s="1428"/>
      <c r="DY89" s="1223"/>
      <c r="DZ89" s="1187"/>
      <c r="EA89" s="1441"/>
      <c r="EB89" s="1441"/>
      <c r="EC89" s="1441"/>
      <c r="ED89" s="1441"/>
      <c r="EE89" s="1441"/>
      <c r="EF89" s="1441"/>
      <c r="EG89" s="1441"/>
      <c r="EH89" s="1441"/>
      <c r="EI89" s="1187"/>
      <c r="EJ89" s="1187"/>
      <c r="EK89" s="1187"/>
      <c r="EL89" s="1187"/>
      <c r="EM89" s="1187"/>
      <c r="EN89" s="1226"/>
      <c r="EO89" s="1695"/>
      <c r="EP89" s="639"/>
      <c r="EQ89" s="1230"/>
      <c r="ER89" s="1230"/>
      <c r="ES89" s="1230"/>
      <c r="ET89" s="1230"/>
      <c r="EU89" s="1230"/>
      <c r="EV89" s="1230"/>
      <c r="EW89" s="1230"/>
      <c r="EX89" s="1230"/>
      <c r="EY89" s="1230"/>
      <c r="EZ89" s="1230"/>
      <c r="FA89" s="1230"/>
      <c r="FB89" s="1230"/>
      <c r="FC89" s="1238"/>
      <c r="FD89" s="1231"/>
      <c r="FE89" s="1232"/>
      <c r="FF89" s="434"/>
      <c r="FG89" s="434"/>
      <c r="FH89" s="434"/>
      <c r="FI89" s="434"/>
      <c r="FJ89" s="434"/>
      <c r="FK89" s="434"/>
      <c r="FL89" s="434"/>
      <c r="FM89" s="434"/>
      <c r="FN89" s="434"/>
      <c r="FO89" s="434"/>
      <c r="FP89" s="434"/>
      <c r="FQ89" s="434"/>
      <c r="FR89" s="434"/>
      <c r="FS89" s="434"/>
      <c r="FT89" s="434"/>
      <c r="FU89" s="434"/>
      <c r="FV89" s="434"/>
      <c r="FW89" s="434"/>
      <c r="FX89" s="434"/>
      <c r="FY89" s="434"/>
      <c r="FZ89" s="434"/>
      <c r="GA89" s="434"/>
      <c r="GB89" s="434"/>
      <c r="GC89" s="434"/>
      <c r="GD89" s="434"/>
      <c r="GE89" s="434"/>
      <c r="GF89" s="434"/>
      <c r="GG89" s="434"/>
      <c r="GH89" s="434"/>
      <c r="GI89" s="434"/>
      <c r="GJ89" s="434"/>
      <c r="GK89" s="434"/>
      <c r="GL89" s="434"/>
      <c r="GM89" s="434"/>
      <c r="GN89" s="434"/>
      <c r="GO89" s="434"/>
      <c r="GP89" s="434"/>
      <c r="GQ89" s="434"/>
      <c r="GR89" s="434"/>
      <c r="GS89" s="434"/>
      <c r="GT89" s="434"/>
      <c r="GU89" s="434"/>
      <c r="GV89" s="434"/>
      <c r="GW89" s="434"/>
      <c r="GX89" s="434"/>
      <c r="GY89" s="434"/>
      <c r="GZ89" s="434"/>
      <c r="HA89" s="434"/>
      <c r="HB89" s="434"/>
      <c r="HC89" s="434"/>
      <c r="HD89" s="434"/>
      <c r="HE89" s="434"/>
      <c r="HF89" s="434"/>
      <c r="HG89" s="434"/>
      <c r="HH89" s="434"/>
      <c r="HI89" s="434"/>
      <c r="HJ89" s="434"/>
      <c r="HK89" s="434"/>
      <c r="HL89" s="434"/>
      <c r="HM89" s="434"/>
      <c r="HN89" s="1232"/>
      <c r="HO89" s="434"/>
      <c r="HP89" s="434"/>
      <c r="HQ89" s="434"/>
      <c r="HR89" s="434"/>
      <c r="HS89" s="434"/>
      <c r="HT89" s="434"/>
      <c r="HU89" s="434"/>
      <c r="HV89" s="434"/>
      <c r="HW89" s="434"/>
      <c r="HX89" s="434"/>
      <c r="HY89" s="434"/>
      <c r="HZ89" s="434"/>
      <c r="IA89" s="434"/>
      <c r="IB89" s="434"/>
      <c r="IC89" s="1233"/>
      <c r="ID89" s="434"/>
      <c r="IE89" s="434"/>
      <c r="IF89" s="434"/>
      <c r="IG89" s="434"/>
      <c r="IH89" s="434"/>
      <c r="II89" s="434"/>
      <c r="IJ89" s="434"/>
      <c r="IK89" s="434"/>
      <c r="IL89" s="434"/>
      <c r="IM89" s="434"/>
      <c r="IN89" s="434"/>
      <c r="IO89" s="434"/>
      <c r="IP89" s="434"/>
      <c r="IQ89" s="434"/>
      <c r="IR89" s="434"/>
      <c r="IS89" s="434"/>
      <c r="IT89" s="434"/>
      <c r="IU89" s="434"/>
      <c r="IV89" s="434"/>
      <c r="IW89" s="434"/>
      <c r="IX89" s="434"/>
      <c r="IY89" s="434"/>
      <c r="IZ89" s="434"/>
      <c r="JA89" s="434"/>
      <c r="JB89" s="434"/>
      <c r="JC89" s="434"/>
      <c r="JD89" s="434"/>
      <c r="JE89" s="434"/>
      <c r="JF89" s="434"/>
      <c r="JG89" s="434"/>
      <c r="JH89" s="434"/>
      <c r="JI89" s="434"/>
      <c r="JJ89" s="434"/>
      <c r="JK89" s="434"/>
      <c r="JL89" s="434"/>
      <c r="JM89" s="434"/>
      <c r="JN89" s="434"/>
      <c r="JO89" s="434"/>
      <c r="JP89" s="434"/>
      <c r="JQ89" s="434"/>
      <c r="JR89" s="434"/>
      <c r="JS89" s="434"/>
      <c r="JT89" s="434"/>
      <c r="JU89" s="434"/>
      <c r="JV89" s="434"/>
      <c r="JW89" s="434"/>
      <c r="JX89" s="434"/>
      <c r="JY89" s="434"/>
      <c r="JZ89" s="434"/>
      <c r="KA89" s="434"/>
      <c r="KB89" s="434"/>
      <c r="KC89" s="434"/>
      <c r="KD89" s="434"/>
      <c r="KE89" s="434"/>
      <c r="KF89" s="434"/>
      <c r="KG89" s="434"/>
      <c r="KH89" s="434"/>
      <c r="KI89" s="434"/>
      <c r="KJ89" s="434"/>
      <c r="KK89" s="434"/>
      <c r="KL89" s="434"/>
      <c r="KM89" s="434"/>
      <c r="KN89" s="434"/>
      <c r="KO89" s="434"/>
      <c r="KP89" s="434"/>
      <c r="KQ89" s="434"/>
      <c r="KR89" s="434"/>
      <c r="KS89" s="434"/>
      <c r="KT89" s="434"/>
      <c r="KU89" s="434"/>
      <c r="KV89" s="434"/>
      <c r="KW89" s="434"/>
      <c r="KX89" s="434"/>
      <c r="KY89" s="434"/>
      <c r="KZ89" s="434"/>
      <c r="LA89" s="434"/>
      <c r="LB89" s="434"/>
      <c r="LC89" s="434"/>
      <c r="LD89" s="434"/>
      <c r="LE89" s="434"/>
      <c r="LF89" s="434"/>
      <c r="LG89" s="434"/>
      <c r="LH89" s="434"/>
      <c r="LI89" s="434"/>
      <c r="LJ89" s="434"/>
      <c r="LK89" s="434"/>
      <c r="LL89" s="434"/>
      <c r="LM89" s="434"/>
      <c r="LN89" s="434"/>
      <c r="LO89" s="434"/>
      <c r="LP89" s="434"/>
      <c r="LQ89" s="434"/>
      <c r="LR89" s="434"/>
      <c r="LS89" s="434"/>
      <c r="LT89" s="434"/>
      <c r="LU89" s="434"/>
      <c r="LV89" s="434"/>
      <c r="LW89" s="434"/>
      <c r="LX89" s="434"/>
      <c r="LY89" s="434"/>
      <c r="LZ89" s="434"/>
      <c r="MA89" s="434"/>
      <c r="MB89" s="434"/>
      <c r="MC89" s="434"/>
      <c r="MD89" s="434"/>
      <c r="ME89" s="434"/>
      <c r="MF89" s="434"/>
      <c r="MG89" s="434"/>
      <c r="MH89" s="434"/>
      <c r="MI89" s="434"/>
      <c r="MJ89" s="434"/>
      <c r="MK89" s="434"/>
      <c r="ML89" s="434"/>
      <c r="MM89" s="434"/>
      <c r="MN89" s="434"/>
      <c r="MO89" s="434"/>
      <c r="MP89" s="434"/>
      <c r="MQ89" s="434"/>
      <c r="MR89" s="1233"/>
      <c r="MS89" s="1234"/>
      <c r="MT89" s="434"/>
      <c r="MU89" s="1085"/>
      <c r="MV89" s="1085"/>
      <c r="MW89" s="1085"/>
      <c r="MX89" s="1085"/>
      <c r="MY89" s="1085"/>
      <c r="MZ89" s="1085"/>
      <c r="NA89" s="1085"/>
      <c r="NB89" s="1085"/>
      <c r="NC89" s="1085"/>
      <c r="ND89" s="1085"/>
      <c r="NE89" s="1008"/>
      <c r="NF89" s="1008"/>
      <c r="NG89" s="1019">
        <f>SUM(NG85:NG88)</f>
        <v>0</v>
      </c>
      <c r="NH89" s="1020"/>
      <c r="NI89" s="1085"/>
      <c r="NJ89" s="1008"/>
      <c r="NK89" s="1008"/>
      <c r="NL89" s="1019">
        <f>SUM(NL85:NL88)</f>
        <v>0</v>
      </c>
      <c r="NM89" s="1008"/>
      <c r="NN89" s="1085"/>
      <c r="NO89" s="1008"/>
      <c r="NP89" s="1024"/>
      <c r="NQ89" s="1019">
        <f>SUM(NQ85:NQ88)</f>
        <v>0</v>
      </c>
      <c r="NR89" s="1020"/>
      <c r="NS89" s="434"/>
      <c r="NT89" s="608"/>
    </row>
    <row r="90" spans="1:384" s="1938" customFormat="1" ht="25.5" x14ac:dyDescent="0.35">
      <c r="A90" s="4"/>
      <c r="B90" s="4"/>
      <c r="C90" s="4"/>
      <c r="D90" s="1226"/>
      <c r="E90" s="1937"/>
      <c r="F90" s="136"/>
      <c r="G90" s="136"/>
      <c r="H90" s="136"/>
      <c r="I90" s="136"/>
      <c r="J90" s="136"/>
      <c r="K90" s="136"/>
      <c r="L90" s="136"/>
      <c r="M90" s="1939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1226"/>
      <c r="BN90" s="1223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1309"/>
      <c r="DD90" s="1309"/>
      <c r="DE90" s="1309"/>
      <c r="DF90" s="1309"/>
      <c r="DG90" s="1309"/>
      <c r="DH90" s="1309"/>
      <c r="DI90" s="1309"/>
      <c r="DJ90" s="1309"/>
      <c r="DK90" s="1309"/>
      <c r="DL90" s="1309"/>
      <c r="DM90" s="4"/>
      <c r="DN90" s="4"/>
      <c r="DO90" s="11"/>
      <c r="DP90" s="11"/>
      <c r="DQ90" s="1850"/>
      <c r="DR90" s="1442"/>
      <c r="DS90" s="1442"/>
      <c r="DT90" s="1442"/>
      <c r="DU90" s="1442"/>
      <c r="DV90" s="1442"/>
      <c r="DW90" s="1442"/>
      <c r="DX90" s="1428"/>
      <c r="DY90" s="1223"/>
      <c r="DZ90" s="1187"/>
      <c r="EA90" s="1441"/>
      <c r="EB90" s="1441"/>
      <c r="EC90" s="1441"/>
      <c r="ED90" s="1441"/>
      <c r="EE90" s="1441"/>
      <c r="EF90" s="1441"/>
      <c r="EG90" s="1441"/>
      <c r="EH90" s="1441"/>
      <c r="EI90" s="1187"/>
      <c r="EJ90" s="1187"/>
      <c r="EK90" s="1187"/>
      <c r="EL90" s="1187"/>
      <c r="EM90" s="1187"/>
      <c r="EN90" s="1226"/>
      <c r="EO90" s="1695"/>
      <c r="EP90" s="639"/>
      <c r="EQ90" s="1230"/>
      <c r="ER90" s="1230"/>
      <c r="ES90" s="1230"/>
      <c r="ET90" s="1230"/>
      <c r="EU90" s="1230"/>
      <c r="EV90" s="1230"/>
      <c r="EW90" s="1230"/>
      <c r="EX90" s="1230"/>
      <c r="EY90" s="1230"/>
      <c r="EZ90" s="1230"/>
      <c r="FA90" s="1230"/>
      <c r="FB90" s="1230"/>
      <c r="FC90" s="1238"/>
      <c r="FD90" s="1231"/>
      <c r="FE90" s="1232"/>
      <c r="FF90" s="434"/>
      <c r="FG90" s="434"/>
      <c r="FH90" s="434"/>
      <c r="FI90" s="434"/>
      <c r="FJ90" s="434"/>
      <c r="FK90" s="434"/>
      <c r="FL90" s="434"/>
      <c r="FM90" s="434"/>
      <c r="FN90" s="434"/>
      <c r="FO90" s="434"/>
      <c r="FP90" s="434"/>
      <c r="FQ90" s="434"/>
      <c r="FR90" s="434"/>
      <c r="FS90" s="434"/>
      <c r="FT90" s="434"/>
      <c r="FU90" s="434"/>
      <c r="FV90" s="434"/>
      <c r="FW90" s="434"/>
      <c r="FX90" s="434"/>
      <c r="FY90" s="434"/>
      <c r="FZ90" s="434"/>
      <c r="GA90" s="434"/>
      <c r="GB90" s="434"/>
      <c r="GC90" s="434"/>
      <c r="GD90" s="434"/>
      <c r="GE90" s="434"/>
      <c r="GF90" s="434"/>
      <c r="GG90" s="434"/>
      <c r="GH90" s="434"/>
      <c r="GI90" s="434"/>
      <c r="GJ90" s="434"/>
      <c r="GK90" s="434"/>
      <c r="GL90" s="434"/>
      <c r="GM90" s="434"/>
      <c r="GN90" s="434"/>
      <c r="GO90" s="434"/>
      <c r="GP90" s="434"/>
      <c r="GQ90" s="434"/>
      <c r="GR90" s="434"/>
      <c r="GS90" s="434"/>
      <c r="GT90" s="434"/>
      <c r="GU90" s="434"/>
      <c r="GV90" s="434"/>
      <c r="GW90" s="434"/>
      <c r="GX90" s="434"/>
      <c r="GY90" s="434"/>
      <c r="GZ90" s="434"/>
      <c r="HA90" s="434"/>
      <c r="HB90" s="434"/>
      <c r="HC90" s="434"/>
      <c r="HD90" s="434"/>
      <c r="HE90" s="434"/>
      <c r="HF90" s="434"/>
      <c r="HG90" s="434"/>
      <c r="HH90" s="434"/>
      <c r="HI90" s="434"/>
      <c r="HJ90" s="434"/>
      <c r="HK90" s="434"/>
      <c r="HL90" s="434"/>
      <c r="HM90" s="434"/>
      <c r="HN90" s="1232"/>
      <c r="HO90" s="434"/>
      <c r="HP90" s="434"/>
      <c r="HQ90" s="434"/>
      <c r="HR90" s="434"/>
      <c r="HS90" s="434"/>
      <c r="HT90" s="434"/>
      <c r="HU90" s="434"/>
      <c r="HV90" s="434"/>
      <c r="HW90" s="434"/>
      <c r="HX90" s="434"/>
      <c r="HY90" s="434"/>
      <c r="HZ90" s="434"/>
      <c r="IA90" s="434"/>
      <c r="IB90" s="434"/>
      <c r="IC90" s="1233"/>
      <c r="ID90" s="434"/>
      <c r="IE90" s="434"/>
      <c r="IF90" s="434"/>
      <c r="IG90" s="434"/>
      <c r="IH90" s="434"/>
      <c r="II90" s="434"/>
      <c r="IJ90" s="434"/>
      <c r="IK90" s="434"/>
      <c r="IL90" s="434"/>
      <c r="IM90" s="434"/>
      <c r="IN90" s="434"/>
      <c r="IO90" s="434"/>
      <c r="IP90" s="434"/>
      <c r="IQ90" s="434"/>
      <c r="IR90" s="434"/>
      <c r="IS90" s="434"/>
      <c r="IT90" s="434"/>
      <c r="IU90" s="434"/>
      <c r="IV90" s="434"/>
      <c r="IW90" s="434"/>
      <c r="IX90" s="434"/>
      <c r="IY90" s="434"/>
      <c r="IZ90" s="434"/>
      <c r="JA90" s="434"/>
      <c r="JB90" s="434"/>
      <c r="JC90" s="434"/>
      <c r="JD90" s="434"/>
      <c r="JE90" s="434"/>
      <c r="JF90" s="434"/>
      <c r="JG90" s="434"/>
      <c r="JH90" s="434"/>
      <c r="JI90" s="434"/>
      <c r="JJ90" s="434"/>
      <c r="JK90" s="434"/>
      <c r="JL90" s="434"/>
      <c r="JM90" s="434"/>
      <c r="JN90" s="434"/>
      <c r="JO90" s="434"/>
      <c r="JP90" s="434"/>
      <c r="JQ90" s="434"/>
      <c r="JR90" s="434"/>
      <c r="JS90" s="434"/>
      <c r="JT90" s="434"/>
      <c r="JU90" s="434"/>
      <c r="JV90" s="434"/>
      <c r="JW90" s="434"/>
      <c r="JX90" s="434"/>
      <c r="JY90" s="434"/>
      <c r="JZ90" s="434"/>
      <c r="KA90" s="434"/>
      <c r="KB90" s="434"/>
      <c r="KC90" s="434"/>
      <c r="KD90" s="434"/>
      <c r="KE90" s="434"/>
      <c r="KF90" s="434"/>
      <c r="KG90" s="434"/>
      <c r="KH90" s="434"/>
      <c r="KI90" s="434"/>
      <c r="KJ90" s="434"/>
      <c r="KK90" s="434"/>
      <c r="KL90" s="434"/>
      <c r="KM90" s="434"/>
      <c r="KN90" s="434"/>
      <c r="KO90" s="434"/>
      <c r="KP90" s="434"/>
      <c r="KQ90" s="434"/>
      <c r="KR90" s="434"/>
      <c r="KS90" s="434"/>
      <c r="KT90" s="434"/>
      <c r="KU90" s="434"/>
      <c r="KV90" s="434"/>
      <c r="KW90" s="434"/>
      <c r="KX90" s="434"/>
      <c r="KY90" s="434"/>
      <c r="KZ90" s="434"/>
      <c r="LA90" s="434"/>
      <c r="LB90" s="434"/>
      <c r="LC90" s="434"/>
      <c r="LD90" s="434"/>
      <c r="LE90" s="434"/>
      <c r="LF90" s="434"/>
      <c r="LG90" s="434"/>
      <c r="LH90" s="434"/>
      <c r="LI90" s="434"/>
      <c r="LJ90" s="434"/>
      <c r="LK90" s="434"/>
      <c r="LL90" s="434"/>
      <c r="LM90" s="434"/>
      <c r="LN90" s="434"/>
      <c r="LO90" s="434"/>
      <c r="LP90" s="434"/>
      <c r="LQ90" s="434"/>
      <c r="LR90" s="434"/>
      <c r="LS90" s="434"/>
      <c r="LT90" s="434"/>
      <c r="LU90" s="434"/>
      <c r="LV90" s="434"/>
      <c r="LW90" s="434"/>
      <c r="LX90" s="434"/>
      <c r="LY90" s="434"/>
      <c r="LZ90" s="434"/>
      <c r="MA90" s="434"/>
      <c r="MB90" s="434"/>
      <c r="MC90" s="434"/>
      <c r="MD90" s="434"/>
      <c r="ME90" s="434"/>
      <c r="MF90" s="434"/>
      <c r="MG90" s="434"/>
      <c r="MH90" s="434"/>
      <c r="MI90" s="434"/>
      <c r="MJ90" s="434"/>
      <c r="MK90" s="434"/>
      <c r="ML90" s="434"/>
      <c r="MM90" s="434"/>
      <c r="MN90" s="434"/>
      <c r="MO90" s="434"/>
      <c r="MP90" s="434"/>
      <c r="MQ90" s="434"/>
      <c r="MR90" s="1233"/>
      <c r="MS90" s="1234"/>
      <c r="MT90" s="434"/>
      <c r="MU90" s="434"/>
      <c r="MV90" s="434"/>
      <c r="MW90" s="434"/>
      <c r="MX90" s="434"/>
      <c r="MY90" s="434"/>
      <c r="MZ90" s="434"/>
      <c r="NA90" s="434"/>
      <c r="NB90" s="434"/>
      <c r="NC90" s="434"/>
      <c r="ND90" s="434"/>
      <c r="NE90" s="434"/>
      <c r="NF90" s="434"/>
      <c r="NG90" s="434"/>
      <c r="NH90" s="434"/>
      <c r="NI90" s="434"/>
      <c r="NJ90" s="434"/>
      <c r="NK90" s="434"/>
      <c r="NL90" s="434"/>
      <c r="NM90" s="434"/>
      <c r="NN90" s="434"/>
      <c r="NO90" s="434"/>
      <c r="NP90" s="434"/>
      <c r="NQ90" s="434"/>
      <c r="NR90" s="434"/>
      <c r="NS90" s="434"/>
      <c r="NT90" s="608"/>
    </row>
    <row r="91" spans="1:384" s="1938" customFormat="1" ht="25.5" x14ac:dyDescent="0.35">
      <c r="A91" s="14"/>
      <c r="B91" s="14"/>
      <c r="C91" s="14"/>
      <c r="D91" s="23"/>
      <c r="E91" s="1937"/>
      <c r="F91" s="136"/>
      <c r="G91" s="136"/>
      <c r="H91" s="136"/>
      <c r="I91" s="136"/>
      <c r="J91" s="136"/>
      <c r="K91" s="136"/>
      <c r="L91" s="136"/>
      <c r="M91" s="1939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23"/>
      <c r="BN91" s="27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816"/>
      <c r="DD91" s="1816"/>
      <c r="DE91" s="1816"/>
      <c r="DF91" s="1816"/>
      <c r="DG91" s="1816"/>
      <c r="DH91" s="1816"/>
      <c r="DI91" s="1816"/>
      <c r="DJ91" s="1816"/>
      <c r="DK91" s="1816"/>
      <c r="DL91" s="1816"/>
      <c r="DM91" s="14"/>
      <c r="DN91" s="14"/>
      <c r="DO91" s="22"/>
      <c r="DP91" s="22"/>
      <c r="DQ91" s="1851"/>
      <c r="DR91" s="46"/>
      <c r="DS91" s="46"/>
      <c r="DT91" s="46"/>
      <c r="DU91" s="46"/>
      <c r="DV91" s="46"/>
      <c r="DW91" s="46"/>
      <c r="DX91" s="38"/>
      <c r="DY91" s="27"/>
      <c r="DZ91" s="56"/>
      <c r="EA91" s="66"/>
      <c r="EB91" s="66"/>
      <c r="EC91" s="66"/>
      <c r="ED91" s="66"/>
      <c r="EE91" s="66"/>
      <c r="EF91" s="66"/>
      <c r="EG91" s="66"/>
      <c r="EH91" s="66"/>
      <c r="EI91" s="56"/>
      <c r="EJ91" s="56"/>
      <c r="EK91" s="56"/>
      <c r="EL91" s="56"/>
      <c r="EM91" s="56"/>
      <c r="EN91" s="23"/>
      <c r="EO91" s="1687"/>
      <c r="EP91" s="167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77"/>
      <c r="FD91" s="594"/>
      <c r="FE91" s="1937"/>
      <c r="FF91" s="136"/>
      <c r="FG91" s="136"/>
      <c r="FH91" s="136"/>
      <c r="FI91" s="136"/>
      <c r="FJ91" s="136"/>
      <c r="FK91" s="136"/>
      <c r="FL91" s="136"/>
      <c r="FM91" s="136"/>
      <c r="FN91" s="136"/>
      <c r="FO91" s="136"/>
      <c r="FP91" s="136"/>
      <c r="FQ91" s="136"/>
      <c r="FR91" s="136"/>
      <c r="FS91" s="136"/>
      <c r="FT91" s="136"/>
      <c r="FU91" s="136"/>
      <c r="FV91" s="136"/>
      <c r="FW91" s="136"/>
      <c r="FX91" s="136"/>
      <c r="FY91" s="136"/>
      <c r="FZ91" s="136"/>
      <c r="GA91" s="136"/>
      <c r="GB91" s="136"/>
      <c r="GC91" s="136"/>
      <c r="GD91" s="136"/>
      <c r="GE91" s="136"/>
      <c r="GF91" s="136"/>
      <c r="GG91" s="136"/>
      <c r="GH91" s="136"/>
      <c r="GI91" s="136"/>
      <c r="GJ91" s="136"/>
      <c r="GK91" s="136"/>
      <c r="GL91" s="136"/>
      <c r="GM91" s="136"/>
      <c r="GN91" s="136"/>
      <c r="GO91" s="136"/>
      <c r="GP91" s="136"/>
      <c r="GQ91" s="136"/>
      <c r="GR91" s="136"/>
      <c r="GS91" s="136"/>
      <c r="GT91" s="136"/>
      <c r="GU91" s="136"/>
      <c r="GV91" s="136"/>
      <c r="GW91" s="136"/>
      <c r="GX91" s="136"/>
      <c r="GY91" s="136"/>
      <c r="GZ91" s="136"/>
      <c r="HA91" s="136"/>
      <c r="HB91" s="136"/>
      <c r="HC91" s="136"/>
      <c r="HD91" s="136"/>
      <c r="HE91" s="136"/>
      <c r="HF91" s="136"/>
      <c r="HG91" s="136"/>
      <c r="HH91" s="136"/>
      <c r="HI91" s="136"/>
      <c r="HJ91" s="136"/>
      <c r="HK91" s="136"/>
      <c r="HL91" s="136"/>
      <c r="HM91" s="136"/>
      <c r="HN91" s="1937"/>
      <c r="HO91" s="136"/>
      <c r="HP91" s="136"/>
      <c r="HQ91" s="136"/>
      <c r="HR91" s="136"/>
      <c r="HS91" s="136"/>
      <c r="HT91" s="136"/>
      <c r="HU91" s="136"/>
      <c r="HV91" s="136"/>
      <c r="HW91" s="136"/>
      <c r="HX91" s="136"/>
      <c r="HY91" s="136"/>
      <c r="HZ91" s="136"/>
      <c r="IA91" s="136"/>
      <c r="IB91" s="136"/>
      <c r="IC91" s="1939"/>
      <c r="ID91" s="136"/>
      <c r="IE91" s="136"/>
      <c r="IF91" s="136"/>
      <c r="IG91" s="136"/>
      <c r="IH91" s="136"/>
      <c r="II91" s="136"/>
      <c r="IJ91" s="136"/>
      <c r="IK91" s="136"/>
      <c r="IL91" s="136"/>
      <c r="IM91" s="136"/>
      <c r="IN91" s="136"/>
      <c r="IO91" s="136"/>
      <c r="IP91" s="136"/>
      <c r="IQ91" s="136"/>
      <c r="IR91" s="136"/>
      <c r="IS91" s="136"/>
      <c r="IT91" s="136"/>
      <c r="IU91" s="136"/>
      <c r="IV91" s="136"/>
      <c r="IW91" s="136"/>
      <c r="IX91" s="136"/>
      <c r="IY91" s="136"/>
      <c r="IZ91" s="136"/>
      <c r="JA91" s="136"/>
      <c r="JB91" s="136"/>
      <c r="JC91" s="136"/>
      <c r="JD91" s="136"/>
      <c r="JE91" s="136"/>
      <c r="JF91" s="136"/>
      <c r="JG91" s="136"/>
      <c r="JH91" s="136"/>
      <c r="JI91" s="136"/>
      <c r="JJ91" s="136"/>
      <c r="JK91" s="136"/>
      <c r="JL91" s="136"/>
      <c r="JM91" s="136"/>
      <c r="JN91" s="136"/>
      <c r="JO91" s="136"/>
      <c r="JP91" s="136"/>
      <c r="JQ91" s="136"/>
      <c r="JR91" s="136"/>
      <c r="JS91" s="136"/>
      <c r="JT91" s="136"/>
      <c r="JU91" s="136"/>
      <c r="JV91" s="136"/>
      <c r="JW91" s="136"/>
      <c r="JX91" s="136"/>
      <c r="JY91" s="136"/>
      <c r="JZ91" s="136"/>
      <c r="KA91" s="136"/>
      <c r="KB91" s="136"/>
      <c r="KC91" s="136"/>
      <c r="KD91" s="136"/>
      <c r="KE91" s="136"/>
      <c r="KF91" s="136"/>
      <c r="KG91" s="136"/>
      <c r="KH91" s="136"/>
      <c r="KI91" s="136"/>
      <c r="KJ91" s="136"/>
      <c r="KK91" s="136"/>
      <c r="KL91" s="136"/>
      <c r="KM91" s="136"/>
      <c r="KN91" s="136"/>
      <c r="KO91" s="136"/>
      <c r="KP91" s="136"/>
      <c r="KQ91" s="136"/>
      <c r="KR91" s="136"/>
      <c r="KS91" s="136"/>
      <c r="KT91" s="136"/>
      <c r="KU91" s="136"/>
      <c r="KV91" s="136"/>
      <c r="KW91" s="136"/>
      <c r="KX91" s="136"/>
      <c r="KY91" s="136"/>
      <c r="KZ91" s="136"/>
      <c r="LA91" s="136"/>
      <c r="LB91" s="136"/>
      <c r="LC91" s="136"/>
      <c r="LD91" s="136"/>
      <c r="LE91" s="136"/>
      <c r="LF91" s="136"/>
      <c r="LG91" s="136"/>
      <c r="LH91" s="136"/>
      <c r="LI91" s="136"/>
      <c r="LJ91" s="136"/>
      <c r="LK91" s="136"/>
      <c r="LL91" s="136"/>
      <c r="LM91" s="136"/>
      <c r="LN91" s="136"/>
      <c r="LO91" s="136"/>
      <c r="LP91" s="136"/>
      <c r="LQ91" s="136"/>
      <c r="LR91" s="136"/>
      <c r="LS91" s="136"/>
      <c r="LT91" s="136"/>
      <c r="LU91" s="136"/>
      <c r="LV91" s="136"/>
      <c r="LW91" s="136"/>
      <c r="LX91" s="136"/>
      <c r="LY91" s="136"/>
      <c r="LZ91" s="136"/>
      <c r="MA91" s="136"/>
      <c r="MB91" s="136"/>
      <c r="MC91" s="136"/>
      <c r="MD91" s="136"/>
      <c r="ME91" s="136"/>
      <c r="MF91" s="136"/>
      <c r="MG91" s="136"/>
      <c r="MH91" s="136"/>
      <c r="MI91" s="136"/>
      <c r="MJ91" s="136"/>
      <c r="MK91" s="136"/>
      <c r="ML91" s="136"/>
      <c r="MM91" s="136"/>
      <c r="MN91" s="136"/>
      <c r="MO91" s="136"/>
      <c r="MP91" s="136"/>
      <c r="MQ91" s="136"/>
      <c r="MR91" s="1939"/>
      <c r="MS91" s="612"/>
      <c r="MT91" s="136"/>
      <c r="MU91" s="136"/>
      <c r="MV91" s="136"/>
      <c r="MW91" s="136"/>
      <c r="MX91" s="136"/>
      <c r="MY91" s="136"/>
      <c r="MZ91" s="136"/>
      <c r="NA91" s="136"/>
      <c r="NB91" s="136"/>
      <c r="NC91" s="136"/>
      <c r="ND91" s="136"/>
      <c r="NE91" s="136"/>
      <c r="NF91" s="136"/>
      <c r="NG91" s="136"/>
      <c r="NH91" s="136"/>
      <c r="NI91" s="136"/>
      <c r="NJ91" s="136"/>
      <c r="NK91" s="136"/>
      <c r="NL91" s="136"/>
      <c r="NM91" s="136"/>
      <c r="NN91" s="136"/>
      <c r="NO91" s="136"/>
      <c r="NP91" s="136"/>
      <c r="NQ91" s="136"/>
      <c r="NR91" s="136"/>
      <c r="NS91" s="136"/>
      <c r="NT91" s="608"/>
    </row>
    <row r="92" spans="1:384" s="1938" customFormat="1" ht="18.75" x14ac:dyDescent="0.3">
      <c r="A92" s="14"/>
      <c r="B92" s="14"/>
      <c r="C92" s="14"/>
      <c r="D92" s="23"/>
      <c r="E92" s="1937"/>
      <c r="F92" s="136"/>
      <c r="G92" s="136"/>
      <c r="H92" s="136"/>
      <c r="I92" s="136"/>
      <c r="J92" s="136"/>
      <c r="K92" s="136"/>
      <c r="L92" s="136"/>
      <c r="M92" s="1939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23"/>
      <c r="BN92" s="27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816"/>
      <c r="DD92" s="1816"/>
      <c r="DE92" s="1816"/>
      <c r="DF92" s="1816"/>
      <c r="DG92" s="1816"/>
      <c r="DH92" s="1816"/>
      <c r="DI92" s="1816"/>
      <c r="DJ92" s="1816"/>
      <c r="DK92" s="1816"/>
      <c r="DL92" s="1816"/>
      <c r="DM92" s="14"/>
      <c r="DN92" s="14"/>
      <c r="DO92" s="14"/>
      <c r="DP92" s="14"/>
      <c r="DQ92" s="14"/>
      <c r="DR92" s="14"/>
      <c r="DS92" s="22"/>
      <c r="DT92" s="22"/>
      <c r="DU92" s="22"/>
      <c r="DV92" s="22"/>
      <c r="DW92" s="22"/>
      <c r="DX92" s="38"/>
      <c r="DY92" s="27"/>
      <c r="DZ92" s="56"/>
      <c r="EA92" s="66"/>
      <c r="EB92" s="66"/>
      <c r="EC92" s="66"/>
      <c r="ED92" s="66"/>
      <c r="EE92" s="66"/>
      <c r="EF92" s="66"/>
      <c r="EG92" s="66"/>
      <c r="EH92" s="66"/>
      <c r="EI92" s="56"/>
      <c r="EJ92" s="56"/>
      <c r="EK92" s="56"/>
      <c r="EL92" s="56"/>
      <c r="EM92" s="56"/>
      <c r="EN92" s="23"/>
      <c r="EO92" s="1687"/>
      <c r="EP92" s="1671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77"/>
      <c r="FD92" s="594"/>
      <c r="FE92" s="1937"/>
      <c r="FF92" s="136"/>
      <c r="FG92" s="136"/>
      <c r="FH92" s="136"/>
      <c r="FI92" s="136"/>
      <c r="FJ92" s="136"/>
      <c r="FK92" s="136"/>
      <c r="FL92" s="136"/>
      <c r="FM92" s="136"/>
      <c r="FN92" s="136"/>
      <c r="FO92" s="136"/>
      <c r="FP92" s="136"/>
      <c r="FQ92" s="136"/>
      <c r="FR92" s="136"/>
      <c r="FS92" s="136"/>
      <c r="FT92" s="136"/>
      <c r="FU92" s="136"/>
      <c r="FV92" s="136"/>
      <c r="FW92" s="136"/>
      <c r="FX92" s="136"/>
      <c r="FY92" s="136"/>
      <c r="FZ92" s="136"/>
      <c r="GA92" s="136"/>
      <c r="GB92" s="136"/>
      <c r="GC92" s="136"/>
      <c r="GD92" s="136"/>
      <c r="GE92" s="136"/>
      <c r="GF92" s="136"/>
      <c r="GG92" s="136"/>
      <c r="GH92" s="136"/>
      <c r="GI92" s="136"/>
      <c r="GJ92" s="136"/>
      <c r="GK92" s="136"/>
      <c r="GL92" s="136"/>
      <c r="GM92" s="136"/>
      <c r="GN92" s="136"/>
      <c r="GO92" s="136"/>
      <c r="GP92" s="136"/>
      <c r="GQ92" s="136"/>
      <c r="GR92" s="136"/>
      <c r="GS92" s="136"/>
      <c r="GT92" s="136"/>
      <c r="GU92" s="136"/>
      <c r="GV92" s="136"/>
      <c r="GW92" s="136"/>
      <c r="GX92" s="136"/>
      <c r="GY92" s="136"/>
      <c r="GZ92" s="136"/>
      <c r="HA92" s="136"/>
      <c r="HB92" s="136"/>
      <c r="HC92" s="136"/>
      <c r="HD92" s="136"/>
      <c r="HE92" s="136"/>
      <c r="HF92" s="136"/>
      <c r="HG92" s="136"/>
      <c r="HH92" s="136"/>
      <c r="HI92" s="136"/>
      <c r="HJ92" s="136"/>
      <c r="HK92" s="136"/>
      <c r="HL92" s="136"/>
      <c r="HM92" s="136"/>
      <c r="HN92" s="1937"/>
      <c r="HO92" s="136"/>
      <c r="HP92" s="136"/>
      <c r="HQ92" s="136"/>
      <c r="HR92" s="136"/>
      <c r="HS92" s="136"/>
      <c r="HT92" s="136"/>
      <c r="HU92" s="136"/>
      <c r="HV92" s="136"/>
      <c r="HW92" s="136"/>
      <c r="HX92" s="136"/>
      <c r="HY92" s="136"/>
      <c r="HZ92" s="136"/>
      <c r="IA92" s="136"/>
      <c r="IB92" s="136"/>
      <c r="IC92" s="1939"/>
      <c r="ID92" s="136"/>
      <c r="IE92" s="136"/>
      <c r="IF92" s="136"/>
      <c r="IG92" s="136"/>
      <c r="IH92" s="136"/>
      <c r="II92" s="136"/>
      <c r="IJ92" s="136"/>
      <c r="IK92" s="136"/>
      <c r="IL92" s="136"/>
      <c r="IM92" s="136"/>
      <c r="IN92" s="136"/>
      <c r="IO92" s="136"/>
      <c r="IP92" s="136"/>
      <c r="IQ92" s="136"/>
      <c r="IR92" s="136"/>
      <c r="IS92" s="136"/>
      <c r="IT92" s="136"/>
      <c r="IU92" s="136"/>
      <c r="IV92" s="136"/>
      <c r="IW92" s="136"/>
      <c r="IX92" s="136"/>
      <c r="IY92" s="136"/>
      <c r="IZ92" s="136"/>
      <c r="JA92" s="136"/>
      <c r="JB92" s="136"/>
      <c r="JC92" s="136"/>
      <c r="JD92" s="136"/>
      <c r="JE92" s="136"/>
      <c r="JF92" s="136"/>
      <c r="JG92" s="136"/>
      <c r="JH92" s="136"/>
      <c r="JI92" s="136"/>
      <c r="JJ92" s="136"/>
      <c r="JK92" s="136"/>
      <c r="JL92" s="136"/>
      <c r="JM92" s="136"/>
      <c r="JN92" s="136"/>
      <c r="JO92" s="136"/>
      <c r="JP92" s="136"/>
      <c r="JQ92" s="136"/>
      <c r="JR92" s="136"/>
      <c r="JS92" s="136"/>
      <c r="JT92" s="136"/>
      <c r="JU92" s="136"/>
      <c r="JV92" s="136"/>
      <c r="JW92" s="136"/>
      <c r="JX92" s="136"/>
      <c r="JY92" s="136"/>
      <c r="JZ92" s="136"/>
      <c r="KA92" s="136"/>
      <c r="KB92" s="136"/>
      <c r="KC92" s="136"/>
      <c r="KD92" s="136"/>
      <c r="KE92" s="136"/>
      <c r="KF92" s="136"/>
      <c r="KG92" s="136"/>
      <c r="KH92" s="136"/>
      <c r="KI92" s="136"/>
      <c r="KJ92" s="136"/>
      <c r="KK92" s="136"/>
      <c r="KL92" s="136"/>
      <c r="KM92" s="136"/>
      <c r="KN92" s="136"/>
      <c r="KO92" s="136"/>
      <c r="KP92" s="136"/>
      <c r="KQ92" s="136"/>
      <c r="KR92" s="136"/>
      <c r="KS92" s="136"/>
      <c r="KT92" s="136"/>
      <c r="KU92" s="136"/>
      <c r="KV92" s="136"/>
      <c r="KW92" s="136"/>
      <c r="KX92" s="136"/>
      <c r="KY92" s="136"/>
      <c r="KZ92" s="136"/>
      <c r="LA92" s="136"/>
      <c r="LB92" s="136"/>
      <c r="LC92" s="136"/>
      <c r="LD92" s="136"/>
      <c r="LE92" s="136"/>
      <c r="LF92" s="136"/>
      <c r="LG92" s="136"/>
      <c r="LH92" s="136"/>
      <c r="LI92" s="136"/>
      <c r="LJ92" s="136"/>
      <c r="LK92" s="136"/>
      <c r="LL92" s="136"/>
      <c r="LM92" s="136"/>
      <c r="LN92" s="136"/>
      <c r="LO92" s="136"/>
      <c r="LP92" s="136"/>
      <c r="LQ92" s="136"/>
      <c r="LR92" s="136"/>
      <c r="LS92" s="136"/>
      <c r="LT92" s="136"/>
      <c r="LU92" s="136"/>
      <c r="LV92" s="136"/>
      <c r="LW92" s="136"/>
      <c r="LX92" s="136"/>
      <c r="LY92" s="136"/>
      <c r="LZ92" s="136"/>
      <c r="MA92" s="136"/>
      <c r="MB92" s="136"/>
      <c r="MC92" s="136"/>
      <c r="MD92" s="136"/>
      <c r="ME92" s="136"/>
      <c r="MF92" s="136"/>
      <c r="MG92" s="136"/>
      <c r="MH92" s="136"/>
      <c r="MI92" s="136"/>
      <c r="MJ92" s="136"/>
      <c r="MK92" s="136"/>
      <c r="ML92" s="136"/>
      <c r="MM92" s="136"/>
      <c r="MN92" s="136"/>
      <c r="MO92" s="136"/>
      <c r="MP92" s="136"/>
      <c r="MQ92" s="136"/>
      <c r="MR92" s="1939"/>
      <c r="MS92" s="612"/>
      <c r="MT92" s="136"/>
      <c r="MU92" s="136"/>
      <c r="MV92" s="136"/>
      <c r="MW92" s="136"/>
      <c r="MX92" s="136"/>
      <c r="MY92" s="136"/>
      <c r="MZ92" s="136"/>
      <c r="NA92" s="136"/>
      <c r="NB92" s="136"/>
      <c r="NC92" s="136"/>
      <c r="ND92" s="136"/>
      <c r="NE92" s="136"/>
      <c r="NF92" s="136"/>
      <c r="NG92" s="136"/>
      <c r="NH92" s="136"/>
      <c r="NI92" s="136"/>
      <c r="NJ92" s="136"/>
      <c r="NK92" s="136"/>
      <c r="NL92" s="136"/>
      <c r="NM92" s="136"/>
      <c r="NN92" s="136"/>
      <c r="NO92" s="136"/>
      <c r="NP92" s="136"/>
      <c r="NQ92" s="136"/>
      <c r="NR92" s="136"/>
      <c r="NS92" s="136"/>
      <c r="NT92" s="608"/>
    </row>
    <row r="93" spans="1:384" s="1938" customFormat="1" ht="18.75" x14ac:dyDescent="0.3">
      <c r="A93" s="14"/>
      <c r="B93" s="14"/>
      <c r="C93" s="14"/>
      <c r="D93" s="23"/>
      <c r="E93" s="1937"/>
      <c r="F93" s="136"/>
      <c r="G93" s="136"/>
      <c r="H93" s="136"/>
      <c r="I93" s="136"/>
      <c r="J93" s="136"/>
      <c r="K93" s="136"/>
      <c r="L93" s="136"/>
      <c r="M93" s="1939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23"/>
      <c r="BN93" s="27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816"/>
      <c r="DD93" s="1816"/>
      <c r="DE93" s="1816"/>
      <c r="DF93" s="1816"/>
      <c r="DG93" s="1816"/>
      <c r="DH93" s="1816"/>
      <c r="DI93" s="1816"/>
      <c r="DJ93" s="1816"/>
      <c r="DK93" s="1816"/>
      <c r="DL93" s="1816"/>
      <c r="DM93" s="14"/>
      <c r="DN93" s="14"/>
      <c r="DO93" s="14"/>
      <c r="DP93" s="14"/>
      <c r="DQ93" s="14"/>
      <c r="DR93" s="14"/>
      <c r="DS93" s="22"/>
      <c r="DT93" s="22"/>
      <c r="DU93" s="22"/>
      <c r="DV93" s="22"/>
      <c r="DW93" s="22"/>
      <c r="DX93" s="38"/>
      <c r="DY93" s="27"/>
      <c r="DZ93" s="56"/>
      <c r="EA93" s="66"/>
      <c r="EB93" s="66"/>
      <c r="EC93" s="66"/>
      <c r="ED93" s="66"/>
      <c r="EE93" s="66"/>
      <c r="EF93" s="66"/>
      <c r="EG93" s="66"/>
      <c r="EH93" s="66"/>
      <c r="EI93" s="56"/>
      <c r="EJ93" s="56"/>
      <c r="EK93" s="56"/>
      <c r="EL93" s="56"/>
      <c r="EM93" s="56"/>
      <c r="EN93" s="23"/>
      <c r="EO93" s="1687"/>
      <c r="EP93" s="1671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77"/>
      <c r="FD93" s="594"/>
      <c r="FE93" s="1937"/>
      <c r="FF93" s="136"/>
      <c r="FG93" s="136"/>
      <c r="FH93" s="136"/>
      <c r="FI93" s="136"/>
      <c r="FJ93" s="136"/>
      <c r="FK93" s="136"/>
      <c r="FL93" s="136"/>
      <c r="FM93" s="136"/>
      <c r="FN93" s="136"/>
      <c r="FO93" s="136"/>
      <c r="FP93" s="136"/>
      <c r="FQ93" s="136"/>
      <c r="FR93" s="136"/>
      <c r="FS93" s="136"/>
      <c r="FT93" s="136"/>
      <c r="FU93" s="136"/>
      <c r="FV93" s="136"/>
      <c r="FW93" s="136"/>
      <c r="FX93" s="136"/>
      <c r="FY93" s="136"/>
      <c r="FZ93" s="136"/>
      <c r="GA93" s="136"/>
      <c r="GB93" s="136"/>
      <c r="GC93" s="136"/>
      <c r="GD93" s="136"/>
      <c r="GE93" s="136"/>
      <c r="GF93" s="136"/>
      <c r="GG93" s="136"/>
      <c r="GH93" s="136"/>
      <c r="GI93" s="136"/>
      <c r="GJ93" s="136"/>
      <c r="GK93" s="136"/>
      <c r="GL93" s="136"/>
      <c r="GM93" s="136"/>
      <c r="GN93" s="136"/>
      <c r="GO93" s="136"/>
      <c r="GP93" s="136"/>
      <c r="GQ93" s="136"/>
      <c r="GR93" s="136"/>
      <c r="GS93" s="136"/>
      <c r="GT93" s="136"/>
      <c r="GU93" s="136"/>
      <c r="GV93" s="136"/>
      <c r="GW93" s="136"/>
      <c r="GX93" s="136"/>
      <c r="GY93" s="136"/>
      <c r="GZ93" s="136"/>
      <c r="HA93" s="136"/>
      <c r="HB93" s="136"/>
      <c r="HC93" s="136"/>
      <c r="HD93" s="136"/>
      <c r="HE93" s="136"/>
      <c r="HF93" s="136"/>
      <c r="HG93" s="136"/>
      <c r="HH93" s="136"/>
      <c r="HI93" s="136"/>
      <c r="HJ93" s="136"/>
      <c r="HK93" s="136"/>
      <c r="HL93" s="136"/>
      <c r="HM93" s="136"/>
      <c r="HN93" s="1937"/>
      <c r="HO93" s="136"/>
      <c r="HP93" s="136"/>
      <c r="HQ93" s="136"/>
      <c r="HR93" s="136"/>
      <c r="HS93" s="136"/>
      <c r="HT93" s="136"/>
      <c r="HU93" s="136"/>
      <c r="HV93" s="136"/>
      <c r="HW93" s="136"/>
      <c r="HX93" s="136"/>
      <c r="HY93" s="136"/>
      <c r="HZ93" s="136"/>
      <c r="IA93" s="136"/>
      <c r="IB93" s="136"/>
      <c r="IC93" s="1939"/>
      <c r="ID93" s="136"/>
      <c r="IE93" s="136"/>
      <c r="IF93" s="136"/>
      <c r="IG93" s="136"/>
      <c r="IH93" s="136"/>
      <c r="II93" s="136"/>
      <c r="IJ93" s="136"/>
      <c r="IK93" s="136"/>
      <c r="IL93" s="136"/>
      <c r="IM93" s="136"/>
      <c r="IN93" s="136"/>
      <c r="IO93" s="136"/>
      <c r="IP93" s="136"/>
      <c r="IQ93" s="136"/>
      <c r="IR93" s="136"/>
      <c r="IS93" s="136"/>
      <c r="IT93" s="136"/>
      <c r="IU93" s="136"/>
      <c r="IV93" s="136"/>
      <c r="IW93" s="136"/>
      <c r="IX93" s="136"/>
      <c r="IY93" s="136"/>
      <c r="IZ93" s="136"/>
      <c r="JA93" s="136"/>
      <c r="JB93" s="136"/>
      <c r="JC93" s="136"/>
      <c r="JD93" s="136"/>
      <c r="JE93" s="136"/>
      <c r="JF93" s="136"/>
      <c r="JG93" s="136"/>
      <c r="JH93" s="136"/>
      <c r="JI93" s="136"/>
      <c r="JJ93" s="136"/>
      <c r="JK93" s="136"/>
      <c r="JL93" s="136"/>
      <c r="JM93" s="136"/>
      <c r="JN93" s="136"/>
      <c r="JO93" s="136"/>
      <c r="JP93" s="136"/>
      <c r="JQ93" s="136"/>
      <c r="JR93" s="136"/>
      <c r="JS93" s="136"/>
      <c r="JT93" s="136"/>
      <c r="JU93" s="136"/>
      <c r="JV93" s="136"/>
      <c r="JW93" s="136"/>
      <c r="JX93" s="136"/>
      <c r="JY93" s="136"/>
      <c r="JZ93" s="136"/>
      <c r="KA93" s="136"/>
      <c r="KB93" s="136"/>
      <c r="KC93" s="136"/>
      <c r="KD93" s="136"/>
      <c r="KE93" s="136"/>
      <c r="KF93" s="136"/>
      <c r="KG93" s="136"/>
      <c r="KH93" s="136"/>
      <c r="KI93" s="136"/>
      <c r="KJ93" s="136"/>
      <c r="KK93" s="136"/>
      <c r="KL93" s="136"/>
      <c r="KM93" s="136"/>
      <c r="KN93" s="136"/>
      <c r="KO93" s="136"/>
      <c r="KP93" s="136"/>
      <c r="KQ93" s="136"/>
      <c r="KR93" s="136"/>
      <c r="KS93" s="136"/>
      <c r="KT93" s="136"/>
      <c r="KU93" s="136"/>
      <c r="KV93" s="136"/>
      <c r="KW93" s="136"/>
      <c r="KX93" s="136"/>
      <c r="KY93" s="136"/>
      <c r="KZ93" s="136"/>
      <c r="LA93" s="136"/>
      <c r="LB93" s="136"/>
      <c r="LC93" s="136"/>
      <c r="LD93" s="136"/>
      <c r="LE93" s="136"/>
      <c r="LF93" s="136"/>
      <c r="LG93" s="136"/>
      <c r="LH93" s="136"/>
      <c r="LI93" s="136"/>
      <c r="LJ93" s="136"/>
      <c r="LK93" s="136"/>
      <c r="LL93" s="136"/>
      <c r="LM93" s="136"/>
      <c r="LN93" s="136"/>
      <c r="LO93" s="136"/>
      <c r="LP93" s="136"/>
      <c r="LQ93" s="136"/>
      <c r="LR93" s="136"/>
      <c r="LS93" s="136"/>
      <c r="LT93" s="136"/>
      <c r="LU93" s="136"/>
      <c r="LV93" s="136"/>
      <c r="LW93" s="136"/>
      <c r="LX93" s="136"/>
      <c r="LY93" s="136"/>
      <c r="LZ93" s="136"/>
      <c r="MA93" s="136"/>
      <c r="MB93" s="136"/>
      <c r="MC93" s="136"/>
      <c r="MD93" s="136"/>
      <c r="ME93" s="136"/>
      <c r="MF93" s="136"/>
      <c r="MG93" s="136"/>
      <c r="MH93" s="136"/>
      <c r="MI93" s="136"/>
      <c r="MJ93" s="136"/>
      <c r="MK93" s="136"/>
      <c r="ML93" s="136"/>
      <c r="MM93" s="136"/>
      <c r="MN93" s="136"/>
      <c r="MO93" s="136"/>
      <c r="MP93" s="136"/>
      <c r="MQ93" s="136"/>
      <c r="MR93" s="1939"/>
      <c r="MS93" s="612"/>
      <c r="MT93" s="136"/>
      <c r="MU93" s="136"/>
      <c r="MV93" s="136"/>
      <c r="MW93" s="136"/>
      <c r="MX93" s="136"/>
      <c r="MY93" s="136"/>
      <c r="MZ93" s="136"/>
      <c r="NA93" s="136"/>
      <c r="NB93" s="136"/>
      <c r="NC93" s="136"/>
      <c r="ND93" s="136"/>
      <c r="NE93" s="136"/>
      <c r="NF93" s="136"/>
      <c r="NG93" s="136"/>
      <c r="NH93" s="136"/>
      <c r="NI93" s="136"/>
      <c r="NJ93" s="136"/>
      <c r="NK93" s="136"/>
      <c r="NL93" s="136"/>
      <c r="NM93" s="136"/>
      <c r="NN93" s="136"/>
      <c r="NO93" s="136"/>
      <c r="NP93" s="136"/>
      <c r="NQ93" s="136"/>
      <c r="NR93" s="136"/>
      <c r="NS93" s="136"/>
      <c r="NT93" s="608"/>
    </row>
    <row r="94" spans="1:384" s="1938" customFormat="1" ht="20.25" x14ac:dyDescent="0.3">
      <c r="A94" s="14"/>
      <c r="B94" s="14"/>
      <c r="C94" s="14"/>
      <c r="D94" s="23"/>
      <c r="E94" s="1937"/>
      <c r="F94" s="136"/>
      <c r="G94" s="136"/>
      <c r="H94" s="136"/>
      <c r="I94" s="136"/>
      <c r="J94" s="136"/>
      <c r="K94" s="136"/>
      <c r="L94" s="136"/>
      <c r="M94" s="1939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23"/>
      <c r="BN94" s="27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816"/>
      <c r="DD94" s="1816"/>
      <c r="DE94" s="1816"/>
      <c r="DF94" s="1816"/>
      <c r="DG94" s="1816"/>
      <c r="DH94" s="1816"/>
      <c r="DI94" s="1816"/>
      <c r="DJ94" s="1816"/>
      <c r="DK94" s="1816"/>
      <c r="DL94" s="1816"/>
      <c r="DM94" s="14"/>
      <c r="DN94" s="14"/>
      <c r="DO94" s="14"/>
      <c r="DP94" s="14"/>
      <c r="DQ94" s="14"/>
      <c r="DR94" s="14"/>
      <c r="DS94" s="36"/>
      <c r="DT94" s="36"/>
      <c r="DU94" s="36"/>
      <c r="DV94" s="36"/>
      <c r="DW94" s="36"/>
      <c r="DX94" s="38"/>
      <c r="DY94" s="27"/>
      <c r="DZ94" s="56"/>
      <c r="EA94" s="65"/>
      <c r="EB94" s="65"/>
      <c r="EC94" s="65"/>
      <c r="ED94" s="65"/>
      <c r="EE94" s="65"/>
      <c r="EF94" s="65"/>
      <c r="EG94" s="65"/>
      <c r="EH94" s="65"/>
      <c r="EI94" s="56"/>
      <c r="EJ94" s="56"/>
      <c r="EK94" s="56"/>
      <c r="EL94" s="56"/>
      <c r="EM94" s="56"/>
      <c r="EN94" s="23"/>
      <c r="EO94" s="1687"/>
      <c r="EP94" s="1671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77"/>
      <c r="FD94" s="594"/>
      <c r="FE94" s="1937"/>
      <c r="FF94" s="136"/>
      <c r="FG94" s="136"/>
      <c r="FH94" s="136"/>
      <c r="FI94" s="136"/>
      <c r="FJ94" s="136"/>
      <c r="FK94" s="136"/>
      <c r="FL94" s="136"/>
      <c r="FM94" s="136"/>
      <c r="FN94" s="136"/>
      <c r="FO94" s="136"/>
      <c r="FP94" s="136"/>
      <c r="FQ94" s="136"/>
      <c r="FR94" s="136"/>
      <c r="FS94" s="136"/>
      <c r="FT94" s="136"/>
      <c r="FU94" s="136"/>
      <c r="FV94" s="136"/>
      <c r="FW94" s="136"/>
      <c r="FX94" s="136"/>
      <c r="FY94" s="136"/>
      <c r="FZ94" s="136"/>
      <c r="GA94" s="136"/>
      <c r="GB94" s="136"/>
      <c r="GC94" s="136"/>
      <c r="GD94" s="136"/>
      <c r="GE94" s="136"/>
      <c r="GF94" s="136"/>
      <c r="GG94" s="136"/>
      <c r="GH94" s="136"/>
      <c r="GI94" s="136"/>
      <c r="GJ94" s="136"/>
      <c r="GK94" s="136"/>
      <c r="GL94" s="136"/>
      <c r="GM94" s="136"/>
      <c r="GN94" s="136"/>
      <c r="GO94" s="136"/>
      <c r="GP94" s="136"/>
      <c r="GQ94" s="136"/>
      <c r="GR94" s="136"/>
      <c r="GS94" s="136"/>
      <c r="GT94" s="136"/>
      <c r="GU94" s="136"/>
      <c r="GV94" s="136"/>
      <c r="GW94" s="136"/>
      <c r="GX94" s="136"/>
      <c r="GY94" s="136"/>
      <c r="GZ94" s="136"/>
      <c r="HA94" s="136"/>
      <c r="HB94" s="136"/>
      <c r="HC94" s="136"/>
      <c r="HD94" s="136"/>
      <c r="HE94" s="136"/>
      <c r="HF94" s="136"/>
      <c r="HG94" s="136"/>
      <c r="HH94" s="136"/>
      <c r="HI94" s="136"/>
      <c r="HJ94" s="136"/>
      <c r="HK94" s="136"/>
      <c r="HL94" s="136"/>
      <c r="HM94" s="136"/>
      <c r="HN94" s="1937"/>
      <c r="HO94" s="136"/>
      <c r="HP94" s="136"/>
      <c r="HQ94" s="136"/>
      <c r="HR94" s="136"/>
      <c r="HS94" s="136"/>
      <c r="HT94" s="136"/>
      <c r="HU94" s="136"/>
      <c r="HV94" s="136"/>
      <c r="HW94" s="136"/>
      <c r="HX94" s="136"/>
      <c r="HY94" s="136"/>
      <c r="HZ94" s="136"/>
      <c r="IA94" s="136"/>
      <c r="IB94" s="136"/>
      <c r="IC94" s="1939"/>
      <c r="ID94" s="136"/>
      <c r="IE94" s="136"/>
      <c r="IF94" s="136"/>
      <c r="IG94" s="136"/>
      <c r="IH94" s="136"/>
      <c r="II94" s="136"/>
      <c r="IJ94" s="136"/>
      <c r="IK94" s="136"/>
      <c r="IL94" s="136"/>
      <c r="IM94" s="136"/>
      <c r="IN94" s="136"/>
      <c r="IO94" s="136"/>
      <c r="IP94" s="136"/>
      <c r="IQ94" s="136"/>
      <c r="IR94" s="136"/>
      <c r="IS94" s="136"/>
      <c r="IT94" s="136"/>
      <c r="IU94" s="136"/>
      <c r="IV94" s="136"/>
      <c r="IW94" s="136"/>
      <c r="IX94" s="136"/>
      <c r="IY94" s="136"/>
      <c r="IZ94" s="136"/>
      <c r="JA94" s="136"/>
      <c r="JB94" s="136"/>
      <c r="JC94" s="136"/>
      <c r="JD94" s="136"/>
      <c r="JE94" s="136"/>
      <c r="JF94" s="136"/>
      <c r="JG94" s="136"/>
      <c r="JH94" s="136"/>
      <c r="JI94" s="136"/>
      <c r="JJ94" s="136"/>
      <c r="JK94" s="136"/>
      <c r="JL94" s="136"/>
      <c r="JM94" s="136"/>
      <c r="JN94" s="136"/>
      <c r="JO94" s="136"/>
      <c r="JP94" s="136"/>
      <c r="JQ94" s="136"/>
      <c r="JR94" s="136"/>
      <c r="JS94" s="136"/>
      <c r="JT94" s="136"/>
      <c r="JU94" s="136"/>
      <c r="JV94" s="136"/>
      <c r="JW94" s="136"/>
      <c r="JX94" s="136"/>
      <c r="JY94" s="136"/>
      <c r="JZ94" s="136"/>
      <c r="KA94" s="136"/>
      <c r="KB94" s="136"/>
      <c r="KC94" s="136"/>
      <c r="KD94" s="136"/>
      <c r="KE94" s="136"/>
      <c r="KF94" s="136"/>
      <c r="KG94" s="136"/>
      <c r="KH94" s="136"/>
      <c r="KI94" s="136"/>
      <c r="KJ94" s="136"/>
      <c r="KK94" s="136"/>
      <c r="KL94" s="136"/>
      <c r="KM94" s="136"/>
      <c r="KN94" s="136"/>
      <c r="KO94" s="136"/>
      <c r="KP94" s="136"/>
      <c r="KQ94" s="136"/>
      <c r="KR94" s="136"/>
      <c r="KS94" s="136"/>
      <c r="KT94" s="136"/>
      <c r="KU94" s="136"/>
      <c r="KV94" s="136"/>
      <c r="KW94" s="136"/>
      <c r="KX94" s="136"/>
      <c r="KY94" s="136"/>
      <c r="KZ94" s="136"/>
      <c r="LA94" s="136"/>
      <c r="LB94" s="136"/>
      <c r="LC94" s="136"/>
      <c r="LD94" s="136"/>
      <c r="LE94" s="136"/>
      <c r="LF94" s="136"/>
      <c r="LG94" s="136"/>
      <c r="LH94" s="136"/>
      <c r="LI94" s="136"/>
      <c r="LJ94" s="136"/>
      <c r="LK94" s="136"/>
      <c r="LL94" s="136"/>
      <c r="LM94" s="136"/>
      <c r="LN94" s="136"/>
      <c r="LO94" s="136"/>
      <c r="LP94" s="136"/>
      <c r="LQ94" s="136"/>
      <c r="LR94" s="136"/>
      <c r="LS94" s="136"/>
      <c r="LT94" s="136"/>
      <c r="LU94" s="136"/>
      <c r="LV94" s="136"/>
      <c r="LW94" s="136"/>
      <c r="LX94" s="136"/>
      <c r="LY94" s="136"/>
      <c r="LZ94" s="136"/>
      <c r="MA94" s="136"/>
      <c r="MB94" s="136"/>
      <c r="MC94" s="136"/>
      <c r="MD94" s="136"/>
      <c r="ME94" s="136"/>
      <c r="MF94" s="136"/>
      <c r="MG94" s="136"/>
      <c r="MH94" s="136"/>
      <c r="MI94" s="136"/>
      <c r="MJ94" s="136"/>
      <c r="MK94" s="136"/>
      <c r="ML94" s="136"/>
      <c r="MM94" s="136"/>
      <c r="MN94" s="136"/>
      <c r="MO94" s="136"/>
      <c r="MP94" s="136"/>
      <c r="MQ94" s="136"/>
      <c r="MR94" s="1939"/>
      <c r="MS94" s="612"/>
      <c r="MT94" s="136"/>
      <c r="MU94" s="136"/>
      <c r="MV94" s="136"/>
      <c r="MW94" s="136"/>
      <c r="MX94" s="136"/>
      <c r="MY94" s="136"/>
      <c r="MZ94" s="136"/>
      <c r="NA94" s="136"/>
      <c r="NB94" s="136"/>
      <c r="NC94" s="136"/>
      <c r="ND94" s="136"/>
      <c r="NE94" s="136"/>
      <c r="NF94" s="136"/>
      <c r="NG94" s="136"/>
      <c r="NH94" s="136"/>
      <c r="NI94" s="136"/>
      <c r="NJ94" s="136"/>
      <c r="NK94" s="136"/>
      <c r="NL94" s="136"/>
      <c r="NM94" s="136"/>
      <c r="NN94" s="136"/>
      <c r="NO94" s="136"/>
      <c r="NP94" s="136"/>
      <c r="NQ94" s="136"/>
      <c r="NR94" s="136"/>
      <c r="NS94" s="136"/>
      <c r="NT94" s="608"/>
    </row>
    <row r="95" spans="1:384" s="1938" customFormat="1" ht="20.25" x14ac:dyDescent="0.3">
      <c r="A95" s="14"/>
      <c r="B95" s="14"/>
      <c r="C95" s="14"/>
      <c r="D95" s="23"/>
      <c r="E95" s="1937"/>
      <c r="F95" s="136"/>
      <c r="G95" s="136"/>
      <c r="H95" s="136"/>
      <c r="I95" s="136"/>
      <c r="J95" s="136"/>
      <c r="K95" s="136"/>
      <c r="L95" s="136"/>
      <c r="M95" s="1939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23"/>
      <c r="BN95" s="27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816"/>
      <c r="DD95" s="1816"/>
      <c r="DE95" s="1816"/>
      <c r="DF95" s="1816"/>
      <c r="DG95" s="1816"/>
      <c r="DH95" s="1816"/>
      <c r="DI95" s="1816"/>
      <c r="DJ95" s="1816"/>
      <c r="DK95" s="1816"/>
      <c r="DL95" s="1816"/>
      <c r="DM95" s="14"/>
      <c r="DN95" s="14"/>
      <c r="DO95" s="14"/>
      <c r="DP95" s="14"/>
      <c r="DQ95" s="14"/>
      <c r="DR95" s="14"/>
      <c r="DS95" s="36"/>
      <c r="DT95" s="36"/>
      <c r="DU95" s="36"/>
      <c r="DV95" s="36"/>
      <c r="DW95" s="36"/>
      <c r="DX95" s="38"/>
      <c r="DY95" s="27"/>
      <c r="DZ95" s="56"/>
      <c r="EA95" s="65"/>
      <c r="EB95" s="65"/>
      <c r="EC95" s="65"/>
      <c r="ED95" s="65"/>
      <c r="EE95" s="65"/>
      <c r="EF95" s="65"/>
      <c r="EG95" s="65"/>
      <c r="EH95" s="65"/>
      <c r="EI95" s="56"/>
      <c r="EJ95" s="56"/>
      <c r="EK95" s="56"/>
      <c r="EL95" s="56"/>
      <c r="EM95" s="56"/>
      <c r="EN95" s="23"/>
      <c r="EO95" s="1687"/>
      <c r="EP95" s="1671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77"/>
      <c r="FD95" s="594"/>
      <c r="FE95" s="1937"/>
      <c r="FF95" s="136"/>
      <c r="FG95" s="136"/>
      <c r="FH95" s="136"/>
      <c r="FI95" s="136"/>
      <c r="FJ95" s="136"/>
      <c r="FK95" s="136"/>
      <c r="FL95" s="136"/>
      <c r="FM95" s="136"/>
      <c r="FN95" s="136"/>
      <c r="FO95" s="136"/>
      <c r="FP95" s="136"/>
      <c r="FQ95" s="136"/>
      <c r="FR95" s="136"/>
      <c r="FS95" s="136"/>
      <c r="FT95" s="136"/>
      <c r="FU95" s="136"/>
      <c r="FV95" s="136"/>
      <c r="FW95" s="136"/>
      <c r="FX95" s="136"/>
      <c r="FY95" s="136"/>
      <c r="FZ95" s="136"/>
      <c r="GA95" s="136"/>
      <c r="GB95" s="136"/>
      <c r="GC95" s="136"/>
      <c r="GD95" s="136"/>
      <c r="GE95" s="136"/>
      <c r="GF95" s="136"/>
      <c r="GG95" s="136"/>
      <c r="GH95" s="136"/>
      <c r="GI95" s="136"/>
      <c r="GJ95" s="136"/>
      <c r="GK95" s="136"/>
      <c r="GL95" s="136"/>
      <c r="GM95" s="136"/>
      <c r="GN95" s="136"/>
      <c r="GO95" s="136"/>
      <c r="GP95" s="136"/>
      <c r="GQ95" s="136"/>
      <c r="GR95" s="136"/>
      <c r="GS95" s="136"/>
      <c r="GT95" s="136"/>
      <c r="GU95" s="136"/>
      <c r="GV95" s="136"/>
      <c r="GW95" s="136"/>
      <c r="GX95" s="136"/>
      <c r="GY95" s="136"/>
      <c r="GZ95" s="136"/>
      <c r="HA95" s="136"/>
      <c r="HB95" s="136"/>
      <c r="HC95" s="136"/>
      <c r="HD95" s="136"/>
      <c r="HE95" s="136"/>
      <c r="HF95" s="136"/>
      <c r="HG95" s="136"/>
      <c r="HH95" s="136"/>
      <c r="HI95" s="136"/>
      <c r="HJ95" s="136"/>
      <c r="HK95" s="136"/>
      <c r="HL95" s="136"/>
      <c r="HM95" s="136"/>
      <c r="HN95" s="1937"/>
      <c r="HO95" s="136"/>
      <c r="HP95" s="136"/>
      <c r="HQ95" s="136"/>
      <c r="HR95" s="136"/>
      <c r="HS95" s="136"/>
      <c r="HT95" s="136"/>
      <c r="HU95" s="136"/>
      <c r="HV95" s="136"/>
      <c r="HW95" s="136"/>
      <c r="HX95" s="136"/>
      <c r="HY95" s="136"/>
      <c r="HZ95" s="136"/>
      <c r="IA95" s="136"/>
      <c r="IB95" s="136"/>
      <c r="IC95" s="1939"/>
      <c r="ID95" s="136"/>
      <c r="IE95" s="136"/>
      <c r="IF95" s="136"/>
      <c r="IG95" s="136"/>
      <c r="IH95" s="136"/>
      <c r="II95" s="136"/>
      <c r="IJ95" s="136"/>
      <c r="IK95" s="136"/>
      <c r="IL95" s="136"/>
      <c r="IM95" s="136"/>
      <c r="IN95" s="136"/>
      <c r="IO95" s="136"/>
      <c r="IP95" s="136"/>
      <c r="IQ95" s="136"/>
      <c r="IR95" s="136"/>
      <c r="IS95" s="136"/>
      <c r="IT95" s="136"/>
      <c r="IU95" s="136"/>
      <c r="IV95" s="136"/>
      <c r="IW95" s="136"/>
      <c r="IX95" s="136"/>
      <c r="IY95" s="136"/>
      <c r="IZ95" s="136"/>
      <c r="JA95" s="136"/>
      <c r="JB95" s="136"/>
      <c r="JC95" s="136"/>
      <c r="JD95" s="136"/>
      <c r="JE95" s="136"/>
      <c r="JF95" s="136"/>
      <c r="JG95" s="136"/>
      <c r="JH95" s="136"/>
      <c r="JI95" s="136"/>
      <c r="JJ95" s="136"/>
      <c r="JK95" s="136"/>
      <c r="JL95" s="136"/>
      <c r="JM95" s="136"/>
      <c r="JN95" s="136"/>
      <c r="JO95" s="136"/>
      <c r="JP95" s="136"/>
      <c r="JQ95" s="136"/>
      <c r="JR95" s="136"/>
      <c r="JS95" s="136"/>
      <c r="JT95" s="136"/>
      <c r="JU95" s="136"/>
      <c r="JV95" s="136"/>
      <c r="JW95" s="136"/>
      <c r="JX95" s="136"/>
      <c r="JY95" s="136"/>
      <c r="JZ95" s="136"/>
      <c r="KA95" s="136"/>
      <c r="KB95" s="136"/>
      <c r="KC95" s="136"/>
      <c r="KD95" s="136"/>
      <c r="KE95" s="136"/>
      <c r="KF95" s="136"/>
      <c r="KG95" s="136"/>
      <c r="KH95" s="136"/>
      <c r="KI95" s="136"/>
      <c r="KJ95" s="136"/>
      <c r="KK95" s="136"/>
      <c r="KL95" s="136"/>
      <c r="KM95" s="136"/>
      <c r="KN95" s="136"/>
      <c r="KO95" s="136"/>
      <c r="KP95" s="136"/>
      <c r="KQ95" s="136"/>
      <c r="KR95" s="136"/>
      <c r="KS95" s="136"/>
      <c r="KT95" s="136"/>
      <c r="KU95" s="136"/>
      <c r="KV95" s="136"/>
      <c r="KW95" s="136"/>
      <c r="KX95" s="136"/>
      <c r="KY95" s="136"/>
      <c r="KZ95" s="136"/>
      <c r="LA95" s="136"/>
      <c r="LB95" s="136"/>
      <c r="LC95" s="136"/>
      <c r="LD95" s="136"/>
      <c r="LE95" s="136"/>
      <c r="LF95" s="136"/>
      <c r="LG95" s="136"/>
      <c r="LH95" s="136"/>
      <c r="LI95" s="136"/>
      <c r="LJ95" s="136"/>
      <c r="LK95" s="136"/>
      <c r="LL95" s="136"/>
      <c r="LM95" s="136"/>
      <c r="LN95" s="136"/>
      <c r="LO95" s="136"/>
      <c r="LP95" s="136"/>
      <c r="LQ95" s="136"/>
      <c r="LR95" s="136"/>
      <c r="LS95" s="136"/>
      <c r="LT95" s="136"/>
      <c r="LU95" s="136"/>
      <c r="LV95" s="136"/>
      <c r="LW95" s="136"/>
      <c r="LX95" s="136"/>
      <c r="LY95" s="136"/>
      <c r="LZ95" s="136"/>
      <c r="MA95" s="136"/>
      <c r="MB95" s="136"/>
      <c r="MC95" s="136"/>
      <c r="MD95" s="136"/>
      <c r="ME95" s="136"/>
      <c r="MF95" s="136"/>
      <c r="MG95" s="136"/>
      <c r="MH95" s="136"/>
      <c r="MI95" s="136"/>
      <c r="MJ95" s="136"/>
      <c r="MK95" s="136"/>
      <c r="ML95" s="136"/>
      <c r="MM95" s="136"/>
      <c r="MN95" s="136"/>
      <c r="MO95" s="136"/>
      <c r="MP95" s="136"/>
      <c r="MQ95" s="136"/>
      <c r="MR95" s="1939"/>
      <c r="MS95" s="612"/>
      <c r="MT95" s="136"/>
      <c r="MU95" s="136"/>
      <c r="MV95" s="136"/>
      <c r="MW95" s="136"/>
      <c r="MX95" s="136"/>
      <c r="MY95" s="136"/>
      <c r="MZ95" s="136"/>
      <c r="NA95" s="136"/>
      <c r="NB95" s="136"/>
      <c r="NC95" s="136"/>
      <c r="ND95" s="136"/>
      <c r="NE95" s="136"/>
      <c r="NF95" s="136"/>
      <c r="NG95" s="136"/>
      <c r="NH95" s="136"/>
      <c r="NI95" s="136"/>
      <c r="NJ95" s="136"/>
      <c r="NK95" s="136"/>
      <c r="NL95" s="136"/>
      <c r="NM95" s="136"/>
      <c r="NN95" s="136"/>
      <c r="NO95" s="136"/>
      <c r="NP95" s="136"/>
      <c r="NQ95" s="136"/>
      <c r="NR95" s="136"/>
      <c r="NS95" s="136"/>
      <c r="NT95" s="608"/>
    </row>
    <row r="96" spans="1:384" s="1938" customFormat="1" ht="20.25" x14ac:dyDescent="0.3">
      <c r="A96" s="14"/>
      <c r="B96" s="14"/>
      <c r="C96" s="14"/>
      <c r="D96" s="23"/>
      <c r="E96" s="1937"/>
      <c r="F96" s="136"/>
      <c r="G96" s="136"/>
      <c r="H96" s="136"/>
      <c r="I96" s="136"/>
      <c r="J96" s="136"/>
      <c r="K96" s="136"/>
      <c r="L96" s="136"/>
      <c r="M96" s="1939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23"/>
      <c r="BN96" s="27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816"/>
      <c r="DD96" s="1816"/>
      <c r="DE96" s="1816"/>
      <c r="DF96" s="1816"/>
      <c r="DG96" s="1816"/>
      <c r="DH96" s="1816"/>
      <c r="DI96" s="1816"/>
      <c r="DJ96" s="1816"/>
      <c r="DK96" s="1816"/>
      <c r="DL96" s="1816"/>
      <c r="DM96" s="14"/>
      <c r="DN96" s="14"/>
      <c r="DO96" s="14"/>
      <c r="DP96" s="14"/>
      <c r="DQ96" s="14"/>
      <c r="DR96" s="14"/>
      <c r="DS96" s="36"/>
      <c r="DT96" s="36"/>
      <c r="DU96" s="36"/>
      <c r="DV96" s="36"/>
      <c r="DW96" s="36"/>
      <c r="DX96" s="38"/>
      <c r="DY96" s="27"/>
      <c r="DZ96" s="56"/>
      <c r="EA96" s="65"/>
      <c r="EB96" s="65"/>
      <c r="EC96" s="65"/>
      <c r="ED96" s="65"/>
      <c r="EE96" s="65"/>
      <c r="EF96" s="65"/>
      <c r="EG96" s="65"/>
      <c r="EH96" s="65"/>
      <c r="EI96" s="56"/>
      <c r="EJ96" s="56"/>
      <c r="EK96" s="56"/>
      <c r="EL96" s="56"/>
      <c r="EM96" s="56"/>
      <c r="EN96" s="23"/>
      <c r="EO96" s="1687"/>
      <c r="EP96" s="1671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77"/>
      <c r="FD96" s="594"/>
      <c r="FE96" s="1937"/>
      <c r="FF96" s="136"/>
      <c r="FG96" s="136"/>
      <c r="FH96" s="136"/>
      <c r="FI96" s="136"/>
      <c r="FJ96" s="136"/>
      <c r="FK96" s="136"/>
      <c r="FL96" s="136"/>
      <c r="FM96" s="136"/>
      <c r="FN96" s="136"/>
      <c r="FO96" s="136"/>
      <c r="FP96" s="136"/>
      <c r="FQ96" s="136"/>
      <c r="FR96" s="136"/>
      <c r="FS96" s="136"/>
      <c r="FT96" s="136"/>
      <c r="FU96" s="136"/>
      <c r="FV96" s="136"/>
      <c r="FW96" s="136"/>
      <c r="FX96" s="136"/>
      <c r="FY96" s="136"/>
      <c r="FZ96" s="136"/>
      <c r="GA96" s="136"/>
      <c r="GB96" s="136"/>
      <c r="GC96" s="136"/>
      <c r="GD96" s="136"/>
      <c r="GE96" s="136"/>
      <c r="GF96" s="136"/>
      <c r="GG96" s="136"/>
      <c r="GH96" s="136"/>
      <c r="GI96" s="136"/>
      <c r="GJ96" s="136"/>
      <c r="GK96" s="136"/>
      <c r="GL96" s="136"/>
      <c r="GM96" s="136"/>
      <c r="GN96" s="136"/>
      <c r="GO96" s="136"/>
      <c r="GP96" s="136"/>
      <c r="GQ96" s="136"/>
      <c r="GR96" s="136"/>
      <c r="GS96" s="136"/>
      <c r="GT96" s="136"/>
      <c r="GU96" s="136"/>
      <c r="GV96" s="136"/>
      <c r="GW96" s="136"/>
      <c r="GX96" s="136"/>
      <c r="GY96" s="136"/>
      <c r="GZ96" s="136"/>
      <c r="HA96" s="136"/>
      <c r="HB96" s="136"/>
      <c r="HC96" s="136"/>
      <c r="HD96" s="136"/>
      <c r="HE96" s="136"/>
      <c r="HF96" s="136"/>
      <c r="HG96" s="136"/>
      <c r="HH96" s="136"/>
      <c r="HI96" s="136"/>
      <c r="HJ96" s="136"/>
      <c r="HK96" s="136"/>
      <c r="HL96" s="136"/>
      <c r="HM96" s="136"/>
      <c r="HN96" s="1937"/>
      <c r="HO96" s="136"/>
      <c r="HP96" s="136"/>
      <c r="HQ96" s="136"/>
      <c r="HR96" s="136"/>
      <c r="HS96" s="136"/>
      <c r="HT96" s="136"/>
      <c r="HU96" s="136"/>
      <c r="HV96" s="136"/>
      <c r="HW96" s="136"/>
      <c r="HX96" s="136"/>
      <c r="HY96" s="136"/>
      <c r="HZ96" s="136"/>
      <c r="IA96" s="136"/>
      <c r="IB96" s="136"/>
      <c r="IC96" s="1939"/>
      <c r="ID96" s="136"/>
      <c r="IE96" s="136"/>
      <c r="IF96" s="136"/>
      <c r="IG96" s="136"/>
      <c r="IH96" s="136"/>
      <c r="II96" s="136"/>
      <c r="IJ96" s="136"/>
      <c r="IK96" s="136"/>
      <c r="IL96" s="136"/>
      <c r="IM96" s="136"/>
      <c r="IN96" s="136"/>
      <c r="IO96" s="136"/>
      <c r="IP96" s="136"/>
      <c r="IQ96" s="136"/>
      <c r="IR96" s="136"/>
      <c r="IS96" s="136"/>
      <c r="IT96" s="136"/>
      <c r="IU96" s="136"/>
      <c r="IV96" s="136"/>
      <c r="IW96" s="136"/>
      <c r="IX96" s="136"/>
      <c r="IY96" s="136"/>
      <c r="IZ96" s="136"/>
      <c r="JA96" s="136"/>
      <c r="JB96" s="136"/>
      <c r="JC96" s="136"/>
      <c r="JD96" s="136"/>
      <c r="JE96" s="136"/>
      <c r="JF96" s="136"/>
      <c r="JG96" s="136"/>
      <c r="JH96" s="136"/>
      <c r="JI96" s="136"/>
      <c r="JJ96" s="136"/>
      <c r="JK96" s="136"/>
      <c r="JL96" s="136"/>
      <c r="JM96" s="136"/>
      <c r="JN96" s="136"/>
      <c r="JO96" s="136"/>
      <c r="JP96" s="136"/>
      <c r="JQ96" s="136"/>
      <c r="JR96" s="136"/>
      <c r="JS96" s="136"/>
      <c r="JT96" s="136"/>
      <c r="JU96" s="136"/>
      <c r="JV96" s="136"/>
      <c r="JW96" s="136"/>
      <c r="JX96" s="136"/>
      <c r="JY96" s="136"/>
      <c r="JZ96" s="136"/>
      <c r="KA96" s="136"/>
      <c r="KB96" s="136"/>
      <c r="KC96" s="136"/>
      <c r="KD96" s="136"/>
      <c r="KE96" s="136"/>
      <c r="KF96" s="136"/>
      <c r="KG96" s="136"/>
      <c r="KH96" s="136"/>
      <c r="KI96" s="136"/>
      <c r="KJ96" s="136"/>
      <c r="KK96" s="136"/>
      <c r="KL96" s="136"/>
      <c r="KM96" s="136"/>
      <c r="KN96" s="136"/>
      <c r="KO96" s="136"/>
      <c r="KP96" s="136"/>
      <c r="KQ96" s="136"/>
      <c r="KR96" s="136"/>
      <c r="KS96" s="136"/>
      <c r="KT96" s="136"/>
      <c r="KU96" s="136"/>
      <c r="KV96" s="136"/>
      <c r="KW96" s="136"/>
      <c r="KX96" s="136"/>
      <c r="KY96" s="136"/>
      <c r="KZ96" s="136"/>
      <c r="LA96" s="136"/>
      <c r="LB96" s="136"/>
      <c r="LC96" s="136"/>
      <c r="LD96" s="136"/>
      <c r="LE96" s="136"/>
      <c r="LF96" s="136"/>
      <c r="LG96" s="136"/>
      <c r="LH96" s="136"/>
      <c r="LI96" s="136"/>
      <c r="LJ96" s="136"/>
      <c r="LK96" s="136"/>
      <c r="LL96" s="136"/>
      <c r="LM96" s="136"/>
      <c r="LN96" s="136"/>
      <c r="LO96" s="136"/>
      <c r="LP96" s="136"/>
      <c r="LQ96" s="136"/>
      <c r="LR96" s="136"/>
      <c r="LS96" s="136"/>
      <c r="LT96" s="136"/>
      <c r="LU96" s="136"/>
      <c r="LV96" s="136"/>
      <c r="LW96" s="136"/>
      <c r="LX96" s="136"/>
      <c r="LY96" s="136"/>
      <c r="LZ96" s="136"/>
      <c r="MA96" s="136"/>
      <c r="MB96" s="136"/>
      <c r="MC96" s="136"/>
      <c r="MD96" s="136"/>
      <c r="ME96" s="136"/>
      <c r="MF96" s="136"/>
      <c r="MG96" s="136"/>
      <c r="MH96" s="136"/>
      <c r="MI96" s="136"/>
      <c r="MJ96" s="136"/>
      <c r="MK96" s="136"/>
      <c r="ML96" s="136"/>
      <c r="MM96" s="136"/>
      <c r="MN96" s="136"/>
      <c r="MO96" s="136"/>
      <c r="MP96" s="136"/>
      <c r="MQ96" s="136"/>
      <c r="MR96" s="1939"/>
      <c r="MS96" s="612"/>
      <c r="MT96" s="136"/>
      <c r="MU96" s="136"/>
      <c r="MV96" s="136"/>
      <c r="MW96" s="136"/>
      <c r="MX96" s="136"/>
      <c r="MY96" s="136"/>
      <c r="MZ96" s="136"/>
      <c r="NA96" s="136"/>
      <c r="NB96" s="136"/>
      <c r="NC96" s="136"/>
      <c r="ND96" s="136"/>
      <c r="NE96" s="136"/>
      <c r="NF96" s="136"/>
      <c r="NG96" s="136"/>
      <c r="NH96" s="136"/>
      <c r="NI96" s="136"/>
      <c r="NJ96" s="136"/>
      <c r="NK96" s="136"/>
      <c r="NL96" s="136"/>
      <c r="NM96" s="136"/>
      <c r="NN96" s="136"/>
      <c r="NO96" s="136"/>
      <c r="NP96" s="136"/>
      <c r="NQ96" s="136"/>
      <c r="NR96" s="136"/>
      <c r="NS96" s="136"/>
      <c r="NT96" s="608"/>
    </row>
    <row r="97" spans="1:384" s="1938" customFormat="1" ht="20.25" x14ac:dyDescent="0.3">
      <c r="A97" s="14"/>
      <c r="B97" s="14"/>
      <c r="C97" s="14"/>
      <c r="D97" s="23"/>
      <c r="E97" s="1937"/>
      <c r="F97" s="136"/>
      <c r="G97" s="136"/>
      <c r="H97" s="136"/>
      <c r="I97" s="136"/>
      <c r="J97" s="136"/>
      <c r="K97" s="136"/>
      <c r="L97" s="136"/>
      <c r="M97" s="1939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23"/>
      <c r="BN97" s="27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816"/>
      <c r="DD97" s="1816"/>
      <c r="DE97" s="1816"/>
      <c r="DF97" s="1816"/>
      <c r="DG97" s="1816"/>
      <c r="DH97" s="1816"/>
      <c r="DI97" s="1816"/>
      <c r="DJ97" s="1816"/>
      <c r="DK97" s="1816"/>
      <c r="DL97" s="1816"/>
      <c r="DM97" s="14"/>
      <c r="DN97" s="14"/>
      <c r="DO97" s="14"/>
      <c r="DP97" s="14"/>
      <c r="DQ97" s="14"/>
      <c r="DR97" s="14"/>
      <c r="DS97" s="36"/>
      <c r="DT97" s="36"/>
      <c r="DU97" s="36"/>
      <c r="DV97" s="36"/>
      <c r="DW97" s="36"/>
      <c r="DX97" s="38"/>
      <c r="DY97" s="27"/>
      <c r="DZ97" s="56"/>
      <c r="EA97" s="65"/>
      <c r="EB97" s="65"/>
      <c r="EC97" s="65"/>
      <c r="ED97" s="65"/>
      <c r="EE97" s="65"/>
      <c r="EF97" s="65"/>
      <c r="EG97" s="65"/>
      <c r="EH97" s="65"/>
      <c r="EI97" s="56"/>
      <c r="EJ97" s="56"/>
      <c r="EK97" s="56"/>
      <c r="EL97" s="56"/>
      <c r="EM97" s="56"/>
      <c r="EN97" s="23"/>
      <c r="EO97" s="1687"/>
      <c r="EP97" s="1671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77"/>
      <c r="FD97" s="594"/>
      <c r="FE97" s="1937"/>
      <c r="FF97" s="136"/>
      <c r="FG97" s="136"/>
      <c r="FH97" s="136"/>
      <c r="FI97" s="136"/>
      <c r="FJ97" s="136"/>
      <c r="FK97" s="136"/>
      <c r="FL97" s="136"/>
      <c r="FM97" s="136"/>
      <c r="FN97" s="136"/>
      <c r="FO97" s="136"/>
      <c r="FP97" s="136"/>
      <c r="FQ97" s="136"/>
      <c r="FR97" s="136"/>
      <c r="FS97" s="136"/>
      <c r="FT97" s="136"/>
      <c r="FU97" s="136"/>
      <c r="FV97" s="136"/>
      <c r="FW97" s="136"/>
      <c r="FX97" s="136"/>
      <c r="FY97" s="136"/>
      <c r="FZ97" s="136"/>
      <c r="GA97" s="136"/>
      <c r="GB97" s="136"/>
      <c r="GC97" s="136"/>
      <c r="GD97" s="136"/>
      <c r="GE97" s="136"/>
      <c r="GF97" s="136"/>
      <c r="GG97" s="136"/>
      <c r="GH97" s="136"/>
      <c r="GI97" s="136"/>
      <c r="GJ97" s="136"/>
      <c r="GK97" s="136"/>
      <c r="GL97" s="136"/>
      <c r="GM97" s="136"/>
      <c r="GN97" s="136"/>
      <c r="GO97" s="136"/>
      <c r="GP97" s="136"/>
      <c r="GQ97" s="136"/>
      <c r="GR97" s="136"/>
      <c r="GS97" s="136"/>
      <c r="GT97" s="136"/>
      <c r="GU97" s="136"/>
      <c r="GV97" s="136"/>
      <c r="GW97" s="136"/>
      <c r="GX97" s="136"/>
      <c r="GY97" s="136"/>
      <c r="GZ97" s="136"/>
      <c r="HA97" s="136"/>
      <c r="HB97" s="136"/>
      <c r="HC97" s="136"/>
      <c r="HD97" s="136"/>
      <c r="HE97" s="136"/>
      <c r="HF97" s="136"/>
      <c r="HG97" s="136"/>
      <c r="HH97" s="136"/>
      <c r="HI97" s="136"/>
      <c r="HJ97" s="136"/>
      <c r="HK97" s="136"/>
      <c r="HL97" s="136"/>
      <c r="HM97" s="136"/>
      <c r="HN97" s="1937"/>
      <c r="HO97" s="136"/>
      <c r="HP97" s="136"/>
      <c r="HQ97" s="136"/>
      <c r="HR97" s="136"/>
      <c r="HS97" s="136"/>
      <c r="HT97" s="136"/>
      <c r="HU97" s="136"/>
      <c r="HV97" s="136"/>
      <c r="HW97" s="136"/>
      <c r="HX97" s="136"/>
      <c r="HY97" s="136"/>
      <c r="HZ97" s="136"/>
      <c r="IA97" s="136"/>
      <c r="IB97" s="136"/>
      <c r="IC97" s="1939"/>
      <c r="ID97" s="136"/>
      <c r="IE97" s="136"/>
      <c r="IF97" s="136"/>
      <c r="IG97" s="136"/>
      <c r="IH97" s="136"/>
      <c r="II97" s="136"/>
      <c r="IJ97" s="136"/>
      <c r="IK97" s="136"/>
      <c r="IL97" s="136"/>
      <c r="IM97" s="136"/>
      <c r="IN97" s="136"/>
      <c r="IO97" s="136"/>
      <c r="IP97" s="136"/>
      <c r="IQ97" s="136"/>
      <c r="IR97" s="136"/>
      <c r="IS97" s="136"/>
      <c r="IT97" s="136"/>
      <c r="IU97" s="136"/>
      <c r="IV97" s="136"/>
      <c r="IW97" s="136"/>
      <c r="IX97" s="136"/>
      <c r="IY97" s="136"/>
      <c r="IZ97" s="136"/>
      <c r="JA97" s="136"/>
      <c r="JB97" s="136"/>
      <c r="JC97" s="136"/>
      <c r="JD97" s="136"/>
      <c r="JE97" s="136"/>
      <c r="JF97" s="136"/>
      <c r="JG97" s="136"/>
      <c r="JH97" s="136"/>
      <c r="JI97" s="136"/>
      <c r="JJ97" s="136"/>
      <c r="JK97" s="136"/>
      <c r="JL97" s="136"/>
      <c r="JM97" s="136"/>
      <c r="JN97" s="136"/>
      <c r="JO97" s="136"/>
      <c r="JP97" s="136"/>
      <c r="JQ97" s="136"/>
      <c r="JR97" s="136"/>
      <c r="JS97" s="136"/>
      <c r="JT97" s="136"/>
      <c r="JU97" s="136"/>
      <c r="JV97" s="136"/>
      <c r="JW97" s="136"/>
      <c r="JX97" s="136"/>
      <c r="JY97" s="136"/>
      <c r="JZ97" s="136"/>
      <c r="KA97" s="136"/>
      <c r="KB97" s="136"/>
      <c r="KC97" s="136"/>
      <c r="KD97" s="136"/>
      <c r="KE97" s="136"/>
      <c r="KF97" s="136"/>
      <c r="KG97" s="136"/>
      <c r="KH97" s="136"/>
      <c r="KI97" s="136"/>
      <c r="KJ97" s="136"/>
      <c r="KK97" s="136"/>
      <c r="KL97" s="136"/>
      <c r="KM97" s="136"/>
      <c r="KN97" s="136"/>
      <c r="KO97" s="136"/>
      <c r="KP97" s="136"/>
      <c r="KQ97" s="136"/>
      <c r="KR97" s="136"/>
      <c r="KS97" s="136"/>
      <c r="KT97" s="136"/>
      <c r="KU97" s="136"/>
      <c r="KV97" s="136"/>
      <c r="KW97" s="136"/>
      <c r="KX97" s="136"/>
      <c r="KY97" s="136"/>
      <c r="KZ97" s="136"/>
      <c r="LA97" s="136"/>
      <c r="LB97" s="136"/>
      <c r="LC97" s="136"/>
      <c r="LD97" s="136"/>
      <c r="LE97" s="136"/>
      <c r="LF97" s="136"/>
      <c r="LG97" s="136"/>
      <c r="LH97" s="136"/>
      <c r="LI97" s="136"/>
      <c r="LJ97" s="136"/>
      <c r="LK97" s="136"/>
      <c r="LL97" s="136"/>
      <c r="LM97" s="136"/>
      <c r="LN97" s="136"/>
      <c r="LO97" s="136"/>
      <c r="LP97" s="136"/>
      <c r="LQ97" s="136"/>
      <c r="LR97" s="136"/>
      <c r="LS97" s="136"/>
      <c r="LT97" s="136"/>
      <c r="LU97" s="136"/>
      <c r="LV97" s="136"/>
      <c r="LW97" s="136"/>
      <c r="LX97" s="136"/>
      <c r="LY97" s="136"/>
      <c r="LZ97" s="136"/>
      <c r="MA97" s="136"/>
      <c r="MB97" s="136"/>
      <c r="MC97" s="136"/>
      <c r="MD97" s="136"/>
      <c r="ME97" s="136"/>
      <c r="MF97" s="136"/>
      <c r="MG97" s="136"/>
      <c r="MH97" s="136"/>
      <c r="MI97" s="136"/>
      <c r="MJ97" s="136"/>
      <c r="MK97" s="136"/>
      <c r="ML97" s="136"/>
      <c r="MM97" s="136"/>
      <c r="MN97" s="136"/>
      <c r="MO97" s="136"/>
      <c r="MP97" s="136"/>
      <c r="MQ97" s="136"/>
      <c r="MR97" s="1939"/>
      <c r="MS97" s="612"/>
      <c r="MT97" s="136"/>
      <c r="MU97" s="136"/>
      <c r="MV97" s="136"/>
      <c r="MW97" s="136"/>
      <c r="MX97" s="136"/>
      <c r="MY97" s="136"/>
      <c r="MZ97" s="136"/>
      <c r="NA97" s="136"/>
      <c r="NB97" s="136"/>
      <c r="NC97" s="136"/>
      <c r="ND97" s="136"/>
      <c r="NE97" s="136"/>
      <c r="NF97" s="136"/>
      <c r="NG97" s="136"/>
      <c r="NH97" s="136"/>
      <c r="NI97" s="136"/>
      <c r="NJ97" s="136"/>
      <c r="NK97" s="136"/>
      <c r="NL97" s="136"/>
      <c r="NM97" s="136"/>
      <c r="NN97" s="136"/>
      <c r="NO97" s="136"/>
      <c r="NP97" s="136"/>
      <c r="NQ97" s="136"/>
      <c r="NR97" s="136"/>
      <c r="NS97" s="136"/>
      <c r="NT97" s="608"/>
    </row>
    <row r="98" spans="1:384" s="1938" customFormat="1" ht="20.25" x14ac:dyDescent="0.3">
      <c r="A98" s="14"/>
      <c r="B98" s="14"/>
      <c r="C98" s="14"/>
      <c r="D98" s="23"/>
      <c r="E98" s="1937"/>
      <c r="F98" s="136"/>
      <c r="G98" s="136"/>
      <c r="H98" s="136"/>
      <c r="I98" s="136"/>
      <c r="J98" s="136"/>
      <c r="K98" s="136"/>
      <c r="L98" s="136"/>
      <c r="M98" s="1939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23"/>
      <c r="BN98" s="27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816"/>
      <c r="DD98" s="1816"/>
      <c r="DE98" s="1816"/>
      <c r="DF98" s="1816"/>
      <c r="DG98" s="1816"/>
      <c r="DH98" s="1816"/>
      <c r="DI98" s="1816"/>
      <c r="DJ98" s="1816"/>
      <c r="DK98" s="1816"/>
      <c r="DL98" s="1816"/>
      <c r="DM98" s="14"/>
      <c r="DN98" s="14"/>
      <c r="DO98" s="14"/>
      <c r="DP98" s="14"/>
      <c r="DQ98" s="14"/>
      <c r="DR98" s="14"/>
      <c r="DS98" s="36"/>
      <c r="DT98" s="36"/>
      <c r="DU98" s="36"/>
      <c r="DV98" s="36"/>
      <c r="DW98" s="36"/>
      <c r="DX98" s="38"/>
      <c r="DY98" s="27"/>
      <c r="DZ98" s="56"/>
      <c r="EA98" s="67"/>
      <c r="EB98" s="67"/>
      <c r="EC98" s="67"/>
      <c r="ED98" s="67"/>
      <c r="EE98" s="67"/>
      <c r="EF98" s="67"/>
      <c r="EG98" s="67"/>
      <c r="EH98" s="67"/>
      <c r="EI98" s="56"/>
      <c r="EJ98" s="56"/>
      <c r="EK98" s="56"/>
      <c r="EL98" s="56"/>
      <c r="EM98" s="56"/>
      <c r="EN98" s="23"/>
      <c r="EO98" s="1687"/>
      <c r="EP98" s="1671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77"/>
      <c r="FD98" s="594"/>
      <c r="FE98" s="1937"/>
      <c r="FF98" s="136"/>
      <c r="FG98" s="136"/>
      <c r="FH98" s="136"/>
      <c r="FI98" s="136"/>
      <c r="FJ98" s="136"/>
      <c r="FK98" s="136"/>
      <c r="FL98" s="136"/>
      <c r="FM98" s="136"/>
      <c r="FN98" s="136"/>
      <c r="FO98" s="136"/>
      <c r="FP98" s="136"/>
      <c r="FQ98" s="136"/>
      <c r="FR98" s="136"/>
      <c r="FS98" s="136"/>
      <c r="FT98" s="136"/>
      <c r="FU98" s="136"/>
      <c r="FV98" s="136"/>
      <c r="FW98" s="136"/>
      <c r="FX98" s="136"/>
      <c r="FY98" s="136"/>
      <c r="FZ98" s="136"/>
      <c r="GA98" s="136"/>
      <c r="GB98" s="136"/>
      <c r="GC98" s="136"/>
      <c r="GD98" s="136"/>
      <c r="GE98" s="136"/>
      <c r="GF98" s="136"/>
      <c r="GG98" s="136"/>
      <c r="GH98" s="136"/>
      <c r="GI98" s="136"/>
      <c r="GJ98" s="136"/>
      <c r="GK98" s="136"/>
      <c r="GL98" s="136"/>
      <c r="GM98" s="136"/>
      <c r="GN98" s="136"/>
      <c r="GO98" s="136"/>
      <c r="GP98" s="136"/>
      <c r="GQ98" s="136"/>
      <c r="GR98" s="136"/>
      <c r="GS98" s="136"/>
      <c r="GT98" s="136"/>
      <c r="GU98" s="136"/>
      <c r="GV98" s="136"/>
      <c r="GW98" s="136"/>
      <c r="GX98" s="136"/>
      <c r="GY98" s="136"/>
      <c r="GZ98" s="136"/>
      <c r="HA98" s="136"/>
      <c r="HB98" s="136"/>
      <c r="HC98" s="136"/>
      <c r="HD98" s="136"/>
      <c r="HE98" s="136"/>
      <c r="HF98" s="136"/>
      <c r="HG98" s="136"/>
      <c r="HH98" s="136"/>
      <c r="HI98" s="136"/>
      <c r="HJ98" s="136"/>
      <c r="HK98" s="136"/>
      <c r="HL98" s="136"/>
      <c r="HM98" s="136"/>
      <c r="HN98" s="1937"/>
      <c r="HO98" s="136"/>
      <c r="HP98" s="136"/>
      <c r="HQ98" s="136"/>
      <c r="HR98" s="136"/>
      <c r="HS98" s="136"/>
      <c r="HT98" s="136"/>
      <c r="HU98" s="136"/>
      <c r="HV98" s="136"/>
      <c r="HW98" s="136"/>
      <c r="HX98" s="136"/>
      <c r="HY98" s="136"/>
      <c r="HZ98" s="136"/>
      <c r="IA98" s="136"/>
      <c r="IB98" s="136"/>
      <c r="IC98" s="1939"/>
      <c r="ID98" s="136"/>
      <c r="IE98" s="136"/>
      <c r="IF98" s="136"/>
      <c r="IG98" s="136"/>
      <c r="IH98" s="136"/>
      <c r="II98" s="136"/>
      <c r="IJ98" s="136"/>
      <c r="IK98" s="136"/>
      <c r="IL98" s="136"/>
      <c r="IM98" s="136"/>
      <c r="IN98" s="136"/>
      <c r="IO98" s="136"/>
      <c r="IP98" s="136"/>
      <c r="IQ98" s="136"/>
      <c r="IR98" s="136"/>
      <c r="IS98" s="136"/>
      <c r="IT98" s="136"/>
      <c r="IU98" s="136"/>
      <c r="IV98" s="136"/>
      <c r="IW98" s="136"/>
      <c r="IX98" s="136"/>
      <c r="IY98" s="136"/>
      <c r="IZ98" s="136"/>
      <c r="JA98" s="136"/>
      <c r="JB98" s="136"/>
      <c r="JC98" s="136"/>
      <c r="JD98" s="136"/>
      <c r="JE98" s="136"/>
      <c r="JF98" s="136"/>
      <c r="JG98" s="136"/>
      <c r="JH98" s="136"/>
      <c r="JI98" s="136"/>
      <c r="JJ98" s="136"/>
      <c r="JK98" s="136"/>
      <c r="JL98" s="136"/>
      <c r="JM98" s="136"/>
      <c r="JN98" s="136"/>
      <c r="JO98" s="136"/>
      <c r="JP98" s="136"/>
      <c r="JQ98" s="136"/>
      <c r="JR98" s="136"/>
      <c r="JS98" s="136"/>
      <c r="JT98" s="136"/>
      <c r="JU98" s="136"/>
      <c r="JV98" s="136"/>
      <c r="JW98" s="136"/>
      <c r="JX98" s="136"/>
      <c r="JY98" s="136"/>
      <c r="JZ98" s="136"/>
      <c r="KA98" s="136"/>
      <c r="KB98" s="136"/>
      <c r="KC98" s="136"/>
      <c r="KD98" s="136"/>
      <c r="KE98" s="136"/>
      <c r="KF98" s="136"/>
      <c r="KG98" s="136"/>
      <c r="KH98" s="136"/>
      <c r="KI98" s="136"/>
      <c r="KJ98" s="136"/>
      <c r="KK98" s="136"/>
      <c r="KL98" s="136"/>
      <c r="KM98" s="136"/>
      <c r="KN98" s="136"/>
      <c r="KO98" s="136"/>
      <c r="KP98" s="136"/>
      <c r="KQ98" s="136"/>
      <c r="KR98" s="136"/>
      <c r="KS98" s="136"/>
      <c r="KT98" s="136"/>
      <c r="KU98" s="136"/>
      <c r="KV98" s="136"/>
      <c r="KW98" s="136"/>
      <c r="KX98" s="136"/>
      <c r="KY98" s="136"/>
      <c r="KZ98" s="136"/>
      <c r="LA98" s="136"/>
      <c r="LB98" s="136"/>
      <c r="LC98" s="136"/>
      <c r="LD98" s="136"/>
      <c r="LE98" s="136"/>
      <c r="LF98" s="136"/>
      <c r="LG98" s="136"/>
      <c r="LH98" s="136"/>
      <c r="LI98" s="136"/>
      <c r="LJ98" s="136"/>
      <c r="LK98" s="136"/>
      <c r="LL98" s="136"/>
      <c r="LM98" s="136"/>
      <c r="LN98" s="136"/>
      <c r="LO98" s="136"/>
      <c r="LP98" s="136"/>
      <c r="LQ98" s="136"/>
      <c r="LR98" s="136"/>
      <c r="LS98" s="136"/>
      <c r="LT98" s="136"/>
      <c r="LU98" s="136"/>
      <c r="LV98" s="136"/>
      <c r="LW98" s="136"/>
      <c r="LX98" s="136"/>
      <c r="LY98" s="136"/>
      <c r="LZ98" s="136"/>
      <c r="MA98" s="136"/>
      <c r="MB98" s="136"/>
      <c r="MC98" s="136"/>
      <c r="MD98" s="136"/>
      <c r="ME98" s="136"/>
      <c r="MF98" s="136"/>
      <c r="MG98" s="136"/>
      <c r="MH98" s="136"/>
      <c r="MI98" s="136"/>
      <c r="MJ98" s="136"/>
      <c r="MK98" s="136"/>
      <c r="ML98" s="136"/>
      <c r="MM98" s="136"/>
      <c r="MN98" s="136"/>
      <c r="MO98" s="136"/>
      <c r="MP98" s="136"/>
      <c r="MQ98" s="136"/>
      <c r="MR98" s="1939"/>
      <c r="MS98" s="612"/>
      <c r="MT98" s="136"/>
      <c r="MU98" s="136"/>
      <c r="MV98" s="136"/>
      <c r="MW98" s="136"/>
      <c r="MX98" s="136"/>
      <c r="MY98" s="136"/>
      <c r="MZ98" s="136"/>
      <c r="NA98" s="136"/>
      <c r="NB98" s="136"/>
      <c r="NC98" s="136"/>
      <c r="ND98" s="136"/>
      <c r="NE98" s="136"/>
      <c r="NF98" s="136"/>
      <c r="NG98" s="136"/>
      <c r="NH98" s="136"/>
      <c r="NI98" s="136"/>
      <c r="NJ98" s="136"/>
      <c r="NK98" s="136"/>
      <c r="NL98" s="136"/>
      <c r="NM98" s="136"/>
      <c r="NN98" s="136"/>
      <c r="NO98" s="136"/>
      <c r="NP98" s="136"/>
      <c r="NQ98" s="136"/>
      <c r="NR98" s="136"/>
      <c r="NS98" s="136"/>
      <c r="NT98" s="608"/>
    </row>
    <row r="99" spans="1:384" s="1938" customFormat="1" ht="20.25" x14ac:dyDescent="0.3">
      <c r="A99" s="14"/>
      <c r="B99" s="14"/>
      <c r="C99" s="14"/>
      <c r="D99" s="23"/>
      <c r="E99" s="1937"/>
      <c r="F99" s="136"/>
      <c r="G99" s="136"/>
      <c r="H99" s="136"/>
      <c r="I99" s="136"/>
      <c r="J99" s="136"/>
      <c r="K99" s="136"/>
      <c r="L99" s="136"/>
      <c r="M99" s="1939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23"/>
      <c r="BN99" s="27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816"/>
      <c r="DD99" s="1816"/>
      <c r="DE99" s="1816"/>
      <c r="DF99" s="1816"/>
      <c r="DG99" s="1816"/>
      <c r="DH99" s="1816"/>
      <c r="DI99" s="1816"/>
      <c r="DJ99" s="1816"/>
      <c r="DK99" s="1816"/>
      <c r="DL99" s="1816"/>
      <c r="DM99" s="14"/>
      <c r="DN99" s="14"/>
      <c r="DO99" s="14"/>
      <c r="DP99" s="14"/>
      <c r="DQ99" s="14"/>
      <c r="DR99" s="14"/>
      <c r="DS99" s="36"/>
      <c r="DT99" s="36"/>
      <c r="DU99" s="36"/>
      <c r="DV99" s="36"/>
      <c r="DW99" s="36"/>
      <c r="DX99" s="38"/>
      <c r="DY99" s="27"/>
      <c r="DZ99" s="56"/>
      <c r="EA99" s="67"/>
      <c r="EB99" s="67"/>
      <c r="EC99" s="67"/>
      <c r="ED99" s="67"/>
      <c r="EE99" s="67"/>
      <c r="EF99" s="67"/>
      <c r="EG99" s="67"/>
      <c r="EH99" s="67"/>
      <c r="EI99" s="56"/>
      <c r="EJ99" s="56"/>
      <c r="EK99" s="56"/>
      <c r="EL99" s="56"/>
      <c r="EM99" s="56"/>
      <c r="EN99" s="23"/>
      <c r="EO99" s="1687"/>
      <c r="EP99" s="1671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77"/>
      <c r="FD99" s="594"/>
      <c r="FE99" s="1937"/>
      <c r="FF99" s="136"/>
      <c r="FG99" s="136"/>
      <c r="FH99" s="136"/>
      <c r="FI99" s="136"/>
      <c r="FJ99" s="136"/>
      <c r="FK99" s="136"/>
      <c r="FL99" s="136"/>
      <c r="FM99" s="136"/>
      <c r="FN99" s="136"/>
      <c r="FO99" s="136"/>
      <c r="FP99" s="136"/>
      <c r="FQ99" s="136"/>
      <c r="FR99" s="136"/>
      <c r="FS99" s="136"/>
      <c r="FT99" s="136"/>
      <c r="FU99" s="136"/>
      <c r="FV99" s="136"/>
      <c r="FW99" s="136"/>
      <c r="FX99" s="136"/>
      <c r="FY99" s="136"/>
      <c r="FZ99" s="136"/>
      <c r="GA99" s="136"/>
      <c r="GB99" s="136"/>
      <c r="GC99" s="136"/>
      <c r="GD99" s="136"/>
      <c r="GE99" s="136"/>
      <c r="GF99" s="136"/>
      <c r="GG99" s="136"/>
      <c r="GH99" s="136"/>
      <c r="GI99" s="136"/>
      <c r="GJ99" s="136"/>
      <c r="GK99" s="136"/>
      <c r="GL99" s="136"/>
      <c r="GM99" s="136"/>
      <c r="GN99" s="136"/>
      <c r="GO99" s="136"/>
      <c r="GP99" s="136"/>
      <c r="GQ99" s="136"/>
      <c r="GR99" s="136"/>
      <c r="GS99" s="136"/>
      <c r="GT99" s="136"/>
      <c r="GU99" s="136"/>
      <c r="GV99" s="136"/>
      <c r="GW99" s="136"/>
      <c r="GX99" s="136"/>
      <c r="GY99" s="136"/>
      <c r="GZ99" s="136"/>
      <c r="HA99" s="136"/>
      <c r="HB99" s="136"/>
      <c r="HC99" s="136"/>
      <c r="HD99" s="136"/>
      <c r="HE99" s="136"/>
      <c r="HF99" s="136"/>
      <c r="HG99" s="136"/>
      <c r="HH99" s="136"/>
      <c r="HI99" s="136"/>
      <c r="HJ99" s="136"/>
      <c r="HK99" s="136"/>
      <c r="HL99" s="136"/>
      <c r="HM99" s="136"/>
      <c r="HN99" s="1937"/>
      <c r="HO99" s="136"/>
      <c r="HP99" s="136"/>
      <c r="HQ99" s="136"/>
      <c r="HR99" s="136"/>
      <c r="HS99" s="136"/>
      <c r="HT99" s="136"/>
      <c r="HU99" s="136"/>
      <c r="HV99" s="136"/>
      <c r="HW99" s="136"/>
      <c r="HX99" s="136"/>
      <c r="HY99" s="136"/>
      <c r="HZ99" s="136"/>
      <c r="IA99" s="136"/>
      <c r="IB99" s="136"/>
      <c r="IC99" s="1939"/>
      <c r="ID99" s="136"/>
      <c r="IE99" s="136"/>
      <c r="IF99" s="136"/>
      <c r="IG99" s="136"/>
      <c r="IH99" s="136"/>
      <c r="II99" s="136"/>
      <c r="IJ99" s="136"/>
      <c r="IK99" s="136"/>
      <c r="IL99" s="136"/>
      <c r="IM99" s="136"/>
      <c r="IN99" s="136"/>
      <c r="IO99" s="136"/>
      <c r="IP99" s="136"/>
      <c r="IQ99" s="136"/>
      <c r="IR99" s="136"/>
      <c r="IS99" s="136"/>
      <c r="IT99" s="136"/>
      <c r="IU99" s="136"/>
      <c r="IV99" s="136"/>
      <c r="IW99" s="136"/>
      <c r="IX99" s="136"/>
      <c r="IY99" s="136"/>
      <c r="IZ99" s="136"/>
      <c r="JA99" s="136"/>
      <c r="JB99" s="136"/>
      <c r="JC99" s="136"/>
      <c r="JD99" s="136"/>
      <c r="JE99" s="136"/>
      <c r="JF99" s="136"/>
      <c r="JG99" s="136"/>
      <c r="JH99" s="136"/>
      <c r="JI99" s="136"/>
      <c r="JJ99" s="136"/>
      <c r="JK99" s="136"/>
      <c r="JL99" s="136"/>
      <c r="JM99" s="136"/>
      <c r="JN99" s="136"/>
      <c r="JO99" s="136"/>
      <c r="JP99" s="136"/>
      <c r="JQ99" s="136"/>
      <c r="JR99" s="136"/>
      <c r="JS99" s="136"/>
      <c r="JT99" s="136"/>
      <c r="JU99" s="136"/>
      <c r="JV99" s="136"/>
      <c r="JW99" s="136"/>
      <c r="JX99" s="136"/>
      <c r="JY99" s="136"/>
      <c r="JZ99" s="136"/>
      <c r="KA99" s="136"/>
      <c r="KB99" s="136"/>
      <c r="KC99" s="136"/>
      <c r="KD99" s="136"/>
      <c r="KE99" s="136"/>
      <c r="KF99" s="136"/>
      <c r="KG99" s="136"/>
      <c r="KH99" s="136"/>
      <c r="KI99" s="136"/>
      <c r="KJ99" s="136"/>
      <c r="KK99" s="136"/>
      <c r="KL99" s="136"/>
      <c r="KM99" s="136"/>
      <c r="KN99" s="136"/>
      <c r="KO99" s="136"/>
      <c r="KP99" s="136"/>
      <c r="KQ99" s="136"/>
      <c r="KR99" s="136"/>
      <c r="KS99" s="136"/>
      <c r="KT99" s="136"/>
      <c r="KU99" s="136"/>
      <c r="KV99" s="136"/>
      <c r="KW99" s="136"/>
      <c r="KX99" s="136"/>
      <c r="KY99" s="136"/>
      <c r="KZ99" s="136"/>
      <c r="LA99" s="136"/>
      <c r="LB99" s="136"/>
      <c r="LC99" s="136"/>
      <c r="LD99" s="136"/>
      <c r="LE99" s="136"/>
      <c r="LF99" s="136"/>
      <c r="LG99" s="136"/>
      <c r="LH99" s="136"/>
      <c r="LI99" s="136"/>
      <c r="LJ99" s="136"/>
      <c r="LK99" s="136"/>
      <c r="LL99" s="136"/>
      <c r="LM99" s="136"/>
      <c r="LN99" s="136"/>
      <c r="LO99" s="136"/>
      <c r="LP99" s="136"/>
      <c r="LQ99" s="136"/>
      <c r="LR99" s="136"/>
      <c r="LS99" s="136"/>
      <c r="LT99" s="136"/>
      <c r="LU99" s="136"/>
      <c r="LV99" s="136"/>
      <c r="LW99" s="136"/>
      <c r="LX99" s="136"/>
      <c r="LY99" s="136"/>
      <c r="LZ99" s="136"/>
      <c r="MA99" s="136"/>
      <c r="MB99" s="136"/>
      <c r="MC99" s="136"/>
      <c r="MD99" s="136"/>
      <c r="ME99" s="136"/>
      <c r="MF99" s="136"/>
      <c r="MG99" s="136"/>
      <c r="MH99" s="136"/>
      <c r="MI99" s="136"/>
      <c r="MJ99" s="136"/>
      <c r="MK99" s="136"/>
      <c r="ML99" s="136"/>
      <c r="MM99" s="136"/>
      <c r="MN99" s="136"/>
      <c r="MO99" s="136"/>
      <c r="MP99" s="136"/>
      <c r="MQ99" s="136"/>
      <c r="MR99" s="1939"/>
      <c r="MS99" s="612"/>
      <c r="MT99" s="136"/>
      <c r="MU99" s="136"/>
      <c r="MV99" s="136"/>
      <c r="MW99" s="136"/>
      <c r="MX99" s="136"/>
      <c r="MY99" s="136"/>
      <c r="MZ99" s="136"/>
      <c r="NA99" s="136"/>
      <c r="NB99" s="136"/>
      <c r="NC99" s="136"/>
      <c r="ND99" s="136"/>
      <c r="NE99" s="136"/>
      <c r="NF99" s="136"/>
      <c r="NG99" s="136"/>
      <c r="NH99" s="136"/>
      <c r="NI99" s="136"/>
      <c r="NJ99" s="136"/>
      <c r="NK99" s="136"/>
      <c r="NL99" s="136"/>
      <c r="NM99" s="136"/>
      <c r="NN99" s="136"/>
      <c r="NO99" s="136"/>
      <c r="NP99" s="136"/>
      <c r="NQ99" s="136"/>
      <c r="NR99" s="136"/>
      <c r="NS99" s="136"/>
      <c r="NT99" s="608"/>
    </row>
    <row r="100" spans="1:384" s="1938" customFormat="1" ht="20.25" x14ac:dyDescent="0.3">
      <c r="A100" s="14"/>
      <c r="B100" s="14"/>
      <c r="C100" s="14"/>
      <c r="D100" s="23"/>
      <c r="E100" s="1937"/>
      <c r="F100" s="136"/>
      <c r="G100" s="136"/>
      <c r="H100" s="136"/>
      <c r="I100" s="136"/>
      <c r="J100" s="136"/>
      <c r="K100" s="136"/>
      <c r="L100" s="136"/>
      <c r="M100" s="1939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23"/>
      <c r="BN100" s="27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816"/>
      <c r="DD100" s="1816"/>
      <c r="DE100" s="1816"/>
      <c r="DF100" s="1816"/>
      <c r="DG100" s="1816"/>
      <c r="DH100" s="1816"/>
      <c r="DI100" s="1816"/>
      <c r="DJ100" s="1816"/>
      <c r="DK100" s="1816"/>
      <c r="DL100" s="1816"/>
      <c r="DM100" s="14"/>
      <c r="DN100" s="14"/>
      <c r="DO100" s="14"/>
      <c r="DP100" s="14"/>
      <c r="DQ100" s="14"/>
      <c r="DR100" s="14"/>
      <c r="DS100" s="36"/>
      <c r="DT100" s="36"/>
      <c r="DU100" s="36"/>
      <c r="DV100" s="36"/>
      <c r="DW100" s="36"/>
      <c r="DX100" s="38"/>
      <c r="DY100" s="27"/>
      <c r="DZ100" s="56"/>
      <c r="EA100" s="67"/>
      <c r="EB100" s="67"/>
      <c r="EC100" s="67"/>
      <c r="ED100" s="67"/>
      <c r="EE100" s="67"/>
      <c r="EF100" s="67"/>
      <c r="EG100" s="67"/>
      <c r="EH100" s="67"/>
      <c r="EI100" s="56"/>
      <c r="EJ100" s="56"/>
      <c r="EK100" s="56"/>
      <c r="EL100" s="56"/>
      <c r="EM100" s="56"/>
      <c r="EN100" s="23"/>
      <c r="EO100" s="1687"/>
      <c r="EP100" s="1671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77"/>
      <c r="FD100" s="594"/>
      <c r="FE100" s="1937"/>
      <c r="FF100" s="136"/>
      <c r="FG100" s="136"/>
      <c r="FH100" s="136"/>
      <c r="FI100" s="136"/>
      <c r="FJ100" s="136"/>
      <c r="FK100" s="136"/>
      <c r="FL100" s="136"/>
      <c r="FM100" s="136"/>
      <c r="FN100" s="136"/>
      <c r="FO100" s="136"/>
      <c r="FP100" s="136"/>
      <c r="FQ100" s="136"/>
      <c r="FR100" s="136"/>
      <c r="FS100" s="136"/>
      <c r="FT100" s="136"/>
      <c r="FU100" s="136"/>
      <c r="FV100" s="136"/>
      <c r="FW100" s="136"/>
      <c r="FX100" s="136"/>
      <c r="FY100" s="136"/>
      <c r="FZ100" s="136"/>
      <c r="GA100" s="136"/>
      <c r="GB100" s="136"/>
      <c r="GC100" s="136"/>
      <c r="GD100" s="136"/>
      <c r="GE100" s="136"/>
      <c r="GF100" s="136"/>
      <c r="GG100" s="136"/>
      <c r="GH100" s="136"/>
      <c r="GI100" s="136"/>
      <c r="GJ100" s="136"/>
      <c r="GK100" s="136"/>
      <c r="GL100" s="136"/>
      <c r="GM100" s="136"/>
      <c r="GN100" s="136"/>
      <c r="GO100" s="136"/>
      <c r="GP100" s="136"/>
      <c r="GQ100" s="136"/>
      <c r="GR100" s="136"/>
      <c r="GS100" s="136"/>
      <c r="GT100" s="136"/>
      <c r="GU100" s="136"/>
      <c r="GV100" s="136"/>
      <c r="GW100" s="136"/>
      <c r="GX100" s="136"/>
      <c r="GY100" s="136"/>
      <c r="GZ100" s="136"/>
      <c r="HA100" s="136"/>
      <c r="HB100" s="136"/>
      <c r="HC100" s="136"/>
      <c r="HD100" s="136"/>
      <c r="HE100" s="136"/>
      <c r="HF100" s="136"/>
      <c r="HG100" s="136"/>
      <c r="HH100" s="136"/>
      <c r="HI100" s="136"/>
      <c r="HJ100" s="136"/>
      <c r="HK100" s="136"/>
      <c r="HL100" s="136"/>
      <c r="HM100" s="136"/>
      <c r="HN100" s="1937"/>
      <c r="HO100" s="136"/>
      <c r="HP100" s="136"/>
      <c r="HQ100" s="136"/>
      <c r="HR100" s="136"/>
      <c r="HS100" s="136"/>
      <c r="HT100" s="136"/>
      <c r="HU100" s="136"/>
      <c r="HV100" s="136"/>
      <c r="HW100" s="136"/>
      <c r="HX100" s="136"/>
      <c r="HY100" s="136"/>
      <c r="HZ100" s="136"/>
      <c r="IA100" s="136"/>
      <c r="IB100" s="136"/>
      <c r="IC100" s="1939"/>
      <c r="ID100" s="136"/>
      <c r="IE100" s="136"/>
      <c r="IF100" s="136"/>
      <c r="IG100" s="136"/>
      <c r="IH100" s="136"/>
      <c r="II100" s="136"/>
      <c r="IJ100" s="136"/>
      <c r="IK100" s="136"/>
      <c r="IL100" s="136"/>
      <c r="IM100" s="136"/>
      <c r="IN100" s="136"/>
      <c r="IO100" s="136"/>
      <c r="IP100" s="136"/>
      <c r="IQ100" s="136"/>
      <c r="IR100" s="136"/>
      <c r="IS100" s="136"/>
      <c r="IT100" s="136"/>
      <c r="IU100" s="136"/>
      <c r="IV100" s="136"/>
      <c r="IW100" s="136"/>
      <c r="IX100" s="136"/>
      <c r="IY100" s="136"/>
      <c r="IZ100" s="136"/>
      <c r="JA100" s="136"/>
      <c r="JB100" s="136"/>
      <c r="JC100" s="136"/>
      <c r="JD100" s="136"/>
      <c r="JE100" s="136"/>
      <c r="JF100" s="136"/>
      <c r="JG100" s="136"/>
      <c r="JH100" s="136"/>
      <c r="JI100" s="136"/>
      <c r="JJ100" s="136"/>
      <c r="JK100" s="136"/>
      <c r="JL100" s="136"/>
      <c r="JM100" s="136"/>
      <c r="JN100" s="136"/>
      <c r="JO100" s="136"/>
      <c r="JP100" s="136"/>
      <c r="JQ100" s="136"/>
      <c r="JR100" s="136"/>
      <c r="JS100" s="136"/>
      <c r="JT100" s="136"/>
      <c r="JU100" s="136"/>
      <c r="JV100" s="136"/>
      <c r="JW100" s="136"/>
      <c r="JX100" s="136"/>
      <c r="JY100" s="136"/>
      <c r="JZ100" s="136"/>
      <c r="KA100" s="136"/>
      <c r="KB100" s="136"/>
      <c r="KC100" s="136"/>
      <c r="KD100" s="136"/>
      <c r="KE100" s="136"/>
      <c r="KF100" s="136"/>
      <c r="KG100" s="136"/>
      <c r="KH100" s="136"/>
      <c r="KI100" s="136"/>
      <c r="KJ100" s="136"/>
      <c r="KK100" s="136"/>
      <c r="KL100" s="136"/>
      <c r="KM100" s="136"/>
      <c r="KN100" s="136"/>
      <c r="KO100" s="136"/>
      <c r="KP100" s="136"/>
      <c r="KQ100" s="136"/>
      <c r="KR100" s="136"/>
      <c r="KS100" s="136"/>
      <c r="KT100" s="136"/>
      <c r="KU100" s="136"/>
      <c r="KV100" s="136"/>
      <c r="KW100" s="136"/>
      <c r="KX100" s="136"/>
      <c r="KY100" s="136"/>
      <c r="KZ100" s="136"/>
      <c r="LA100" s="136"/>
      <c r="LB100" s="136"/>
      <c r="LC100" s="136"/>
      <c r="LD100" s="136"/>
      <c r="LE100" s="136"/>
      <c r="LF100" s="136"/>
      <c r="LG100" s="136"/>
      <c r="LH100" s="136"/>
      <c r="LI100" s="136"/>
      <c r="LJ100" s="136"/>
      <c r="LK100" s="136"/>
      <c r="LL100" s="136"/>
      <c r="LM100" s="136"/>
      <c r="LN100" s="136"/>
      <c r="LO100" s="136"/>
      <c r="LP100" s="136"/>
      <c r="LQ100" s="136"/>
      <c r="LR100" s="136"/>
      <c r="LS100" s="136"/>
      <c r="LT100" s="136"/>
      <c r="LU100" s="136"/>
      <c r="LV100" s="136"/>
      <c r="LW100" s="136"/>
      <c r="LX100" s="136"/>
      <c r="LY100" s="136"/>
      <c r="LZ100" s="136"/>
      <c r="MA100" s="136"/>
      <c r="MB100" s="136"/>
      <c r="MC100" s="136"/>
      <c r="MD100" s="136"/>
      <c r="ME100" s="136"/>
      <c r="MF100" s="136"/>
      <c r="MG100" s="136"/>
      <c r="MH100" s="136"/>
      <c r="MI100" s="136"/>
      <c r="MJ100" s="136"/>
      <c r="MK100" s="136"/>
      <c r="ML100" s="136"/>
      <c r="MM100" s="136"/>
      <c r="MN100" s="136"/>
      <c r="MO100" s="136"/>
      <c r="MP100" s="136"/>
      <c r="MQ100" s="136"/>
      <c r="MR100" s="1939"/>
      <c r="MS100" s="612"/>
      <c r="MT100" s="136"/>
      <c r="MU100" s="136"/>
      <c r="MV100" s="136"/>
      <c r="MW100" s="136"/>
      <c r="MX100" s="136"/>
      <c r="MY100" s="136"/>
      <c r="MZ100" s="136"/>
      <c r="NA100" s="136"/>
      <c r="NB100" s="136"/>
      <c r="NC100" s="136"/>
      <c r="ND100" s="136"/>
      <c r="NE100" s="136"/>
      <c r="NF100" s="136"/>
      <c r="NG100" s="136"/>
      <c r="NH100" s="136"/>
      <c r="NI100" s="136"/>
      <c r="NJ100" s="136"/>
      <c r="NK100" s="136"/>
      <c r="NL100" s="136"/>
      <c r="NM100" s="136"/>
      <c r="NN100" s="136"/>
      <c r="NO100" s="136"/>
      <c r="NP100" s="136"/>
      <c r="NQ100" s="136"/>
      <c r="NR100" s="136"/>
      <c r="NS100" s="136"/>
      <c r="NT100" s="608"/>
    </row>
    <row r="101" spans="1:384" s="1938" customFormat="1" ht="20.25" x14ac:dyDescent="0.3">
      <c r="A101" s="14"/>
      <c r="B101" s="14"/>
      <c r="C101" s="14"/>
      <c r="D101" s="23"/>
      <c r="E101" s="1937"/>
      <c r="F101" s="136"/>
      <c r="G101" s="136"/>
      <c r="H101" s="136"/>
      <c r="I101" s="136"/>
      <c r="J101" s="136"/>
      <c r="K101" s="136"/>
      <c r="L101" s="136"/>
      <c r="M101" s="1939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23"/>
      <c r="BN101" s="27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816"/>
      <c r="DD101" s="1816"/>
      <c r="DE101" s="1816"/>
      <c r="DF101" s="1816"/>
      <c r="DG101" s="1816"/>
      <c r="DH101" s="1816"/>
      <c r="DI101" s="1816"/>
      <c r="DJ101" s="1816"/>
      <c r="DK101" s="1816"/>
      <c r="DL101" s="1816"/>
      <c r="DM101" s="14"/>
      <c r="DN101" s="14"/>
      <c r="DO101" s="14"/>
      <c r="DP101" s="14"/>
      <c r="DQ101" s="14"/>
      <c r="DR101" s="14"/>
      <c r="DS101" s="36"/>
      <c r="DT101" s="36"/>
      <c r="DU101" s="36"/>
      <c r="DV101" s="36"/>
      <c r="DW101" s="36"/>
      <c r="DX101" s="38"/>
      <c r="DY101" s="27"/>
      <c r="DZ101" s="56"/>
      <c r="EA101" s="67"/>
      <c r="EB101" s="67"/>
      <c r="EC101" s="67"/>
      <c r="ED101" s="67"/>
      <c r="EE101" s="67"/>
      <c r="EF101" s="67"/>
      <c r="EG101" s="67"/>
      <c r="EH101" s="67"/>
      <c r="EI101" s="56"/>
      <c r="EJ101" s="56"/>
      <c r="EK101" s="56"/>
      <c r="EL101" s="56"/>
      <c r="EM101" s="56"/>
      <c r="EN101" s="23"/>
      <c r="EO101" s="1687"/>
      <c r="EP101" s="1671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77"/>
      <c r="FD101" s="594"/>
      <c r="FE101" s="1937"/>
      <c r="FF101" s="136"/>
      <c r="FG101" s="136"/>
      <c r="FH101" s="136"/>
      <c r="FI101" s="136"/>
      <c r="FJ101" s="136"/>
      <c r="FK101" s="136"/>
      <c r="FL101" s="136"/>
      <c r="FM101" s="136"/>
      <c r="FN101" s="136"/>
      <c r="FO101" s="136"/>
      <c r="FP101" s="136"/>
      <c r="FQ101" s="136"/>
      <c r="FR101" s="136"/>
      <c r="FS101" s="136"/>
      <c r="FT101" s="136"/>
      <c r="FU101" s="136"/>
      <c r="FV101" s="136"/>
      <c r="FW101" s="136"/>
      <c r="FX101" s="136"/>
      <c r="FY101" s="136"/>
      <c r="FZ101" s="136"/>
      <c r="GA101" s="136"/>
      <c r="GB101" s="136"/>
      <c r="GC101" s="136"/>
      <c r="GD101" s="136"/>
      <c r="GE101" s="136"/>
      <c r="GF101" s="136"/>
      <c r="GG101" s="136"/>
      <c r="GH101" s="136"/>
      <c r="GI101" s="136"/>
      <c r="GJ101" s="136"/>
      <c r="GK101" s="136"/>
      <c r="GL101" s="136"/>
      <c r="GM101" s="136"/>
      <c r="GN101" s="136"/>
      <c r="GO101" s="136"/>
      <c r="GP101" s="136"/>
      <c r="GQ101" s="136"/>
      <c r="GR101" s="136"/>
      <c r="GS101" s="136"/>
      <c r="GT101" s="136"/>
      <c r="GU101" s="136"/>
      <c r="GV101" s="136"/>
      <c r="GW101" s="136"/>
      <c r="GX101" s="136"/>
      <c r="GY101" s="136"/>
      <c r="GZ101" s="136"/>
      <c r="HA101" s="136"/>
      <c r="HB101" s="136"/>
      <c r="HC101" s="136"/>
      <c r="HD101" s="136"/>
      <c r="HE101" s="136"/>
      <c r="HF101" s="136"/>
      <c r="HG101" s="136"/>
      <c r="HH101" s="136"/>
      <c r="HI101" s="136"/>
      <c r="HJ101" s="136"/>
      <c r="HK101" s="136"/>
      <c r="HL101" s="136"/>
      <c r="HM101" s="136"/>
      <c r="HN101" s="1937"/>
      <c r="HO101" s="136"/>
      <c r="HP101" s="136"/>
      <c r="HQ101" s="136"/>
      <c r="HR101" s="136"/>
      <c r="HS101" s="136"/>
      <c r="HT101" s="136"/>
      <c r="HU101" s="136"/>
      <c r="HV101" s="136"/>
      <c r="HW101" s="136"/>
      <c r="HX101" s="136"/>
      <c r="HY101" s="136"/>
      <c r="HZ101" s="136"/>
      <c r="IA101" s="136"/>
      <c r="IB101" s="136"/>
      <c r="IC101" s="1939"/>
      <c r="ID101" s="136"/>
      <c r="IE101" s="136"/>
      <c r="IF101" s="136"/>
      <c r="IG101" s="136"/>
      <c r="IH101" s="136"/>
      <c r="II101" s="136"/>
      <c r="IJ101" s="136"/>
      <c r="IK101" s="136"/>
      <c r="IL101" s="136"/>
      <c r="IM101" s="136"/>
      <c r="IN101" s="136"/>
      <c r="IO101" s="136"/>
      <c r="IP101" s="136"/>
      <c r="IQ101" s="136"/>
      <c r="IR101" s="136"/>
      <c r="IS101" s="136"/>
      <c r="IT101" s="136"/>
      <c r="IU101" s="136"/>
      <c r="IV101" s="136"/>
      <c r="IW101" s="136"/>
      <c r="IX101" s="136"/>
      <c r="IY101" s="136"/>
      <c r="IZ101" s="136"/>
      <c r="JA101" s="136"/>
      <c r="JB101" s="136"/>
      <c r="JC101" s="136"/>
      <c r="JD101" s="136"/>
      <c r="JE101" s="136"/>
      <c r="JF101" s="136"/>
      <c r="JG101" s="136"/>
      <c r="JH101" s="136"/>
      <c r="JI101" s="136"/>
      <c r="JJ101" s="136"/>
      <c r="JK101" s="136"/>
      <c r="JL101" s="136"/>
      <c r="JM101" s="136"/>
      <c r="JN101" s="136"/>
      <c r="JO101" s="136"/>
      <c r="JP101" s="136"/>
      <c r="JQ101" s="136"/>
      <c r="JR101" s="136"/>
      <c r="JS101" s="136"/>
      <c r="JT101" s="136"/>
      <c r="JU101" s="136"/>
      <c r="JV101" s="136"/>
      <c r="JW101" s="136"/>
      <c r="JX101" s="136"/>
      <c r="JY101" s="136"/>
      <c r="JZ101" s="136"/>
      <c r="KA101" s="136"/>
      <c r="KB101" s="136"/>
      <c r="KC101" s="136"/>
      <c r="KD101" s="136"/>
      <c r="KE101" s="136"/>
      <c r="KF101" s="136"/>
      <c r="KG101" s="136"/>
      <c r="KH101" s="136"/>
      <c r="KI101" s="136"/>
      <c r="KJ101" s="136"/>
      <c r="KK101" s="136"/>
      <c r="KL101" s="136"/>
      <c r="KM101" s="136"/>
      <c r="KN101" s="136"/>
      <c r="KO101" s="136"/>
      <c r="KP101" s="136"/>
      <c r="KQ101" s="136"/>
      <c r="KR101" s="136"/>
      <c r="KS101" s="136"/>
      <c r="KT101" s="136"/>
      <c r="KU101" s="136"/>
      <c r="KV101" s="136"/>
      <c r="KW101" s="136"/>
      <c r="KX101" s="136"/>
      <c r="KY101" s="136"/>
      <c r="KZ101" s="136"/>
      <c r="LA101" s="136"/>
      <c r="LB101" s="136"/>
      <c r="LC101" s="136"/>
      <c r="LD101" s="136"/>
      <c r="LE101" s="136"/>
      <c r="LF101" s="136"/>
      <c r="LG101" s="136"/>
      <c r="LH101" s="136"/>
      <c r="LI101" s="136"/>
      <c r="LJ101" s="136"/>
      <c r="LK101" s="136"/>
      <c r="LL101" s="136"/>
      <c r="LM101" s="136"/>
      <c r="LN101" s="136"/>
      <c r="LO101" s="136"/>
      <c r="LP101" s="136"/>
      <c r="LQ101" s="136"/>
      <c r="LR101" s="136"/>
      <c r="LS101" s="136"/>
      <c r="LT101" s="136"/>
      <c r="LU101" s="136"/>
      <c r="LV101" s="136"/>
      <c r="LW101" s="136"/>
      <c r="LX101" s="136"/>
      <c r="LY101" s="136"/>
      <c r="LZ101" s="136"/>
      <c r="MA101" s="136"/>
      <c r="MB101" s="136"/>
      <c r="MC101" s="136"/>
      <c r="MD101" s="136"/>
      <c r="ME101" s="136"/>
      <c r="MF101" s="136"/>
      <c r="MG101" s="136"/>
      <c r="MH101" s="136"/>
      <c r="MI101" s="136"/>
      <c r="MJ101" s="136"/>
      <c r="MK101" s="136"/>
      <c r="ML101" s="136"/>
      <c r="MM101" s="136"/>
      <c r="MN101" s="136"/>
      <c r="MO101" s="136"/>
      <c r="MP101" s="136"/>
      <c r="MQ101" s="136"/>
      <c r="MR101" s="1939"/>
      <c r="MS101" s="612"/>
      <c r="MT101" s="136"/>
      <c r="MU101" s="136"/>
      <c r="MV101" s="136"/>
      <c r="MW101" s="136"/>
      <c r="MX101" s="136"/>
      <c r="MY101" s="136"/>
      <c r="MZ101" s="136"/>
      <c r="NA101" s="136"/>
      <c r="NB101" s="136"/>
      <c r="NC101" s="136"/>
      <c r="ND101" s="136"/>
      <c r="NE101" s="136"/>
      <c r="NF101" s="136"/>
      <c r="NG101" s="136"/>
      <c r="NH101" s="136"/>
      <c r="NI101" s="136"/>
      <c r="NJ101" s="136"/>
      <c r="NK101" s="136"/>
      <c r="NL101" s="136"/>
      <c r="NM101" s="136"/>
      <c r="NN101" s="136"/>
      <c r="NO101" s="136"/>
      <c r="NP101" s="136"/>
      <c r="NQ101" s="136"/>
      <c r="NR101" s="136"/>
      <c r="NS101" s="136"/>
      <c r="NT101" s="608"/>
    </row>
    <row r="102" spans="1:384" s="1938" customFormat="1" ht="18.75" x14ac:dyDescent="0.3">
      <c r="A102" s="14"/>
      <c r="B102" s="14"/>
      <c r="C102" s="14"/>
      <c r="D102" s="23"/>
      <c r="E102" s="1937"/>
      <c r="F102" s="136"/>
      <c r="G102" s="136"/>
      <c r="H102" s="136"/>
      <c r="I102" s="136"/>
      <c r="J102" s="136"/>
      <c r="K102" s="136"/>
      <c r="L102" s="136"/>
      <c r="M102" s="1939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23"/>
      <c r="BN102" s="27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816"/>
      <c r="DD102" s="1816"/>
      <c r="DE102" s="1816"/>
      <c r="DF102" s="1816"/>
      <c r="DG102" s="1816"/>
      <c r="DH102" s="1816"/>
      <c r="DI102" s="1816"/>
      <c r="DJ102" s="1816"/>
      <c r="DK102" s="1816"/>
      <c r="DL102" s="1816"/>
      <c r="DM102" s="14"/>
      <c r="DN102" s="14"/>
      <c r="DO102" s="14"/>
      <c r="DP102" s="14"/>
      <c r="DQ102" s="14"/>
      <c r="DR102" s="14"/>
      <c r="DS102" s="22"/>
      <c r="DT102" s="22"/>
      <c r="DU102" s="22"/>
      <c r="DV102" s="22"/>
      <c r="DW102" s="22"/>
      <c r="DX102" s="38"/>
      <c r="DY102" s="27"/>
      <c r="DZ102" s="56"/>
      <c r="EA102" s="67"/>
      <c r="EB102" s="67"/>
      <c r="EC102" s="67"/>
      <c r="ED102" s="67"/>
      <c r="EE102" s="67"/>
      <c r="EF102" s="67"/>
      <c r="EG102" s="67"/>
      <c r="EH102" s="67"/>
      <c r="EI102" s="56"/>
      <c r="EJ102" s="56"/>
      <c r="EK102" s="56"/>
      <c r="EL102" s="56"/>
      <c r="EM102" s="56"/>
      <c r="EN102" s="23"/>
      <c r="EO102" s="1687"/>
      <c r="EP102" s="1671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77"/>
      <c r="FD102" s="594"/>
      <c r="FE102" s="1937"/>
      <c r="FF102" s="136"/>
      <c r="FG102" s="136"/>
      <c r="FH102" s="136"/>
      <c r="FI102" s="136"/>
      <c r="FJ102" s="136"/>
      <c r="FK102" s="136"/>
      <c r="FL102" s="136"/>
      <c r="FM102" s="136"/>
      <c r="FN102" s="136"/>
      <c r="FO102" s="136"/>
      <c r="FP102" s="136"/>
      <c r="FQ102" s="136"/>
      <c r="FR102" s="136"/>
      <c r="FS102" s="136"/>
      <c r="FT102" s="136"/>
      <c r="FU102" s="136"/>
      <c r="FV102" s="136"/>
      <c r="FW102" s="136"/>
      <c r="FX102" s="136"/>
      <c r="FY102" s="136"/>
      <c r="FZ102" s="136"/>
      <c r="GA102" s="136"/>
      <c r="GB102" s="136"/>
      <c r="GC102" s="136"/>
      <c r="GD102" s="136"/>
      <c r="GE102" s="136"/>
      <c r="GF102" s="136"/>
      <c r="GG102" s="136"/>
      <c r="GH102" s="136"/>
      <c r="GI102" s="136"/>
      <c r="GJ102" s="136"/>
      <c r="GK102" s="136"/>
      <c r="GL102" s="136"/>
      <c r="GM102" s="136"/>
      <c r="GN102" s="136"/>
      <c r="GO102" s="136"/>
      <c r="GP102" s="136"/>
      <c r="GQ102" s="136"/>
      <c r="GR102" s="136"/>
      <c r="GS102" s="136"/>
      <c r="GT102" s="136"/>
      <c r="GU102" s="136"/>
      <c r="GV102" s="136"/>
      <c r="GW102" s="136"/>
      <c r="GX102" s="136"/>
      <c r="GY102" s="136"/>
      <c r="GZ102" s="136"/>
      <c r="HA102" s="136"/>
      <c r="HB102" s="136"/>
      <c r="HC102" s="136"/>
      <c r="HD102" s="136"/>
      <c r="HE102" s="136"/>
      <c r="HF102" s="136"/>
      <c r="HG102" s="136"/>
      <c r="HH102" s="136"/>
      <c r="HI102" s="136"/>
      <c r="HJ102" s="136"/>
      <c r="HK102" s="136"/>
      <c r="HL102" s="136"/>
      <c r="HM102" s="136"/>
      <c r="HN102" s="1937"/>
      <c r="HO102" s="136"/>
      <c r="HP102" s="136"/>
      <c r="HQ102" s="136"/>
      <c r="HR102" s="136"/>
      <c r="HS102" s="136"/>
      <c r="HT102" s="136"/>
      <c r="HU102" s="136"/>
      <c r="HV102" s="136"/>
      <c r="HW102" s="136"/>
      <c r="HX102" s="136"/>
      <c r="HY102" s="136"/>
      <c r="HZ102" s="136"/>
      <c r="IA102" s="136"/>
      <c r="IB102" s="136"/>
      <c r="IC102" s="1939"/>
      <c r="ID102" s="136"/>
      <c r="IE102" s="136"/>
      <c r="IF102" s="136"/>
      <c r="IG102" s="136"/>
      <c r="IH102" s="136"/>
      <c r="II102" s="136"/>
      <c r="IJ102" s="136"/>
      <c r="IK102" s="136"/>
      <c r="IL102" s="136"/>
      <c r="IM102" s="136"/>
      <c r="IN102" s="136"/>
      <c r="IO102" s="136"/>
      <c r="IP102" s="136"/>
      <c r="IQ102" s="136"/>
      <c r="IR102" s="136"/>
      <c r="IS102" s="136"/>
      <c r="IT102" s="136"/>
      <c r="IU102" s="136"/>
      <c r="IV102" s="136"/>
      <c r="IW102" s="136"/>
      <c r="IX102" s="136"/>
      <c r="IY102" s="136"/>
      <c r="IZ102" s="136"/>
      <c r="JA102" s="136"/>
      <c r="JB102" s="136"/>
      <c r="JC102" s="136"/>
      <c r="JD102" s="136"/>
      <c r="JE102" s="136"/>
      <c r="JF102" s="136"/>
      <c r="JG102" s="136"/>
      <c r="JH102" s="136"/>
      <c r="JI102" s="136"/>
      <c r="JJ102" s="136"/>
      <c r="JK102" s="136"/>
      <c r="JL102" s="136"/>
      <c r="JM102" s="136"/>
      <c r="JN102" s="136"/>
      <c r="JO102" s="136"/>
      <c r="JP102" s="136"/>
      <c r="JQ102" s="136"/>
      <c r="JR102" s="136"/>
      <c r="JS102" s="136"/>
      <c r="JT102" s="136"/>
      <c r="JU102" s="136"/>
      <c r="JV102" s="136"/>
      <c r="JW102" s="136"/>
      <c r="JX102" s="136"/>
      <c r="JY102" s="136"/>
      <c r="JZ102" s="136"/>
      <c r="KA102" s="136"/>
      <c r="KB102" s="136"/>
      <c r="KC102" s="136"/>
      <c r="KD102" s="136"/>
      <c r="KE102" s="136"/>
      <c r="KF102" s="136"/>
      <c r="KG102" s="136"/>
      <c r="KH102" s="136"/>
      <c r="KI102" s="136"/>
      <c r="KJ102" s="136"/>
      <c r="KK102" s="136"/>
      <c r="KL102" s="136"/>
      <c r="KM102" s="136"/>
      <c r="KN102" s="136"/>
      <c r="KO102" s="136"/>
      <c r="KP102" s="136"/>
      <c r="KQ102" s="136"/>
      <c r="KR102" s="136"/>
      <c r="KS102" s="136"/>
      <c r="KT102" s="136"/>
      <c r="KU102" s="136"/>
      <c r="KV102" s="136"/>
      <c r="KW102" s="136"/>
      <c r="KX102" s="136"/>
      <c r="KY102" s="136"/>
      <c r="KZ102" s="136"/>
      <c r="LA102" s="136"/>
      <c r="LB102" s="136"/>
      <c r="LC102" s="136"/>
      <c r="LD102" s="136"/>
      <c r="LE102" s="136"/>
      <c r="LF102" s="136"/>
      <c r="LG102" s="136"/>
      <c r="LH102" s="136"/>
      <c r="LI102" s="136"/>
      <c r="LJ102" s="136"/>
      <c r="LK102" s="136"/>
      <c r="LL102" s="136"/>
      <c r="LM102" s="136"/>
      <c r="LN102" s="136"/>
      <c r="LO102" s="136"/>
      <c r="LP102" s="136"/>
      <c r="LQ102" s="136"/>
      <c r="LR102" s="136"/>
      <c r="LS102" s="136"/>
      <c r="LT102" s="136"/>
      <c r="LU102" s="136"/>
      <c r="LV102" s="136"/>
      <c r="LW102" s="136"/>
      <c r="LX102" s="136"/>
      <c r="LY102" s="136"/>
      <c r="LZ102" s="136"/>
      <c r="MA102" s="136"/>
      <c r="MB102" s="136"/>
      <c r="MC102" s="136"/>
      <c r="MD102" s="136"/>
      <c r="ME102" s="136"/>
      <c r="MF102" s="136"/>
      <c r="MG102" s="136"/>
      <c r="MH102" s="136"/>
      <c r="MI102" s="136"/>
      <c r="MJ102" s="136"/>
      <c r="MK102" s="136"/>
      <c r="ML102" s="136"/>
      <c r="MM102" s="136"/>
      <c r="MN102" s="136"/>
      <c r="MO102" s="136"/>
      <c r="MP102" s="136"/>
      <c r="MQ102" s="136"/>
      <c r="MR102" s="1939"/>
      <c r="MS102" s="612"/>
      <c r="MT102" s="136"/>
      <c r="MU102" s="136"/>
      <c r="MV102" s="136"/>
      <c r="MW102" s="136"/>
      <c r="MX102" s="136"/>
      <c r="MY102" s="136"/>
      <c r="MZ102" s="136"/>
      <c r="NA102" s="136"/>
      <c r="NB102" s="136"/>
      <c r="NC102" s="136"/>
      <c r="ND102" s="136"/>
      <c r="NE102" s="136"/>
      <c r="NF102" s="136"/>
      <c r="NG102" s="136"/>
      <c r="NH102" s="136"/>
      <c r="NI102" s="136"/>
      <c r="NJ102" s="136"/>
      <c r="NK102" s="136"/>
      <c r="NL102" s="136"/>
      <c r="NM102" s="136"/>
      <c r="NN102" s="136"/>
      <c r="NO102" s="136"/>
      <c r="NP102" s="136"/>
      <c r="NQ102" s="136"/>
      <c r="NR102" s="136"/>
      <c r="NS102" s="136"/>
      <c r="NT102" s="608"/>
    </row>
    <row r="103" spans="1:384" s="1938" customFormat="1" ht="18.75" x14ac:dyDescent="0.3">
      <c r="A103" s="14"/>
      <c r="B103" s="14"/>
      <c r="C103" s="14"/>
      <c r="D103" s="23"/>
      <c r="E103" s="1937"/>
      <c r="F103" s="136"/>
      <c r="G103" s="136"/>
      <c r="H103" s="136"/>
      <c r="I103" s="136"/>
      <c r="J103" s="136"/>
      <c r="K103" s="136"/>
      <c r="L103" s="136"/>
      <c r="M103" s="1939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23"/>
      <c r="BN103" s="27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816"/>
      <c r="DD103" s="1816"/>
      <c r="DE103" s="1816"/>
      <c r="DF103" s="1816"/>
      <c r="DG103" s="1816"/>
      <c r="DH103" s="1816"/>
      <c r="DI103" s="1816"/>
      <c r="DJ103" s="1816"/>
      <c r="DK103" s="1816"/>
      <c r="DL103" s="1816"/>
      <c r="DM103" s="14"/>
      <c r="DN103" s="14"/>
      <c r="DO103" s="14"/>
      <c r="DP103" s="14"/>
      <c r="DQ103" s="14"/>
      <c r="DR103" s="14"/>
      <c r="DS103" s="22"/>
      <c r="DT103" s="22"/>
      <c r="DU103" s="22"/>
      <c r="DV103" s="22"/>
      <c r="DW103" s="22"/>
      <c r="DX103" s="38"/>
      <c r="DY103" s="27"/>
      <c r="DZ103" s="56"/>
      <c r="EA103" s="65"/>
      <c r="EB103" s="65"/>
      <c r="EC103" s="65"/>
      <c r="ED103" s="65"/>
      <c r="EE103" s="65"/>
      <c r="EF103" s="65"/>
      <c r="EG103" s="65"/>
      <c r="EH103" s="65"/>
      <c r="EI103" s="56"/>
      <c r="EJ103" s="56"/>
      <c r="EK103" s="56"/>
      <c r="EL103" s="56"/>
      <c r="EM103" s="56"/>
      <c r="EN103" s="23"/>
      <c r="EO103" s="1687"/>
      <c r="EP103" s="1671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77"/>
      <c r="FD103" s="594"/>
      <c r="FE103" s="1937"/>
      <c r="FF103" s="136"/>
      <c r="FG103" s="136"/>
      <c r="FH103" s="136"/>
      <c r="FI103" s="136"/>
      <c r="FJ103" s="136"/>
      <c r="FK103" s="136"/>
      <c r="FL103" s="136"/>
      <c r="FM103" s="136"/>
      <c r="FN103" s="136"/>
      <c r="FO103" s="136"/>
      <c r="FP103" s="136"/>
      <c r="FQ103" s="136"/>
      <c r="FR103" s="136"/>
      <c r="FS103" s="136"/>
      <c r="FT103" s="136"/>
      <c r="FU103" s="136"/>
      <c r="FV103" s="136"/>
      <c r="FW103" s="136"/>
      <c r="FX103" s="136"/>
      <c r="FY103" s="136"/>
      <c r="FZ103" s="136"/>
      <c r="GA103" s="136"/>
      <c r="GB103" s="136"/>
      <c r="GC103" s="136"/>
      <c r="GD103" s="136"/>
      <c r="GE103" s="136"/>
      <c r="GF103" s="136"/>
      <c r="GG103" s="136"/>
      <c r="GH103" s="136"/>
      <c r="GI103" s="136"/>
      <c r="GJ103" s="136"/>
      <c r="GK103" s="136"/>
      <c r="GL103" s="136"/>
      <c r="GM103" s="136"/>
      <c r="GN103" s="136"/>
      <c r="GO103" s="136"/>
      <c r="GP103" s="136"/>
      <c r="GQ103" s="136"/>
      <c r="GR103" s="136"/>
      <c r="GS103" s="136"/>
      <c r="GT103" s="136"/>
      <c r="GU103" s="136"/>
      <c r="GV103" s="136"/>
      <c r="GW103" s="136"/>
      <c r="GX103" s="136"/>
      <c r="GY103" s="136"/>
      <c r="GZ103" s="136"/>
      <c r="HA103" s="136"/>
      <c r="HB103" s="136"/>
      <c r="HC103" s="136"/>
      <c r="HD103" s="136"/>
      <c r="HE103" s="136"/>
      <c r="HF103" s="136"/>
      <c r="HG103" s="136"/>
      <c r="HH103" s="136"/>
      <c r="HI103" s="136"/>
      <c r="HJ103" s="136"/>
      <c r="HK103" s="136"/>
      <c r="HL103" s="136"/>
      <c r="HM103" s="136"/>
      <c r="HN103" s="1937"/>
      <c r="HO103" s="136"/>
      <c r="HP103" s="136"/>
      <c r="HQ103" s="136"/>
      <c r="HR103" s="136"/>
      <c r="HS103" s="136"/>
      <c r="HT103" s="136"/>
      <c r="HU103" s="136"/>
      <c r="HV103" s="136"/>
      <c r="HW103" s="136"/>
      <c r="HX103" s="136"/>
      <c r="HY103" s="136"/>
      <c r="HZ103" s="136"/>
      <c r="IA103" s="136"/>
      <c r="IB103" s="136"/>
      <c r="IC103" s="1939"/>
      <c r="ID103" s="136"/>
      <c r="IE103" s="136"/>
      <c r="IF103" s="136"/>
      <c r="IG103" s="136"/>
      <c r="IH103" s="136"/>
      <c r="II103" s="136"/>
      <c r="IJ103" s="136"/>
      <c r="IK103" s="136"/>
      <c r="IL103" s="136"/>
      <c r="IM103" s="136"/>
      <c r="IN103" s="136"/>
      <c r="IO103" s="136"/>
      <c r="IP103" s="136"/>
      <c r="IQ103" s="136"/>
      <c r="IR103" s="136"/>
      <c r="IS103" s="136"/>
      <c r="IT103" s="136"/>
      <c r="IU103" s="136"/>
      <c r="IV103" s="136"/>
      <c r="IW103" s="136"/>
      <c r="IX103" s="136"/>
      <c r="IY103" s="136"/>
      <c r="IZ103" s="136"/>
      <c r="JA103" s="136"/>
      <c r="JB103" s="136"/>
      <c r="JC103" s="136"/>
      <c r="JD103" s="136"/>
      <c r="JE103" s="136"/>
      <c r="JF103" s="136"/>
      <c r="JG103" s="136"/>
      <c r="JH103" s="136"/>
      <c r="JI103" s="136"/>
      <c r="JJ103" s="136"/>
      <c r="JK103" s="136"/>
      <c r="JL103" s="136"/>
      <c r="JM103" s="136"/>
      <c r="JN103" s="136"/>
      <c r="JO103" s="136"/>
      <c r="JP103" s="136"/>
      <c r="JQ103" s="136"/>
      <c r="JR103" s="136"/>
      <c r="JS103" s="136"/>
      <c r="JT103" s="136"/>
      <c r="JU103" s="136"/>
      <c r="JV103" s="136"/>
      <c r="JW103" s="136"/>
      <c r="JX103" s="136"/>
      <c r="JY103" s="136"/>
      <c r="JZ103" s="136"/>
      <c r="KA103" s="136"/>
      <c r="KB103" s="136"/>
      <c r="KC103" s="136"/>
      <c r="KD103" s="136"/>
      <c r="KE103" s="136"/>
      <c r="KF103" s="136"/>
      <c r="KG103" s="136"/>
      <c r="KH103" s="136"/>
      <c r="KI103" s="136"/>
      <c r="KJ103" s="136"/>
      <c r="KK103" s="136"/>
      <c r="KL103" s="136"/>
      <c r="KM103" s="136"/>
      <c r="KN103" s="136"/>
      <c r="KO103" s="136"/>
      <c r="KP103" s="136"/>
      <c r="KQ103" s="136"/>
      <c r="KR103" s="136"/>
      <c r="KS103" s="136"/>
      <c r="KT103" s="136"/>
      <c r="KU103" s="136"/>
      <c r="KV103" s="136"/>
      <c r="KW103" s="136"/>
      <c r="KX103" s="136"/>
      <c r="KY103" s="136"/>
      <c r="KZ103" s="136"/>
      <c r="LA103" s="136"/>
      <c r="LB103" s="136"/>
      <c r="LC103" s="136"/>
      <c r="LD103" s="136"/>
      <c r="LE103" s="136"/>
      <c r="LF103" s="136"/>
      <c r="LG103" s="136"/>
      <c r="LH103" s="136"/>
      <c r="LI103" s="136"/>
      <c r="LJ103" s="136"/>
      <c r="LK103" s="136"/>
      <c r="LL103" s="136"/>
      <c r="LM103" s="136"/>
      <c r="LN103" s="136"/>
      <c r="LO103" s="136"/>
      <c r="LP103" s="136"/>
      <c r="LQ103" s="136"/>
      <c r="LR103" s="136"/>
      <c r="LS103" s="136"/>
      <c r="LT103" s="136"/>
      <c r="LU103" s="136"/>
      <c r="LV103" s="136"/>
      <c r="LW103" s="136"/>
      <c r="LX103" s="136"/>
      <c r="LY103" s="136"/>
      <c r="LZ103" s="136"/>
      <c r="MA103" s="136"/>
      <c r="MB103" s="136"/>
      <c r="MC103" s="136"/>
      <c r="MD103" s="136"/>
      <c r="ME103" s="136"/>
      <c r="MF103" s="136"/>
      <c r="MG103" s="136"/>
      <c r="MH103" s="136"/>
      <c r="MI103" s="136"/>
      <c r="MJ103" s="136"/>
      <c r="MK103" s="136"/>
      <c r="ML103" s="136"/>
      <c r="MM103" s="136"/>
      <c r="MN103" s="136"/>
      <c r="MO103" s="136"/>
      <c r="MP103" s="136"/>
      <c r="MQ103" s="136"/>
      <c r="MR103" s="1939"/>
      <c r="MS103" s="612"/>
      <c r="MT103" s="136"/>
      <c r="MU103" s="136"/>
      <c r="MV103" s="136"/>
      <c r="MW103" s="136"/>
      <c r="MX103" s="136"/>
      <c r="MY103" s="136"/>
      <c r="MZ103" s="136"/>
      <c r="NA103" s="136"/>
      <c r="NB103" s="136"/>
      <c r="NC103" s="136"/>
      <c r="ND103" s="136"/>
      <c r="NE103" s="136"/>
      <c r="NF103" s="136"/>
      <c r="NG103" s="136"/>
      <c r="NH103" s="136"/>
      <c r="NI103" s="136"/>
      <c r="NJ103" s="136"/>
      <c r="NK103" s="136"/>
      <c r="NL103" s="136"/>
      <c r="NM103" s="136"/>
      <c r="NN103" s="136"/>
      <c r="NO103" s="136"/>
      <c r="NP103" s="136"/>
      <c r="NQ103" s="136"/>
      <c r="NR103" s="136"/>
      <c r="NS103" s="136"/>
      <c r="NT103" s="608"/>
    </row>
    <row r="104" spans="1:384" s="1938" customFormat="1" ht="18.75" x14ac:dyDescent="0.3">
      <c r="A104" s="14"/>
      <c r="B104" s="14"/>
      <c r="C104" s="14"/>
      <c r="D104" s="23"/>
      <c r="E104" s="1937"/>
      <c r="F104" s="136"/>
      <c r="G104" s="136"/>
      <c r="H104" s="136"/>
      <c r="I104" s="136"/>
      <c r="J104" s="136"/>
      <c r="K104" s="136"/>
      <c r="L104" s="136"/>
      <c r="M104" s="1939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23"/>
      <c r="BN104" s="27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816"/>
      <c r="DD104" s="1816"/>
      <c r="DE104" s="1816"/>
      <c r="DF104" s="1816"/>
      <c r="DG104" s="1816"/>
      <c r="DH104" s="1816"/>
      <c r="DI104" s="1816"/>
      <c r="DJ104" s="1816"/>
      <c r="DK104" s="1816"/>
      <c r="DL104" s="1816"/>
      <c r="DM104" s="14"/>
      <c r="DN104" s="14"/>
      <c r="DO104" s="14"/>
      <c r="DP104" s="14"/>
      <c r="DQ104" s="14"/>
      <c r="DR104" s="14"/>
      <c r="DS104" s="22"/>
      <c r="DT104" s="22"/>
      <c r="DU104" s="22"/>
      <c r="DV104" s="22"/>
      <c r="DW104" s="22"/>
      <c r="DX104" s="38"/>
      <c r="DY104" s="27"/>
      <c r="DZ104" s="56"/>
      <c r="EA104" s="65"/>
      <c r="EB104" s="65"/>
      <c r="EC104" s="65"/>
      <c r="ED104" s="65"/>
      <c r="EE104" s="65"/>
      <c r="EF104" s="65"/>
      <c r="EG104" s="65"/>
      <c r="EH104" s="65"/>
      <c r="EI104" s="56"/>
      <c r="EJ104" s="56"/>
      <c r="EK104" s="56"/>
      <c r="EL104" s="56"/>
      <c r="EM104" s="56"/>
      <c r="EN104" s="23"/>
      <c r="EO104" s="1687"/>
      <c r="EP104" s="1671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77"/>
      <c r="FD104" s="594"/>
      <c r="FE104" s="1937"/>
      <c r="FF104" s="136"/>
      <c r="FG104" s="136"/>
      <c r="FH104" s="136"/>
      <c r="FI104" s="136"/>
      <c r="FJ104" s="136"/>
      <c r="FK104" s="136"/>
      <c r="FL104" s="136"/>
      <c r="FM104" s="136"/>
      <c r="FN104" s="136"/>
      <c r="FO104" s="136"/>
      <c r="FP104" s="136"/>
      <c r="FQ104" s="136"/>
      <c r="FR104" s="136"/>
      <c r="FS104" s="136"/>
      <c r="FT104" s="136"/>
      <c r="FU104" s="136"/>
      <c r="FV104" s="136"/>
      <c r="FW104" s="136"/>
      <c r="FX104" s="136"/>
      <c r="FY104" s="136"/>
      <c r="FZ104" s="136"/>
      <c r="GA104" s="136"/>
      <c r="GB104" s="136"/>
      <c r="GC104" s="136"/>
      <c r="GD104" s="136"/>
      <c r="GE104" s="136"/>
      <c r="GF104" s="136"/>
      <c r="GG104" s="136"/>
      <c r="GH104" s="136"/>
      <c r="GI104" s="136"/>
      <c r="GJ104" s="136"/>
      <c r="GK104" s="136"/>
      <c r="GL104" s="136"/>
      <c r="GM104" s="136"/>
      <c r="GN104" s="136"/>
      <c r="GO104" s="136"/>
      <c r="GP104" s="136"/>
      <c r="GQ104" s="136"/>
      <c r="GR104" s="136"/>
      <c r="GS104" s="136"/>
      <c r="GT104" s="136"/>
      <c r="GU104" s="136"/>
      <c r="GV104" s="136"/>
      <c r="GW104" s="136"/>
      <c r="GX104" s="136"/>
      <c r="GY104" s="136"/>
      <c r="GZ104" s="136"/>
      <c r="HA104" s="136"/>
      <c r="HB104" s="136"/>
      <c r="HC104" s="136"/>
      <c r="HD104" s="136"/>
      <c r="HE104" s="136"/>
      <c r="HF104" s="136"/>
      <c r="HG104" s="136"/>
      <c r="HH104" s="136"/>
      <c r="HI104" s="136"/>
      <c r="HJ104" s="136"/>
      <c r="HK104" s="136"/>
      <c r="HL104" s="136"/>
      <c r="HM104" s="136"/>
      <c r="HN104" s="1937"/>
      <c r="HO104" s="136"/>
      <c r="HP104" s="136"/>
      <c r="HQ104" s="136"/>
      <c r="HR104" s="136"/>
      <c r="HS104" s="136"/>
      <c r="HT104" s="136"/>
      <c r="HU104" s="136"/>
      <c r="HV104" s="136"/>
      <c r="HW104" s="136"/>
      <c r="HX104" s="136"/>
      <c r="HY104" s="136"/>
      <c r="HZ104" s="136"/>
      <c r="IA104" s="136"/>
      <c r="IB104" s="136"/>
      <c r="IC104" s="1939"/>
      <c r="ID104" s="136"/>
      <c r="IE104" s="136"/>
      <c r="IF104" s="136"/>
      <c r="IG104" s="136"/>
      <c r="IH104" s="136"/>
      <c r="II104" s="136"/>
      <c r="IJ104" s="136"/>
      <c r="IK104" s="136"/>
      <c r="IL104" s="136"/>
      <c r="IM104" s="136"/>
      <c r="IN104" s="136"/>
      <c r="IO104" s="136"/>
      <c r="IP104" s="136"/>
      <c r="IQ104" s="136"/>
      <c r="IR104" s="136"/>
      <c r="IS104" s="136"/>
      <c r="IT104" s="136"/>
      <c r="IU104" s="136"/>
      <c r="IV104" s="136"/>
      <c r="IW104" s="136"/>
      <c r="IX104" s="136"/>
      <c r="IY104" s="136"/>
      <c r="IZ104" s="136"/>
      <c r="JA104" s="136"/>
      <c r="JB104" s="136"/>
      <c r="JC104" s="136"/>
      <c r="JD104" s="136"/>
      <c r="JE104" s="136"/>
      <c r="JF104" s="136"/>
      <c r="JG104" s="136"/>
      <c r="JH104" s="136"/>
      <c r="JI104" s="136"/>
      <c r="JJ104" s="136"/>
      <c r="JK104" s="136"/>
      <c r="JL104" s="136"/>
      <c r="JM104" s="136"/>
      <c r="JN104" s="136"/>
      <c r="JO104" s="136"/>
      <c r="JP104" s="136"/>
      <c r="JQ104" s="136"/>
      <c r="JR104" s="136"/>
      <c r="JS104" s="136"/>
      <c r="JT104" s="136"/>
      <c r="JU104" s="136"/>
      <c r="JV104" s="136"/>
      <c r="JW104" s="136"/>
      <c r="JX104" s="136"/>
      <c r="JY104" s="136"/>
      <c r="JZ104" s="136"/>
      <c r="KA104" s="136"/>
      <c r="KB104" s="136"/>
      <c r="KC104" s="136"/>
      <c r="KD104" s="136"/>
      <c r="KE104" s="136"/>
      <c r="KF104" s="136"/>
      <c r="KG104" s="136"/>
      <c r="KH104" s="136"/>
      <c r="KI104" s="136"/>
      <c r="KJ104" s="136"/>
      <c r="KK104" s="136"/>
      <c r="KL104" s="136"/>
      <c r="KM104" s="136"/>
      <c r="KN104" s="136"/>
      <c r="KO104" s="136"/>
      <c r="KP104" s="136"/>
      <c r="KQ104" s="136"/>
      <c r="KR104" s="136"/>
      <c r="KS104" s="136"/>
      <c r="KT104" s="136"/>
      <c r="KU104" s="136"/>
      <c r="KV104" s="136"/>
      <c r="KW104" s="136"/>
      <c r="KX104" s="136"/>
      <c r="KY104" s="136"/>
      <c r="KZ104" s="136"/>
      <c r="LA104" s="136"/>
      <c r="LB104" s="136"/>
      <c r="LC104" s="136"/>
      <c r="LD104" s="136"/>
      <c r="LE104" s="136"/>
      <c r="LF104" s="136"/>
      <c r="LG104" s="136"/>
      <c r="LH104" s="136"/>
      <c r="LI104" s="136"/>
      <c r="LJ104" s="136"/>
      <c r="LK104" s="136"/>
      <c r="LL104" s="136"/>
      <c r="LM104" s="136"/>
      <c r="LN104" s="136"/>
      <c r="LO104" s="136"/>
      <c r="LP104" s="136"/>
      <c r="LQ104" s="136"/>
      <c r="LR104" s="136"/>
      <c r="LS104" s="136"/>
      <c r="LT104" s="136"/>
      <c r="LU104" s="136"/>
      <c r="LV104" s="136"/>
      <c r="LW104" s="136"/>
      <c r="LX104" s="136"/>
      <c r="LY104" s="136"/>
      <c r="LZ104" s="136"/>
      <c r="MA104" s="136"/>
      <c r="MB104" s="136"/>
      <c r="MC104" s="136"/>
      <c r="MD104" s="136"/>
      <c r="ME104" s="136"/>
      <c r="MF104" s="136"/>
      <c r="MG104" s="136"/>
      <c r="MH104" s="136"/>
      <c r="MI104" s="136"/>
      <c r="MJ104" s="136"/>
      <c r="MK104" s="136"/>
      <c r="ML104" s="136"/>
      <c r="MM104" s="136"/>
      <c r="MN104" s="136"/>
      <c r="MO104" s="136"/>
      <c r="MP104" s="136"/>
      <c r="MQ104" s="136"/>
      <c r="MR104" s="1939"/>
      <c r="MS104" s="612"/>
      <c r="MT104" s="136"/>
      <c r="MU104" s="136"/>
      <c r="MV104" s="136"/>
      <c r="MW104" s="136"/>
      <c r="MX104" s="136"/>
      <c r="MY104" s="136"/>
      <c r="MZ104" s="136"/>
      <c r="NA104" s="136"/>
      <c r="NB104" s="136"/>
      <c r="NC104" s="136"/>
      <c r="ND104" s="136"/>
      <c r="NE104" s="136"/>
      <c r="NF104" s="136"/>
      <c r="NG104" s="136"/>
      <c r="NH104" s="136"/>
      <c r="NI104" s="136"/>
      <c r="NJ104" s="136"/>
      <c r="NK104" s="136"/>
      <c r="NL104" s="136"/>
      <c r="NM104" s="136"/>
      <c r="NN104" s="136"/>
      <c r="NO104" s="136"/>
      <c r="NP104" s="136"/>
      <c r="NQ104" s="136"/>
      <c r="NR104" s="136"/>
      <c r="NS104" s="136"/>
      <c r="NT104" s="608"/>
    </row>
    <row r="105" spans="1:384" s="1938" customFormat="1" ht="18.75" x14ac:dyDescent="0.3">
      <c r="A105" s="14"/>
      <c r="B105" s="14"/>
      <c r="C105" s="14"/>
      <c r="D105" s="23"/>
      <c r="E105" s="1937"/>
      <c r="F105" s="136"/>
      <c r="G105" s="136"/>
      <c r="H105" s="136"/>
      <c r="I105" s="136"/>
      <c r="J105" s="136"/>
      <c r="K105" s="136"/>
      <c r="L105" s="136"/>
      <c r="M105" s="1939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23"/>
      <c r="BN105" s="27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816"/>
      <c r="DD105" s="1816"/>
      <c r="DE105" s="1816"/>
      <c r="DF105" s="1816"/>
      <c r="DG105" s="1816"/>
      <c r="DH105" s="1816"/>
      <c r="DI105" s="1816"/>
      <c r="DJ105" s="1816"/>
      <c r="DK105" s="1816"/>
      <c r="DL105" s="1816"/>
      <c r="DM105" s="14"/>
      <c r="DN105" s="14"/>
      <c r="DO105" s="14"/>
      <c r="DP105" s="14"/>
      <c r="DQ105" s="14"/>
      <c r="DR105" s="14"/>
      <c r="DS105" s="22"/>
      <c r="DT105" s="22"/>
      <c r="DU105" s="22"/>
      <c r="DV105" s="22"/>
      <c r="DW105" s="22"/>
      <c r="DX105" s="38"/>
      <c r="DY105" s="27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  <c r="EN105" s="23"/>
      <c r="EO105" s="1687"/>
      <c r="EP105" s="1671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77"/>
      <c r="FD105" s="594"/>
      <c r="FE105" s="1937"/>
      <c r="FF105" s="136"/>
      <c r="FG105" s="136"/>
      <c r="FH105" s="136"/>
      <c r="FI105" s="136"/>
      <c r="FJ105" s="136"/>
      <c r="FK105" s="136"/>
      <c r="FL105" s="136"/>
      <c r="FM105" s="136"/>
      <c r="FN105" s="136"/>
      <c r="FO105" s="136"/>
      <c r="FP105" s="136"/>
      <c r="FQ105" s="136"/>
      <c r="FR105" s="136"/>
      <c r="FS105" s="136"/>
      <c r="FT105" s="136"/>
      <c r="FU105" s="136"/>
      <c r="FV105" s="136"/>
      <c r="FW105" s="136"/>
      <c r="FX105" s="136"/>
      <c r="FY105" s="136"/>
      <c r="FZ105" s="136"/>
      <c r="GA105" s="136"/>
      <c r="GB105" s="136"/>
      <c r="GC105" s="136"/>
      <c r="GD105" s="136"/>
      <c r="GE105" s="136"/>
      <c r="GF105" s="136"/>
      <c r="GG105" s="136"/>
      <c r="GH105" s="136"/>
      <c r="GI105" s="136"/>
      <c r="GJ105" s="136"/>
      <c r="GK105" s="136"/>
      <c r="GL105" s="136"/>
      <c r="GM105" s="136"/>
      <c r="GN105" s="136"/>
      <c r="GO105" s="136"/>
      <c r="GP105" s="136"/>
      <c r="GQ105" s="136"/>
      <c r="GR105" s="136"/>
      <c r="GS105" s="136"/>
      <c r="GT105" s="136"/>
      <c r="GU105" s="136"/>
      <c r="GV105" s="136"/>
      <c r="GW105" s="136"/>
      <c r="GX105" s="136"/>
      <c r="GY105" s="136"/>
      <c r="GZ105" s="136"/>
      <c r="HA105" s="136"/>
      <c r="HB105" s="136"/>
      <c r="HC105" s="136"/>
      <c r="HD105" s="136"/>
      <c r="HE105" s="136"/>
      <c r="HF105" s="136"/>
      <c r="HG105" s="136"/>
      <c r="HH105" s="136"/>
      <c r="HI105" s="136"/>
      <c r="HJ105" s="136"/>
      <c r="HK105" s="136"/>
      <c r="HL105" s="136"/>
      <c r="HM105" s="136"/>
      <c r="HN105" s="1937"/>
      <c r="HO105" s="136"/>
      <c r="HP105" s="136"/>
      <c r="HQ105" s="136"/>
      <c r="HR105" s="136"/>
      <c r="HS105" s="136"/>
      <c r="HT105" s="136"/>
      <c r="HU105" s="136"/>
      <c r="HV105" s="136"/>
      <c r="HW105" s="136"/>
      <c r="HX105" s="136"/>
      <c r="HY105" s="136"/>
      <c r="HZ105" s="136"/>
      <c r="IA105" s="136"/>
      <c r="IB105" s="136"/>
      <c r="IC105" s="1939"/>
      <c r="ID105" s="136"/>
      <c r="IE105" s="136"/>
      <c r="IF105" s="136"/>
      <c r="IG105" s="136"/>
      <c r="IH105" s="136"/>
      <c r="II105" s="136"/>
      <c r="IJ105" s="136"/>
      <c r="IK105" s="136"/>
      <c r="IL105" s="136"/>
      <c r="IM105" s="136"/>
      <c r="IN105" s="136"/>
      <c r="IO105" s="136"/>
      <c r="IP105" s="136"/>
      <c r="IQ105" s="136"/>
      <c r="IR105" s="136"/>
      <c r="IS105" s="136"/>
      <c r="IT105" s="136"/>
      <c r="IU105" s="136"/>
      <c r="IV105" s="136"/>
      <c r="IW105" s="136"/>
      <c r="IX105" s="136"/>
      <c r="IY105" s="136"/>
      <c r="IZ105" s="136"/>
      <c r="JA105" s="136"/>
      <c r="JB105" s="136"/>
      <c r="JC105" s="136"/>
      <c r="JD105" s="136"/>
      <c r="JE105" s="136"/>
      <c r="JF105" s="136"/>
      <c r="JG105" s="136"/>
      <c r="JH105" s="136"/>
      <c r="JI105" s="136"/>
      <c r="JJ105" s="136"/>
      <c r="JK105" s="136"/>
      <c r="JL105" s="136"/>
      <c r="JM105" s="136"/>
      <c r="JN105" s="136"/>
      <c r="JO105" s="136"/>
      <c r="JP105" s="136"/>
      <c r="JQ105" s="136"/>
      <c r="JR105" s="136"/>
      <c r="JS105" s="136"/>
      <c r="JT105" s="136"/>
      <c r="JU105" s="136"/>
      <c r="JV105" s="136"/>
      <c r="JW105" s="136"/>
      <c r="JX105" s="136"/>
      <c r="JY105" s="136"/>
      <c r="JZ105" s="136"/>
      <c r="KA105" s="136"/>
      <c r="KB105" s="136"/>
      <c r="KC105" s="136"/>
      <c r="KD105" s="136"/>
      <c r="KE105" s="136"/>
      <c r="KF105" s="136"/>
      <c r="KG105" s="136"/>
      <c r="KH105" s="136"/>
      <c r="KI105" s="136"/>
      <c r="KJ105" s="136"/>
      <c r="KK105" s="136"/>
      <c r="KL105" s="136"/>
      <c r="KM105" s="136"/>
      <c r="KN105" s="136"/>
      <c r="KO105" s="136"/>
      <c r="KP105" s="136"/>
      <c r="KQ105" s="136"/>
      <c r="KR105" s="136"/>
      <c r="KS105" s="136"/>
      <c r="KT105" s="136"/>
      <c r="KU105" s="136"/>
      <c r="KV105" s="136"/>
      <c r="KW105" s="136"/>
      <c r="KX105" s="136"/>
      <c r="KY105" s="136"/>
      <c r="KZ105" s="136"/>
      <c r="LA105" s="136"/>
      <c r="LB105" s="136"/>
      <c r="LC105" s="136"/>
      <c r="LD105" s="136"/>
      <c r="LE105" s="136"/>
      <c r="LF105" s="136"/>
      <c r="LG105" s="136"/>
      <c r="LH105" s="136"/>
      <c r="LI105" s="136"/>
      <c r="LJ105" s="136"/>
      <c r="LK105" s="136"/>
      <c r="LL105" s="136"/>
      <c r="LM105" s="136"/>
      <c r="LN105" s="136"/>
      <c r="LO105" s="136"/>
      <c r="LP105" s="136"/>
      <c r="LQ105" s="136"/>
      <c r="LR105" s="136"/>
      <c r="LS105" s="136"/>
      <c r="LT105" s="136"/>
      <c r="LU105" s="136"/>
      <c r="LV105" s="136"/>
      <c r="LW105" s="136"/>
      <c r="LX105" s="136"/>
      <c r="LY105" s="136"/>
      <c r="LZ105" s="136"/>
      <c r="MA105" s="136"/>
      <c r="MB105" s="136"/>
      <c r="MC105" s="136"/>
      <c r="MD105" s="136"/>
      <c r="ME105" s="136"/>
      <c r="MF105" s="136"/>
      <c r="MG105" s="136"/>
      <c r="MH105" s="136"/>
      <c r="MI105" s="136"/>
      <c r="MJ105" s="136"/>
      <c r="MK105" s="136"/>
      <c r="ML105" s="136"/>
      <c r="MM105" s="136"/>
      <c r="MN105" s="136"/>
      <c r="MO105" s="136"/>
      <c r="MP105" s="136"/>
      <c r="MQ105" s="136"/>
      <c r="MR105" s="1939"/>
      <c r="MS105" s="612"/>
      <c r="MT105" s="136"/>
      <c r="MU105" s="136"/>
      <c r="MV105" s="136"/>
      <c r="MW105" s="136"/>
      <c r="MX105" s="136"/>
      <c r="MY105" s="136"/>
      <c r="MZ105" s="136"/>
      <c r="NA105" s="136"/>
      <c r="NB105" s="136"/>
      <c r="NC105" s="136"/>
      <c r="ND105" s="136"/>
      <c r="NE105" s="136"/>
      <c r="NF105" s="136"/>
      <c r="NG105" s="136"/>
      <c r="NH105" s="136"/>
      <c r="NI105" s="136"/>
      <c r="NJ105" s="136"/>
      <c r="NK105" s="136"/>
      <c r="NL105" s="136"/>
      <c r="NM105" s="136"/>
      <c r="NN105" s="136"/>
      <c r="NO105" s="136"/>
      <c r="NP105" s="136"/>
      <c r="NQ105" s="136"/>
      <c r="NR105" s="136"/>
      <c r="NS105" s="136"/>
      <c r="NT105" s="608"/>
    </row>
    <row r="106" spans="1:384" s="1938" customFormat="1" ht="18.75" x14ac:dyDescent="0.3">
      <c r="A106" s="14"/>
      <c r="B106" s="14"/>
      <c r="C106" s="14"/>
      <c r="D106" s="23"/>
      <c r="E106" s="1937"/>
      <c r="F106" s="136"/>
      <c r="G106" s="136"/>
      <c r="H106" s="136"/>
      <c r="I106" s="136"/>
      <c r="J106" s="136"/>
      <c r="K106" s="136"/>
      <c r="L106" s="136"/>
      <c r="M106" s="1939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23"/>
      <c r="BN106" s="27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816"/>
      <c r="DD106" s="1816"/>
      <c r="DE106" s="1816"/>
      <c r="DF106" s="1816"/>
      <c r="DG106" s="1816"/>
      <c r="DH106" s="1816"/>
      <c r="DI106" s="1816"/>
      <c r="DJ106" s="1816"/>
      <c r="DK106" s="1816"/>
      <c r="DL106" s="1816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23"/>
      <c r="DY106" s="27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N106" s="23"/>
      <c r="EO106" s="1687"/>
      <c r="EP106" s="1671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77"/>
      <c r="FD106" s="594"/>
      <c r="FE106" s="1937"/>
      <c r="FF106" s="136"/>
      <c r="FG106" s="136"/>
      <c r="FH106" s="136"/>
      <c r="FI106" s="136"/>
      <c r="FJ106" s="136"/>
      <c r="FK106" s="136"/>
      <c r="FL106" s="136"/>
      <c r="FM106" s="136"/>
      <c r="FN106" s="136"/>
      <c r="FO106" s="136"/>
      <c r="FP106" s="136"/>
      <c r="FQ106" s="136"/>
      <c r="FR106" s="136"/>
      <c r="FS106" s="136"/>
      <c r="FT106" s="136"/>
      <c r="FU106" s="136"/>
      <c r="FV106" s="136"/>
      <c r="FW106" s="136"/>
      <c r="FX106" s="136"/>
      <c r="FY106" s="136"/>
      <c r="FZ106" s="136"/>
      <c r="GA106" s="136"/>
      <c r="GB106" s="136"/>
      <c r="GC106" s="136"/>
      <c r="GD106" s="136"/>
      <c r="GE106" s="136"/>
      <c r="GF106" s="136"/>
      <c r="GG106" s="136"/>
      <c r="GH106" s="136"/>
      <c r="GI106" s="136"/>
      <c r="GJ106" s="136"/>
      <c r="GK106" s="136"/>
      <c r="GL106" s="136"/>
      <c r="GM106" s="136"/>
      <c r="GN106" s="136"/>
      <c r="GO106" s="136"/>
      <c r="GP106" s="136"/>
      <c r="GQ106" s="136"/>
      <c r="GR106" s="136"/>
      <c r="GS106" s="136"/>
      <c r="GT106" s="136"/>
      <c r="GU106" s="136"/>
      <c r="GV106" s="136"/>
      <c r="GW106" s="136"/>
      <c r="GX106" s="136"/>
      <c r="GY106" s="136"/>
      <c r="GZ106" s="136"/>
      <c r="HA106" s="136"/>
      <c r="HB106" s="136"/>
      <c r="HC106" s="136"/>
      <c r="HD106" s="136"/>
      <c r="HE106" s="136"/>
      <c r="HF106" s="136"/>
      <c r="HG106" s="136"/>
      <c r="HH106" s="136"/>
      <c r="HI106" s="136"/>
      <c r="HJ106" s="136"/>
      <c r="HK106" s="136"/>
      <c r="HL106" s="136"/>
      <c r="HM106" s="136"/>
      <c r="HN106" s="1937"/>
      <c r="HO106" s="136"/>
      <c r="HP106" s="136"/>
      <c r="HQ106" s="136"/>
      <c r="HR106" s="136"/>
      <c r="HS106" s="136"/>
      <c r="HT106" s="136"/>
      <c r="HU106" s="136"/>
      <c r="HV106" s="136"/>
      <c r="HW106" s="136"/>
      <c r="HX106" s="136"/>
      <c r="HY106" s="136"/>
      <c r="HZ106" s="136"/>
      <c r="IA106" s="136"/>
      <c r="IB106" s="136"/>
      <c r="IC106" s="1939"/>
      <c r="ID106" s="136"/>
      <c r="IE106" s="136"/>
      <c r="IF106" s="136"/>
      <c r="IG106" s="136"/>
      <c r="IH106" s="136"/>
      <c r="II106" s="136"/>
      <c r="IJ106" s="136"/>
      <c r="IK106" s="136"/>
      <c r="IL106" s="136"/>
      <c r="IM106" s="136"/>
      <c r="IN106" s="136"/>
      <c r="IO106" s="136"/>
      <c r="IP106" s="136"/>
      <c r="IQ106" s="136"/>
      <c r="IR106" s="136"/>
      <c r="IS106" s="136"/>
      <c r="IT106" s="136"/>
      <c r="IU106" s="136"/>
      <c r="IV106" s="136"/>
      <c r="IW106" s="136"/>
      <c r="IX106" s="136"/>
      <c r="IY106" s="136"/>
      <c r="IZ106" s="136"/>
      <c r="JA106" s="136"/>
      <c r="JB106" s="136"/>
      <c r="JC106" s="136"/>
      <c r="JD106" s="136"/>
      <c r="JE106" s="136"/>
      <c r="JF106" s="136"/>
      <c r="JG106" s="136"/>
      <c r="JH106" s="136"/>
      <c r="JI106" s="136"/>
      <c r="JJ106" s="136"/>
      <c r="JK106" s="136"/>
      <c r="JL106" s="136"/>
      <c r="JM106" s="136"/>
      <c r="JN106" s="136"/>
      <c r="JO106" s="136"/>
      <c r="JP106" s="136"/>
      <c r="JQ106" s="136"/>
      <c r="JR106" s="136"/>
      <c r="JS106" s="136"/>
      <c r="JT106" s="136"/>
      <c r="JU106" s="136"/>
      <c r="JV106" s="136"/>
      <c r="JW106" s="136"/>
      <c r="JX106" s="136"/>
      <c r="JY106" s="136"/>
      <c r="JZ106" s="136"/>
      <c r="KA106" s="136"/>
      <c r="KB106" s="136"/>
      <c r="KC106" s="136"/>
      <c r="KD106" s="136"/>
      <c r="KE106" s="136"/>
      <c r="KF106" s="136"/>
      <c r="KG106" s="136"/>
      <c r="KH106" s="136"/>
      <c r="KI106" s="136"/>
      <c r="KJ106" s="136"/>
      <c r="KK106" s="136"/>
      <c r="KL106" s="136"/>
      <c r="KM106" s="136"/>
      <c r="KN106" s="136"/>
      <c r="KO106" s="136"/>
      <c r="KP106" s="136"/>
      <c r="KQ106" s="136"/>
      <c r="KR106" s="136"/>
      <c r="KS106" s="136"/>
      <c r="KT106" s="136"/>
      <c r="KU106" s="136"/>
      <c r="KV106" s="136"/>
      <c r="KW106" s="136"/>
      <c r="KX106" s="136"/>
      <c r="KY106" s="136"/>
      <c r="KZ106" s="136"/>
      <c r="LA106" s="136"/>
      <c r="LB106" s="136"/>
      <c r="LC106" s="136"/>
      <c r="LD106" s="136"/>
      <c r="LE106" s="136"/>
      <c r="LF106" s="136"/>
      <c r="LG106" s="136"/>
      <c r="LH106" s="136"/>
      <c r="LI106" s="136"/>
      <c r="LJ106" s="136"/>
      <c r="LK106" s="136"/>
      <c r="LL106" s="136"/>
      <c r="LM106" s="136"/>
      <c r="LN106" s="136"/>
      <c r="LO106" s="136"/>
      <c r="LP106" s="136"/>
      <c r="LQ106" s="136"/>
      <c r="LR106" s="136"/>
      <c r="LS106" s="136"/>
      <c r="LT106" s="136"/>
      <c r="LU106" s="136"/>
      <c r="LV106" s="136"/>
      <c r="LW106" s="136"/>
      <c r="LX106" s="136"/>
      <c r="LY106" s="136"/>
      <c r="LZ106" s="136"/>
      <c r="MA106" s="136"/>
      <c r="MB106" s="136"/>
      <c r="MC106" s="136"/>
      <c r="MD106" s="136"/>
      <c r="ME106" s="136"/>
      <c r="MF106" s="136"/>
      <c r="MG106" s="136"/>
      <c r="MH106" s="136"/>
      <c r="MI106" s="136"/>
      <c r="MJ106" s="136"/>
      <c r="MK106" s="136"/>
      <c r="ML106" s="136"/>
      <c r="MM106" s="136"/>
      <c r="MN106" s="136"/>
      <c r="MO106" s="136"/>
      <c r="MP106" s="136"/>
      <c r="MQ106" s="136"/>
      <c r="MR106" s="1939"/>
      <c r="MS106" s="612"/>
      <c r="MT106" s="136"/>
      <c r="MU106" s="136"/>
      <c r="MV106" s="136"/>
      <c r="MW106" s="136"/>
      <c r="MX106" s="136"/>
      <c r="MY106" s="136"/>
      <c r="MZ106" s="136"/>
      <c r="NA106" s="136"/>
      <c r="NB106" s="136"/>
      <c r="NC106" s="136"/>
      <c r="ND106" s="136"/>
      <c r="NE106" s="136"/>
      <c r="NF106" s="136"/>
      <c r="NG106" s="136"/>
      <c r="NH106" s="136"/>
      <c r="NI106" s="136"/>
      <c r="NJ106" s="136"/>
      <c r="NK106" s="136"/>
      <c r="NL106" s="136"/>
      <c r="NM106" s="136"/>
      <c r="NN106" s="136"/>
      <c r="NO106" s="136"/>
      <c r="NP106" s="136"/>
      <c r="NQ106" s="136"/>
      <c r="NR106" s="136"/>
      <c r="NS106" s="136"/>
      <c r="NT106" s="608"/>
    </row>
    <row r="107" spans="1:384" s="1938" customFormat="1" ht="18.75" x14ac:dyDescent="0.3">
      <c r="A107" s="14"/>
      <c r="B107" s="14"/>
      <c r="C107" s="14"/>
      <c r="D107" s="23"/>
      <c r="E107" s="1937"/>
      <c r="F107" s="136"/>
      <c r="G107" s="136"/>
      <c r="H107" s="136"/>
      <c r="I107" s="136"/>
      <c r="J107" s="136"/>
      <c r="K107" s="136"/>
      <c r="L107" s="136"/>
      <c r="M107" s="1939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23"/>
      <c r="BN107" s="27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816"/>
      <c r="DD107" s="1816"/>
      <c r="DE107" s="1816"/>
      <c r="DF107" s="1816"/>
      <c r="DG107" s="1816"/>
      <c r="DH107" s="1816"/>
      <c r="DI107" s="1816"/>
      <c r="DJ107" s="1816"/>
      <c r="DK107" s="1816"/>
      <c r="DL107" s="1816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23"/>
      <c r="DY107" s="27"/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  <c r="EK107" s="56"/>
      <c r="EL107" s="56"/>
      <c r="EM107" s="56"/>
      <c r="EN107" s="23"/>
      <c r="EO107" s="1687"/>
      <c r="EP107" s="1671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77"/>
      <c r="FD107" s="594"/>
      <c r="FE107" s="1937"/>
      <c r="FF107" s="136"/>
      <c r="FG107" s="136"/>
      <c r="FH107" s="136"/>
      <c r="FI107" s="136"/>
      <c r="FJ107" s="136"/>
      <c r="FK107" s="136"/>
      <c r="FL107" s="136"/>
      <c r="FM107" s="136"/>
      <c r="FN107" s="136"/>
      <c r="FO107" s="136"/>
      <c r="FP107" s="136"/>
      <c r="FQ107" s="136"/>
      <c r="FR107" s="136"/>
      <c r="FS107" s="136"/>
      <c r="FT107" s="136"/>
      <c r="FU107" s="136"/>
      <c r="FV107" s="136"/>
      <c r="FW107" s="136"/>
      <c r="FX107" s="136"/>
      <c r="FY107" s="136"/>
      <c r="FZ107" s="136"/>
      <c r="GA107" s="136"/>
      <c r="GB107" s="136"/>
      <c r="GC107" s="136"/>
      <c r="GD107" s="136"/>
      <c r="GE107" s="136"/>
      <c r="GF107" s="136"/>
      <c r="GG107" s="136"/>
      <c r="GH107" s="136"/>
      <c r="GI107" s="136"/>
      <c r="GJ107" s="136"/>
      <c r="GK107" s="136"/>
      <c r="GL107" s="136"/>
      <c r="GM107" s="136"/>
      <c r="GN107" s="136"/>
      <c r="GO107" s="136"/>
      <c r="GP107" s="136"/>
      <c r="GQ107" s="136"/>
      <c r="GR107" s="136"/>
      <c r="GS107" s="136"/>
      <c r="GT107" s="136"/>
      <c r="GU107" s="136"/>
      <c r="GV107" s="136"/>
      <c r="GW107" s="136"/>
      <c r="GX107" s="136"/>
      <c r="GY107" s="136"/>
      <c r="GZ107" s="136"/>
      <c r="HA107" s="136"/>
      <c r="HB107" s="136"/>
      <c r="HC107" s="136"/>
      <c r="HD107" s="136"/>
      <c r="HE107" s="136"/>
      <c r="HF107" s="136"/>
      <c r="HG107" s="136"/>
      <c r="HH107" s="136"/>
      <c r="HI107" s="136"/>
      <c r="HJ107" s="136"/>
      <c r="HK107" s="136"/>
      <c r="HL107" s="136"/>
      <c r="HM107" s="136"/>
      <c r="HN107" s="1937"/>
      <c r="HO107" s="136"/>
      <c r="HP107" s="136"/>
      <c r="HQ107" s="136"/>
      <c r="HR107" s="136"/>
      <c r="HS107" s="136"/>
      <c r="HT107" s="136"/>
      <c r="HU107" s="136"/>
      <c r="HV107" s="136"/>
      <c r="HW107" s="136"/>
      <c r="HX107" s="136"/>
      <c r="HY107" s="136"/>
      <c r="HZ107" s="136"/>
      <c r="IA107" s="136"/>
      <c r="IB107" s="136"/>
      <c r="IC107" s="1939"/>
      <c r="ID107" s="136"/>
      <c r="IE107" s="136"/>
      <c r="IF107" s="136"/>
      <c r="IG107" s="136"/>
      <c r="IH107" s="136"/>
      <c r="II107" s="136"/>
      <c r="IJ107" s="136"/>
      <c r="IK107" s="136"/>
      <c r="IL107" s="136"/>
      <c r="IM107" s="136"/>
      <c r="IN107" s="136"/>
      <c r="IO107" s="136"/>
      <c r="IP107" s="136"/>
      <c r="IQ107" s="136"/>
      <c r="IR107" s="136"/>
      <c r="IS107" s="136"/>
      <c r="IT107" s="136"/>
      <c r="IU107" s="136"/>
      <c r="IV107" s="136"/>
      <c r="IW107" s="136"/>
      <c r="IX107" s="136"/>
      <c r="IY107" s="136"/>
      <c r="IZ107" s="136"/>
      <c r="JA107" s="136"/>
      <c r="JB107" s="136"/>
      <c r="JC107" s="136"/>
      <c r="JD107" s="136"/>
      <c r="JE107" s="136"/>
      <c r="JF107" s="136"/>
      <c r="JG107" s="136"/>
      <c r="JH107" s="136"/>
      <c r="JI107" s="136"/>
      <c r="JJ107" s="136"/>
      <c r="JK107" s="136"/>
      <c r="JL107" s="136"/>
      <c r="JM107" s="136"/>
      <c r="JN107" s="136"/>
      <c r="JO107" s="136"/>
      <c r="JP107" s="136"/>
      <c r="JQ107" s="136"/>
      <c r="JR107" s="136"/>
      <c r="JS107" s="136"/>
      <c r="JT107" s="136"/>
      <c r="JU107" s="136"/>
      <c r="JV107" s="136"/>
      <c r="JW107" s="136"/>
      <c r="JX107" s="136"/>
      <c r="JY107" s="136"/>
      <c r="JZ107" s="136"/>
      <c r="KA107" s="136"/>
      <c r="KB107" s="136"/>
      <c r="KC107" s="136"/>
      <c r="KD107" s="136"/>
      <c r="KE107" s="136"/>
      <c r="KF107" s="136"/>
      <c r="KG107" s="136"/>
      <c r="KH107" s="136"/>
      <c r="KI107" s="136"/>
      <c r="KJ107" s="136"/>
      <c r="KK107" s="136"/>
      <c r="KL107" s="136"/>
      <c r="KM107" s="136"/>
      <c r="KN107" s="136"/>
      <c r="KO107" s="136"/>
      <c r="KP107" s="136"/>
      <c r="KQ107" s="136"/>
      <c r="KR107" s="136"/>
      <c r="KS107" s="136"/>
      <c r="KT107" s="136"/>
      <c r="KU107" s="136"/>
      <c r="KV107" s="136"/>
      <c r="KW107" s="136"/>
      <c r="KX107" s="136"/>
      <c r="KY107" s="136"/>
      <c r="KZ107" s="136"/>
      <c r="LA107" s="136"/>
      <c r="LB107" s="136"/>
      <c r="LC107" s="136"/>
      <c r="LD107" s="136"/>
      <c r="LE107" s="136"/>
      <c r="LF107" s="136"/>
      <c r="LG107" s="136"/>
      <c r="LH107" s="136"/>
      <c r="LI107" s="136"/>
      <c r="LJ107" s="136"/>
      <c r="LK107" s="136"/>
      <c r="LL107" s="136"/>
      <c r="LM107" s="136"/>
      <c r="LN107" s="136"/>
      <c r="LO107" s="136"/>
      <c r="LP107" s="136"/>
      <c r="LQ107" s="136"/>
      <c r="LR107" s="136"/>
      <c r="LS107" s="136"/>
      <c r="LT107" s="136"/>
      <c r="LU107" s="136"/>
      <c r="LV107" s="136"/>
      <c r="LW107" s="136"/>
      <c r="LX107" s="136"/>
      <c r="LY107" s="136"/>
      <c r="LZ107" s="136"/>
      <c r="MA107" s="136"/>
      <c r="MB107" s="136"/>
      <c r="MC107" s="136"/>
      <c r="MD107" s="136"/>
      <c r="ME107" s="136"/>
      <c r="MF107" s="136"/>
      <c r="MG107" s="136"/>
      <c r="MH107" s="136"/>
      <c r="MI107" s="136"/>
      <c r="MJ107" s="136"/>
      <c r="MK107" s="136"/>
      <c r="ML107" s="136"/>
      <c r="MM107" s="136"/>
      <c r="MN107" s="136"/>
      <c r="MO107" s="136"/>
      <c r="MP107" s="136"/>
      <c r="MQ107" s="136"/>
      <c r="MR107" s="1939"/>
      <c r="MS107" s="612"/>
      <c r="MT107" s="136"/>
      <c r="MU107" s="136"/>
      <c r="MV107" s="136"/>
      <c r="MW107" s="136"/>
      <c r="MX107" s="136"/>
      <c r="MY107" s="136"/>
      <c r="MZ107" s="136"/>
      <c r="NA107" s="136"/>
      <c r="NB107" s="136"/>
      <c r="NC107" s="136"/>
      <c r="ND107" s="136"/>
      <c r="NE107" s="136"/>
      <c r="NF107" s="136"/>
      <c r="NG107" s="136"/>
      <c r="NH107" s="136"/>
      <c r="NI107" s="136"/>
      <c r="NJ107" s="136"/>
      <c r="NK107" s="136"/>
      <c r="NL107" s="136"/>
      <c r="NM107" s="136"/>
      <c r="NN107" s="136"/>
      <c r="NO107" s="136"/>
      <c r="NP107" s="136"/>
      <c r="NQ107" s="136"/>
      <c r="NR107" s="136"/>
      <c r="NS107" s="136"/>
      <c r="NT107" s="608"/>
    </row>
    <row r="108" spans="1:384" s="1938" customFormat="1" ht="18.75" x14ac:dyDescent="0.3">
      <c r="A108" s="14"/>
      <c r="B108" s="14"/>
      <c r="C108" s="14"/>
      <c r="D108" s="23"/>
      <c r="E108" s="1937"/>
      <c r="F108" s="136"/>
      <c r="G108" s="136"/>
      <c r="H108" s="136"/>
      <c r="I108" s="136"/>
      <c r="J108" s="136"/>
      <c r="K108" s="136"/>
      <c r="L108" s="136"/>
      <c r="M108" s="1939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23"/>
      <c r="BN108" s="27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816"/>
      <c r="DD108" s="1816"/>
      <c r="DE108" s="1816"/>
      <c r="DF108" s="1816"/>
      <c r="DG108" s="1816"/>
      <c r="DH108" s="1816"/>
      <c r="DI108" s="1816"/>
      <c r="DJ108" s="1816"/>
      <c r="DK108" s="1816"/>
      <c r="DL108" s="1816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23"/>
      <c r="DY108" s="27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  <c r="EN108" s="23"/>
      <c r="EO108" s="1687"/>
      <c r="EP108" s="1671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77"/>
      <c r="FD108" s="594"/>
      <c r="FE108" s="1937"/>
      <c r="FF108" s="136"/>
      <c r="FG108" s="136"/>
      <c r="FH108" s="136"/>
      <c r="FI108" s="136"/>
      <c r="FJ108" s="136"/>
      <c r="FK108" s="136"/>
      <c r="FL108" s="136"/>
      <c r="FM108" s="136"/>
      <c r="FN108" s="136"/>
      <c r="FO108" s="136"/>
      <c r="FP108" s="136"/>
      <c r="FQ108" s="136"/>
      <c r="FR108" s="136"/>
      <c r="FS108" s="136"/>
      <c r="FT108" s="136"/>
      <c r="FU108" s="136"/>
      <c r="FV108" s="136"/>
      <c r="FW108" s="136"/>
      <c r="FX108" s="136"/>
      <c r="FY108" s="136"/>
      <c r="FZ108" s="136"/>
      <c r="GA108" s="136"/>
      <c r="GB108" s="136"/>
      <c r="GC108" s="136"/>
      <c r="GD108" s="136"/>
      <c r="GE108" s="136"/>
      <c r="GF108" s="136"/>
      <c r="GG108" s="136"/>
      <c r="GH108" s="136"/>
      <c r="GI108" s="136"/>
      <c r="GJ108" s="136"/>
      <c r="GK108" s="136"/>
      <c r="GL108" s="136"/>
      <c r="GM108" s="136"/>
      <c r="GN108" s="136"/>
      <c r="GO108" s="136"/>
      <c r="GP108" s="136"/>
      <c r="GQ108" s="136"/>
      <c r="GR108" s="136"/>
      <c r="GS108" s="136"/>
      <c r="GT108" s="136"/>
      <c r="GU108" s="136"/>
      <c r="GV108" s="136"/>
      <c r="GW108" s="136"/>
      <c r="GX108" s="136"/>
      <c r="GY108" s="136"/>
      <c r="GZ108" s="136"/>
      <c r="HA108" s="136"/>
      <c r="HB108" s="136"/>
      <c r="HC108" s="136"/>
      <c r="HD108" s="136"/>
      <c r="HE108" s="136"/>
      <c r="HF108" s="136"/>
      <c r="HG108" s="136"/>
      <c r="HH108" s="136"/>
      <c r="HI108" s="136"/>
      <c r="HJ108" s="136"/>
      <c r="HK108" s="136"/>
      <c r="HL108" s="136"/>
      <c r="HM108" s="136"/>
      <c r="HN108" s="1937"/>
      <c r="HO108" s="136"/>
      <c r="HP108" s="136"/>
      <c r="HQ108" s="136"/>
      <c r="HR108" s="136"/>
      <c r="HS108" s="136"/>
      <c r="HT108" s="136"/>
      <c r="HU108" s="136"/>
      <c r="HV108" s="136"/>
      <c r="HW108" s="136"/>
      <c r="HX108" s="136"/>
      <c r="HY108" s="136"/>
      <c r="HZ108" s="136"/>
      <c r="IA108" s="136"/>
      <c r="IB108" s="136"/>
      <c r="IC108" s="1939"/>
      <c r="ID108" s="136"/>
      <c r="IE108" s="136"/>
      <c r="IF108" s="136"/>
      <c r="IG108" s="136"/>
      <c r="IH108" s="136"/>
      <c r="II108" s="136"/>
      <c r="IJ108" s="136"/>
      <c r="IK108" s="136"/>
      <c r="IL108" s="136"/>
      <c r="IM108" s="136"/>
      <c r="IN108" s="136"/>
      <c r="IO108" s="136"/>
      <c r="IP108" s="136"/>
      <c r="IQ108" s="136"/>
      <c r="IR108" s="136"/>
      <c r="IS108" s="136"/>
      <c r="IT108" s="136"/>
      <c r="IU108" s="136"/>
      <c r="IV108" s="136"/>
      <c r="IW108" s="136"/>
      <c r="IX108" s="136"/>
      <c r="IY108" s="136"/>
      <c r="IZ108" s="136"/>
      <c r="JA108" s="136"/>
      <c r="JB108" s="136"/>
      <c r="JC108" s="136"/>
      <c r="JD108" s="136"/>
      <c r="JE108" s="136"/>
      <c r="JF108" s="136"/>
      <c r="JG108" s="136"/>
      <c r="JH108" s="136"/>
      <c r="JI108" s="136"/>
      <c r="JJ108" s="136"/>
      <c r="JK108" s="136"/>
      <c r="JL108" s="136"/>
      <c r="JM108" s="136"/>
      <c r="JN108" s="136"/>
      <c r="JO108" s="136"/>
      <c r="JP108" s="136"/>
      <c r="JQ108" s="136"/>
      <c r="JR108" s="136"/>
      <c r="JS108" s="136"/>
      <c r="JT108" s="136"/>
      <c r="JU108" s="136"/>
      <c r="JV108" s="136"/>
      <c r="JW108" s="136"/>
      <c r="JX108" s="136"/>
      <c r="JY108" s="136"/>
      <c r="JZ108" s="136"/>
      <c r="KA108" s="136"/>
      <c r="KB108" s="136"/>
      <c r="KC108" s="136"/>
      <c r="KD108" s="136"/>
      <c r="KE108" s="136"/>
      <c r="KF108" s="136"/>
      <c r="KG108" s="136"/>
      <c r="KH108" s="136"/>
      <c r="KI108" s="136"/>
      <c r="KJ108" s="136"/>
      <c r="KK108" s="136"/>
      <c r="KL108" s="136"/>
      <c r="KM108" s="136"/>
      <c r="KN108" s="136"/>
      <c r="KO108" s="136"/>
      <c r="KP108" s="136"/>
      <c r="KQ108" s="136"/>
      <c r="KR108" s="136"/>
      <c r="KS108" s="136"/>
      <c r="KT108" s="136"/>
      <c r="KU108" s="136"/>
      <c r="KV108" s="136"/>
      <c r="KW108" s="136"/>
      <c r="KX108" s="136"/>
      <c r="KY108" s="136"/>
      <c r="KZ108" s="136"/>
      <c r="LA108" s="136"/>
      <c r="LB108" s="136"/>
      <c r="LC108" s="136"/>
      <c r="LD108" s="136"/>
      <c r="LE108" s="136"/>
      <c r="LF108" s="136"/>
      <c r="LG108" s="136"/>
      <c r="LH108" s="136"/>
      <c r="LI108" s="136"/>
      <c r="LJ108" s="136"/>
      <c r="LK108" s="136"/>
      <c r="LL108" s="136"/>
      <c r="LM108" s="136"/>
      <c r="LN108" s="136"/>
      <c r="LO108" s="136"/>
      <c r="LP108" s="136"/>
      <c r="LQ108" s="136"/>
      <c r="LR108" s="136"/>
      <c r="LS108" s="136"/>
      <c r="LT108" s="136"/>
      <c r="LU108" s="136"/>
      <c r="LV108" s="136"/>
      <c r="LW108" s="136"/>
      <c r="LX108" s="136"/>
      <c r="LY108" s="136"/>
      <c r="LZ108" s="136"/>
      <c r="MA108" s="136"/>
      <c r="MB108" s="136"/>
      <c r="MC108" s="136"/>
      <c r="MD108" s="136"/>
      <c r="ME108" s="136"/>
      <c r="MF108" s="136"/>
      <c r="MG108" s="136"/>
      <c r="MH108" s="136"/>
      <c r="MI108" s="136"/>
      <c r="MJ108" s="136"/>
      <c r="MK108" s="136"/>
      <c r="ML108" s="136"/>
      <c r="MM108" s="136"/>
      <c r="MN108" s="136"/>
      <c r="MO108" s="136"/>
      <c r="MP108" s="136"/>
      <c r="MQ108" s="136"/>
      <c r="MR108" s="1939"/>
      <c r="MS108" s="612"/>
      <c r="MT108" s="136"/>
      <c r="MU108" s="136"/>
      <c r="MV108" s="136"/>
      <c r="MW108" s="136"/>
      <c r="MX108" s="136"/>
      <c r="MY108" s="136"/>
      <c r="MZ108" s="136"/>
      <c r="NA108" s="136"/>
      <c r="NB108" s="136"/>
      <c r="NC108" s="136"/>
      <c r="ND108" s="136"/>
      <c r="NE108" s="136"/>
      <c r="NF108" s="136"/>
      <c r="NG108" s="136"/>
      <c r="NH108" s="136"/>
      <c r="NI108" s="136"/>
      <c r="NJ108" s="136"/>
      <c r="NK108" s="136"/>
      <c r="NL108" s="136"/>
      <c r="NM108" s="136"/>
      <c r="NN108" s="136"/>
      <c r="NO108" s="136"/>
      <c r="NP108" s="136"/>
      <c r="NQ108" s="136"/>
      <c r="NR108" s="136"/>
      <c r="NS108" s="136"/>
      <c r="NT108" s="608"/>
    </row>
    <row r="109" spans="1:384" s="1938" customFormat="1" ht="18.75" x14ac:dyDescent="0.3">
      <c r="A109" s="14"/>
      <c r="B109" s="14"/>
      <c r="C109" s="14"/>
      <c r="D109" s="23"/>
      <c r="E109" s="1937"/>
      <c r="F109" s="136"/>
      <c r="G109" s="136"/>
      <c r="H109" s="136"/>
      <c r="I109" s="136"/>
      <c r="J109" s="136"/>
      <c r="K109" s="136"/>
      <c r="L109" s="136"/>
      <c r="M109" s="1939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23"/>
      <c r="BN109" s="27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816"/>
      <c r="DD109" s="1816"/>
      <c r="DE109" s="1816"/>
      <c r="DF109" s="1816"/>
      <c r="DG109" s="1816"/>
      <c r="DH109" s="1816"/>
      <c r="DI109" s="1816"/>
      <c r="DJ109" s="1816"/>
      <c r="DK109" s="1816"/>
      <c r="DL109" s="1816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23"/>
      <c r="DY109" s="27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  <c r="EN109" s="23"/>
      <c r="EO109" s="1687"/>
      <c r="EP109" s="1671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77"/>
      <c r="FD109" s="594"/>
      <c r="FE109" s="1937"/>
      <c r="FF109" s="136"/>
      <c r="FG109" s="136"/>
      <c r="FH109" s="136"/>
      <c r="FI109" s="136"/>
      <c r="FJ109" s="136"/>
      <c r="FK109" s="136"/>
      <c r="FL109" s="136"/>
      <c r="FM109" s="136"/>
      <c r="FN109" s="136"/>
      <c r="FO109" s="136"/>
      <c r="FP109" s="136"/>
      <c r="FQ109" s="136"/>
      <c r="FR109" s="136"/>
      <c r="FS109" s="136"/>
      <c r="FT109" s="136"/>
      <c r="FU109" s="136"/>
      <c r="FV109" s="136"/>
      <c r="FW109" s="136"/>
      <c r="FX109" s="136"/>
      <c r="FY109" s="136"/>
      <c r="FZ109" s="136"/>
      <c r="GA109" s="136"/>
      <c r="GB109" s="136"/>
      <c r="GC109" s="136"/>
      <c r="GD109" s="136"/>
      <c r="GE109" s="136"/>
      <c r="GF109" s="136"/>
      <c r="GG109" s="136"/>
      <c r="GH109" s="136"/>
      <c r="GI109" s="136"/>
      <c r="GJ109" s="136"/>
      <c r="GK109" s="136"/>
      <c r="GL109" s="136"/>
      <c r="GM109" s="136"/>
      <c r="GN109" s="136"/>
      <c r="GO109" s="136"/>
      <c r="GP109" s="136"/>
      <c r="GQ109" s="136"/>
      <c r="GR109" s="136"/>
      <c r="GS109" s="136"/>
      <c r="GT109" s="136"/>
      <c r="GU109" s="136"/>
      <c r="GV109" s="136"/>
      <c r="GW109" s="136"/>
      <c r="GX109" s="136"/>
      <c r="GY109" s="136"/>
      <c r="GZ109" s="136"/>
      <c r="HA109" s="136"/>
      <c r="HB109" s="136"/>
      <c r="HC109" s="136"/>
      <c r="HD109" s="136"/>
      <c r="HE109" s="136"/>
      <c r="HF109" s="136"/>
      <c r="HG109" s="136"/>
      <c r="HH109" s="136"/>
      <c r="HI109" s="136"/>
      <c r="HJ109" s="136"/>
      <c r="HK109" s="136"/>
      <c r="HL109" s="136"/>
      <c r="HM109" s="136"/>
      <c r="HN109" s="1937"/>
      <c r="HO109" s="136"/>
      <c r="HP109" s="136"/>
      <c r="HQ109" s="136"/>
      <c r="HR109" s="136"/>
      <c r="HS109" s="136"/>
      <c r="HT109" s="136"/>
      <c r="HU109" s="136"/>
      <c r="HV109" s="136"/>
      <c r="HW109" s="136"/>
      <c r="HX109" s="136"/>
      <c r="HY109" s="136"/>
      <c r="HZ109" s="136"/>
      <c r="IA109" s="136"/>
      <c r="IB109" s="136"/>
      <c r="IC109" s="1939"/>
      <c r="ID109" s="136"/>
      <c r="IE109" s="136"/>
      <c r="IF109" s="136"/>
      <c r="IG109" s="136"/>
      <c r="IH109" s="136"/>
      <c r="II109" s="136"/>
      <c r="IJ109" s="136"/>
      <c r="IK109" s="136"/>
      <c r="IL109" s="136"/>
      <c r="IM109" s="136"/>
      <c r="IN109" s="136"/>
      <c r="IO109" s="136"/>
      <c r="IP109" s="136"/>
      <c r="IQ109" s="136"/>
      <c r="IR109" s="136"/>
      <c r="IS109" s="136"/>
      <c r="IT109" s="136"/>
      <c r="IU109" s="136"/>
      <c r="IV109" s="136"/>
      <c r="IW109" s="136"/>
      <c r="IX109" s="136"/>
      <c r="IY109" s="136"/>
      <c r="IZ109" s="136"/>
      <c r="JA109" s="136"/>
      <c r="JB109" s="136"/>
      <c r="JC109" s="136"/>
      <c r="JD109" s="136"/>
      <c r="JE109" s="136"/>
      <c r="JF109" s="136"/>
      <c r="JG109" s="136"/>
      <c r="JH109" s="136"/>
      <c r="JI109" s="136"/>
      <c r="JJ109" s="136"/>
      <c r="JK109" s="136"/>
      <c r="JL109" s="136"/>
      <c r="JM109" s="136"/>
      <c r="JN109" s="136"/>
      <c r="JO109" s="136"/>
      <c r="JP109" s="136"/>
      <c r="JQ109" s="136"/>
      <c r="JR109" s="136"/>
      <c r="JS109" s="136"/>
      <c r="JT109" s="136"/>
      <c r="JU109" s="136"/>
      <c r="JV109" s="136"/>
      <c r="JW109" s="136"/>
      <c r="JX109" s="136"/>
      <c r="JY109" s="136"/>
      <c r="JZ109" s="136"/>
      <c r="KA109" s="136"/>
      <c r="KB109" s="136"/>
      <c r="KC109" s="136"/>
      <c r="KD109" s="136"/>
      <c r="KE109" s="136"/>
      <c r="KF109" s="136"/>
      <c r="KG109" s="136"/>
      <c r="KH109" s="136"/>
      <c r="KI109" s="136"/>
      <c r="KJ109" s="136"/>
      <c r="KK109" s="136"/>
      <c r="KL109" s="136"/>
      <c r="KM109" s="136"/>
      <c r="KN109" s="136"/>
      <c r="KO109" s="136"/>
      <c r="KP109" s="136"/>
      <c r="KQ109" s="136"/>
      <c r="KR109" s="136"/>
      <c r="KS109" s="136"/>
      <c r="KT109" s="136"/>
      <c r="KU109" s="136"/>
      <c r="KV109" s="136"/>
      <c r="KW109" s="136"/>
      <c r="KX109" s="136"/>
      <c r="KY109" s="136"/>
      <c r="KZ109" s="136"/>
      <c r="LA109" s="136"/>
      <c r="LB109" s="136"/>
      <c r="LC109" s="136"/>
      <c r="LD109" s="136"/>
      <c r="LE109" s="136"/>
      <c r="LF109" s="136"/>
      <c r="LG109" s="136"/>
      <c r="LH109" s="136"/>
      <c r="LI109" s="136"/>
      <c r="LJ109" s="136"/>
      <c r="LK109" s="136"/>
      <c r="LL109" s="136"/>
      <c r="LM109" s="136"/>
      <c r="LN109" s="136"/>
      <c r="LO109" s="136"/>
      <c r="LP109" s="136"/>
      <c r="LQ109" s="136"/>
      <c r="LR109" s="136"/>
      <c r="LS109" s="136"/>
      <c r="LT109" s="136"/>
      <c r="LU109" s="136"/>
      <c r="LV109" s="136"/>
      <c r="LW109" s="136"/>
      <c r="LX109" s="136"/>
      <c r="LY109" s="136"/>
      <c r="LZ109" s="136"/>
      <c r="MA109" s="136"/>
      <c r="MB109" s="136"/>
      <c r="MC109" s="136"/>
      <c r="MD109" s="136"/>
      <c r="ME109" s="136"/>
      <c r="MF109" s="136"/>
      <c r="MG109" s="136"/>
      <c r="MH109" s="136"/>
      <c r="MI109" s="136"/>
      <c r="MJ109" s="136"/>
      <c r="MK109" s="136"/>
      <c r="ML109" s="136"/>
      <c r="MM109" s="136"/>
      <c r="MN109" s="136"/>
      <c r="MO109" s="136"/>
      <c r="MP109" s="136"/>
      <c r="MQ109" s="136"/>
      <c r="MR109" s="1939"/>
      <c r="MS109" s="612"/>
      <c r="MT109" s="136"/>
      <c r="MU109" s="136"/>
      <c r="MV109" s="136"/>
      <c r="MW109" s="136"/>
      <c r="MX109" s="136"/>
      <c r="MY109" s="136"/>
      <c r="MZ109" s="136"/>
      <c r="NA109" s="136"/>
      <c r="NB109" s="136"/>
      <c r="NC109" s="136"/>
      <c r="ND109" s="136"/>
      <c r="NE109" s="136"/>
      <c r="NF109" s="136"/>
      <c r="NG109" s="136"/>
      <c r="NH109" s="136"/>
      <c r="NI109" s="136"/>
      <c r="NJ109" s="136"/>
      <c r="NK109" s="136"/>
      <c r="NL109" s="136"/>
      <c r="NM109" s="136"/>
      <c r="NN109" s="136"/>
      <c r="NO109" s="136"/>
      <c r="NP109" s="136"/>
      <c r="NQ109" s="136"/>
      <c r="NR109" s="136"/>
      <c r="NS109" s="136"/>
      <c r="NT109" s="608"/>
    </row>
    <row r="110" spans="1:384" s="1938" customFormat="1" ht="18.75" x14ac:dyDescent="0.3">
      <c r="A110" s="14"/>
      <c r="B110" s="14"/>
      <c r="C110" s="14"/>
      <c r="D110" s="23"/>
      <c r="E110" s="1937"/>
      <c r="F110" s="136"/>
      <c r="G110" s="136"/>
      <c r="H110" s="136"/>
      <c r="I110" s="136"/>
      <c r="J110" s="136"/>
      <c r="K110" s="136"/>
      <c r="L110" s="136"/>
      <c r="M110" s="1939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23"/>
      <c r="BN110" s="27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816"/>
      <c r="DD110" s="1816"/>
      <c r="DE110" s="1816"/>
      <c r="DF110" s="1816"/>
      <c r="DG110" s="1816"/>
      <c r="DH110" s="1816"/>
      <c r="DI110" s="1816"/>
      <c r="DJ110" s="1816"/>
      <c r="DK110" s="1816"/>
      <c r="DL110" s="1816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23"/>
      <c r="DY110" s="27"/>
      <c r="DZ110" s="56"/>
      <c r="EA110" s="56"/>
      <c r="EB110" s="56"/>
      <c r="EC110" s="56"/>
      <c r="ED110" s="56"/>
      <c r="EE110" s="56"/>
      <c r="EF110" s="56"/>
      <c r="EG110" s="56"/>
      <c r="EH110" s="56"/>
      <c r="EI110" s="56"/>
      <c r="EJ110" s="56"/>
      <c r="EK110" s="56"/>
      <c r="EL110" s="56"/>
      <c r="EM110" s="56"/>
      <c r="EN110" s="23"/>
      <c r="EO110" s="1687"/>
      <c r="EP110" s="1671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77"/>
      <c r="FD110" s="594"/>
      <c r="FE110" s="1937"/>
      <c r="FF110" s="136"/>
      <c r="FG110" s="136"/>
      <c r="FH110" s="136"/>
      <c r="FI110" s="136"/>
      <c r="FJ110" s="136"/>
      <c r="FK110" s="136"/>
      <c r="FL110" s="136"/>
      <c r="FM110" s="136"/>
      <c r="FN110" s="136"/>
      <c r="FO110" s="136"/>
      <c r="FP110" s="136"/>
      <c r="FQ110" s="136"/>
      <c r="FR110" s="136"/>
      <c r="FS110" s="136"/>
      <c r="FT110" s="136"/>
      <c r="FU110" s="136"/>
      <c r="FV110" s="136"/>
      <c r="FW110" s="136"/>
      <c r="FX110" s="136"/>
      <c r="FY110" s="136"/>
      <c r="FZ110" s="136"/>
      <c r="GA110" s="136"/>
      <c r="GB110" s="136"/>
      <c r="GC110" s="136"/>
      <c r="GD110" s="136"/>
      <c r="GE110" s="136"/>
      <c r="GF110" s="136"/>
      <c r="GG110" s="136"/>
      <c r="GH110" s="136"/>
      <c r="GI110" s="136"/>
      <c r="GJ110" s="136"/>
      <c r="GK110" s="136"/>
      <c r="GL110" s="136"/>
      <c r="GM110" s="136"/>
      <c r="GN110" s="136"/>
      <c r="GO110" s="136"/>
      <c r="GP110" s="136"/>
      <c r="GQ110" s="136"/>
      <c r="GR110" s="136"/>
      <c r="GS110" s="136"/>
      <c r="GT110" s="136"/>
      <c r="GU110" s="136"/>
      <c r="GV110" s="136"/>
      <c r="GW110" s="136"/>
      <c r="GX110" s="136"/>
      <c r="GY110" s="136"/>
      <c r="GZ110" s="136"/>
      <c r="HA110" s="136"/>
      <c r="HB110" s="136"/>
      <c r="HC110" s="136"/>
      <c r="HD110" s="136"/>
      <c r="HE110" s="136"/>
      <c r="HF110" s="136"/>
      <c r="HG110" s="136"/>
      <c r="HH110" s="136"/>
      <c r="HI110" s="136"/>
      <c r="HJ110" s="136"/>
      <c r="HK110" s="136"/>
      <c r="HL110" s="136"/>
      <c r="HM110" s="136"/>
      <c r="HN110" s="1937"/>
      <c r="HO110" s="136"/>
      <c r="HP110" s="136"/>
      <c r="HQ110" s="136"/>
      <c r="HR110" s="136"/>
      <c r="HS110" s="136"/>
      <c r="HT110" s="136"/>
      <c r="HU110" s="136"/>
      <c r="HV110" s="136"/>
      <c r="HW110" s="136"/>
      <c r="HX110" s="136"/>
      <c r="HY110" s="136"/>
      <c r="HZ110" s="136"/>
      <c r="IA110" s="136"/>
      <c r="IB110" s="136"/>
      <c r="IC110" s="1939"/>
      <c r="ID110" s="136"/>
      <c r="IE110" s="136"/>
      <c r="IF110" s="136"/>
      <c r="IG110" s="136"/>
      <c r="IH110" s="136"/>
      <c r="II110" s="136"/>
      <c r="IJ110" s="136"/>
      <c r="IK110" s="136"/>
      <c r="IL110" s="136"/>
      <c r="IM110" s="136"/>
      <c r="IN110" s="136"/>
      <c r="IO110" s="136"/>
      <c r="IP110" s="136"/>
      <c r="IQ110" s="136"/>
      <c r="IR110" s="136"/>
      <c r="IS110" s="136"/>
      <c r="IT110" s="136"/>
      <c r="IU110" s="136"/>
      <c r="IV110" s="136"/>
      <c r="IW110" s="136"/>
      <c r="IX110" s="136"/>
      <c r="IY110" s="136"/>
      <c r="IZ110" s="136"/>
      <c r="JA110" s="136"/>
      <c r="JB110" s="136"/>
      <c r="JC110" s="136"/>
      <c r="JD110" s="136"/>
      <c r="JE110" s="136"/>
      <c r="JF110" s="136"/>
      <c r="JG110" s="136"/>
      <c r="JH110" s="136"/>
      <c r="JI110" s="136"/>
      <c r="JJ110" s="136"/>
      <c r="JK110" s="136"/>
      <c r="JL110" s="136"/>
      <c r="JM110" s="136"/>
      <c r="JN110" s="136"/>
      <c r="JO110" s="136"/>
      <c r="JP110" s="136"/>
      <c r="JQ110" s="136"/>
      <c r="JR110" s="136"/>
      <c r="JS110" s="136"/>
      <c r="JT110" s="136"/>
      <c r="JU110" s="136"/>
      <c r="JV110" s="136"/>
      <c r="JW110" s="136"/>
      <c r="JX110" s="136"/>
      <c r="JY110" s="136"/>
      <c r="JZ110" s="136"/>
      <c r="KA110" s="136"/>
      <c r="KB110" s="136"/>
      <c r="KC110" s="136"/>
      <c r="KD110" s="136"/>
      <c r="KE110" s="136"/>
      <c r="KF110" s="136"/>
      <c r="KG110" s="136"/>
      <c r="KH110" s="136"/>
      <c r="KI110" s="136"/>
      <c r="KJ110" s="136"/>
      <c r="KK110" s="136"/>
      <c r="KL110" s="136"/>
      <c r="KM110" s="136"/>
      <c r="KN110" s="136"/>
      <c r="KO110" s="136"/>
      <c r="KP110" s="136"/>
      <c r="KQ110" s="136"/>
      <c r="KR110" s="136"/>
      <c r="KS110" s="136"/>
      <c r="KT110" s="136"/>
      <c r="KU110" s="136"/>
      <c r="KV110" s="136"/>
      <c r="KW110" s="136"/>
      <c r="KX110" s="136"/>
      <c r="KY110" s="136"/>
      <c r="KZ110" s="136"/>
      <c r="LA110" s="136"/>
      <c r="LB110" s="136"/>
      <c r="LC110" s="136"/>
      <c r="LD110" s="136"/>
      <c r="LE110" s="136"/>
      <c r="LF110" s="136"/>
      <c r="LG110" s="136"/>
      <c r="LH110" s="136"/>
      <c r="LI110" s="136"/>
      <c r="LJ110" s="136"/>
      <c r="LK110" s="136"/>
      <c r="LL110" s="136"/>
      <c r="LM110" s="136"/>
      <c r="LN110" s="136"/>
      <c r="LO110" s="136"/>
      <c r="LP110" s="136"/>
      <c r="LQ110" s="136"/>
      <c r="LR110" s="136"/>
      <c r="LS110" s="136"/>
      <c r="LT110" s="136"/>
      <c r="LU110" s="136"/>
      <c r="LV110" s="136"/>
      <c r="LW110" s="136"/>
      <c r="LX110" s="136"/>
      <c r="LY110" s="136"/>
      <c r="LZ110" s="136"/>
      <c r="MA110" s="136"/>
      <c r="MB110" s="136"/>
      <c r="MC110" s="136"/>
      <c r="MD110" s="136"/>
      <c r="ME110" s="136"/>
      <c r="MF110" s="136"/>
      <c r="MG110" s="136"/>
      <c r="MH110" s="136"/>
      <c r="MI110" s="136"/>
      <c r="MJ110" s="136"/>
      <c r="MK110" s="136"/>
      <c r="ML110" s="136"/>
      <c r="MM110" s="136"/>
      <c r="MN110" s="136"/>
      <c r="MO110" s="136"/>
      <c r="MP110" s="136"/>
      <c r="MQ110" s="136"/>
      <c r="MR110" s="1939"/>
      <c r="MS110" s="612"/>
      <c r="MT110" s="136"/>
      <c r="MU110" s="136"/>
      <c r="MV110" s="136"/>
      <c r="MW110" s="136"/>
      <c r="MX110" s="136"/>
      <c r="MY110" s="136"/>
      <c r="MZ110" s="136"/>
      <c r="NA110" s="136"/>
      <c r="NB110" s="136"/>
      <c r="NC110" s="136"/>
      <c r="ND110" s="136"/>
      <c r="NE110" s="136"/>
      <c r="NF110" s="136"/>
      <c r="NG110" s="136"/>
      <c r="NH110" s="136"/>
      <c r="NI110" s="136"/>
      <c r="NJ110" s="136"/>
      <c r="NK110" s="136"/>
      <c r="NL110" s="136"/>
      <c r="NM110" s="136"/>
      <c r="NN110" s="136"/>
      <c r="NO110" s="136"/>
      <c r="NP110" s="136"/>
      <c r="NQ110" s="136"/>
      <c r="NR110" s="136"/>
      <c r="NS110" s="136"/>
      <c r="NT110" s="608"/>
    </row>
    <row r="111" spans="1:384" s="1938" customFormat="1" ht="18.75" x14ac:dyDescent="0.3">
      <c r="A111" s="14"/>
      <c r="B111" s="14"/>
      <c r="C111" s="14"/>
      <c r="D111" s="23"/>
      <c r="E111" s="1937"/>
      <c r="F111" s="136"/>
      <c r="G111" s="136"/>
      <c r="H111" s="136"/>
      <c r="I111" s="136"/>
      <c r="J111" s="136"/>
      <c r="K111" s="136"/>
      <c r="L111" s="136"/>
      <c r="M111" s="1939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23"/>
      <c r="BN111" s="27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816"/>
      <c r="DD111" s="1816"/>
      <c r="DE111" s="1816"/>
      <c r="DF111" s="1816"/>
      <c r="DG111" s="1816"/>
      <c r="DH111" s="1816"/>
      <c r="DI111" s="1816"/>
      <c r="DJ111" s="1816"/>
      <c r="DK111" s="1816"/>
      <c r="DL111" s="1816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23"/>
      <c r="DY111" s="27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  <c r="EN111" s="23"/>
      <c r="EO111" s="1687"/>
      <c r="EP111" s="1671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77"/>
      <c r="FD111" s="594"/>
      <c r="FE111" s="1937"/>
      <c r="FF111" s="136"/>
      <c r="FG111" s="136"/>
      <c r="FH111" s="136"/>
      <c r="FI111" s="136"/>
      <c r="FJ111" s="136"/>
      <c r="FK111" s="136"/>
      <c r="FL111" s="136"/>
      <c r="FM111" s="136"/>
      <c r="FN111" s="136"/>
      <c r="FO111" s="136"/>
      <c r="FP111" s="136"/>
      <c r="FQ111" s="136"/>
      <c r="FR111" s="136"/>
      <c r="FS111" s="136"/>
      <c r="FT111" s="136"/>
      <c r="FU111" s="136"/>
      <c r="FV111" s="136"/>
      <c r="FW111" s="136"/>
      <c r="FX111" s="136"/>
      <c r="FY111" s="136"/>
      <c r="FZ111" s="136"/>
      <c r="GA111" s="136"/>
      <c r="GB111" s="136"/>
      <c r="GC111" s="136"/>
      <c r="GD111" s="136"/>
      <c r="GE111" s="136"/>
      <c r="GF111" s="136"/>
      <c r="GG111" s="136"/>
      <c r="GH111" s="136"/>
      <c r="GI111" s="136"/>
      <c r="GJ111" s="136"/>
      <c r="GK111" s="136"/>
      <c r="GL111" s="136"/>
      <c r="GM111" s="136"/>
      <c r="GN111" s="136"/>
      <c r="GO111" s="136"/>
      <c r="GP111" s="136"/>
      <c r="GQ111" s="136"/>
      <c r="GR111" s="136"/>
      <c r="GS111" s="136"/>
      <c r="GT111" s="136"/>
      <c r="GU111" s="136"/>
      <c r="GV111" s="136"/>
      <c r="GW111" s="136"/>
      <c r="GX111" s="136"/>
      <c r="GY111" s="136"/>
      <c r="GZ111" s="136"/>
      <c r="HA111" s="136"/>
      <c r="HB111" s="136"/>
      <c r="HC111" s="136"/>
      <c r="HD111" s="136"/>
      <c r="HE111" s="136"/>
      <c r="HF111" s="136"/>
      <c r="HG111" s="136"/>
      <c r="HH111" s="136"/>
      <c r="HI111" s="136"/>
      <c r="HJ111" s="136"/>
      <c r="HK111" s="136"/>
      <c r="HL111" s="136"/>
      <c r="HM111" s="136"/>
      <c r="HN111" s="1937"/>
      <c r="HO111" s="136"/>
      <c r="HP111" s="136"/>
      <c r="HQ111" s="136"/>
      <c r="HR111" s="136"/>
      <c r="HS111" s="136"/>
      <c r="HT111" s="136"/>
      <c r="HU111" s="136"/>
      <c r="HV111" s="136"/>
      <c r="HW111" s="136"/>
      <c r="HX111" s="136"/>
      <c r="HY111" s="136"/>
      <c r="HZ111" s="136"/>
      <c r="IA111" s="136"/>
      <c r="IB111" s="136"/>
      <c r="IC111" s="1939"/>
      <c r="ID111" s="136"/>
      <c r="IE111" s="136"/>
      <c r="IF111" s="136"/>
      <c r="IG111" s="136"/>
      <c r="IH111" s="136"/>
      <c r="II111" s="136"/>
      <c r="IJ111" s="136"/>
      <c r="IK111" s="136"/>
      <c r="IL111" s="136"/>
      <c r="IM111" s="136"/>
      <c r="IN111" s="136"/>
      <c r="IO111" s="136"/>
      <c r="IP111" s="136"/>
      <c r="IQ111" s="136"/>
      <c r="IR111" s="136"/>
      <c r="IS111" s="136"/>
      <c r="IT111" s="136"/>
      <c r="IU111" s="136"/>
      <c r="IV111" s="136"/>
      <c r="IW111" s="136"/>
      <c r="IX111" s="136"/>
      <c r="IY111" s="136"/>
      <c r="IZ111" s="136"/>
      <c r="JA111" s="136"/>
      <c r="JB111" s="136"/>
      <c r="JC111" s="136"/>
      <c r="JD111" s="136"/>
      <c r="JE111" s="136"/>
      <c r="JF111" s="136"/>
      <c r="JG111" s="136"/>
      <c r="JH111" s="136"/>
      <c r="JI111" s="136"/>
      <c r="JJ111" s="136"/>
      <c r="JK111" s="136"/>
      <c r="JL111" s="136"/>
      <c r="JM111" s="136"/>
      <c r="JN111" s="136"/>
      <c r="JO111" s="136"/>
      <c r="JP111" s="136"/>
      <c r="JQ111" s="136"/>
      <c r="JR111" s="136"/>
      <c r="JS111" s="136"/>
      <c r="JT111" s="136"/>
      <c r="JU111" s="136"/>
      <c r="JV111" s="136"/>
      <c r="JW111" s="136"/>
      <c r="JX111" s="136"/>
      <c r="JY111" s="136"/>
      <c r="JZ111" s="136"/>
      <c r="KA111" s="136"/>
      <c r="KB111" s="136"/>
      <c r="KC111" s="136"/>
      <c r="KD111" s="136"/>
      <c r="KE111" s="136"/>
      <c r="KF111" s="136"/>
      <c r="KG111" s="136"/>
      <c r="KH111" s="136"/>
      <c r="KI111" s="136"/>
      <c r="KJ111" s="136"/>
      <c r="KK111" s="136"/>
      <c r="KL111" s="136"/>
      <c r="KM111" s="136"/>
      <c r="KN111" s="136"/>
      <c r="KO111" s="136"/>
      <c r="KP111" s="136"/>
      <c r="KQ111" s="136"/>
      <c r="KR111" s="136"/>
      <c r="KS111" s="136"/>
      <c r="KT111" s="136"/>
      <c r="KU111" s="136"/>
      <c r="KV111" s="136"/>
      <c r="KW111" s="136"/>
      <c r="KX111" s="136"/>
      <c r="KY111" s="136"/>
      <c r="KZ111" s="136"/>
      <c r="LA111" s="136"/>
      <c r="LB111" s="136"/>
      <c r="LC111" s="136"/>
      <c r="LD111" s="136"/>
      <c r="LE111" s="136"/>
      <c r="LF111" s="136"/>
      <c r="LG111" s="136"/>
      <c r="LH111" s="136"/>
      <c r="LI111" s="136"/>
      <c r="LJ111" s="136"/>
      <c r="LK111" s="136"/>
      <c r="LL111" s="136"/>
      <c r="LM111" s="136"/>
      <c r="LN111" s="136"/>
      <c r="LO111" s="136"/>
      <c r="LP111" s="136"/>
      <c r="LQ111" s="136"/>
      <c r="LR111" s="136"/>
      <c r="LS111" s="136"/>
      <c r="LT111" s="136"/>
      <c r="LU111" s="136"/>
      <c r="LV111" s="136"/>
      <c r="LW111" s="136"/>
      <c r="LX111" s="136"/>
      <c r="LY111" s="136"/>
      <c r="LZ111" s="136"/>
      <c r="MA111" s="136"/>
      <c r="MB111" s="136"/>
      <c r="MC111" s="136"/>
      <c r="MD111" s="136"/>
      <c r="ME111" s="136"/>
      <c r="MF111" s="136"/>
      <c r="MG111" s="136"/>
      <c r="MH111" s="136"/>
      <c r="MI111" s="136"/>
      <c r="MJ111" s="136"/>
      <c r="MK111" s="136"/>
      <c r="ML111" s="136"/>
      <c r="MM111" s="136"/>
      <c r="MN111" s="136"/>
      <c r="MO111" s="136"/>
      <c r="MP111" s="136"/>
      <c r="MQ111" s="136"/>
      <c r="MR111" s="1939"/>
      <c r="MS111" s="612"/>
      <c r="MT111" s="136"/>
      <c r="MU111" s="136"/>
      <c r="MV111" s="136"/>
      <c r="MW111" s="136"/>
      <c r="MX111" s="136"/>
      <c r="MY111" s="136"/>
      <c r="MZ111" s="136"/>
      <c r="NA111" s="136"/>
      <c r="NB111" s="136"/>
      <c r="NC111" s="136"/>
      <c r="ND111" s="136"/>
      <c r="NE111" s="136"/>
      <c r="NF111" s="136"/>
      <c r="NG111" s="136"/>
      <c r="NH111" s="136"/>
      <c r="NI111" s="136"/>
      <c r="NJ111" s="136"/>
      <c r="NK111" s="136"/>
      <c r="NL111" s="136"/>
      <c r="NM111" s="136"/>
      <c r="NN111" s="136"/>
      <c r="NO111" s="136"/>
      <c r="NP111" s="136"/>
      <c r="NQ111" s="136"/>
      <c r="NR111" s="136"/>
      <c r="NS111" s="136"/>
      <c r="NT111" s="608"/>
    </row>
    <row r="112" spans="1:384" s="1938" customFormat="1" ht="18.75" x14ac:dyDescent="0.3">
      <c r="A112" s="14"/>
      <c r="B112" s="14"/>
      <c r="C112" s="14"/>
      <c r="D112" s="23"/>
      <c r="E112" s="1937"/>
      <c r="F112" s="136"/>
      <c r="G112" s="136"/>
      <c r="H112" s="136"/>
      <c r="I112" s="136"/>
      <c r="J112" s="136"/>
      <c r="K112" s="136"/>
      <c r="L112" s="136"/>
      <c r="M112" s="1939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23"/>
      <c r="BN112" s="27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816"/>
      <c r="DD112" s="1816"/>
      <c r="DE112" s="1816"/>
      <c r="DF112" s="1816"/>
      <c r="DG112" s="1816"/>
      <c r="DH112" s="1816"/>
      <c r="DI112" s="1816"/>
      <c r="DJ112" s="1816"/>
      <c r="DK112" s="1816"/>
      <c r="DL112" s="1816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23"/>
      <c r="DY112" s="27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  <c r="EN112" s="23"/>
      <c r="EO112" s="1687"/>
      <c r="EP112" s="1671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77"/>
      <c r="FD112" s="594"/>
      <c r="FE112" s="1937"/>
      <c r="FF112" s="136"/>
      <c r="FG112" s="136"/>
      <c r="FH112" s="136"/>
      <c r="FI112" s="136"/>
      <c r="FJ112" s="136"/>
      <c r="FK112" s="136"/>
      <c r="FL112" s="136"/>
      <c r="FM112" s="136"/>
      <c r="FN112" s="136"/>
      <c r="FO112" s="136"/>
      <c r="FP112" s="136"/>
      <c r="FQ112" s="136"/>
      <c r="FR112" s="136"/>
      <c r="FS112" s="136"/>
      <c r="FT112" s="136"/>
      <c r="FU112" s="136"/>
      <c r="FV112" s="136"/>
      <c r="FW112" s="136"/>
      <c r="FX112" s="136"/>
      <c r="FY112" s="136"/>
      <c r="FZ112" s="136"/>
      <c r="GA112" s="136"/>
      <c r="GB112" s="136"/>
      <c r="GC112" s="136"/>
      <c r="GD112" s="136"/>
      <c r="GE112" s="136"/>
      <c r="GF112" s="136"/>
      <c r="GG112" s="136"/>
      <c r="GH112" s="136"/>
      <c r="GI112" s="136"/>
      <c r="GJ112" s="136"/>
      <c r="GK112" s="136"/>
      <c r="GL112" s="136"/>
      <c r="GM112" s="136"/>
      <c r="GN112" s="136"/>
      <c r="GO112" s="136"/>
      <c r="GP112" s="136"/>
      <c r="GQ112" s="136"/>
      <c r="GR112" s="136"/>
      <c r="GS112" s="136"/>
      <c r="GT112" s="136"/>
      <c r="GU112" s="136"/>
      <c r="GV112" s="136"/>
      <c r="GW112" s="136"/>
      <c r="GX112" s="136"/>
      <c r="GY112" s="136"/>
      <c r="GZ112" s="136"/>
      <c r="HA112" s="136"/>
      <c r="HB112" s="136"/>
      <c r="HC112" s="136"/>
      <c r="HD112" s="136"/>
      <c r="HE112" s="136"/>
      <c r="HF112" s="136"/>
      <c r="HG112" s="136"/>
      <c r="HH112" s="136"/>
      <c r="HI112" s="136"/>
      <c r="HJ112" s="136"/>
      <c r="HK112" s="136"/>
      <c r="HL112" s="136"/>
      <c r="HM112" s="136"/>
      <c r="HN112" s="1937"/>
      <c r="HO112" s="136"/>
      <c r="HP112" s="136"/>
      <c r="HQ112" s="136"/>
      <c r="HR112" s="136"/>
      <c r="HS112" s="136"/>
      <c r="HT112" s="136"/>
      <c r="HU112" s="136"/>
      <c r="HV112" s="136"/>
      <c r="HW112" s="136"/>
      <c r="HX112" s="136"/>
      <c r="HY112" s="136"/>
      <c r="HZ112" s="136"/>
      <c r="IA112" s="136"/>
      <c r="IB112" s="136"/>
      <c r="IC112" s="1939"/>
      <c r="ID112" s="136"/>
      <c r="IE112" s="136"/>
      <c r="IF112" s="136"/>
      <c r="IG112" s="136"/>
      <c r="IH112" s="136"/>
      <c r="II112" s="136"/>
      <c r="IJ112" s="136"/>
      <c r="IK112" s="136"/>
      <c r="IL112" s="136"/>
      <c r="IM112" s="136"/>
      <c r="IN112" s="136"/>
      <c r="IO112" s="136"/>
      <c r="IP112" s="136"/>
      <c r="IQ112" s="136"/>
      <c r="IR112" s="136"/>
      <c r="IS112" s="136"/>
      <c r="IT112" s="136"/>
      <c r="IU112" s="136"/>
      <c r="IV112" s="136"/>
      <c r="IW112" s="136"/>
      <c r="IX112" s="136"/>
      <c r="IY112" s="136"/>
      <c r="IZ112" s="136"/>
      <c r="JA112" s="136"/>
      <c r="JB112" s="136"/>
      <c r="JC112" s="136"/>
      <c r="JD112" s="136"/>
      <c r="JE112" s="136"/>
      <c r="JF112" s="136"/>
      <c r="JG112" s="136"/>
      <c r="JH112" s="136"/>
      <c r="JI112" s="136"/>
      <c r="JJ112" s="136"/>
      <c r="JK112" s="136"/>
      <c r="JL112" s="136"/>
      <c r="JM112" s="136"/>
      <c r="JN112" s="136"/>
      <c r="JO112" s="136"/>
      <c r="JP112" s="136"/>
      <c r="JQ112" s="136"/>
      <c r="JR112" s="136"/>
      <c r="JS112" s="136"/>
      <c r="JT112" s="136"/>
      <c r="JU112" s="136"/>
      <c r="JV112" s="136"/>
      <c r="JW112" s="136"/>
      <c r="JX112" s="136"/>
      <c r="JY112" s="136"/>
      <c r="JZ112" s="136"/>
      <c r="KA112" s="136"/>
      <c r="KB112" s="136"/>
      <c r="KC112" s="136"/>
      <c r="KD112" s="136"/>
      <c r="KE112" s="136"/>
      <c r="KF112" s="136"/>
      <c r="KG112" s="136"/>
      <c r="KH112" s="136"/>
      <c r="KI112" s="136"/>
      <c r="KJ112" s="136"/>
      <c r="KK112" s="136"/>
      <c r="KL112" s="136"/>
      <c r="KM112" s="136"/>
      <c r="KN112" s="136"/>
      <c r="KO112" s="136"/>
      <c r="KP112" s="136"/>
      <c r="KQ112" s="136"/>
      <c r="KR112" s="136"/>
      <c r="KS112" s="136"/>
      <c r="KT112" s="136"/>
      <c r="KU112" s="136"/>
      <c r="KV112" s="136"/>
      <c r="KW112" s="136"/>
      <c r="KX112" s="136"/>
      <c r="KY112" s="136"/>
      <c r="KZ112" s="136"/>
      <c r="LA112" s="136"/>
      <c r="LB112" s="136"/>
      <c r="LC112" s="136"/>
      <c r="LD112" s="136"/>
      <c r="LE112" s="136"/>
      <c r="LF112" s="136"/>
      <c r="LG112" s="136"/>
      <c r="LH112" s="136"/>
      <c r="LI112" s="136"/>
      <c r="LJ112" s="136"/>
      <c r="LK112" s="136"/>
      <c r="LL112" s="136"/>
      <c r="LM112" s="136"/>
      <c r="LN112" s="136"/>
      <c r="LO112" s="136"/>
      <c r="LP112" s="136"/>
      <c r="LQ112" s="136"/>
      <c r="LR112" s="136"/>
      <c r="LS112" s="136"/>
      <c r="LT112" s="136"/>
      <c r="LU112" s="136"/>
      <c r="LV112" s="136"/>
      <c r="LW112" s="136"/>
      <c r="LX112" s="136"/>
      <c r="LY112" s="136"/>
      <c r="LZ112" s="136"/>
      <c r="MA112" s="136"/>
      <c r="MB112" s="136"/>
      <c r="MC112" s="136"/>
      <c r="MD112" s="136"/>
      <c r="ME112" s="136"/>
      <c r="MF112" s="136"/>
      <c r="MG112" s="136"/>
      <c r="MH112" s="136"/>
      <c r="MI112" s="136"/>
      <c r="MJ112" s="136"/>
      <c r="MK112" s="136"/>
      <c r="ML112" s="136"/>
      <c r="MM112" s="136"/>
      <c r="MN112" s="136"/>
      <c r="MO112" s="136"/>
      <c r="MP112" s="136"/>
      <c r="MQ112" s="136"/>
      <c r="MR112" s="1939"/>
      <c r="MS112" s="612"/>
      <c r="MT112" s="136"/>
      <c r="MU112" s="136"/>
      <c r="MV112" s="136"/>
      <c r="MW112" s="136"/>
      <c r="MX112" s="136"/>
      <c r="MY112" s="136"/>
      <c r="MZ112" s="136"/>
      <c r="NA112" s="136"/>
      <c r="NB112" s="136"/>
      <c r="NC112" s="136"/>
      <c r="ND112" s="136"/>
      <c r="NE112" s="136"/>
      <c r="NF112" s="136"/>
      <c r="NG112" s="136"/>
      <c r="NH112" s="136"/>
      <c r="NI112" s="136"/>
      <c r="NJ112" s="136"/>
      <c r="NK112" s="136"/>
      <c r="NL112" s="136"/>
      <c r="NM112" s="136"/>
      <c r="NN112" s="136"/>
      <c r="NO112" s="136"/>
      <c r="NP112" s="136"/>
      <c r="NQ112" s="136"/>
      <c r="NR112" s="136"/>
      <c r="NS112" s="136"/>
      <c r="NT112" s="608"/>
    </row>
    <row r="113" spans="1:384" s="1938" customFormat="1" ht="18.75" x14ac:dyDescent="0.3">
      <c r="A113" s="14"/>
      <c r="B113" s="14"/>
      <c r="C113" s="14"/>
      <c r="D113" s="23"/>
      <c r="E113" s="1937"/>
      <c r="F113" s="136"/>
      <c r="G113" s="136"/>
      <c r="H113" s="136"/>
      <c r="I113" s="136"/>
      <c r="J113" s="136"/>
      <c r="K113" s="136"/>
      <c r="L113" s="136"/>
      <c r="M113" s="1939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23"/>
      <c r="BN113" s="27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816"/>
      <c r="DD113" s="1816"/>
      <c r="DE113" s="1816"/>
      <c r="DF113" s="1816"/>
      <c r="DG113" s="1816"/>
      <c r="DH113" s="1816"/>
      <c r="DI113" s="1816"/>
      <c r="DJ113" s="1816"/>
      <c r="DK113" s="1816"/>
      <c r="DL113" s="1816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23"/>
      <c r="DY113" s="27"/>
      <c r="DZ113" s="56"/>
      <c r="EA113" s="56"/>
      <c r="EB113" s="56"/>
      <c r="EC113" s="56"/>
      <c r="ED113" s="56"/>
      <c r="EE113" s="56"/>
      <c r="EF113" s="56"/>
      <c r="EG113" s="56"/>
      <c r="EH113" s="56"/>
      <c r="EI113" s="56"/>
      <c r="EJ113" s="56"/>
      <c r="EK113" s="56"/>
      <c r="EL113" s="56"/>
      <c r="EM113" s="56"/>
      <c r="EN113" s="23"/>
      <c r="EO113" s="1509"/>
      <c r="EP113" s="1671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77"/>
      <c r="FD113" s="594"/>
      <c r="FE113" s="1937"/>
      <c r="FF113" s="136"/>
      <c r="FG113" s="136"/>
      <c r="FH113" s="136"/>
      <c r="FI113" s="136"/>
      <c r="FJ113" s="136"/>
      <c r="FK113" s="136"/>
      <c r="FL113" s="136"/>
      <c r="FM113" s="136"/>
      <c r="FN113" s="136"/>
      <c r="FO113" s="136"/>
      <c r="FP113" s="136"/>
      <c r="FQ113" s="136"/>
      <c r="FR113" s="136"/>
      <c r="FS113" s="136"/>
      <c r="FT113" s="136"/>
      <c r="FU113" s="136"/>
      <c r="FV113" s="136"/>
      <c r="FW113" s="136"/>
      <c r="FX113" s="136"/>
      <c r="FY113" s="136"/>
      <c r="FZ113" s="136"/>
      <c r="GA113" s="136"/>
      <c r="GB113" s="136"/>
      <c r="GC113" s="136"/>
      <c r="GD113" s="136"/>
      <c r="GE113" s="136"/>
      <c r="GF113" s="136"/>
      <c r="GG113" s="136"/>
      <c r="GH113" s="136"/>
      <c r="GI113" s="136"/>
      <c r="GJ113" s="136"/>
      <c r="GK113" s="136"/>
      <c r="GL113" s="136"/>
      <c r="GM113" s="136"/>
      <c r="GN113" s="136"/>
      <c r="GO113" s="136"/>
      <c r="GP113" s="136"/>
      <c r="GQ113" s="136"/>
      <c r="GR113" s="136"/>
      <c r="GS113" s="136"/>
      <c r="GT113" s="136"/>
      <c r="GU113" s="136"/>
      <c r="GV113" s="136"/>
      <c r="GW113" s="136"/>
      <c r="GX113" s="136"/>
      <c r="GY113" s="136"/>
      <c r="GZ113" s="136"/>
      <c r="HA113" s="136"/>
      <c r="HB113" s="136"/>
      <c r="HC113" s="136"/>
      <c r="HD113" s="136"/>
      <c r="HE113" s="136"/>
      <c r="HF113" s="136"/>
      <c r="HG113" s="136"/>
      <c r="HH113" s="136"/>
      <c r="HI113" s="136"/>
      <c r="HJ113" s="136"/>
      <c r="HK113" s="136"/>
      <c r="HL113" s="136"/>
      <c r="HM113" s="136"/>
      <c r="HN113" s="1937"/>
      <c r="HO113" s="136"/>
      <c r="HP113" s="136"/>
      <c r="HQ113" s="136"/>
      <c r="HR113" s="136"/>
      <c r="HS113" s="136"/>
      <c r="HT113" s="136"/>
      <c r="HU113" s="136"/>
      <c r="HV113" s="136"/>
      <c r="HW113" s="136"/>
      <c r="HX113" s="136"/>
      <c r="HY113" s="136"/>
      <c r="HZ113" s="136"/>
      <c r="IA113" s="136"/>
      <c r="IB113" s="136"/>
      <c r="IC113" s="1939"/>
      <c r="ID113" s="136"/>
      <c r="IE113" s="136"/>
      <c r="IF113" s="136"/>
      <c r="IG113" s="136"/>
      <c r="IH113" s="136"/>
      <c r="II113" s="136"/>
      <c r="IJ113" s="136"/>
      <c r="IK113" s="136"/>
      <c r="IL113" s="136"/>
      <c r="IM113" s="136"/>
      <c r="IN113" s="136"/>
      <c r="IO113" s="136"/>
      <c r="IP113" s="136"/>
      <c r="IQ113" s="136"/>
      <c r="IR113" s="136"/>
      <c r="IS113" s="136"/>
      <c r="IT113" s="136"/>
      <c r="IU113" s="136"/>
      <c r="IV113" s="136"/>
      <c r="IW113" s="136"/>
      <c r="IX113" s="136"/>
      <c r="IY113" s="136"/>
      <c r="IZ113" s="136"/>
      <c r="JA113" s="136"/>
      <c r="JB113" s="136"/>
      <c r="JC113" s="136"/>
      <c r="JD113" s="136"/>
      <c r="JE113" s="136"/>
      <c r="JF113" s="136"/>
      <c r="JG113" s="136"/>
      <c r="JH113" s="136"/>
      <c r="JI113" s="136"/>
      <c r="JJ113" s="136"/>
      <c r="JK113" s="136"/>
      <c r="JL113" s="136"/>
      <c r="JM113" s="136"/>
      <c r="JN113" s="136"/>
      <c r="JO113" s="136"/>
      <c r="JP113" s="136"/>
      <c r="JQ113" s="136"/>
      <c r="JR113" s="136"/>
      <c r="JS113" s="136"/>
      <c r="JT113" s="136"/>
      <c r="JU113" s="136"/>
      <c r="JV113" s="136"/>
      <c r="JW113" s="136"/>
      <c r="JX113" s="136"/>
      <c r="JY113" s="136"/>
      <c r="JZ113" s="136"/>
      <c r="KA113" s="136"/>
      <c r="KB113" s="136"/>
      <c r="KC113" s="136"/>
      <c r="KD113" s="136"/>
      <c r="KE113" s="136"/>
      <c r="KF113" s="136"/>
      <c r="KG113" s="136"/>
      <c r="KH113" s="136"/>
      <c r="KI113" s="136"/>
      <c r="KJ113" s="136"/>
      <c r="KK113" s="136"/>
      <c r="KL113" s="136"/>
      <c r="KM113" s="136"/>
      <c r="KN113" s="136"/>
      <c r="KO113" s="136"/>
      <c r="KP113" s="136"/>
      <c r="KQ113" s="136"/>
      <c r="KR113" s="136"/>
      <c r="KS113" s="136"/>
      <c r="KT113" s="136"/>
      <c r="KU113" s="136"/>
      <c r="KV113" s="136"/>
      <c r="KW113" s="136"/>
      <c r="KX113" s="136"/>
      <c r="KY113" s="136"/>
      <c r="KZ113" s="136"/>
      <c r="LA113" s="136"/>
      <c r="LB113" s="136"/>
      <c r="LC113" s="136"/>
      <c r="LD113" s="136"/>
      <c r="LE113" s="136"/>
      <c r="LF113" s="136"/>
      <c r="LG113" s="136"/>
      <c r="LH113" s="136"/>
      <c r="LI113" s="136"/>
      <c r="LJ113" s="136"/>
      <c r="LK113" s="136"/>
      <c r="LL113" s="136"/>
      <c r="LM113" s="136"/>
      <c r="LN113" s="136"/>
      <c r="LO113" s="136"/>
      <c r="LP113" s="136"/>
      <c r="LQ113" s="136"/>
      <c r="LR113" s="136"/>
      <c r="LS113" s="136"/>
      <c r="LT113" s="136"/>
      <c r="LU113" s="136"/>
      <c r="LV113" s="136"/>
      <c r="LW113" s="136"/>
      <c r="LX113" s="136"/>
      <c r="LY113" s="136"/>
      <c r="LZ113" s="136"/>
      <c r="MA113" s="136"/>
      <c r="MB113" s="136"/>
      <c r="MC113" s="136"/>
      <c r="MD113" s="136"/>
      <c r="ME113" s="136"/>
      <c r="MF113" s="136"/>
      <c r="MG113" s="136"/>
      <c r="MH113" s="136"/>
      <c r="MI113" s="136"/>
      <c r="MJ113" s="136"/>
      <c r="MK113" s="136"/>
      <c r="ML113" s="136"/>
      <c r="MM113" s="136"/>
      <c r="MN113" s="136"/>
      <c r="MO113" s="136"/>
      <c r="MP113" s="136"/>
      <c r="MQ113" s="136"/>
      <c r="MR113" s="1939"/>
      <c r="MS113" s="612"/>
      <c r="MT113" s="136"/>
      <c r="MU113" s="136"/>
      <c r="MV113" s="136"/>
      <c r="MW113" s="136"/>
      <c r="MX113" s="136"/>
      <c r="MY113" s="136"/>
      <c r="MZ113" s="136"/>
      <c r="NA113" s="136"/>
      <c r="NB113" s="136"/>
      <c r="NC113" s="136"/>
      <c r="ND113" s="136"/>
      <c r="NE113" s="136"/>
      <c r="NF113" s="136"/>
      <c r="NG113" s="136"/>
      <c r="NH113" s="136"/>
      <c r="NI113" s="136"/>
      <c r="NJ113" s="136"/>
      <c r="NK113" s="136"/>
      <c r="NL113" s="136"/>
      <c r="NM113" s="136"/>
      <c r="NN113" s="136"/>
      <c r="NO113" s="136"/>
      <c r="NP113" s="136"/>
      <c r="NQ113" s="136"/>
      <c r="NR113" s="136"/>
      <c r="NS113" s="136"/>
      <c r="NT113" s="608"/>
    </row>
    <row r="114" spans="1:384" s="1938" customFormat="1" ht="18.75" x14ac:dyDescent="0.3">
      <c r="A114" s="14"/>
      <c r="B114" s="14"/>
      <c r="C114" s="14"/>
      <c r="D114" s="23"/>
      <c r="E114" s="1937"/>
      <c r="F114" s="136"/>
      <c r="G114" s="136"/>
      <c r="H114" s="136"/>
      <c r="I114" s="136"/>
      <c r="J114" s="136"/>
      <c r="K114" s="136"/>
      <c r="L114" s="136"/>
      <c r="M114" s="1939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23"/>
      <c r="BN114" s="27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816"/>
      <c r="DD114" s="1816"/>
      <c r="DE114" s="1816"/>
      <c r="DF114" s="1816"/>
      <c r="DG114" s="1816"/>
      <c r="DH114" s="1816"/>
      <c r="DI114" s="1816"/>
      <c r="DJ114" s="1816"/>
      <c r="DK114" s="1816"/>
      <c r="DL114" s="1816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23"/>
      <c r="DY114" s="27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  <c r="EN114" s="23"/>
      <c r="EO114" s="1509"/>
      <c r="EP114" s="1671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77"/>
      <c r="FD114" s="594"/>
      <c r="FE114" s="1937"/>
      <c r="FF114" s="136"/>
      <c r="FG114" s="136"/>
      <c r="FH114" s="136"/>
      <c r="FI114" s="136"/>
      <c r="FJ114" s="136"/>
      <c r="FK114" s="136"/>
      <c r="FL114" s="136"/>
      <c r="FM114" s="136"/>
      <c r="FN114" s="136"/>
      <c r="FO114" s="136"/>
      <c r="FP114" s="136"/>
      <c r="FQ114" s="136"/>
      <c r="FR114" s="136"/>
      <c r="FS114" s="136"/>
      <c r="FT114" s="136"/>
      <c r="FU114" s="136"/>
      <c r="FV114" s="136"/>
      <c r="FW114" s="136"/>
      <c r="FX114" s="136"/>
      <c r="FY114" s="136"/>
      <c r="FZ114" s="136"/>
      <c r="GA114" s="136"/>
      <c r="GB114" s="136"/>
      <c r="GC114" s="136"/>
      <c r="GD114" s="136"/>
      <c r="GE114" s="136"/>
      <c r="GF114" s="136"/>
      <c r="GG114" s="136"/>
      <c r="GH114" s="136"/>
      <c r="GI114" s="136"/>
      <c r="GJ114" s="136"/>
      <c r="GK114" s="136"/>
      <c r="GL114" s="136"/>
      <c r="GM114" s="136"/>
      <c r="GN114" s="136"/>
      <c r="GO114" s="136"/>
      <c r="GP114" s="136"/>
      <c r="GQ114" s="136"/>
      <c r="GR114" s="136"/>
      <c r="GS114" s="136"/>
      <c r="GT114" s="136"/>
      <c r="GU114" s="136"/>
      <c r="GV114" s="136"/>
      <c r="GW114" s="136"/>
      <c r="GX114" s="136"/>
      <c r="GY114" s="136"/>
      <c r="GZ114" s="136"/>
      <c r="HA114" s="136"/>
      <c r="HB114" s="136"/>
      <c r="HC114" s="136"/>
      <c r="HD114" s="136"/>
      <c r="HE114" s="136"/>
      <c r="HF114" s="136"/>
      <c r="HG114" s="136"/>
      <c r="HH114" s="136"/>
      <c r="HI114" s="136"/>
      <c r="HJ114" s="136"/>
      <c r="HK114" s="136"/>
      <c r="HL114" s="136"/>
      <c r="HM114" s="136"/>
      <c r="HN114" s="1937"/>
      <c r="HO114" s="136"/>
      <c r="HP114" s="136"/>
      <c r="HQ114" s="136"/>
      <c r="HR114" s="136"/>
      <c r="HS114" s="136"/>
      <c r="HT114" s="136"/>
      <c r="HU114" s="136"/>
      <c r="HV114" s="136"/>
      <c r="HW114" s="136"/>
      <c r="HX114" s="136"/>
      <c r="HY114" s="136"/>
      <c r="HZ114" s="136"/>
      <c r="IA114" s="136"/>
      <c r="IB114" s="136"/>
      <c r="IC114" s="1939"/>
      <c r="ID114" s="136"/>
      <c r="IE114" s="136"/>
      <c r="IF114" s="136"/>
      <c r="IG114" s="136"/>
      <c r="IH114" s="136"/>
      <c r="II114" s="136"/>
      <c r="IJ114" s="136"/>
      <c r="IK114" s="136"/>
      <c r="IL114" s="136"/>
      <c r="IM114" s="136"/>
      <c r="IN114" s="136"/>
      <c r="IO114" s="136"/>
      <c r="IP114" s="136"/>
      <c r="IQ114" s="136"/>
      <c r="IR114" s="136"/>
      <c r="IS114" s="136"/>
      <c r="IT114" s="136"/>
      <c r="IU114" s="136"/>
      <c r="IV114" s="136"/>
      <c r="IW114" s="136"/>
      <c r="IX114" s="136"/>
      <c r="IY114" s="136"/>
      <c r="IZ114" s="136"/>
      <c r="JA114" s="136"/>
      <c r="JB114" s="136"/>
      <c r="JC114" s="136"/>
      <c r="JD114" s="136"/>
      <c r="JE114" s="136"/>
      <c r="JF114" s="136"/>
      <c r="JG114" s="136"/>
      <c r="JH114" s="136"/>
      <c r="JI114" s="136"/>
      <c r="JJ114" s="136"/>
      <c r="JK114" s="136"/>
      <c r="JL114" s="136"/>
      <c r="JM114" s="136"/>
      <c r="JN114" s="136"/>
      <c r="JO114" s="136"/>
      <c r="JP114" s="136"/>
      <c r="JQ114" s="136"/>
      <c r="JR114" s="136"/>
      <c r="JS114" s="136"/>
      <c r="JT114" s="136"/>
      <c r="JU114" s="136"/>
      <c r="JV114" s="136"/>
      <c r="JW114" s="136"/>
      <c r="JX114" s="136"/>
      <c r="JY114" s="136"/>
      <c r="JZ114" s="136"/>
      <c r="KA114" s="136"/>
      <c r="KB114" s="136"/>
      <c r="KC114" s="136"/>
      <c r="KD114" s="136"/>
      <c r="KE114" s="136"/>
      <c r="KF114" s="136"/>
      <c r="KG114" s="136"/>
      <c r="KH114" s="136"/>
      <c r="KI114" s="136"/>
      <c r="KJ114" s="136"/>
      <c r="KK114" s="136"/>
      <c r="KL114" s="136"/>
      <c r="KM114" s="136"/>
      <c r="KN114" s="136"/>
      <c r="KO114" s="136"/>
      <c r="KP114" s="136"/>
      <c r="KQ114" s="136"/>
      <c r="KR114" s="136"/>
      <c r="KS114" s="136"/>
      <c r="KT114" s="136"/>
      <c r="KU114" s="136"/>
      <c r="KV114" s="136"/>
      <c r="KW114" s="136"/>
      <c r="KX114" s="136"/>
      <c r="KY114" s="136"/>
      <c r="KZ114" s="136"/>
      <c r="LA114" s="136"/>
      <c r="LB114" s="136"/>
      <c r="LC114" s="136"/>
      <c r="LD114" s="136"/>
      <c r="LE114" s="136"/>
      <c r="LF114" s="136"/>
      <c r="LG114" s="136"/>
      <c r="LH114" s="136"/>
      <c r="LI114" s="136"/>
      <c r="LJ114" s="136"/>
      <c r="LK114" s="136"/>
      <c r="LL114" s="136"/>
      <c r="LM114" s="136"/>
      <c r="LN114" s="136"/>
      <c r="LO114" s="136"/>
      <c r="LP114" s="136"/>
      <c r="LQ114" s="136"/>
      <c r="LR114" s="136"/>
      <c r="LS114" s="136"/>
      <c r="LT114" s="136"/>
      <c r="LU114" s="136"/>
      <c r="LV114" s="136"/>
      <c r="LW114" s="136"/>
      <c r="LX114" s="136"/>
      <c r="LY114" s="136"/>
      <c r="LZ114" s="136"/>
      <c r="MA114" s="136"/>
      <c r="MB114" s="136"/>
      <c r="MC114" s="136"/>
      <c r="MD114" s="136"/>
      <c r="ME114" s="136"/>
      <c r="MF114" s="136"/>
      <c r="MG114" s="136"/>
      <c r="MH114" s="136"/>
      <c r="MI114" s="136"/>
      <c r="MJ114" s="136"/>
      <c r="MK114" s="136"/>
      <c r="ML114" s="136"/>
      <c r="MM114" s="136"/>
      <c r="MN114" s="136"/>
      <c r="MO114" s="136"/>
      <c r="MP114" s="136"/>
      <c r="MQ114" s="136"/>
      <c r="MR114" s="1939"/>
      <c r="MS114" s="612"/>
      <c r="MT114" s="136"/>
      <c r="MU114" s="136"/>
      <c r="MV114" s="136"/>
      <c r="MW114" s="136"/>
      <c r="MX114" s="136"/>
      <c r="MY114" s="136"/>
      <c r="MZ114" s="136"/>
      <c r="NA114" s="136"/>
      <c r="NB114" s="136"/>
      <c r="NC114" s="136"/>
      <c r="ND114" s="136"/>
      <c r="NE114" s="136"/>
      <c r="NF114" s="136"/>
      <c r="NG114" s="136"/>
      <c r="NH114" s="136"/>
      <c r="NI114" s="136"/>
      <c r="NJ114" s="136"/>
      <c r="NK114" s="136"/>
      <c r="NL114" s="136"/>
      <c r="NM114" s="136"/>
      <c r="NN114" s="136"/>
      <c r="NO114" s="136"/>
      <c r="NP114" s="136"/>
      <c r="NQ114" s="136"/>
      <c r="NR114" s="136"/>
      <c r="NS114" s="136"/>
      <c r="NT114" s="608"/>
    </row>
    <row r="115" spans="1:384" s="1938" customFormat="1" ht="18.75" x14ac:dyDescent="0.3">
      <c r="A115" s="14"/>
      <c r="B115" s="14"/>
      <c r="C115" s="14"/>
      <c r="D115" s="23"/>
      <c r="E115" s="1937"/>
      <c r="F115" s="136"/>
      <c r="G115" s="136"/>
      <c r="H115" s="136"/>
      <c r="I115" s="136"/>
      <c r="J115" s="136"/>
      <c r="K115" s="136"/>
      <c r="L115" s="136"/>
      <c r="M115" s="1939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23"/>
      <c r="BN115" s="27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816"/>
      <c r="DD115" s="1816"/>
      <c r="DE115" s="1816"/>
      <c r="DF115" s="1816"/>
      <c r="DG115" s="1816"/>
      <c r="DH115" s="1816"/>
      <c r="DI115" s="1816"/>
      <c r="DJ115" s="1816"/>
      <c r="DK115" s="1816"/>
      <c r="DL115" s="1816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23"/>
      <c r="DY115" s="27"/>
      <c r="DZ115" s="56"/>
      <c r="EA115" s="56"/>
      <c r="EB115" s="56"/>
      <c r="EC115" s="56"/>
      <c r="ED115" s="56"/>
      <c r="EE115" s="56"/>
      <c r="EF115" s="56"/>
      <c r="EG115" s="56"/>
      <c r="EH115" s="56"/>
      <c r="EI115" s="56"/>
      <c r="EJ115" s="56"/>
      <c r="EK115" s="56"/>
      <c r="EL115" s="56"/>
      <c r="EM115" s="56"/>
      <c r="EN115" s="23"/>
      <c r="EO115" s="1509"/>
      <c r="EP115" s="1671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77"/>
      <c r="FD115" s="594"/>
      <c r="FE115" s="1937"/>
      <c r="FF115" s="136"/>
      <c r="FG115" s="136"/>
      <c r="FH115" s="136"/>
      <c r="FI115" s="136"/>
      <c r="FJ115" s="136"/>
      <c r="FK115" s="136"/>
      <c r="FL115" s="136"/>
      <c r="FM115" s="136"/>
      <c r="FN115" s="136"/>
      <c r="FO115" s="136"/>
      <c r="FP115" s="136"/>
      <c r="FQ115" s="136"/>
      <c r="FR115" s="136"/>
      <c r="FS115" s="136"/>
      <c r="FT115" s="136"/>
      <c r="FU115" s="136"/>
      <c r="FV115" s="136"/>
      <c r="FW115" s="136"/>
      <c r="FX115" s="136"/>
      <c r="FY115" s="136"/>
      <c r="FZ115" s="136"/>
      <c r="GA115" s="136"/>
      <c r="GB115" s="136"/>
      <c r="GC115" s="136"/>
      <c r="GD115" s="136"/>
      <c r="GE115" s="136"/>
      <c r="GF115" s="136"/>
      <c r="GG115" s="136"/>
      <c r="GH115" s="136"/>
      <c r="GI115" s="136"/>
      <c r="GJ115" s="136"/>
      <c r="GK115" s="136"/>
      <c r="GL115" s="136"/>
      <c r="GM115" s="136"/>
      <c r="GN115" s="136"/>
      <c r="GO115" s="136"/>
      <c r="GP115" s="136"/>
      <c r="GQ115" s="136"/>
      <c r="GR115" s="136"/>
      <c r="GS115" s="136"/>
      <c r="GT115" s="136"/>
      <c r="GU115" s="136"/>
      <c r="GV115" s="136"/>
      <c r="GW115" s="136"/>
      <c r="GX115" s="136"/>
      <c r="GY115" s="136"/>
      <c r="GZ115" s="136"/>
      <c r="HA115" s="136"/>
      <c r="HB115" s="136"/>
      <c r="HC115" s="136"/>
      <c r="HD115" s="136"/>
      <c r="HE115" s="136"/>
      <c r="HF115" s="136"/>
      <c r="HG115" s="136"/>
      <c r="HH115" s="136"/>
      <c r="HI115" s="136"/>
      <c r="HJ115" s="136"/>
      <c r="HK115" s="136"/>
      <c r="HL115" s="136"/>
      <c r="HM115" s="136"/>
      <c r="HN115" s="1937"/>
      <c r="HO115" s="136"/>
      <c r="HP115" s="136"/>
      <c r="HQ115" s="136"/>
      <c r="HR115" s="136"/>
      <c r="HS115" s="136"/>
      <c r="HT115" s="136"/>
      <c r="HU115" s="136"/>
      <c r="HV115" s="136"/>
      <c r="HW115" s="136"/>
      <c r="HX115" s="136"/>
      <c r="HY115" s="136"/>
      <c r="HZ115" s="136"/>
      <c r="IA115" s="136"/>
      <c r="IB115" s="136"/>
      <c r="IC115" s="1939"/>
      <c r="ID115" s="136"/>
      <c r="IE115" s="136"/>
      <c r="IF115" s="136"/>
      <c r="IG115" s="136"/>
      <c r="IH115" s="136"/>
      <c r="II115" s="136"/>
      <c r="IJ115" s="136"/>
      <c r="IK115" s="136"/>
      <c r="IL115" s="136"/>
      <c r="IM115" s="136"/>
      <c r="IN115" s="136"/>
      <c r="IO115" s="136"/>
      <c r="IP115" s="136"/>
      <c r="IQ115" s="136"/>
      <c r="IR115" s="136"/>
      <c r="IS115" s="136"/>
      <c r="IT115" s="136"/>
      <c r="IU115" s="136"/>
      <c r="IV115" s="136"/>
      <c r="IW115" s="136"/>
      <c r="IX115" s="136"/>
      <c r="IY115" s="136"/>
      <c r="IZ115" s="136"/>
      <c r="JA115" s="136"/>
      <c r="JB115" s="136"/>
      <c r="JC115" s="136"/>
      <c r="JD115" s="136"/>
      <c r="JE115" s="136"/>
      <c r="JF115" s="136"/>
      <c r="JG115" s="136"/>
      <c r="JH115" s="136"/>
      <c r="JI115" s="136"/>
      <c r="JJ115" s="136"/>
      <c r="JK115" s="136"/>
      <c r="JL115" s="136"/>
      <c r="JM115" s="136"/>
      <c r="JN115" s="136"/>
      <c r="JO115" s="136"/>
      <c r="JP115" s="136"/>
      <c r="JQ115" s="136"/>
      <c r="JR115" s="136"/>
      <c r="JS115" s="136"/>
      <c r="JT115" s="136"/>
      <c r="JU115" s="136"/>
      <c r="JV115" s="136"/>
      <c r="JW115" s="136"/>
      <c r="JX115" s="136"/>
      <c r="JY115" s="136"/>
      <c r="JZ115" s="136"/>
      <c r="KA115" s="136"/>
      <c r="KB115" s="136"/>
      <c r="KC115" s="136"/>
      <c r="KD115" s="136"/>
      <c r="KE115" s="136"/>
      <c r="KF115" s="136"/>
      <c r="KG115" s="136"/>
      <c r="KH115" s="136"/>
      <c r="KI115" s="136"/>
      <c r="KJ115" s="136"/>
      <c r="KK115" s="136"/>
      <c r="KL115" s="136"/>
      <c r="KM115" s="136"/>
      <c r="KN115" s="136"/>
      <c r="KO115" s="136"/>
      <c r="KP115" s="136"/>
      <c r="KQ115" s="136"/>
      <c r="KR115" s="136"/>
      <c r="KS115" s="136"/>
      <c r="KT115" s="136"/>
      <c r="KU115" s="136"/>
      <c r="KV115" s="136"/>
      <c r="KW115" s="136"/>
      <c r="KX115" s="136"/>
      <c r="KY115" s="136"/>
      <c r="KZ115" s="136"/>
      <c r="LA115" s="136"/>
      <c r="LB115" s="136"/>
      <c r="LC115" s="136"/>
      <c r="LD115" s="136"/>
      <c r="LE115" s="136"/>
      <c r="LF115" s="136"/>
      <c r="LG115" s="136"/>
      <c r="LH115" s="136"/>
      <c r="LI115" s="136"/>
      <c r="LJ115" s="136"/>
      <c r="LK115" s="136"/>
      <c r="LL115" s="136"/>
      <c r="LM115" s="136"/>
      <c r="LN115" s="136"/>
      <c r="LO115" s="136"/>
      <c r="LP115" s="136"/>
      <c r="LQ115" s="136"/>
      <c r="LR115" s="136"/>
      <c r="LS115" s="136"/>
      <c r="LT115" s="136"/>
      <c r="LU115" s="136"/>
      <c r="LV115" s="136"/>
      <c r="LW115" s="136"/>
      <c r="LX115" s="136"/>
      <c r="LY115" s="136"/>
      <c r="LZ115" s="136"/>
      <c r="MA115" s="136"/>
      <c r="MB115" s="136"/>
      <c r="MC115" s="136"/>
      <c r="MD115" s="136"/>
      <c r="ME115" s="136"/>
      <c r="MF115" s="136"/>
      <c r="MG115" s="136"/>
      <c r="MH115" s="136"/>
      <c r="MI115" s="136"/>
      <c r="MJ115" s="136"/>
      <c r="MK115" s="136"/>
      <c r="ML115" s="136"/>
      <c r="MM115" s="136"/>
      <c r="MN115" s="136"/>
      <c r="MO115" s="136"/>
      <c r="MP115" s="136"/>
      <c r="MQ115" s="136"/>
      <c r="MR115" s="1939"/>
      <c r="MS115" s="612"/>
      <c r="MT115" s="136"/>
      <c r="MU115" s="136"/>
      <c r="MV115" s="136"/>
      <c r="MW115" s="136"/>
      <c r="MX115" s="136"/>
      <c r="MY115" s="136"/>
      <c r="MZ115" s="136"/>
      <c r="NA115" s="136"/>
      <c r="NB115" s="136"/>
      <c r="NC115" s="136"/>
      <c r="ND115" s="136"/>
      <c r="NE115" s="136"/>
      <c r="NF115" s="136"/>
      <c r="NG115" s="136"/>
      <c r="NH115" s="136"/>
      <c r="NI115" s="136"/>
      <c r="NJ115" s="136"/>
      <c r="NK115" s="136"/>
      <c r="NL115" s="136"/>
      <c r="NM115" s="136"/>
      <c r="NN115" s="136"/>
      <c r="NO115" s="136"/>
      <c r="NP115" s="136"/>
      <c r="NQ115" s="136"/>
      <c r="NR115" s="136"/>
      <c r="NS115" s="136"/>
      <c r="NT115" s="608"/>
    </row>
    <row r="116" spans="1:384" s="1938" customFormat="1" ht="18.75" x14ac:dyDescent="0.3">
      <c r="A116" s="14"/>
      <c r="B116" s="14"/>
      <c r="C116" s="14"/>
      <c r="D116" s="23"/>
      <c r="E116" s="1937"/>
      <c r="F116" s="136"/>
      <c r="G116" s="136"/>
      <c r="H116" s="136"/>
      <c r="I116" s="136"/>
      <c r="J116" s="136"/>
      <c r="K116" s="136"/>
      <c r="L116" s="136"/>
      <c r="M116" s="1939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23"/>
      <c r="BN116" s="27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816"/>
      <c r="DD116" s="1816"/>
      <c r="DE116" s="1816"/>
      <c r="DF116" s="1816"/>
      <c r="DG116" s="1816"/>
      <c r="DH116" s="1816"/>
      <c r="DI116" s="1816"/>
      <c r="DJ116" s="1816"/>
      <c r="DK116" s="1816"/>
      <c r="DL116" s="1816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23"/>
      <c r="DY116" s="27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N116" s="23"/>
      <c r="EO116" s="1509"/>
      <c r="EP116" s="1671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77"/>
      <c r="FD116" s="594"/>
      <c r="FE116" s="1937"/>
      <c r="FF116" s="136"/>
      <c r="FG116" s="136"/>
      <c r="FH116" s="136"/>
      <c r="FI116" s="136"/>
      <c r="FJ116" s="136"/>
      <c r="FK116" s="136"/>
      <c r="FL116" s="136"/>
      <c r="FM116" s="136"/>
      <c r="FN116" s="136"/>
      <c r="FO116" s="136"/>
      <c r="FP116" s="136"/>
      <c r="FQ116" s="136"/>
      <c r="FR116" s="136"/>
      <c r="FS116" s="136"/>
      <c r="FT116" s="136"/>
      <c r="FU116" s="136"/>
      <c r="FV116" s="136"/>
      <c r="FW116" s="136"/>
      <c r="FX116" s="136"/>
      <c r="FY116" s="136"/>
      <c r="FZ116" s="136"/>
      <c r="GA116" s="136"/>
      <c r="GB116" s="136"/>
      <c r="GC116" s="136"/>
      <c r="GD116" s="136"/>
      <c r="GE116" s="136"/>
      <c r="GF116" s="136"/>
      <c r="GG116" s="136"/>
      <c r="GH116" s="136"/>
      <c r="GI116" s="136"/>
      <c r="GJ116" s="136"/>
      <c r="GK116" s="136"/>
      <c r="GL116" s="136"/>
      <c r="GM116" s="136"/>
      <c r="GN116" s="136"/>
      <c r="GO116" s="136"/>
      <c r="GP116" s="136"/>
      <c r="GQ116" s="136"/>
      <c r="GR116" s="136"/>
      <c r="GS116" s="136"/>
      <c r="GT116" s="136"/>
      <c r="GU116" s="136"/>
      <c r="GV116" s="136"/>
      <c r="GW116" s="136"/>
      <c r="GX116" s="136"/>
      <c r="GY116" s="136"/>
      <c r="GZ116" s="136"/>
      <c r="HA116" s="136"/>
      <c r="HB116" s="136"/>
      <c r="HC116" s="136"/>
      <c r="HD116" s="136"/>
      <c r="HE116" s="136"/>
      <c r="HF116" s="136"/>
      <c r="HG116" s="136"/>
      <c r="HH116" s="136"/>
      <c r="HI116" s="136"/>
      <c r="HJ116" s="136"/>
      <c r="HK116" s="136"/>
      <c r="HL116" s="136"/>
      <c r="HM116" s="136"/>
      <c r="HN116" s="1937"/>
      <c r="HO116" s="136"/>
      <c r="HP116" s="136"/>
      <c r="HQ116" s="136"/>
      <c r="HR116" s="136"/>
      <c r="HS116" s="136"/>
      <c r="HT116" s="136"/>
      <c r="HU116" s="136"/>
      <c r="HV116" s="136"/>
      <c r="HW116" s="136"/>
      <c r="HX116" s="136"/>
      <c r="HY116" s="136"/>
      <c r="HZ116" s="136"/>
      <c r="IA116" s="136"/>
      <c r="IB116" s="136"/>
      <c r="IC116" s="1939"/>
      <c r="ID116" s="136"/>
      <c r="IE116" s="136"/>
      <c r="IF116" s="136"/>
      <c r="IG116" s="136"/>
      <c r="IH116" s="136"/>
      <c r="II116" s="136"/>
      <c r="IJ116" s="136"/>
      <c r="IK116" s="136"/>
      <c r="IL116" s="136"/>
      <c r="IM116" s="136"/>
      <c r="IN116" s="136"/>
      <c r="IO116" s="136"/>
      <c r="IP116" s="136"/>
      <c r="IQ116" s="136"/>
      <c r="IR116" s="136"/>
      <c r="IS116" s="136"/>
      <c r="IT116" s="136"/>
      <c r="IU116" s="136"/>
      <c r="IV116" s="136"/>
      <c r="IW116" s="136"/>
      <c r="IX116" s="136"/>
      <c r="IY116" s="136"/>
      <c r="IZ116" s="136"/>
      <c r="JA116" s="136"/>
      <c r="JB116" s="136"/>
      <c r="JC116" s="136"/>
      <c r="JD116" s="136"/>
      <c r="JE116" s="136"/>
      <c r="JF116" s="136"/>
      <c r="JG116" s="136"/>
      <c r="JH116" s="136"/>
      <c r="JI116" s="136"/>
      <c r="JJ116" s="136"/>
      <c r="JK116" s="136"/>
      <c r="JL116" s="136"/>
      <c r="JM116" s="136"/>
      <c r="JN116" s="136"/>
      <c r="JO116" s="136"/>
      <c r="JP116" s="136"/>
      <c r="JQ116" s="136"/>
      <c r="JR116" s="136"/>
      <c r="JS116" s="136"/>
      <c r="JT116" s="136"/>
      <c r="JU116" s="136"/>
      <c r="JV116" s="136"/>
      <c r="JW116" s="136"/>
      <c r="JX116" s="136"/>
      <c r="JY116" s="136"/>
      <c r="JZ116" s="136"/>
      <c r="KA116" s="136"/>
      <c r="KB116" s="136"/>
      <c r="KC116" s="136"/>
      <c r="KD116" s="136"/>
      <c r="KE116" s="136"/>
      <c r="KF116" s="136"/>
      <c r="KG116" s="136"/>
      <c r="KH116" s="136"/>
      <c r="KI116" s="136"/>
      <c r="KJ116" s="136"/>
      <c r="KK116" s="136"/>
      <c r="KL116" s="136"/>
      <c r="KM116" s="136"/>
      <c r="KN116" s="136"/>
      <c r="KO116" s="136"/>
      <c r="KP116" s="136"/>
      <c r="KQ116" s="136"/>
      <c r="KR116" s="136"/>
      <c r="KS116" s="136"/>
      <c r="KT116" s="136"/>
      <c r="KU116" s="136"/>
      <c r="KV116" s="136"/>
      <c r="KW116" s="136"/>
      <c r="KX116" s="136"/>
      <c r="KY116" s="136"/>
      <c r="KZ116" s="136"/>
      <c r="LA116" s="136"/>
      <c r="LB116" s="136"/>
      <c r="LC116" s="136"/>
      <c r="LD116" s="136"/>
      <c r="LE116" s="136"/>
      <c r="LF116" s="136"/>
      <c r="LG116" s="136"/>
      <c r="LH116" s="136"/>
      <c r="LI116" s="136"/>
      <c r="LJ116" s="136"/>
      <c r="LK116" s="136"/>
      <c r="LL116" s="136"/>
      <c r="LM116" s="136"/>
      <c r="LN116" s="136"/>
      <c r="LO116" s="136"/>
      <c r="LP116" s="136"/>
      <c r="LQ116" s="136"/>
      <c r="LR116" s="136"/>
      <c r="LS116" s="136"/>
      <c r="LT116" s="136"/>
      <c r="LU116" s="136"/>
      <c r="LV116" s="136"/>
      <c r="LW116" s="136"/>
      <c r="LX116" s="136"/>
      <c r="LY116" s="136"/>
      <c r="LZ116" s="136"/>
      <c r="MA116" s="136"/>
      <c r="MB116" s="136"/>
      <c r="MC116" s="136"/>
      <c r="MD116" s="136"/>
      <c r="ME116" s="136"/>
      <c r="MF116" s="136"/>
      <c r="MG116" s="136"/>
      <c r="MH116" s="136"/>
      <c r="MI116" s="136"/>
      <c r="MJ116" s="136"/>
      <c r="MK116" s="136"/>
      <c r="ML116" s="136"/>
      <c r="MM116" s="136"/>
      <c r="MN116" s="136"/>
      <c r="MO116" s="136"/>
      <c r="MP116" s="136"/>
      <c r="MQ116" s="136"/>
      <c r="MR116" s="1939"/>
      <c r="MS116" s="612"/>
      <c r="MT116" s="136"/>
      <c r="MU116" s="136"/>
      <c r="MV116" s="136"/>
      <c r="MW116" s="136"/>
      <c r="MX116" s="136"/>
      <c r="MY116" s="136"/>
      <c r="MZ116" s="136"/>
      <c r="NA116" s="136"/>
      <c r="NB116" s="136"/>
      <c r="NC116" s="136"/>
      <c r="ND116" s="136"/>
      <c r="NE116" s="136"/>
      <c r="NF116" s="136"/>
      <c r="NG116" s="136"/>
      <c r="NH116" s="136"/>
      <c r="NI116" s="136"/>
      <c r="NJ116" s="136"/>
      <c r="NK116" s="136"/>
      <c r="NL116" s="136"/>
      <c r="NM116" s="136"/>
      <c r="NN116" s="136"/>
      <c r="NO116" s="136"/>
      <c r="NP116" s="136"/>
      <c r="NQ116" s="136"/>
      <c r="NR116" s="136"/>
      <c r="NS116" s="136"/>
      <c r="NT116" s="608"/>
    </row>
    <row r="117" spans="1:384" s="1938" customFormat="1" ht="18.75" x14ac:dyDescent="0.3">
      <c r="A117" s="14"/>
      <c r="B117" s="14"/>
      <c r="C117" s="14"/>
      <c r="D117" s="23"/>
      <c r="E117" s="1937"/>
      <c r="F117" s="136"/>
      <c r="G117" s="136"/>
      <c r="H117" s="136"/>
      <c r="I117" s="136"/>
      <c r="J117" s="136"/>
      <c r="K117" s="136"/>
      <c r="L117" s="136"/>
      <c r="M117" s="1939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23"/>
      <c r="BN117" s="27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816"/>
      <c r="DD117" s="1816"/>
      <c r="DE117" s="1816"/>
      <c r="DF117" s="1816"/>
      <c r="DG117" s="1816"/>
      <c r="DH117" s="1816"/>
      <c r="DI117" s="1816"/>
      <c r="DJ117" s="1816"/>
      <c r="DK117" s="1816"/>
      <c r="DL117" s="1816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23"/>
      <c r="DY117" s="27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N117" s="23"/>
      <c r="EO117" s="1509"/>
      <c r="EP117" s="1671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77"/>
      <c r="FD117" s="594"/>
      <c r="FE117" s="1937"/>
      <c r="FF117" s="136"/>
      <c r="FG117" s="136"/>
      <c r="FH117" s="136"/>
      <c r="FI117" s="136"/>
      <c r="FJ117" s="136"/>
      <c r="FK117" s="136"/>
      <c r="FL117" s="136"/>
      <c r="FM117" s="136"/>
      <c r="FN117" s="136"/>
      <c r="FO117" s="136"/>
      <c r="FP117" s="136"/>
      <c r="FQ117" s="136"/>
      <c r="FR117" s="136"/>
      <c r="FS117" s="136"/>
      <c r="FT117" s="136"/>
      <c r="FU117" s="136"/>
      <c r="FV117" s="136"/>
      <c r="FW117" s="136"/>
      <c r="FX117" s="136"/>
      <c r="FY117" s="136"/>
      <c r="FZ117" s="136"/>
      <c r="GA117" s="136"/>
      <c r="GB117" s="136"/>
      <c r="GC117" s="136"/>
      <c r="GD117" s="136"/>
      <c r="GE117" s="136"/>
      <c r="GF117" s="136"/>
      <c r="GG117" s="136"/>
      <c r="GH117" s="136"/>
      <c r="GI117" s="136"/>
      <c r="GJ117" s="136"/>
      <c r="GK117" s="136"/>
      <c r="GL117" s="136"/>
      <c r="GM117" s="136"/>
      <c r="GN117" s="136"/>
      <c r="GO117" s="136"/>
      <c r="GP117" s="136"/>
      <c r="GQ117" s="136"/>
      <c r="GR117" s="136"/>
      <c r="GS117" s="136"/>
      <c r="GT117" s="136"/>
      <c r="GU117" s="136"/>
      <c r="GV117" s="136"/>
      <c r="GW117" s="136"/>
      <c r="GX117" s="136"/>
      <c r="GY117" s="136"/>
      <c r="GZ117" s="136"/>
      <c r="HA117" s="136"/>
      <c r="HB117" s="136"/>
      <c r="HC117" s="136"/>
      <c r="HD117" s="136"/>
      <c r="HE117" s="136"/>
      <c r="HF117" s="136"/>
      <c r="HG117" s="136"/>
      <c r="HH117" s="136"/>
      <c r="HI117" s="136"/>
      <c r="HJ117" s="136"/>
      <c r="HK117" s="136"/>
      <c r="HL117" s="136"/>
      <c r="HM117" s="136"/>
      <c r="HN117" s="1937"/>
      <c r="HO117" s="136"/>
      <c r="HP117" s="136"/>
      <c r="HQ117" s="136"/>
      <c r="HR117" s="136"/>
      <c r="HS117" s="136"/>
      <c r="HT117" s="136"/>
      <c r="HU117" s="136"/>
      <c r="HV117" s="136"/>
      <c r="HW117" s="136"/>
      <c r="HX117" s="136"/>
      <c r="HY117" s="136"/>
      <c r="HZ117" s="136"/>
      <c r="IA117" s="136"/>
      <c r="IB117" s="136"/>
      <c r="IC117" s="1939"/>
      <c r="ID117" s="136"/>
      <c r="IE117" s="136"/>
      <c r="IF117" s="136"/>
      <c r="IG117" s="136"/>
      <c r="IH117" s="136"/>
      <c r="II117" s="136"/>
      <c r="IJ117" s="136"/>
      <c r="IK117" s="136"/>
      <c r="IL117" s="136"/>
      <c r="IM117" s="136"/>
      <c r="IN117" s="136"/>
      <c r="IO117" s="136"/>
      <c r="IP117" s="136"/>
      <c r="IQ117" s="136"/>
      <c r="IR117" s="136"/>
      <c r="IS117" s="136"/>
      <c r="IT117" s="136"/>
      <c r="IU117" s="136"/>
      <c r="IV117" s="136"/>
      <c r="IW117" s="136"/>
      <c r="IX117" s="136"/>
      <c r="IY117" s="136"/>
      <c r="IZ117" s="136"/>
      <c r="JA117" s="136"/>
      <c r="JB117" s="136"/>
      <c r="JC117" s="136"/>
      <c r="JD117" s="136"/>
      <c r="JE117" s="136"/>
      <c r="JF117" s="136"/>
      <c r="JG117" s="136"/>
      <c r="JH117" s="136"/>
      <c r="JI117" s="136"/>
      <c r="JJ117" s="136"/>
      <c r="JK117" s="136"/>
      <c r="JL117" s="136"/>
      <c r="JM117" s="136"/>
      <c r="JN117" s="136"/>
      <c r="JO117" s="136"/>
      <c r="JP117" s="136"/>
      <c r="JQ117" s="136"/>
      <c r="JR117" s="136"/>
      <c r="JS117" s="136"/>
      <c r="JT117" s="136"/>
      <c r="JU117" s="136"/>
      <c r="JV117" s="136"/>
      <c r="JW117" s="136"/>
      <c r="JX117" s="136"/>
      <c r="JY117" s="136"/>
      <c r="JZ117" s="136"/>
      <c r="KA117" s="136"/>
      <c r="KB117" s="136"/>
      <c r="KC117" s="136"/>
      <c r="KD117" s="136"/>
      <c r="KE117" s="136"/>
      <c r="KF117" s="136"/>
      <c r="KG117" s="136"/>
      <c r="KH117" s="136"/>
      <c r="KI117" s="136"/>
      <c r="KJ117" s="136"/>
      <c r="KK117" s="136"/>
      <c r="KL117" s="136"/>
      <c r="KM117" s="136"/>
      <c r="KN117" s="136"/>
      <c r="KO117" s="136"/>
      <c r="KP117" s="136"/>
      <c r="KQ117" s="136"/>
      <c r="KR117" s="136"/>
      <c r="KS117" s="136"/>
      <c r="KT117" s="136"/>
      <c r="KU117" s="136"/>
      <c r="KV117" s="136"/>
      <c r="KW117" s="136"/>
      <c r="KX117" s="136"/>
      <c r="KY117" s="136"/>
      <c r="KZ117" s="136"/>
      <c r="LA117" s="136"/>
      <c r="LB117" s="136"/>
      <c r="LC117" s="136"/>
      <c r="LD117" s="136"/>
      <c r="LE117" s="136"/>
      <c r="LF117" s="136"/>
      <c r="LG117" s="136"/>
      <c r="LH117" s="136"/>
      <c r="LI117" s="136"/>
      <c r="LJ117" s="136"/>
      <c r="LK117" s="136"/>
      <c r="LL117" s="136"/>
      <c r="LM117" s="136"/>
      <c r="LN117" s="136"/>
      <c r="LO117" s="136"/>
      <c r="LP117" s="136"/>
      <c r="LQ117" s="136"/>
      <c r="LR117" s="136"/>
      <c r="LS117" s="136"/>
      <c r="LT117" s="136"/>
      <c r="LU117" s="136"/>
      <c r="LV117" s="136"/>
      <c r="LW117" s="136"/>
      <c r="LX117" s="136"/>
      <c r="LY117" s="136"/>
      <c r="LZ117" s="136"/>
      <c r="MA117" s="136"/>
      <c r="MB117" s="136"/>
      <c r="MC117" s="136"/>
      <c r="MD117" s="136"/>
      <c r="ME117" s="136"/>
      <c r="MF117" s="136"/>
      <c r="MG117" s="136"/>
      <c r="MH117" s="136"/>
      <c r="MI117" s="136"/>
      <c r="MJ117" s="136"/>
      <c r="MK117" s="136"/>
      <c r="ML117" s="136"/>
      <c r="MM117" s="136"/>
      <c r="MN117" s="136"/>
      <c r="MO117" s="136"/>
      <c r="MP117" s="136"/>
      <c r="MQ117" s="136"/>
      <c r="MR117" s="1939"/>
      <c r="MS117" s="612"/>
      <c r="MT117" s="136"/>
      <c r="MU117" s="136"/>
      <c r="MV117" s="136"/>
      <c r="MW117" s="136"/>
      <c r="MX117" s="136"/>
      <c r="MY117" s="136"/>
      <c r="MZ117" s="136"/>
      <c r="NA117" s="136"/>
      <c r="NB117" s="136"/>
      <c r="NC117" s="136"/>
      <c r="ND117" s="136"/>
      <c r="NE117" s="136"/>
      <c r="NF117" s="136"/>
      <c r="NG117" s="136"/>
      <c r="NH117" s="136"/>
      <c r="NI117" s="136"/>
      <c r="NJ117" s="136"/>
      <c r="NK117" s="136"/>
      <c r="NL117" s="136"/>
      <c r="NM117" s="136"/>
      <c r="NN117" s="136"/>
      <c r="NO117" s="136"/>
      <c r="NP117" s="136"/>
      <c r="NQ117" s="136"/>
      <c r="NR117" s="136"/>
      <c r="NS117" s="136"/>
      <c r="NT117" s="608"/>
    </row>
    <row r="118" spans="1:384" s="1938" customFormat="1" ht="18.75" x14ac:dyDescent="0.3">
      <c r="A118" s="14"/>
      <c r="B118" s="14"/>
      <c r="C118" s="14"/>
      <c r="D118" s="23"/>
      <c r="E118" s="1937"/>
      <c r="F118" s="136"/>
      <c r="G118" s="136"/>
      <c r="H118" s="136"/>
      <c r="I118" s="136"/>
      <c r="J118" s="136"/>
      <c r="K118" s="136"/>
      <c r="L118" s="136"/>
      <c r="M118" s="1939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23"/>
      <c r="BN118" s="27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816"/>
      <c r="DD118" s="1816"/>
      <c r="DE118" s="1816"/>
      <c r="DF118" s="1816"/>
      <c r="DG118" s="1816"/>
      <c r="DH118" s="1816"/>
      <c r="DI118" s="1816"/>
      <c r="DJ118" s="1816"/>
      <c r="DK118" s="1816"/>
      <c r="DL118" s="1816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23"/>
      <c r="DY118" s="27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  <c r="EN118" s="23"/>
      <c r="EO118" s="1509"/>
      <c r="EP118" s="1671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77"/>
      <c r="FD118" s="594"/>
      <c r="FE118" s="1937"/>
      <c r="FF118" s="136"/>
      <c r="FG118" s="136"/>
      <c r="FH118" s="136"/>
      <c r="FI118" s="136"/>
      <c r="FJ118" s="136"/>
      <c r="FK118" s="136"/>
      <c r="FL118" s="136"/>
      <c r="FM118" s="136"/>
      <c r="FN118" s="136"/>
      <c r="FO118" s="136"/>
      <c r="FP118" s="136"/>
      <c r="FQ118" s="136"/>
      <c r="FR118" s="136"/>
      <c r="FS118" s="136"/>
      <c r="FT118" s="136"/>
      <c r="FU118" s="136"/>
      <c r="FV118" s="136"/>
      <c r="FW118" s="136"/>
      <c r="FX118" s="136"/>
      <c r="FY118" s="136"/>
      <c r="FZ118" s="136"/>
      <c r="GA118" s="136"/>
      <c r="GB118" s="136"/>
      <c r="GC118" s="136"/>
      <c r="GD118" s="136"/>
      <c r="GE118" s="136"/>
      <c r="GF118" s="136"/>
      <c r="GG118" s="136"/>
      <c r="GH118" s="136"/>
      <c r="GI118" s="136"/>
      <c r="GJ118" s="136"/>
      <c r="GK118" s="136"/>
      <c r="GL118" s="136"/>
      <c r="GM118" s="136"/>
      <c r="GN118" s="136"/>
      <c r="GO118" s="136"/>
      <c r="GP118" s="136"/>
      <c r="GQ118" s="136"/>
      <c r="GR118" s="136"/>
      <c r="GS118" s="136"/>
      <c r="GT118" s="136"/>
      <c r="GU118" s="136"/>
      <c r="GV118" s="136"/>
      <c r="GW118" s="136"/>
      <c r="GX118" s="136"/>
      <c r="GY118" s="136"/>
      <c r="GZ118" s="136"/>
      <c r="HA118" s="136"/>
      <c r="HB118" s="136"/>
      <c r="HC118" s="136"/>
      <c r="HD118" s="136"/>
      <c r="HE118" s="136"/>
      <c r="HF118" s="136"/>
      <c r="HG118" s="136"/>
      <c r="HH118" s="136"/>
      <c r="HI118" s="136"/>
      <c r="HJ118" s="136"/>
      <c r="HK118" s="136"/>
      <c r="HL118" s="136"/>
      <c r="HM118" s="136"/>
      <c r="HN118" s="1937"/>
      <c r="HO118" s="136"/>
      <c r="HP118" s="136"/>
      <c r="HQ118" s="136"/>
      <c r="HR118" s="136"/>
      <c r="HS118" s="136"/>
      <c r="HT118" s="136"/>
      <c r="HU118" s="136"/>
      <c r="HV118" s="136"/>
      <c r="HW118" s="136"/>
      <c r="HX118" s="136"/>
      <c r="HY118" s="136"/>
      <c r="HZ118" s="136"/>
      <c r="IA118" s="136"/>
      <c r="IB118" s="136"/>
      <c r="IC118" s="1939"/>
      <c r="ID118" s="136"/>
      <c r="IE118" s="136"/>
      <c r="IF118" s="136"/>
      <c r="IG118" s="136"/>
      <c r="IH118" s="136"/>
      <c r="II118" s="136"/>
      <c r="IJ118" s="136"/>
      <c r="IK118" s="136"/>
      <c r="IL118" s="136"/>
      <c r="IM118" s="136"/>
      <c r="IN118" s="136"/>
      <c r="IO118" s="136"/>
      <c r="IP118" s="136"/>
      <c r="IQ118" s="136"/>
      <c r="IR118" s="136"/>
      <c r="IS118" s="136"/>
      <c r="IT118" s="136"/>
      <c r="IU118" s="136"/>
      <c r="IV118" s="136"/>
      <c r="IW118" s="136"/>
      <c r="IX118" s="136"/>
      <c r="IY118" s="136"/>
      <c r="IZ118" s="136"/>
      <c r="JA118" s="136"/>
      <c r="JB118" s="136"/>
      <c r="JC118" s="136"/>
      <c r="JD118" s="136"/>
      <c r="JE118" s="136"/>
      <c r="JF118" s="136"/>
      <c r="JG118" s="136"/>
      <c r="JH118" s="136"/>
      <c r="JI118" s="136"/>
      <c r="JJ118" s="136"/>
      <c r="JK118" s="136"/>
      <c r="JL118" s="136"/>
      <c r="JM118" s="136"/>
      <c r="JN118" s="136"/>
      <c r="JO118" s="136"/>
      <c r="JP118" s="136"/>
      <c r="JQ118" s="136"/>
      <c r="JR118" s="136"/>
      <c r="JS118" s="136"/>
      <c r="JT118" s="136"/>
      <c r="JU118" s="136"/>
      <c r="JV118" s="136"/>
      <c r="JW118" s="136"/>
      <c r="JX118" s="136"/>
      <c r="JY118" s="136"/>
      <c r="JZ118" s="136"/>
      <c r="KA118" s="136"/>
      <c r="KB118" s="136"/>
      <c r="KC118" s="136"/>
      <c r="KD118" s="136"/>
      <c r="KE118" s="136"/>
      <c r="KF118" s="136"/>
      <c r="KG118" s="136"/>
      <c r="KH118" s="136"/>
      <c r="KI118" s="136"/>
      <c r="KJ118" s="136"/>
      <c r="KK118" s="136"/>
      <c r="KL118" s="136"/>
      <c r="KM118" s="136"/>
      <c r="KN118" s="136"/>
      <c r="KO118" s="136"/>
      <c r="KP118" s="136"/>
      <c r="KQ118" s="136"/>
      <c r="KR118" s="136"/>
      <c r="KS118" s="136"/>
      <c r="KT118" s="136"/>
      <c r="KU118" s="136"/>
      <c r="KV118" s="136"/>
      <c r="KW118" s="136"/>
      <c r="KX118" s="136"/>
      <c r="KY118" s="136"/>
      <c r="KZ118" s="136"/>
      <c r="LA118" s="136"/>
      <c r="LB118" s="136"/>
      <c r="LC118" s="136"/>
      <c r="LD118" s="136"/>
      <c r="LE118" s="136"/>
      <c r="LF118" s="136"/>
      <c r="LG118" s="136"/>
      <c r="LH118" s="136"/>
      <c r="LI118" s="136"/>
      <c r="LJ118" s="136"/>
      <c r="LK118" s="136"/>
      <c r="LL118" s="136"/>
      <c r="LM118" s="136"/>
      <c r="LN118" s="136"/>
      <c r="LO118" s="136"/>
      <c r="LP118" s="136"/>
      <c r="LQ118" s="136"/>
      <c r="LR118" s="136"/>
      <c r="LS118" s="136"/>
      <c r="LT118" s="136"/>
      <c r="LU118" s="136"/>
      <c r="LV118" s="136"/>
      <c r="LW118" s="136"/>
      <c r="LX118" s="136"/>
      <c r="LY118" s="136"/>
      <c r="LZ118" s="136"/>
      <c r="MA118" s="136"/>
      <c r="MB118" s="136"/>
      <c r="MC118" s="136"/>
      <c r="MD118" s="136"/>
      <c r="ME118" s="136"/>
      <c r="MF118" s="136"/>
      <c r="MG118" s="136"/>
      <c r="MH118" s="136"/>
      <c r="MI118" s="136"/>
      <c r="MJ118" s="136"/>
      <c r="MK118" s="136"/>
      <c r="ML118" s="136"/>
      <c r="MM118" s="136"/>
      <c r="MN118" s="136"/>
      <c r="MO118" s="136"/>
      <c r="MP118" s="136"/>
      <c r="MQ118" s="136"/>
      <c r="MR118" s="1939"/>
      <c r="MS118" s="612"/>
      <c r="MT118" s="136"/>
      <c r="MU118" s="136"/>
      <c r="MV118" s="136"/>
      <c r="MW118" s="136"/>
      <c r="MX118" s="136"/>
      <c r="MY118" s="136"/>
      <c r="MZ118" s="136"/>
      <c r="NA118" s="136"/>
      <c r="NB118" s="136"/>
      <c r="NC118" s="136"/>
      <c r="ND118" s="136"/>
      <c r="NE118" s="136"/>
      <c r="NF118" s="136"/>
      <c r="NG118" s="136"/>
      <c r="NH118" s="136"/>
      <c r="NI118" s="136"/>
      <c r="NJ118" s="136"/>
      <c r="NK118" s="136"/>
      <c r="NL118" s="136"/>
      <c r="NM118" s="136"/>
      <c r="NN118" s="136"/>
      <c r="NO118" s="136"/>
      <c r="NP118" s="136"/>
      <c r="NQ118" s="136"/>
      <c r="NR118" s="136"/>
      <c r="NS118" s="136"/>
      <c r="NT118" s="608"/>
    </row>
    <row r="119" spans="1:384" s="1938" customFormat="1" ht="18.75" x14ac:dyDescent="0.3">
      <c r="A119" s="14"/>
      <c r="B119" s="14"/>
      <c r="C119" s="14"/>
      <c r="D119" s="23"/>
      <c r="E119" s="1937"/>
      <c r="F119" s="136"/>
      <c r="G119" s="136"/>
      <c r="H119" s="136"/>
      <c r="I119" s="136"/>
      <c r="J119" s="136"/>
      <c r="K119" s="136"/>
      <c r="L119" s="136"/>
      <c r="M119" s="1939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23"/>
      <c r="BN119" s="27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816"/>
      <c r="DD119" s="1816"/>
      <c r="DE119" s="1816"/>
      <c r="DF119" s="1816"/>
      <c r="DG119" s="1816"/>
      <c r="DH119" s="1816"/>
      <c r="DI119" s="1816"/>
      <c r="DJ119" s="1816"/>
      <c r="DK119" s="1816"/>
      <c r="DL119" s="1816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23"/>
      <c r="DY119" s="27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N119" s="23"/>
      <c r="EO119" s="1509"/>
      <c r="EP119" s="1671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77"/>
      <c r="FD119" s="594"/>
      <c r="FE119" s="1937"/>
      <c r="FF119" s="136"/>
      <c r="FG119" s="136"/>
      <c r="FH119" s="136"/>
      <c r="FI119" s="136"/>
      <c r="FJ119" s="136"/>
      <c r="FK119" s="136"/>
      <c r="FL119" s="136"/>
      <c r="FM119" s="136"/>
      <c r="FN119" s="136"/>
      <c r="FO119" s="136"/>
      <c r="FP119" s="136"/>
      <c r="FQ119" s="136"/>
      <c r="FR119" s="136"/>
      <c r="FS119" s="136"/>
      <c r="FT119" s="136"/>
      <c r="FU119" s="136"/>
      <c r="FV119" s="136"/>
      <c r="FW119" s="136"/>
      <c r="FX119" s="136"/>
      <c r="FY119" s="136"/>
      <c r="FZ119" s="136"/>
      <c r="GA119" s="136"/>
      <c r="GB119" s="136"/>
      <c r="GC119" s="136"/>
      <c r="GD119" s="136"/>
      <c r="GE119" s="136"/>
      <c r="GF119" s="136"/>
      <c r="GG119" s="136"/>
      <c r="GH119" s="136"/>
      <c r="GI119" s="136"/>
      <c r="GJ119" s="136"/>
      <c r="GK119" s="136"/>
      <c r="GL119" s="136"/>
      <c r="GM119" s="136"/>
      <c r="GN119" s="136"/>
      <c r="GO119" s="136"/>
      <c r="GP119" s="136"/>
      <c r="GQ119" s="136"/>
      <c r="GR119" s="136"/>
      <c r="GS119" s="136"/>
      <c r="GT119" s="136"/>
      <c r="GU119" s="136"/>
      <c r="GV119" s="136"/>
      <c r="GW119" s="136"/>
      <c r="GX119" s="136"/>
      <c r="GY119" s="136"/>
      <c r="GZ119" s="136"/>
      <c r="HA119" s="136"/>
      <c r="HB119" s="136"/>
      <c r="HC119" s="136"/>
      <c r="HD119" s="136"/>
      <c r="HE119" s="136"/>
      <c r="HF119" s="136"/>
      <c r="HG119" s="136"/>
      <c r="HH119" s="136"/>
      <c r="HI119" s="136"/>
      <c r="HJ119" s="136"/>
      <c r="HK119" s="136"/>
      <c r="HL119" s="136"/>
      <c r="HM119" s="136"/>
      <c r="HN119" s="1937"/>
      <c r="HO119" s="136"/>
      <c r="HP119" s="136"/>
      <c r="HQ119" s="136"/>
      <c r="HR119" s="136"/>
      <c r="HS119" s="136"/>
      <c r="HT119" s="136"/>
      <c r="HU119" s="136"/>
      <c r="HV119" s="136"/>
      <c r="HW119" s="136"/>
      <c r="HX119" s="136"/>
      <c r="HY119" s="136"/>
      <c r="HZ119" s="136"/>
      <c r="IA119" s="136"/>
      <c r="IB119" s="136"/>
      <c r="IC119" s="1939"/>
      <c r="ID119" s="136"/>
      <c r="IE119" s="136"/>
      <c r="IF119" s="136"/>
      <c r="IG119" s="136"/>
      <c r="IH119" s="136"/>
      <c r="II119" s="136"/>
      <c r="IJ119" s="136"/>
      <c r="IK119" s="136"/>
      <c r="IL119" s="136"/>
      <c r="IM119" s="136"/>
      <c r="IN119" s="136"/>
      <c r="IO119" s="136"/>
      <c r="IP119" s="136"/>
      <c r="IQ119" s="136"/>
      <c r="IR119" s="136"/>
      <c r="IS119" s="136"/>
      <c r="IT119" s="136"/>
      <c r="IU119" s="136"/>
      <c r="IV119" s="136"/>
      <c r="IW119" s="136"/>
      <c r="IX119" s="136"/>
      <c r="IY119" s="136"/>
      <c r="IZ119" s="136"/>
      <c r="JA119" s="136"/>
      <c r="JB119" s="136"/>
      <c r="JC119" s="136"/>
      <c r="JD119" s="136"/>
      <c r="JE119" s="136"/>
      <c r="JF119" s="136"/>
      <c r="JG119" s="136"/>
      <c r="JH119" s="136"/>
      <c r="JI119" s="136"/>
      <c r="JJ119" s="136"/>
      <c r="JK119" s="136"/>
      <c r="JL119" s="136"/>
      <c r="JM119" s="136"/>
      <c r="JN119" s="136"/>
      <c r="JO119" s="136"/>
      <c r="JP119" s="136"/>
      <c r="JQ119" s="136"/>
      <c r="JR119" s="136"/>
      <c r="JS119" s="136"/>
      <c r="JT119" s="136"/>
      <c r="JU119" s="136"/>
      <c r="JV119" s="136"/>
      <c r="JW119" s="136"/>
      <c r="JX119" s="136"/>
      <c r="JY119" s="136"/>
      <c r="JZ119" s="136"/>
      <c r="KA119" s="136"/>
      <c r="KB119" s="136"/>
      <c r="KC119" s="136"/>
      <c r="KD119" s="136"/>
      <c r="KE119" s="136"/>
      <c r="KF119" s="136"/>
      <c r="KG119" s="136"/>
      <c r="KH119" s="136"/>
      <c r="KI119" s="136"/>
      <c r="KJ119" s="136"/>
      <c r="KK119" s="136"/>
      <c r="KL119" s="136"/>
      <c r="KM119" s="136"/>
      <c r="KN119" s="136"/>
      <c r="KO119" s="136"/>
      <c r="KP119" s="136"/>
      <c r="KQ119" s="136"/>
      <c r="KR119" s="136"/>
      <c r="KS119" s="136"/>
      <c r="KT119" s="136"/>
      <c r="KU119" s="136"/>
      <c r="KV119" s="136"/>
      <c r="KW119" s="136"/>
      <c r="KX119" s="136"/>
      <c r="KY119" s="136"/>
      <c r="KZ119" s="136"/>
      <c r="LA119" s="136"/>
      <c r="LB119" s="136"/>
      <c r="LC119" s="136"/>
      <c r="LD119" s="136"/>
      <c r="LE119" s="136"/>
      <c r="LF119" s="136"/>
      <c r="LG119" s="136"/>
      <c r="LH119" s="136"/>
      <c r="LI119" s="136"/>
      <c r="LJ119" s="136"/>
      <c r="LK119" s="136"/>
      <c r="LL119" s="136"/>
      <c r="LM119" s="136"/>
      <c r="LN119" s="136"/>
      <c r="LO119" s="136"/>
      <c r="LP119" s="136"/>
      <c r="LQ119" s="136"/>
      <c r="LR119" s="136"/>
      <c r="LS119" s="136"/>
      <c r="LT119" s="136"/>
      <c r="LU119" s="136"/>
      <c r="LV119" s="136"/>
      <c r="LW119" s="136"/>
      <c r="LX119" s="136"/>
      <c r="LY119" s="136"/>
      <c r="LZ119" s="136"/>
      <c r="MA119" s="136"/>
      <c r="MB119" s="136"/>
      <c r="MC119" s="136"/>
      <c r="MD119" s="136"/>
      <c r="ME119" s="136"/>
      <c r="MF119" s="136"/>
      <c r="MG119" s="136"/>
      <c r="MH119" s="136"/>
      <c r="MI119" s="136"/>
      <c r="MJ119" s="136"/>
      <c r="MK119" s="136"/>
      <c r="ML119" s="136"/>
      <c r="MM119" s="136"/>
      <c r="MN119" s="136"/>
      <c r="MO119" s="136"/>
      <c r="MP119" s="136"/>
      <c r="MQ119" s="136"/>
      <c r="MR119" s="1939"/>
      <c r="MS119" s="612"/>
      <c r="MT119" s="136"/>
      <c r="MU119" s="136"/>
      <c r="MV119" s="136"/>
      <c r="MW119" s="136"/>
      <c r="MX119" s="136"/>
      <c r="MY119" s="136"/>
      <c r="MZ119" s="136"/>
      <c r="NA119" s="136"/>
      <c r="NB119" s="136"/>
      <c r="NC119" s="136"/>
      <c r="ND119" s="136"/>
      <c r="NE119" s="136"/>
      <c r="NF119" s="136"/>
      <c r="NG119" s="136"/>
      <c r="NH119" s="136"/>
      <c r="NI119" s="136"/>
      <c r="NJ119" s="136"/>
      <c r="NK119" s="136"/>
      <c r="NL119" s="136"/>
      <c r="NM119" s="136"/>
      <c r="NN119" s="136"/>
      <c r="NO119" s="136"/>
      <c r="NP119" s="136"/>
      <c r="NQ119" s="136"/>
      <c r="NR119" s="136"/>
      <c r="NS119" s="136"/>
      <c r="NT119" s="608"/>
    </row>
    <row r="120" spans="1:384" s="1938" customFormat="1" ht="18.75" x14ac:dyDescent="0.3">
      <c r="A120" s="14"/>
      <c r="B120" s="14"/>
      <c r="C120" s="14"/>
      <c r="D120" s="23"/>
      <c r="E120" s="1937"/>
      <c r="F120" s="136"/>
      <c r="G120" s="136"/>
      <c r="H120" s="136"/>
      <c r="I120" s="136"/>
      <c r="J120" s="136"/>
      <c r="K120" s="136"/>
      <c r="L120" s="136"/>
      <c r="M120" s="1939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23"/>
      <c r="BN120" s="27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816"/>
      <c r="DD120" s="1816"/>
      <c r="DE120" s="1816"/>
      <c r="DF120" s="1816"/>
      <c r="DG120" s="1816"/>
      <c r="DH120" s="1816"/>
      <c r="DI120" s="1816"/>
      <c r="DJ120" s="1816"/>
      <c r="DK120" s="1816"/>
      <c r="DL120" s="1816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23"/>
      <c r="DY120" s="27"/>
      <c r="DZ120" s="56"/>
      <c r="EA120" s="56"/>
      <c r="EB120" s="56"/>
      <c r="EC120" s="56"/>
      <c r="ED120" s="56"/>
      <c r="EE120" s="56"/>
      <c r="EF120" s="56"/>
      <c r="EG120" s="56"/>
      <c r="EH120" s="56"/>
      <c r="EI120" s="56"/>
      <c r="EJ120" s="56"/>
      <c r="EK120" s="56"/>
      <c r="EL120" s="56"/>
      <c r="EM120" s="56"/>
      <c r="EN120" s="23"/>
      <c r="EO120" s="1509"/>
      <c r="EP120" s="1671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77"/>
      <c r="FD120" s="594"/>
      <c r="FE120" s="1937"/>
      <c r="FF120" s="136"/>
      <c r="FG120" s="136"/>
      <c r="FH120" s="136"/>
      <c r="FI120" s="136"/>
      <c r="FJ120" s="136"/>
      <c r="FK120" s="136"/>
      <c r="FL120" s="136"/>
      <c r="FM120" s="136"/>
      <c r="FN120" s="136"/>
      <c r="FO120" s="136"/>
      <c r="FP120" s="136"/>
      <c r="FQ120" s="136"/>
      <c r="FR120" s="136"/>
      <c r="FS120" s="136"/>
      <c r="FT120" s="136"/>
      <c r="FU120" s="136"/>
      <c r="FV120" s="136"/>
      <c r="FW120" s="136"/>
      <c r="FX120" s="136"/>
      <c r="FY120" s="136"/>
      <c r="FZ120" s="136"/>
      <c r="GA120" s="136"/>
      <c r="GB120" s="136"/>
      <c r="GC120" s="136"/>
      <c r="GD120" s="136"/>
      <c r="GE120" s="136"/>
      <c r="GF120" s="136"/>
      <c r="GG120" s="136"/>
      <c r="GH120" s="136"/>
      <c r="GI120" s="136"/>
      <c r="GJ120" s="136"/>
      <c r="GK120" s="136"/>
      <c r="GL120" s="136"/>
      <c r="GM120" s="136"/>
      <c r="GN120" s="136"/>
      <c r="GO120" s="136"/>
      <c r="GP120" s="136"/>
      <c r="GQ120" s="136"/>
      <c r="GR120" s="136"/>
      <c r="GS120" s="136"/>
      <c r="GT120" s="136"/>
      <c r="GU120" s="136"/>
      <c r="GV120" s="136"/>
      <c r="GW120" s="136"/>
      <c r="GX120" s="136"/>
      <c r="GY120" s="136"/>
      <c r="GZ120" s="136"/>
      <c r="HA120" s="136"/>
      <c r="HB120" s="136"/>
      <c r="HC120" s="136"/>
      <c r="HD120" s="136"/>
      <c r="HE120" s="136"/>
      <c r="HF120" s="136"/>
      <c r="HG120" s="136"/>
      <c r="HH120" s="136"/>
      <c r="HI120" s="136"/>
      <c r="HJ120" s="136"/>
      <c r="HK120" s="136"/>
      <c r="HL120" s="136"/>
      <c r="HM120" s="136"/>
      <c r="HN120" s="1937"/>
      <c r="HO120" s="136"/>
      <c r="HP120" s="136"/>
      <c r="HQ120" s="136"/>
      <c r="HR120" s="136"/>
      <c r="HS120" s="136"/>
      <c r="HT120" s="136"/>
      <c r="HU120" s="136"/>
      <c r="HV120" s="136"/>
      <c r="HW120" s="136"/>
      <c r="HX120" s="136"/>
      <c r="HY120" s="136"/>
      <c r="HZ120" s="136"/>
      <c r="IA120" s="136"/>
      <c r="IB120" s="136"/>
      <c r="IC120" s="1939"/>
      <c r="ID120" s="136"/>
      <c r="IE120" s="136"/>
      <c r="IF120" s="136"/>
      <c r="IG120" s="136"/>
      <c r="IH120" s="136"/>
      <c r="II120" s="136"/>
      <c r="IJ120" s="136"/>
      <c r="IK120" s="136"/>
      <c r="IL120" s="136"/>
      <c r="IM120" s="136"/>
      <c r="IN120" s="136"/>
      <c r="IO120" s="136"/>
      <c r="IP120" s="136"/>
      <c r="IQ120" s="136"/>
      <c r="IR120" s="136"/>
      <c r="IS120" s="136"/>
      <c r="IT120" s="136"/>
      <c r="IU120" s="136"/>
      <c r="IV120" s="136"/>
      <c r="IW120" s="136"/>
      <c r="IX120" s="136"/>
      <c r="IY120" s="136"/>
      <c r="IZ120" s="136"/>
      <c r="JA120" s="136"/>
      <c r="JB120" s="136"/>
      <c r="JC120" s="136"/>
      <c r="JD120" s="136"/>
      <c r="JE120" s="136"/>
      <c r="JF120" s="136"/>
      <c r="JG120" s="136"/>
      <c r="JH120" s="136"/>
      <c r="JI120" s="136"/>
      <c r="JJ120" s="136"/>
      <c r="JK120" s="136"/>
      <c r="JL120" s="136"/>
      <c r="JM120" s="136"/>
      <c r="JN120" s="136"/>
      <c r="JO120" s="136"/>
      <c r="JP120" s="136"/>
      <c r="JQ120" s="136"/>
      <c r="JR120" s="136"/>
      <c r="JS120" s="136"/>
      <c r="JT120" s="136"/>
      <c r="JU120" s="136"/>
      <c r="JV120" s="136"/>
      <c r="JW120" s="136"/>
      <c r="JX120" s="136"/>
      <c r="JY120" s="136"/>
      <c r="JZ120" s="136"/>
      <c r="KA120" s="136"/>
      <c r="KB120" s="136"/>
      <c r="KC120" s="136"/>
      <c r="KD120" s="136"/>
      <c r="KE120" s="136"/>
      <c r="KF120" s="136"/>
      <c r="KG120" s="136"/>
      <c r="KH120" s="136"/>
      <c r="KI120" s="136"/>
      <c r="KJ120" s="136"/>
      <c r="KK120" s="136"/>
      <c r="KL120" s="136"/>
      <c r="KM120" s="136"/>
      <c r="KN120" s="136"/>
      <c r="KO120" s="136"/>
      <c r="KP120" s="136"/>
      <c r="KQ120" s="136"/>
      <c r="KR120" s="136"/>
      <c r="KS120" s="136"/>
      <c r="KT120" s="136"/>
      <c r="KU120" s="136"/>
      <c r="KV120" s="136"/>
      <c r="KW120" s="136"/>
      <c r="KX120" s="136"/>
      <c r="KY120" s="136"/>
      <c r="KZ120" s="136"/>
      <c r="LA120" s="136"/>
      <c r="LB120" s="136"/>
      <c r="LC120" s="136"/>
      <c r="LD120" s="136"/>
      <c r="LE120" s="136"/>
      <c r="LF120" s="136"/>
      <c r="LG120" s="136"/>
      <c r="LH120" s="136"/>
      <c r="LI120" s="136"/>
      <c r="LJ120" s="136"/>
      <c r="LK120" s="136"/>
      <c r="LL120" s="136"/>
      <c r="LM120" s="136"/>
      <c r="LN120" s="136"/>
      <c r="LO120" s="136"/>
      <c r="LP120" s="136"/>
      <c r="LQ120" s="136"/>
      <c r="LR120" s="136"/>
      <c r="LS120" s="136"/>
      <c r="LT120" s="136"/>
      <c r="LU120" s="136"/>
      <c r="LV120" s="136"/>
      <c r="LW120" s="136"/>
      <c r="LX120" s="136"/>
      <c r="LY120" s="136"/>
      <c r="LZ120" s="136"/>
      <c r="MA120" s="136"/>
      <c r="MB120" s="136"/>
      <c r="MC120" s="136"/>
      <c r="MD120" s="136"/>
      <c r="ME120" s="136"/>
      <c r="MF120" s="136"/>
      <c r="MG120" s="136"/>
      <c r="MH120" s="136"/>
      <c r="MI120" s="136"/>
      <c r="MJ120" s="136"/>
      <c r="MK120" s="136"/>
      <c r="ML120" s="136"/>
      <c r="MM120" s="136"/>
      <c r="MN120" s="136"/>
      <c r="MO120" s="136"/>
      <c r="MP120" s="136"/>
      <c r="MQ120" s="136"/>
      <c r="MR120" s="1939"/>
      <c r="MS120" s="612"/>
      <c r="MT120" s="136"/>
      <c r="MU120" s="136"/>
      <c r="MV120" s="136"/>
      <c r="MW120" s="136"/>
      <c r="MX120" s="136"/>
      <c r="MY120" s="136"/>
      <c r="MZ120" s="136"/>
      <c r="NA120" s="136"/>
      <c r="NB120" s="136"/>
      <c r="NC120" s="136"/>
      <c r="ND120" s="136"/>
      <c r="NE120" s="136"/>
      <c r="NF120" s="136"/>
      <c r="NG120" s="136"/>
      <c r="NH120" s="136"/>
      <c r="NI120" s="136"/>
      <c r="NJ120" s="136"/>
      <c r="NK120" s="136"/>
      <c r="NL120" s="136"/>
      <c r="NM120" s="136"/>
      <c r="NN120" s="136"/>
      <c r="NO120" s="136"/>
      <c r="NP120" s="136"/>
      <c r="NQ120" s="136"/>
      <c r="NR120" s="136"/>
      <c r="NS120" s="136"/>
      <c r="NT120" s="608"/>
    </row>
    <row r="121" spans="1:384" s="1938" customFormat="1" ht="18.75" x14ac:dyDescent="0.3">
      <c r="A121" s="14"/>
      <c r="B121" s="14"/>
      <c r="C121" s="14"/>
      <c r="D121" s="23"/>
      <c r="E121" s="1937"/>
      <c r="F121" s="136"/>
      <c r="G121" s="136"/>
      <c r="H121" s="136"/>
      <c r="I121" s="136"/>
      <c r="J121" s="136"/>
      <c r="K121" s="136"/>
      <c r="L121" s="136"/>
      <c r="M121" s="1939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23"/>
      <c r="BN121" s="27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816"/>
      <c r="DD121" s="1816"/>
      <c r="DE121" s="1816"/>
      <c r="DF121" s="1816"/>
      <c r="DG121" s="1816"/>
      <c r="DH121" s="1816"/>
      <c r="DI121" s="1816"/>
      <c r="DJ121" s="1816"/>
      <c r="DK121" s="1816"/>
      <c r="DL121" s="1816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23"/>
      <c r="DY121" s="27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  <c r="EN121" s="23"/>
      <c r="EO121" s="1509"/>
      <c r="EP121" s="1671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77"/>
      <c r="FD121" s="594"/>
      <c r="FE121" s="1937"/>
      <c r="FF121" s="136"/>
      <c r="FG121" s="136"/>
      <c r="FH121" s="136"/>
      <c r="FI121" s="136"/>
      <c r="FJ121" s="136"/>
      <c r="FK121" s="136"/>
      <c r="FL121" s="136"/>
      <c r="FM121" s="136"/>
      <c r="FN121" s="136"/>
      <c r="FO121" s="136"/>
      <c r="FP121" s="136"/>
      <c r="FQ121" s="136"/>
      <c r="FR121" s="136"/>
      <c r="FS121" s="136"/>
      <c r="FT121" s="136"/>
      <c r="FU121" s="136"/>
      <c r="FV121" s="136"/>
      <c r="FW121" s="136"/>
      <c r="FX121" s="136"/>
      <c r="FY121" s="136"/>
      <c r="FZ121" s="136"/>
      <c r="GA121" s="136"/>
      <c r="GB121" s="136"/>
      <c r="GC121" s="136"/>
      <c r="GD121" s="136"/>
      <c r="GE121" s="136"/>
      <c r="GF121" s="136"/>
      <c r="GG121" s="136"/>
      <c r="GH121" s="136"/>
      <c r="GI121" s="136"/>
      <c r="GJ121" s="136"/>
      <c r="GK121" s="136"/>
      <c r="GL121" s="136"/>
      <c r="GM121" s="136"/>
      <c r="GN121" s="136"/>
      <c r="GO121" s="136"/>
      <c r="GP121" s="136"/>
      <c r="GQ121" s="136"/>
      <c r="GR121" s="136"/>
      <c r="GS121" s="136"/>
      <c r="GT121" s="136"/>
      <c r="GU121" s="136"/>
      <c r="GV121" s="136"/>
      <c r="GW121" s="136"/>
      <c r="GX121" s="136"/>
      <c r="GY121" s="136"/>
      <c r="GZ121" s="136"/>
      <c r="HA121" s="136"/>
      <c r="HB121" s="136"/>
      <c r="HC121" s="136"/>
      <c r="HD121" s="136"/>
      <c r="HE121" s="136"/>
      <c r="HF121" s="136"/>
      <c r="HG121" s="136"/>
      <c r="HH121" s="136"/>
      <c r="HI121" s="136"/>
      <c r="HJ121" s="136"/>
      <c r="HK121" s="136"/>
      <c r="HL121" s="136"/>
      <c r="HM121" s="136"/>
      <c r="HN121" s="1937"/>
      <c r="HO121" s="136"/>
      <c r="HP121" s="136"/>
      <c r="HQ121" s="136"/>
      <c r="HR121" s="136"/>
      <c r="HS121" s="136"/>
      <c r="HT121" s="136"/>
      <c r="HU121" s="136"/>
      <c r="HV121" s="136"/>
      <c r="HW121" s="136"/>
      <c r="HX121" s="136"/>
      <c r="HY121" s="136"/>
      <c r="HZ121" s="136"/>
      <c r="IA121" s="136"/>
      <c r="IB121" s="136"/>
      <c r="IC121" s="1939"/>
      <c r="ID121" s="136"/>
      <c r="IE121" s="136"/>
      <c r="IF121" s="136"/>
      <c r="IG121" s="136"/>
      <c r="IH121" s="136"/>
      <c r="II121" s="136"/>
      <c r="IJ121" s="136"/>
      <c r="IK121" s="136"/>
      <c r="IL121" s="136"/>
      <c r="IM121" s="136"/>
      <c r="IN121" s="136"/>
      <c r="IO121" s="136"/>
      <c r="IP121" s="136"/>
      <c r="IQ121" s="136"/>
      <c r="IR121" s="136"/>
      <c r="IS121" s="136"/>
      <c r="IT121" s="136"/>
      <c r="IU121" s="136"/>
      <c r="IV121" s="136"/>
      <c r="IW121" s="136"/>
      <c r="IX121" s="136"/>
      <c r="IY121" s="136"/>
      <c r="IZ121" s="136"/>
      <c r="JA121" s="136"/>
      <c r="JB121" s="136"/>
      <c r="JC121" s="136"/>
      <c r="JD121" s="136"/>
      <c r="JE121" s="136"/>
      <c r="JF121" s="136"/>
      <c r="JG121" s="136"/>
      <c r="JH121" s="136"/>
      <c r="JI121" s="136"/>
      <c r="JJ121" s="136"/>
      <c r="JK121" s="136"/>
      <c r="JL121" s="136"/>
      <c r="JM121" s="136"/>
      <c r="JN121" s="136"/>
      <c r="JO121" s="136"/>
      <c r="JP121" s="136"/>
      <c r="JQ121" s="136"/>
      <c r="JR121" s="136"/>
      <c r="JS121" s="136"/>
      <c r="JT121" s="136"/>
      <c r="JU121" s="136"/>
      <c r="JV121" s="136"/>
      <c r="JW121" s="136"/>
      <c r="JX121" s="136"/>
      <c r="JY121" s="136"/>
      <c r="JZ121" s="136"/>
      <c r="KA121" s="136"/>
      <c r="KB121" s="136"/>
      <c r="KC121" s="136"/>
      <c r="KD121" s="136"/>
      <c r="KE121" s="136"/>
      <c r="KF121" s="136"/>
      <c r="KG121" s="136"/>
      <c r="KH121" s="136"/>
      <c r="KI121" s="136"/>
      <c r="KJ121" s="136"/>
      <c r="KK121" s="136"/>
      <c r="KL121" s="136"/>
      <c r="KM121" s="136"/>
      <c r="KN121" s="136"/>
      <c r="KO121" s="136"/>
      <c r="KP121" s="136"/>
      <c r="KQ121" s="136"/>
      <c r="KR121" s="136"/>
      <c r="KS121" s="136"/>
      <c r="KT121" s="136"/>
      <c r="KU121" s="136"/>
      <c r="KV121" s="136"/>
      <c r="KW121" s="136"/>
      <c r="KX121" s="136"/>
      <c r="KY121" s="136"/>
      <c r="KZ121" s="136"/>
      <c r="LA121" s="136"/>
      <c r="LB121" s="136"/>
      <c r="LC121" s="136"/>
      <c r="LD121" s="136"/>
      <c r="LE121" s="136"/>
      <c r="LF121" s="136"/>
      <c r="LG121" s="136"/>
      <c r="LH121" s="136"/>
      <c r="LI121" s="136"/>
      <c r="LJ121" s="136"/>
      <c r="LK121" s="136"/>
      <c r="LL121" s="136"/>
      <c r="LM121" s="136"/>
      <c r="LN121" s="136"/>
      <c r="LO121" s="136"/>
      <c r="LP121" s="136"/>
      <c r="LQ121" s="136"/>
      <c r="LR121" s="136"/>
      <c r="LS121" s="136"/>
      <c r="LT121" s="136"/>
      <c r="LU121" s="136"/>
      <c r="LV121" s="136"/>
      <c r="LW121" s="136"/>
      <c r="LX121" s="136"/>
      <c r="LY121" s="136"/>
      <c r="LZ121" s="136"/>
      <c r="MA121" s="136"/>
      <c r="MB121" s="136"/>
      <c r="MC121" s="136"/>
      <c r="MD121" s="136"/>
      <c r="ME121" s="136"/>
      <c r="MF121" s="136"/>
      <c r="MG121" s="136"/>
      <c r="MH121" s="136"/>
      <c r="MI121" s="136"/>
      <c r="MJ121" s="136"/>
      <c r="MK121" s="136"/>
      <c r="ML121" s="136"/>
      <c r="MM121" s="136"/>
      <c r="MN121" s="136"/>
      <c r="MO121" s="136"/>
      <c r="MP121" s="136"/>
      <c r="MQ121" s="136"/>
      <c r="MR121" s="1939"/>
      <c r="MS121" s="612"/>
      <c r="MT121" s="136"/>
      <c r="MU121" s="136"/>
      <c r="MV121" s="136"/>
      <c r="MW121" s="136"/>
      <c r="MX121" s="136"/>
      <c r="MY121" s="136"/>
      <c r="MZ121" s="136"/>
      <c r="NA121" s="136"/>
      <c r="NB121" s="136"/>
      <c r="NC121" s="136"/>
      <c r="ND121" s="136"/>
      <c r="NE121" s="136"/>
      <c r="NF121" s="136"/>
      <c r="NG121" s="136"/>
      <c r="NH121" s="136"/>
      <c r="NI121" s="136"/>
      <c r="NJ121" s="136"/>
      <c r="NK121" s="136"/>
      <c r="NL121" s="136"/>
      <c r="NM121" s="136"/>
      <c r="NN121" s="136"/>
      <c r="NO121" s="136"/>
      <c r="NP121" s="136"/>
      <c r="NQ121" s="136"/>
      <c r="NR121" s="136"/>
      <c r="NS121" s="136"/>
      <c r="NT121" s="608"/>
    </row>
    <row r="122" spans="1:384" s="1938" customFormat="1" ht="18.75" x14ac:dyDescent="0.3">
      <c r="A122" s="14"/>
      <c r="B122" s="14"/>
      <c r="C122" s="14"/>
      <c r="D122" s="23"/>
      <c r="E122" s="1937"/>
      <c r="F122" s="136"/>
      <c r="G122" s="136"/>
      <c r="H122" s="136"/>
      <c r="I122" s="136"/>
      <c r="J122" s="136"/>
      <c r="K122" s="136"/>
      <c r="L122" s="136"/>
      <c r="M122" s="1939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23"/>
      <c r="BN122" s="27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816"/>
      <c r="DD122" s="1816"/>
      <c r="DE122" s="1816"/>
      <c r="DF122" s="1816"/>
      <c r="DG122" s="1816"/>
      <c r="DH122" s="1816"/>
      <c r="DI122" s="1816"/>
      <c r="DJ122" s="1816"/>
      <c r="DK122" s="1816"/>
      <c r="DL122" s="1816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23"/>
      <c r="DY122" s="27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  <c r="EN122" s="23"/>
      <c r="EO122" s="1509"/>
      <c r="EP122" s="1671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77"/>
      <c r="FD122" s="594"/>
      <c r="FE122" s="1937"/>
      <c r="FF122" s="136"/>
      <c r="FG122" s="136"/>
      <c r="FH122" s="136"/>
      <c r="FI122" s="136"/>
      <c r="FJ122" s="136"/>
      <c r="FK122" s="136"/>
      <c r="FL122" s="136"/>
      <c r="FM122" s="136"/>
      <c r="FN122" s="136"/>
      <c r="FO122" s="136"/>
      <c r="FP122" s="136"/>
      <c r="FQ122" s="136"/>
      <c r="FR122" s="136"/>
      <c r="FS122" s="136"/>
      <c r="FT122" s="136"/>
      <c r="FU122" s="136"/>
      <c r="FV122" s="136"/>
      <c r="FW122" s="136"/>
      <c r="FX122" s="136"/>
      <c r="FY122" s="136"/>
      <c r="FZ122" s="136"/>
      <c r="GA122" s="136"/>
      <c r="GB122" s="136"/>
      <c r="GC122" s="136"/>
      <c r="GD122" s="136"/>
      <c r="GE122" s="136"/>
      <c r="GF122" s="136"/>
      <c r="GG122" s="136"/>
      <c r="GH122" s="136"/>
      <c r="GI122" s="136"/>
      <c r="GJ122" s="136"/>
      <c r="GK122" s="136"/>
      <c r="GL122" s="136"/>
      <c r="GM122" s="136"/>
      <c r="GN122" s="136"/>
      <c r="GO122" s="136"/>
      <c r="GP122" s="136"/>
      <c r="GQ122" s="136"/>
      <c r="GR122" s="136"/>
      <c r="GS122" s="136"/>
      <c r="GT122" s="136"/>
      <c r="GU122" s="136"/>
      <c r="GV122" s="136"/>
      <c r="GW122" s="136"/>
      <c r="GX122" s="136"/>
      <c r="GY122" s="136"/>
      <c r="GZ122" s="136"/>
      <c r="HA122" s="136"/>
      <c r="HB122" s="136"/>
      <c r="HC122" s="136"/>
      <c r="HD122" s="136"/>
      <c r="HE122" s="136"/>
      <c r="HF122" s="136"/>
      <c r="HG122" s="136"/>
      <c r="HH122" s="136"/>
      <c r="HI122" s="136"/>
      <c r="HJ122" s="136"/>
      <c r="HK122" s="136"/>
      <c r="HL122" s="136"/>
      <c r="HM122" s="136"/>
      <c r="HN122" s="1937"/>
      <c r="HO122" s="136"/>
      <c r="HP122" s="136"/>
      <c r="HQ122" s="136"/>
      <c r="HR122" s="136"/>
      <c r="HS122" s="136"/>
      <c r="HT122" s="136"/>
      <c r="HU122" s="136"/>
      <c r="HV122" s="136"/>
      <c r="HW122" s="136"/>
      <c r="HX122" s="136"/>
      <c r="HY122" s="136"/>
      <c r="HZ122" s="136"/>
      <c r="IA122" s="136"/>
      <c r="IB122" s="136"/>
      <c r="IC122" s="1939"/>
      <c r="ID122" s="136"/>
      <c r="IE122" s="136"/>
      <c r="IF122" s="136"/>
      <c r="IG122" s="136"/>
      <c r="IH122" s="136"/>
      <c r="II122" s="136"/>
      <c r="IJ122" s="136"/>
      <c r="IK122" s="136"/>
      <c r="IL122" s="136"/>
      <c r="IM122" s="136"/>
      <c r="IN122" s="136"/>
      <c r="IO122" s="136"/>
      <c r="IP122" s="136"/>
      <c r="IQ122" s="136"/>
      <c r="IR122" s="136"/>
      <c r="IS122" s="136"/>
      <c r="IT122" s="136"/>
      <c r="IU122" s="136"/>
      <c r="IV122" s="136"/>
      <c r="IW122" s="136"/>
      <c r="IX122" s="136"/>
      <c r="IY122" s="136"/>
      <c r="IZ122" s="136"/>
      <c r="JA122" s="136"/>
      <c r="JB122" s="136"/>
      <c r="JC122" s="136"/>
      <c r="JD122" s="136"/>
      <c r="JE122" s="136"/>
      <c r="JF122" s="136"/>
      <c r="JG122" s="136"/>
      <c r="JH122" s="136"/>
      <c r="JI122" s="136"/>
      <c r="JJ122" s="136"/>
      <c r="JK122" s="136"/>
      <c r="JL122" s="136"/>
      <c r="JM122" s="136"/>
      <c r="JN122" s="136"/>
      <c r="JO122" s="136"/>
      <c r="JP122" s="136"/>
      <c r="JQ122" s="136"/>
      <c r="JR122" s="136"/>
      <c r="JS122" s="136"/>
      <c r="JT122" s="136"/>
      <c r="JU122" s="136"/>
      <c r="JV122" s="136"/>
      <c r="JW122" s="136"/>
      <c r="JX122" s="136"/>
      <c r="JY122" s="136"/>
      <c r="JZ122" s="136"/>
      <c r="KA122" s="136"/>
      <c r="KB122" s="136"/>
      <c r="KC122" s="136"/>
      <c r="KD122" s="136"/>
      <c r="KE122" s="136"/>
      <c r="KF122" s="136"/>
      <c r="KG122" s="136"/>
      <c r="KH122" s="136"/>
      <c r="KI122" s="136"/>
      <c r="KJ122" s="136"/>
      <c r="KK122" s="136"/>
      <c r="KL122" s="136"/>
      <c r="KM122" s="136"/>
      <c r="KN122" s="136"/>
      <c r="KO122" s="136"/>
      <c r="KP122" s="136"/>
      <c r="KQ122" s="136"/>
      <c r="KR122" s="136"/>
      <c r="KS122" s="136"/>
      <c r="KT122" s="136"/>
      <c r="KU122" s="136"/>
      <c r="KV122" s="136"/>
      <c r="KW122" s="136"/>
      <c r="KX122" s="136"/>
      <c r="KY122" s="136"/>
      <c r="KZ122" s="136"/>
      <c r="LA122" s="136"/>
      <c r="LB122" s="136"/>
      <c r="LC122" s="136"/>
      <c r="LD122" s="136"/>
      <c r="LE122" s="136"/>
      <c r="LF122" s="136"/>
      <c r="LG122" s="136"/>
      <c r="LH122" s="136"/>
      <c r="LI122" s="136"/>
      <c r="LJ122" s="136"/>
      <c r="LK122" s="136"/>
      <c r="LL122" s="136"/>
      <c r="LM122" s="136"/>
      <c r="LN122" s="136"/>
      <c r="LO122" s="136"/>
      <c r="LP122" s="136"/>
      <c r="LQ122" s="136"/>
      <c r="LR122" s="136"/>
      <c r="LS122" s="136"/>
      <c r="LT122" s="136"/>
      <c r="LU122" s="136"/>
      <c r="LV122" s="136"/>
      <c r="LW122" s="136"/>
      <c r="LX122" s="136"/>
      <c r="LY122" s="136"/>
      <c r="LZ122" s="136"/>
      <c r="MA122" s="136"/>
      <c r="MB122" s="136"/>
      <c r="MC122" s="136"/>
      <c r="MD122" s="136"/>
      <c r="ME122" s="136"/>
      <c r="MF122" s="136"/>
      <c r="MG122" s="136"/>
      <c r="MH122" s="136"/>
      <c r="MI122" s="136"/>
      <c r="MJ122" s="136"/>
      <c r="MK122" s="136"/>
      <c r="ML122" s="136"/>
      <c r="MM122" s="136"/>
      <c r="MN122" s="136"/>
      <c r="MO122" s="136"/>
      <c r="MP122" s="136"/>
      <c r="MQ122" s="136"/>
      <c r="MR122" s="1939"/>
      <c r="MS122" s="612"/>
      <c r="MT122" s="136"/>
      <c r="MU122" s="136"/>
      <c r="MV122" s="136"/>
      <c r="MW122" s="136"/>
      <c r="MX122" s="136"/>
      <c r="MY122" s="136"/>
      <c r="MZ122" s="136"/>
      <c r="NA122" s="136"/>
      <c r="NB122" s="136"/>
      <c r="NC122" s="136"/>
      <c r="ND122" s="136"/>
      <c r="NE122" s="136"/>
      <c r="NF122" s="136"/>
      <c r="NG122" s="136"/>
      <c r="NH122" s="136"/>
      <c r="NI122" s="136"/>
      <c r="NJ122" s="136"/>
      <c r="NK122" s="136"/>
      <c r="NL122" s="136"/>
      <c r="NM122" s="136"/>
      <c r="NN122" s="136"/>
      <c r="NO122" s="136"/>
      <c r="NP122" s="136"/>
      <c r="NQ122" s="136"/>
      <c r="NR122" s="136"/>
      <c r="NS122" s="136"/>
      <c r="NT122" s="608"/>
    </row>
    <row r="123" spans="1:384" s="1938" customFormat="1" ht="18.75" x14ac:dyDescent="0.3">
      <c r="A123" s="14"/>
      <c r="B123" s="14"/>
      <c r="C123" s="14"/>
      <c r="D123" s="23"/>
      <c r="E123" s="1937"/>
      <c r="F123" s="136"/>
      <c r="G123" s="136"/>
      <c r="H123" s="136"/>
      <c r="I123" s="136"/>
      <c r="J123" s="136"/>
      <c r="K123" s="136"/>
      <c r="L123" s="136"/>
      <c r="M123" s="1939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23"/>
      <c r="BN123" s="27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816"/>
      <c r="DD123" s="1816"/>
      <c r="DE123" s="1816"/>
      <c r="DF123" s="1816"/>
      <c r="DG123" s="1816"/>
      <c r="DH123" s="1816"/>
      <c r="DI123" s="1816"/>
      <c r="DJ123" s="1816"/>
      <c r="DK123" s="1816"/>
      <c r="DL123" s="1816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23"/>
      <c r="DY123" s="27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  <c r="EN123" s="23"/>
      <c r="EO123" s="1509"/>
      <c r="EP123" s="1671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77"/>
      <c r="FD123" s="594"/>
      <c r="FE123" s="1937"/>
      <c r="FF123" s="136"/>
      <c r="FG123" s="136"/>
      <c r="FH123" s="136"/>
      <c r="FI123" s="136"/>
      <c r="FJ123" s="136"/>
      <c r="FK123" s="136"/>
      <c r="FL123" s="136"/>
      <c r="FM123" s="136"/>
      <c r="FN123" s="136"/>
      <c r="FO123" s="136"/>
      <c r="FP123" s="136"/>
      <c r="FQ123" s="136"/>
      <c r="FR123" s="136"/>
      <c r="FS123" s="136"/>
      <c r="FT123" s="136"/>
      <c r="FU123" s="136"/>
      <c r="FV123" s="136"/>
      <c r="FW123" s="136"/>
      <c r="FX123" s="136"/>
      <c r="FY123" s="136"/>
      <c r="FZ123" s="136"/>
      <c r="GA123" s="136"/>
      <c r="GB123" s="136"/>
      <c r="GC123" s="136"/>
      <c r="GD123" s="136"/>
      <c r="GE123" s="136"/>
      <c r="GF123" s="136"/>
      <c r="GG123" s="136"/>
      <c r="GH123" s="136"/>
      <c r="GI123" s="136"/>
      <c r="GJ123" s="136"/>
      <c r="GK123" s="136"/>
      <c r="GL123" s="136"/>
      <c r="GM123" s="136"/>
      <c r="GN123" s="136"/>
      <c r="GO123" s="136"/>
      <c r="GP123" s="136"/>
      <c r="GQ123" s="136"/>
      <c r="GR123" s="136"/>
      <c r="GS123" s="136"/>
      <c r="GT123" s="136"/>
      <c r="GU123" s="136"/>
      <c r="GV123" s="136"/>
      <c r="GW123" s="136"/>
      <c r="GX123" s="136"/>
      <c r="GY123" s="136"/>
      <c r="GZ123" s="136"/>
      <c r="HA123" s="136"/>
      <c r="HB123" s="136"/>
      <c r="HC123" s="136"/>
      <c r="HD123" s="136"/>
      <c r="HE123" s="136"/>
      <c r="HF123" s="136"/>
      <c r="HG123" s="136"/>
      <c r="HH123" s="136"/>
      <c r="HI123" s="136"/>
      <c r="HJ123" s="136"/>
      <c r="HK123" s="136"/>
      <c r="HL123" s="136"/>
      <c r="HM123" s="136"/>
      <c r="HN123" s="1937"/>
      <c r="HO123" s="136"/>
      <c r="HP123" s="136"/>
      <c r="HQ123" s="136"/>
      <c r="HR123" s="136"/>
      <c r="HS123" s="136"/>
      <c r="HT123" s="136"/>
      <c r="HU123" s="136"/>
      <c r="HV123" s="136"/>
      <c r="HW123" s="136"/>
      <c r="HX123" s="136"/>
      <c r="HY123" s="136"/>
      <c r="HZ123" s="136"/>
      <c r="IA123" s="136"/>
      <c r="IB123" s="136"/>
      <c r="IC123" s="1939"/>
      <c r="ID123" s="136"/>
      <c r="IE123" s="136"/>
      <c r="IF123" s="136"/>
      <c r="IG123" s="136"/>
      <c r="IH123" s="136"/>
      <c r="II123" s="136"/>
      <c r="IJ123" s="136"/>
      <c r="IK123" s="136"/>
      <c r="IL123" s="136"/>
      <c r="IM123" s="136"/>
      <c r="IN123" s="136"/>
      <c r="IO123" s="136"/>
      <c r="IP123" s="136"/>
      <c r="IQ123" s="136"/>
      <c r="IR123" s="136"/>
      <c r="IS123" s="136"/>
      <c r="IT123" s="136"/>
      <c r="IU123" s="136"/>
      <c r="IV123" s="136"/>
      <c r="IW123" s="136"/>
      <c r="IX123" s="136"/>
      <c r="IY123" s="136"/>
      <c r="IZ123" s="136"/>
      <c r="JA123" s="136"/>
      <c r="JB123" s="136"/>
      <c r="JC123" s="136"/>
      <c r="JD123" s="136"/>
      <c r="JE123" s="136"/>
      <c r="JF123" s="136"/>
      <c r="JG123" s="136"/>
      <c r="JH123" s="136"/>
      <c r="JI123" s="136"/>
      <c r="JJ123" s="136"/>
      <c r="JK123" s="136"/>
      <c r="JL123" s="136"/>
      <c r="JM123" s="136"/>
      <c r="JN123" s="136"/>
      <c r="JO123" s="136"/>
      <c r="JP123" s="136"/>
      <c r="JQ123" s="136"/>
      <c r="JR123" s="136"/>
      <c r="JS123" s="136"/>
      <c r="JT123" s="136"/>
      <c r="JU123" s="136"/>
      <c r="JV123" s="136"/>
      <c r="JW123" s="136"/>
      <c r="JX123" s="136"/>
      <c r="JY123" s="136"/>
      <c r="JZ123" s="136"/>
      <c r="KA123" s="136"/>
      <c r="KB123" s="136"/>
      <c r="KC123" s="136"/>
      <c r="KD123" s="136"/>
      <c r="KE123" s="136"/>
      <c r="KF123" s="136"/>
      <c r="KG123" s="136"/>
      <c r="KH123" s="136"/>
      <c r="KI123" s="136"/>
      <c r="KJ123" s="136"/>
      <c r="KK123" s="136"/>
      <c r="KL123" s="136"/>
      <c r="KM123" s="136"/>
      <c r="KN123" s="136"/>
      <c r="KO123" s="136"/>
      <c r="KP123" s="136"/>
      <c r="KQ123" s="136"/>
      <c r="KR123" s="136"/>
      <c r="KS123" s="136"/>
      <c r="KT123" s="136"/>
      <c r="KU123" s="136"/>
      <c r="KV123" s="136"/>
      <c r="KW123" s="136"/>
      <c r="KX123" s="136"/>
      <c r="KY123" s="136"/>
      <c r="KZ123" s="136"/>
      <c r="LA123" s="136"/>
      <c r="LB123" s="136"/>
      <c r="LC123" s="136"/>
      <c r="LD123" s="136"/>
      <c r="LE123" s="136"/>
      <c r="LF123" s="136"/>
      <c r="LG123" s="136"/>
      <c r="LH123" s="136"/>
      <c r="LI123" s="136"/>
      <c r="LJ123" s="136"/>
      <c r="LK123" s="136"/>
      <c r="LL123" s="136"/>
      <c r="LM123" s="136"/>
      <c r="LN123" s="136"/>
      <c r="LO123" s="136"/>
      <c r="LP123" s="136"/>
      <c r="LQ123" s="136"/>
      <c r="LR123" s="136"/>
      <c r="LS123" s="136"/>
      <c r="LT123" s="136"/>
      <c r="LU123" s="136"/>
      <c r="LV123" s="136"/>
      <c r="LW123" s="136"/>
      <c r="LX123" s="136"/>
      <c r="LY123" s="136"/>
      <c r="LZ123" s="136"/>
      <c r="MA123" s="136"/>
      <c r="MB123" s="136"/>
      <c r="MC123" s="136"/>
      <c r="MD123" s="136"/>
      <c r="ME123" s="136"/>
      <c r="MF123" s="136"/>
      <c r="MG123" s="136"/>
      <c r="MH123" s="136"/>
      <c r="MI123" s="136"/>
      <c r="MJ123" s="136"/>
      <c r="MK123" s="136"/>
      <c r="ML123" s="136"/>
      <c r="MM123" s="136"/>
      <c r="MN123" s="136"/>
      <c r="MO123" s="136"/>
      <c r="MP123" s="136"/>
      <c r="MQ123" s="136"/>
      <c r="MR123" s="1939"/>
      <c r="MS123" s="612"/>
      <c r="MT123" s="136"/>
      <c r="MU123" s="136"/>
      <c r="MV123" s="136"/>
      <c r="MW123" s="136"/>
      <c r="MX123" s="136"/>
      <c r="MY123" s="136"/>
      <c r="MZ123" s="136"/>
      <c r="NA123" s="136"/>
      <c r="NB123" s="136"/>
      <c r="NC123" s="136"/>
      <c r="ND123" s="136"/>
      <c r="NE123" s="136"/>
      <c r="NF123" s="136"/>
      <c r="NG123" s="136"/>
      <c r="NH123" s="136"/>
      <c r="NI123" s="136"/>
      <c r="NJ123" s="136"/>
      <c r="NK123" s="136"/>
      <c r="NL123" s="136"/>
      <c r="NM123" s="136"/>
      <c r="NN123" s="136"/>
      <c r="NO123" s="136"/>
      <c r="NP123" s="136"/>
      <c r="NQ123" s="136"/>
      <c r="NR123" s="136"/>
      <c r="NS123" s="136"/>
      <c r="NT123" s="608"/>
    </row>
    <row r="124" spans="1:384" s="1938" customFormat="1" ht="18.75" x14ac:dyDescent="0.3">
      <c r="A124" s="14"/>
      <c r="B124" s="14"/>
      <c r="C124" s="14"/>
      <c r="D124" s="23"/>
      <c r="E124" s="1937"/>
      <c r="F124" s="136"/>
      <c r="G124" s="136"/>
      <c r="H124" s="136"/>
      <c r="I124" s="136"/>
      <c r="J124" s="136"/>
      <c r="K124" s="136"/>
      <c r="L124" s="136"/>
      <c r="M124" s="1939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23"/>
      <c r="BN124" s="27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816"/>
      <c r="DD124" s="1816"/>
      <c r="DE124" s="1816"/>
      <c r="DF124" s="1816"/>
      <c r="DG124" s="1816"/>
      <c r="DH124" s="1816"/>
      <c r="DI124" s="1816"/>
      <c r="DJ124" s="1816"/>
      <c r="DK124" s="1816"/>
      <c r="DL124" s="1816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23"/>
      <c r="DY124" s="27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  <c r="EN124" s="23"/>
      <c r="EO124" s="1509"/>
      <c r="EP124" s="1671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77"/>
      <c r="FD124" s="594"/>
      <c r="FE124" s="1937"/>
      <c r="FF124" s="136"/>
      <c r="FG124" s="136"/>
      <c r="FH124" s="136"/>
      <c r="FI124" s="136"/>
      <c r="FJ124" s="136"/>
      <c r="FK124" s="136"/>
      <c r="FL124" s="136"/>
      <c r="FM124" s="136"/>
      <c r="FN124" s="136"/>
      <c r="FO124" s="136"/>
      <c r="FP124" s="136"/>
      <c r="FQ124" s="136"/>
      <c r="FR124" s="136"/>
      <c r="FS124" s="136"/>
      <c r="FT124" s="136"/>
      <c r="FU124" s="136"/>
      <c r="FV124" s="136"/>
      <c r="FW124" s="136"/>
      <c r="FX124" s="136"/>
      <c r="FY124" s="136"/>
      <c r="FZ124" s="136"/>
      <c r="GA124" s="136"/>
      <c r="GB124" s="136"/>
      <c r="GC124" s="136"/>
      <c r="GD124" s="136"/>
      <c r="GE124" s="136"/>
      <c r="GF124" s="136"/>
      <c r="GG124" s="136"/>
      <c r="GH124" s="136"/>
      <c r="GI124" s="136"/>
      <c r="GJ124" s="136"/>
      <c r="GK124" s="136"/>
      <c r="GL124" s="136"/>
      <c r="GM124" s="136"/>
      <c r="GN124" s="136"/>
      <c r="GO124" s="136"/>
      <c r="GP124" s="136"/>
      <c r="GQ124" s="136"/>
      <c r="GR124" s="136"/>
      <c r="GS124" s="136"/>
      <c r="GT124" s="136"/>
      <c r="GU124" s="136"/>
      <c r="GV124" s="136"/>
      <c r="GW124" s="136"/>
      <c r="GX124" s="136"/>
      <c r="GY124" s="136"/>
      <c r="GZ124" s="136"/>
      <c r="HA124" s="136"/>
      <c r="HB124" s="136"/>
      <c r="HC124" s="136"/>
      <c r="HD124" s="136"/>
      <c r="HE124" s="136"/>
      <c r="HF124" s="136"/>
      <c r="HG124" s="136"/>
      <c r="HH124" s="136"/>
      <c r="HI124" s="136"/>
      <c r="HJ124" s="136"/>
      <c r="HK124" s="136"/>
      <c r="HL124" s="136"/>
      <c r="HM124" s="136"/>
      <c r="HN124" s="1937"/>
      <c r="HO124" s="136"/>
      <c r="HP124" s="136"/>
      <c r="HQ124" s="136"/>
      <c r="HR124" s="136"/>
      <c r="HS124" s="136"/>
      <c r="HT124" s="136"/>
      <c r="HU124" s="136"/>
      <c r="HV124" s="136"/>
      <c r="HW124" s="136"/>
      <c r="HX124" s="136"/>
      <c r="HY124" s="136"/>
      <c r="HZ124" s="136"/>
      <c r="IA124" s="136"/>
      <c r="IB124" s="136"/>
      <c r="IC124" s="1939"/>
      <c r="ID124" s="136"/>
      <c r="IE124" s="136"/>
      <c r="IF124" s="136"/>
      <c r="IG124" s="136"/>
      <c r="IH124" s="136"/>
      <c r="II124" s="136"/>
      <c r="IJ124" s="136"/>
      <c r="IK124" s="136"/>
      <c r="IL124" s="136"/>
      <c r="IM124" s="136"/>
      <c r="IN124" s="136"/>
      <c r="IO124" s="136"/>
      <c r="IP124" s="136"/>
      <c r="IQ124" s="136"/>
      <c r="IR124" s="136"/>
      <c r="IS124" s="136"/>
      <c r="IT124" s="136"/>
      <c r="IU124" s="136"/>
      <c r="IV124" s="136"/>
      <c r="IW124" s="136"/>
      <c r="IX124" s="136"/>
      <c r="IY124" s="136"/>
      <c r="IZ124" s="136"/>
      <c r="JA124" s="136"/>
      <c r="JB124" s="136"/>
      <c r="JC124" s="136"/>
      <c r="JD124" s="136"/>
      <c r="JE124" s="136"/>
      <c r="JF124" s="136"/>
      <c r="JG124" s="136"/>
      <c r="JH124" s="136"/>
      <c r="JI124" s="136"/>
      <c r="JJ124" s="136"/>
      <c r="JK124" s="136"/>
      <c r="JL124" s="136"/>
      <c r="JM124" s="136"/>
      <c r="JN124" s="136"/>
      <c r="JO124" s="136"/>
      <c r="JP124" s="136"/>
      <c r="JQ124" s="136"/>
      <c r="JR124" s="136"/>
      <c r="JS124" s="136"/>
      <c r="JT124" s="136"/>
      <c r="JU124" s="136"/>
      <c r="JV124" s="136"/>
      <c r="JW124" s="136"/>
      <c r="JX124" s="136"/>
      <c r="JY124" s="136"/>
      <c r="JZ124" s="136"/>
      <c r="KA124" s="136"/>
      <c r="KB124" s="136"/>
      <c r="KC124" s="136"/>
      <c r="KD124" s="136"/>
      <c r="KE124" s="136"/>
      <c r="KF124" s="136"/>
      <c r="KG124" s="136"/>
      <c r="KH124" s="136"/>
      <c r="KI124" s="136"/>
      <c r="KJ124" s="136"/>
      <c r="KK124" s="136"/>
      <c r="KL124" s="136"/>
      <c r="KM124" s="136"/>
      <c r="KN124" s="136"/>
      <c r="KO124" s="136"/>
      <c r="KP124" s="136"/>
      <c r="KQ124" s="136"/>
      <c r="KR124" s="136"/>
      <c r="KS124" s="136"/>
      <c r="KT124" s="136"/>
      <c r="KU124" s="136"/>
      <c r="KV124" s="136"/>
      <c r="KW124" s="136"/>
      <c r="KX124" s="136"/>
      <c r="KY124" s="136"/>
      <c r="KZ124" s="136"/>
      <c r="LA124" s="136"/>
      <c r="LB124" s="136"/>
      <c r="LC124" s="136"/>
      <c r="LD124" s="136"/>
      <c r="LE124" s="136"/>
      <c r="LF124" s="136"/>
      <c r="LG124" s="136"/>
      <c r="LH124" s="136"/>
      <c r="LI124" s="136"/>
      <c r="LJ124" s="136"/>
      <c r="LK124" s="136"/>
      <c r="LL124" s="136"/>
      <c r="LM124" s="136"/>
      <c r="LN124" s="136"/>
      <c r="LO124" s="136"/>
      <c r="LP124" s="136"/>
      <c r="LQ124" s="136"/>
      <c r="LR124" s="136"/>
      <c r="LS124" s="136"/>
      <c r="LT124" s="136"/>
      <c r="LU124" s="136"/>
      <c r="LV124" s="136"/>
      <c r="LW124" s="136"/>
      <c r="LX124" s="136"/>
      <c r="LY124" s="136"/>
      <c r="LZ124" s="136"/>
      <c r="MA124" s="136"/>
      <c r="MB124" s="136"/>
      <c r="MC124" s="136"/>
      <c r="MD124" s="136"/>
      <c r="ME124" s="136"/>
      <c r="MF124" s="136"/>
      <c r="MG124" s="136"/>
      <c r="MH124" s="136"/>
      <c r="MI124" s="136"/>
      <c r="MJ124" s="136"/>
      <c r="MK124" s="136"/>
      <c r="ML124" s="136"/>
      <c r="MM124" s="136"/>
      <c r="MN124" s="136"/>
      <c r="MO124" s="136"/>
      <c r="MP124" s="136"/>
      <c r="MQ124" s="136"/>
      <c r="MR124" s="1939"/>
      <c r="MS124" s="612"/>
      <c r="MT124" s="136"/>
      <c r="MU124" s="136"/>
      <c r="MV124" s="136"/>
      <c r="MW124" s="136"/>
      <c r="MX124" s="136"/>
      <c r="MY124" s="136"/>
      <c r="MZ124" s="136"/>
      <c r="NA124" s="136"/>
      <c r="NB124" s="136"/>
      <c r="NC124" s="136"/>
      <c r="ND124" s="136"/>
      <c r="NE124" s="136"/>
      <c r="NF124" s="136"/>
      <c r="NG124" s="136"/>
      <c r="NH124" s="136"/>
      <c r="NI124" s="136"/>
      <c r="NJ124" s="136"/>
      <c r="NK124" s="136"/>
      <c r="NL124" s="136"/>
      <c r="NM124" s="136"/>
      <c r="NN124" s="136"/>
      <c r="NO124" s="136"/>
      <c r="NP124" s="136"/>
      <c r="NQ124" s="136"/>
      <c r="NR124" s="136"/>
      <c r="NS124" s="136"/>
      <c r="NT124" s="608"/>
    </row>
    <row r="125" spans="1:384" s="1938" customFormat="1" ht="18.75" x14ac:dyDescent="0.3">
      <c r="A125" s="14"/>
      <c r="B125" s="14"/>
      <c r="C125" s="14"/>
      <c r="D125" s="23"/>
      <c r="E125" s="1937"/>
      <c r="F125" s="136"/>
      <c r="G125" s="136"/>
      <c r="H125" s="136"/>
      <c r="I125" s="136"/>
      <c r="J125" s="136"/>
      <c r="K125" s="136"/>
      <c r="L125" s="136"/>
      <c r="M125" s="1939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23"/>
      <c r="BN125" s="27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816"/>
      <c r="DD125" s="1816"/>
      <c r="DE125" s="1816"/>
      <c r="DF125" s="1816"/>
      <c r="DG125" s="1816"/>
      <c r="DH125" s="1816"/>
      <c r="DI125" s="1816"/>
      <c r="DJ125" s="1816"/>
      <c r="DK125" s="1816"/>
      <c r="DL125" s="1816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23"/>
      <c r="DY125" s="27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  <c r="EN125" s="23"/>
      <c r="EO125" s="1509"/>
      <c r="EP125" s="1671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77"/>
      <c r="FD125" s="594"/>
      <c r="FE125" s="1937"/>
      <c r="FF125" s="136"/>
      <c r="FG125" s="136"/>
      <c r="FH125" s="136"/>
      <c r="FI125" s="136"/>
      <c r="FJ125" s="136"/>
      <c r="FK125" s="136"/>
      <c r="FL125" s="136"/>
      <c r="FM125" s="136"/>
      <c r="FN125" s="136"/>
      <c r="FO125" s="136"/>
      <c r="FP125" s="136"/>
      <c r="FQ125" s="136"/>
      <c r="FR125" s="136"/>
      <c r="FS125" s="136"/>
      <c r="FT125" s="136"/>
      <c r="FU125" s="136"/>
      <c r="FV125" s="136"/>
      <c r="FW125" s="136"/>
      <c r="FX125" s="136"/>
      <c r="FY125" s="136"/>
      <c r="FZ125" s="136"/>
      <c r="GA125" s="136"/>
      <c r="GB125" s="136"/>
      <c r="GC125" s="136"/>
      <c r="GD125" s="136"/>
      <c r="GE125" s="136"/>
      <c r="GF125" s="136"/>
      <c r="GG125" s="136"/>
      <c r="GH125" s="136"/>
      <c r="GI125" s="136"/>
      <c r="GJ125" s="136"/>
      <c r="GK125" s="136"/>
      <c r="GL125" s="136"/>
      <c r="GM125" s="136"/>
      <c r="GN125" s="136"/>
      <c r="GO125" s="136"/>
      <c r="GP125" s="136"/>
      <c r="GQ125" s="136"/>
      <c r="GR125" s="136"/>
      <c r="GS125" s="136"/>
      <c r="GT125" s="136"/>
      <c r="GU125" s="136"/>
      <c r="GV125" s="136"/>
      <c r="GW125" s="136"/>
      <c r="GX125" s="136"/>
      <c r="GY125" s="136"/>
      <c r="GZ125" s="136"/>
      <c r="HA125" s="136"/>
      <c r="HB125" s="136"/>
      <c r="HC125" s="136"/>
      <c r="HD125" s="136"/>
      <c r="HE125" s="136"/>
      <c r="HF125" s="136"/>
      <c r="HG125" s="136"/>
      <c r="HH125" s="136"/>
      <c r="HI125" s="136"/>
      <c r="HJ125" s="136"/>
      <c r="HK125" s="136"/>
      <c r="HL125" s="136"/>
      <c r="HM125" s="136"/>
      <c r="HN125" s="1937"/>
      <c r="HO125" s="136"/>
      <c r="HP125" s="136"/>
      <c r="HQ125" s="136"/>
      <c r="HR125" s="136"/>
      <c r="HS125" s="136"/>
      <c r="HT125" s="136"/>
      <c r="HU125" s="136"/>
      <c r="HV125" s="136"/>
      <c r="HW125" s="136"/>
      <c r="HX125" s="136"/>
      <c r="HY125" s="136"/>
      <c r="HZ125" s="136"/>
      <c r="IA125" s="136"/>
      <c r="IB125" s="136"/>
      <c r="IC125" s="1939"/>
      <c r="ID125" s="136"/>
      <c r="IE125" s="136"/>
      <c r="IF125" s="136"/>
      <c r="IG125" s="136"/>
      <c r="IH125" s="136"/>
      <c r="II125" s="136"/>
      <c r="IJ125" s="136"/>
      <c r="IK125" s="136"/>
      <c r="IL125" s="136"/>
      <c r="IM125" s="136"/>
      <c r="IN125" s="136"/>
      <c r="IO125" s="136"/>
      <c r="IP125" s="136"/>
      <c r="IQ125" s="136"/>
      <c r="IR125" s="136"/>
      <c r="IS125" s="136"/>
      <c r="IT125" s="136"/>
      <c r="IU125" s="136"/>
      <c r="IV125" s="136"/>
      <c r="IW125" s="136"/>
      <c r="IX125" s="136"/>
      <c r="IY125" s="136"/>
      <c r="IZ125" s="136"/>
      <c r="JA125" s="136"/>
      <c r="JB125" s="136"/>
      <c r="JC125" s="136"/>
      <c r="JD125" s="136"/>
      <c r="JE125" s="136"/>
      <c r="JF125" s="136"/>
      <c r="JG125" s="136"/>
      <c r="JH125" s="136"/>
      <c r="JI125" s="136"/>
      <c r="JJ125" s="136"/>
      <c r="JK125" s="136"/>
      <c r="JL125" s="136"/>
      <c r="JM125" s="136"/>
      <c r="JN125" s="136"/>
      <c r="JO125" s="136"/>
      <c r="JP125" s="136"/>
      <c r="JQ125" s="136"/>
      <c r="JR125" s="136"/>
      <c r="JS125" s="136"/>
      <c r="JT125" s="136"/>
      <c r="JU125" s="136"/>
      <c r="JV125" s="136"/>
      <c r="JW125" s="136"/>
      <c r="JX125" s="136"/>
      <c r="JY125" s="136"/>
      <c r="JZ125" s="136"/>
      <c r="KA125" s="136"/>
      <c r="KB125" s="136"/>
      <c r="KC125" s="136"/>
      <c r="KD125" s="136"/>
      <c r="KE125" s="136"/>
      <c r="KF125" s="136"/>
      <c r="KG125" s="136"/>
      <c r="KH125" s="136"/>
      <c r="KI125" s="136"/>
      <c r="KJ125" s="136"/>
      <c r="KK125" s="136"/>
      <c r="KL125" s="136"/>
      <c r="KM125" s="136"/>
      <c r="KN125" s="136"/>
      <c r="KO125" s="136"/>
      <c r="KP125" s="136"/>
      <c r="KQ125" s="136"/>
      <c r="KR125" s="136"/>
      <c r="KS125" s="136"/>
      <c r="KT125" s="136"/>
      <c r="KU125" s="136"/>
      <c r="KV125" s="136"/>
      <c r="KW125" s="136"/>
      <c r="KX125" s="136"/>
      <c r="KY125" s="136"/>
      <c r="KZ125" s="136"/>
      <c r="LA125" s="136"/>
      <c r="LB125" s="136"/>
      <c r="LC125" s="136"/>
      <c r="LD125" s="136"/>
      <c r="LE125" s="136"/>
      <c r="LF125" s="136"/>
      <c r="LG125" s="136"/>
      <c r="LH125" s="136"/>
      <c r="LI125" s="136"/>
      <c r="LJ125" s="136"/>
      <c r="LK125" s="136"/>
      <c r="LL125" s="136"/>
      <c r="LM125" s="136"/>
      <c r="LN125" s="136"/>
      <c r="LO125" s="136"/>
      <c r="LP125" s="136"/>
      <c r="LQ125" s="136"/>
      <c r="LR125" s="136"/>
      <c r="LS125" s="136"/>
      <c r="LT125" s="136"/>
      <c r="LU125" s="136"/>
      <c r="LV125" s="136"/>
      <c r="LW125" s="136"/>
      <c r="LX125" s="136"/>
      <c r="LY125" s="136"/>
      <c r="LZ125" s="136"/>
      <c r="MA125" s="136"/>
      <c r="MB125" s="136"/>
      <c r="MC125" s="136"/>
      <c r="MD125" s="136"/>
      <c r="ME125" s="136"/>
      <c r="MF125" s="136"/>
      <c r="MG125" s="136"/>
      <c r="MH125" s="136"/>
      <c r="MI125" s="136"/>
      <c r="MJ125" s="136"/>
      <c r="MK125" s="136"/>
      <c r="ML125" s="136"/>
      <c r="MM125" s="136"/>
      <c r="MN125" s="136"/>
      <c r="MO125" s="136"/>
      <c r="MP125" s="136"/>
      <c r="MQ125" s="136"/>
      <c r="MR125" s="1939"/>
      <c r="MS125" s="612"/>
      <c r="MT125" s="136"/>
      <c r="MU125" s="136"/>
      <c r="MV125" s="136"/>
      <c r="MW125" s="136"/>
      <c r="MX125" s="136"/>
      <c r="MY125" s="136"/>
      <c r="MZ125" s="136"/>
      <c r="NA125" s="136"/>
      <c r="NB125" s="136"/>
      <c r="NC125" s="136"/>
      <c r="ND125" s="136"/>
      <c r="NE125" s="136"/>
      <c r="NF125" s="136"/>
      <c r="NG125" s="136"/>
      <c r="NH125" s="136"/>
      <c r="NI125" s="136"/>
      <c r="NJ125" s="136"/>
      <c r="NK125" s="136"/>
      <c r="NL125" s="136"/>
      <c r="NM125" s="136"/>
      <c r="NN125" s="136"/>
      <c r="NO125" s="136"/>
      <c r="NP125" s="136"/>
      <c r="NQ125" s="136"/>
      <c r="NR125" s="136"/>
      <c r="NS125" s="136"/>
      <c r="NT125" s="608"/>
    </row>
    <row r="126" spans="1:384" s="1938" customFormat="1" ht="18.75" x14ac:dyDescent="0.3">
      <c r="A126" s="14"/>
      <c r="B126" s="14"/>
      <c r="C126" s="14"/>
      <c r="D126" s="23"/>
      <c r="E126" s="1937"/>
      <c r="F126" s="136"/>
      <c r="G126" s="136"/>
      <c r="H126" s="136"/>
      <c r="I126" s="136"/>
      <c r="J126" s="136"/>
      <c r="K126" s="136"/>
      <c r="L126" s="136"/>
      <c r="M126" s="1939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23"/>
      <c r="BN126" s="27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816"/>
      <c r="DD126" s="1816"/>
      <c r="DE126" s="1816"/>
      <c r="DF126" s="1816"/>
      <c r="DG126" s="1816"/>
      <c r="DH126" s="1816"/>
      <c r="DI126" s="1816"/>
      <c r="DJ126" s="1816"/>
      <c r="DK126" s="1816"/>
      <c r="DL126" s="1816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23"/>
      <c r="DY126" s="27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  <c r="EN126" s="23"/>
      <c r="EO126" s="1509"/>
      <c r="EP126" s="1671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77"/>
      <c r="FD126" s="594"/>
      <c r="FE126" s="1937"/>
      <c r="FF126" s="136"/>
      <c r="FG126" s="136"/>
      <c r="FH126" s="136"/>
      <c r="FI126" s="136"/>
      <c r="FJ126" s="136"/>
      <c r="FK126" s="136"/>
      <c r="FL126" s="136"/>
      <c r="FM126" s="136"/>
      <c r="FN126" s="136"/>
      <c r="FO126" s="136"/>
      <c r="FP126" s="136"/>
      <c r="FQ126" s="136"/>
      <c r="FR126" s="136"/>
      <c r="FS126" s="136"/>
      <c r="FT126" s="136"/>
      <c r="FU126" s="136"/>
      <c r="FV126" s="136"/>
      <c r="FW126" s="136"/>
      <c r="FX126" s="136"/>
      <c r="FY126" s="136"/>
      <c r="FZ126" s="136"/>
      <c r="GA126" s="136"/>
      <c r="GB126" s="136"/>
      <c r="GC126" s="136"/>
      <c r="GD126" s="136"/>
      <c r="GE126" s="136"/>
      <c r="GF126" s="136"/>
      <c r="GG126" s="136"/>
      <c r="GH126" s="136"/>
      <c r="GI126" s="136"/>
      <c r="GJ126" s="136"/>
      <c r="GK126" s="136"/>
      <c r="GL126" s="136"/>
      <c r="GM126" s="136"/>
      <c r="GN126" s="136"/>
      <c r="GO126" s="136"/>
      <c r="GP126" s="136"/>
      <c r="GQ126" s="136"/>
      <c r="GR126" s="136"/>
      <c r="GS126" s="136"/>
      <c r="GT126" s="136"/>
      <c r="GU126" s="136"/>
      <c r="GV126" s="136"/>
      <c r="GW126" s="136"/>
      <c r="GX126" s="136"/>
      <c r="GY126" s="136"/>
      <c r="GZ126" s="136"/>
      <c r="HA126" s="136"/>
      <c r="HB126" s="136"/>
      <c r="HC126" s="136"/>
      <c r="HD126" s="136"/>
      <c r="HE126" s="136"/>
      <c r="HF126" s="136"/>
      <c r="HG126" s="136"/>
      <c r="HH126" s="136"/>
      <c r="HI126" s="136"/>
      <c r="HJ126" s="136"/>
      <c r="HK126" s="136"/>
      <c r="HL126" s="136"/>
      <c r="HM126" s="136"/>
      <c r="HN126" s="1937"/>
      <c r="HO126" s="136"/>
      <c r="HP126" s="136"/>
      <c r="HQ126" s="136"/>
      <c r="HR126" s="136"/>
      <c r="HS126" s="136"/>
      <c r="HT126" s="136"/>
      <c r="HU126" s="136"/>
      <c r="HV126" s="136"/>
      <c r="HW126" s="136"/>
      <c r="HX126" s="136"/>
      <c r="HY126" s="136"/>
      <c r="HZ126" s="136"/>
      <c r="IA126" s="136"/>
      <c r="IB126" s="136"/>
      <c r="IC126" s="1939"/>
      <c r="ID126" s="136"/>
      <c r="IE126" s="136"/>
      <c r="IF126" s="136"/>
      <c r="IG126" s="136"/>
      <c r="IH126" s="136"/>
      <c r="II126" s="136"/>
      <c r="IJ126" s="136"/>
      <c r="IK126" s="136"/>
      <c r="IL126" s="136"/>
      <c r="IM126" s="136"/>
      <c r="IN126" s="136"/>
      <c r="IO126" s="136"/>
      <c r="IP126" s="136"/>
      <c r="IQ126" s="136"/>
      <c r="IR126" s="136"/>
      <c r="IS126" s="136"/>
      <c r="IT126" s="136"/>
      <c r="IU126" s="136"/>
      <c r="IV126" s="136"/>
      <c r="IW126" s="136"/>
      <c r="IX126" s="136"/>
      <c r="IY126" s="136"/>
      <c r="IZ126" s="136"/>
      <c r="JA126" s="136"/>
      <c r="JB126" s="136"/>
      <c r="JC126" s="136"/>
      <c r="JD126" s="136"/>
      <c r="JE126" s="136"/>
      <c r="JF126" s="136"/>
      <c r="JG126" s="136"/>
      <c r="JH126" s="136"/>
      <c r="JI126" s="136"/>
      <c r="JJ126" s="136"/>
      <c r="JK126" s="136"/>
      <c r="JL126" s="136"/>
      <c r="JM126" s="136"/>
      <c r="JN126" s="136"/>
      <c r="JO126" s="136"/>
      <c r="JP126" s="136"/>
      <c r="JQ126" s="136"/>
      <c r="JR126" s="136"/>
      <c r="JS126" s="136"/>
      <c r="JT126" s="136"/>
      <c r="JU126" s="136"/>
      <c r="JV126" s="136"/>
      <c r="JW126" s="136"/>
      <c r="JX126" s="136"/>
      <c r="JY126" s="136"/>
      <c r="JZ126" s="136"/>
      <c r="KA126" s="136"/>
      <c r="KB126" s="136"/>
      <c r="KC126" s="136"/>
      <c r="KD126" s="136"/>
      <c r="KE126" s="136"/>
      <c r="KF126" s="136"/>
      <c r="KG126" s="136"/>
      <c r="KH126" s="136"/>
      <c r="KI126" s="136"/>
      <c r="KJ126" s="136"/>
      <c r="KK126" s="136"/>
      <c r="KL126" s="136"/>
      <c r="KM126" s="136"/>
      <c r="KN126" s="136"/>
      <c r="KO126" s="136"/>
      <c r="KP126" s="136"/>
      <c r="KQ126" s="136"/>
      <c r="KR126" s="136"/>
      <c r="KS126" s="136"/>
      <c r="KT126" s="136"/>
      <c r="KU126" s="136"/>
      <c r="KV126" s="136"/>
      <c r="KW126" s="136"/>
      <c r="KX126" s="136"/>
      <c r="KY126" s="136"/>
      <c r="KZ126" s="136"/>
      <c r="LA126" s="136"/>
      <c r="LB126" s="136"/>
      <c r="LC126" s="136"/>
      <c r="LD126" s="136"/>
      <c r="LE126" s="136"/>
      <c r="LF126" s="136"/>
      <c r="LG126" s="136"/>
      <c r="LH126" s="136"/>
      <c r="LI126" s="136"/>
      <c r="LJ126" s="136"/>
      <c r="LK126" s="136"/>
      <c r="LL126" s="136"/>
      <c r="LM126" s="136"/>
      <c r="LN126" s="136"/>
      <c r="LO126" s="136"/>
      <c r="LP126" s="136"/>
      <c r="LQ126" s="136"/>
      <c r="LR126" s="136"/>
      <c r="LS126" s="136"/>
      <c r="LT126" s="136"/>
      <c r="LU126" s="136"/>
      <c r="LV126" s="136"/>
      <c r="LW126" s="136"/>
      <c r="LX126" s="136"/>
      <c r="LY126" s="136"/>
      <c r="LZ126" s="136"/>
      <c r="MA126" s="136"/>
      <c r="MB126" s="136"/>
      <c r="MC126" s="136"/>
      <c r="MD126" s="136"/>
      <c r="ME126" s="136"/>
      <c r="MF126" s="136"/>
      <c r="MG126" s="136"/>
      <c r="MH126" s="136"/>
      <c r="MI126" s="136"/>
      <c r="MJ126" s="136"/>
      <c r="MK126" s="136"/>
      <c r="ML126" s="136"/>
      <c r="MM126" s="136"/>
      <c r="MN126" s="136"/>
      <c r="MO126" s="136"/>
      <c r="MP126" s="136"/>
      <c r="MQ126" s="136"/>
      <c r="MR126" s="1939"/>
      <c r="MS126" s="612"/>
      <c r="MT126" s="136"/>
      <c r="MU126" s="136"/>
      <c r="MV126" s="136"/>
      <c r="MW126" s="136"/>
      <c r="MX126" s="136"/>
      <c r="MY126" s="136"/>
      <c r="MZ126" s="136"/>
      <c r="NA126" s="136"/>
      <c r="NB126" s="136"/>
      <c r="NC126" s="136"/>
      <c r="ND126" s="136"/>
      <c r="NE126" s="136"/>
      <c r="NF126" s="136"/>
      <c r="NG126" s="136"/>
      <c r="NH126" s="136"/>
      <c r="NI126" s="136"/>
      <c r="NJ126" s="136"/>
      <c r="NK126" s="136"/>
      <c r="NL126" s="136"/>
      <c r="NM126" s="136"/>
      <c r="NN126" s="136"/>
      <c r="NO126" s="136"/>
      <c r="NP126" s="136"/>
      <c r="NQ126" s="136"/>
      <c r="NR126" s="136"/>
      <c r="NS126" s="136"/>
      <c r="NT126" s="608"/>
    </row>
    <row r="127" spans="1:384" s="1938" customFormat="1" ht="18.75" x14ac:dyDescent="0.3">
      <c r="A127" s="14"/>
      <c r="B127" s="14"/>
      <c r="C127" s="14"/>
      <c r="D127" s="23"/>
      <c r="E127" s="1937"/>
      <c r="F127" s="136"/>
      <c r="G127" s="136"/>
      <c r="H127" s="136"/>
      <c r="I127" s="136"/>
      <c r="J127" s="136"/>
      <c r="K127" s="136"/>
      <c r="L127" s="136"/>
      <c r="M127" s="1939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23"/>
      <c r="BN127" s="27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816"/>
      <c r="DD127" s="1816"/>
      <c r="DE127" s="1816"/>
      <c r="DF127" s="1816"/>
      <c r="DG127" s="1816"/>
      <c r="DH127" s="1816"/>
      <c r="DI127" s="1816"/>
      <c r="DJ127" s="1816"/>
      <c r="DK127" s="1816"/>
      <c r="DL127" s="1816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23"/>
      <c r="DY127" s="27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  <c r="EN127" s="23"/>
      <c r="EO127" s="1509"/>
      <c r="EP127" s="1671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77"/>
      <c r="FD127" s="594"/>
      <c r="FE127" s="1937"/>
      <c r="FF127" s="136"/>
      <c r="FG127" s="136"/>
      <c r="FH127" s="136"/>
      <c r="FI127" s="136"/>
      <c r="FJ127" s="136"/>
      <c r="FK127" s="136"/>
      <c r="FL127" s="136"/>
      <c r="FM127" s="136"/>
      <c r="FN127" s="136"/>
      <c r="FO127" s="136"/>
      <c r="FP127" s="136"/>
      <c r="FQ127" s="136"/>
      <c r="FR127" s="136"/>
      <c r="FS127" s="136"/>
      <c r="FT127" s="136"/>
      <c r="FU127" s="136"/>
      <c r="FV127" s="136"/>
      <c r="FW127" s="136"/>
      <c r="FX127" s="136"/>
      <c r="FY127" s="136"/>
      <c r="FZ127" s="136"/>
      <c r="GA127" s="136"/>
      <c r="GB127" s="136"/>
      <c r="GC127" s="136"/>
      <c r="GD127" s="136"/>
      <c r="GE127" s="136"/>
      <c r="GF127" s="136"/>
      <c r="GG127" s="136"/>
      <c r="GH127" s="136"/>
      <c r="GI127" s="136"/>
      <c r="GJ127" s="136"/>
      <c r="GK127" s="136"/>
      <c r="GL127" s="136"/>
      <c r="GM127" s="136"/>
      <c r="GN127" s="136"/>
      <c r="GO127" s="136"/>
      <c r="GP127" s="136"/>
      <c r="GQ127" s="136"/>
      <c r="GR127" s="136"/>
      <c r="GS127" s="136"/>
      <c r="GT127" s="136"/>
      <c r="GU127" s="136"/>
      <c r="GV127" s="136"/>
      <c r="GW127" s="136"/>
      <c r="GX127" s="136"/>
      <c r="GY127" s="136"/>
      <c r="GZ127" s="136"/>
      <c r="HA127" s="136"/>
      <c r="HB127" s="136"/>
      <c r="HC127" s="136"/>
      <c r="HD127" s="136"/>
      <c r="HE127" s="136"/>
      <c r="HF127" s="136"/>
      <c r="HG127" s="136"/>
      <c r="HH127" s="136"/>
      <c r="HI127" s="136"/>
      <c r="HJ127" s="136"/>
      <c r="HK127" s="136"/>
      <c r="HL127" s="136"/>
      <c r="HM127" s="136"/>
      <c r="HN127" s="1937"/>
      <c r="HO127" s="136"/>
      <c r="HP127" s="136"/>
      <c r="HQ127" s="136"/>
      <c r="HR127" s="136"/>
      <c r="HS127" s="136"/>
      <c r="HT127" s="136"/>
      <c r="HU127" s="136"/>
      <c r="HV127" s="136"/>
      <c r="HW127" s="136"/>
      <c r="HX127" s="136"/>
      <c r="HY127" s="136"/>
      <c r="HZ127" s="136"/>
      <c r="IA127" s="136"/>
      <c r="IB127" s="136"/>
      <c r="IC127" s="1939"/>
      <c r="ID127" s="136"/>
      <c r="IE127" s="136"/>
      <c r="IF127" s="136"/>
      <c r="IG127" s="136"/>
      <c r="IH127" s="136"/>
      <c r="II127" s="136"/>
      <c r="IJ127" s="136"/>
      <c r="IK127" s="136"/>
      <c r="IL127" s="136"/>
      <c r="IM127" s="136"/>
      <c r="IN127" s="136"/>
      <c r="IO127" s="136"/>
      <c r="IP127" s="136"/>
      <c r="IQ127" s="136"/>
      <c r="IR127" s="136"/>
      <c r="IS127" s="136"/>
      <c r="IT127" s="136"/>
      <c r="IU127" s="136"/>
      <c r="IV127" s="136"/>
      <c r="IW127" s="136"/>
      <c r="IX127" s="136"/>
      <c r="IY127" s="136"/>
      <c r="IZ127" s="136"/>
      <c r="JA127" s="136"/>
      <c r="JB127" s="136"/>
      <c r="JC127" s="136"/>
      <c r="JD127" s="136"/>
      <c r="JE127" s="136"/>
      <c r="JF127" s="136"/>
      <c r="JG127" s="136"/>
      <c r="JH127" s="136"/>
      <c r="JI127" s="136"/>
      <c r="JJ127" s="136"/>
      <c r="JK127" s="136"/>
      <c r="JL127" s="136"/>
      <c r="JM127" s="136"/>
      <c r="JN127" s="136"/>
      <c r="JO127" s="136"/>
      <c r="JP127" s="136"/>
      <c r="JQ127" s="136"/>
      <c r="JR127" s="136"/>
      <c r="JS127" s="136"/>
      <c r="JT127" s="136"/>
      <c r="JU127" s="136"/>
      <c r="JV127" s="136"/>
      <c r="JW127" s="136"/>
      <c r="JX127" s="136"/>
      <c r="JY127" s="136"/>
      <c r="JZ127" s="136"/>
      <c r="KA127" s="136"/>
      <c r="KB127" s="136"/>
      <c r="KC127" s="136"/>
      <c r="KD127" s="136"/>
      <c r="KE127" s="136"/>
      <c r="KF127" s="136"/>
      <c r="KG127" s="136"/>
      <c r="KH127" s="136"/>
      <c r="KI127" s="136"/>
      <c r="KJ127" s="136"/>
      <c r="KK127" s="136"/>
      <c r="KL127" s="136"/>
      <c r="KM127" s="136"/>
      <c r="KN127" s="136"/>
      <c r="KO127" s="136"/>
      <c r="KP127" s="136"/>
      <c r="KQ127" s="136"/>
      <c r="KR127" s="136"/>
      <c r="KS127" s="136"/>
      <c r="KT127" s="136"/>
      <c r="KU127" s="136"/>
      <c r="KV127" s="136"/>
      <c r="KW127" s="136"/>
      <c r="KX127" s="136"/>
      <c r="KY127" s="136"/>
      <c r="KZ127" s="136"/>
      <c r="LA127" s="136"/>
      <c r="LB127" s="136"/>
      <c r="LC127" s="136"/>
      <c r="LD127" s="136"/>
      <c r="LE127" s="136"/>
      <c r="LF127" s="136"/>
      <c r="LG127" s="136"/>
      <c r="LH127" s="136"/>
      <c r="LI127" s="136"/>
      <c r="LJ127" s="136"/>
      <c r="LK127" s="136"/>
      <c r="LL127" s="136"/>
      <c r="LM127" s="136"/>
      <c r="LN127" s="136"/>
      <c r="LO127" s="136"/>
      <c r="LP127" s="136"/>
      <c r="LQ127" s="136"/>
      <c r="LR127" s="136"/>
      <c r="LS127" s="136"/>
      <c r="LT127" s="136"/>
      <c r="LU127" s="136"/>
      <c r="LV127" s="136"/>
      <c r="LW127" s="136"/>
      <c r="LX127" s="136"/>
      <c r="LY127" s="136"/>
      <c r="LZ127" s="136"/>
      <c r="MA127" s="136"/>
      <c r="MB127" s="136"/>
      <c r="MC127" s="136"/>
      <c r="MD127" s="136"/>
      <c r="ME127" s="136"/>
      <c r="MF127" s="136"/>
      <c r="MG127" s="136"/>
      <c r="MH127" s="136"/>
      <c r="MI127" s="136"/>
      <c r="MJ127" s="136"/>
      <c r="MK127" s="136"/>
      <c r="ML127" s="136"/>
      <c r="MM127" s="136"/>
      <c r="MN127" s="136"/>
      <c r="MO127" s="136"/>
      <c r="MP127" s="136"/>
      <c r="MQ127" s="136"/>
      <c r="MR127" s="1939"/>
      <c r="MS127" s="612"/>
      <c r="MT127" s="136"/>
      <c r="MU127" s="136"/>
      <c r="MV127" s="136"/>
      <c r="MW127" s="136"/>
      <c r="MX127" s="136"/>
      <c r="MY127" s="136"/>
      <c r="MZ127" s="136"/>
      <c r="NA127" s="136"/>
      <c r="NB127" s="136"/>
      <c r="NC127" s="136"/>
      <c r="ND127" s="136"/>
      <c r="NE127" s="136"/>
      <c r="NF127" s="136"/>
      <c r="NG127" s="136"/>
      <c r="NH127" s="136"/>
      <c r="NI127" s="136"/>
      <c r="NJ127" s="136"/>
      <c r="NK127" s="136"/>
      <c r="NL127" s="136"/>
      <c r="NM127" s="136"/>
      <c r="NN127" s="136"/>
      <c r="NO127" s="136"/>
      <c r="NP127" s="136"/>
      <c r="NQ127" s="136"/>
      <c r="NR127" s="136"/>
      <c r="NS127" s="136"/>
      <c r="NT127" s="608"/>
    </row>
    <row r="128" spans="1:384" s="1938" customFormat="1" ht="18.75" x14ac:dyDescent="0.3">
      <c r="A128" s="14"/>
      <c r="B128" s="14"/>
      <c r="C128" s="14"/>
      <c r="D128" s="23"/>
      <c r="E128" s="1937"/>
      <c r="F128" s="136"/>
      <c r="G128" s="136"/>
      <c r="H128" s="136"/>
      <c r="I128" s="136"/>
      <c r="J128" s="136"/>
      <c r="K128" s="136"/>
      <c r="L128" s="136"/>
      <c r="M128" s="1939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23"/>
      <c r="BN128" s="27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816"/>
      <c r="DD128" s="1816"/>
      <c r="DE128" s="1816"/>
      <c r="DF128" s="1816"/>
      <c r="DG128" s="1816"/>
      <c r="DH128" s="1816"/>
      <c r="DI128" s="1816"/>
      <c r="DJ128" s="1816"/>
      <c r="DK128" s="1816"/>
      <c r="DL128" s="1816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23"/>
      <c r="DY128" s="27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  <c r="EN128" s="23"/>
      <c r="EO128" s="1509"/>
      <c r="EP128" s="1671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77"/>
      <c r="FD128" s="594"/>
      <c r="FE128" s="1937"/>
      <c r="FF128" s="136"/>
      <c r="FG128" s="136"/>
      <c r="FH128" s="136"/>
      <c r="FI128" s="136"/>
      <c r="FJ128" s="136"/>
      <c r="FK128" s="136"/>
      <c r="FL128" s="136"/>
      <c r="FM128" s="136"/>
      <c r="FN128" s="136"/>
      <c r="FO128" s="136"/>
      <c r="FP128" s="136"/>
      <c r="FQ128" s="136"/>
      <c r="FR128" s="136"/>
      <c r="FS128" s="136"/>
      <c r="FT128" s="136"/>
      <c r="FU128" s="136"/>
      <c r="FV128" s="136"/>
      <c r="FW128" s="136"/>
      <c r="FX128" s="136"/>
      <c r="FY128" s="136"/>
      <c r="FZ128" s="136"/>
      <c r="GA128" s="136"/>
      <c r="GB128" s="136"/>
      <c r="GC128" s="136"/>
      <c r="GD128" s="136"/>
      <c r="GE128" s="136"/>
      <c r="GF128" s="136"/>
      <c r="GG128" s="136"/>
      <c r="GH128" s="136"/>
      <c r="GI128" s="136"/>
      <c r="GJ128" s="136"/>
      <c r="GK128" s="136"/>
      <c r="GL128" s="136"/>
      <c r="GM128" s="136"/>
      <c r="GN128" s="136"/>
      <c r="GO128" s="136"/>
      <c r="GP128" s="136"/>
      <c r="GQ128" s="136"/>
      <c r="GR128" s="136"/>
      <c r="GS128" s="136"/>
      <c r="GT128" s="136"/>
      <c r="GU128" s="136"/>
      <c r="GV128" s="136"/>
      <c r="GW128" s="136"/>
      <c r="GX128" s="136"/>
      <c r="GY128" s="136"/>
      <c r="GZ128" s="136"/>
      <c r="HA128" s="136"/>
      <c r="HB128" s="136"/>
      <c r="HC128" s="136"/>
      <c r="HD128" s="136"/>
      <c r="HE128" s="136"/>
      <c r="HF128" s="136"/>
      <c r="HG128" s="136"/>
      <c r="HH128" s="136"/>
      <c r="HI128" s="136"/>
      <c r="HJ128" s="136"/>
      <c r="HK128" s="136"/>
      <c r="HL128" s="136"/>
      <c r="HM128" s="136"/>
      <c r="HN128" s="1937"/>
      <c r="HO128" s="136"/>
      <c r="HP128" s="136"/>
      <c r="HQ128" s="136"/>
      <c r="HR128" s="136"/>
      <c r="HS128" s="136"/>
      <c r="HT128" s="136"/>
      <c r="HU128" s="136"/>
      <c r="HV128" s="136"/>
      <c r="HW128" s="136"/>
      <c r="HX128" s="136"/>
      <c r="HY128" s="136"/>
      <c r="HZ128" s="136"/>
      <c r="IA128" s="136"/>
      <c r="IB128" s="136"/>
      <c r="IC128" s="1939"/>
      <c r="ID128" s="136"/>
      <c r="IE128" s="136"/>
      <c r="IF128" s="136"/>
      <c r="IG128" s="136"/>
      <c r="IH128" s="136"/>
      <c r="II128" s="136"/>
      <c r="IJ128" s="136"/>
      <c r="IK128" s="136"/>
      <c r="IL128" s="136"/>
      <c r="IM128" s="136"/>
      <c r="IN128" s="136"/>
      <c r="IO128" s="136"/>
      <c r="IP128" s="136"/>
      <c r="IQ128" s="136"/>
      <c r="IR128" s="136"/>
      <c r="IS128" s="136"/>
      <c r="IT128" s="136"/>
      <c r="IU128" s="136"/>
      <c r="IV128" s="136"/>
      <c r="IW128" s="136"/>
      <c r="IX128" s="136"/>
      <c r="IY128" s="136"/>
      <c r="IZ128" s="136"/>
      <c r="JA128" s="136"/>
      <c r="JB128" s="136"/>
      <c r="JC128" s="136"/>
      <c r="JD128" s="136"/>
      <c r="JE128" s="136"/>
      <c r="JF128" s="136"/>
      <c r="JG128" s="136"/>
      <c r="JH128" s="136"/>
      <c r="JI128" s="136"/>
      <c r="JJ128" s="136"/>
      <c r="JK128" s="136"/>
      <c r="JL128" s="136"/>
      <c r="JM128" s="136"/>
      <c r="JN128" s="136"/>
      <c r="JO128" s="136"/>
      <c r="JP128" s="136"/>
      <c r="JQ128" s="136"/>
      <c r="JR128" s="136"/>
      <c r="JS128" s="136"/>
      <c r="JT128" s="136"/>
      <c r="JU128" s="136"/>
      <c r="JV128" s="136"/>
      <c r="JW128" s="136"/>
      <c r="JX128" s="136"/>
      <c r="JY128" s="136"/>
      <c r="JZ128" s="136"/>
      <c r="KA128" s="136"/>
      <c r="KB128" s="136"/>
      <c r="KC128" s="136"/>
      <c r="KD128" s="136"/>
      <c r="KE128" s="136"/>
      <c r="KF128" s="136"/>
      <c r="KG128" s="136"/>
      <c r="KH128" s="136"/>
      <c r="KI128" s="136"/>
      <c r="KJ128" s="136"/>
      <c r="KK128" s="136"/>
      <c r="KL128" s="136"/>
      <c r="KM128" s="136"/>
      <c r="KN128" s="136"/>
      <c r="KO128" s="136"/>
      <c r="KP128" s="136"/>
      <c r="KQ128" s="136"/>
      <c r="KR128" s="136"/>
      <c r="KS128" s="136"/>
      <c r="KT128" s="136"/>
      <c r="KU128" s="136"/>
      <c r="KV128" s="136"/>
      <c r="KW128" s="136"/>
      <c r="KX128" s="136"/>
      <c r="KY128" s="136"/>
      <c r="KZ128" s="136"/>
      <c r="LA128" s="136"/>
      <c r="LB128" s="136"/>
      <c r="LC128" s="136"/>
      <c r="LD128" s="136"/>
      <c r="LE128" s="136"/>
      <c r="LF128" s="136"/>
      <c r="LG128" s="136"/>
      <c r="LH128" s="136"/>
      <c r="LI128" s="136"/>
      <c r="LJ128" s="136"/>
      <c r="LK128" s="136"/>
      <c r="LL128" s="136"/>
      <c r="LM128" s="136"/>
      <c r="LN128" s="136"/>
      <c r="LO128" s="136"/>
      <c r="LP128" s="136"/>
      <c r="LQ128" s="136"/>
      <c r="LR128" s="136"/>
      <c r="LS128" s="136"/>
      <c r="LT128" s="136"/>
      <c r="LU128" s="136"/>
      <c r="LV128" s="136"/>
      <c r="LW128" s="136"/>
      <c r="LX128" s="136"/>
      <c r="LY128" s="136"/>
      <c r="LZ128" s="136"/>
      <c r="MA128" s="136"/>
      <c r="MB128" s="136"/>
      <c r="MC128" s="136"/>
      <c r="MD128" s="136"/>
      <c r="ME128" s="136"/>
      <c r="MF128" s="136"/>
      <c r="MG128" s="136"/>
      <c r="MH128" s="136"/>
      <c r="MI128" s="136"/>
      <c r="MJ128" s="136"/>
      <c r="MK128" s="136"/>
      <c r="ML128" s="136"/>
      <c r="MM128" s="136"/>
      <c r="MN128" s="136"/>
      <c r="MO128" s="136"/>
      <c r="MP128" s="136"/>
      <c r="MQ128" s="136"/>
      <c r="MR128" s="1939"/>
      <c r="MS128" s="612"/>
      <c r="MT128" s="136"/>
      <c r="MU128" s="136"/>
      <c r="MV128" s="136"/>
      <c r="MW128" s="136"/>
      <c r="MX128" s="136"/>
      <c r="MY128" s="136"/>
      <c r="MZ128" s="136"/>
      <c r="NA128" s="136"/>
      <c r="NB128" s="136"/>
      <c r="NC128" s="136"/>
      <c r="ND128" s="136"/>
      <c r="NE128" s="136"/>
      <c r="NF128" s="136"/>
      <c r="NG128" s="136"/>
      <c r="NH128" s="136"/>
      <c r="NI128" s="136"/>
      <c r="NJ128" s="136"/>
      <c r="NK128" s="136"/>
      <c r="NL128" s="136"/>
      <c r="NM128" s="136"/>
      <c r="NN128" s="136"/>
      <c r="NO128" s="136"/>
      <c r="NP128" s="136"/>
      <c r="NQ128" s="136"/>
      <c r="NR128" s="136"/>
      <c r="NS128" s="136"/>
      <c r="NT128" s="608"/>
    </row>
    <row r="129" spans="1:384" s="1938" customFormat="1" ht="18.75" x14ac:dyDescent="0.3">
      <c r="A129" s="14"/>
      <c r="B129" s="14"/>
      <c r="C129" s="14"/>
      <c r="D129" s="23"/>
      <c r="E129" s="1937"/>
      <c r="F129" s="136"/>
      <c r="G129" s="136"/>
      <c r="H129" s="136"/>
      <c r="I129" s="136"/>
      <c r="J129" s="136"/>
      <c r="K129" s="136"/>
      <c r="L129" s="136"/>
      <c r="M129" s="1939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23"/>
      <c r="BN129" s="27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816"/>
      <c r="DD129" s="1816"/>
      <c r="DE129" s="1816"/>
      <c r="DF129" s="1816"/>
      <c r="DG129" s="1816"/>
      <c r="DH129" s="1816"/>
      <c r="DI129" s="1816"/>
      <c r="DJ129" s="1816"/>
      <c r="DK129" s="1816"/>
      <c r="DL129" s="1816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23"/>
      <c r="DY129" s="27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  <c r="EN129" s="23"/>
      <c r="EO129" s="1509"/>
      <c r="EP129" s="1671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77"/>
      <c r="FD129" s="594"/>
      <c r="FE129" s="1937"/>
      <c r="FF129" s="136"/>
      <c r="FG129" s="136"/>
      <c r="FH129" s="136"/>
      <c r="FI129" s="136"/>
      <c r="FJ129" s="136"/>
      <c r="FK129" s="136"/>
      <c r="FL129" s="136"/>
      <c r="FM129" s="136"/>
      <c r="FN129" s="136"/>
      <c r="FO129" s="136"/>
      <c r="FP129" s="136"/>
      <c r="FQ129" s="136"/>
      <c r="FR129" s="136"/>
      <c r="FS129" s="136"/>
      <c r="FT129" s="136"/>
      <c r="FU129" s="136"/>
      <c r="FV129" s="136"/>
      <c r="FW129" s="136"/>
      <c r="FX129" s="136"/>
      <c r="FY129" s="136"/>
      <c r="FZ129" s="136"/>
      <c r="GA129" s="136"/>
      <c r="GB129" s="136"/>
      <c r="GC129" s="136"/>
      <c r="GD129" s="136"/>
      <c r="GE129" s="136"/>
      <c r="GF129" s="136"/>
      <c r="GG129" s="136"/>
      <c r="GH129" s="136"/>
      <c r="GI129" s="136"/>
      <c r="GJ129" s="136"/>
      <c r="GK129" s="136"/>
      <c r="GL129" s="136"/>
      <c r="GM129" s="136"/>
      <c r="GN129" s="136"/>
      <c r="GO129" s="136"/>
      <c r="GP129" s="136"/>
      <c r="GQ129" s="136"/>
      <c r="GR129" s="136"/>
      <c r="GS129" s="136"/>
      <c r="GT129" s="136"/>
      <c r="GU129" s="136"/>
      <c r="GV129" s="136"/>
      <c r="GW129" s="136"/>
      <c r="GX129" s="136"/>
      <c r="GY129" s="136"/>
      <c r="GZ129" s="136"/>
      <c r="HA129" s="136"/>
      <c r="HB129" s="136"/>
      <c r="HC129" s="136"/>
      <c r="HD129" s="136"/>
      <c r="HE129" s="136"/>
      <c r="HF129" s="136"/>
      <c r="HG129" s="136"/>
      <c r="HH129" s="136"/>
      <c r="HI129" s="136"/>
      <c r="HJ129" s="136"/>
      <c r="HK129" s="136"/>
      <c r="HL129" s="136"/>
      <c r="HM129" s="136"/>
      <c r="HN129" s="1937"/>
      <c r="HO129" s="136"/>
      <c r="HP129" s="136"/>
      <c r="HQ129" s="136"/>
      <c r="HR129" s="136"/>
      <c r="HS129" s="136"/>
      <c r="HT129" s="136"/>
      <c r="HU129" s="136"/>
      <c r="HV129" s="136"/>
      <c r="HW129" s="136"/>
      <c r="HX129" s="136"/>
      <c r="HY129" s="136"/>
      <c r="HZ129" s="136"/>
      <c r="IA129" s="136"/>
      <c r="IB129" s="136"/>
      <c r="IC129" s="1939"/>
      <c r="ID129" s="136"/>
      <c r="IE129" s="136"/>
      <c r="IF129" s="136"/>
      <c r="IG129" s="136"/>
      <c r="IH129" s="136"/>
      <c r="II129" s="136"/>
      <c r="IJ129" s="136"/>
      <c r="IK129" s="136"/>
      <c r="IL129" s="136"/>
      <c r="IM129" s="136"/>
      <c r="IN129" s="136"/>
      <c r="IO129" s="136"/>
      <c r="IP129" s="136"/>
      <c r="IQ129" s="136"/>
      <c r="IR129" s="136"/>
      <c r="IS129" s="136"/>
      <c r="IT129" s="136"/>
      <c r="IU129" s="136"/>
      <c r="IV129" s="136"/>
      <c r="IW129" s="136"/>
      <c r="IX129" s="136"/>
      <c r="IY129" s="136"/>
      <c r="IZ129" s="136"/>
      <c r="JA129" s="136"/>
      <c r="JB129" s="136"/>
      <c r="JC129" s="136"/>
      <c r="JD129" s="136"/>
      <c r="JE129" s="136"/>
      <c r="JF129" s="136"/>
      <c r="JG129" s="136"/>
      <c r="JH129" s="136"/>
      <c r="JI129" s="136"/>
      <c r="JJ129" s="136"/>
      <c r="JK129" s="136"/>
      <c r="JL129" s="136"/>
      <c r="JM129" s="136"/>
      <c r="JN129" s="136"/>
      <c r="JO129" s="136"/>
      <c r="JP129" s="136"/>
      <c r="JQ129" s="136"/>
      <c r="JR129" s="136"/>
      <c r="JS129" s="136"/>
      <c r="JT129" s="136"/>
      <c r="JU129" s="136"/>
      <c r="JV129" s="136"/>
      <c r="JW129" s="136"/>
      <c r="JX129" s="136"/>
      <c r="JY129" s="136"/>
      <c r="JZ129" s="136"/>
      <c r="KA129" s="136"/>
      <c r="KB129" s="136"/>
      <c r="KC129" s="136"/>
      <c r="KD129" s="136"/>
      <c r="KE129" s="136"/>
      <c r="KF129" s="136"/>
      <c r="KG129" s="136"/>
      <c r="KH129" s="136"/>
      <c r="KI129" s="136"/>
      <c r="KJ129" s="136"/>
      <c r="KK129" s="136"/>
      <c r="KL129" s="136"/>
      <c r="KM129" s="136"/>
      <c r="KN129" s="136"/>
      <c r="KO129" s="136"/>
      <c r="KP129" s="136"/>
      <c r="KQ129" s="136"/>
      <c r="KR129" s="136"/>
      <c r="KS129" s="136"/>
      <c r="KT129" s="136"/>
      <c r="KU129" s="136"/>
      <c r="KV129" s="136"/>
      <c r="KW129" s="136"/>
      <c r="KX129" s="136"/>
      <c r="KY129" s="136"/>
      <c r="KZ129" s="136"/>
      <c r="LA129" s="136"/>
      <c r="LB129" s="136"/>
      <c r="LC129" s="136"/>
      <c r="LD129" s="136"/>
      <c r="LE129" s="136"/>
      <c r="LF129" s="136"/>
      <c r="LG129" s="136"/>
      <c r="LH129" s="136"/>
      <c r="LI129" s="136"/>
      <c r="LJ129" s="136"/>
      <c r="LK129" s="136"/>
      <c r="LL129" s="136"/>
      <c r="LM129" s="136"/>
      <c r="LN129" s="136"/>
      <c r="LO129" s="136"/>
      <c r="LP129" s="136"/>
      <c r="LQ129" s="136"/>
      <c r="LR129" s="136"/>
      <c r="LS129" s="136"/>
      <c r="LT129" s="136"/>
      <c r="LU129" s="136"/>
      <c r="LV129" s="136"/>
      <c r="LW129" s="136"/>
      <c r="LX129" s="136"/>
      <c r="LY129" s="136"/>
      <c r="LZ129" s="136"/>
      <c r="MA129" s="136"/>
      <c r="MB129" s="136"/>
      <c r="MC129" s="136"/>
      <c r="MD129" s="136"/>
      <c r="ME129" s="136"/>
      <c r="MF129" s="136"/>
      <c r="MG129" s="136"/>
      <c r="MH129" s="136"/>
      <c r="MI129" s="136"/>
      <c r="MJ129" s="136"/>
      <c r="MK129" s="136"/>
      <c r="ML129" s="136"/>
      <c r="MM129" s="136"/>
      <c r="MN129" s="136"/>
      <c r="MO129" s="136"/>
      <c r="MP129" s="136"/>
      <c r="MQ129" s="136"/>
      <c r="MR129" s="1939"/>
      <c r="MS129" s="612"/>
      <c r="MT129" s="136"/>
      <c r="MU129" s="136"/>
      <c r="MV129" s="136"/>
      <c r="MW129" s="136"/>
      <c r="MX129" s="136"/>
      <c r="MY129" s="136"/>
      <c r="MZ129" s="136"/>
      <c r="NA129" s="136"/>
      <c r="NB129" s="136"/>
      <c r="NC129" s="136"/>
      <c r="ND129" s="136"/>
      <c r="NE129" s="136"/>
      <c r="NF129" s="136"/>
      <c r="NG129" s="136"/>
      <c r="NH129" s="136"/>
      <c r="NI129" s="136"/>
      <c r="NJ129" s="136"/>
      <c r="NK129" s="136"/>
      <c r="NL129" s="136"/>
      <c r="NM129" s="136"/>
      <c r="NN129" s="136"/>
      <c r="NO129" s="136"/>
      <c r="NP129" s="136"/>
      <c r="NQ129" s="136"/>
      <c r="NR129" s="136"/>
      <c r="NS129" s="136"/>
      <c r="NT129" s="608"/>
    </row>
    <row r="130" spans="1:384" s="1938" customFormat="1" ht="18.75" x14ac:dyDescent="0.3">
      <c r="A130" s="14"/>
      <c r="B130" s="14"/>
      <c r="C130" s="14"/>
      <c r="D130" s="23"/>
      <c r="E130" s="1937"/>
      <c r="F130" s="136"/>
      <c r="G130" s="136"/>
      <c r="H130" s="136"/>
      <c r="I130" s="136"/>
      <c r="J130" s="136"/>
      <c r="K130" s="136"/>
      <c r="L130" s="136"/>
      <c r="M130" s="1939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23"/>
      <c r="BN130" s="27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816"/>
      <c r="DD130" s="1816"/>
      <c r="DE130" s="1816"/>
      <c r="DF130" s="1816"/>
      <c r="DG130" s="1816"/>
      <c r="DH130" s="1816"/>
      <c r="DI130" s="1816"/>
      <c r="DJ130" s="1816"/>
      <c r="DK130" s="1816"/>
      <c r="DL130" s="1816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23"/>
      <c r="DY130" s="27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  <c r="EN130" s="23"/>
      <c r="EO130" s="1509"/>
      <c r="EP130" s="1671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77"/>
      <c r="FD130" s="594"/>
      <c r="FE130" s="1937"/>
      <c r="FF130" s="136"/>
      <c r="FG130" s="136"/>
      <c r="FH130" s="136"/>
      <c r="FI130" s="136"/>
      <c r="FJ130" s="136"/>
      <c r="FK130" s="136"/>
      <c r="FL130" s="136"/>
      <c r="FM130" s="136"/>
      <c r="FN130" s="136"/>
      <c r="FO130" s="136"/>
      <c r="FP130" s="136"/>
      <c r="FQ130" s="136"/>
      <c r="FR130" s="136"/>
      <c r="FS130" s="136"/>
      <c r="FT130" s="136"/>
      <c r="FU130" s="136"/>
      <c r="FV130" s="136"/>
      <c r="FW130" s="136"/>
      <c r="FX130" s="136"/>
      <c r="FY130" s="136"/>
      <c r="FZ130" s="136"/>
      <c r="GA130" s="136"/>
      <c r="GB130" s="136"/>
      <c r="GC130" s="136"/>
      <c r="GD130" s="136"/>
      <c r="GE130" s="136"/>
      <c r="GF130" s="136"/>
      <c r="GG130" s="136"/>
      <c r="GH130" s="136"/>
      <c r="GI130" s="136"/>
      <c r="GJ130" s="136"/>
      <c r="GK130" s="136"/>
      <c r="GL130" s="136"/>
      <c r="GM130" s="136"/>
      <c r="GN130" s="136"/>
      <c r="GO130" s="136"/>
      <c r="GP130" s="136"/>
      <c r="GQ130" s="136"/>
      <c r="GR130" s="136"/>
      <c r="GS130" s="136"/>
      <c r="GT130" s="136"/>
      <c r="GU130" s="136"/>
      <c r="GV130" s="136"/>
      <c r="GW130" s="136"/>
      <c r="GX130" s="136"/>
      <c r="GY130" s="136"/>
      <c r="GZ130" s="136"/>
      <c r="HA130" s="136"/>
      <c r="HB130" s="136"/>
      <c r="HC130" s="136"/>
      <c r="HD130" s="136"/>
      <c r="HE130" s="136"/>
      <c r="HF130" s="136"/>
      <c r="HG130" s="136"/>
      <c r="HH130" s="136"/>
      <c r="HI130" s="136"/>
      <c r="HJ130" s="136"/>
      <c r="HK130" s="136"/>
      <c r="HL130" s="136"/>
      <c r="HM130" s="136"/>
      <c r="HN130" s="1937"/>
      <c r="HO130" s="136"/>
      <c r="HP130" s="136"/>
      <c r="HQ130" s="136"/>
      <c r="HR130" s="136"/>
      <c r="HS130" s="136"/>
      <c r="HT130" s="136"/>
      <c r="HU130" s="136"/>
      <c r="HV130" s="136"/>
      <c r="HW130" s="136"/>
      <c r="HX130" s="136"/>
      <c r="HY130" s="136"/>
      <c r="HZ130" s="136"/>
      <c r="IA130" s="136"/>
      <c r="IB130" s="136"/>
      <c r="IC130" s="1939"/>
      <c r="ID130" s="136"/>
      <c r="IE130" s="136"/>
      <c r="IF130" s="136"/>
      <c r="IG130" s="136"/>
      <c r="IH130" s="136"/>
      <c r="II130" s="136"/>
      <c r="IJ130" s="136"/>
      <c r="IK130" s="136"/>
      <c r="IL130" s="136"/>
      <c r="IM130" s="136"/>
      <c r="IN130" s="136"/>
      <c r="IO130" s="136"/>
      <c r="IP130" s="136"/>
      <c r="IQ130" s="136"/>
      <c r="IR130" s="136"/>
      <c r="IS130" s="136"/>
      <c r="IT130" s="136"/>
      <c r="IU130" s="136"/>
      <c r="IV130" s="136"/>
      <c r="IW130" s="136"/>
      <c r="IX130" s="136"/>
      <c r="IY130" s="136"/>
      <c r="IZ130" s="136"/>
      <c r="JA130" s="136"/>
      <c r="JB130" s="136"/>
      <c r="JC130" s="136"/>
      <c r="JD130" s="136"/>
      <c r="JE130" s="136"/>
      <c r="JF130" s="136"/>
      <c r="JG130" s="136"/>
      <c r="JH130" s="136"/>
      <c r="JI130" s="136"/>
      <c r="JJ130" s="136"/>
      <c r="JK130" s="136"/>
      <c r="JL130" s="136"/>
      <c r="JM130" s="136"/>
      <c r="JN130" s="136"/>
      <c r="JO130" s="136"/>
      <c r="JP130" s="136"/>
      <c r="JQ130" s="136"/>
      <c r="JR130" s="136"/>
      <c r="JS130" s="136"/>
      <c r="JT130" s="136"/>
      <c r="JU130" s="136"/>
      <c r="JV130" s="136"/>
      <c r="JW130" s="136"/>
      <c r="JX130" s="136"/>
      <c r="JY130" s="136"/>
      <c r="JZ130" s="136"/>
      <c r="KA130" s="136"/>
      <c r="KB130" s="136"/>
      <c r="KC130" s="136"/>
      <c r="KD130" s="136"/>
      <c r="KE130" s="136"/>
      <c r="KF130" s="136"/>
      <c r="KG130" s="136"/>
      <c r="KH130" s="136"/>
      <c r="KI130" s="136"/>
      <c r="KJ130" s="136"/>
      <c r="KK130" s="136"/>
      <c r="KL130" s="136"/>
      <c r="KM130" s="136"/>
      <c r="KN130" s="136"/>
      <c r="KO130" s="136"/>
      <c r="KP130" s="136"/>
      <c r="KQ130" s="136"/>
      <c r="KR130" s="136"/>
      <c r="KS130" s="136"/>
      <c r="KT130" s="136"/>
      <c r="KU130" s="136"/>
      <c r="KV130" s="136"/>
      <c r="KW130" s="136"/>
      <c r="KX130" s="136"/>
      <c r="KY130" s="136"/>
      <c r="KZ130" s="136"/>
      <c r="LA130" s="136"/>
      <c r="LB130" s="136"/>
      <c r="LC130" s="136"/>
      <c r="LD130" s="136"/>
      <c r="LE130" s="136"/>
      <c r="LF130" s="136"/>
      <c r="LG130" s="136"/>
      <c r="LH130" s="136"/>
      <c r="LI130" s="136"/>
      <c r="LJ130" s="136"/>
      <c r="LK130" s="136"/>
      <c r="LL130" s="136"/>
      <c r="LM130" s="136"/>
      <c r="LN130" s="136"/>
      <c r="LO130" s="136"/>
      <c r="LP130" s="136"/>
      <c r="LQ130" s="136"/>
      <c r="LR130" s="136"/>
      <c r="LS130" s="136"/>
      <c r="LT130" s="136"/>
      <c r="LU130" s="136"/>
      <c r="LV130" s="136"/>
      <c r="LW130" s="136"/>
      <c r="LX130" s="136"/>
      <c r="LY130" s="136"/>
      <c r="LZ130" s="136"/>
      <c r="MA130" s="136"/>
      <c r="MB130" s="136"/>
      <c r="MC130" s="136"/>
      <c r="MD130" s="136"/>
      <c r="ME130" s="136"/>
      <c r="MF130" s="136"/>
      <c r="MG130" s="136"/>
      <c r="MH130" s="136"/>
      <c r="MI130" s="136"/>
      <c r="MJ130" s="136"/>
      <c r="MK130" s="136"/>
      <c r="ML130" s="136"/>
      <c r="MM130" s="136"/>
      <c r="MN130" s="136"/>
      <c r="MO130" s="136"/>
      <c r="MP130" s="136"/>
      <c r="MQ130" s="136"/>
      <c r="MR130" s="1939"/>
      <c r="MS130" s="612"/>
      <c r="MT130" s="136"/>
      <c r="MU130" s="136"/>
      <c r="MV130" s="136"/>
      <c r="MW130" s="136"/>
      <c r="MX130" s="136"/>
      <c r="MY130" s="136"/>
      <c r="MZ130" s="136"/>
      <c r="NA130" s="136"/>
      <c r="NB130" s="136"/>
      <c r="NC130" s="136"/>
      <c r="ND130" s="136"/>
      <c r="NE130" s="136"/>
      <c r="NF130" s="136"/>
      <c r="NG130" s="136"/>
      <c r="NH130" s="136"/>
      <c r="NI130" s="136"/>
      <c r="NJ130" s="136"/>
      <c r="NK130" s="136"/>
      <c r="NL130" s="136"/>
      <c r="NM130" s="136"/>
      <c r="NN130" s="136"/>
      <c r="NO130" s="136"/>
      <c r="NP130" s="136"/>
      <c r="NQ130" s="136"/>
      <c r="NR130" s="136"/>
      <c r="NS130" s="136"/>
      <c r="NT130" s="608"/>
    </row>
    <row r="131" spans="1:384" s="1938" customFormat="1" ht="18.75" x14ac:dyDescent="0.3">
      <c r="A131" s="14"/>
      <c r="B131" s="14"/>
      <c r="C131" s="14"/>
      <c r="D131" s="23"/>
      <c r="E131" s="1937"/>
      <c r="F131" s="136"/>
      <c r="G131" s="136"/>
      <c r="H131" s="136"/>
      <c r="I131" s="136"/>
      <c r="J131" s="136"/>
      <c r="K131" s="136"/>
      <c r="L131" s="136"/>
      <c r="M131" s="1939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23"/>
      <c r="BN131" s="27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816"/>
      <c r="DD131" s="1816"/>
      <c r="DE131" s="1816"/>
      <c r="DF131" s="1816"/>
      <c r="DG131" s="1816"/>
      <c r="DH131" s="1816"/>
      <c r="DI131" s="1816"/>
      <c r="DJ131" s="1816"/>
      <c r="DK131" s="1816"/>
      <c r="DL131" s="1816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23"/>
      <c r="DY131" s="27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N131" s="23"/>
      <c r="EO131" s="1509"/>
      <c r="EP131" s="1671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77"/>
      <c r="FD131" s="594"/>
      <c r="FE131" s="1937"/>
      <c r="FF131" s="136"/>
      <c r="FG131" s="136"/>
      <c r="FH131" s="136"/>
      <c r="FI131" s="136"/>
      <c r="FJ131" s="136"/>
      <c r="FK131" s="136"/>
      <c r="FL131" s="136"/>
      <c r="FM131" s="136"/>
      <c r="FN131" s="136"/>
      <c r="FO131" s="136"/>
      <c r="FP131" s="136"/>
      <c r="FQ131" s="136"/>
      <c r="FR131" s="136"/>
      <c r="FS131" s="136"/>
      <c r="FT131" s="136"/>
      <c r="FU131" s="136"/>
      <c r="FV131" s="136"/>
      <c r="FW131" s="136"/>
      <c r="FX131" s="136"/>
      <c r="FY131" s="136"/>
      <c r="FZ131" s="136"/>
      <c r="GA131" s="136"/>
      <c r="GB131" s="136"/>
      <c r="GC131" s="136"/>
      <c r="GD131" s="136"/>
      <c r="GE131" s="136"/>
      <c r="GF131" s="136"/>
      <c r="GG131" s="136"/>
      <c r="GH131" s="136"/>
      <c r="GI131" s="136"/>
      <c r="GJ131" s="136"/>
      <c r="GK131" s="136"/>
      <c r="GL131" s="136"/>
      <c r="GM131" s="136"/>
      <c r="GN131" s="136"/>
      <c r="GO131" s="136"/>
      <c r="GP131" s="136"/>
      <c r="GQ131" s="136"/>
      <c r="GR131" s="136"/>
      <c r="GS131" s="136"/>
      <c r="GT131" s="136"/>
      <c r="GU131" s="136"/>
      <c r="GV131" s="136"/>
      <c r="GW131" s="136"/>
      <c r="GX131" s="136"/>
      <c r="GY131" s="136"/>
      <c r="GZ131" s="136"/>
      <c r="HA131" s="136"/>
      <c r="HB131" s="136"/>
      <c r="HC131" s="136"/>
      <c r="HD131" s="136"/>
      <c r="HE131" s="136"/>
      <c r="HF131" s="136"/>
      <c r="HG131" s="136"/>
      <c r="HH131" s="136"/>
      <c r="HI131" s="136"/>
      <c r="HJ131" s="136"/>
      <c r="HK131" s="136"/>
      <c r="HL131" s="136"/>
      <c r="HM131" s="136"/>
      <c r="HN131" s="1937"/>
      <c r="HO131" s="136"/>
      <c r="HP131" s="136"/>
      <c r="HQ131" s="136"/>
      <c r="HR131" s="136"/>
      <c r="HS131" s="136"/>
      <c r="HT131" s="136"/>
      <c r="HU131" s="136"/>
      <c r="HV131" s="136"/>
      <c r="HW131" s="136"/>
      <c r="HX131" s="136"/>
      <c r="HY131" s="136"/>
      <c r="HZ131" s="136"/>
      <c r="IA131" s="136"/>
      <c r="IB131" s="136"/>
      <c r="IC131" s="1939"/>
      <c r="ID131" s="136"/>
      <c r="IE131" s="136"/>
      <c r="IF131" s="136"/>
      <c r="IG131" s="136"/>
      <c r="IH131" s="136"/>
      <c r="II131" s="136"/>
      <c r="IJ131" s="136"/>
      <c r="IK131" s="136"/>
      <c r="IL131" s="136"/>
      <c r="IM131" s="136"/>
      <c r="IN131" s="136"/>
      <c r="IO131" s="136"/>
      <c r="IP131" s="136"/>
      <c r="IQ131" s="136"/>
      <c r="IR131" s="136"/>
      <c r="IS131" s="136"/>
      <c r="IT131" s="136"/>
      <c r="IU131" s="136"/>
      <c r="IV131" s="136"/>
      <c r="IW131" s="136"/>
      <c r="IX131" s="136"/>
      <c r="IY131" s="136"/>
      <c r="IZ131" s="136"/>
      <c r="JA131" s="136"/>
      <c r="JB131" s="136"/>
      <c r="JC131" s="136"/>
      <c r="JD131" s="136"/>
      <c r="JE131" s="136"/>
      <c r="JF131" s="136"/>
      <c r="JG131" s="136"/>
      <c r="JH131" s="136"/>
      <c r="JI131" s="136"/>
      <c r="JJ131" s="136"/>
      <c r="JK131" s="136"/>
      <c r="JL131" s="136"/>
      <c r="JM131" s="136"/>
      <c r="JN131" s="136"/>
      <c r="JO131" s="136"/>
      <c r="JP131" s="136"/>
      <c r="JQ131" s="136"/>
      <c r="JR131" s="136"/>
      <c r="JS131" s="136"/>
      <c r="JT131" s="136"/>
      <c r="JU131" s="136"/>
      <c r="JV131" s="136"/>
      <c r="JW131" s="136"/>
      <c r="JX131" s="136"/>
      <c r="JY131" s="136"/>
      <c r="JZ131" s="136"/>
      <c r="KA131" s="136"/>
      <c r="KB131" s="136"/>
      <c r="KC131" s="136"/>
      <c r="KD131" s="136"/>
      <c r="KE131" s="136"/>
      <c r="KF131" s="136"/>
      <c r="KG131" s="136"/>
      <c r="KH131" s="136"/>
      <c r="KI131" s="136"/>
      <c r="KJ131" s="136"/>
      <c r="KK131" s="136"/>
      <c r="KL131" s="136"/>
      <c r="KM131" s="136"/>
      <c r="KN131" s="136"/>
      <c r="KO131" s="136"/>
      <c r="KP131" s="136"/>
      <c r="KQ131" s="136"/>
      <c r="KR131" s="136"/>
      <c r="KS131" s="136"/>
      <c r="KT131" s="136"/>
      <c r="KU131" s="136"/>
      <c r="KV131" s="136"/>
      <c r="KW131" s="136"/>
      <c r="KX131" s="136"/>
      <c r="KY131" s="136"/>
      <c r="KZ131" s="136"/>
      <c r="LA131" s="136"/>
      <c r="LB131" s="136"/>
      <c r="LC131" s="136"/>
      <c r="LD131" s="136"/>
      <c r="LE131" s="136"/>
      <c r="LF131" s="136"/>
      <c r="LG131" s="136"/>
      <c r="LH131" s="136"/>
      <c r="LI131" s="136"/>
      <c r="LJ131" s="136"/>
      <c r="LK131" s="136"/>
      <c r="LL131" s="136"/>
      <c r="LM131" s="136"/>
      <c r="LN131" s="136"/>
      <c r="LO131" s="136"/>
      <c r="LP131" s="136"/>
      <c r="LQ131" s="136"/>
      <c r="LR131" s="136"/>
      <c r="LS131" s="136"/>
      <c r="LT131" s="136"/>
      <c r="LU131" s="136"/>
      <c r="LV131" s="136"/>
      <c r="LW131" s="136"/>
      <c r="LX131" s="136"/>
      <c r="LY131" s="136"/>
      <c r="LZ131" s="136"/>
      <c r="MA131" s="136"/>
      <c r="MB131" s="136"/>
      <c r="MC131" s="136"/>
      <c r="MD131" s="136"/>
      <c r="ME131" s="136"/>
      <c r="MF131" s="136"/>
      <c r="MG131" s="136"/>
      <c r="MH131" s="136"/>
      <c r="MI131" s="136"/>
      <c r="MJ131" s="136"/>
      <c r="MK131" s="136"/>
      <c r="ML131" s="136"/>
      <c r="MM131" s="136"/>
      <c r="MN131" s="136"/>
      <c r="MO131" s="136"/>
      <c r="MP131" s="136"/>
      <c r="MQ131" s="136"/>
      <c r="MR131" s="1939"/>
      <c r="MS131" s="612"/>
      <c r="MT131" s="136"/>
      <c r="MU131" s="136"/>
      <c r="MV131" s="136"/>
      <c r="MW131" s="136"/>
      <c r="MX131" s="136"/>
      <c r="MY131" s="136"/>
      <c r="MZ131" s="136"/>
      <c r="NA131" s="136"/>
      <c r="NB131" s="136"/>
      <c r="NC131" s="136"/>
      <c r="ND131" s="136"/>
      <c r="NE131" s="136"/>
      <c r="NF131" s="136"/>
      <c r="NG131" s="136"/>
      <c r="NH131" s="136"/>
      <c r="NI131" s="136"/>
      <c r="NJ131" s="136"/>
      <c r="NK131" s="136"/>
      <c r="NL131" s="136"/>
      <c r="NM131" s="136"/>
      <c r="NN131" s="136"/>
      <c r="NO131" s="136"/>
      <c r="NP131" s="136"/>
      <c r="NQ131" s="136"/>
      <c r="NR131" s="136"/>
      <c r="NS131" s="136"/>
      <c r="NT131" s="608"/>
    </row>
    <row r="132" spans="1:384" s="1938" customFormat="1" ht="18.75" x14ac:dyDescent="0.3">
      <c r="A132" s="14"/>
      <c r="B132" s="14"/>
      <c r="C132" s="14"/>
      <c r="D132" s="23"/>
      <c r="E132" s="1937"/>
      <c r="F132" s="136"/>
      <c r="G132" s="136"/>
      <c r="H132" s="136"/>
      <c r="I132" s="136"/>
      <c r="J132" s="136"/>
      <c r="K132" s="136"/>
      <c r="L132" s="136"/>
      <c r="M132" s="1939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23"/>
      <c r="BN132" s="27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816"/>
      <c r="DD132" s="1816"/>
      <c r="DE132" s="1816"/>
      <c r="DF132" s="1816"/>
      <c r="DG132" s="1816"/>
      <c r="DH132" s="1816"/>
      <c r="DI132" s="1816"/>
      <c r="DJ132" s="1816"/>
      <c r="DK132" s="1816"/>
      <c r="DL132" s="1816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23"/>
      <c r="DY132" s="27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N132" s="23"/>
      <c r="EO132" s="1509"/>
      <c r="EP132" s="1671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77"/>
      <c r="FD132" s="594"/>
      <c r="FE132" s="1937"/>
      <c r="FF132" s="136"/>
      <c r="FG132" s="136"/>
      <c r="FH132" s="136"/>
      <c r="FI132" s="136"/>
      <c r="FJ132" s="136"/>
      <c r="FK132" s="136"/>
      <c r="FL132" s="136"/>
      <c r="FM132" s="136"/>
      <c r="FN132" s="136"/>
      <c r="FO132" s="136"/>
      <c r="FP132" s="136"/>
      <c r="FQ132" s="136"/>
      <c r="FR132" s="136"/>
      <c r="FS132" s="136"/>
      <c r="FT132" s="136"/>
      <c r="FU132" s="136"/>
      <c r="FV132" s="136"/>
      <c r="FW132" s="136"/>
      <c r="FX132" s="136"/>
      <c r="FY132" s="136"/>
      <c r="FZ132" s="136"/>
      <c r="GA132" s="136"/>
      <c r="GB132" s="136"/>
      <c r="GC132" s="136"/>
      <c r="GD132" s="136"/>
      <c r="GE132" s="136"/>
      <c r="GF132" s="136"/>
      <c r="GG132" s="136"/>
      <c r="GH132" s="136"/>
      <c r="GI132" s="136"/>
      <c r="GJ132" s="136"/>
      <c r="GK132" s="136"/>
      <c r="GL132" s="136"/>
      <c r="GM132" s="136"/>
      <c r="GN132" s="136"/>
      <c r="GO132" s="136"/>
      <c r="GP132" s="136"/>
      <c r="GQ132" s="136"/>
      <c r="GR132" s="136"/>
      <c r="GS132" s="136"/>
      <c r="GT132" s="136"/>
      <c r="GU132" s="136"/>
      <c r="GV132" s="136"/>
      <c r="GW132" s="136"/>
      <c r="GX132" s="136"/>
      <c r="GY132" s="136"/>
      <c r="GZ132" s="136"/>
      <c r="HA132" s="136"/>
      <c r="HB132" s="136"/>
      <c r="HC132" s="136"/>
      <c r="HD132" s="136"/>
      <c r="HE132" s="136"/>
      <c r="HF132" s="136"/>
      <c r="HG132" s="136"/>
      <c r="HH132" s="136"/>
      <c r="HI132" s="136"/>
      <c r="HJ132" s="136"/>
      <c r="HK132" s="136"/>
      <c r="HL132" s="136"/>
      <c r="HM132" s="136"/>
      <c r="HN132" s="1937"/>
      <c r="HO132" s="136"/>
      <c r="HP132" s="136"/>
      <c r="HQ132" s="136"/>
      <c r="HR132" s="136"/>
      <c r="HS132" s="136"/>
      <c r="HT132" s="136"/>
      <c r="HU132" s="136"/>
      <c r="HV132" s="136"/>
      <c r="HW132" s="136"/>
      <c r="HX132" s="136"/>
      <c r="HY132" s="136"/>
      <c r="HZ132" s="136"/>
      <c r="IA132" s="136"/>
      <c r="IB132" s="136"/>
      <c r="IC132" s="1939"/>
      <c r="ID132" s="136"/>
      <c r="IE132" s="136"/>
      <c r="IF132" s="136"/>
      <c r="IG132" s="136"/>
      <c r="IH132" s="136"/>
      <c r="II132" s="136"/>
      <c r="IJ132" s="136"/>
      <c r="IK132" s="136"/>
      <c r="IL132" s="136"/>
      <c r="IM132" s="136"/>
      <c r="IN132" s="136"/>
      <c r="IO132" s="136"/>
      <c r="IP132" s="136"/>
      <c r="IQ132" s="136"/>
      <c r="IR132" s="136"/>
      <c r="IS132" s="136"/>
      <c r="IT132" s="136"/>
      <c r="IU132" s="136"/>
      <c r="IV132" s="136"/>
      <c r="IW132" s="136"/>
      <c r="IX132" s="136"/>
      <c r="IY132" s="136"/>
      <c r="IZ132" s="136"/>
      <c r="JA132" s="136"/>
      <c r="JB132" s="136"/>
      <c r="JC132" s="136"/>
      <c r="JD132" s="136"/>
      <c r="JE132" s="136"/>
      <c r="JF132" s="136"/>
      <c r="JG132" s="136"/>
      <c r="JH132" s="136"/>
      <c r="JI132" s="136"/>
      <c r="JJ132" s="136"/>
      <c r="JK132" s="136"/>
      <c r="JL132" s="136"/>
      <c r="JM132" s="136"/>
      <c r="JN132" s="136"/>
      <c r="JO132" s="136"/>
      <c r="JP132" s="136"/>
      <c r="JQ132" s="136"/>
      <c r="JR132" s="136"/>
      <c r="JS132" s="136"/>
      <c r="JT132" s="136"/>
      <c r="JU132" s="136"/>
      <c r="JV132" s="136"/>
      <c r="JW132" s="136"/>
      <c r="JX132" s="136"/>
      <c r="JY132" s="136"/>
      <c r="JZ132" s="136"/>
      <c r="KA132" s="136"/>
      <c r="KB132" s="136"/>
      <c r="KC132" s="136"/>
      <c r="KD132" s="136"/>
      <c r="KE132" s="136"/>
      <c r="KF132" s="136"/>
      <c r="KG132" s="136"/>
      <c r="KH132" s="136"/>
      <c r="KI132" s="136"/>
      <c r="KJ132" s="136"/>
      <c r="KK132" s="136"/>
      <c r="KL132" s="136"/>
      <c r="KM132" s="136"/>
      <c r="KN132" s="136"/>
      <c r="KO132" s="136"/>
      <c r="KP132" s="136"/>
      <c r="KQ132" s="136"/>
      <c r="KR132" s="136"/>
      <c r="KS132" s="136"/>
      <c r="KT132" s="136"/>
      <c r="KU132" s="136"/>
      <c r="KV132" s="136"/>
      <c r="KW132" s="136"/>
      <c r="KX132" s="136"/>
      <c r="KY132" s="136"/>
      <c r="KZ132" s="136"/>
      <c r="LA132" s="136"/>
      <c r="LB132" s="136"/>
      <c r="LC132" s="136"/>
      <c r="LD132" s="136"/>
      <c r="LE132" s="136"/>
      <c r="LF132" s="136"/>
      <c r="LG132" s="136"/>
      <c r="LH132" s="136"/>
      <c r="LI132" s="136"/>
      <c r="LJ132" s="136"/>
      <c r="LK132" s="136"/>
      <c r="LL132" s="136"/>
      <c r="LM132" s="136"/>
      <c r="LN132" s="136"/>
      <c r="LO132" s="136"/>
      <c r="LP132" s="136"/>
      <c r="LQ132" s="136"/>
      <c r="LR132" s="136"/>
      <c r="LS132" s="136"/>
      <c r="LT132" s="136"/>
      <c r="LU132" s="136"/>
      <c r="LV132" s="136"/>
      <c r="LW132" s="136"/>
      <c r="LX132" s="136"/>
      <c r="LY132" s="136"/>
      <c r="LZ132" s="136"/>
      <c r="MA132" s="136"/>
      <c r="MB132" s="136"/>
      <c r="MC132" s="136"/>
      <c r="MD132" s="136"/>
      <c r="ME132" s="136"/>
      <c r="MF132" s="136"/>
      <c r="MG132" s="136"/>
      <c r="MH132" s="136"/>
      <c r="MI132" s="136"/>
      <c r="MJ132" s="136"/>
      <c r="MK132" s="136"/>
      <c r="ML132" s="136"/>
      <c r="MM132" s="136"/>
      <c r="MN132" s="136"/>
      <c r="MO132" s="136"/>
      <c r="MP132" s="136"/>
      <c r="MQ132" s="136"/>
      <c r="MR132" s="1939"/>
      <c r="MS132" s="612"/>
      <c r="MT132" s="136"/>
      <c r="MU132" s="136"/>
      <c r="MV132" s="136"/>
      <c r="MW132" s="136"/>
      <c r="MX132" s="136"/>
      <c r="MY132" s="136"/>
      <c r="MZ132" s="136"/>
      <c r="NA132" s="136"/>
      <c r="NB132" s="136"/>
      <c r="NC132" s="136"/>
      <c r="ND132" s="136"/>
      <c r="NE132" s="136"/>
      <c r="NF132" s="136"/>
      <c r="NG132" s="136"/>
      <c r="NH132" s="136"/>
      <c r="NI132" s="136"/>
      <c r="NJ132" s="136"/>
      <c r="NK132" s="136"/>
      <c r="NL132" s="136"/>
      <c r="NM132" s="136"/>
      <c r="NN132" s="136"/>
      <c r="NO132" s="136"/>
      <c r="NP132" s="136"/>
      <c r="NQ132" s="136"/>
      <c r="NR132" s="136"/>
      <c r="NS132" s="136"/>
      <c r="NT132" s="608"/>
    </row>
    <row r="133" spans="1:384" s="1938" customFormat="1" ht="18.75" x14ac:dyDescent="0.3">
      <c r="A133" s="14"/>
      <c r="B133" s="14"/>
      <c r="C133" s="14"/>
      <c r="D133" s="23"/>
      <c r="E133" s="1937"/>
      <c r="F133" s="136"/>
      <c r="G133" s="136"/>
      <c r="H133" s="136"/>
      <c r="I133" s="136"/>
      <c r="J133" s="136"/>
      <c r="K133" s="136"/>
      <c r="L133" s="136"/>
      <c r="M133" s="1939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23"/>
      <c r="BN133" s="27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816"/>
      <c r="DD133" s="1816"/>
      <c r="DE133" s="1816"/>
      <c r="DF133" s="1816"/>
      <c r="DG133" s="1816"/>
      <c r="DH133" s="1816"/>
      <c r="DI133" s="1816"/>
      <c r="DJ133" s="1816"/>
      <c r="DK133" s="1816"/>
      <c r="DL133" s="1816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23"/>
      <c r="DY133" s="27"/>
      <c r="DZ133" s="56"/>
      <c r="EA133" s="56"/>
      <c r="EB133" s="56"/>
      <c r="EC133" s="56"/>
      <c r="ED133" s="56"/>
      <c r="EE133" s="56"/>
      <c r="EF133" s="56"/>
      <c r="EG133" s="56"/>
      <c r="EH133" s="56"/>
      <c r="EI133" s="56"/>
      <c r="EJ133" s="56"/>
      <c r="EK133" s="56"/>
      <c r="EL133" s="56"/>
      <c r="EM133" s="56"/>
      <c r="EN133" s="23"/>
      <c r="EO133" s="1509"/>
      <c r="EP133" s="1671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77"/>
      <c r="FD133" s="594"/>
      <c r="FE133" s="1937"/>
      <c r="FF133" s="136"/>
      <c r="FG133" s="136"/>
      <c r="FH133" s="136"/>
      <c r="FI133" s="136"/>
      <c r="FJ133" s="136"/>
      <c r="FK133" s="136"/>
      <c r="FL133" s="136"/>
      <c r="FM133" s="136"/>
      <c r="FN133" s="136"/>
      <c r="FO133" s="136"/>
      <c r="FP133" s="136"/>
      <c r="FQ133" s="136"/>
      <c r="FR133" s="136"/>
      <c r="FS133" s="136"/>
      <c r="FT133" s="136"/>
      <c r="FU133" s="136"/>
      <c r="FV133" s="136"/>
      <c r="FW133" s="136"/>
      <c r="FX133" s="136"/>
      <c r="FY133" s="136"/>
      <c r="FZ133" s="136"/>
      <c r="GA133" s="136"/>
      <c r="GB133" s="136"/>
      <c r="GC133" s="136"/>
      <c r="GD133" s="136"/>
      <c r="GE133" s="136"/>
      <c r="GF133" s="136"/>
      <c r="GG133" s="136"/>
      <c r="GH133" s="136"/>
      <c r="GI133" s="136"/>
      <c r="GJ133" s="136"/>
      <c r="GK133" s="136"/>
      <c r="GL133" s="136"/>
      <c r="GM133" s="136"/>
      <c r="GN133" s="136"/>
      <c r="GO133" s="136"/>
      <c r="GP133" s="136"/>
      <c r="GQ133" s="136"/>
      <c r="GR133" s="136"/>
      <c r="GS133" s="136"/>
      <c r="GT133" s="136"/>
      <c r="GU133" s="136"/>
      <c r="GV133" s="136"/>
      <c r="GW133" s="136"/>
      <c r="GX133" s="136"/>
      <c r="GY133" s="136"/>
      <c r="GZ133" s="136"/>
      <c r="HA133" s="136"/>
      <c r="HB133" s="136"/>
      <c r="HC133" s="136"/>
      <c r="HD133" s="136"/>
      <c r="HE133" s="136"/>
      <c r="HF133" s="136"/>
      <c r="HG133" s="136"/>
      <c r="HH133" s="136"/>
      <c r="HI133" s="136"/>
      <c r="HJ133" s="136"/>
      <c r="HK133" s="136"/>
      <c r="HL133" s="136"/>
      <c r="HM133" s="136"/>
      <c r="HN133" s="1937"/>
      <c r="HO133" s="136"/>
      <c r="HP133" s="136"/>
      <c r="HQ133" s="136"/>
      <c r="HR133" s="136"/>
      <c r="HS133" s="136"/>
      <c r="HT133" s="136"/>
      <c r="HU133" s="136"/>
      <c r="HV133" s="136"/>
      <c r="HW133" s="136"/>
      <c r="HX133" s="136"/>
      <c r="HY133" s="136"/>
      <c r="HZ133" s="136"/>
      <c r="IA133" s="136"/>
      <c r="IB133" s="136"/>
      <c r="IC133" s="1939"/>
      <c r="ID133" s="136"/>
      <c r="IE133" s="136"/>
      <c r="IF133" s="136"/>
      <c r="IG133" s="136"/>
      <c r="IH133" s="136"/>
      <c r="II133" s="136"/>
      <c r="IJ133" s="136"/>
      <c r="IK133" s="136"/>
      <c r="IL133" s="136"/>
      <c r="IM133" s="136"/>
      <c r="IN133" s="136"/>
      <c r="IO133" s="136"/>
      <c r="IP133" s="136"/>
      <c r="IQ133" s="136"/>
      <c r="IR133" s="136"/>
      <c r="IS133" s="136"/>
      <c r="IT133" s="136"/>
      <c r="IU133" s="136"/>
      <c r="IV133" s="136"/>
      <c r="IW133" s="136"/>
      <c r="IX133" s="136"/>
      <c r="IY133" s="136"/>
      <c r="IZ133" s="136"/>
      <c r="JA133" s="136"/>
      <c r="JB133" s="136"/>
      <c r="JC133" s="136"/>
      <c r="JD133" s="136"/>
      <c r="JE133" s="136"/>
      <c r="JF133" s="136"/>
      <c r="JG133" s="136"/>
      <c r="JH133" s="136"/>
      <c r="JI133" s="136"/>
      <c r="JJ133" s="136"/>
      <c r="JK133" s="136"/>
      <c r="JL133" s="136"/>
      <c r="JM133" s="136"/>
      <c r="JN133" s="136"/>
      <c r="JO133" s="136"/>
      <c r="JP133" s="136"/>
      <c r="JQ133" s="136"/>
      <c r="JR133" s="136"/>
      <c r="JS133" s="136"/>
      <c r="JT133" s="136"/>
      <c r="JU133" s="136"/>
      <c r="JV133" s="136"/>
      <c r="JW133" s="136"/>
      <c r="JX133" s="136"/>
      <c r="JY133" s="136"/>
      <c r="JZ133" s="136"/>
      <c r="KA133" s="136"/>
      <c r="KB133" s="136"/>
      <c r="KC133" s="136"/>
      <c r="KD133" s="136"/>
      <c r="KE133" s="136"/>
      <c r="KF133" s="136"/>
      <c r="KG133" s="136"/>
      <c r="KH133" s="136"/>
      <c r="KI133" s="136"/>
      <c r="KJ133" s="136"/>
      <c r="KK133" s="136"/>
      <c r="KL133" s="136"/>
      <c r="KM133" s="136"/>
      <c r="KN133" s="136"/>
      <c r="KO133" s="136"/>
      <c r="KP133" s="136"/>
      <c r="KQ133" s="136"/>
      <c r="KR133" s="136"/>
      <c r="KS133" s="136"/>
      <c r="KT133" s="136"/>
      <c r="KU133" s="136"/>
      <c r="KV133" s="136"/>
      <c r="KW133" s="136"/>
      <c r="KX133" s="136"/>
      <c r="KY133" s="136"/>
      <c r="KZ133" s="136"/>
      <c r="LA133" s="136"/>
      <c r="LB133" s="136"/>
      <c r="LC133" s="136"/>
      <c r="LD133" s="136"/>
      <c r="LE133" s="136"/>
      <c r="LF133" s="136"/>
      <c r="LG133" s="136"/>
      <c r="LH133" s="136"/>
      <c r="LI133" s="136"/>
      <c r="LJ133" s="136"/>
      <c r="LK133" s="136"/>
      <c r="LL133" s="136"/>
      <c r="LM133" s="136"/>
      <c r="LN133" s="136"/>
      <c r="LO133" s="136"/>
      <c r="LP133" s="136"/>
      <c r="LQ133" s="136"/>
      <c r="LR133" s="136"/>
      <c r="LS133" s="136"/>
      <c r="LT133" s="136"/>
      <c r="LU133" s="136"/>
      <c r="LV133" s="136"/>
      <c r="LW133" s="136"/>
      <c r="LX133" s="136"/>
      <c r="LY133" s="136"/>
      <c r="LZ133" s="136"/>
      <c r="MA133" s="136"/>
      <c r="MB133" s="136"/>
      <c r="MC133" s="136"/>
      <c r="MD133" s="136"/>
      <c r="ME133" s="136"/>
      <c r="MF133" s="136"/>
      <c r="MG133" s="136"/>
      <c r="MH133" s="136"/>
      <c r="MI133" s="136"/>
      <c r="MJ133" s="136"/>
      <c r="MK133" s="136"/>
      <c r="ML133" s="136"/>
      <c r="MM133" s="136"/>
      <c r="MN133" s="136"/>
      <c r="MO133" s="136"/>
      <c r="MP133" s="136"/>
      <c r="MQ133" s="136"/>
      <c r="MR133" s="1939"/>
      <c r="MS133" s="612"/>
      <c r="MT133" s="136"/>
      <c r="MU133" s="136"/>
      <c r="MV133" s="136"/>
      <c r="MW133" s="136"/>
      <c r="MX133" s="136"/>
      <c r="MY133" s="136"/>
      <c r="MZ133" s="136"/>
      <c r="NA133" s="136"/>
      <c r="NB133" s="136"/>
      <c r="NC133" s="136"/>
      <c r="ND133" s="136"/>
      <c r="NE133" s="136"/>
      <c r="NF133" s="136"/>
      <c r="NG133" s="136"/>
      <c r="NH133" s="136"/>
      <c r="NI133" s="136"/>
      <c r="NJ133" s="136"/>
      <c r="NK133" s="136"/>
      <c r="NL133" s="136"/>
      <c r="NM133" s="136"/>
      <c r="NN133" s="136"/>
      <c r="NO133" s="136"/>
      <c r="NP133" s="136"/>
      <c r="NQ133" s="136"/>
      <c r="NR133" s="136"/>
      <c r="NS133" s="136"/>
      <c r="NT133" s="608"/>
    </row>
    <row r="134" spans="1:384" s="1938" customFormat="1" ht="18.75" x14ac:dyDescent="0.3">
      <c r="A134" s="14"/>
      <c r="B134" s="14"/>
      <c r="C134" s="14"/>
      <c r="D134" s="23"/>
      <c r="E134" s="1937"/>
      <c r="F134" s="136"/>
      <c r="G134" s="136"/>
      <c r="H134" s="136"/>
      <c r="I134" s="136"/>
      <c r="J134" s="136"/>
      <c r="K134" s="136"/>
      <c r="L134" s="136"/>
      <c r="M134" s="1939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23"/>
      <c r="BN134" s="27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816"/>
      <c r="DD134" s="1816"/>
      <c r="DE134" s="1816"/>
      <c r="DF134" s="1816"/>
      <c r="DG134" s="1816"/>
      <c r="DH134" s="1816"/>
      <c r="DI134" s="1816"/>
      <c r="DJ134" s="1816"/>
      <c r="DK134" s="1816"/>
      <c r="DL134" s="1816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23"/>
      <c r="DY134" s="27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  <c r="EN134" s="23"/>
      <c r="EO134" s="1509"/>
      <c r="EP134" s="1671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77"/>
      <c r="FD134" s="594"/>
      <c r="FE134" s="1937"/>
      <c r="FF134" s="136"/>
      <c r="FG134" s="136"/>
      <c r="FH134" s="136"/>
      <c r="FI134" s="136"/>
      <c r="FJ134" s="136"/>
      <c r="FK134" s="136"/>
      <c r="FL134" s="136"/>
      <c r="FM134" s="136"/>
      <c r="FN134" s="136"/>
      <c r="FO134" s="136"/>
      <c r="FP134" s="136"/>
      <c r="FQ134" s="136"/>
      <c r="FR134" s="136"/>
      <c r="FS134" s="136"/>
      <c r="FT134" s="136"/>
      <c r="FU134" s="136"/>
      <c r="FV134" s="136"/>
      <c r="FW134" s="136"/>
      <c r="FX134" s="136"/>
      <c r="FY134" s="136"/>
      <c r="FZ134" s="136"/>
      <c r="GA134" s="136"/>
      <c r="GB134" s="136"/>
      <c r="GC134" s="136"/>
      <c r="GD134" s="136"/>
      <c r="GE134" s="136"/>
      <c r="GF134" s="136"/>
      <c r="GG134" s="136"/>
      <c r="GH134" s="136"/>
      <c r="GI134" s="136"/>
      <c r="GJ134" s="136"/>
      <c r="GK134" s="136"/>
      <c r="GL134" s="136"/>
      <c r="GM134" s="136"/>
      <c r="GN134" s="136"/>
      <c r="GO134" s="136"/>
      <c r="GP134" s="136"/>
      <c r="GQ134" s="136"/>
      <c r="GR134" s="136"/>
      <c r="GS134" s="136"/>
      <c r="GT134" s="136"/>
      <c r="GU134" s="136"/>
      <c r="GV134" s="136"/>
      <c r="GW134" s="136"/>
      <c r="GX134" s="136"/>
      <c r="GY134" s="136"/>
      <c r="GZ134" s="136"/>
      <c r="HA134" s="136"/>
      <c r="HB134" s="136"/>
      <c r="HC134" s="136"/>
      <c r="HD134" s="136"/>
      <c r="HE134" s="136"/>
      <c r="HF134" s="136"/>
      <c r="HG134" s="136"/>
      <c r="HH134" s="136"/>
      <c r="HI134" s="136"/>
      <c r="HJ134" s="136"/>
      <c r="HK134" s="136"/>
      <c r="HL134" s="136"/>
      <c r="HM134" s="136"/>
      <c r="HN134" s="1937"/>
      <c r="HO134" s="136"/>
      <c r="HP134" s="136"/>
      <c r="HQ134" s="136"/>
      <c r="HR134" s="136"/>
      <c r="HS134" s="136"/>
      <c r="HT134" s="136"/>
      <c r="HU134" s="136"/>
      <c r="HV134" s="136"/>
      <c r="HW134" s="136"/>
      <c r="HX134" s="136"/>
      <c r="HY134" s="136"/>
      <c r="HZ134" s="136"/>
      <c r="IA134" s="136"/>
      <c r="IB134" s="136"/>
      <c r="IC134" s="1939"/>
      <c r="ID134" s="136"/>
      <c r="IE134" s="136"/>
      <c r="IF134" s="136"/>
      <c r="IG134" s="136"/>
      <c r="IH134" s="136"/>
      <c r="II134" s="136"/>
      <c r="IJ134" s="136"/>
      <c r="IK134" s="136"/>
      <c r="IL134" s="136"/>
      <c r="IM134" s="136"/>
      <c r="IN134" s="136"/>
      <c r="IO134" s="136"/>
      <c r="IP134" s="136"/>
      <c r="IQ134" s="136"/>
      <c r="IR134" s="136"/>
      <c r="IS134" s="136"/>
      <c r="IT134" s="136"/>
      <c r="IU134" s="136"/>
      <c r="IV134" s="136"/>
      <c r="IW134" s="136"/>
      <c r="IX134" s="136"/>
      <c r="IY134" s="136"/>
      <c r="IZ134" s="136"/>
      <c r="JA134" s="136"/>
      <c r="JB134" s="136"/>
      <c r="JC134" s="136"/>
      <c r="JD134" s="136"/>
      <c r="JE134" s="136"/>
      <c r="JF134" s="136"/>
      <c r="JG134" s="136"/>
      <c r="JH134" s="136"/>
      <c r="JI134" s="136"/>
      <c r="JJ134" s="136"/>
      <c r="JK134" s="136"/>
      <c r="JL134" s="136"/>
      <c r="JM134" s="136"/>
      <c r="JN134" s="136"/>
      <c r="JO134" s="136"/>
      <c r="JP134" s="136"/>
      <c r="JQ134" s="136"/>
      <c r="JR134" s="136"/>
      <c r="JS134" s="136"/>
      <c r="JT134" s="136"/>
      <c r="JU134" s="136"/>
      <c r="JV134" s="136"/>
      <c r="JW134" s="136"/>
      <c r="JX134" s="136"/>
      <c r="JY134" s="136"/>
      <c r="JZ134" s="136"/>
      <c r="KA134" s="136"/>
      <c r="KB134" s="136"/>
      <c r="KC134" s="136"/>
      <c r="KD134" s="136"/>
      <c r="KE134" s="136"/>
      <c r="KF134" s="136"/>
      <c r="KG134" s="136"/>
      <c r="KH134" s="136"/>
      <c r="KI134" s="136"/>
      <c r="KJ134" s="136"/>
      <c r="KK134" s="136"/>
      <c r="KL134" s="136"/>
      <c r="KM134" s="136"/>
      <c r="KN134" s="136"/>
      <c r="KO134" s="136"/>
      <c r="KP134" s="136"/>
      <c r="KQ134" s="136"/>
      <c r="KR134" s="136"/>
      <c r="KS134" s="136"/>
      <c r="KT134" s="136"/>
      <c r="KU134" s="136"/>
      <c r="KV134" s="136"/>
      <c r="KW134" s="136"/>
      <c r="KX134" s="136"/>
      <c r="KY134" s="136"/>
      <c r="KZ134" s="136"/>
      <c r="LA134" s="136"/>
      <c r="LB134" s="136"/>
      <c r="LC134" s="136"/>
      <c r="LD134" s="136"/>
      <c r="LE134" s="136"/>
      <c r="LF134" s="136"/>
      <c r="LG134" s="136"/>
      <c r="LH134" s="136"/>
      <c r="LI134" s="136"/>
      <c r="LJ134" s="136"/>
      <c r="LK134" s="136"/>
      <c r="LL134" s="136"/>
      <c r="LM134" s="136"/>
      <c r="LN134" s="136"/>
      <c r="LO134" s="136"/>
      <c r="LP134" s="136"/>
      <c r="LQ134" s="136"/>
      <c r="LR134" s="136"/>
      <c r="LS134" s="136"/>
      <c r="LT134" s="136"/>
      <c r="LU134" s="136"/>
      <c r="LV134" s="136"/>
      <c r="LW134" s="136"/>
      <c r="LX134" s="136"/>
      <c r="LY134" s="136"/>
      <c r="LZ134" s="136"/>
      <c r="MA134" s="136"/>
      <c r="MB134" s="136"/>
      <c r="MC134" s="136"/>
      <c r="MD134" s="136"/>
      <c r="ME134" s="136"/>
      <c r="MF134" s="136"/>
      <c r="MG134" s="136"/>
      <c r="MH134" s="136"/>
      <c r="MI134" s="136"/>
      <c r="MJ134" s="136"/>
      <c r="MK134" s="136"/>
      <c r="ML134" s="136"/>
      <c r="MM134" s="136"/>
      <c r="MN134" s="136"/>
      <c r="MO134" s="136"/>
      <c r="MP134" s="136"/>
      <c r="MQ134" s="136"/>
      <c r="MR134" s="1939"/>
      <c r="MS134" s="612"/>
      <c r="MT134" s="136"/>
      <c r="MU134" s="136"/>
      <c r="MV134" s="136"/>
      <c r="MW134" s="136"/>
      <c r="MX134" s="136"/>
      <c r="MY134" s="136"/>
      <c r="MZ134" s="136"/>
      <c r="NA134" s="136"/>
      <c r="NB134" s="136"/>
      <c r="NC134" s="136"/>
      <c r="ND134" s="136"/>
      <c r="NE134" s="136"/>
      <c r="NF134" s="136"/>
      <c r="NG134" s="136"/>
      <c r="NH134" s="136"/>
      <c r="NI134" s="136"/>
      <c r="NJ134" s="136"/>
      <c r="NK134" s="136"/>
      <c r="NL134" s="136"/>
      <c r="NM134" s="136"/>
      <c r="NN134" s="136"/>
      <c r="NO134" s="136"/>
      <c r="NP134" s="136"/>
      <c r="NQ134" s="136"/>
      <c r="NR134" s="136"/>
      <c r="NS134" s="136"/>
      <c r="NT134" s="608"/>
    </row>
    <row r="135" spans="1:384" s="1938" customFormat="1" ht="18.75" x14ac:dyDescent="0.3">
      <c r="A135" s="14"/>
      <c r="B135" s="14"/>
      <c r="C135" s="14"/>
      <c r="D135" s="23"/>
      <c r="E135" s="1937"/>
      <c r="F135" s="136"/>
      <c r="G135" s="136"/>
      <c r="H135" s="136"/>
      <c r="I135" s="136"/>
      <c r="J135" s="136"/>
      <c r="K135" s="136"/>
      <c r="L135" s="136"/>
      <c r="M135" s="1939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23"/>
      <c r="BN135" s="27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816"/>
      <c r="DD135" s="1816"/>
      <c r="DE135" s="1816"/>
      <c r="DF135" s="1816"/>
      <c r="DG135" s="1816"/>
      <c r="DH135" s="1816"/>
      <c r="DI135" s="1816"/>
      <c r="DJ135" s="1816"/>
      <c r="DK135" s="1816"/>
      <c r="DL135" s="1816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23"/>
      <c r="DY135" s="27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23"/>
      <c r="EO135" s="1509"/>
      <c r="EP135" s="1671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77"/>
      <c r="FD135" s="594"/>
      <c r="FE135" s="1937"/>
      <c r="FF135" s="136"/>
      <c r="FG135" s="136"/>
      <c r="FH135" s="136"/>
      <c r="FI135" s="136"/>
      <c r="FJ135" s="136"/>
      <c r="FK135" s="136"/>
      <c r="FL135" s="136"/>
      <c r="FM135" s="136"/>
      <c r="FN135" s="136"/>
      <c r="FO135" s="136"/>
      <c r="FP135" s="136"/>
      <c r="FQ135" s="136"/>
      <c r="FR135" s="136"/>
      <c r="FS135" s="136"/>
      <c r="FT135" s="136"/>
      <c r="FU135" s="136"/>
      <c r="FV135" s="136"/>
      <c r="FW135" s="136"/>
      <c r="FX135" s="136"/>
      <c r="FY135" s="136"/>
      <c r="FZ135" s="136"/>
      <c r="GA135" s="136"/>
      <c r="GB135" s="136"/>
      <c r="GC135" s="136"/>
      <c r="GD135" s="136"/>
      <c r="GE135" s="136"/>
      <c r="GF135" s="136"/>
      <c r="GG135" s="136"/>
      <c r="GH135" s="136"/>
      <c r="GI135" s="136"/>
      <c r="GJ135" s="136"/>
      <c r="GK135" s="136"/>
      <c r="GL135" s="136"/>
      <c r="GM135" s="136"/>
      <c r="GN135" s="136"/>
      <c r="GO135" s="136"/>
      <c r="GP135" s="136"/>
      <c r="GQ135" s="136"/>
      <c r="GR135" s="136"/>
      <c r="GS135" s="136"/>
      <c r="GT135" s="136"/>
      <c r="GU135" s="136"/>
      <c r="GV135" s="136"/>
      <c r="GW135" s="136"/>
      <c r="GX135" s="136"/>
      <c r="GY135" s="136"/>
      <c r="GZ135" s="136"/>
      <c r="HA135" s="136"/>
      <c r="HB135" s="136"/>
      <c r="HC135" s="136"/>
      <c r="HD135" s="136"/>
      <c r="HE135" s="136"/>
      <c r="HF135" s="136"/>
      <c r="HG135" s="136"/>
      <c r="HH135" s="136"/>
      <c r="HI135" s="136"/>
      <c r="HJ135" s="136"/>
      <c r="HK135" s="136"/>
      <c r="HL135" s="136"/>
      <c r="HM135" s="136"/>
      <c r="HN135" s="1937"/>
      <c r="HO135" s="136"/>
      <c r="HP135" s="136"/>
      <c r="HQ135" s="136"/>
      <c r="HR135" s="136"/>
      <c r="HS135" s="136"/>
      <c r="HT135" s="136"/>
      <c r="HU135" s="136"/>
      <c r="HV135" s="136"/>
      <c r="HW135" s="136"/>
      <c r="HX135" s="136"/>
      <c r="HY135" s="136"/>
      <c r="HZ135" s="136"/>
      <c r="IA135" s="136"/>
      <c r="IB135" s="136"/>
      <c r="IC135" s="1939"/>
      <c r="ID135" s="136"/>
      <c r="IE135" s="136"/>
      <c r="IF135" s="136"/>
      <c r="IG135" s="136"/>
      <c r="IH135" s="136"/>
      <c r="II135" s="136"/>
      <c r="IJ135" s="136"/>
      <c r="IK135" s="136"/>
      <c r="IL135" s="136"/>
      <c r="IM135" s="136"/>
      <c r="IN135" s="136"/>
      <c r="IO135" s="136"/>
      <c r="IP135" s="136"/>
      <c r="IQ135" s="136"/>
      <c r="IR135" s="136"/>
      <c r="IS135" s="136"/>
      <c r="IT135" s="136"/>
      <c r="IU135" s="136"/>
      <c r="IV135" s="136"/>
      <c r="IW135" s="136"/>
      <c r="IX135" s="136"/>
      <c r="IY135" s="136"/>
      <c r="IZ135" s="136"/>
      <c r="JA135" s="136"/>
      <c r="JB135" s="136"/>
      <c r="JC135" s="136"/>
      <c r="JD135" s="136"/>
      <c r="JE135" s="136"/>
      <c r="JF135" s="136"/>
      <c r="JG135" s="136"/>
      <c r="JH135" s="136"/>
      <c r="JI135" s="136"/>
      <c r="JJ135" s="136"/>
      <c r="JK135" s="136"/>
      <c r="JL135" s="136"/>
      <c r="JM135" s="136"/>
      <c r="JN135" s="136"/>
      <c r="JO135" s="136"/>
      <c r="JP135" s="136"/>
      <c r="JQ135" s="136"/>
      <c r="JR135" s="136"/>
      <c r="JS135" s="136"/>
      <c r="JT135" s="136"/>
      <c r="JU135" s="136"/>
      <c r="JV135" s="136"/>
      <c r="JW135" s="136"/>
      <c r="JX135" s="136"/>
      <c r="JY135" s="136"/>
      <c r="JZ135" s="136"/>
      <c r="KA135" s="136"/>
      <c r="KB135" s="136"/>
      <c r="KC135" s="136"/>
      <c r="KD135" s="136"/>
      <c r="KE135" s="136"/>
      <c r="KF135" s="136"/>
      <c r="KG135" s="136"/>
      <c r="KH135" s="136"/>
      <c r="KI135" s="136"/>
      <c r="KJ135" s="136"/>
      <c r="KK135" s="136"/>
      <c r="KL135" s="136"/>
      <c r="KM135" s="136"/>
      <c r="KN135" s="136"/>
      <c r="KO135" s="136"/>
      <c r="KP135" s="136"/>
      <c r="KQ135" s="136"/>
      <c r="KR135" s="136"/>
      <c r="KS135" s="136"/>
      <c r="KT135" s="136"/>
      <c r="KU135" s="136"/>
      <c r="KV135" s="136"/>
      <c r="KW135" s="136"/>
      <c r="KX135" s="136"/>
      <c r="KY135" s="136"/>
      <c r="KZ135" s="136"/>
      <c r="LA135" s="136"/>
      <c r="LB135" s="136"/>
      <c r="LC135" s="136"/>
      <c r="LD135" s="136"/>
      <c r="LE135" s="136"/>
      <c r="LF135" s="136"/>
      <c r="LG135" s="136"/>
      <c r="LH135" s="136"/>
      <c r="LI135" s="136"/>
      <c r="LJ135" s="136"/>
      <c r="LK135" s="136"/>
      <c r="LL135" s="136"/>
      <c r="LM135" s="136"/>
      <c r="LN135" s="136"/>
      <c r="LO135" s="136"/>
      <c r="LP135" s="136"/>
      <c r="LQ135" s="136"/>
      <c r="LR135" s="136"/>
      <c r="LS135" s="136"/>
      <c r="LT135" s="136"/>
      <c r="LU135" s="136"/>
      <c r="LV135" s="136"/>
      <c r="LW135" s="136"/>
      <c r="LX135" s="136"/>
      <c r="LY135" s="136"/>
      <c r="LZ135" s="136"/>
      <c r="MA135" s="136"/>
      <c r="MB135" s="136"/>
      <c r="MC135" s="136"/>
      <c r="MD135" s="136"/>
      <c r="ME135" s="136"/>
      <c r="MF135" s="136"/>
      <c r="MG135" s="136"/>
      <c r="MH135" s="136"/>
      <c r="MI135" s="136"/>
      <c r="MJ135" s="136"/>
      <c r="MK135" s="136"/>
      <c r="ML135" s="136"/>
      <c r="MM135" s="136"/>
      <c r="MN135" s="136"/>
      <c r="MO135" s="136"/>
      <c r="MP135" s="136"/>
      <c r="MQ135" s="136"/>
      <c r="MR135" s="1939"/>
      <c r="MS135" s="612"/>
      <c r="MT135" s="136"/>
      <c r="MU135" s="136"/>
      <c r="MV135" s="136"/>
      <c r="MW135" s="136"/>
      <c r="MX135" s="136"/>
      <c r="MY135" s="136"/>
      <c r="MZ135" s="136"/>
      <c r="NA135" s="136"/>
      <c r="NB135" s="136"/>
      <c r="NC135" s="136"/>
      <c r="ND135" s="136"/>
      <c r="NE135" s="136"/>
      <c r="NF135" s="136"/>
      <c r="NG135" s="136"/>
      <c r="NH135" s="136"/>
      <c r="NI135" s="136"/>
      <c r="NJ135" s="136"/>
      <c r="NK135" s="136"/>
      <c r="NL135" s="136"/>
      <c r="NM135" s="136"/>
      <c r="NN135" s="136"/>
      <c r="NO135" s="136"/>
      <c r="NP135" s="136"/>
      <c r="NQ135" s="136"/>
      <c r="NR135" s="136"/>
      <c r="NS135" s="136"/>
      <c r="NT135" s="608"/>
    </row>
    <row r="136" spans="1:384" s="1938" customFormat="1" ht="18.75" x14ac:dyDescent="0.3">
      <c r="A136" s="14"/>
      <c r="B136" s="14"/>
      <c r="C136" s="14"/>
      <c r="D136" s="23"/>
      <c r="E136" s="1937"/>
      <c r="F136" s="136"/>
      <c r="G136" s="136"/>
      <c r="H136" s="136"/>
      <c r="I136" s="136"/>
      <c r="J136" s="136"/>
      <c r="K136" s="136"/>
      <c r="L136" s="136"/>
      <c r="M136" s="1939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23"/>
      <c r="BN136" s="27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816"/>
      <c r="DD136" s="1816"/>
      <c r="DE136" s="1816"/>
      <c r="DF136" s="1816"/>
      <c r="DG136" s="1816"/>
      <c r="DH136" s="1816"/>
      <c r="DI136" s="1816"/>
      <c r="DJ136" s="1816"/>
      <c r="DK136" s="1816"/>
      <c r="DL136" s="1816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23"/>
      <c r="DY136" s="27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N136" s="23"/>
      <c r="EO136" s="1509"/>
      <c r="EP136" s="1671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77"/>
      <c r="FD136" s="594"/>
      <c r="FE136" s="1937"/>
      <c r="FF136" s="136"/>
      <c r="FG136" s="136"/>
      <c r="FH136" s="136"/>
      <c r="FI136" s="136"/>
      <c r="FJ136" s="136"/>
      <c r="FK136" s="136"/>
      <c r="FL136" s="136"/>
      <c r="FM136" s="136"/>
      <c r="FN136" s="136"/>
      <c r="FO136" s="136"/>
      <c r="FP136" s="136"/>
      <c r="FQ136" s="136"/>
      <c r="FR136" s="136"/>
      <c r="FS136" s="136"/>
      <c r="FT136" s="136"/>
      <c r="FU136" s="136"/>
      <c r="FV136" s="136"/>
      <c r="FW136" s="136"/>
      <c r="FX136" s="136"/>
      <c r="FY136" s="136"/>
      <c r="FZ136" s="136"/>
      <c r="GA136" s="136"/>
      <c r="GB136" s="136"/>
      <c r="GC136" s="136"/>
      <c r="GD136" s="136"/>
      <c r="GE136" s="136"/>
      <c r="GF136" s="136"/>
      <c r="GG136" s="136"/>
      <c r="GH136" s="136"/>
      <c r="GI136" s="136"/>
      <c r="GJ136" s="136"/>
      <c r="GK136" s="136"/>
      <c r="GL136" s="136"/>
      <c r="GM136" s="136"/>
      <c r="GN136" s="136"/>
      <c r="GO136" s="136"/>
      <c r="GP136" s="136"/>
      <c r="GQ136" s="136"/>
      <c r="GR136" s="136"/>
      <c r="GS136" s="136"/>
      <c r="GT136" s="136"/>
      <c r="GU136" s="136"/>
      <c r="GV136" s="136"/>
      <c r="GW136" s="136"/>
      <c r="GX136" s="136"/>
      <c r="GY136" s="136"/>
      <c r="GZ136" s="136"/>
      <c r="HA136" s="136"/>
      <c r="HB136" s="136"/>
      <c r="HC136" s="136"/>
      <c r="HD136" s="136"/>
      <c r="HE136" s="136"/>
      <c r="HF136" s="136"/>
      <c r="HG136" s="136"/>
      <c r="HH136" s="136"/>
      <c r="HI136" s="136"/>
      <c r="HJ136" s="136"/>
      <c r="HK136" s="136"/>
      <c r="HL136" s="136"/>
      <c r="HM136" s="136"/>
      <c r="HN136" s="1937"/>
      <c r="HO136" s="136"/>
      <c r="HP136" s="136"/>
      <c r="HQ136" s="136"/>
      <c r="HR136" s="136"/>
      <c r="HS136" s="136"/>
      <c r="HT136" s="136"/>
      <c r="HU136" s="136"/>
      <c r="HV136" s="136"/>
      <c r="HW136" s="136"/>
      <c r="HX136" s="136"/>
      <c r="HY136" s="136"/>
      <c r="HZ136" s="136"/>
      <c r="IA136" s="136"/>
      <c r="IB136" s="136"/>
      <c r="IC136" s="1939"/>
      <c r="ID136" s="136"/>
      <c r="IE136" s="136"/>
      <c r="IF136" s="136"/>
      <c r="IG136" s="136"/>
      <c r="IH136" s="136"/>
      <c r="II136" s="136"/>
      <c r="IJ136" s="136"/>
      <c r="IK136" s="136"/>
      <c r="IL136" s="136"/>
      <c r="IM136" s="136"/>
      <c r="IN136" s="136"/>
      <c r="IO136" s="136"/>
      <c r="IP136" s="136"/>
      <c r="IQ136" s="136"/>
      <c r="IR136" s="136"/>
      <c r="IS136" s="136"/>
      <c r="IT136" s="136"/>
      <c r="IU136" s="136"/>
      <c r="IV136" s="136"/>
      <c r="IW136" s="136"/>
      <c r="IX136" s="136"/>
      <c r="IY136" s="136"/>
      <c r="IZ136" s="136"/>
      <c r="JA136" s="136"/>
      <c r="JB136" s="136"/>
      <c r="JC136" s="136"/>
      <c r="JD136" s="136"/>
      <c r="JE136" s="136"/>
      <c r="JF136" s="136"/>
      <c r="JG136" s="136"/>
      <c r="JH136" s="136"/>
      <c r="JI136" s="136"/>
      <c r="JJ136" s="136"/>
      <c r="JK136" s="136"/>
      <c r="JL136" s="136"/>
      <c r="JM136" s="136"/>
      <c r="JN136" s="136"/>
      <c r="JO136" s="136"/>
      <c r="JP136" s="136"/>
      <c r="JQ136" s="136"/>
      <c r="JR136" s="136"/>
      <c r="JS136" s="136"/>
      <c r="JT136" s="136"/>
      <c r="JU136" s="136"/>
      <c r="JV136" s="136"/>
      <c r="JW136" s="136"/>
      <c r="JX136" s="136"/>
      <c r="JY136" s="136"/>
      <c r="JZ136" s="136"/>
      <c r="KA136" s="136"/>
      <c r="KB136" s="136"/>
      <c r="KC136" s="136"/>
      <c r="KD136" s="136"/>
      <c r="KE136" s="136"/>
      <c r="KF136" s="136"/>
      <c r="KG136" s="136"/>
      <c r="KH136" s="136"/>
      <c r="KI136" s="136"/>
      <c r="KJ136" s="136"/>
      <c r="KK136" s="136"/>
      <c r="KL136" s="136"/>
      <c r="KM136" s="136"/>
      <c r="KN136" s="136"/>
      <c r="KO136" s="136"/>
      <c r="KP136" s="136"/>
      <c r="KQ136" s="136"/>
      <c r="KR136" s="136"/>
      <c r="KS136" s="136"/>
      <c r="KT136" s="136"/>
      <c r="KU136" s="136"/>
      <c r="KV136" s="136"/>
      <c r="KW136" s="136"/>
      <c r="KX136" s="136"/>
      <c r="KY136" s="136"/>
      <c r="KZ136" s="136"/>
      <c r="LA136" s="136"/>
      <c r="LB136" s="136"/>
      <c r="LC136" s="136"/>
      <c r="LD136" s="136"/>
      <c r="LE136" s="136"/>
      <c r="LF136" s="136"/>
      <c r="LG136" s="136"/>
      <c r="LH136" s="136"/>
      <c r="LI136" s="136"/>
      <c r="LJ136" s="136"/>
      <c r="LK136" s="136"/>
      <c r="LL136" s="136"/>
      <c r="LM136" s="136"/>
      <c r="LN136" s="136"/>
      <c r="LO136" s="136"/>
      <c r="LP136" s="136"/>
      <c r="LQ136" s="136"/>
      <c r="LR136" s="136"/>
      <c r="LS136" s="136"/>
      <c r="LT136" s="136"/>
      <c r="LU136" s="136"/>
      <c r="LV136" s="136"/>
      <c r="LW136" s="136"/>
      <c r="LX136" s="136"/>
      <c r="LY136" s="136"/>
      <c r="LZ136" s="136"/>
      <c r="MA136" s="136"/>
      <c r="MB136" s="136"/>
      <c r="MC136" s="136"/>
      <c r="MD136" s="136"/>
      <c r="ME136" s="136"/>
      <c r="MF136" s="136"/>
      <c r="MG136" s="136"/>
      <c r="MH136" s="136"/>
      <c r="MI136" s="136"/>
      <c r="MJ136" s="136"/>
      <c r="MK136" s="136"/>
      <c r="ML136" s="136"/>
      <c r="MM136" s="136"/>
      <c r="MN136" s="136"/>
      <c r="MO136" s="136"/>
      <c r="MP136" s="136"/>
      <c r="MQ136" s="136"/>
      <c r="MR136" s="1939"/>
      <c r="MS136" s="612"/>
      <c r="MT136" s="136"/>
      <c r="MU136" s="136"/>
      <c r="MV136" s="136"/>
      <c r="MW136" s="136"/>
      <c r="MX136" s="136"/>
      <c r="MY136" s="136"/>
      <c r="MZ136" s="136"/>
      <c r="NA136" s="136"/>
      <c r="NB136" s="136"/>
      <c r="NC136" s="136"/>
      <c r="ND136" s="136"/>
      <c r="NE136" s="136"/>
      <c r="NF136" s="136"/>
      <c r="NG136" s="136"/>
      <c r="NH136" s="136"/>
      <c r="NI136" s="136"/>
      <c r="NJ136" s="136"/>
      <c r="NK136" s="136"/>
      <c r="NL136" s="136"/>
      <c r="NM136" s="136"/>
      <c r="NN136" s="136"/>
      <c r="NO136" s="136"/>
      <c r="NP136" s="136"/>
      <c r="NQ136" s="136"/>
      <c r="NR136" s="136"/>
      <c r="NS136" s="136"/>
      <c r="NT136" s="608"/>
    </row>
    <row r="137" spans="1:384" s="1938" customFormat="1" ht="18.75" x14ac:dyDescent="0.3">
      <c r="A137" s="14"/>
      <c r="B137" s="14"/>
      <c r="C137" s="14"/>
      <c r="D137" s="23"/>
      <c r="E137" s="1937"/>
      <c r="F137" s="136"/>
      <c r="G137" s="136"/>
      <c r="H137" s="136"/>
      <c r="I137" s="136"/>
      <c r="J137" s="136"/>
      <c r="K137" s="136"/>
      <c r="L137" s="136"/>
      <c r="M137" s="1939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23"/>
      <c r="BN137" s="27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816"/>
      <c r="DD137" s="1816"/>
      <c r="DE137" s="1816"/>
      <c r="DF137" s="1816"/>
      <c r="DG137" s="1816"/>
      <c r="DH137" s="1816"/>
      <c r="DI137" s="1816"/>
      <c r="DJ137" s="1816"/>
      <c r="DK137" s="1816"/>
      <c r="DL137" s="1816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23"/>
      <c r="DY137" s="27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N137" s="23"/>
      <c r="EO137" s="1509"/>
      <c r="EP137" s="1671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77"/>
      <c r="FD137" s="594"/>
      <c r="FE137" s="1937"/>
      <c r="FF137" s="136"/>
      <c r="FG137" s="136"/>
      <c r="FH137" s="136"/>
      <c r="FI137" s="136"/>
      <c r="FJ137" s="136"/>
      <c r="FK137" s="136"/>
      <c r="FL137" s="136"/>
      <c r="FM137" s="136"/>
      <c r="FN137" s="136"/>
      <c r="FO137" s="136"/>
      <c r="FP137" s="136"/>
      <c r="FQ137" s="136"/>
      <c r="FR137" s="136"/>
      <c r="FS137" s="136"/>
      <c r="FT137" s="136"/>
      <c r="FU137" s="136"/>
      <c r="FV137" s="136"/>
      <c r="FW137" s="136"/>
      <c r="FX137" s="136"/>
      <c r="FY137" s="136"/>
      <c r="FZ137" s="136"/>
      <c r="GA137" s="136"/>
      <c r="GB137" s="136"/>
      <c r="GC137" s="136"/>
      <c r="GD137" s="136"/>
      <c r="GE137" s="136"/>
      <c r="GF137" s="136"/>
      <c r="GG137" s="136"/>
      <c r="GH137" s="136"/>
      <c r="GI137" s="136"/>
      <c r="GJ137" s="136"/>
      <c r="GK137" s="136"/>
      <c r="GL137" s="136"/>
      <c r="GM137" s="136"/>
      <c r="GN137" s="136"/>
      <c r="GO137" s="136"/>
      <c r="GP137" s="136"/>
      <c r="GQ137" s="136"/>
      <c r="GR137" s="136"/>
      <c r="GS137" s="136"/>
      <c r="GT137" s="136"/>
      <c r="GU137" s="136"/>
      <c r="GV137" s="136"/>
      <c r="GW137" s="136"/>
      <c r="GX137" s="136"/>
      <c r="GY137" s="136"/>
      <c r="GZ137" s="136"/>
      <c r="HA137" s="136"/>
      <c r="HB137" s="136"/>
      <c r="HC137" s="136"/>
      <c r="HD137" s="136"/>
      <c r="HE137" s="136"/>
      <c r="HF137" s="136"/>
      <c r="HG137" s="136"/>
      <c r="HH137" s="136"/>
      <c r="HI137" s="136"/>
      <c r="HJ137" s="136"/>
      <c r="HK137" s="136"/>
      <c r="HL137" s="136"/>
      <c r="HM137" s="136"/>
      <c r="HN137" s="1937"/>
      <c r="HO137" s="136"/>
      <c r="HP137" s="136"/>
      <c r="HQ137" s="136"/>
      <c r="HR137" s="136"/>
      <c r="HS137" s="136"/>
      <c r="HT137" s="136"/>
      <c r="HU137" s="136"/>
      <c r="HV137" s="136"/>
      <c r="HW137" s="136"/>
      <c r="HX137" s="136"/>
      <c r="HY137" s="136"/>
      <c r="HZ137" s="136"/>
      <c r="IA137" s="136"/>
      <c r="IB137" s="136"/>
      <c r="IC137" s="1939"/>
      <c r="ID137" s="136"/>
      <c r="IE137" s="136"/>
      <c r="IF137" s="136"/>
      <c r="IG137" s="136"/>
      <c r="IH137" s="136"/>
      <c r="II137" s="136"/>
      <c r="IJ137" s="136"/>
      <c r="IK137" s="136"/>
      <c r="IL137" s="136"/>
      <c r="IM137" s="136"/>
      <c r="IN137" s="136"/>
      <c r="IO137" s="136"/>
      <c r="IP137" s="136"/>
      <c r="IQ137" s="136"/>
      <c r="IR137" s="136"/>
      <c r="IS137" s="136"/>
      <c r="IT137" s="136"/>
      <c r="IU137" s="136"/>
      <c r="IV137" s="136"/>
      <c r="IW137" s="136"/>
      <c r="IX137" s="136"/>
      <c r="IY137" s="136"/>
      <c r="IZ137" s="136"/>
      <c r="JA137" s="136"/>
      <c r="JB137" s="136"/>
      <c r="JC137" s="136"/>
      <c r="JD137" s="136"/>
      <c r="JE137" s="136"/>
      <c r="JF137" s="136"/>
      <c r="JG137" s="136"/>
      <c r="JH137" s="136"/>
      <c r="JI137" s="136"/>
      <c r="JJ137" s="136"/>
      <c r="JK137" s="136"/>
      <c r="JL137" s="136"/>
      <c r="JM137" s="136"/>
      <c r="JN137" s="136"/>
      <c r="JO137" s="136"/>
      <c r="JP137" s="136"/>
      <c r="JQ137" s="136"/>
      <c r="JR137" s="136"/>
      <c r="JS137" s="136"/>
      <c r="JT137" s="136"/>
      <c r="JU137" s="136"/>
      <c r="JV137" s="136"/>
      <c r="JW137" s="136"/>
      <c r="JX137" s="136"/>
      <c r="JY137" s="136"/>
      <c r="JZ137" s="136"/>
      <c r="KA137" s="136"/>
      <c r="KB137" s="136"/>
      <c r="KC137" s="136"/>
      <c r="KD137" s="136"/>
      <c r="KE137" s="136"/>
      <c r="KF137" s="136"/>
      <c r="KG137" s="136"/>
      <c r="KH137" s="136"/>
      <c r="KI137" s="136"/>
      <c r="KJ137" s="136"/>
      <c r="KK137" s="136"/>
      <c r="KL137" s="136"/>
      <c r="KM137" s="136"/>
      <c r="KN137" s="136"/>
      <c r="KO137" s="136"/>
      <c r="KP137" s="136"/>
      <c r="KQ137" s="136"/>
      <c r="KR137" s="136"/>
      <c r="KS137" s="136"/>
      <c r="KT137" s="136"/>
      <c r="KU137" s="136"/>
      <c r="KV137" s="136"/>
      <c r="KW137" s="136"/>
      <c r="KX137" s="136"/>
      <c r="KY137" s="136"/>
      <c r="KZ137" s="136"/>
      <c r="LA137" s="136"/>
      <c r="LB137" s="136"/>
      <c r="LC137" s="136"/>
      <c r="LD137" s="136"/>
      <c r="LE137" s="136"/>
      <c r="LF137" s="136"/>
      <c r="LG137" s="136"/>
      <c r="LH137" s="136"/>
      <c r="LI137" s="136"/>
      <c r="LJ137" s="136"/>
      <c r="LK137" s="136"/>
      <c r="LL137" s="136"/>
      <c r="LM137" s="136"/>
      <c r="LN137" s="136"/>
      <c r="LO137" s="136"/>
      <c r="LP137" s="136"/>
      <c r="LQ137" s="136"/>
      <c r="LR137" s="136"/>
      <c r="LS137" s="136"/>
      <c r="LT137" s="136"/>
      <c r="LU137" s="136"/>
      <c r="LV137" s="136"/>
      <c r="LW137" s="136"/>
      <c r="LX137" s="136"/>
      <c r="LY137" s="136"/>
      <c r="LZ137" s="136"/>
      <c r="MA137" s="136"/>
      <c r="MB137" s="136"/>
      <c r="MC137" s="136"/>
      <c r="MD137" s="136"/>
      <c r="ME137" s="136"/>
      <c r="MF137" s="136"/>
      <c r="MG137" s="136"/>
      <c r="MH137" s="136"/>
      <c r="MI137" s="136"/>
      <c r="MJ137" s="136"/>
      <c r="MK137" s="136"/>
      <c r="ML137" s="136"/>
      <c r="MM137" s="136"/>
      <c r="MN137" s="136"/>
      <c r="MO137" s="136"/>
      <c r="MP137" s="136"/>
      <c r="MQ137" s="136"/>
      <c r="MR137" s="1939"/>
      <c r="MS137" s="612"/>
      <c r="MT137" s="136"/>
      <c r="MU137" s="136"/>
      <c r="MV137" s="136"/>
      <c r="MW137" s="136"/>
      <c r="MX137" s="136"/>
      <c r="MY137" s="136"/>
      <c r="MZ137" s="136"/>
      <c r="NA137" s="136"/>
      <c r="NB137" s="136"/>
      <c r="NC137" s="136"/>
      <c r="ND137" s="136"/>
      <c r="NE137" s="136"/>
      <c r="NF137" s="136"/>
      <c r="NG137" s="136"/>
      <c r="NH137" s="136"/>
      <c r="NI137" s="136"/>
      <c r="NJ137" s="136"/>
      <c r="NK137" s="136"/>
      <c r="NL137" s="136"/>
      <c r="NM137" s="136"/>
      <c r="NN137" s="136"/>
      <c r="NO137" s="136"/>
      <c r="NP137" s="136"/>
      <c r="NQ137" s="136"/>
      <c r="NR137" s="136"/>
      <c r="NS137" s="136"/>
      <c r="NT137" s="608"/>
    </row>
    <row r="138" spans="1:384" s="1938" customFormat="1" ht="18.75" x14ac:dyDescent="0.3">
      <c r="A138" s="14"/>
      <c r="B138" s="14"/>
      <c r="C138" s="14"/>
      <c r="D138" s="23"/>
      <c r="E138" s="1937"/>
      <c r="F138" s="136"/>
      <c r="G138" s="136"/>
      <c r="H138" s="136"/>
      <c r="I138" s="136"/>
      <c r="J138" s="136"/>
      <c r="K138" s="136"/>
      <c r="L138" s="136"/>
      <c r="M138" s="1939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23"/>
      <c r="BN138" s="27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816"/>
      <c r="DD138" s="1816"/>
      <c r="DE138" s="1816"/>
      <c r="DF138" s="1816"/>
      <c r="DG138" s="1816"/>
      <c r="DH138" s="1816"/>
      <c r="DI138" s="1816"/>
      <c r="DJ138" s="1816"/>
      <c r="DK138" s="1816"/>
      <c r="DL138" s="1816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23"/>
      <c r="DY138" s="27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N138" s="23"/>
      <c r="EO138" s="1509"/>
      <c r="EP138" s="1671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77"/>
      <c r="FD138" s="594"/>
      <c r="FE138" s="1937"/>
      <c r="FF138" s="136"/>
      <c r="FG138" s="136"/>
      <c r="FH138" s="136"/>
      <c r="FI138" s="136"/>
      <c r="FJ138" s="136"/>
      <c r="FK138" s="136"/>
      <c r="FL138" s="136"/>
      <c r="FM138" s="136"/>
      <c r="FN138" s="136"/>
      <c r="FO138" s="136"/>
      <c r="FP138" s="136"/>
      <c r="FQ138" s="136"/>
      <c r="FR138" s="136"/>
      <c r="FS138" s="136"/>
      <c r="FT138" s="136"/>
      <c r="FU138" s="136"/>
      <c r="FV138" s="136"/>
      <c r="FW138" s="136"/>
      <c r="FX138" s="136"/>
      <c r="FY138" s="136"/>
      <c r="FZ138" s="136"/>
      <c r="GA138" s="136"/>
      <c r="GB138" s="136"/>
      <c r="GC138" s="136"/>
      <c r="GD138" s="136"/>
      <c r="GE138" s="136"/>
      <c r="GF138" s="136"/>
      <c r="GG138" s="136"/>
      <c r="GH138" s="136"/>
      <c r="GI138" s="136"/>
      <c r="GJ138" s="136"/>
      <c r="GK138" s="136"/>
      <c r="GL138" s="136"/>
      <c r="GM138" s="136"/>
      <c r="GN138" s="136"/>
      <c r="GO138" s="136"/>
      <c r="GP138" s="136"/>
      <c r="GQ138" s="136"/>
      <c r="GR138" s="136"/>
      <c r="GS138" s="136"/>
      <c r="GT138" s="136"/>
      <c r="GU138" s="136"/>
      <c r="GV138" s="136"/>
      <c r="GW138" s="136"/>
      <c r="GX138" s="136"/>
      <c r="GY138" s="136"/>
      <c r="GZ138" s="136"/>
      <c r="HA138" s="136"/>
      <c r="HB138" s="136"/>
      <c r="HC138" s="136"/>
      <c r="HD138" s="136"/>
      <c r="HE138" s="136"/>
      <c r="HF138" s="136"/>
      <c r="HG138" s="136"/>
      <c r="HH138" s="136"/>
      <c r="HI138" s="136"/>
      <c r="HJ138" s="136"/>
      <c r="HK138" s="136"/>
      <c r="HL138" s="136"/>
      <c r="HM138" s="136"/>
      <c r="HN138" s="1937"/>
      <c r="HO138" s="136"/>
      <c r="HP138" s="136"/>
      <c r="HQ138" s="136"/>
      <c r="HR138" s="136"/>
      <c r="HS138" s="136"/>
      <c r="HT138" s="136"/>
      <c r="HU138" s="136"/>
      <c r="HV138" s="136"/>
      <c r="HW138" s="136"/>
      <c r="HX138" s="136"/>
      <c r="HY138" s="136"/>
      <c r="HZ138" s="136"/>
      <c r="IA138" s="136"/>
      <c r="IB138" s="136"/>
      <c r="IC138" s="1939"/>
      <c r="ID138" s="136"/>
      <c r="IE138" s="136"/>
      <c r="IF138" s="136"/>
      <c r="IG138" s="136"/>
      <c r="IH138" s="136"/>
      <c r="II138" s="136"/>
      <c r="IJ138" s="136"/>
      <c r="IK138" s="136"/>
      <c r="IL138" s="136"/>
      <c r="IM138" s="136"/>
      <c r="IN138" s="136"/>
      <c r="IO138" s="136"/>
      <c r="IP138" s="136"/>
      <c r="IQ138" s="136"/>
      <c r="IR138" s="136"/>
      <c r="IS138" s="136"/>
      <c r="IT138" s="136"/>
      <c r="IU138" s="136"/>
      <c r="IV138" s="136"/>
      <c r="IW138" s="136"/>
      <c r="IX138" s="136"/>
      <c r="IY138" s="136"/>
      <c r="IZ138" s="136"/>
      <c r="JA138" s="136"/>
      <c r="JB138" s="136"/>
      <c r="JC138" s="136"/>
      <c r="JD138" s="136"/>
      <c r="JE138" s="136"/>
      <c r="JF138" s="136"/>
      <c r="JG138" s="136"/>
      <c r="JH138" s="136"/>
      <c r="JI138" s="136"/>
      <c r="JJ138" s="136"/>
      <c r="JK138" s="136"/>
      <c r="JL138" s="136"/>
      <c r="JM138" s="136"/>
      <c r="JN138" s="136"/>
      <c r="JO138" s="136"/>
      <c r="JP138" s="136"/>
      <c r="JQ138" s="136"/>
      <c r="JR138" s="136"/>
      <c r="JS138" s="136"/>
      <c r="JT138" s="136"/>
      <c r="JU138" s="136"/>
      <c r="JV138" s="136"/>
      <c r="JW138" s="136"/>
      <c r="JX138" s="136"/>
      <c r="JY138" s="136"/>
      <c r="JZ138" s="136"/>
      <c r="KA138" s="136"/>
      <c r="KB138" s="136"/>
      <c r="KC138" s="136"/>
      <c r="KD138" s="136"/>
      <c r="KE138" s="136"/>
      <c r="KF138" s="136"/>
      <c r="KG138" s="136"/>
      <c r="KH138" s="136"/>
      <c r="KI138" s="136"/>
      <c r="KJ138" s="136"/>
      <c r="KK138" s="136"/>
      <c r="KL138" s="136"/>
      <c r="KM138" s="136"/>
      <c r="KN138" s="136"/>
      <c r="KO138" s="136"/>
      <c r="KP138" s="136"/>
      <c r="KQ138" s="136"/>
      <c r="KR138" s="136"/>
      <c r="KS138" s="136"/>
      <c r="KT138" s="136"/>
      <c r="KU138" s="136"/>
      <c r="KV138" s="136"/>
      <c r="KW138" s="136"/>
      <c r="KX138" s="136"/>
      <c r="KY138" s="136"/>
      <c r="KZ138" s="136"/>
      <c r="LA138" s="136"/>
      <c r="LB138" s="136"/>
      <c r="LC138" s="136"/>
      <c r="LD138" s="136"/>
      <c r="LE138" s="136"/>
      <c r="LF138" s="136"/>
      <c r="LG138" s="136"/>
      <c r="LH138" s="136"/>
      <c r="LI138" s="136"/>
      <c r="LJ138" s="136"/>
      <c r="LK138" s="136"/>
      <c r="LL138" s="136"/>
      <c r="LM138" s="136"/>
      <c r="LN138" s="136"/>
      <c r="LO138" s="136"/>
      <c r="LP138" s="136"/>
      <c r="LQ138" s="136"/>
      <c r="LR138" s="136"/>
      <c r="LS138" s="136"/>
      <c r="LT138" s="136"/>
      <c r="LU138" s="136"/>
      <c r="LV138" s="136"/>
      <c r="LW138" s="136"/>
      <c r="LX138" s="136"/>
      <c r="LY138" s="136"/>
      <c r="LZ138" s="136"/>
      <c r="MA138" s="136"/>
      <c r="MB138" s="136"/>
      <c r="MC138" s="136"/>
      <c r="MD138" s="136"/>
      <c r="ME138" s="136"/>
      <c r="MF138" s="136"/>
      <c r="MG138" s="136"/>
      <c r="MH138" s="136"/>
      <c r="MI138" s="136"/>
      <c r="MJ138" s="136"/>
      <c r="MK138" s="136"/>
      <c r="ML138" s="136"/>
      <c r="MM138" s="136"/>
      <c r="MN138" s="136"/>
      <c r="MO138" s="136"/>
      <c r="MP138" s="136"/>
      <c r="MQ138" s="136"/>
      <c r="MR138" s="1939"/>
      <c r="MS138" s="612"/>
      <c r="MT138" s="136"/>
      <c r="MU138" s="136"/>
      <c r="MV138" s="136"/>
      <c r="MW138" s="136"/>
      <c r="MX138" s="136"/>
      <c r="MY138" s="136"/>
      <c r="MZ138" s="136"/>
      <c r="NA138" s="136"/>
      <c r="NB138" s="136"/>
      <c r="NC138" s="136"/>
      <c r="ND138" s="136"/>
      <c r="NE138" s="136"/>
      <c r="NF138" s="136"/>
      <c r="NG138" s="136"/>
      <c r="NH138" s="136"/>
      <c r="NI138" s="136"/>
      <c r="NJ138" s="136"/>
      <c r="NK138" s="136"/>
      <c r="NL138" s="136"/>
      <c r="NM138" s="136"/>
      <c r="NN138" s="136"/>
      <c r="NO138" s="136"/>
      <c r="NP138" s="136"/>
      <c r="NQ138" s="136"/>
      <c r="NR138" s="136"/>
      <c r="NS138" s="136"/>
      <c r="NT138" s="608"/>
    </row>
    <row r="139" spans="1:384" s="1938" customFormat="1" x14ac:dyDescent="0.2">
      <c r="A139" s="14"/>
      <c r="B139" s="14"/>
      <c r="C139" s="14"/>
      <c r="D139" s="23"/>
      <c r="E139" s="1937"/>
      <c r="F139" s="136"/>
      <c r="G139" s="136"/>
      <c r="H139" s="136"/>
      <c r="I139" s="136"/>
      <c r="J139" s="136"/>
      <c r="K139" s="136"/>
      <c r="L139" s="136"/>
      <c r="M139" s="1939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23"/>
      <c r="BN139" s="27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816"/>
      <c r="DD139" s="1816"/>
      <c r="DE139" s="1816"/>
      <c r="DF139" s="1816"/>
      <c r="DG139" s="1816"/>
      <c r="DH139" s="1816"/>
      <c r="DI139" s="1816"/>
      <c r="DJ139" s="1816"/>
      <c r="DK139" s="1816"/>
      <c r="DL139" s="1816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23"/>
      <c r="DY139" s="27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23"/>
      <c r="EO139" s="1509"/>
      <c r="EP139" s="1671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77"/>
      <c r="FD139" s="594"/>
      <c r="FE139" s="1937"/>
      <c r="FF139" s="136"/>
      <c r="FG139" s="136"/>
      <c r="FH139" s="136"/>
      <c r="FI139" s="136"/>
      <c r="FJ139" s="136"/>
      <c r="FK139" s="136"/>
      <c r="FL139" s="136"/>
      <c r="FM139" s="136"/>
      <c r="FN139" s="136"/>
      <c r="FO139" s="136"/>
      <c r="FP139" s="136"/>
      <c r="FQ139" s="136"/>
      <c r="FR139" s="136"/>
      <c r="FS139" s="136"/>
      <c r="FT139" s="136"/>
      <c r="FU139" s="136"/>
      <c r="FV139" s="136"/>
      <c r="FW139" s="136"/>
      <c r="FX139" s="136"/>
      <c r="FY139" s="136"/>
      <c r="FZ139" s="136"/>
      <c r="GA139" s="136"/>
      <c r="GB139" s="136"/>
      <c r="GC139" s="136"/>
      <c r="GD139" s="136"/>
      <c r="GE139" s="136"/>
      <c r="GF139" s="136"/>
      <c r="GG139" s="136"/>
      <c r="GH139" s="136"/>
      <c r="GI139" s="136"/>
      <c r="GJ139" s="136"/>
      <c r="GK139" s="136"/>
      <c r="GL139" s="136"/>
      <c r="GM139" s="136"/>
      <c r="GN139" s="136"/>
      <c r="GO139" s="136"/>
      <c r="GP139" s="136"/>
      <c r="GQ139" s="136"/>
      <c r="GR139" s="136"/>
      <c r="GS139" s="136"/>
      <c r="GT139" s="136"/>
      <c r="GU139" s="136"/>
      <c r="GV139" s="136"/>
      <c r="GW139" s="136"/>
      <c r="GX139" s="136"/>
      <c r="GY139" s="136"/>
      <c r="GZ139" s="136"/>
      <c r="HA139" s="136"/>
      <c r="HB139" s="136"/>
      <c r="HC139" s="136"/>
      <c r="HD139" s="136"/>
      <c r="HE139" s="136"/>
      <c r="HF139" s="136"/>
      <c r="HG139" s="136"/>
      <c r="HH139" s="136"/>
      <c r="HI139" s="136"/>
      <c r="HJ139" s="136"/>
      <c r="HK139" s="136"/>
      <c r="HL139" s="136"/>
      <c r="HM139" s="136"/>
      <c r="HN139" s="1937"/>
      <c r="HO139" s="136"/>
      <c r="HP139" s="136"/>
      <c r="HQ139" s="136"/>
      <c r="HR139" s="136"/>
      <c r="HS139" s="136"/>
      <c r="HT139" s="136"/>
      <c r="HU139" s="136"/>
      <c r="HV139" s="136"/>
      <c r="HW139" s="136"/>
      <c r="HX139" s="136"/>
      <c r="HY139" s="136"/>
      <c r="HZ139" s="136"/>
      <c r="IA139" s="136"/>
      <c r="IB139" s="136"/>
      <c r="IC139" s="1939"/>
      <c r="ID139" s="136"/>
      <c r="IE139" s="136"/>
      <c r="IF139" s="136"/>
      <c r="IG139" s="136"/>
      <c r="IH139" s="136"/>
      <c r="II139" s="136"/>
      <c r="IJ139" s="136"/>
      <c r="IK139" s="136"/>
      <c r="IL139" s="136"/>
      <c r="IM139" s="136"/>
      <c r="IN139" s="136"/>
      <c r="IO139" s="136"/>
      <c r="IP139" s="136"/>
      <c r="IQ139" s="136"/>
      <c r="IR139" s="136"/>
      <c r="IS139" s="136"/>
      <c r="IT139" s="136"/>
      <c r="IU139" s="136"/>
      <c r="IV139" s="136"/>
      <c r="IW139" s="136"/>
      <c r="IX139" s="136"/>
      <c r="IY139" s="136"/>
      <c r="IZ139" s="136"/>
      <c r="JA139" s="136"/>
      <c r="JB139" s="136"/>
      <c r="JC139" s="136"/>
      <c r="JD139" s="136"/>
      <c r="JE139" s="136"/>
      <c r="JF139" s="136"/>
      <c r="JG139" s="136"/>
      <c r="JH139" s="136"/>
      <c r="JI139" s="136"/>
      <c r="JJ139" s="136"/>
      <c r="JK139" s="136"/>
      <c r="JL139" s="136"/>
      <c r="JM139" s="136"/>
      <c r="JN139" s="136"/>
      <c r="JO139" s="136"/>
      <c r="JP139" s="136"/>
      <c r="JQ139" s="136"/>
      <c r="JR139" s="136"/>
      <c r="JS139" s="136"/>
      <c r="JT139" s="136"/>
      <c r="JU139" s="136"/>
      <c r="JV139" s="136"/>
      <c r="JW139" s="136"/>
      <c r="JX139" s="136"/>
      <c r="JY139" s="136"/>
      <c r="JZ139" s="136"/>
      <c r="KA139" s="136"/>
      <c r="KB139" s="136"/>
      <c r="KC139" s="136"/>
      <c r="KD139" s="136"/>
      <c r="KE139" s="136"/>
      <c r="KF139" s="136"/>
      <c r="KG139" s="136"/>
      <c r="KH139" s="136"/>
      <c r="KI139" s="136"/>
      <c r="KJ139" s="136"/>
      <c r="KK139" s="136"/>
      <c r="KL139" s="136"/>
      <c r="KM139" s="136"/>
      <c r="KN139" s="136"/>
      <c r="KO139" s="136"/>
      <c r="KP139" s="136"/>
      <c r="KQ139" s="136"/>
      <c r="KR139" s="136"/>
      <c r="KS139" s="136"/>
      <c r="KT139" s="136"/>
      <c r="KU139" s="136"/>
      <c r="KV139" s="136"/>
      <c r="KW139" s="136"/>
      <c r="KX139" s="136"/>
      <c r="KY139" s="136"/>
      <c r="KZ139" s="136"/>
      <c r="LA139" s="136"/>
      <c r="LB139" s="136"/>
      <c r="LC139" s="136"/>
      <c r="LD139" s="136"/>
      <c r="LE139" s="136"/>
      <c r="LF139" s="136"/>
      <c r="LG139" s="136"/>
      <c r="LH139" s="136"/>
      <c r="LI139" s="136"/>
      <c r="LJ139" s="136"/>
      <c r="LK139" s="136"/>
      <c r="LL139" s="136"/>
      <c r="LM139" s="136"/>
      <c r="LN139" s="136"/>
      <c r="LO139" s="136"/>
      <c r="LP139" s="136"/>
      <c r="LQ139" s="136"/>
      <c r="LR139" s="136"/>
      <c r="LS139" s="136"/>
      <c r="LT139" s="136"/>
      <c r="LU139" s="136"/>
      <c r="LV139" s="136"/>
      <c r="LW139" s="136"/>
      <c r="LX139" s="136"/>
      <c r="LY139" s="136"/>
      <c r="LZ139" s="136"/>
      <c r="MA139" s="136"/>
      <c r="MB139" s="136"/>
      <c r="MC139" s="136"/>
      <c r="MD139" s="136"/>
      <c r="ME139" s="136"/>
      <c r="MF139" s="136"/>
      <c r="MG139" s="136"/>
      <c r="MH139" s="136"/>
      <c r="MI139" s="136"/>
      <c r="MJ139" s="136"/>
      <c r="MK139" s="136"/>
      <c r="ML139" s="136"/>
      <c r="MM139" s="136"/>
      <c r="MN139" s="136"/>
      <c r="MO139" s="136"/>
      <c r="MP139" s="136"/>
      <c r="MQ139" s="136"/>
      <c r="MR139" s="1939"/>
      <c r="MS139" s="612"/>
      <c r="MT139" s="136"/>
      <c r="MU139" s="136"/>
      <c r="MV139" s="136"/>
      <c r="MW139" s="136"/>
      <c r="MX139" s="136"/>
      <c r="MY139" s="136"/>
      <c r="MZ139" s="136"/>
      <c r="NA139" s="136"/>
      <c r="NB139" s="136"/>
      <c r="NC139" s="136"/>
      <c r="ND139" s="136"/>
      <c r="NE139" s="136"/>
      <c r="NF139" s="136"/>
      <c r="NG139" s="136"/>
      <c r="NH139" s="136"/>
      <c r="NI139" s="136"/>
      <c r="NJ139" s="136"/>
      <c r="NK139" s="136"/>
      <c r="NL139" s="136"/>
      <c r="NM139" s="136"/>
      <c r="NN139" s="136"/>
      <c r="NO139" s="136"/>
      <c r="NP139" s="136"/>
      <c r="NQ139" s="136"/>
      <c r="NR139" s="136"/>
      <c r="NS139" s="136"/>
      <c r="NT139" s="608"/>
    </row>
    <row r="140" spans="1:384" s="1938" customFormat="1" x14ac:dyDescent="0.2">
      <c r="A140" s="14"/>
      <c r="B140" s="14"/>
      <c r="C140" s="14"/>
      <c r="D140" s="23"/>
      <c r="E140" s="1937"/>
      <c r="F140" s="136"/>
      <c r="G140" s="136"/>
      <c r="H140" s="136"/>
      <c r="I140" s="136"/>
      <c r="J140" s="136"/>
      <c r="K140" s="136"/>
      <c r="L140" s="136"/>
      <c r="M140" s="1939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23"/>
      <c r="BN140" s="27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816"/>
      <c r="DD140" s="1816"/>
      <c r="DE140" s="1816"/>
      <c r="DF140" s="1816"/>
      <c r="DG140" s="1816"/>
      <c r="DH140" s="1816"/>
      <c r="DI140" s="1816"/>
      <c r="DJ140" s="1816"/>
      <c r="DK140" s="1816"/>
      <c r="DL140" s="1816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23"/>
      <c r="DY140" s="27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23"/>
      <c r="EO140" s="1509"/>
      <c r="EP140" s="1671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77"/>
      <c r="FD140" s="594"/>
      <c r="FE140" s="1937"/>
      <c r="FF140" s="136"/>
      <c r="FG140" s="136"/>
      <c r="FH140" s="136"/>
      <c r="FI140" s="136"/>
      <c r="FJ140" s="136"/>
      <c r="FK140" s="136"/>
      <c r="FL140" s="136"/>
      <c r="FM140" s="136"/>
      <c r="FN140" s="136"/>
      <c r="FO140" s="136"/>
      <c r="FP140" s="136"/>
      <c r="FQ140" s="136"/>
      <c r="FR140" s="136"/>
      <c r="FS140" s="136"/>
      <c r="FT140" s="136"/>
      <c r="FU140" s="136"/>
      <c r="FV140" s="136"/>
      <c r="FW140" s="136"/>
      <c r="FX140" s="136"/>
      <c r="FY140" s="136"/>
      <c r="FZ140" s="136"/>
      <c r="GA140" s="136"/>
      <c r="GB140" s="136"/>
      <c r="GC140" s="136"/>
      <c r="GD140" s="136"/>
      <c r="GE140" s="136"/>
      <c r="GF140" s="136"/>
      <c r="GG140" s="136"/>
      <c r="GH140" s="136"/>
      <c r="GI140" s="136"/>
      <c r="GJ140" s="136"/>
      <c r="GK140" s="136"/>
      <c r="GL140" s="136"/>
      <c r="GM140" s="136"/>
      <c r="GN140" s="136"/>
      <c r="GO140" s="136"/>
      <c r="GP140" s="136"/>
      <c r="GQ140" s="136"/>
      <c r="GR140" s="136"/>
      <c r="GS140" s="136"/>
      <c r="GT140" s="136"/>
      <c r="GU140" s="136"/>
      <c r="GV140" s="136"/>
      <c r="GW140" s="136"/>
      <c r="GX140" s="136"/>
      <c r="GY140" s="136"/>
      <c r="GZ140" s="136"/>
      <c r="HA140" s="136"/>
      <c r="HB140" s="136"/>
      <c r="HC140" s="136"/>
      <c r="HD140" s="136"/>
      <c r="HE140" s="136"/>
      <c r="HF140" s="136"/>
      <c r="HG140" s="136"/>
      <c r="HH140" s="136"/>
      <c r="HI140" s="136"/>
      <c r="HJ140" s="136"/>
      <c r="HK140" s="136"/>
      <c r="HL140" s="136"/>
      <c r="HM140" s="136"/>
      <c r="HN140" s="1937"/>
      <c r="HO140" s="136"/>
      <c r="HP140" s="136"/>
      <c r="HQ140" s="136"/>
      <c r="HR140" s="136"/>
      <c r="HS140" s="136"/>
      <c r="HT140" s="136"/>
      <c r="HU140" s="136"/>
      <c r="HV140" s="136"/>
      <c r="HW140" s="136"/>
      <c r="HX140" s="136"/>
      <c r="HY140" s="136"/>
      <c r="HZ140" s="136"/>
      <c r="IA140" s="136"/>
      <c r="IB140" s="136"/>
      <c r="IC140" s="1939"/>
      <c r="ID140" s="136"/>
      <c r="IE140" s="136"/>
      <c r="IF140" s="136"/>
      <c r="IG140" s="136"/>
      <c r="IH140" s="136"/>
      <c r="II140" s="136"/>
      <c r="IJ140" s="136"/>
      <c r="IK140" s="136"/>
      <c r="IL140" s="136"/>
      <c r="IM140" s="136"/>
      <c r="IN140" s="136"/>
      <c r="IO140" s="136"/>
      <c r="IP140" s="136"/>
      <c r="IQ140" s="136"/>
      <c r="IR140" s="136"/>
      <c r="IS140" s="136"/>
      <c r="IT140" s="136"/>
      <c r="IU140" s="136"/>
      <c r="IV140" s="136"/>
      <c r="IW140" s="136"/>
      <c r="IX140" s="136"/>
      <c r="IY140" s="136"/>
      <c r="IZ140" s="136"/>
      <c r="JA140" s="136"/>
      <c r="JB140" s="136"/>
      <c r="JC140" s="136"/>
      <c r="JD140" s="136"/>
      <c r="JE140" s="136"/>
      <c r="JF140" s="136"/>
      <c r="JG140" s="136"/>
      <c r="JH140" s="136"/>
      <c r="JI140" s="136"/>
      <c r="JJ140" s="136"/>
      <c r="JK140" s="136"/>
      <c r="JL140" s="136"/>
      <c r="JM140" s="136"/>
      <c r="JN140" s="136"/>
      <c r="JO140" s="136"/>
      <c r="JP140" s="136"/>
      <c r="JQ140" s="136"/>
      <c r="JR140" s="136"/>
      <c r="JS140" s="136"/>
      <c r="JT140" s="136"/>
      <c r="JU140" s="136"/>
      <c r="JV140" s="136"/>
      <c r="JW140" s="136"/>
      <c r="JX140" s="136"/>
      <c r="JY140" s="136"/>
      <c r="JZ140" s="136"/>
      <c r="KA140" s="136"/>
      <c r="KB140" s="136"/>
      <c r="KC140" s="136"/>
      <c r="KD140" s="136"/>
      <c r="KE140" s="136"/>
      <c r="KF140" s="136"/>
      <c r="KG140" s="136"/>
      <c r="KH140" s="136"/>
      <c r="KI140" s="136"/>
      <c r="KJ140" s="136"/>
      <c r="KK140" s="136"/>
      <c r="KL140" s="136"/>
      <c r="KM140" s="136"/>
      <c r="KN140" s="136"/>
      <c r="KO140" s="136"/>
      <c r="KP140" s="136"/>
      <c r="KQ140" s="136"/>
      <c r="KR140" s="136"/>
      <c r="KS140" s="136"/>
      <c r="KT140" s="136"/>
      <c r="KU140" s="136"/>
      <c r="KV140" s="136"/>
      <c r="KW140" s="136"/>
      <c r="KX140" s="136"/>
      <c r="KY140" s="136"/>
      <c r="KZ140" s="136"/>
      <c r="LA140" s="136"/>
      <c r="LB140" s="136"/>
      <c r="LC140" s="136"/>
      <c r="LD140" s="136"/>
      <c r="LE140" s="136"/>
      <c r="LF140" s="136"/>
      <c r="LG140" s="136"/>
      <c r="LH140" s="136"/>
      <c r="LI140" s="136"/>
      <c r="LJ140" s="136"/>
      <c r="LK140" s="136"/>
      <c r="LL140" s="136"/>
      <c r="LM140" s="136"/>
      <c r="LN140" s="136"/>
      <c r="LO140" s="136"/>
      <c r="LP140" s="136"/>
      <c r="LQ140" s="136"/>
      <c r="LR140" s="136"/>
      <c r="LS140" s="136"/>
      <c r="LT140" s="136"/>
      <c r="LU140" s="136"/>
      <c r="LV140" s="136"/>
      <c r="LW140" s="136"/>
      <c r="LX140" s="136"/>
      <c r="LY140" s="136"/>
      <c r="LZ140" s="136"/>
      <c r="MA140" s="136"/>
      <c r="MB140" s="136"/>
      <c r="MC140" s="136"/>
      <c r="MD140" s="136"/>
      <c r="ME140" s="136"/>
      <c r="MF140" s="136"/>
      <c r="MG140" s="136"/>
      <c r="MH140" s="136"/>
      <c r="MI140" s="136"/>
      <c r="MJ140" s="136"/>
      <c r="MK140" s="136"/>
      <c r="ML140" s="136"/>
      <c r="MM140" s="136"/>
      <c r="MN140" s="136"/>
      <c r="MO140" s="136"/>
      <c r="MP140" s="136"/>
      <c r="MQ140" s="136"/>
      <c r="MR140" s="1939"/>
      <c r="MS140" s="612"/>
      <c r="MT140" s="136"/>
      <c r="MU140" s="136"/>
      <c r="MV140" s="136"/>
      <c r="MW140" s="136"/>
      <c r="MX140" s="136"/>
      <c r="MY140" s="136"/>
      <c r="MZ140" s="136"/>
      <c r="NA140" s="136"/>
      <c r="NB140" s="136"/>
      <c r="NC140" s="136"/>
      <c r="ND140" s="136"/>
      <c r="NE140" s="136"/>
      <c r="NF140" s="136"/>
      <c r="NG140" s="136"/>
      <c r="NH140" s="136"/>
      <c r="NI140" s="136"/>
      <c r="NJ140" s="136"/>
      <c r="NK140" s="136"/>
      <c r="NL140" s="136"/>
      <c r="NM140" s="136"/>
      <c r="NN140" s="136"/>
      <c r="NO140" s="136"/>
      <c r="NP140" s="136"/>
      <c r="NQ140" s="136"/>
      <c r="NR140" s="136"/>
      <c r="NS140" s="136"/>
      <c r="NT140" s="608"/>
    </row>
    <row r="141" spans="1:384" s="1938" customFormat="1" x14ac:dyDescent="0.2">
      <c r="A141" s="14"/>
      <c r="B141" s="14"/>
      <c r="C141" s="14"/>
      <c r="D141" s="23"/>
      <c r="E141" s="1937"/>
      <c r="F141" s="136"/>
      <c r="G141" s="136"/>
      <c r="H141" s="136"/>
      <c r="I141" s="136"/>
      <c r="J141" s="136"/>
      <c r="K141" s="136"/>
      <c r="L141" s="136"/>
      <c r="M141" s="1939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23"/>
      <c r="BN141" s="27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816"/>
      <c r="DD141" s="1816"/>
      <c r="DE141" s="1816"/>
      <c r="DF141" s="1816"/>
      <c r="DG141" s="1816"/>
      <c r="DH141" s="1816"/>
      <c r="DI141" s="1816"/>
      <c r="DJ141" s="1816"/>
      <c r="DK141" s="1816"/>
      <c r="DL141" s="1816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23"/>
      <c r="DY141" s="27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23"/>
      <c r="EO141" s="1509"/>
      <c r="EP141" s="1671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77"/>
      <c r="FD141" s="594"/>
      <c r="FE141" s="1937"/>
      <c r="FF141" s="136"/>
      <c r="FG141" s="136"/>
      <c r="FH141" s="136"/>
      <c r="FI141" s="136"/>
      <c r="FJ141" s="136"/>
      <c r="FK141" s="136"/>
      <c r="FL141" s="136"/>
      <c r="FM141" s="136"/>
      <c r="FN141" s="136"/>
      <c r="FO141" s="136"/>
      <c r="FP141" s="136"/>
      <c r="FQ141" s="136"/>
      <c r="FR141" s="136"/>
      <c r="FS141" s="136"/>
      <c r="FT141" s="136"/>
      <c r="FU141" s="136"/>
      <c r="FV141" s="136"/>
      <c r="FW141" s="136"/>
      <c r="FX141" s="136"/>
      <c r="FY141" s="136"/>
      <c r="FZ141" s="136"/>
      <c r="GA141" s="136"/>
      <c r="GB141" s="136"/>
      <c r="GC141" s="136"/>
      <c r="GD141" s="136"/>
      <c r="GE141" s="136"/>
      <c r="GF141" s="136"/>
      <c r="GG141" s="136"/>
      <c r="GH141" s="136"/>
      <c r="GI141" s="136"/>
      <c r="GJ141" s="136"/>
      <c r="GK141" s="136"/>
      <c r="GL141" s="136"/>
      <c r="GM141" s="136"/>
      <c r="GN141" s="136"/>
      <c r="GO141" s="136"/>
      <c r="GP141" s="136"/>
      <c r="GQ141" s="136"/>
      <c r="GR141" s="136"/>
      <c r="GS141" s="136"/>
      <c r="GT141" s="136"/>
      <c r="GU141" s="136"/>
      <c r="GV141" s="136"/>
      <c r="GW141" s="136"/>
      <c r="GX141" s="136"/>
      <c r="GY141" s="136"/>
      <c r="GZ141" s="136"/>
      <c r="HA141" s="136"/>
      <c r="HB141" s="136"/>
      <c r="HC141" s="136"/>
      <c r="HD141" s="136"/>
      <c r="HE141" s="136"/>
      <c r="HF141" s="136"/>
      <c r="HG141" s="136"/>
      <c r="HH141" s="136"/>
      <c r="HI141" s="136"/>
      <c r="HJ141" s="136"/>
      <c r="HK141" s="136"/>
      <c r="HL141" s="136"/>
      <c r="HM141" s="136"/>
      <c r="HN141" s="1937"/>
      <c r="HO141" s="136"/>
      <c r="HP141" s="136"/>
      <c r="HQ141" s="136"/>
      <c r="HR141" s="136"/>
      <c r="HS141" s="136"/>
      <c r="HT141" s="136"/>
      <c r="HU141" s="136"/>
      <c r="HV141" s="136"/>
      <c r="HW141" s="136"/>
      <c r="HX141" s="136"/>
      <c r="HY141" s="136"/>
      <c r="HZ141" s="136"/>
      <c r="IA141" s="136"/>
      <c r="IB141" s="136"/>
      <c r="IC141" s="1939"/>
      <c r="ID141" s="136"/>
      <c r="IE141" s="136"/>
      <c r="IF141" s="136"/>
      <c r="IG141" s="136"/>
      <c r="IH141" s="136"/>
      <c r="II141" s="136"/>
      <c r="IJ141" s="136"/>
      <c r="IK141" s="136"/>
      <c r="IL141" s="136"/>
      <c r="IM141" s="136"/>
      <c r="IN141" s="136"/>
      <c r="IO141" s="136"/>
      <c r="IP141" s="136"/>
      <c r="IQ141" s="136"/>
      <c r="IR141" s="136"/>
      <c r="IS141" s="136"/>
      <c r="IT141" s="136"/>
      <c r="IU141" s="136"/>
      <c r="IV141" s="136"/>
      <c r="IW141" s="136"/>
      <c r="IX141" s="136"/>
      <c r="IY141" s="136"/>
      <c r="IZ141" s="136"/>
      <c r="JA141" s="136"/>
      <c r="JB141" s="136"/>
      <c r="JC141" s="136"/>
      <c r="JD141" s="136"/>
      <c r="JE141" s="136"/>
      <c r="JF141" s="136"/>
      <c r="JG141" s="136"/>
      <c r="JH141" s="136"/>
      <c r="JI141" s="136"/>
      <c r="JJ141" s="136"/>
      <c r="JK141" s="136"/>
      <c r="JL141" s="136"/>
      <c r="JM141" s="136"/>
      <c r="JN141" s="136"/>
      <c r="JO141" s="136"/>
      <c r="JP141" s="136"/>
      <c r="JQ141" s="136"/>
      <c r="JR141" s="136"/>
      <c r="JS141" s="136"/>
      <c r="JT141" s="136"/>
      <c r="JU141" s="136"/>
      <c r="JV141" s="136"/>
      <c r="JW141" s="136"/>
      <c r="JX141" s="136"/>
      <c r="JY141" s="136"/>
      <c r="JZ141" s="136"/>
      <c r="KA141" s="136"/>
      <c r="KB141" s="136"/>
      <c r="KC141" s="136"/>
      <c r="KD141" s="136"/>
      <c r="KE141" s="136"/>
      <c r="KF141" s="136"/>
      <c r="KG141" s="136"/>
      <c r="KH141" s="136"/>
      <c r="KI141" s="136"/>
      <c r="KJ141" s="136"/>
      <c r="KK141" s="136"/>
      <c r="KL141" s="136"/>
      <c r="KM141" s="136"/>
      <c r="KN141" s="136"/>
      <c r="KO141" s="136"/>
      <c r="KP141" s="136"/>
      <c r="KQ141" s="136"/>
      <c r="KR141" s="136"/>
      <c r="KS141" s="136"/>
      <c r="KT141" s="136"/>
      <c r="KU141" s="136"/>
      <c r="KV141" s="136"/>
      <c r="KW141" s="136"/>
      <c r="KX141" s="136"/>
      <c r="KY141" s="136"/>
      <c r="KZ141" s="136"/>
      <c r="LA141" s="136"/>
      <c r="LB141" s="136"/>
      <c r="LC141" s="136"/>
      <c r="LD141" s="136"/>
      <c r="LE141" s="136"/>
      <c r="LF141" s="136"/>
      <c r="LG141" s="136"/>
      <c r="LH141" s="136"/>
      <c r="LI141" s="136"/>
      <c r="LJ141" s="136"/>
      <c r="LK141" s="136"/>
      <c r="LL141" s="136"/>
      <c r="LM141" s="136"/>
      <c r="LN141" s="136"/>
      <c r="LO141" s="136"/>
      <c r="LP141" s="136"/>
      <c r="LQ141" s="136"/>
      <c r="LR141" s="136"/>
      <c r="LS141" s="136"/>
      <c r="LT141" s="136"/>
      <c r="LU141" s="136"/>
      <c r="LV141" s="136"/>
      <c r="LW141" s="136"/>
      <c r="LX141" s="136"/>
      <c r="LY141" s="136"/>
      <c r="LZ141" s="136"/>
      <c r="MA141" s="136"/>
      <c r="MB141" s="136"/>
      <c r="MC141" s="136"/>
      <c r="MD141" s="136"/>
      <c r="ME141" s="136"/>
      <c r="MF141" s="136"/>
      <c r="MG141" s="136"/>
      <c r="MH141" s="136"/>
      <c r="MI141" s="136"/>
      <c r="MJ141" s="136"/>
      <c r="MK141" s="136"/>
      <c r="ML141" s="136"/>
      <c r="MM141" s="136"/>
      <c r="MN141" s="136"/>
      <c r="MO141" s="136"/>
      <c r="MP141" s="136"/>
      <c r="MQ141" s="136"/>
      <c r="MR141" s="1939"/>
      <c r="MS141" s="612"/>
      <c r="MT141" s="136"/>
      <c r="MU141" s="136"/>
      <c r="MV141" s="136"/>
      <c r="MW141" s="136"/>
      <c r="MX141" s="136"/>
      <c r="MY141" s="136"/>
      <c r="MZ141" s="136"/>
      <c r="NA141" s="136"/>
      <c r="NB141" s="136"/>
      <c r="NC141" s="136"/>
      <c r="ND141" s="136"/>
      <c r="NE141" s="136"/>
      <c r="NF141" s="136"/>
      <c r="NG141" s="136"/>
      <c r="NH141" s="136"/>
      <c r="NI141" s="136"/>
      <c r="NJ141" s="136"/>
      <c r="NK141" s="136"/>
      <c r="NL141" s="136"/>
      <c r="NM141" s="136"/>
      <c r="NN141" s="136"/>
      <c r="NO141" s="136"/>
      <c r="NP141" s="136"/>
      <c r="NQ141" s="136"/>
      <c r="NR141" s="136"/>
      <c r="NS141" s="136"/>
      <c r="NT141" s="608"/>
    </row>
    <row r="142" spans="1:384" s="1938" customFormat="1" x14ac:dyDescent="0.2">
      <c r="A142" s="14"/>
      <c r="B142" s="14"/>
      <c r="C142" s="14"/>
      <c r="D142" s="23"/>
      <c r="E142" s="1937"/>
      <c r="F142" s="136"/>
      <c r="G142" s="136"/>
      <c r="H142" s="136"/>
      <c r="I142" s="136"/>
      <c r="J142" s="136"/>
      <c r="K142" s="136"/>
      <c r="L142" s="136"/>
      <c r="M142" s="1939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23"/>
      <c r="BN142" s="27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816"/>
      <c r="DD142" s="1816"/>
      <c r="DE142" s="1816"/>
      <c r="DF142" s="1816"/>
      <c r="DG142" s="1816"/>
      <c r="DH142" s="1816"/>
      <c r="DI142" s="1816"/>
      <c r="DJ142" s="1816"/>
      <c r="DK142" s="1816"/>
      <c r="DL142" s="1816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23"/>
      <c r="DY142" s="27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23"/>
      <c r="EO142" s="1509"/>
      <c r="EP142" s="1671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77"/>
      <c r="FD142" s="594"/>
      <c r="FE142" s="1937"/>
      <c r="FF142" s="136"/>
      <c r="FG142" s="136"/>
      <c r="FH142" s="136"/>
      <c r="FI142" s="136"/>
      <c r="FJ142" s="136"/>
      <c r="FK142" s="136"/>
      <c r="FL142" s="136"/>
      <c r="FM142" s="136"/>
      <c r="FN142" s="136"/>
      <c r="FO142" s="136"/>
      <c r="FP142" s="136"/>
      <c r="FQ142" s="136"/>
      <c r="FR142" s="136"/>
      <c r="FS142" s="136"/>
      <c r="FT142" s="136"/>
      <c r="FU142" s="136"/>
      <c r="FV142" s="136"/>
      <c r="FW142" s="136"/>
      <c r="FX142" s="136"/>
      <c r="FY142" s="136"/>
      <c r="FZ142" s="136"/>
      <c r="GA142" s="136"/>
      <c r="GB142" s="136"/>
      <c r="GC142" s="136"/>
      <c r="GD142" s="136"/>
      <c r="GE142" s="136"/>
      <c r="GF142" s="136"/>
      <c r="GG142" s="136"/>
      <c r="GH142" s="136"/>
      <c r="GI142" s="136"/>
      <c r="GJ142" s="136"/>
      <c r="GK142" s="136"/>
      <c r="GL142" s="136"/>
      <c r="GM142" s="136"/>
      <c r="GN142" s="136"/>
      <c r="GO142" s="136"/>
      <c r="GP142" s="136"/>
      <c r="GQ142" s="136"/>
      <c r="GR142" s="136"/>
      <c r="GS142" s="136"/>
      <c r="GT142" s="136"/>
      <c r="GU142" s="136"/>
      <c r="GV142" s="136"/>
      <c r="GW142" s="136"/>
      <c r="GX142" s="136"/>
      <c r="GY142" s="136"/>
      <c r="GZ142" s="136"/>
      <c r="HA142" s="136"/>
      <c r="HB142" s="136"/>
      <c r="HC142" s="136"/>
      <c r="HD142" s="136"/>
      <c r="HE142" s="136"/>
      <c r="HF142" s="136"/>
      <c r="HG142" s="136"/>
      <c r="HH142" s="136"/>
      <c r="HI142" s="136"/>
      <c r="HJ142" s="136"/>
      <c r="HK142" s="136"/>
      <c r="HL142" s="136"/>
      <c r="HM142" s="136"/>
      <c r="HN142" s="1937"/>
      <c r="HO142" s="136"/>
      <c r="HP142" s="136"/>
      <c r="HQ142" s="136"/>
      <c r="HR142" s="136"/>
      <c r="HS142" s="136"/>
      <c r="HT142" s="136"/>
      <c r="HU142" s="136"/>
      <c r="HV142" s="136"/>
      <c r="HW142" s="136"/>
      <c r="HX142" s="136"/>
      <c r="HY142" s="136"/>
      <c r="HZ142" s="136"/>
      <c r="IA142" s="136"/>
      <c r="IB142" s="136"/>
      <c r="IC142" s="1939"/>
      <c r="ID142" s="136"/>
      <c r="IE142" s="136"/>
      <c r="IF142" s="136"/>
      <c r="IG142" s="136"/>
      <c r="IH142" s="136"/>
      <c r="II142" s="136"/>
      <c r="IJ142" s="136"/>
      <c r="IK142" s="136"/>
      <c r="IL142" s="136"/>
      <c r="IM142" s="136"/>
      <c r="IN142" s="136"/>
      <c r="IO142" s="136"/>
      <c r="IP142" s="136"/>
      <c r="IQ142" s="136"/>
      <c r="IR142" s="136"/>
      <c r="IS142" s="136"/>
      <c r="IT142" s="136"/>
      <c r="IU142" s="136"/>
      <c r="IV142" s="136"/>
      <c r="IW142" s="136"/>
      <c r="IX142" s="136"/>
      <c r="IY142" s="136"/>
      <c r="IZ142" s="136"/>
      <c r="JA142" s="136"/>
      <c r="JB142" s="136"/>
      <c r="JC142" s="136"/>
      <c r="JD142" s="136"/>
      <c r="JE142" s="136"/>
      <c r="JF142" s="136"/>
      <c r="JG142" s="136"/>
      <c r="JH142" s="136"/>
      <c r="JI142" s="136"/>
      <c r="JJ142" s="136"/>
      <c r="JK142" s="136"/>
      <c r="JL142" s="136"/>
      <c r="JM142" s="136"/>
      <c r="JN142" s="136"/>
      <c r="JO142" s="136"/>
      <c r="JP142" s="136"/>
      <c r="JQ142" s="136"/>
      <c r="JR142" s="136"/>
      <c r="JS142" s="136"/>
      <c r="JT142" s="136"/>
      <c r="JU142" s="136"/>
      <c r="JV142" s="136"/>
      <c r="JW142" s="136"/>
      <c r="JX142" s="136"/>
      <c r="JY142" s="136"/>
      <c r="JZ142" s="136"/>
      <c r="KA142" s="136"/>
      <c r="KB142" s="136"/>
      <c r="KC142" s="136"/>
      <c r="KD142" s="136"/>
      <c r="KE142" s="136"/>
      <c r="KF142" s="136"/>
      <c r="KG142" s="136"/>
      <c r="KH142" s="136"/>
      <c r="KI142" s="136"/>
      <c r="KJ142" s="136"/>
      <c r="KK142" s="136"/>
      <c r="KL142" s="136"/>
      <c r="KM142" s="136"/>
      <c r="KN142" s="136"/>
      <c r="KO142" s="136"/>
      <c r="KP142" s="136"/>
      <c r="KQ142" s="136"/>
      <c r="KR142" s="136"/>
      <c r="KS142" s="136"/>
      <c r="KT142" s="136"/>
      <c r="KU142" s="136"/>
      <c r="KV142" s="136"/>
      <c r="KW142" s="136"/>
      <c r="KX142" s="136"/>
      <c r="KY142" s="136"/>
      <c r="KZ142" s="136"/>
      <c r="LA142" s="136"/>
      <c r="LB142" s="136"/>
      <c r="LC142" s="136"/>
      <c r="LD142" s="136"/>
      <c r="LE142" s="136"/>
      <c r="LF142" s="136"/>
      <c r="LG142" s="136"/>
      <c r="LH142" s="136"/>
      <c r="LI142" s="136"/>
      <c r="LJ142" s="136"/>
      <c r="LK142" s="136"/>
      <c r="LL142" s="136"/>
      <c r="LM142" s="136"/>
      <c r="LN142" s="136"/>
      <c r="LO142" s="136"/>
      <c r="LP142" s="136"/>
      <c r="LQ142" s="136"/>
      <c r="LR142" s="136"/>
      <c r="LS142" s="136"/>
      <c r="LT142" s="136"/>
      <c r="LU142" s="136"/>
      <c r="LV142" s="136"/>
      <c r="LW142" s="136"/>
      <c r="LX142" s="136"/>
      <c r="LY142" s="136"/>
      <c r="LZ142" s="136"/>
      <c r="MA142" s="136"/>
      <c r="MB142" s="136"/>
      <c r="MC142" s="136"/>
      <c r="MD142" s="136"/>
      <c r="ME142" s="136"/>
      <c r="MF142" s="136"/>
      <c r="MG142" s="136"/>
      <c r="MH142" s="136"/>
      <c r="MI142" s="136"/>
      <c r="MJ142" s="136"/>
      <c r="MK142" s="136"/>
      <c r="ML142" s="136"/>
      <c r="MM142" s="136"/>
      <c r="MN142" s="136"/>
      <c r="MO142" s="136"/>
      <c r="MP142" s="136"/>
      <c r="MQ142" s="136"/>
      <c r="MR142" s="1939"/>
      <c r="MS142" s="612"/>
      <c r="MT142" s="136"/>
      <c r="MU142" s="136"/>
      <c r="MV142" s="136"/>
      <c r="MW142" s="136"/>
      <c r="MX142" s="136"/>
      <c r="MY142" s="136"/>
      <c r="MZ142" s="136"/>
      <c r="NA142" s="136"/>
      <c r="NB142" s="136"/>
      <c r="NC142" s="136"/>
      <c r="ND142" s="136"/>
      <c r="NE142" s="136"/>
      <c r="NF142" s="136"/>
      <c r="NG142" s="136"/>
      <c r="NH142" s="136"/>
      <c r="NI142" s="136"/>
      <c r="NJ142" s="136"/>
      <c r="NK142" s="136"/>
      <c r="NL142" s="136"/>
      <c r="NM142" s="136"/>
      <c r="NN142" s="136"/>
      <c r="NO142" s="136"/>
      <c r="NP142" s="136"/>
      <c r="NQ142" s="136"/>
      <c r="NR142" s="136"/>
      <c r="NS142" s="136"/>
      <c r="NT142" s="608"/>
    </row>
    <row r="143" spans="1:384" s="1938" customFormat="1" x14ac:dyDescent="0.2">
      <c r="A143" s="14"/>
      <c r="B143" s="14"/>
      <c r="C143" s="14"/>
      <c r="D143" s="23"/>
      <c r="E143" s="1937"/>
      <c r="F143" s="136"/>
      <c r="G143" s="136"/>
      <c r="H143" s="136"/>
      <c r="I143" s="136"/>
      <c r="J143" s="136"/>
      <c r="K143" s="136"/>
      <c r="L143" s="136"/>
      <c r="M143" s="1939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23"/>
      <c r="BN143" s="27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816"/>
      <c r="DD143" s="1816"/>
      <c r="DE143" s="1816"/>
      <c r="DF143" s="1816"/>
      <c r="DG143" s="1816"/>
      <c r="DH143" s="1816"/>
      <c r="DI143" s="1816"/>
      <c r="DJ143" s="1816"/>
      <c r="DK143" s="1816"/>
      <c r="DL143" s="1816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23"/>
      <c r="DY143" s="27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23"/>
      <c r="EO143" s="1509"/>
      <c r="EP143" s="1671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77"/>
      <c r="FD143" s="594"/>
      <c r="FE143" s="1937"/>
      <c r="FF143" s="136"/>
      <c r="FG143" s="136"/>
      <c r="FH143" s="136"/>
      <c r="FI143" s="136"/>
      <c r="FJ143" s="136"/>
      <c r="FK143" s="136"/>
      <c r="FL143" s="136"/>
      <c r="FM143" s="136"/>
      <c r="FN143" s="136"/>
      <c r="FO143" s="136"/>
      <c r="FP143" s="136"/>
      <c r="FQ143" s="136"/>
      <c r="FR143" s="136"/>
      <c r="FS143" s="136"/>
      <c r="FT143" s="136"/>
      <c r="FU143" s="136"/>
      <c r="FV143" s="136"/>
      <c r="FW143" s="136"/>
      <c r="FX143" s="136"/>
      <c r="FY143" s="136"/>
      <c r="FZ143" s="136"/>
      <c r="GA143" s="136"/>
      <c r="GB143" s="136"/>
      <c r="GC143" s="136"/>
      <c r="GD143" s="136"/>
      <c r="GE143" s="136"/>
      <c r="GF143" s="136"/>
      <c r="GG143" s="136"/>
      <c r="GH143" s="136"/>
      <c r="GI143" s="136"/>
      <c r="GJ143" s="136"/>
      <c r="GK143" s="136"/>
      <c r="GL143" s="136"/>
      <c r="GM143" s="136"/>
      <c r="GN143" s="136"/>
      <c r="GO143" s="136"/>
      <c r="GP143" s="136"/>
      <c r="GQ143" s="136"/>
      <c r="GR143" s="136"/>
      <c r="GS143" s="136"/>
      <c r="GT143" s="136"/>
      <c r="GU143" s="136"/>
      <c r="GV143" s="136"/>
      <c r="GW143" s="136"/>
      <c r="GX143" s="136"/>
      <c r="GY143" s="136"/>
      <c r="GZ143" s="136"/>
      <c r="HA143" s="136"/>
      <c r="HB143" s="136"/>
      <c r="HC143" s="136"/>
      <c r="HD143" s="136"/>
      <c r="HE143" s="136"/>
      <c r="HF143" s="136"/>
      <c r="HG143" s="136"/>
      <c r="HH143" s="136"/>
      <c r="HI143" s="136"/>
      <c r="HJ143" s="136"/>
      <c r="HK143" s="136"/>
      <c r="HL143" s="136"/>
      <c r="HM143" s="136"/>
      <c r="HN143" s="1937"/>
      <c r="HO143" s="136"/>
      <c r="HP143" s="136"/>
      <c r="HQ143" s="136"/>
      <c r="HR143" s="136"/>
      <c r="HS143" s="136"/>
      <c r="HT143" s="136"/>
      <c r="HU143" s="136"/>
      <c r="HV143" s="136"/>
      <c r="HW143" s="136"/>
      <c r="HX143" s="136"/>
      <c r="HY143" s="136"/>
      <c r="HZ143" s="136"/>
      <c r="IA143" s="136"/>
      <c r="IB143" s="136"/>
      <c r="IC143" s="1939"/>
      <c r="ID143" s="136"/>
      <c r="IE143" s="136"/>
      <c r="IF143" s="136"/>
      <c r="IG143" s="136"/>
      <c r="IH143" s="136"/>
      <c r="II143" s="136"/>
      <c r="IJ143" s="136"/>
      <c r="IK143" s="136"/>
      <c r="IL143" s="136"/>
      <c r="IM143" s="136"/>
      <c r="IN143" s="136"/>
      <c r="IO143" s="136"/>
      <c r="IP143" s="136"/>
      <c r="IQ143" s="136"/>
      <c r="IR143" s="136"/>
      <c r="IS143" s="136"/>
      <c r="IT143" s="136"/>
      <c r="IU143" s="136"/>
      <c r="IV143" s="136"/>
      <c r="IW143" s="136"/>
      <c r="IX143" s="136"/>
      <c r="IY143" s="136"/>
      <c r="IZ143" s="136"/>
      <c r="JA143" s="136"/>
      <c r="JB143" s="136"/>
      <c r="JC143" s="136"/>
      <c r="JD143" s="136"/>
      <c r="JE143" s="136"/>
      <c r="JF143" s="136"/>
      <c r="JG143" s="136"/>
      <c r="JH143" s="136"/>
      <c r="JI143" s="136"/>
      <c r="JJ143" s="136"/>
      <c r="JK143" s="136"/>
      <c r="JL143" s="136"/>
      <c r="JM143" s="136"/>
      <c r="JN143" s="136"/>
      <c r="JO143" s="136"/>
      <c r="JP143" s="136"/>
      <c r="JQ143" s="136"/>
      <c r="JR143" s="136"/>
      <c r="JS143" s="136"/>
      <c r="JT143" s="136"/>
      <c r="JU143" s="136"/>
      <c r="JV143" s="136"/>
      <c r="JW143" s="136"/>
      <c r="JX143" s="136"/>
      <c r="JY143" s="136"/>
      <c r="JZ143" s="136"/>
      <c r="KA143" s="136"/>
      <c r="KB143" s="136"/>
      <c r="KC143" s="136"/>
      <c r="KD143" s="136"/>
      <c r="KE143" s="136"/>
      <c r="KF143" s="136"/>
      <c r="KG143" s="136"/>
      <c r="KH143" s="136"/>
      <c r="KI143" s="136"/>
      <c r="KJ143" s="136"/>
      <c r="KK143" s="136"/>
      <c r="KL143" s="136"/>
      <c r="KM143" s="136"/>
      <c r="KN143" s="136"/>
      <c r="KO143" s="136"/>
      <c r="KP143" s="136"/>
      <c r="KQ143" s="136"/>
      <c r="KR143" s="136"/>
      <c r="KS143" s="136"/>
      <c r="KT143" s="136"/>
      <c r="KU143" s="136"/>
      <c r="KV143" s="136"/>
      <c r="KW143" s="136"/>
      <c r="KX143" s="136"/>
      <c r="KY143" s="136"/>
      <c r="KZ143" s="136"/>
      <c r="LA143" s="136"/>
      <c r="LB143" s="136"/>
      <c r="LC143" s="136"/>
      <c r="LD143" s="136"/>
      <c r="LE143" s="136"/>
      <c r="LF143" s="136"/>
      <c r="LG143" s="136"/>
      <c r="LH143" s="136"/>
      <c r="LI143" s="136"/>
      <c r="LJ143" s="136"/>
      <c r="LK143" s="136"/>
      <c r="LL143" s="136"/>
      <c r="LM143" s="136"/>
      <c r="LN143" s="136"/>
      <c r="LO143" s="136"/>
      <c r="LP143" s="136"/>
      <c r="LQ143" s="136"/>
      <c r="LR143" s="136"/>
      <c r="LS143" s="136"/>
      <c r="LT143" s="136"/>
      <c r="LU143" s="136"/>
      <c r="LV143" s="136"/>
      <c r="LW143" s="136"/>
      <c r="LX143" s="136"/>
      <c r="LY143" s="136"/>
      <c r="LZ143" s="136"/>
      <c r="MA143" s="136"/>
      <c r="MB143" s="136"/>
      <c r="MC143" s="136"/>
      <c r="MD143" s="136"/>
      <c r="ME143" s="136"/>
      <c r="MF143" s="136"/>
      <c r="MG143" s="136"/>
      <c r="MH143" s="136"/>
      <c r="MI143" s="136"/>
      <c r="MJ143" s="136"/>
      <c r="MK143" s="136"/>
      <c r="ML143" s="136"/>
      <c r="MM143" s="136"/>
      <c r="MN143" s="136"/>
      <c r="MO143" s="136"/>
      <c r="MP143" s="136"/>
      <c r="MQ143" s="136"/>
      <c r="MR143" s="1939"/>
      <c r="MS143" s="612"/>
      <c r="MT143" s="136"/>
      <c r="MU143" s="136"/>
      <c r="MV143" s="136"/>
      <c r="MW143" s="136"/>
      <c r="MX143" s="136"/>
      <c r="MY143" s="136"/>
      <c r="MZ143" s="136"/>
      <c r="NA143" s="136"/>
      <c r="NB143" s="136"/>
      <c r="NC143" s="136"/>
      <c r="ND143" s="136"/>
      <c r="NE143" s="136"/>
      <c r="NF143" s="136"/>
      <c r="NG143" s="136"/>
      <c r="NH143" s="136"/>
      <c r="NI143" s="136"/>
      <c r="NJ143" s="136"/>
      <c r="NK143" s="136"/>
      <c r="NL143" s="136"/>
      <c r="NM143" s="136"/>
      <c r="NN143" s="136"/>
      <c r="NO143" s="136"/>
      <c r="NP143" s="136"/>
      <c r="NQ143" s="136"/>
      <c r="NR143" s="136"/>
      <c r="NS143" s="136"/>
      <c r="NT143" s="608"/>
    </row>
    <row r="144" spans="1:384" s="1938" customFormat="1" x14ac:dyDescent="0.2">
      <c r="A144" s="14"/>
      <c r="B144" s="14"/>
      <c r="C144" s="14"/>
      <c r="D144" s="23"/>
      <c r="E144" s="1937"/>
      <c r="F144" s="136"/>
      <c r="G144" s="136"/>
      <c r="H144" s="136"/>
      <c r="I144" s="136"/>
      <c r="J144" s="136"/>
      <c r="K144" s="136"/>
      <c r="L144" s="136"/>
      <c r="M144" s="1939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23"/>
      <c r="BN144" s="27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816"/>
      <c r="DD144" s="1816"/>
      <c r="DE144" s="1816"/>
      <c r="DF144" s="1816"/>
      <c r="DG144" s="1816"/>
      <c r="DH144" s="1816"/>
      <c r="DI144" s="1816"/>
      <c r="DJ144" s="1816"/>
      <c r="DK144" s="1816"/>
      <c r="DL144" s="1816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23"/>
      <c r="DY144" s="27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23"/>
      <c r="EO144" s="1509"/>
      <c r="EP144" s="1671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77"/>
      <c r="FD144" s="594"/>
      <c r="FE144" s="1937"/>
      <c r="FF144" s="136"/>
      <c r="FG144" s="136"/>
      <c r="FH144" s="136"/>
      <c r="FI144" s="136"/>
      <c r="FJ144" s="136"/>
      <c r="FK144" s="136"/>
      <c r="FL144" s="136"/>
      <c r="FM144" s="136"/>
      <c r="FN144" s="136"/>
      <c r="FO144" s="136"/>
      <c r="FP144" s="136"/>
      <c r="FQ144" s="136"/>
      <c r="FR144" s="136"/>
      <c r="FS144" s="136"/>
      <c r="FT144" s="136"/>
      <c r="FU144" s="136"/>
      <c r="FV144" s="136"/>
      <c r="FW144" s="136"/>
      <c r="FX144" s="136"/>
      <c r="FY144" s="136"/>
      <c r="FZ144" s="136"/>
      <c r="GA144" s="136"/>
      <c r="GB144" s="136"/>
      <c r="GC144" s="136"/>
      <c r="GD144" s="136"/>
      <c r="GE144" s="136"/>
      <c r="GF144" s="136"/>
      <c r="GG144" s="136"/>
      <c r="GH144" s="136"/>
      <c r="GI144" s="136"/>
      <c r="GJ144" s="136"/>
      <c r="GK144" s="136"/>
      <c r="GL144" s="136"/>
      <c r="GM144" s="136"/>
      <c r="GN144" s="136"/>
      <c r="GO144" s="136"/>
      <c r="GP144" s="136"/>
      <c r="GQ144" s="136"/>
      <c r="GR144" s="136"/>
      <c r="GS144" s="136"/>
      <c r="GT144" s="136"/>
      <c r="GU144" s="136"/>
      <c r="GV144" s="136"/>
      <c r="GW144" s="136"/>
      <c r="GX144" s="136"/>
      <c r="GY144" s="136"/>
      <c r="GZ144" s="136"/>
      <c r="HA144" s="136"/>
      <c r="HB144" s="136"/>
      <c r="HC144" s="136"/>
      <c r="HD144" s="136"/>
      <c r="HE144" s="136"/>
      <c r="HF144" s="136"/>
      <c r="HG144" s="136"/>
      <c r="HH144" s="136"/>
      <c r="HI144" s="136"/>
      <c r="HJ144" s="136"/>
      <c r="HK144" s="136"/>
      <c r="HL144" s="136"/>
      <c r="HM144" s="136"/>
      <c r="HN144" s="1937"/>
      <c r="HO144" s="136"/>
      <c r="HP144" s="136"/>
      <c r="HQ144" s="136"/>
      <c r="HR144" s="136"/>
      <c r="HS144" s="136"/>
      <c r="HT144" s="136"/>
      <c r="HU144" s="136"/>
      <c r="HV144" s="136"/>
      <c r="HW144" s="136"/>
      <c r="HX144" s="136"/>
      <c r="HY144" s="136"/>
      <c r="HZ144" s="136"/>
      <c r="IA144" s="136"/>
      <c r="IB144" s="136"/>
      <c r="IC144" s="1939"/>
      <c r="ID144" s="136"/>
      <c r="IE144" s="136"/>
      <c r="IF144" s="136"/>
      <c r="IG144" s="136"/>
      <c r="IH144" s="136"/>
      <c r="II144" s="136"/>
      <c r="IJ144" s="136"/>
      <c r="IK144" s="136"/>
      <c r="IL144" s="136"/>
      <c r="IM144" s="136"/>
      <c r="IN144" s="136"/>
      <c r="IO144" s="136"/>
      <c r="IP144" s="136"/>
      <c r="IQ144" s="136"/>
      <c r="IR144" s="136"/>
      <c r="IS144" s="136"/>
      <c r="IT144" s="136"/>
      <c r="IU144" s="136"/>
      <c r="IV144" s="136"/>
      <c r="IW144" s="136"/>
      <c r="IX144" s="136"/>
      <c r="IY144" s="136"/>
      <c r="IZ144" s="136"/>
      <c r="JA144" s="136"/>
      <c r="JB144" s="136"/>
      <c r="JC144" s="136"/>
      <c r="JD144" s="136"/>
      <c r="JE144" s="136"/>
      <c r="JF144" s="136"/>
      <c r="JG144" s="136"/>
      <c r="JH144" s="136"/>
      <c r="JI144" s="136"/>
      <c r="JJ144" s="136"/>
      <c r="JK144" s="136"/>
      <c r="JL144" s="136"/>
      <c r="JM144" s="136"/>
      <c r="JN144" s="136"/>
      <c r="JO144" s="136"/>
      <c r="JP144" s="136"/>
      <c r="JQ144" s="136"/>
      <c r="JR144" s="136"/>
      <c r="JS144" s="136"/>
      <c r="JT144" s="136"/>
      <c r="JU144" s="136"/>
      <c r="JV144" s="136"/>
      <c r="JW144" s="136"/>
      <c r="JX144" s="136"/>
      <c r="JY144" s="136"/>
      <c r="JZ144" s="136"/>
      <c r="KA144" s="136"/>
      <c r="KB144" s="136"/>
      <c r="KC144" s="136"/>
      <c r="KD144" s="136"/>
      <c r="KE144" s="136"/>
      <c r="KF144" s="136"/>
      <c r="KG144" s="136"/>
      <c r="KH144" s="136"/>
      <c r="KI144" s="136"/>
      <c r="KJ144" s="136"/>
      <c r="KK144" s="136"/>
      <c r="KL144" s="136"/>
      <c r="KM144" s="136"/>
      <c r="KN144" s="136"/>
      <c r="KO144" s="136"/>
      <c r="KP144" s="136"/>
      <c r="KQ144" s="136"/>
      <c r="KR144" s="136"/>
      <c r="KS144" s="136"/>
      <c r="KT144" s="136"/>
      <c r="KU144" s="136"/>
      <c r="KV144" s="136"/>
      <c r="KW144" s="136"/>
      <c r="KX144" s="136"/>
      <c r="KY144" s="136"/>
      <c r="KZ144" s="136"/>
      <c r="LA144" s="136"/>
      <c r="LB144" s="136"/>
      <c r="LC144" s="136"/>
      <c r="LD144" s="136"/>
      <c r="LE144" s="136"/>
      <c r="LF144" s="136"/>
      <c r="LG144" s="136"/>
      <c r="LH144" s="136"/>
      <c r="LI144" s="136"/>
      <c r="LJ144" s="136"/>
      <c r="LK144" s="136"/>
      <c r="LL144" s="136"/>
      <c r="LM144" s="136"/>
      <c r="LN144" s="136"/>
      <c r="LO144" s="136"/>
      <c r="LP144" s="136"/>
      <c r="LQ144" s="136"/>
      <c r="LR144" s="136"/>
      <c r="LS144" s="136"/>
      <c r="LT144" s="136"/>
      <c r="LU144" s="136"/>
      <c r="LV144" s="136"/>
      <c r="LW144" s="136"/>
      <c r="LX144" s="136"/>
      <c r="LY144" s="136"/>
      <c r="LZ144" s="136"/>
      <c r="MA144" s="136"/>
      <c r="MB144" s="136"/>
      <c r="MC144" s="136"/>
      <c r="MD144" s="136"/>
      <c r="ME144" s="136"/>
      <c r="MF144" s="136"/>
      <c r="MG144" s="136"/>
      <c r="MH144" s="136"/>
      <c r="MI144" s="136"/>
      <c r="MJ144" s="136"/>
      <c r="MK144" s="136"/>
      <c r="ML144" s="136"/>
      <c r="MM144" s="136"/>
      <c r="MN144" s="136"/>
      <c r="MO144" s="136"/>
      <c r="MP144" s="136"/>
      <c r="MQ144" s="136"/>
      <c r="MR144" s="1939"/>
      <c r="MS144" s="612"/>
      <c r="MT144" s="136"/>
      <c r="MU144" s="136"/>
      <c r="MV144" s="136"/>
      <c r="MW144" s="136"/>
      <c r="MX144" s="136"/>
      <c r="MY144" s="136"/>
      <c r="MZ144" s="136"/>
      <c r="NA144" s="136"/>
      <c r="NB144" s="136"/>
      <c r="NC144" s="136"/>
      <c r="ND144" s="136"/>
      <c r="NE144" s="136"/>
      <c r="NF144" s="136"/>
      <c r="NG144" s="136"/>
      <c r="NH144" s="136"/>
      <c r="NI144" s="136"/>
      <c r="NJ144" s="136"/>
      <c r="NK144" s="136"/>
      <c r="NL144" s="136"/>
      <c r="NM144" s="136"/>
      <c r="NN144" s="136"/>
      <c r="NO144" s="136"/>
      <c r="NP144" s="136"/>
      <c r="NQ144" s="136"/>
      <c r="NR144" s="136"/>
      <c r="NS144" s="136"/>
      <c r="NT144" s="608"/>
    </row>
    <row r="145" spans="1:384" s="1938" customFormat="1" x14ac:dyDescent="0.2">
      <c r="A145" s="14"/>
      <c r="B145" s="14"/>
      <c r="C145" s="14"/>
      <c r="D145" s="23"/>
      <c r="E145" s="1937"/>
      <c r="F145" s="136"/>
      <c r="G145" s="136"/>
      <c r="H145" s="136"/>
      <c r="I145" s="136"/>
      <c r="J145" s="136"/>
      <c r="K145" s="136"/>
      <c r="L145" s="136"/>
      <c r="M145" s="1939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23"/>
      <c r="BN145" s="27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816"/>
      <c r="DD145" s="1816"/>
      <c r="DE145" s="1816"/>
      <c r="DF145" s="1816"/>
      <c r="DG145" s="1816"/>
      <c r="DH145" s="1816"/>
      <c r="DI145" s="1816"/>
      <c r="DJ145" s="1816"/>
      <c r="DK145" s="1816"/>
      <c r="DL145" s="1816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23"/>
      <c r="DY145" s="27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23"/>
      <c r="EO145" s="1509"/>
      <c r="EP145" s="1671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77"/>
      <c r="FD145" s="594"/>
      <c r="FE145" s="1937"/>
      <c r="FF145" s="136"/>
      <c r="FG145" s="136"/>
      <c r="FH145" s="136"/>
      <c r="FI145" s="136"/>
      <c r="FJ145" s="136"/>
      <c r="FK145" s="136"/>
      <c r="FL145" s="136"/>
      <c r="FM145" s="136"/>
      <c r="FN145" s="136"/>
      <c r="FO145" s="136"/>
      <c r="FP145" s="136"/>
      <c r="FQ145" s="136"/>
      <c r="FR145" s="136"/>
      <c r="FS145" s="136"/>
      <c r="FT145" s="136"/>
      <c r="FU145" s="136"/>
      <c r="FV145" s="136"/>
      <c r="FW145" s="136"/>
      <c r="FX145" s="136"/>
      <c r="FY145" s="136"/>
      <c r="FZ145" s="136"/>
      <c r="GA145" s="136"/>
      <c r="GB145" s="136"/>
      <c r="GC145" s="136"/>
      <c r="GD145" s="136"/>
      <c r="GE145" s="136"/>
      <c r="GF145" s="136"/>
      <c r="GG145" s="136"/>
      <c r="GH145" s="136"/>
      <c r="GI145" s="136"/>
      <c r="GJ145" s="136"/>
      <c r="GK145" s="136"/>
      <c r="GL145" s="136"/>
      <c r="GM145" s="136"/>
      <c r="GN145" s="136"/>
      <c r="GO145" s="136"/>
      <c r="GP145" s="136"/>
      <c r="GQ145" s="136"/>
      <c r="GR145" s="136"/>
      <c r="GS145" s="136"/>
      <c r="GT145" s="136"/>
      <c r="GU145" s="136"/>
      <c r="GV145" s="136"/>
      <c r="GW145" s="136"/>
      <c r="GX145" s="136"/>
      <c r="GY145" s="136"/>
      <c r="GZ145" s="136"/>
      <c r="HA145" s="136"/>
      <c r="HB145" s="136"/>
      <c r="HC145" s="136"/>
      <c r="HD145" s="136"/>
      <c r="HE145" s="136"/>
      <c r="HF145" s="136"/>
      <c r="HG145" s="136"/>
      <c r="HH145" s="136"/>
      <c r="HI145" s="136"/>
      <c r="HJ145" s="136"/>
      <c r="HK145" s="136"/>
      <c r="HL145" s="136"/>
      <c r="HM145" s="136"/>
      <c r="HN145" s="1937"/>
      <c r="HO145" s="136"/>
      <c r="HP145" s="136"/>
      <c r="HQ145" s="136"/>
      <c r="HR145" s="136"/>
      <c r="HS145" s="136"/>
      <c r="HT145" s="136"/>
      <c r="HU145" s="136"/>
      <c r="HV145" s="136"/>
      <c r="HW145" s="136"/>
      <c r="HX145" s="136"/>
      <c r="HY145" s="136"/>
      <c r="HZ145" s="136"/>
      <c r="IA145" s="136"/>
      <c r="IB145" s="136"/>
      <c r="IC145" s="1939"/>
      <c r="ID145" s="136"/>
      <c r="IE145" s="136"/>
      <c r="IF145" s="136"/>
      <c r="IG145" s="136"/>
      <c r="IH145" s="136"/>
      <c r="II145" s="136"/>
      <c r="IJ145" s="136"/>
      <c r="IK145" s="136"/>
      <c r="IL145" s="136"/>
      <c r="IM145" s="136"/>
      <c r="IN145" s="136"/>
      <c r="IO145" s="136"/>
      <c r="IP145" s="136"/>
      <c r="IQ145" s="136"/>
      <c r="IR145" s="136"/>
      <c r="IS145" s="136"/>
      <c r="IT145" s="136"/>
      <c r="IU145" s="136"/>
      <c r="IV145" s="136"/>
      <c r="IW145" s="136"/>
      <c r="IX145" s="136"/>
      <c r="IY145" s="136"/>
      <c r="IZ145" s="136"/>
      <c r="JA145" s="136"/>
      <c r="JB145" s="136"/>
      <c r="JC145" s="136"/>
      <c r="JD145" s="136"/>
      <c r="JE145" s="136"/>
      <c r="JF145" s="136"/>
      <c r="JG145" s="136"/>
      <c r="JH145" s="136"/>
      <c r="JI145" s="136"/>
      <c r="JJ145" s="136"/>
      <c r="JK145" s="136"/>
      <c r="JL145" s="136"/>
      <c r="JM145" s="136"/>
      <c r="JN145" s="136"/>
      <c r="JO145" s="136"/>
      <c r="JP145" s="136"/>
      <c r="JQ145" s="136"/>
      <c r="JR145" s="136"/>
      <c r="JS145" s="136"/>
      <c r="JT145" s="136"/>
      <c r="JU145" s="136"/>
      <c r="JV145" s="136"/>
      <c r="JW145" s="136"/>
      <c r="JX145" s="136"/>
      <c r="JY145" s="136"/>
      <c r="JZ145" s="136"/>
      <c r="KA145" s="136"/>
      <c r="KB145" s="136"/>
      <c r="KC145" s="136"/>
      <c r="KD145" s="136"/>
      <c r="KE145" s="136"/>
      <c r="KF145" s="136"/>
      <c r="KG145" s="136"/>
      <c r="KH145" s="136"/>
      <c r="KI145" s="136"/>
      <c r="KJ145" s="136"/>
      <c r="KK145" s="136"/>
      <c r="KL145" s="136"/>
      <c r="KM145" s="136"/>
      <c r="KN145" s="136"/>
      <c r="KO145" s="136"/>
      <c r="KP145" s="136"/>
      <c r="KQ145" s="136"/>
      <c r="KR145" s="136"/>
      <c r="KS145" s="136"/>
      <c r="KT145" s="136"/>
      <c r="KU145" s="136"/>
      <c r="KV145" s="136"/>
      <c r="KW145" s="136"/>
      <c r="KX145" s="136"/>
      <c r="KY145" s="136"/>
      <c r="KZ145" s="136"/>
      <c r="LA145" s="136"/>
      <c r="LB145" s="136"/>
      <c r="LC145" s="136"/>
      <c r="LD145" s="136"/>
      <c r="LE145" s="136"/>
      <c r="LF145" s="136"/>
      <c r="LG145" s="136"/>
      <c r="LH145" s="136"/>
      <c r="LI145" s="136"/>
      <c r="LJ145" s="136"/>
      <c r="LK145" s="136"/>
      <c r="LL145" s="136"/>
      <c r="LM145" s="136"/>
      <c r="LN145" s="136"/>
      <c r="LO145" s="136"/>
      <c r="LP145" s="136"/>
      <c r="LQ145" s="136"/>
      <c r="LR145" s="136"/>
      <c r="LS145" s="136"/>
      <c r="LT145" s="136"/>
      <c r="LU145" s="136"/>
      <c r="LV145" s="136"/>
      <c r="LW145" s="136"/>
      <c r="LX145" s="136"/>
      <c r="LY145" s="136"/>
      <c r="LZ145" s="136"/>
      <c r="MA145" s="136"/>
      <c r="MB145" s="136"/>
      <c r="MC145" s="136"/>
      <c r="MD145" s="136"/>
      <c r="ME145" s="136"/>
      <c r="MF145" s="136"/>
      <c r="MG145" s="136"/>
      <c r="MH145" s="136"/>
      <c r="MI145" s="136"/>
      <c r="MJ145" s="136"/>
      <c r="MK145" s="136"/>
      <c r="ML145" s="136"/>
      <c r="MM145" s="136"/>
      <c r="MN145" s="136"/>
      <c r="MO145" s="136"/>
      <c r="MP145" s="136"/>
      <c r="MQ145" s="136"/>
      <c r="MR145" s="1939"/>
      <c r="MS145" s="612"/>
      <c r="MT145" s="136"/>
      <c r="MU145" s="136"/>
      <c r="MV145" s="136"/>
      <c r="MW145" s="136"/>
      <c r="MX145" s="136"/>
      <c r="MY145" s="136"/>
      <c r="MZ145" s="136"/>
      <c r="NA145" s="136"/>
      <c r="NB145" s="136"/>
      <c r="NC145" s="136"/>
      <c r="ND145" s="136"/>
      <c r="NE145" s="136"/>
      <c r="NF145" s="136"/>
      <c r="NG145" s="136"/>
      <c r="NH145" s="136"/>
      <c r="NI145" s="136"/>
      <c r="NJ145" s="136"/>
      <c r="NK145" s="136"/>
      <c r="NL145" s="136"/>
      <c r="NM145" s="136"/>
      <c r="NN145" s="136"/>
      <c r="NO145" s="136"/>
      <c r="NP145" s="136"/>
      <c r="NQ145" s="136"/>
      <c r="NR145" s="136"/>
      <c r="NS145" s="136"/>
      <c r="NT145" s="608"/>
    </row>
    <row r="146" spans="1:384" s="1938" customFormat="1" x14ac:dyDescent="0.2">
      <c r="A146" s="14"/>
      <c r="B146" s="14"/>
      <c r="C146" s="14"/>
      <c r="D146" s="23"/>
      <c r="E146" s="1937"/>
      <c r="F146" s="136"/>
      <c r="G146" s="136"/>
      <c r="H146" s="136"/>
      <c r="I146" s="136"/>
      <c r="J146" s="136"/>
      <c r="K146" s="136"/>
      <c r="L146" s="136"/>
      <c r="M146" s="1939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23"/>
      <c r="BN146" s="27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816"/>
      <c r="DD146" s="1816"/>
      <c r="DE146" s="1816"/>
      <c r="DF146" s="1816"/>
      <c r="DG146" s="1816"/>
      <c r="DH146" s="1816"/>
      <c r="DI146" s="1816"/>
      <c r="DJ146" s="1816"/>
      <c r="DK146" s="1816"/>
      <c r="DL146" s="1816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23"/>
      <c r="DY146" s="27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23"/>
      <c r="EO146" s="1509"/>
      <c r="EP146" s="1671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77"/>
      <c r="FD146" s="594"/>
      <c r="FE146" s="1937"/>
      <c r="FF146" s="136"/>
      <c r="FG146" s="136"/>
      <c r="FH146" s="136"/>
      <c r="FI146" s="136"/>
      <c r="FJ146" s="136"/>
      <c r="FK146" s="136"/>
      <c r="FL146" s="136"/>
      <c r="FM146" s="136"/>
      <c r="FN146" s="136"/>
      <c r="FO146" s="136"/>
      <c r="FP146" s="136"/>
      <c r="FQ146" s="136"/>
      <c r="FR146" s="136"/>
      <c r="FS146" s="136"/>
      <c r="FT146" s="136"/>
      <c r="FU146" s="136"/>
      <c r="FV146" s="136"/>
      <c r="FW146" s="136"/>
      <c r="FX146" s="136"/>
      <c r="FY146" s="136"/>
      <c r="FZ146" s="136"/>
      <c r="GA146" s="136"/>
      <c r="GB146" s="136"/>
      <c r="GC146" s="136"/>
      <c r="GD146" s="136"/>
      <c r="GE146" s="136"/>
      <c r="GF146" s="136"/>
      <c r="GG146" s="136"/>
      <c r="GH146" s="136"/>
      <c r="GI146" s="136"/>
      <c r="GJ146" s="136"/>
      <c r="GK146" s="136"/>
      <c r="GL146" s="136"/>
      <c r="GM146" s="136"/>
      <c r="GN146" s="136"/>
      <c r="GO146" s="136"/>
      <c r="GP146" s="136"/>
      <c r="GQ146" s="136"/>
      <c r="GR146" s="136"/>
      <c r="GS146" s="136"/>
      <c r="GT146" s="136"/>
      <c r="GU146" s="136"/>
      <c r="GV146" s="136"/>
      <c r="GW146" s="136"/>
      <c r="GX146" s="136"/>
      <c r="GY146" s="136"/>
      <c r="GZ146" s="136"/>
      <c r="HA146" s="136"/>
      <c r="HB146" s="136"/>
      <c r="HC146" s="136"/>
      <c r="HD146" s="136"/>
      <c r="HE146" s="136"/>
      <c r="HF146" s="136"/>
      <c r="HG146" s="136"/>
      <c r="HH146" s="136"/>
      <c r="HI146" s="136"/>
      <c r="HJ146" s="136"/>
      <c r="HK146" s="136"/>
      <c r="HL146" s="136"/>
      <c r="HM146" s="136"/>
      <c r="HN146" s="1937"/>
      <c r="HO146" s="136"/>
      <c r="HP146" s="136"/>
      <c r="HQ146" s="136"/>
      <c r="HR146" s="136"/>
      <c r="HS146" s="136"/>
      <c r="HT146" s="136"/>
      <c r="HU146" s="136"/>
      <c r="HV146" s="136"/>
      <c r="HW146" s="136"/>
      <c r="HX146" s="136"/>
      <c r="HY146" s="136"/>
      <c r="HZ146" s="136"/>
      <c r="IA146" s="136"/>
      <c r="IB146" s="136"/>
      <c r="IC146" s="1939"/>
      <c r="ID146" s="136"/>
      <c r="IE146" s="136"/>
      <c r="IF146" s="136"/>
      <c r="IG146" s="136"/>
      <c r="IH146" s="136"/>
      <c r="II146" s="136"/>
      <c r="IJ146" s="136"/>
      <c r="IK146" s="136"/>
      <c r="IL146" s="136"/>
      <c r="IM146" s="136"/>
      <c r="IN146" s="136"/>
      <c r="IO146" s="136"/>
      <c r="IP146" s="136"/>
      <c r="IQ146" s="136"/>
      <c r="IR146" s="136"/>
      <c r="IS146" s="136"/>
      <c r="IT146" s="136"/>
      <c r="IU146" s="136"/>
      <c r="IV146" s="136"/>
      <c r="IW146" s="136"/>
      <c r="IX146" s="136"/>
      <c r="IY146" s="136"/>
      <c r="IZ146" s="136"/>
      <c r="JA146" s="136"/>
      <c r="JB146" s="136"/>
      <c r="JC146" s="136"/>
      <c r="JD146" s="136"/>
      <c r="JE146" s="136"/>
      <c r="JF146" s="136"/>
      <c r="JG146" s="136"/>
      <c r="JH146" s="136"/>
      <c r="JI146" s="136"/>
      <c r="JJ146" s="136"/>
      <c r="JK146" s="136"/>
      <c r="JL146" s="136"/>
      <c r="JM146" s="136"/>
      <c r="JN146" s="136"/>
      <c r="JO146" s="136"/>
      <c r="JP146" s="136"/>
      <c r="JQ146" s="136"/>
      <c r="JR146" s="136"/>
      <c r="JS146" s="136"/>
      <c r="JT146" s="136"/>
      <c r="JU146" s="136"/>
      <c r="JV146" s="136"/>
      <c r="JW146" s="136"/>
      <c r="JX146" s="136"/>
      <c r="JY146" s="136"/>
      <c r="JZ146" s="136"/>
      <c r="KA146" s="136"/>
      <c r="KB146" s="136"/>
      <c r="KC146" s="136"/>
      <c r="KD146" s="136"/>
      <c r="KE146" s="136"/>
      <c r="KF146" s="136"/>
      <c r="KG146" s="136"/>
      <c r="KH146" s="136"/>
      <c r="KI146" s="136"/>
      <c r="KJ146" s="136"/>
      <c r="KK146" s="136"/>
      <c r="KL146" s="136"/>
      <c r="KM146" s="136"/>
      <c r="KN146" s="136"/>
      <c r="KO146" s="136"/>
      <c r="KP146" s="136"/>
      <c r="KQ146" s="136"/>
      <c r="KR146" s="136"/>
      <c r="KS146" s="136"/>
      <c r="KT146" s="136"/>
      <c r="KU146" s="136"/>
      <c r="KV146" s="136"/>
      <c r="KW146" s="136"/>
      <c r="KX146" s="136"/>
      <c r="KY146" s="136"/>
      <c r="KZ146" s="136"/>
      <c r="LA146" s="136"/>
      <c r="LB146" s="136"/>
      <c r="LC146" s="136"/>
      <c r="LD146" s="136"/>
      <c r="LE146" s="136"/>
      <c r="LF146" s="136"/>
      <c r="LG146" s="136"/>
      <c r="LH146" s="136"/>
      <c r="LI146" s="136"/>
      <c r="LJ146" s="136"/>
      <c r="LK146" s="136"/>
      <c r="LL146" s="136"/>
      <c r="LM146" s="136"/>
      <c r="LN146" s="136"/>
      <c r="LO146" s="136"/>
      <c r="LP146" s="136"/>
      <c r="LQ146" s="136"/>
      <c r="LR146" s="136"/>
      <c r="LS146" s="136"/>
      <c r="LT146" s="136"/>
      <c r="LU146" s="136"/>
      <c r="LV146" s="136"/>
      <c r="LW146" s="136"/>
      <c r="LX146" s="136"/>
      <c r="LY146" s="136"/>
      <c r="LZ146" s="136"/>
      <c r="MA146" s="136"/>
      <c r="MB146" s="136"/>
      <c r="MC146" s="136"/>
      <c r="MD146" s="136"/>
      <c r="ME146" s="136"/>
      <c r="MF146" s="136"/>
      <c r="MG146" s="136"/>
      <c r="MH146" s="136"/>
      <c r="MI146" s="136"/>
      <c r="MJ146" s="136"/>
      <c r="MK146" s="136"/>
      <c r="ML146" s="136"/>
      <c r="MM146" s="136"/>
      <c r="MN146" s="136"/>
      <c r="MO146" s="136"/>
      <c r="MP146" s="136"/>
      <c r="MQ146" s="136"/>
      <c r="MR146" s="1939"/>
      <c r="MS146" s="612"/>
      <c r="MT146" s="136"/>
      <c r="MU146" s="136"/>
      <c r="MV146" s="136"/>
      <c r="MW146" s="136"/>
      <c r="MX146" s="136"/>
      <c r="MY146" s="136"/>
      <c r="MZ146" s="136"/>
      <c r="NA146" s="136"/>
      <c r="NB146" s="136"/>
      <c r="NC146" s="136"/>
      <c r="ND146" s="136"/>
      <c r="NE146" s="136"/>
      <c r="NF146" s="136"/>
      <c r="NG146" s="136"/>
      <c r="NH146" s="136"/>
      <c r="NI146" s="136"/>
      <c r="NJ146" s="136"/>
      <c r="NK146" s="136"/>
      <c r="NL146" s="136"/>
      <c r="NM146" s="136"/>
      <c r="NN146" s="136"/>
      <c r="NO146" s="136"/>
      <c r="NP146" s="136"/>
      <c r="NQ146" s="136"/>
      <c r="NR146" s="136"/>
      <c r="NS146" s="136"/>
      <c r="NT146" s="608"/>
    </row>
    <row r="147" spans="1:384" s="1938" customFormat="1" x14ac:dyDescent="0.2">
      <c r="A147" s="14"/>
      <c r="B147" s="14"/>
      <c r="C147" s="14"/>
      <c r="D147" s="23"/>
      <c r="E147" s="1937"/>
      <c r="F147" s="136"/>
      <c r="G147" s="136"/>
      <c r="H147" s="136"/>
      <c r="I147" s="136"/>
      <c r="J147" s="136"/>
      <c r="K147" s="136"/>
      <c r="L147" s="136"/>
      <c r="M147" s="1939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23"/>
      <c r="BN147" s="27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816"/>
      <c r="DD147" s="1816"/>
      <c r="DE147" s="1816"/>
      <c r="DF147" s="1816"/>
      <c r="DG147" s="1816"/>
      <c r="DH147" s="1816"/>
      <c r="DI147" s="1816"/>
      <c r="DJ147" s="1816"/>
      <c r="DK147" s="1816"/>
      <c r="DL147" s="1816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23"/>
      <c r="DY147" s="27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23"/>
      <c r="EO147" s="1509"/>
      <c r="EP147" s="1671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77"/>
      <c r="FD147" s="594"/>
      <c r="FE147" s="1937"/>
      <c r="FF147" s="136"/>
      <c r="FG147" s="136"/>
      <c r="FH147" s="136"/>
      <c r="FI147" s="136"/>
      <c r="FJ147" s="136"/>
      <c r="FK147" s="136"/>
      <c r="FL147" s="136"/>
      <c r="FM147" s="136"/>
      <c r="FN147" s="136"/>
      <c r="FO147" s="136"/>
      <c r="FP147" s="136"/>
      <c r="FQ147" s="136"/>
      <c r="FR147" s="136"/>
      <c r="FS147" s="136"/>
      <c r="FT147" s="136"/>
      <c r="FU147" s="136"/>
      <c r="FV147" s="136"/>
      <c r="FW147" s="136"/>
      <c r="FX147" s="136"/>
      <c r="FY147" s="136"/>
      <c r="FZ147" s="136"/>
      <c r="GA147" s="136"/>
      <c r="GB147" s="136"/>
      <c r="GC147" s="136"/>
      <c r="GD147" s="136"/>
      <c r="GE147" s="136"/>
      <c r="GF147" s="136"/>
      <c r="GG147" s="136"/>
      <c r="GH147" s="136"/>
      <c r="GI147" s="136"/>
      <c r="GJ147" s="136"/>
      <c r="GK147" s="136"/>
      <c r="GL147" s="136"/>
      <c r="GM147" s="136"/>
      <c r="GN147" s="136"/>
      <c r="GO147" s="136"/>
      <c r="GP147" s="136"/>
      <c r="GQ147" s="136"/>
      <c r="GR147" s="136"/>
      <c r="GS147" s="136"/>
      <c r="GT147" s="136"/>
      <c r="GU147" s="136"/>
      <c r="GV147" s="136"/>
      <c r="GW147" s="136"/>
      <c r="GX147" s="136"/>
      <c r="GY147" s="136"/>
      <c r="GZ147" s="136"/>
      <c r="HA147" s="136"/>
      <c r="HB147" s="136"/>
      <c r="HC147" s="136"/>
      <c r="HD147" s="136"/>
      <c r="HE147" s="136"/>
      <c r="HF147" s="136"/>
      <c r="HG147" s="136"/>
      <c r="HH147" s="136"/>
      <c r="HI147" s="136"/>
      <c r="HJ147" s="136"/>
      <c r="HK147" s="136"/>
      <c r="HL147" s="136"/>
      <c r="HM147" s="136"/>
      <c r="HN147" s="1937"/>
      <c r="HO147" s="136"/>
      <c r="HP147" s="136"/>
      <c r="HQ147" s="136"/>
      <c r="HR147" s="136"/>
      <c r="HS147" s="136"/>
      <c r="HT147" s="136"/>
      <c r="HU147" s="136"/>
      <c r="HV147" s="136"/>
      <c r="HW147" s="136"/>
      <c r="HX147" s="136"/>
      <c r="HY147" s="136"/>
      <c r="HZ147" s="136"/>
      <c r="IA147" s="136"/>
      <c r="IB147" s="136"/>
      <c r="IC147" s="1939"/>
      <c r="ID147" s="136"/>
      <c r="IE147" s="136"/>
      <c r="IF147" s="136"/>
      <c r="IG147" s="136"/>
      <c r="IH147" s="136"/>
      <c r="II147" s="136"/>
      <c r="IJ147" s="136"/>
      <c r="IK147" s="136"/>
      <c r="IL147" s="136"/>
      <c r="IM147" s="136"/>
      <c r="IN147" s="136"/>
      <c r="IO147" s="136"/>
      <c r="IP147" s="136"/>
      <c r="IQ147" s="136"/>
      <c r="IR147" s="136"/>
      <c r="IS147" s="136"/>
      <c r="IT147" s="136"/>
      <c r="IU147" s="136"/>
      <c r="IV147" s="136"/>
      <c r="IW147" s="136"/>
      <c r="IX147" s="136"/>
      <c r="IY147" s="136"/>
      <c r="IZ147" s="136"/>
      <c r="JA147" s="136"/>
      <c r="JB147" s="136"/>
      <c r="JC147" s="136"/>
      <c r="JD147" s="136"/>
      <c r="JE147" s="136"/>
      <c r="JF147" s="136"/>
      <c r="JG147" s="136"/>
      <c r="JH147" s="136"/>
      <c r="JI147" s="136"/>
      <c r="JJ147" s="136"/>
      <c r="JK147" s="136"/>
      <c r="JL147" s="136"/>
      <c r="JM147" s="136"/>
      <c r="JN147" s="136"/>
      <c r="JO147" s="136"/>
      <c r="JP147" s="136"/>
      <c r="JQ147" s="136"/>
      <c r="JR147" s="136"/>
      <c r="JS147" s="136"/>
      <c r="JT147" s="136"/>
      <c r="JU147" s="136"/>
      <c r="JV147" s="136"/>
      <c r="JW147" s="136"/>
      <c r="JX147" s="136"/>
      <c r="JY147" s="136"/>
      <c r="JZ147" s="136"/>
      <c r="KA147" s="136"/>
      <c r="KB147" s="136"/>
      <c r="KC147" s="136"/>
      <c r="KD147" s="136"/>
      <c r="KE147" s="136"/>
      <c r="KF147" s="136"/>
      <c r="KG147" s="136"/>
      <c r="KH147" s="136"/>
      <c r="KI147" s="136"/>
      <c r="KJ147" s="136"/>
      <c r="KK147" s="136"/>
      <c r="KL147" s="136"/>
      <c r="KM147" s="136"/>
      <c r="KN147" s="136"/>
      <c r="KO147" s="136"/>
      <c r="KP147" s="136"/>
      <c r="KQ147" s="136"/>
      <c r="KR147" s="136"/>
      <c r="KS147" s="136"/>
      <c r="KT147" s="136"/>
      <c r="KU147" s="136"/>
      <c r="KV147" s="136"/>
      <c r="KW147" s="136"/>
      <c r="KX147" s="136"/>
      <c r="KY147" s="136"/>
      <c r="KZ147" s="136"/>
      <c r="LA147" s="136"/>
      <c r="LB147" s="136"/>
      <c r="LC147" s="136"/>
      <c r="LD147" s="136"/>
      <c r="LE147" s="136"/>
      <c r="LF147" s="136"/>
      <c r="LG147" s="136"/>
      <c r="LH147" s="136"/>
      <c r="LI147" s="136"/>
      <c r="LJ147" s="136"/>
      <c r="LK147" s="136"/>
      <c r="LL147" s="136"/>
      <c r="LM147" s="136"/>
      <c r="LN147" s="136"/>
      <c r="LO147" s="136"/>
      <c r="LP147" s="136"/>
      <c r="LQ147" s="136"/>
      <c r="LR147" s="136"/>
      <c r="LS147" s="136"/>
      <c r="LT147" s="136"/>
      <c r="LU147" s="136"/>
      <c r="LV147" s="136"/>
      <c r="LW147" s="136"/>
      <c r="LX147" s="136"/>
      <c r="LY147" s="136"/>
      <c r="LZ147" s="136"/>
      <c r="MA147" s="136"/>
      <c r="MB147" s="136"/>
      <c r="MC147" s="136"/>
      <c r="MD147" s="136"/>
      <c r="ME147" s="136"/>
      <c r="MF147" s="136"/>
      <c r="MG147" s="136"/>
      <c r="MH147" s="136"/>
      <c r="MI147" s="136"/>
      <c r="MJ147" s="136"/>
      <c r="MK147" s="136"/>
      <c r="ML147" s="136"/>
      <c r="MM147" s="136"/>
      <c r="MN147" s="136"/>
      <c r="MO147" s="136"/>
      <c r="MP147" s="136"/>
      <c r="MQ147" s="136"/>
      <c r="MR147" s="1939"/>
      <c r="MS147" s="612"/>
      <c r="MT147" s="136"/>
      <c r="MU147" s="136"/>
      <c r="MV147" s="136"/>
      <c r="MW147" s="136"/>
      <c r="MX147" s="136"/>
      <c r="MY147" s="136"/>
      <c r="MZ147" s="136"/>
      <c r="NA147" s="136"/>
      <c r="NB147" s="136"/>
      <c r="NC147" s="136"/>
      <c r="ND147" s="136"/>
      <c r="NE147" s="136"/>
      <c r="NF147" s="136"/>
      <c r="NG147" s="136"/>
      <c r="NH147" s="136"/>
      <c r="NI147" s="136"/>
      <c r="NJ147" s="136"/>
      <c r="NK147" s="136"/>
      <c r="NL147" s="136"/>
      <c r="NM147" s="136"/>
      <c r="NN147" s="136"/>
      <c r="NO147" s="136"/>
      <c r="NP147" s="136"/>
      <c r="NQ147" s="136"/>
      <c r="NR147" s="136"/>
      <c r="NS147" s="136"/>
      <c r="NT147" s="608"/>
    </row>
    <row r="148" spans="1:384" s="1938" customFormat="1" x14ac:dyDescent="0.2">
      <c r="A148" s="14"/>
      <c r="B148" s="14"/>
      <c r="C148" s="14"/>
      <c r="D148" s="23"/>
      <c r="E148" s="1937"/>
      <c r="F148" s="136"/>
      <c r="G148" s="136"/>
      <c r="H148" s="136"/>
      <c r="I148" s="136"/>
      <c r="J148" s="136"/>
      <c r="K148" s="136"/>
      <c r="L148" s="136"/>
      <c r="M148" s="1939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23"/>
      <c r="BN148" s="27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816"/>
      <c r="DD148" s="1816"/>
      <c r="DE148" s="1816"/>
      <c r="DF148" s="1816"/>
      <c r="DG148" s="1816"/>
      <c r="DH148" s="1816"/>
      <c r="DI148" s="1816"/>
      <c r="DJ148" s="1816"/>
      <c r="DK148" s="1816"/>
      <c r="DL148" s="1816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23"/>
      <c r="DY148" s="27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23"/>
      <c r="EO148" s="1509"/>
      <c r="EP148" s="1671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77"/>
      <c r="FD148" s="594"/>
      <c r="FE148" s="1937"/>
      <c r="FF148" s="136"/>
      <c r="FG148" s="136"/>
      <c r="FH148" s="136"/>
      <c r="FI148" s="136"/>
      <c r="FJ148" s="136"/>
      <c r="FK148" s="136"/>
      <c r="FL148" s="136"/>
      <c r="FM148" s="136"/>
      <c r="FN148" s="136"/>
      <c r="FO148" s="136"/>
      <c r="FP148" s="136"/>
      <c r="FQ148" s="136"/>
      <c r="FR148" s="136"/>
      <c r="FS148" s="136"/>
      <c r="FT148" s="136"/>
      <c r="FU148" s="136"/>
      <c r="FV148" s="136"/>
      <c r="FW148" s="136"/>
      <c r="FX148" s="136"/>
      <c r="FY148" s="136"/>
      <c r="FZ148" s="136"/>
      <c r="GA148" s="136"/>
      <c r="GB148" s="136"/>
      <c r="GC148" s="136"/>
      <c r="GD148" s="136"/>
      <c r="GE148" s="136"/>
      <c r="GF148" s="136"/>
      <c r="GG148" s="136"/>
      <c r="GH148" s="136"/>
      <c r="GI148" s="136"/>
      <c r="GJ148" s="136"/>
      <c r="GK148" s="136"/>
      <c r="GL148" s="136"/>
      <c r="GM148" s="136"/>
      <c r="GN148" s="136"/>
      <c r="GO148" s="136"/>
      <c r="GP148" s="136"/>
      <c r="GQ148" s="136"/>
      <c r="GR148" s="136"/>
      <c r="GS148" s="136"/>
      <c r="GT148" s="136"/>
      <c r="GU148" s="136"/>
      <c r="GV148" s="136"/>
      <c r="GW148" s="136"/>
      <c r="GX148" s="136"/>
      <c r="GY148" s="136"/>
      <c r="GZ148" s="136"/>
      <c r="HA148" s="136"/>
      <c r="HB148" s="136"/>
      <c r="HC148" s="136"/>
      <c r="HD148" s="136"/>
      <c r="HE148" s="136"/>
      <c r="HF148" s="136"/>
      <c r="HG148" s="136"/>
      <c r="HH148" s="136"/>
      <c r="HI148" s="136"/>
      <c r="HJ148" s="136"/>
      <c r="HK148" s="136"/>
      <c r="HL148" s="136"/>
      <c r="HM148" s="136"/>
      <c r="HN148" s="1937"/>
      <c r="HO148" s="136"/>
      <c r="HP148" s="136"/>
      <c r="HQ148" s="136"/>
      <c r="HR148" s="136"/>
      <c r="HS148" s="136"/>
      <c r="HT148" s="136"/>
      <c r="HU148" s="136"/>
      <c r="HV148" s="136"/>
      <c r="HW148" s="136"/>
      <c r="HX148" s="136"/>
      <c r="HY148" s="136"/>
      <c r="HZ148" s="136"/>
      <c r="IA148" s="136"/>
      <c r="IB148" s="136"/>
      <c r="IC148" s="1939"/>
      <c r="ID148" s="136"/>
      <c r="IE148" s="136"/>
      <c r="IF148" s="136"/>
      <c r="IG148" s="136"/>
      <c r="IH148" s="136"/>
      <c r="II148" s="136"/>
      <c r="IJ148" s="136"/>
      <c r="IK148" s="136"/>
      <c r="IL148" s="136"/>
      <c r="IM148" s="136"/>
      <c r="IN148" s="136"/>
      <c r="IO148" s="136"/>
      <c r="IP148" s="136"/>
      <c r="IQ148" s="136"/>
      <c r="IR148" s="136"/>
      <c r="IS148" s="136"/>
      <c r="IT148" s="136"/>
      <c r="IU148" s="136"/>
      <c r="IV148" s="136"/>
      <c r="IW148" s="136"/>
      <c r="IX148" s="136"/>
      <c r="IY148" s="136"/>
      <c r="IZ148" s="136"/>
      <c r="JA148" s="136"/>
      <c r="JB148" s="136"/>
      <c r="JC148" s="136"/>
      <c r="JD148" s="136"/>
      <c r="JE148" s="136"/>
      <c r="JF148" s="136"/>
      <c r="JG148" s="136"/>
      <c r="JH148" s="136"/>
      <c r="JI148" s="136"/>
      <c r="JJ148" s="136"/>
      <c r="JK148" s="136"/>
      <c r="JL148" s="136"/>
      <c r="JM148" s="136"/>
      <c r="JN148" s="136"/>
      <c r="JO148" s="136"/>
      <c r="JP148" s="136"/>
      <c r="JQ148" s="136"/>
      <c r="JR148" s="136"/>
      <c r="JS148" s="136"/>
      <c r="JT148" s="136"/>
      <c r="JU148" s="136"/>
      <c r="JV148" s="136"/>
      <c r="JW148" s="136"/>
      <c r="JX148" s="136"/>
      <c r="JY148" s="136"/>
      <c r="JZ148" s="136"/>
      <c r="KA148" s="136"/>
      <c r="KB148" s="136"/>
      <c r="KC148" s="136"/>
      <c r="KD148" s="136"/>
      <c r="KE148" s="136"/>
      <c r="KF148" s="136"/>
      <c r="KG148" s="136"/>
      <c r="KH148" s="136"/>
      <c r="KI148" s="136"/>
      <c r="KJ148" s="136"/>
      <c r="KK148" s="136"/>
      <c r="KL148" s="136"/>
      <c r="KM148" s="136"/>
      <c r="KN148" s="136"/>
      <c r="KO148" s="136"/>
      <c r="KP148" s="136"/>
      <c r="KQ148" s="136"/>
      <c r="KR148" s="136"/>
      <c r="KS148" s="136"/>
      <c r="KT148" s="136"/>
      <c r="KU148" s="136"/>
      <c r="KV148" s="136"/>
      <c r="KW148" s="136"/>
      <c r="KX148" s="136"/>
      <c r="KY148" s="136"/>
      <c r="KZ148" s="136"/>
      <c r="LA148" s="136"/>
      <c r="LB148" s="136"/>
      <c r="LC148" s="136"/>
      <c r="LD148" s="136"/>
      <c r="LE148" s="136"/>
      <c r="LF148" s="136"/>
      <c r="LG148" s="136"/>
      <c r="LH148" s="136"/>
      <c r="LI148" s="136"/>
      <c r="LJ148" s="136"/>
      <c r="LK148" s="136"/>
      <c r="LL148" s="136"/>
      <c r="LM148" s="136"/>
      <c r="LN148" s="136"/>
      <c r="LO148" s="136"/>
      <c r="LP148" s="136"/>
      <c r="LQ148" s="136"/>
      <c r="LR148" s="136"/>
      <c r="LS148" s="136"/>
      <c r="LT148" s="136"/>
      <c r="LU148" s="136"/>
      <c r="LV148" s="136"/>
      <c r="LW148" s="136"/>
      <c r="LX148" s="136"/>
      <c r="LY148" s="136"/>
      <c r="LZ148" s="136"/>
      <c r="MA148" s="136"/>
      <c r="MB148" s="136"/>
      <c r="MC148" s="136"/>
      <c r="MD148" s="136"/>
      <c r="ME148" s="136"/>
      <c r="MF148" s="136"/>
      <c r="MG148" s="136"/>
      <c r="MH148" s="136"/>
      <c r="MI148" s="136"/>
      <c r="MJ148" s="136"/>
      <c r="MK148" s="136"/>
      <c r="ML148" s="136"/>
      <c r="MM148" s="136"/>
      <c r="MN148" s="136"/>
      <c r="MO148" s="136"/>
      <c r="MP148" s="136"/>
      <c r="MQ148" s="136"/>
      <c r="MR148" s="1939"/>
      <c r="MS148" s="612"/>
      <c r="MT148" s="136"/>
      <c r="MU148" s="136"/>
      <c r="MV148" s="136"/>
      <c r="MW148" s="136"/>
      <c r="MX148" s="136"/>
      <c r="MY148" s="136"/>
      <c r="MZ148" s="136"/>
      <c r="NA148" s="136"/>
      <c r="NB148" s="136"/>
      <c r="NC148" s="136"/>
      <c r="ND148" s="136"/>
      <c r="NE148" s="136"/>
      <c r="NF148" s="136"/>
      <c r="NG148" s="136"/>
      <c r="NH148" s="136"/>
      <c r="NI148" s="136"/>
      <c r="NJ148" s="136"/>
      <c r="NK148" s="136"/>
      <c r="NL148" s="136"/>
      <c r="NM148" s="136"/>
      <c r="NN148" s="136"/>
      <c r="NO148" s="136"/>
      <c r="NP148" s="136"/>
      <c r="NQ148" s="136"/>
      <c r="NR148" s="136"/>
      <c r="NS148" s="136"/>
      <c r="NT148" s="608"/>
    </row>
    <row r="149" spans="1:384" s="1938" customFormat="1" x14ac:dyDescent="0.2">
      <c r="A149" s="14"/>
      <c r="B149" s="14"/>
      <c r="C149" s="14"/>
      <c r="D149" s="23"/>
      <c r="E149" s="1937"/>
      <c r="F149" s="136"/>
      <c r="G149" s="136"/>
      <c r="H149" s="136"/>
      <c r="I149" s="136"/>
      <c r="J149" s="136"/>
      <c r="K149" s="136"/>
      <c r="L149" s="136"/>
      <c r="M149" s="1939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23"/>
      <c r="BN149" s="27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816"/>
      <c r="DD149" s="1816"/>
      <c r="DE149" s="1816"/>
      <c r="DF149" s="1816"/>
      <c r="DG149" s="1816"/>
      <c r="DH149" s="1816"/>
      <c r="DI149" s="1816"/>
      <c r="DJ149" s="1816"/>
      <c r="DK149" s="1816"/>
      <c r="DL149" s="1816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23"/>
      <c r="DY149" s="27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23"/>
      <c r="EO149" s="1509"/>
      <c r="EP149" s="1671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77"/>
      <c r="FD149" s="594"/>
      <c r="FE149" s="1937"/>
      <c r="FF149" s="136"/>
      <c r="FG149" s="136"/>
      <c r="FH149" s="136"/>
      <c r="FI149" s="136"/>
      <c r="FJ149" s="136"/>
      <c r="FK149" s="136"/>
      <c r="FL149" s="136"/>
      <c r="FM149" s="136"/>
      <c r="FN149" s="136"/>
      <c r="FO149" s="136"/>
      <c r="FP149" s="136"/>
      <c r="FQ149" s="136"/>
      <c r="FR149" s="136"/>
      <c r="FS149" s="136"/>
      <c r="FT149" s="136"/>
      <c r="FU149" s="136"/>
      <c r="FV149" s="136"/>
      <c r="FW149" s="136"/>
      <c r="FX149" s="136"/>
      <c r="FY149" s="136"/>
      <c r="FZ149" s="136"/>
      <c r="GA149" s="136"/>
      <c r="GB149" s="136"/>
      <c r="GC149" s="136"/>
      <c r="GD149" s="136"/>
      <c r="GE149" s="136"/>
      <c r="GF149" s="136"/>
      <c r="GG149" s="136"/>
      <c r="GH149" s="136"/>
      <c r="GI149" s="136"/>
      <c r="GJ149" s="136"/>
      <c r="GK149" s="136"/>
      <c r="GL149" s="136"/>
      <c r="GM149" s="136"/>
      <c r="GN149" s="136"/>
      <c r="GO149" s="136"/>
      <c r="GP149" s="136"/>
      <c r="GQ149" s="136"/>
      <c r="GR149" s="136"/>
      <c r="GS149" s="136"/>
      <c r="GT149" s="136"/>
      <c r="GU149" s="136"/>
      <c r="GV149" s="136"/>
      <c r="GW149" s="136"/>
      <c r="GX149" s="136"/>
      <c r="GY149" s="136"/>
      <c r="GZ149" s="136"/>
      <c r="HA149" s="136"/>
      <c r="HB149" s="136"/>
      <c r="HC149" s="136"/>
      <c r="HD149" s="136"/>
      <c r="HE149" s="136"/>
      <c r="HF149" s="136"/>
      <c r="HG149" s="136"/>
      <c r="HH149" s="136"/>
      <c r="HI149" s="136"/>
      <c r="HJ149" s="136"/>
      <c r="HK149" s="136"/>
      <c r="HL149" s="136"/>
      <c r="HM149" s="136"/>
      <c r="HN149" s="1937"/>
      <c r="HO149" s="136"/>
      <c r="HP149" s="136"/>
      <c r="HQ149" s="136"/>
      <c r="HR149" s="136"/>
      <c r="HS149" s="136"/>
      <c r="HT149" s="136"/>
      <c r="HU149" s="136"/>
      <c r="HV149" s="136"/>
      <c r="HW149" s="136"/>
      <c r="HX149" s="136"/>
      <c r="HY149" s="136"/>
      <c r="HZ149" s="136"/>
      <c r="IA149" s="136"/>
      <c r="IB149" s="136"/>
      <c r="IC149" s="1939"/>
      <c r="ID149" s="136"/>
      <c r="IE149" s="136"/>
      <c r="IF149" s="136"/>
      <c r="IG149" s="136"/>
      <c r="IH149" s="136"/>
      <c r="II149" s="136"/>
      <c r="IJ149" s="136"/>
      <c r="IK149" s="136"/>
      <c r="IL149" s="136"/>
      <c r="IM149" s="136"/>
      <c r="IN149" s="136"/>
      <c r="IO149" s="136"/>
      <c r="IP149" s="136"/>
      <c r="IQ149" s="136"/>
      <c r="IR149" s="136"/>
      <c r="IS149" s="136"/>
      <c r="IT149" s="136"/>
      <c r="IU149" s="136"/>
      <c r="IV149" s="136"/>
      <c r="IW149" s="136"/>
      <c r="IX149" s="136"/>
      <c r="IY149" s="136"/>
      <c r="IZ149" s="136"/>
      <c r="JA149" s="136"/>
      <c r="JB149" s="136"/>
      <c r="JC149" s="136"/>
      <c r="JD149" s="136"/>
      <c r="JE149" s="136"/>
      <c r="JF149" s="136"/>
      <c r="JG149" s="136"/>
      <c r="JH149" s="136"/>
      <c r="JI149" s="136"/>
      <c r="JJ149" s="136"/>
      <c r="JK149" s="136"/>
      <c r="JL149" s="136"/>
      <c r="JM149" s="136"/>
      <c r="JN149" s="136"/>
      <c r="JO149" s="136"/>
      <c r="JP149" s="136"/>
      <c r="JQ149" s="136"/>
      <c r="JR149" s="136"/>
      <c r="JS149" s="136"/>
      <c r="JT149" s="136"/>
      <c r="JU149" s="136"/>
      <c r="JV149" s="136"/>
      <c r="JW149" s="136"/>
      <c r="JX149" s="136"/>
      <c r="JY149" s="136"/>
      <c r="JZ149" s="136"/>
      <c r="KA149" s="136"/>
      <c r="KB149" s="136"/>
      <c r="KC149" s="136"/>
      <c r="KD149" s="136"/>
      <c r="KE149" s="136"/>
      <c r="KF149" s="136"/>
      <c r="KG149" s="136"/>
      <c r="KH149" s="136"/>
      <c r="KI149" s="136"/>
      <c r="KJ149" s="136"/>
      <c r="KK149" s="136"/>
      <c r="KL149" s="136"/>
      <c r="KM149" s="136"/>
      <c r="KN149" s="136"/>
      <c r="KO149" s="136"/>
      <c r="KP149" s="136"/>
      <c r="KQ149" s="136"/>
      <c r="KR149" s="136"/>
      <c r="KS149" s="136"/>
      <c r="KT149" s="136"/>
      <c r="KU149" s="136"/>
      <c r="KV149" s="136"/>
      <c r="KW149" s="136"/>
      <c r="KX149" s="136"/>
      <c r="KY149" s="136"/>
      <c r="KZ149" s="136"/>
      <c r="LA149" s="136"/>
      <c r="LB149" s="136"/>
      <c r="LC149" s="136"/>
      <c r="LD149" s="136"/>
      <c r="LE149" s="136"/>
      <c r="LF149" s="136"/>
      <c r="LG149" s="136"/>
      <c r="LH149" s="136"/>
      <c r="LI149" s="136"/>
      <c r="LJ149" s="136"/>
      <c r="LK149" s="136"/>
      <c r="LL149" s="136"/>
      <c r="LM149" s="136"/>
      <c r="LN149" s="136"/>
      <c r="LO149" s="136"/>
      <c r="LP149" s="136"/>
      <c r="LQ149" s="136"/>
      <c r="LR149" s="136"/>
      <c r="LS149" s="136"/>
      <c r="LT149" s="136"/>
      <c r="LU149" s="136"/>
      <c r="LV149" s="136"/>
      <c r="LW149" s="136"/>
      <c r="LX149" s="136"/>
      <c r="LY149" s="136"/>
      <c r="LZ149" s="136"/>
      <c r="MA149" s="136"/>
      <c r="MB149" s="136"/>
      <c r="MC149" s="136"/>
      <c r="MD149" s="136"/>
      <c r="ME149" s="136"/>
      <c r="MF149" s="136"/>
      <c r="MG149" s="136"/>
      <c r="MH149" s="136"/>
      <c r="MI149" s="136"/>
      <c r="MJ149" s="136"/>
      <c r="MK149" s="136"/>
      <c r="ML149" s="136"/>
      <c r="MM149" s="136"/>
      <c r="MN149" s="136"/>
      <c r="MO149" s="136"/>
      <c r="MP149" s="136"/>
      <c r="MQ149" s="136"/>
      <c r="MR149" s="1939"/>
      <c r="MS149" s="612"/>
      <c r="MT149" s="136"/>
      <c r="MU149" s="136"/>
      <c r="MV149" s="136"/>
      <c r="MW149" s="136"/>
      <c r="MX149" s="136"/>
      <c r="MY149" s="136"/>
      <c r="MZ149" s="136"/>
      <c r="NA149" s="136"/>
      <c r="NB149" s="136"/>
      <c r="NC149" s="136"/>
      <c r="ND149" s="136"/>
      <c r="NE149" s="136"/>
      <c r="NF149" s="136"/>
      <c r="NG149" s="136"/>
      <c r="NH149" s="136"/>
      <c r="NI149" s="136"/>
      <c r="NJ149" s="136"/>
      <c r="NK149" s="136"/>
      <c r="NL149" s="136"/>
      <c r="NM149" s="136"/>
      <c r="NN149" s="136"/>
      <c r="NO149" s="136"/>
      <c r="NP149" s="136"/>
      <c r="NQ149" s="136"/>
      <c r="NR149" s="136"/>
      <c r="NS149" s="136"/>
      <c r="NT149" s="608"/>
    </row>
    <row r="150" spans="1:384" s="1938" customFormat="1" x14ac:dyDescent="0.2">
      <c r="A150" s="14"/>
      <c r="B150" s="14"/>
      <c r="C150" s="14"/>
      <c r="D150" s="23"/>
      <c r="E150" s="1937"/>
      <c r="F150" s="136"/>
      <c r="G150" s="136"/>
      <c r="H150" s="136"/>
      <c r="I150" s="136"/>
      <c r="J150" s="136"/>
      <c r="K150" s="136"/>
      <c r="L150" s="136"/>
      <c r="M150" s="1939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23"/>
      <c r="BN150" s="27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816"/>
      <c r="DD150" s="1816"/>
      <c r="DE150" s="1816"/>
      <c r="DF150" s="1816"/>
      <c r="DG150" s="1816"/>
      <c r="DH150" s="1816"/>
      <c r="DI150" s="1816"/>
      <c r="DJ150" s="1816"/>
      <c r="DK150" s="1816"/>
      <c r="DL150" s="1816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23"/>
      <c r="DY150" s="27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23"/>
      <c r="EO150" s="1509"/>
      <c r="EP150" s="1671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77"/>
      <c r="FD150" s="594"/>
      <c r="FE150" s="1937"/>
      <c r="FF150" s="136"/>
      <c r="FG150" s="136"/>
      <c r="FH150" s="136"/>
      <c r="FI150" s="136"/>
      <c r="FJ150" s="136"/>
      <c r="FK150" s="136"/>
      <c r="FL150" s="136"/>
      <c r="FM150" s="136"/>
      <c r="FN150" s="136"/>
      <c r="FO150" s="136"/>
      <c r="FP150" s="136"/>
      <c r="FQ150" s="136"/>
      <c r="FR150" s="136"/>
      <c r="FS150" s="136"/>
      <c r="FT150" s="136"/>
      <c r="FU150" s="136"/>
      <c r="FV150" s="136"/>
      <c r="FW150" s="136"/>
      <c r="FX150" s="136"/>
      <c r="FY150" s="136"/>
      <c r="FZ150" s="136"/>
      <c r="GA150" s="136"/>
      <c r="GB150" s="136"/>
      <c r="GC150" s="136"/>
      <c r="GD150" s="136"/>
      <c r="GE150" s="136"/>
      <c r="GF150" s="136"/>
      <c r="GG150" s="136"/>
      <c r="GH150" s="136"/>
      <c r="GI150" s="136"/>
      <c r="GJ150" s="136"/>
      <c r="GK150" s="136"/>
      <c r="GL150" s="136"/>
      <c r="GM150" s="136"/>
      <c r="GN150" s="136"/>
      <c r="GO150" s="136"/>
      <c r="GP150" s="136"/>
      <c r="GQ150" s="136"/>
      <c r="GR150" s="136"/>
      <c r="GS150" s="136"/>
      <c r="GT150" s="136"/>
      <c r="GU150" s="136"/>
      <c r="GV150" s="136"/>
      <c r="GW150" s="136"/>
      <c r="GX150" s="136"/>
      <c r="GY150" s="136"/>
      <c r="GZ150" s="136"/>
      <c r="HA150" s="136"/>
      <c r="HB150" s="136"/>
      <c r="HC150" s="136"/>
      <c r="HD150" s="136"/>
      <c r="HE150" s="136"/>
      <c r="HF150" s="136"/>
      <c r="HG150" s="136"/>
      <c r="HH150" s="136"/>
      <c r="HI150" s="136"/>
      <c r="HJ150" s="136"/>
      <c r="HK150" s="136"/>
      <c r="HL150" s="136"/>
      <c r="HM150" s="136"/>
      <c r="HN150" s="1937"/>
      <c r="HO150" s="136"/>
      <c r="HP150" s="136"/>
      <c r="HQ150" s="136"/>
      <c r="HR150" s="136"/>
      <c r="HS150" s="136"/>
      <c r="HT150" s="136"/>
      <c r="HU150" s="136"/>
      <c r="HV150" s="136"/>
      <c r="HW150" s="136"/>
      <c r="HX150" s="136"/>
      <c r="HY150" s="136"/>
      <c r="HZ150" s="136"/>
      <c r="IA150" s="136"/>
      <c r="IB150" s="136"/>
      <c r="IC150" s="1939"/>
      <c r="ID150" s="136"/>
      <c r="IE150" s="136"/>
      <c r="IF150" s="136"/>
      <c r="IG150" s="136"/>
      <c r="IH150" s="136"/>
      <c r="II150" s="136"/>
      <c r="IJ150" s="136"/>
      <c r="IK150" s="136"/>
      <c r="IL150" s="136"/>
      <c r="IM150" s="136"/>
      <c r="IN150" s="136"/>
      <c r="IO150" s="136"/>
      <c r="IP150" s="136"/>
      <c r="IQ150" s="136"/>
      <c r="IR150" s="136"/>
      <c r="IS150" s="136"/>
      <c r="IT150" s="136"/>
      <c r="IU150" s="136"/>
      <c r="IV150" s="136"/>
      <c r="IW150" s="136"/>
      <c r="IX150" s="136"/>
      <c r="IY150" s="136"/>
      <c r="IZ150" s="136"/>
      <c r="JA150" s="136"/>
      <c r="JB150" s="136"/>
      <c r="JC150" s="136"/>
      <c r="JD150" s="136"/>
      <c r="JE150" s="136"/>
      <c r="JF150" s="136"/>
      <c r="JG150" s="136"/>
      <c r="JH150" s="136"/>
      <c r="JI150" s="136"/>
      <c r="JJ150" s="136"/>
      <c r="JK150" s="136"/>
      <c r="JL150" s="136"/>
      <c r="JM150" s="136"/>
      <c r="JN150" s="136"/>
      <c r="JO150" s="136"/>
      <c r="JP150" s="136"/>
      <c r="JQ150" s="136"/>
      <c r="JR150" s="136"/>
      <c r="JS150" s="136"/>
      <c r="JT150" s="136"/>
      <c r="JU150" s="136"/>
      <c r="JV150" s="136"/>
      <c r="JW150" s="136"/>
      <c r="JX150" s="136"/>
      <c r="JY150" s="136"/>
      <c r="JZ150" s="136"/>
      <c r="KA150" s="136"/>
      <c r="KB150" s="136"/>
      <c r="KC150" s="136"/>
      <c r="KD150" s="136"/>
      <c r="KE150" s="136"/>
      <c r="KF150" s="136"/>
      <c r="KG150" s="136"/>
      <c r="KH150" s="136"/>
      <c r="KI150" s="136"/>
      <c r="KJ150" s="136"/>
      <c r="KK150" s="136"/>
      <c r="KL150" s="136"/>
      <c r="KM150" s="136"/>
      <c r="KN150" s="136"/>
      <c r="KO150" s="136"/>
      <c r="KP150" s="136"/>
      <c r="KQ150" s="136"/>
      <c r="KR150" s="136"/>
      <c r="KS150" s="136"/>
      <c r="KT150" s="136"/>
      <c r="KU150" s="136"/>
      <c r="KV150" s="136"/>
      <c r="KW150" s="136"/>
      <c r="KX150" s="136"/>
      <c r="KY150" s="136"/>
      <c r="KZ150" s="136"/>
      <c r="LA150" s="136"/>
      <c r="LB150" s="136"/>
      <c r="LC150" s="136"/>
      <c r="LD150" s="136"/>
      <c r="LE150" s="136"/>
      <c r="LF150" s="136"/>
      <c r="LG150" s="136"/>
      <c r="LH150" s="136"/>
      <c r="LI150" s="136"/>
      <c r="LJ150" s="136"/>
      <c r="LK150" s="136"/>
      <c r="LL150" s="136"/>
      <c r="LM150" s="136"/>
      <c r="LN150" s="136"/>
      <c r="LO150" s="136"/>
      <c r="LP150" s="136"/>
      <c r="LQ150" s="136"/>
      <c r="LR150" s="136"/>
      <c r="LS150" s="136"/>
      <c r="LT150" s="136"/>
      <c r="LU150" s="136"/>
      <c r="LV150" s="136"/>
      <c r="LW150" s="136"/>
      <c r="LX150" s="136"/>
      <c r="LY150" s="136"/>
      <c r="LZ150" s="136"/>
      <c r="MA150" s="136"/>
      <c r="MB150" s="136"/>
      <c r="MC150" s="136"/>
      <c r="MD150" s="136"/>
      <c r="ME150" s="136"/>
      <c r="MF150" s="136"/>
      <c r="MG150" s="136"/>
      <c r="MH150" s="136"/>
      <c r="MI150" s="136"/>
      <c r="MJ150" s="136"/>
      <c r="MK150" s="136"/>
      <c r="ML150" s="136"/>
      <c r="MM150" s="136"/>
      <c r="MN150" s="136"/>
      <c r="MO150" s="136"/>
      <c r="MP150" s="136"/>
      <c r="MQ150" s="136"/>
      <c r="MR150" s="1939"/>
      <c r="MS150" s="612"/>
      <c r="MT150" s="136"/>
      <c r="MU150" s="136"/>
      <c r="MV150" s="136"/>
      <c r="MW150" s="136"/>
      <c r="MX150" s="136"/>
      <c r="MY150" s="136"/>
      <c r="MZ150" s="136"/>
      <c r="NA150" s="136"/>
      <c r="NB150" s="136"/>
      <c r="NC150" s="136"/>
      <c r="ND150" s="136"/>
      <c r="NE150" s="136"/>
      <c r="NF150" s="136"/>
      <c r="NG150" s="136"/>
      <c r="NH150" s="136"/>
      <c r="NI150" s="136"/>
      <c r="NJ150" s="136"/>
      <c r="NK150" s="136"/>
      <c r="NL150" s="136"/>
      <c r="NM150" s="136"/>
      <c r="NN150" s="136"/>
      <c r="NO150" s="136"/>
      <c r="NP150" s="136"/>
      <c r="NQ150" s="136"/>
      <c r="NR150" s="136"/>
      <c r="NS150" s="136"/>
      <c r="NT150" s="608"/>
    </row>
    <row r="151" spans="1:384" s="1938" customFormat="1" x14ac:dyDescent="0.2">
      <c r="A151" s="14"/>
      <c r="B151" s="14"/>
      <c r="C151" s="14"/>
      <c r="D151" s="23"/>
      <c r="E151" s="1937"/>
      <c r="F151" s="136"/>
      <c r="G151" s="136"/>
      <c r="H151" s="136"/>
      <c r="I151" s="136"/>
      <c r="J151" s="136"/>
      <c r="K151" s="136"/>
      <c r="L151" s="136"/>
      <c r="M151" s="1939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23"/>
      <c r="BN151" s="27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816"/>
      <c r="DD151" s="1816"/>
      <c r="DE151" s="1816"/>
      <c r="DF151" s="1816"/>
      <c r="DG151" s="1816"/>
      <c r="DH151" s="1816"/>
      <c r="DI151" s="1816"/>
      <c r="DJ151" s="1816"/>
      <c r="DK151" s="1816"/>
      <c r="DL151" s="1816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23"/>
      <c r="DY151" s="27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23"/>
      <c r="EO151" s="1509"/>
      <c r="EP151" s="1671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77"/>
      <c r="FD151" s="594"/>
      <c r="FE151" s="1937"/>
      <c r="FF151" s="136"/>
      <c r="FG151" s="136"/>
      <c r="FH151" s="136"/>
      <c r="FI151" s="136"/>
      <c r="FJ151" s="136"/>
      <c r="FK151" s="136"/>
      <c r="FL151" s="136"/>
      <c r="FM151" s="136"/>
      <c r="FN151" s="136"/>
      <c r="FO151" s="136"/>
      <c r="FP151" s="136"/>
      <c r="FQ151" s="136"/>
      <c r="FR151" s="136"/>
      <c r="FS151" s="136"/>
      <c r="FT151" s="136"/>
      <c r="FU151" s="136"/>
      <c r="FV151" s="136"/>
      <c r="FW151" s="136"/>
      <c r="FX151" s="136"/>
      <c r="FY151" s="136"/>
      <c r="FZ151" s="136"/>
      <c r="GA151" s="136"/>
      <c r="GB151" s="136"/>
      <c r="GC151" s="136"/>
      <c r="GD151" s="136"/>
      <c r="GE151" s="136"/>
      <c r="GF151" s="136"/>
      <c r="GG151" s="136"/>
      <c r="GH151" s="136"/>
      <c r="GI151" s="136"/>
      <c r="GJ151" s="136"/>
      <c r="GK151" s="136"/>
      <c r="GL151" s="136"/>
      <c r="GM151" s="136"/>
      <c r="GN151" s="136"/>
      <c r="GO151" s="136"/>
      <c r="GP151" s="136"/>
      <c r="GQ151" s="136"/>
      <c r="GR151" s="136"/>
      <c r="GS151" s="136"/>
      <c r="GT151" s="136"/>
      <c r="GU151" s="136"/>
      <c r="GV151" s="136"/>
      <c r="GW151" s="136"/>
      <c r="GX151" s="136"/>
      <c r="GY151" s="136"/>
      <c r="GZ151" s="136"/>
      <c r="HA151" s="136"/>
      <c r="HB151" s="136"/>
      <c r="HC151" s="136"/>
      <c r="HD151" s="136"/>
      <c r="HE151" s="136"/>
      <c r="HF151" s="136"/>
      <c r="HG151" s="136"/>
      <c r="HH151" s="136"/>
      <c r="HI151" s="136"/>
      <c r="HJ151" s="136"/>
      <c r="HK151" s="136"/>
      <c r="HL151" s="136"/>
      <c r="HM151" s="136"/>
      <c r="HN151" s="1937"/>
      <c r="HO151" s="136"/>
      <c r="HP151" s="136"/>
      <c r="HQ151" s="136"/>
      <c r="HR151" s="136"/>
      <c r="HS151" s="136"/>
      <c r="HT151" s="136"/>
      <c r="HU151" s="136"/>
      <c r="HV151" s="136"/>
      <c r="HW151" s="136"/>
      <c r="HX151" s="136"/>
      <c r="HY151" s="136"/>
      <c r="HZ151" s="136"/>
      <c r="IA151" s="136"/>
      <c r="IB151" s="136"/>
      <c r="IC151" s="1939"/>
      <c r="ID151" s="136"/>
      <c r="IE151" s="136"/>
      <c r="IF151" s="136"/>
      <c r="IG151" s="136"/>
      <c r="IH151" s="136"/>
      <c r="II151" s="136"/>
      <c r="IJ151" s="136"/>
      <c r="IK151" s="136"/>
      <c r="IL151" s="136"/>
      <c r="IM151" s="136"/>
      <c r="IN151" s="136"/>
      <c r="IO151" s="136"/>
      <c r="IP151" s="136"/>
      <c r="IQ151" s="136"/>
      <c r="IR151" s="136"/>
      <c r="IS151" s="136"/>
      <c r="IT151" s="136"/>
      <c r="IU151" s="136"/>
      <c r="IV151" s="136"/>
      <c r="IW151" s="136"/>
      <c r="IX151" s="136"/>
      <c r="IY151" s="136"/>
      <c r="IZ151" s="136"/>
      <c r="JA151" s="136"/>
      <c r="JB151" s="136"/>
      <c r="JC151" s="136"/>
      <c r="JD151" s="136"/>
      <c r="JE151" s="136"/>
      <c r="JF151" s="136"/>
      <c r="JG151" s="136"/>
      <c r="JH151" s="136"/>
      <c r="JI151" s="136"/>
      <c r="JJ151" s="136"/>
      <c r="JK151" s="136"/>
      <c r="JL151" s="136"/>
      <c r="JM151" s="136"/>
      <c r="JN151" s="136"/>
      <c r="JO151" s="136"/>
      <c r="JP151" s="136"/>
      <c r="JQ151" s="136"/>
      <c r="JR151" s="136"/>
      <c r="JS151" s="136"/>
      <c r="JT151" s="136"/>
      <c r="JU151" s="136"/>
      <c r="JV151" s="136"/>
      <c r="JW151" s="136"/>
      <c r="JX151" s="136"/>
      <c r="JY151" s="136"/>
      <c r="JZ151" s="136"/>
      <c r="KA151" s="136"/>
      <c r="KB151" s="136"/>
      <c r="KC151" s="136"/>
      <c r="KD151" s="136"/>
      <c r="KE151" s="136"/>
      <c r="KF151" s="136"/>
      <c r="KG151" s="136"/>
      <c r="KH151" s="136"/>
      <c r="KI151" s="136"/>
      <c r="KJ151" s="136"/>
      <c r="KK151" s="136"/>
      <c r="KL151" s="136"/>
      <c r="KM151" s="136"/>
      <c r="KN151" s="136"/>
      <c r="KO151" s="136"/>
      <c r="KP151" s="136"/>
      <c r="KQ151" s="136"/>
      <c r="KR151" s="136"/>
      <c r="KS151" s="136"/>
      <c r="KT151" s="136"/>
      <c r="KU151" s="136"/>
      <c r="KV151" s="136"/>
      <c r="KW151" s="136"/>
      <c r="KX151" s="136"/>
      <c r="KY151" s="136"/>
      <c r="KZ151" s="136"/>
      <c r="LA151" s="136"/>
      <c r="LB151" s="136"/>
      <c r="LC151" s="136"/>
      <c r="LD151" s="136"/>
      <c r="LE151" s="136"/>
      <c r="LF151" s="136"/>
      <c r="LG151" s="136"/>
      <c r="LH151" s="136"/>
      <c r="LI151" s="136"/>
      <c r="LJ151" s="136"/>
      <c r="LK151" s="136"/>
      <c r="LL151" s="136"/>
      <c r="LM151" s="136"/>
      <c r="LN151" s="136"/>
      <c r="LO151" s="136"/>
      <c r="LP151" s="136"/>
      <c r="LQ151" s="136"/>
      <c r="LR151" s="136"/>
      <c r="LS151" s="136"/>
      <c r="LT151" s="136"/>
      <c r="LU151" s="136"/>
      <c r="LV151" s="136"/>
      <c r="LW151" s="136"/>
      <c r="LX151" s="136"/>
      <c r="LY151" s="136"/>
      <c r="LZ151" s="136"/>
      <c r="MA151" s="136"/>
      <c r="MB151" s="136"/>
      <c r="MC151" s="136"/>
      <c r="MD151" s="136"/>
      <c r="ME151" s="136"/>
      <c r="MF151" s="136"/>
      <c r="MG151" s="136"/>
      <c r="MH151" s="136"/>
      <c r="MI151" s="136"/>
      <c r="MJ151" s="136"/>
      <c r="MK151" s="136"/>
      <c r="ML151" s="136"/>
      <c r="MM151" s="136"/>
      <c r="MN151" s="136"/>
      <c r="MO151" s="136"/>
      <c r="MP151" s="136"/>
      <c r="MQ151" s="136"/>
      <c r="MR151" s="1939"/>
      <c r="MS151" s="612"/>
      <c r="MT151" s="136"/>
      <c r="MU151" s="136"/>
      <c r="MV151" s="136"/>
      <c r="MW151" s="136"/>
      <c r="MX151" s="136"/>
      <c r="MY151" s="136"/>
      <c r="MZ151" s="136"/>
      <c r="NA151" s="136"/>
      <c r="NB151" s="136"/>
      <c r="NC151" s="136"/>
      <c r="ND151" s="136"/>
      <c r="NE151" s="136"/>
      <c r="NF151" s="136"/>
      <c r="NG151" s="136"/>
      <c r="NH151" s="136"/>
      <c r="NI151" s="136"/>
      <c r="NJ151" s="136"/>
      <c r="NK151" s="136"/>
      <c r="NL151" s="136"/>
      <c r="NM151" s="136"/>
      <c r="NN151" s="136"/>
      <c r="NO151" s="136"/>
      <c r="NP151" s="136"/>
      <c r="NQ151" s="136"/>
      <c r="NR151" s="136"/>
      <c r="NS151" s="136"/>
      <c r="NT151" s="608"/>
    </row>
    <row r="152" spans="1:384" s="1938" customFormat="1" x14ac:dyDescent="0.2">
      <c r="A152" s="14"/>
      <c r="B152" s="14"/>
      <c r="C152" s="14"/>
      <c r="D152" s="23"/>
      <c r="E152" s="1937"/>
      <c r="F152" s="136"/>
      <c r="G152" s="136"/>
      <c r="H152" s="136"/>
      <c r="I152" s="136"/>
      <c r="J152" s="136"/>
      <c r="K152" s="136"/>
      <c r="L152" s="136"/>
      <c r="M152" s="1939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23"/>
      <c r="BN152" s="27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816"/>
      <c r="DD152" s="1816"/>
      <c r="DE152" s="1816"/>
      <c r="DF152" s="1816"/>
      <c r="DG152" s="1816"/>
      <c r="DH152" s="1816"/>
      <c r="DI152" s="1816"/>
      <c r="DJ152" s="1816"/>
      <c r="DK152" s="1816"/>
      <c r="DL152" s="1816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23"/>
      <c r="DY152" s="27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23"/>
      <c r="EO152" s="1509"/>
      <c r="EP152" s="1671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77"/>
      <c r="FD152" s="594"/>
      <c r="FE152" s="1937"/>
      <c r="FF152" s="136"/>
      <c r="FG152" s="136"/>
      <c r="FH152" s="136"/>
      <c r="FI152" s="136"/>
      <c r="FJ152" s="136"/>
      <c r="FK152" s="136"/>
      <c r="FL152" s="136"/>
      <c r="FM152" s="136"/>
      <c r="FN152" s="136"/>
      <c r="FO152" s="136"/>
      <c r="FP152" s="136"/>
      <c r="FQ152" s="136"/>
      <c r="FR152" s="136"/>
      <c r="FS152" s="136"/>
      <c r="FT152" s="136"/>
      <c r="FU152" s="136"/>
      <c r="FV152" s="136"/>
      <c r="FW152" s="136"/>
      <c r="FX152" s="136"/>
      <c r="FY152" s="136"/>
      <c r="FZ152" s="136"/>
      <c r="GA152" s="136"/>
      <c r="GB152" s="136"/>
      <c r="GC152" s="136"/>
      <c r="GD152" s="136"/>
      <c r="GE152" s="136"/>
      <c r="GF152" s="136"/>
      <c r="GG152" s="136"/>
      <c r="GH152" s="136"/>
      <c r="GI152" s="136"/>
      <c r="GJ152" s="136"/>
      <c r="GK152" s="136"/>
      <c r="GL152" s="136"/>
      <c r="GM152" s="136"/>
      <c r="GN152" s="136"/>
      <c r="GO152" s="136"/>
      <c r="GP152" s="136"/>
      <c r="GQ152" s="136"/>
      <c r="GR152" s="136"/>
      <c r="GS152" s="136"/>
      <c r="GT152" s="136"/>
      <c r="GU152" s="136"/>
      <c r="GV152" s="136"/>
      <c r="GW152" s="136"/>
      <c r="GX152" s="136"/>
      <c r="GY152" s="136"/>
      <c r="GZ152" s="136"/>
      <c r="HA152" s="136"/>
      <c r="HB152" s="136"/>
      <c r="HC152" s="136"/>
      <c r="HD152" s="136"/>
      <c r="HE152" s="136"/>
      <c r="HF152" s="136"/>
      <c r="HG152" s="136"/>
      <c r="HH152" s="136"/>
      <c r="HI152" s="136"/>
      <c r="HJ152" s="136"/>
      <c r="HK152" s="136"/>
      <c r="HL152" s="136"/>
      <c r="HM152" s="136"/>
      <c r="HN152" s="1937"/>
      <c r="HO152" s="136"/>
      <c r="HP152" s="136"/>
      <c r="HQ152" s="136"/>
      <c r="HR152" s="136"/>
      <c r="HS152" s="136"/>
      <c r="HT152" s="136"/>
      <c r="HU152" s="136"/>
      <c r="HV152" s="136"/>
      <c r="HW152" s="136"/>
      <c r="HX152" s="136"/>
      <c r="HY152" s="136"/>
      <c r="HZ152" s="136"/>
      <c r="IA152" s="136"/>
      <c r="IB152" s="136"/>
      <c r="IC152" s="1939"/>
      <c r="ID152" s="136"/>
      <c r="IE152" s="136"/>
      <c r="IF152" s="136"/>
      <c r="IG152" s="136"/>
      <c r="IH152" s="136"/>
      <c r="II152" s="136"/>
      <c r="IJ152" s="136"/>
      <c r="IK152" s="136"/>
      <c r="IL152" s="136"/>
      <c r="IM152" s="136"/>
      <c r="IN152" s="136"/>
      <c r="IO152" s="136"/>
      <c r="IP152" s="136"/>
      <c r="IQ152" s="136"/>
      <c r="IR152" s="136"/>
      <c r="IS152" s="136"/>
      <c r="IT152" s="136"/>
      <c r="IU152" s="136"/>
      <c r="IV152" s="136"/>
      <c r="IW152" s="136"/>
      <c r="IX152" s="136"/>
      <c r="IY152" s="136"/>
      <c r="IZ152" s="136"/>
      <c r="JA152" s="136"/>
      <c r="JB152" s="136"/>
      <c r="JC152" s="136"/>
      <c r="JD152" s="136"/>
      <c r="JE152" s="136"/>
      <c r="JF152" s="136"/>
      <c r="JG152" s="136"/>
      <c r="JH152" s="136"/>
      <c r="JI152" s="136"/>
      <c r="JJ152" s="136"/>
      <c r="JK152" s="136"/>
      <c r="JL152" s="136"/>
      <c r="JM152" s="136"/>
      <c r="JN152" s="136"/>
      <c r="JO152" s="136"/>
      <c r="JP152" s="136"/>
      <c r="JQ152" s="136"/>
      <c r="JR152" s="136"/>
      <c r="JS152" s="136"/>
      <c r="JT152" s="136"/>
      <c r="JU152" s="136"/>
      <c r="JV152" s="136"/>
      <c r="JW152" s="136"/>
      <c r="JX152" s="136"/>
      <c r="JY152" s="136"/>
      <c r="JZ152" s="136"/>
      <c r="KA152" s="136"/>
      <c r="KB152" s="136"/>
      <c r="KC152" s="136"/>
      <c r="KD152" s="136"/>
      <c r="KE152" s="136"/>
      <c r="KF152" s="136"/>
      <c r="KG152" s="136"/>
      <c r="KH152" s="136"/>
      <c r="KI152" s="136"/>
      <c r="KJ152" s="136"/>
      <c r="KK152" s="136"/>
      <c r="KL152" s="136"/>
      <c r="KM152" s="136"/>
      <c r="KN152" s="136"/>
      <c r="KO152" s="136"/>
      <c r="KP152" s="136"/>
      <c r="KQ152" s="136"/>
      <c r="KR152" s="136"/>
      <c r="KS152" s="136"/>
      <c r="KT152" s="136"/>
      <c r="KU152" s="136"/>
      <c r="KV152" s="136"/>
      <c r="KW152" s="136"/>
      <c r="KX152" s="136"/>
      <c r="KY152" s="136"/>
      <c r="KZ152" s="136"/>
      <c r="LA152" s="136"/>
      <c r="LB152" s="136"/>
      <c r="LC152" s="136"/>
      <c r="LD152" s="136"/>
      <c r="LE152" s="136"/>
      <c r="LF152" s="136"/>
      <c r="LG152" s="136"/>
      <c r="LH152" s="136"/>
      <c r="LI152" s="136"/>
      <c r="LJ152" s="136"/>
      <c r="LK152" s="136"/>
      <c r="LL152" s="136"/>
      <c r="LM152" s="136"/>
      <c r="LN152" s="136"/>
      <c r="LO152" s="136"/>
      <c r="LP152" s="136"/>
      <c r="LQ152" s="136"/>
      <c r="LR152" s="136"/>
      <c r="LS152" s="136"/>
      <c r="LT152" s="136"/>
      <c r="LU152" s="136"/>
      <c r="LV152" s="136"/>
      <c r="LW152" s="136"/>
      <c r="LX152" s="136"/>
      <c r="LY152" s="136"/>
      <c r="LZ152" s="136"/>
      <c r="MA152" s="136"/>
      <c r="MB152" s="136"/>
      <c r="MC152" s="136"/>
      <c r="MD152" s="136"/>
      <c r="ME152" s="136"/>
      <c r="MF152" s="136"/>
      <c r="MG152" s="136"/>
      <c r="MH152" s="136"/>
      <c r="MI152" s="136"/>
      <c r="MJ152" s="136"/>
      <c r="MK152" s="136"/>
      <c r="ML152" s="136"/>
      <c r="MM152" s="136"/>
      <c r="MN152" s="136"/>
      <c r="MO152" s="136"/>
      <c r="MP152" s="136"/>
      <c r="MQ152" s="136"/>
      <c r="MR152" s="1939"/>
      <c r="MS152" s="612"/>
      <c r="MT152" s="136"/>
      <c r="MU152" s="136"/>
      <c r="MV152" s="136"/>
      <c r="MW152" s="136"/>
      <c r="MX152" s="136"/>
      <c r="MY152" s="136"/>
      <c r="MZ152" s="136"/>
      <c r="NA152" s="136"/>
      <c r="NB152" s="136"/>
      <c r="NC152" s="136"/>
      <c r="ND152" s="136"/>
      <c r="NE152" s="136"/>
      <c r="NF152" s="136"/>
      <c r="NG152" s="136"/>
      <c r="NH152" s="136"/>
      <c r="NI152" s="136"/>
      <c r="NJ152" s="136"/>
      <c r="NK152" s="136"/>
      <c r="NL152" s="136"/>
      <c r="NM152" s="136"/>
      <c r="NN152" s="136"/>
      <c r="NO152" s="136"/>
      <c r="NP152" s="136"/>
      <c r="NQ152" s="136"/>
      <c r="NR152" s="136"/>
      <c r="NS152" s="136"/>
      <c r="NT152" s="608"/>
    </row>
    <row r="153" spans="1:384" s="1938" customFormat="1" x14ac:dyDescent="0.2">
      <c r="A153" s="14"/>
      <c r="B153" s="14"/>
      <c r="C153" s="14"/>
      <c r="D153" s="23"/>
      <c r="E153" s="1937"/>
      <c r="F153" s="136"/>
      <c r="G153" s="136"/>
      <c r="H153" s="136"/>
      <c r="I153" s="136"/>
      <c r="J153" s="136"/>
      <c r="K153" s="136"/>
      <c r="L153" s="136"/>
      <c r="M153" s="1939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23"/>
      <c r="BN153" s="27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816"/>
      <c r="DD153" s="1816"/>
      <c r="DE153" s="1816"/>
      <c r="DF153" s="1816"/>
      <c r="DG153" s="1816"/>
      <c r="DH153" s="1816"/>
      <c r="DI153" s="1816"/>
      <c r="DJ153" s="1816"/>
      <c r="DK153" s="1816"/>
      <c r="DL153" s="1816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23"/>
      <c r="DY153" s="27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23"/>
      <c r="EO153" s="1509"/>
      <c r="EP153" s="1671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77"/>
      <c r="FD153" s="594"/>
      <c r="FE153" s="1937"/>
      <c r="FF153" s="136"/>
      <c r="FG153" s="136"/>
      <c r="FH153" s="136"/>
      <c r="FI153" s="136"/>
      <c r="FJ153" s="136"/>
      <c r="FK153" s="136"/>
      <c r="FL153" s="136"/>
      <c r="FM153" s="136"/>
      <c r="FN153" s="136"/>
      <c r="FO153" s="136"/>
      <c r="FP153" s="136"/>
      <c r="FQ153" s="136"/>
      <c r="FR153" s="136"/>
      <c r="FS153" s="136"/>
      <c r="FT153" s="136"/>
      <c r="FU153" s="136"/>
      <c r="FV153" s="136"/>
      <c r="FW153" s="136"/>
      <c r="FX153" s="136"/>
      <c r="FY153" s="136"/>
      <c r="FZ153" s="136"/>
      <c r="GA153" s="136"/>
      <c r="GB153" s="136"/>
      <c r="GC153" s="136"/>
      <c r="GD153" s="136"/>
      <c r="GE153" s="136"/>
      <c r="GF153" s="136"/>
      <c r="GG153" s="136"/>
      <c r="GH153" s="136"/>
      <c r="GI153" s="136"/>
      <c r="GJ153" s="136"/>
      <c r="GK153" s="136"/>
      <c r="GL153" s="136"/>
      <c r="GM153" s="136"/>
      <c r="GN153" s="136"/>
      <c r="GO153" s="136"/>
      <c r="GP153" s="136"/>
      <c r="GQ153" s="136"/>
      <c r="GR153" s="136"/>
      <c r="GS153" s="136"/>
      <c r="GT153" s="136"/>
      <c r="GU153" s="136"/>
      <c r="GV153" s="136"/>
      <c r="GW153" s="136"/>
      <c r="GX153" s="136"/>
      <c r="GY153" s="136"/>
      <c r="GZ153" s="136"/>
      <c r="HA153" s="136"/>
      <c r="HB153" s="136"/>
      <c r="HC153" s="136"/>
      <c r="HD153" s="136"/>
      <c r="HE153" s="136"/>
      <c r="HF153" s="136"/>
      <c r="HG153" s="136"/>
      <c r="HH153" s="136"/>
      <c r="HI153" s="136"/>
      <c r="HJ153" s="136"/>
      <c r="HK153" s="136"/>
      <c r="HL153" s="136"/>
      <c r="HM153" s="136"/>
      <c r="HN153" s="1937"/>
      <c r="HO153" s="136"/>
      <c r="HP153" s="136"/>
      <c r="HQ153" s="136"/>
      <c r="HR153" s="136"/>
      <c r="HS153" s="136"/>
      <c r="HT153" s="136"/>
      <c r="HU153" s="136"/>
      <c r="HV153" s="136"/>
      <c r="HW153" s="136"/>
      <c r="HX153" s="136"/>
      <c r="HY153" s="136"/>
      <c r="HZ153" s="136"/>
      <c r="IA153" s="136"/>
      <c r="IB153" s="136"/>
      <c r="IC153" s="1939"/>
      <c r="ID153" s="136"/>
      <c r="IE153" s="136"/>
      <c r="IF153" s="136"/>
      <c r="IG153" s="136"/>
      <c r="IH153" s="136"/>
      <c r="II153" s="136"/>
      <c r="IJ153" s="136"/>
      <c r="IK153" s="136"/>
      <c r="IL153" s="136"/>
      <c r="IM153" s="136"/>
      <c r="IN153" s="136"/>
      <c r="IO153" s="136"/>
      <c r="IP153" s="136"/>
      <c r="IQ153" s="136"/>
      <c r="IR153" s="136"/>
      <c r="IS153" s="136"/>
      <c r="IT153" s="136"/>
      <c r="IU153" s="136"/>
      <c r="IV153" s="136"/>
      <c r="IW153" s="136"/>
      <c r="IX153" s="136"/>
      <c r="IY153" s="136"/>
      <c r="IZ153" s="136"/>
      <c r="JA153" s="136"/>
      <c r="JB153" s="136"/>
      <c r="JC153" s="136"/>
      <c r="JD153" s="136"/>
      <c r="JE153" s="136"/>
      <c r="JF153" s="136"/>
      <c r="JG153" s="136"/>
      <c r="JH153" s="136"/>
      <c r="JI153" s="136"/>
      <c r="JJ153" s="136"/>
      <c r="JK153" s="136"/>
      <c r="JL153" s="136"/>
      <c r="JM153" s="136"/>
      <c r="JN153" s="136"/>
      <c r="JO153" s="136"/>
      <c r="JP153" s="136"/>
      <c r="JQ153" s="136"/>
      <c r="JR153" s="136"/>
      <c r="JS153" s="136"/>
      <c r="JT153" s="136"/>
      <c r="JU153" s="136"/>
      <c r="JV153" s="136"/>
      <c r="JW153" s="136"/>
      <c r="JX153" s="136"/>
      <c r="JY153" s="136"/>
      <c r="JZ153" s="136"/>
      <c r="KA153" s="136"/>
      <c r="KB153" s="136"/>
      <c r="KC153" s="136"/>
      <c r="KD153" s="136"/>
      <c r="KE153" s="136"/>
      <c r="KF153" s="136"/>
      <c r="KG153" s="136"/>
      <c r="KH153" s="136"/>
      <c r="KI153" s="136"/>
      <c r="KJ153" s="136"/>
      <c r="KK153" s="136"/>
      <c r="KL153" s="136"/>
      <c r="KM153" s="136"/>
      <c r="KN153" s="136"/>
      <c r="KO153" s="136"/>
      <c r="KP153" s="136"/>
      <c r="KQ153" s="136"/>
      <c r="KR153" s="136"/>
      <c r="KS153" s="136"/>
      <c r="KT153" s="136"/>
      <c r="KU153" s="136"/>
      <c r="KV153" s="136"/>
      <c r="KW153" s="136"/>
      <c r="KX153" s="136"/>
      <c r="KY153" s="136"/>
      <c r="KZ153" s="136"/>
      <c r="LA153" s="136"/>
      <c r="LB153" s="136"/>
      <c r="LC153" s="136"/>
      <c r="LD153" s="136"/>
      <c r="LE153" s="136"/>
      <c r="LF153" s="136"/>
      <c r="LG153" s="136"/>
      <c r="LH153" s="136"/>
      <c r="LI153" s="136"/>
      <c r="LJ153" s="136"/>
      <c r="LK153" s="136"/>
      <c r="LL153" s="136"/>
      <c r="LM153" s="136"/>
      <c r="LN153" s="136"/>
      <c r="LO153" s="136"/>
      <c r="LP153" s="136"/>
      <c r="LQ153" s="136"/>
      <c r="LR153" s="136"/>
      <c r="LS153" s="136"/>
      <c r="LT153" s="136"/>
      <c r="LU153" s="136"/>
      <c r="LV153" s="136"/>
      <c r="LW153" s="136"/>
      <c r="LX153" s="136"/>
      <c r="LY153" s="136"/>
      <c r="LZ153" s="136"/>
      <c r="MA153" s="136"/>
      <c r="MB153" s="136"/>
      <c r="MC153" s="136"/>
      <c r="MD153" s="136"/>
      <c r="ME153" s="136"/>
      <c r="MF153" s="136"/>
      <c r="MG153" s="136"/>
      <c r="MH153" s="136"/>
      <c r="MI153" s="136"/>
      <c r="MJ153" s="136"/>
      <c r="MK153" s="136"/>
      <c r="ML153" s="136"/>
      <c r="MM153" s="136"/>
      <c r="MN153" s="136"/>
      <c r="MO153" s="136"/>
      <c r="MP153" s="136"/>
      <c r="MQ153" s="136"/>
      <c r="MR153" s="1939"/>
      <c r="MS153" s="612"/>
      <c r="MT153" s="136"/>
      <c r="MU153" s="136"/>
      <c r="MV153" s="136"/>
      <c r="MW153" s="136"/>
      <c r="MX153" s="136"/>
      <c r="MY153" s="136"/>
      <c r="MZ153" s="136"/>
      <c r="NA153" s="136"/>
      <c r="NB153" s="136"/>
      <c r="NC153" s="136"/>
      <c r="ND153" s="136"/>
      <c r="NE153" s="136"/>
      <c r="NF153" s="136"/>
      <c r="NG153" s="136"/>
      <c r="NH153" s="136"/>
      <c r="NI153" s="136"/>
      <c r="NJ153" s="136"/>
      <c r="NK153" s="136"/>
      <c r="NL153" s="136"/>
      <c r="NM153" s="136"/>
      <c r="NN153" s="136"/>
      <c r="NO153" s="136"/>
      <c r="NP153" s="136"/>
      <c r="NQ153" s="136"/>
      <c r="NR153" s="136"/>
      <c r="NS153" s="136"/>
      <c r="NT153" s="608"/>
    </row>
    <row r="154" spans="1:384" s="1938" customFormat="1" x14ac:dyDescent="0.2">
      <c r="A154" s="14"/>
      <c r="B154" s="14"/>
      <c r="C154" s="14"/>
      <c r="D154" s="23"/>
      <c r="E154" s="1937"/>
      <c r="F154" s="136"/>
      <c r="G154" s="136"/>
      <c r="H154" s="136"/>
      <c r="I154" s="136"/>
      <c r="J154" s="136"/>
      <c r="K154" s="136"/>
      <c r="L154" s="136"/>
      <c r="M154" s="1939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23"/>
      <c r="BN154" s="27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816"/>
      <c r="DD154" s="1816"/>
      <c r="DE154" s="1816"/>
      <c r="DF154" s="1816"/>
      <c r="DG154" s="1816"/>
      <c r="DH154" s="1816"/>
      <c r="DI154" s="1816"/>
      <c r="DJ154" s="1816"/>
      <c r="DK154" s="1816"/>
      <c r="DL154" s="1816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23"/>
      <c r="DY154" s="27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23"/>
      <c r="EO154" s="1509"/>
      <c r="EP154" s="1671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77"/>
      <c r="FD154" s="594"/>
      <c r="FE154" s="1937"/>
      <c r="FF154" s="136"/>
      <c r="FG154" s="136"/>
      <c r="FH154" s="136"/>
      <c r="FI154" s="136"/>
      <c r="FJ154" s="136"/>
      <c r="FK154" s="136"/>
      <c r="FL154" s="136"/>
      <c r="FM154" s="136"/>
      <c r="FN154" s="136"/>
      <c r="FO154" s="136"/>
      <c r="FP154" s="136"/>
      <c r="FQ154" s="136"/>
      <c r="FR154" s="136"/>
      <c r="FS154" s="136"/>
      <c r="FT154" s="136"/>
      <c r="FU154" s="136"/>
      <c r="FV154" s="136"/>
      <c r="FW154" s="136"/>
      <c r="FX154" s="136"/>
      <c r="FY154" s="136"/>
      <c r="FZ154" s="136"/>
      <c r="GA154" s="136"/>
      <c r="GB154" s="136"/>
      <c r="GC154" s="136"/>
      <c r="GD154" s="136"/>
      <c r="GE154" s="136"/>
      <c r="GF154" s="136"/>
      <c r="GG154" s="136"/>
      <c r="GH154" s="136"/>
      <c r="GI154" s="136"/>
      <c r="GJ154" s="136"/>
      <c r="GK154" s="136"/>
      <c r="GL154" s="136"/>
      <c r="GM154" s="136"/>
      <c r="GN154" s="136"/>
      <c r="GO154" s="136"/>
      <c r="GP154" s="136"/>
      <c r="GQ154" s="136"/>
      <c r="GR154" s="136"/>
      <c r="GS154" s="136"/>
      <c r="GT154" s="136"/>
      <c r="GU154" s="136"/>
      <c r="GV154" s="136"/>
      <c r="GW154" s="136"/>
      <c r="GX154" s="136"/>
      <c r="GY154" s="136"/>
      <c r="GZ154" s="136"/>
      <c r="HA154" s="136"/>
      <c r="HB154" s="136"/>
      <c r="HC154" s="136"/>
      <c r="HD154" s="136"/>
      <c r="HE154" s="136"/>
      <c r="HF154" s="136"/>
      <c r="HG154" s="136"/>
      <c r="HH154" s="136"/>
      <c r="HI154" s="136"/>
      <c r="HJ154" s="136"/>
      <c r="HK154" s="136"/>
      <c r="HL154" s="136"/>
      <c r="HM154" s="136"/>
      <c r="HN154" s="1937"/>
      <c r="HO154" s="136"/>
      <c r="HP154" s="136"/>
      <c r="HQ154" s="136"/>
      <c r="HR154" s="136"/>
      <c r="HS154" s="136"/>
      <c r="HT154" s="136"/>
      <c r="HU154" s="136"/>
      <c r="HV154" s="136"/>
      <c r="HW154" s="136"/>
      <c r="HX154" s="136"/>
      <c r="HY154" s="136"/>
      <c r="HZ154" s="136"/>
      <c r="IA154" s="136"/>
      <c r="IB154" s="136"/>
      <c r="IC154" s="1939"/>
      <c r="ID154" s="136"/>
      <c r="IE154" s="136"/>
      <c r="IF154" s="136"/>
      <c r="IG154" s="136"/>
      <c r="IH154" s="136"/>
      <c r="II154" s="136"/>
      <c r="IJ154" s="136"/>
      <c r="IK154" s="136"/>
      <c r="IL154" s="136"/>
      <c r="IM154" s="136"/>
      <c r="IN154" s="136"/>
      <c r="IO154" s="136"/>
      <c r="IP154" s="136"/>
      <c r="IQ154" s="136"/>
      <c r="IR154" s="136"/>
      <c r="IS154" s="136"/>
      <c r="IT154" s="136"/>
      <c r="IU154" s="136"/>
      <c r="IV154" s="136"/>
      <c r="IW154" s="136"/>
      <c r="IX154" s="136"/>
      <c r="IY154" s="136"/>
      <c r="IZ154" s="136"/>
      <c r="JA154" s="136"/>
      <c r="JB154" s="136"/>
      <c r="JC154" s="136"/>
      <c r="JD154" s="136"/>
      <c r="JE154" s="136"/>
      <c r="JF154" s="136"/>
      <c r="JG154" s="136"/>
      <c r="JH154" s="136"/>
      <c r="JI154" s="136"/>
      <c r="JJ154" s="136"/>
      <c r="JK154" s="136"/>
      <c r="JL154" s="136"/>
      <c r="JM154" s="136"/>
      <c r="JN154" s="136"/>
      <c r="JO154" s="136"/>
      <c r="JP154" s="136"/>
      <c r="JQ154" s="136"/>
      <c r="JR154" s="136"/>
      <c r="JS154" s="136"/>
      <c r="JT154" s="136"/>
      <c r="JU154" s="136"/>
      <c r="JV154" s="136"/>
      <c r="JW154" s="136"/>
      <c r="JX154" s="136"/>
      <c r="JY154" s="136"/>
      <c r="JZ154" s="136"/>
      <c r="KA154" s="136"/>
      <c r="KB154" s="136"/>
      <c r="KC154" s="136"/>
      <c r="KD154" s="136"/>
      <c r="KE154" s="136"/>
      <c r="KF154" s="136"/>
      <c r="KG154" s="136"/>
      <c r="KH154" s="136"/>
      <c r="KI154" s="136"/>
      <c r="KJ154" s="136"/>
      <c r="KK154" s="136"/>
      <c r="KL154" s="136"/>
      <c r="KM154" s="136"/>
      <c r="KN154" s="136"/>
      <c r="KO154" s="136"/>
      <c r="KP154" s="136"/>
      <c r="KQ154" s="136"/>
      <c r="KR154" s="136"/>
      <c r="KS154" s="136"/>
      <c r="KT154" s="136"/>
      <c r="KU154" s="136"/>
      <c r="KV154" s="136"/>
      <c r="KW154" s="136"/>
      <c r="KX154" s="136"/>
      <c r="KY154" s="136"/>
      <c r="KZ154" s="136"/>
      <c r="LA154" s="136"/>
      <c r="LB154" s="136"/>
      <c r="LC154" s="136"/>
      <c r="LD154" s="136"/>
      <c r="LE154" s="136"/>
      <c r="LF154" s="136"/>
      <c r="LG154" s="136"/>
      <c r="LH154" s="136"/>
      <c r="LI154" s="136"/>
      <c r="LJ154" s="136"/>
      <c r="LK154" s="136"/>
      <c r="LL154" s="136"/>
      <c r="LM154" s="136"/>
      <c r="LN154" s="136"/>
      <c r="LO154" s="136"/>
      <c r="LP154" s="136"/>
      <c r="LQ154" s="136"/>
      <c r="LR154" s="136"/>
      <c r="LS154" s="136"/>
      <c r="LT154" s="136"/>
      <c r="LU154" s="136"/>
      <c r="LV154" s="136"/>
      <c r="LW154" s="136"/>
      <c r="LX154" s="136"/>
      <c r="LY154" s="136"/>
      <c r="LZ154" s="136"/>
      <c r="MA154" s="136"/>
      <c r="MB154" s="136"/>
      <c r="MC154" s="136"/>
      <c r="MD154" s="136"/>
      <c r="ME154" s="136"/>
      <c r="MF154" s="136"/>
      <c r="MG154" s="136"/>
      <c r="MH154" s="136"/>
      <c r="MI154" s="136"/>
      <c r="MJ154" s="136"/>
      <c r="MK154" s="136"/>
      <c r="ML154" s="136"/>
      <c r="MM154" s="136"/>
      <c r="MN154" s="136"/>
      <c r="MO154" s="136"/>
      <c r="MP154" s="136"/>
      <c r="MQ154" s="136"/>
      <c r="MR154" s="1939"/>
      <c r="MS154" s="612"/>
      <c r="MT154" s="136"/>
      <c r="MU154" s="136"/>
      <c r="MV154" s="136"/>
      <c r="MW154" s="136"/>
      <c r="MX154" s="136"/>
      <c r="MY154" s="136"/>
      <c r="MZ154" s="136"/>
      <c r="NA154" s="136"/>
      <c r="NB154" s="136"/>
      <c r="NC154" s="136"/>
      <c r="ND154" s="136"/>
      <c r="NE154" s="136"/>
      <c r="NF154" s="136"/>
      <c r="NG154" s="136"/>
      <c r="NH154" s="136"/>
      <c r="NI154" s="136"/>
      <c r="NJ154" s="136"/>
      <c r="NK154" s="136"/>
      <c r="NL154" s="136"/>
      <c r="NM154" s="136"/>
      <c r="NN154" s="136"/>
      <c r="NO154" s="136"/>
      <c r="NP154" s="136"/>
      <c r="NQ154" s="136"/>
      <c r="NR154" s="136"/>
      <c r="NS154" s="136"/>
      <c r="NT154" s="608"/>
    </row>
    <row r="155" spans="1:384" s="1938" customFormat="1" x14ac:dyDescent="0.2">
      <c r="A155" s="14"/>
      <c r="B155" s="14"/>
      <c r="C155" s="14"/>
      <c r="D155" s="23"/>
      <c r="E155" s="1937"/>
      <c r="F155" s="136"/>
      <c r="G155" s="136"/>
      <c r="H155" s="136"/>
      <c r="I155" s="136"/>
      <c r="J155" s="136"/>
      <c r="K155" s="136"/>
      <c r="L155" s="136"/>
      <c r="M155" s="1939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23"/>
      <c r="BN155" s="27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816"/>
      <c r="DD155" s="1816"/>
      <c r="DE155" s="1816"/>
      <c r="DF155" s="1816"/>
      <c r="DG155" s="1816"/>
      <c r="DH155" s="1816"/>
      <c r="DI155" s="1816"/>
      <c r="DJ155" s="1816"/>
      <c r="DK155" s="1816"/>
      <c r="DL155" s="1816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23"/>
      <c r="DY155" s="27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23"/>
      <c r="EO155" s="1509"/>
      <c r="EP155" s="1671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77"/>
      <c r="FD155" s="594"/>
      <c r="FE155" s="1937"/>
      <c r="FF155" s="136"/>
      <c r="FG155" s="136"/>
      <c r="FH155" s="136"/>
      <c r="FI155" s="136"/>
      <c r="FJ155" s="136"/>
      <c r="FK155" s="136"/>
      <c r="FL155" s="136"/>
      <c r="FM155" s="136"/>
      <c r="FN155" s="136"/>
      <c r="FO155" s="136"/>
      <c r="FP155" s="136"/>
      <c r="FQ155" s="136"/>
      <c r="FR155" s="136"/>
      <c r="FS155" s="136"/>
      <c r="FT155" s="136"/>
      <c r="FU155" s="136"/>
      <c r="FV155" s="136"/>
      <c r="FW155" s="136"/>
      <c r="FX155" s="136"/>
      <c r="FY155" s="136"/>
      <c r="FZ155" s="136"/>
      <c r="GA155" s="136"/>
      <c r="GB155" s="136"/>
      <c r="GC155" s="136"/>
      <c r="GD155" s="136"/>
      <c r="GE155" s="136"/>
      <c r="GF155" s="136"/>
      <c r="GG155" s="136"/>
      <c r="GH155" s="136"/>
      <c r="GI155" s="136"/>
      <c r="GJ155" s="136"/>
      <c r="GK155" s="136"/>
      <c r="GL155" s="136"/>
      <c r="GM155" s="136"/>
      <c r="GN155" s="136"/>
      <c r="GO155" s="136"/>
      <c r="GP155" s="136"/>
      <c r="GQ155" s="136"/>
      <c r="GR155" s="136"/>
      <c r="GS155" s="136"/>
      <c r="GT155" s="136"/>
      <c r="GU155" s="136"/>
      <c r="GV155" s="136"/>
      <c r="GW155" s="136"/>
      <c r="GX155" s="136"/>
      <c r="GY155" s="136"/>
      <c r="GZ155" s="136"/>
      <c r="HA155" s="136"/>
      <c r="HB155" s="136"/>
      <c r="HC155" s="136"/>
      <c r="HD155" s="136"/>
      <c r="HE155" s="136"/>
      <c r="HF155" s="136"/>
      <c r="HG155" s="136"/>
      <c r="HH155" s="136"/>
      <c r="HI155" s="136"/>
      <c r="HJ155" s="136"/>
      <c r="HK155" s="136"/>
      <c r="HL155" s="136"/>
      <c r="HM155" s="136"/>
      <c r="HN155" s="1937"/>
      <c r="HO155" s="136"/>
      <c r="HP155" s="136"/>
      <c r="HQ155" s="136"/>
      <c r="HR155" s="136"/>
      <c r="HS155" s="136"/>
      <c r="HT155" s="136"/>
      <c r="HU155" s="136"/>
      <c r="HV155" s="136"/>
      <c r="HW155" s="136"/>
      <c r="HX155" s="136"/>
      <c r="HY155" s="136"/>
      <c r="HZ155" s="136"/>
      <c r="IA155" s="136"/>
      <c r="IB155" s="136"/>
      <c r="IC155" s="1939"/>
      <c r="ID155" s="136"/>
      <c r="IE155" s="136"/>
      <c r="IF155" s="136"/>
      <c r="IG155" s="136"/>
      <c r="IH155" s="136"/>
      <c r="II155" s="136"/>
      <c r="IJ155" s="136"/>
      <c r="IK155" s="136"/>
      <c r="IL155" s="136"/>
      <c r="IM155" s="136"/>
      <c r="IN155" s="136"/>
      <c r="IO155" s="136"/>
      <c r="IP155" s="136"/>
      <c r="IQ155" s="136"/>
      <c r="IR155" s="136"/>
      <c r="IS155" s="136"/>
      <c r="IT155" s="136"/>
      <c r="IU155" s="136"/>
      <c r="IV155" s="136"/>
      <c r="IW155" s="136"/>
      <c r="IX155" s="136"/>
      <c r="IY155" s="136"/>
      <c r="IZ155" s="136"/>
      <c r="JA155" s="136"/>
      <c r="JB155" s="136"/>
      <c r="JC155" s="136"/>
      <c r="JD155" s="136"/>
      <c r="JE155" s="136"/>
      <c r="JF155" s="136"/>
      <c r="JG155" s="136"/>
      <c r="JH155" s="136"/>
      <c r="JI155" s="136"/>
      <c r="JJ155" s="136"/>
      <c r="JK155" s="136"/>
      <c r="JL155" s="136"/>
      <c r="JM155" s="136"/>
      <c r="JN155" s="136"/>
      <c r="JO155" s="136"/>
      <c r="JP155" s="136"/>
      <c r="JQ155" s="136"/>
      <c r="JR155" s="136"/>
      <c r="JS155" s="136"/>
      <c r="JT155" s="136"/>
      <c r="JU155" s="136"/>
      <c r="JV155" s="136"/>
      <c r="JW155" s="136"/>
      <c r="JX155" s="136"/>
      <c r="JY155" s="136"/>
      <c r="JZ155" s="136"/>
      <c r="KA155" s="136"/>
      <c r="KB155" s="136"/>
      <c r="KC155" s="136"/>
      <c r="KD155" s="136"/>
      <c r="KE155" s="136"/>
      <c r="KF155" s="136"/>
      <c r="KG155" s="136"/>
      <c r="KH155" s="136"/>
      <c r="KI155" s="136"/>
      <c r="KJ155" s="136"/>
      <c r="KK155" s="136"/>
      <c r="KL155" s="136"/>
      <c r="KM155" s="136"/>
      <c r="KN155" s="136"/>
      <c r="KO155" s="136"/>
      <c r="KP155" s="136"/>
      <c r="KQ155" s="136"/>
      <c r="KR155" s="136"/>
      <c r="KS155" s="136"/>
      <c r="KT155" s="136"/>
      <c r="KU155" s="136"/>
      <c r="KV155" s="136"/>
      <c r="KW155" s="136"/>
      <c r="KX155" s="136"/>
      <c r="KY155" s="136"/>
      <c r="KZ155" s="136"/>
      <c r="LA155" s="136"/>
      <c r="LB155" s="136"/>
      <c r="LC155" s="136"/>
      <c r="LD155" s="136"/>
      <c r="LE155" s="136"/>
      <c r="LF155" s="136"/>
      <c r="LG155" s="136"/>
      <c r="LH155" s="136"/>
      <c r="LI155" s="136"/>
      <c r="LJ155" s="136"/>
      <c r="LK155" s="136"/>
      <c r="LL155" s="136"/>
      <c r="LM155" s="136"/>
      <c r="LN155" s="136"/>
      <c r="LO155" s="136"/>
      <c r="LP155" s="136"/>
      <c r="LQ155" s="136"/>
      <c r="LR155" s="136"/>
      <c r="LS155" s="136"/>
      <c r="LT155" s="136"/>
      <c r="LU155" s="136"/>
      <c r="LV155" s="136"/>
      <c r="LW155" s="136"/>
      <c r="LX155" s="136"/>
      <c r="LY155" s="136"/>
      <c r="LZ155" s="136"/>
      <c r="MA155" s="136"/>
      <c r="MB155" s="136"/>
      <c r="MC155" s="136"/>
      <c r="MD155" s="136"/>
      <c r="ME155" s="136"/>
      <c r="MF155" s="136"/>
      <c r="MG155" s="136"/>
      <c r="MH155" s="136"/>
      <c r="MI155" s="136"/>
      <c r="MJ155" s="136"/>
      <c r="MK155" s="136"/>
      <c r="ML155" s="136"/>
      <c r="MM155" s="136"/>
      <c r="MN155" s="136"/>
      <c r="MO155" s="136"/>
      <c r="MP155" s="136"/>
      <c r="MQ155" s="136"/>
      <c r="MR155" s="1939"/>
      <c r="MS155" s="612"/>
      <c r="MT155" s="136"/>
      <c r="MU155" s="136"/>
      <c r="MV155" s="136"/>
      <c r="MW155" s="136"/>
      <c r="MX155" s="136"/>
      <c r="MY155" s="136"/>
      <c r="MZ155" s="136"/>
      <c r="NA155" s="136"/>
      <c r="NB155" s="136"/>
      <c r="NC155" s="136"/>
      <c r="ND155" s="136"/>
      <c r="NE155" s="136"/>
      <c r="NF155" s="136"/>
      <c r="NG155" s="136"/>
      <c r="NH155" s="136"/>
      <c r="NI155" s="136"/>
      <c r="NJ155" s="136"/>
      <c r="NK155" s="136"/>
      <c r="NL155" s="136"/>
      <c r="NM155" s="136"/>
      <c r="NN155" s="136"/>
      <c r="NO155" s="136"/>
      <c r="NP155" s="136"/>
      <c r="NQ155" s="136"/>
      <c r="NR155" s="136"/>
      <c r="NS155" s="136"/>
      <c r="NT155" s="608"/>
    </row>
    <row r="156" spans="1:384" s="1938" customFormat="1" x14ac:dyDescent="0.2">
      <c r="A156" s="14"/>
      <c r="B156" s="14"/>
      <c r="C156" s="14"/>
      <c r="D156" s="23"/>
      <c r="E156" s="1937"/>
      <c r="F156" s="136"/>
      <c r="G156" s="136"/>
      <c r="H156" s="136"/>
      <c r="I156" s="136"/>
      <c r="J156" s="136"/>
      <c r="K156" s="136"/>
      <c r="L156" s="136"/>
      <c r="M156" s="1939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23"/>
      <c r="BN156" s="27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816"/>
      <c r="DD156" s="1816"/>
      <c r="DE156" s="1816"/>
      <c r="DF156" s="1816"/>
      <c r="DG156" s="1816"/>
      <c r="DH156" s="1816"/>
      <c r="DI156" s="1816"/>
      <c r="DJ156" s="1816"/>
      <c r="DK156" s="1816"/>
      <c r="DL156" s="1816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23"/>
      <c r="DY156" s="27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23"/>
      <c r="EO156" s="1509"/>
      <c r="EP156" s="1671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77"/>
      <c r="FD156" s="594"/>
      <c r="FE156" s="1937"/>
      <c r="FF156" s="136"/>
      <c r="FG156" s="136"/>
      <c r="FH156" s="136"/>
      <c r="FI156" s="136"/>
      <c r="FJ156" s="136"/>
      <c r="FK156" s="136"/>
      <c r="FL156" s="136"/>
      <c r="FM156" s="136"/>
      <c r="FN156" s="136"/>
      <c r="FO156" s="136"/>
      <c r="FP156" s="136"/>
      <c r="FQ156" s="136"/>
      <c r="FR156" s="136"/>
      <c r="FS156" s="136"/>
      <c r="FT156" s="136"/>
      <c r="FU156" s="136"/>
      <c r="FV156" s="136"/>
      <c r="FW156" s="136"/>
      <c r="FX156" s="136"/>
      <c r="FY156" s="136"/>
      <c r="FZ156" s="136"/>
      <c r="GA156" s="136"/>
      <c r="GB156" s="136"/>
      <c r="GC156" s="136"/>
      <c r="GD156" s="136"/>
      <c r="GE156" s="136"/>
      <c r="GF156" s="136"/>
      <c r="GG156" s="136"/>
      <c r="GH156" s="136"/>
      <c r="GI156" s="136"/>
      <c r="GJ156" s="136"/>
      <c r="GK156" s="136"/>
      <c r="GL156" s="136"/>
      <c r="GM156" s="136"/>
      <c r="GN156" s="136"/>
      <c r="GO156" s="136"/>
      <c r="GP156" s="136"/>
      <c r="GQ156" s="136"/>
      <c r="GR156" s="136"/>
      <c r="GS156" s="136"/>
      <c r="GT156" s="136"/>
      <c r="GU156" s="136"/>
      <c r="GV156" s="136"/>
      <c r="GW156" s="136"/>
      <c r="GX156" s="136"/>
      <c r="GY156" s="136"/>
      <c r="GZ156" s="136"/>
      <c r="HA156" s="136"/>
      <c r="HB156" s="136"/>
      <c r="HC156" s="136"/>
      <c r="HD156" s="136"/>
      <c r="HE156" s="136"/>
      <c r="HF156" s="136"/>
      <c r="HG156" s="136"/>
      <c r="HH156" s="136"/>
      <c r="HI156" s="136"/>
      <c r="HJ156" s="136"/>
      <c r="HK156" s="136"/>
      <c r="HL156" s="136"/>
      <c r="HM156" s="136"/>
      <c r="HN156" s="1937"/>
      <c r="HO156" s="136"/>
      <c r="HP156" s="136"/>
      <c r="HQ156" s="136"/>
      <c r="HR156" s="136"/>
      <c r="HS156" s="136"/>
      <c r="HT156" s="136"/>
      <c r="HU156" s="136"/>
      <c r="HV156" s="136"/>
      <c r="HW156" s="136"/>
      <c r="HX156" s="136"/>
      <c r="HY156" s="136"/>
      <c r="HZ156" s="136"/>
      <c r="IA156" s="136"/>
      <c r="IB156" s="136"/>
      <c r="IC156" s="1939"/>
      <c r="ID156" s="136"/>
      <c r="IE156" s="136"/>
      <c r="IF156" s="136"/>
      <c r="IG156" s="136"/>
      <c r="IH156" s="136"/>
      <c r="II156" s="136"/>
      <c r="IJ156" s="136"/>
      <c r="IK156" s="136"/>
      <c r="IL156" s="136"/>
      <c r="IM156" s="136"/>
      <c r="IN156" s="136"/>
      <c r="IO156" s="136"/>
      <c r="IP156" s="136"/>
      <c r="IQ156" s="136"/>
      <c r="IR156" s="136"/>
      <c r="IS156" s="136"/>
      <c r="IT156" s="136"/>
      <c r="IU156" s="136"/>
      <c r="IV156" s="136"/>
      <c r="IW156" s="136"/>
      <c r="IX156" s="136"/>
      <c r="IY156" s="136"/>
      <c r="IZ156" s="136"/>
      <c r="JA156" s="136"/>
      <c r="JB156" s="136"/>
      <c r="JC156" s="136"/>
      <c r="JD156" s="136"/>
      <c r="JE156" s="136"/>
      <c r="JF156" s="136"/>
      <c r="JG156" s="136"/>
      <c r="JH156" s="136"/>
      <c r="JI156" s="136"/>
      <c r="JJ156" s="136"/>
      <c r="JK156" s="136"/>
      <c r="JL156" s="136"/>
      <c r="JM156" s="136"/>
      <c r="JN156" s="136"/>
      <c r="JO156" s="136"/>
      <c r="JP156" s="136"/>
      <c r="JQ156" s="136"/>
      <c r="JR156" s="136"/>
      <c r="JS156" s="136"/>
      <c r="JT156" s="136"/>
      <c r="JU156" s="136"/>
      <c r="JV156" s="136"/>
      <c r="JW156" s="136"/>
      <c r="JX156" s="136"/>
      <c r="JY156" s="136"/>
      <c r="JZ156" s="136"/>
      <c r="KA156" s="136"/>
      <c r="KB156" s="136"/>
      <c r="KC156" s="136"/>
      <c r="KD156" s="136"/>
      <c r="KE156" s="136"/>
      <c r="KF156" s="136"/>
      <c r="KG156" s="136"/>
      <c r="KH156" s="136"/>
      <c r="KI156" s="136"/>
      <c r="KJ156" s="136"/>
      <c r="KK156" s="136"/>
      <c r="KL156" s="136"/>
      <c r="KM156" s="136"/>
      <c r="KN156" s="136"/>
      <c r="KO156" s="136"/>
      <c r="KP156" s="136"/>
      <c r="KQ156" s="136"/>
      <c r="KR156" s="136"/>
      <c r="KS156" s="136"/>
      <c r="KT156" s="136"/>
      <c r="KU156" s="136"/>
      <c r="KV156" s="136"/>
      <c r="KW156" s="136"/>
      <c r="KX156" s="136"/>
      <c r="KY156" s="136"/>
      <c r="KZ156" s="136"/>
      <c r="LA156" s="136"/>
      <c r="LB156" s="136"/>
      <c r="LC156" s="136"/>
      <c r="LD156" s="136"/>
      <c r="LE156" s="136"/>
      <c r="LF156" s="136"/>
      <c r="LG156" s="136"/>
      <c r="LH156" s="136"/>
      <c r="LI156" s="136"/>
      <c r="LJ156" s="136"/>
      <c r="LK156" s="136"/>
      <c r="LL156" s="136"/>
      <c r="LM156" s="136"/>
      <c r="LN156" s="136"/>
      <c r="LO156" s="136"/>
      <c r="LP156" s="136"/>
      <c r="LQ156" s="136"/>
      <c r="LR156" s="136"/>
      <c r="LS156" s="136"/>
      <c r="LT156" s="136"/>
      <c r="LU156" s="136"/>
      <c r="LV156" s="136"/>
      <c r="LW156" s="136"/>
      <c r="LX156" s="136"/>
      <c r="LY156" s="136"/>
      <c r="LZ156" s="136"/>
      <c r="MA156" s="136"/>
      <c r="MB156" s="136"/>
      <c r="MC156" s="136"/>
      <c r="MD156" s="136"/>
      <c r="ME156" s="136"/>
      <c r="MF156" s="136"/>
      <c r="MG156" s="136"/>
      <c r="MH156" s="136"/>
      <c r="MI156" s="136"/>
      <c r="MJ156" s="136"/>
      <c r="MK156" s="136"/>
      <c r="ML156" s="136"/>
      <c r="MM156" s="136"/>
      <c r="MN156" s="136"/>
      <c r="MO156" s="136"/>
      <c r="MP156" s="136"/>
      <c r="MQ156" s="136"/>
      <c r="MR156" s="1939"/>
      <c r="MS156" s="612"/>
      <c r="MT156" s="136"/>
      <c r="MU156" s="136"/>
      <c r="MV156" s="136"/>
      <c r="MW156" s="136"/>
      <c r="MX156" s="136"/>
      <c r="MY156" s="136"/>
      <c r="MZ156" s="136"/>
      <c r="NA156" s="136"/>
      <c r="NB156" s="136"/>
      <c r="NC156" s="136"/>
      <c r="ND156" s="136"/>
      <c r="NE156" s="136"/>
      <c r="NF156" s="136"/>
      <c r="NG156" s="136"/>
      <c r="NH156" s="136"/>
      <c r="NI156" s="136"/>
      <c r="NJ156" s="136"/>
      <c r="NK156" s="136"/>
      <c r="NL156" s="136"/>
      <c r="NM156" s="136"/>
      <c r="NN156" s="136"/>
      <c r="NO156" s="136"/>
      <c r="NP156" s="136"/>
      <c r="NQ156" s="136"/>
      <c r="NR156" s="136"/>
      <c r="NS156" s="136"/>
      <c r="NT156" s="608"/>
    </row>
    <row r="157" spans="1:384" s="1938" customFormat="1" x14ac:dyDescent="0.2">
      <c r="A157" s="14"/>
      <c r="B157" s="14"/>
      <c r="C157" s="14"/>
      <c r="D157" s="23"/>
      <c r="E157" s="1937"/>
      <c r="F157" s="136"/>
      <c r="G157" s="136"/>
      <c r="H157" s="136"/>
      <c r="I157" s="136"/>
      <c r="J157" s="136"/>
      <c r="K157" s="136"/>
      <c r="L157" s="136"/>
      <c r="M157" s="1939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23"/>
      <c r="BN157" s="27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816"/>
      <c r="DD157" s="1816"/>
      <c r="DE157" s="1816"/>
      <c r="DF157" s="1816"/>
      <c r="DG157" s="1816"/>
      <c r="DH157" s="1816"/>
      <c r="DI157" s="1816"/>
      <c r="DJ157" s="1816"/>
      <c r="DK157" s="1816"/>
      <c r="DL157" s="1816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23"/>
      <c r="DY157" s="27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23"/>
      <c r="EO157" s="1509"/>
      <c r="EP157" s="1671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77"/>
      <c r="FD157" s="594"/>
      <c r="FE157" s="1937"/>
      <c r="FF157" s="136"/>
      <c r="FG157" s="136"/>
      <c r="FH157" s="136"/>
      <c r="FI157" s="136"/>
      <c r="FJ157" s="136"/>
      <c r="FK157" s="136"/>
      <c r="FL157" s="136"/>
      <c r="FM157" s="136"/>
      <c r="FN157" s="136"/>
      <c r="FO157" s="136"/>
      <c r="FP157" s="136"/>
      <c r="FQ157" s="136"/>
      <c r="FR157" s="136"/>
      <c r="FS157" s="136"/>
      <c r="FT157" s="136"/>
      <c r="FU157" s="136"/>
      <c r="FV157" s="136"/>
      <c r="FW157" s="136"/>
      <c r="FX157" s="136"/>
      <c r="FY157" s="136"/>
      <c r="FZ157" s="136"/>
      <c r="GA157" s="136"/>
      <c r="GB157" s="136"/>
      <c r="GC157" s="136"/>
      <c r="GD157" s="136"/>
      <c r="GE157" s="136"/>
      <c r="GF157" s="136"/>
      <c r="GG157" s="136"/>
      <c r="GH157" s="136"/>
      <c r="GI157" s="136"/>
      <c r="GJ157" s="136"/>
      <c r="GK157" s="136"/>
      <c r="GL157" s="136"/>
      <c r="GM157" s="136"/>
      <c r="GN157" s="136"/>
      <c r="GO157" s="136"/>
      <c r="GP157" s="136"/>
      <c r="GQ157" s="136"/>
      <c r="GR157" s="136"/>
      <c r="GS157" s="136"/>
      <c r="GT157" s="136"/>
      <c r="GU157" s="136"/>
      <c r="GV157" s="136"/>
      <c r="GW157" s="136"/>
      <c r="GX157" s="136"/>
      <c r="GY157" s="136"/>
      <c r="GZ157" s="136"/>
      <c r="HA157" s="136"/>
      <c r="HB157" s="136"/>
      <c r="HC157" s="136"/>
      <c r="HD157" s="136"/>
      <c r="HE157" s="136"/>
      <c r="HF157" s="136"/>
      <c r="HG157" s="136"/>
      <c r="HH157" s="136"/>
      <c r="HI157" s="136"/>
      <c r="HJ157" s="136"/>
      <c r="HK157" s="136"/>
      <c r="HL157" s="136"/>
      <c r="HM157" s="136"/>
      <c r="HN157" s="1937"/>
      <c r="HO157" s="136"/>
      <c r="HP157" s="136"/>
      <c r="HQ157" s="136"/>
      <c r="HR157" s="136"/>
      <c r="HS157" s="136"/>
      <c r="HT157" s="136"/>
      <c r="HU157" s="136"/>
      <c r="HV157" s="136"/>
      <c r="HW157" s="136"/>
      <c r="HX157" s="136"/>
      <c r="HY157" s="136"/>
      <c r="HZ157" s="136"/>
      <c r="IA157" s="136"/>
      <c r="IB157" s="136"/>
      <c r="IC157" s="1939"/>
      <c r="ID157" s="136"/>
      <c r="IE157" s="136"/>
      <c r="IF157" s="136"/>
      <c r="IG157" s="136"/>
      <c r="IH157" s="136"/>
      <c r="II157" s="136"/>
      <c r="IJ157" s="136"/>
      <c r="IK157" s="136"/>
      <c r="IL157" s="136"/>
      <c r="IM157" s="136"/>
      <c r="IN157" s="136"/>
      <c r="IO157" s="136"/>
      <c r="IP157" s="136"/>
      <c r="IQ157" s="136"/>
      <c r="IR157" s="136"/>
      <c r="IS157" s="136"/>
      <c r="IT157" s="136"/>
      <c r="IU157" s="136"/>
      <c r="IV157" s="136"/>
      <c r="IW157" s="136"/>
      <c r="IX157" s="136"/>
      <c r="IY157" s="136"/>
      <c r="IZ157" s="136"/>
      <c r="JA157" s="136"/>
      <c r="JB157" s="136"/>
      <c r="JC157" s="136"/>
      <c r="JD157" s="136"/>
      <c r="JE157" s="136"/>
      <c r="JF157" s="136"/>
      <c r="JG157" s="136"/>
      <c r="JH157" s="136"/>
      <c r="JI157" s="136"/>
      <c r="JJ157" s="136"/>
      <c r="JK157" s="136"/>
      <c r="JL157" s="136"/>
      <c r="JM157" s="136"/>
      <c r="JN157" s="136"/>
      <c r="JO157" s="136"/>
      <c r="JP157" s="136"/>
      <c r="JQ157" s="136"/>
      <c r="JR157" s="136"/>
      <c r="JS157" s="136"/>
      <c r="JT157" s="136"/>
      <c r="JU157" s="136"/>
      <c r="JV157" s="136"/>
      <c r="JW157" s="136"/>
      <c r="JX157" s="136"/>
      <c r="JY157" s="136"/>
      <c r="JZ157" s="136"/>
      <c r="KA157" s="136"/>
      <c r="KB157" s="136"/>
      <c r="KC157" s="136"/>
      <c r="KD157" s="136"/>
      <c r="KE157" s="136"/>
      <c r="KF157" s="136"/>
      <c r="KG157" s="136"/>
      <c r="KH157" s="136"/>
      <c r="KI157" s="136"/>
      <c r="KJ157" s="136"/>
      <c r="KK157" s="136"/>
      <c r="KL157" s="136"/>
      <c r="KM157" s="136"/>
      <c r="KN157" s="136"/>
      <c r="KO157" s="136"/>
      <c r="KP157" s="136"/>
      <c r="KQ157" s="136"/>
      <c r="KR157" s="136"/>
      <c r="KS157" s="136"/>
      <c r="KT157" s="136"/>
      <c r="KU157" s="136"/>
      <c r="KV157" s="136"/>
      <c r="KW157" s="136"/>
      <c r="KX157" s="136"/>
      <c r="KY157" s="136"/>
      <c r="KZ157" s="136"/>
      <c r="LA157" s="136"/>
      <c r="LB157" s="136"/>
      <c r="LC157" s="136"/>
      <c r="LD157" s="136"/>
      <c r="LE157" s="136"/>
      <c r="LF157" s="136"/>
      <c r="LG157" s="136"/>
      <c r="LH157" s="136"/>
      <c r="LI157" s="136"/>
      <c r="LJ157" s="136"/>
      <c r="LK157" s="136"/>
      <c r="LL157" s="136"/>
      <c r="LM157" s="136"/>
      <c r="LN157" s="136"/>
      <c r="LO157" s="136"/>
      <c r="LP157" s="136"/>
      <c r="LQ157" s="136"/>
      <c r="LR157" s="136"/>
      <c r="LS157" s="136"/>
      <c r="LT157" s="136"/>
      <c r="LU157" s="136"/>
      <c r="LV157" s="136"/>
      <c r="LW157" s="136"/>
      <c r="LX157" s="136"/>
      <c r="LY157" s="136"/>
      <c r="LZ157" s="136"/>
      <c r="MA157" s="136"/>
      <c r="MB157" s="136"/>
      <c r="MC157" s="136"/>
      <c r="MD157" s="136"/>
      <c r="ME157" s="136"/>
      <c r="MF157" s="136"/>
      <c r="MG157" s="136"/>
      <c r="MH157" s="136"/>
      <c r="MI157" s="136"/>
      <c r="MJ157" s="136"/>
      <c r="MK157" s="136"/>
      <c r="ML157" s="136"/>
      <c r="MM157" s="136"/>
      <c r="MN157" s="136"/>
      <c r="MO157" s="136"/>
      <c r="MP157" s="136"/>
      <c r="MQ157" s="136"/>
      <c r="MR157" s="1939"/>
      <c r="MS157" s="612"/>
      <c r="MT157" s="136"/>
      <c r="MU157" s="136"/>
      <c r="MV157" s="136"/>
      <c r="MW157" s="136"/>
      <c r="MX157" s="136"/>
      <c r="MY157" s="136"/>
      <c r="MZ157" s="136"/>
      <c r="NA157" s="136"/>
      <c r="NB157" s="136"/>
      <c r="NC157" s="136"/>
      <c r="ND157" s="136"/>
      <c r="NE157" s="136"/>
      <c r="NF157" s="136"/>
      <c r="NG157" s="136"/>
      <c r="NH157" s="136"/>
      <c r="NI157" s="136"/>
      <c r="NJ157" s="136"/>
      <c r="NK157" s="136"/>
      <c r="NL157" s="136"/>
      <c r="NM157" s="136"/>
      <c r="NN157" s="136"/>
      <c r="NO157" s="136"/>
      <c r="NP157" s="136"/>
      <c r="NQ157" s="136"/>
      <c r="NR157" s="136"/>
      <c r="NS157" s="136"/>
      <c r="NT157" s="608"/>
    </row>
    <row r="158" spans="1:384" s="1938" customFormat="1" x14ac:dyDescent="0.2">
      <c r="A158" s="14"/>
      <c r="B158" s="14"/>
      <c r="C158" s="14"/>
      <c r="D158" s="23"/>
      <c r="E158" s="1937"/>
      <c r="F158" s="136"/>
      <c r="G158" s="136"/>
      <c r="H158" s="136"/>
      <c r="I158" s="136"/>
      <c r="J158" s="136"/>
      <c r="K158" s="136"/>
      <c r="L158" s="136"/>
      <c r="M158" s="1939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23"/>
      <c r="BN158" s="27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816"/>
      <c r="DD158" s="1816"/>
      <c r="DE158" s="1816"/>
      <c r="DF158" s="1816"/>
      <c r="DG158" s="1816"/>
      <c r="DH158" s="1816"/>
      <c r="DI158" s="1816"/>
      <c r="DJ158" s="1816"/>
      <c r="DK158" s="1816"/>
      <c r="DL158" s="1816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23"/>
      <c r="DY158" s="27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23"/>
      <c r="EO158" s="1509"/>
      <c r="EP158" s="1671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77"/>
      <c r="FD158" s="594"/>
      <c r="FE158" s="1937"/>
      <c r="FF158" s="136"/>
      <c r="FG158" s="136"/>
      <c r="FH158" s="136"/>
      <c r="FI158" s="136"/>
      <c r="FJ158" s="136"/>
      <c r="FK158" s="136"/>
      <c r="FL158" s="136"/>
      <c r="FM158" s="136"/>
      <c r="FN158" s="136"/>
      <c r="FO158" s="136"/>
      <c r="FP158" s="136"/>
      <c r="FQ158" s="136"/>
      <c r="FR158" s="136"/>
      <c r="FS158" s="136"/>
      <c r="FT158" s="136"/>
      <c r="FU158" s="136"/>
      <c r="FV158" s="136"/>
      <c r="FW158" s="136"/>
      <c r="FX158" s="136"/>
      <c r="FY158" s="136"/>
      <c r="FZ158" s="136"/>
      <c r="GA158" s="136"/>
      <c r="GB158" s="136"/>
      <c r="GC158" s="136"/>
      <c r="GD158" s="136"/>
      <c r="GE158" s="136"/>
      <c r="GF158" s="136"/>
      <c r="GG158" s="136"/>
      <c r="GH158" s="136"/>
      <c r="GI158" s="136"/>
      <c r="GJ158" s="136"/>
      <c r="GK158" s="136"/>
      <c r="GL158" s="136"/>
      <c r="GM158" s="136"/>
      <c r="GN158" s="136"/>
      <c r="GO158" s="136"/>
      <c r="GP158" s="136"/>
      <c r="GQ158" s="136"/>
      <c r="GR158" s="136"/>
      <c r="GS158" s="136"/>
      <c r="GT158" s="136"/>
      <c r="GU158" s="136"/>
      <c r="GV158" s="136"/>
      <c r="GW158" s="136"/>
      <c r="GX158" s="136"/>
      <c r="GY158" s="136"/>
      <c r="GZ158" s="136"/>
      <c r="HA158" s="136"/>
      <c r="HB158" s="136"/>
      <c r="HC158" s="136"/>
      <c r="HD158" s="136"/>
      <c r="HE158" s="136"/>
      <c r="HF158" s="136"/>
      <c r="HG158" s="136"/>
      <c r="HH158" s="136"/>
      <c r="HI158" s="136"/>
      <c r="HJ158" s="136"/>
      <c r="HK158" s="136"/>
      <c r="HL158" s="136"/>
      <c r="HM158" s="136"/>
      <c r="HN158" s="1937"/>
      <c r="HO158" s="136"/>
      <c r="HP158" s="136"/>
      <c r="HQ158" s="136"/>
      <c r="HR158" s="136"/>
      <c r="HS158" s="136"/>
      <c r="HT158" s="136"/>
      <c r="HU158" s="136"/>
      <c r="HV158" s="136"/>
      <c r="HW158" s="136"/>
      <c r="HX158" s="136"/>
      <c r="HY158" s="136"/>
      <c r="HZ158" s="136"/>
      <c r="IA158" s="136"/>
      <c r="IB158" s="136"/>
      <c r="IC158" s="1939"/>
      <c r="ID158" s="136"/>
      <c r="IE158" s="136"/>
      <c r="IF158" s="136"/>
      <c r="IG158" s="136"/>
      <c r="IH158" s="136"/>
      <c r="II158" s="136"/>
      <c r="IJ158" s="136"/>
      <c r="IK158" s="136"/>
      <c r="IL158" s="136"/>
      <c r="IM158" s="136"/>
      <c r="IN158" s="136"/>
      <c r="IO158" s="136"/>
      <c r="IP158" s="136"/>
      <c r="IQ158" s="136"/>
      <c r="IR158" s="136"/>
      <c r="IS158" s="136"/>
      <c r="IT158" s="136"/>
      <c r="IU158" s="136"/>
      <c r="IV158" s="136"/>
      <c r="IW158" s="136"/>
      <c r="IX158" s="136"/>
      <c r="IY158" s="136"/>
      <c r="IZ158" s="136"/>
      <c r="JA158" s="136"/>
      <c r="JB158" s="136"/>
      <c r="JC158" s="136"/>
      <c r="JD158" s="136"/>
      <c r="JE158" s="136"/>
      <c r="JF158" s="136"/>
      <c r="JG158" s="136"/>
      <c r="JH158" s="136"/>
      <c r="JI158" s="136"/>
      <c r="JJ158" s="136"/>
      <c r="JK158" s="136"/>
      <c r="JL158" s="136"/>
      <c r="JM158" s="136"/>
      <c r="JN158" s="136"/>
      <c r="JO158" s="136"/>
      <c r="JP158" s="136"/>
      <c r="JQ158" s="136"/>
      <c r="JR158" s="136"/>
      <c r="JS158" s="136"/>
      <c r="JT158" s="136"/>
      <c r="JU158" s="136"/>
      <c r="JV158" s="136"/>
      <c r="JW158" s="136"/>
      <c r="JX158" s="136"/>
      <c r="JY158" s="136"/>
      <c r="JZ158" s="136"/>
      <c r="KA158" s="136"/>
      <c r="KB158" s="136"/>
      <c r="KC158" s="136"/>
      <c r="KD158" s="136"/>
      <c r="KE158" s="136"/>
      <c r="KF158" s="136"/>
      <c r="KG158" s="136"/>
      <c r="KH158" s="136"/>
      <c r="KI158" s="136"/>
      <c r="KJ158" s="136"/>
      <c r="KK158" s="136"/>
      <c r="KL158" s="136"/>
      <c r="KM158" s="136"/>
      <c r="KN158" s="136"/>
      <c r="KO158" s="136"/>
      <c r="KP158" s="136"/>
      <c r="KQ158" s="136"/>
      <c r="KR158" s="136"/>
      <c r="KS158" s="136"/>
      <c r="KT158" s="136"/>
      <c r="KU158" s="136"/>
      <c r="KV158" s="136"/>
      <c r="KW158" s="136"/>
      <c r="KX158" s="136"/>
      <c r="KY158" s="136"/>
      <c r="KZ158" s="136"/>
      <c r="LA158" s="136"/>
      <c r="LB158" s="136"/>
      <c r="LC158" s="136"/>
      <c r="LD158" s="136"/>
      <c r="LE158" s="136"/>
      <c r="LF158" s="136"/>
      <c r="LG158" s="136"/>
      <c r="LH158" s="136"/>
      <c r="LI158" s="136"/>
      <c r="LJ158" s="136"/>
      <c r="LK158" s="136"/>
      <c r="LL158" s="136"/>
      <c r="LM158" s="136"/>
      <c r="LN158" s="136"/>
      <c r="LO158" s="136"/>
      <c r="LP158" s="136"/>
      <c r="LQ158" s="136"/>
      <c r="LR158" s="136"/>
      <c r="LS158" s="136"/>
      <c r="LT158" s="136"/>
      <c r="LU158" s="136"/>
      <c r="LV158" s="136"/>
      <c r="LW158" s="136"/>
      <c r="LX158" s="136"/>
      <c r="LY158" s="136"/>
      <c r="LZ158" s="136"/>
      <c r="MA158" s="136"/>
      <c r="MB158" s="136"/>
      <c r="MC158" s="136"/>
      <c r="MD158" s="136"/>
      <c r="ME158" s="136"/>
      <c r="MF158" s="136"/>
      <c r="MG158" s="136"/>
      <c r="MH158" s="136"/>
      <c r="MI158" s="136"/>
      <c r="MJ158" s="136"/>
      <c r="MK158" s="136"/>
      <c r="ML158" s="136"/>
      <c r="MM158" s="136"/>
      <c r="MN158" s="136"/>
      <c r="MO158" s="136"/>
      <c r="MP158" s="136"/>
      <c r="MQ158" s="136"/>
      <c r="MR158" s="1939"/>
      <c r="MS158" s="612"/>
      <c r="MT158" s="136"/>
      <c r="MU158" s="136"/>
      <c r="MV158" s="136"/>
      <c r="MW158" s="136"/>
      <c r="MX158" s="136"/>
      <c r="MY158" s="136"/>
      <c r="MZ158" s="136"/>
      <c r="NA158" s="136"/>
      <c r="NB158" s="136"/>
      <c r="NC158" s="136"/>
      <c r="ND158" s="136"/>
      <c r="NE158" s="136"/>
      <c r="NF158" s="136"/>
      <c r="NG158" s="136"/>
      <c r="NH158" s="136"/>
      <c r="NI158" s="136"/>
      <c r="NJ158" s="136"/>
      <c r="NK158" s="136"/>
      <c r="NL158" s="136"/>
      <c r="NM158" s="136"/>
      <c r="NN158" s="136"/>
      <c r="NO158" s="136"/>
      <c r="NP158" s="136"/>
      <c r="NQ158" s="136"/>
      <c r="NR158" s="136"/>
      <c r="NS158" s="136"/>
      <c r="NT158" s="608"/>
    </row>
    <row r="159" spans="1:384" s="1938" customFormat="1" x14ac:dyDescent="0.2">
      <c r="A159" s="14"/>
      <c r="B159" s="14"/>
      <c r="C159" s="14"/>
      <c r="D159" s="23"/>
      <c r="E159" s="1937"/>
      <c r="F159" s="136"/>
      <c r="G159" s="136"/>
      <c r="H159" s="136"/>
      <c r="I159" s="136"/>
      <c r="J159" s="136"/>
      <c r="K159" s="136"/>
      <c r="L159" s="136"/>
      <c r="M159" s="1939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23"/>
      <c r="BN159" s="27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816"/>
      <c r="DD159" s="1816"/>
      <c r="DE159" s="1816"/>
      <c r="DF159" s="1816"/>
      <c r="DG159" s="1816"/>
      <c r="DH159" s="1816"/>
      <c r="DI159" s="1816"/>
      <c r="DJ159" s="1816"/>
      <c r="DK159" s="1816"/>
      <c r="DL159" s="1816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23"/>
      <c r="DY159" s="27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23"/>
      <c r="EO159" s="1509"/>
      <c r="EP159" s="1671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77"/>
      <c r="FD159" s="594"/>
      <c r="FE159" s="1937"/>
      <c r="FF159" s="136"/>
      <c r="FG159" s="136"/>
      <c r="FH159" s="136"/>
      <c r="FI159" s="136"/>
      <c r="FJ159" s="136"/>
      <c r="FK159" s="136"/>
      <c r="FL159" s="136"/>
      <c r="FM159" s="136"/>
      <c r="FN159" s="136"/>
      <c r="FO159" s="136"/>
      <c r="FP159" s="136"/>
      <c r="FQ159" s="136"/>
      <c r="FR159" s="136"/>
      <c r="FS159" s="136"/>
      <c r="FT159" s="136"/>
      <c r="FU159" s="136"/>
      <c r="FV159" s="136"/>
      <c r="FW159" s="136"/>
      <c r="FX159" s="136"/>
      <c r="FY159" s="136"/>
      <c r="FZ159" s="136"/>
      <c r="GA159" s="136"/>
      <c r="GB159" s="136"/>
      <c r="GC159" s="136"/>
      <c r="GD159" s="136"/>
      <c r="GE159" s="136"/>
      <c r="GF159" s="136"/>
      <c r="GG159" s="136"/>
      <c r="GH159" s="136"/>
      <c r="GI159" s="136"/>
      <c r="GJ159" s="136"/>
      <c r="GK159" s="136"/>
      <c r="GL159" s="136"/>
      <c r="GM159" s="136"/>
      <c r="GN159" s="136"/>
      <c r="GO159" s="136"/>
      <c r="GP159" s="136"/>
      <c r="GQ159" s="136"/>
      <c r="GR159" s="136"/>
      <c r="GS159" s="136"/>
      <c r="GT159" s="136"/>
      <c r="GU159" s="136"/>
      <c r="GV159" s="136"/>
      <c r="GW159" s="136"/>
      <c r="GX159" s="136"/>
      <c r="GY159" s="136"/>
      <c r="GZ159" s="136"/>
      <c r="HA159" s="136"/>
      <c r="HB159" s="136"/>
      <c r="HC159" s="136"/>
      <c r="HD159" s="136"/>
      <c r="HE159" s="136"/>
      <c r="HF159" s="136"/>
      <c r="HG159" s="136"/>
      <c r="HH159" s="136"/>
      <c r="HI159" s="136"/>
      <c r="HJ159" s="136"/>
      <c r="HK159" s="136"/>
      <c r="HL159" s="136"/>
      <c r="HM159" s="136"/>
      <c r="HN159" s="1937"/>
      <c r="HO159" s="136"/>
      <c r="HP159" s="136"/>
      <c r="HQ159" s="136"/>
      <c r="HR159" s="136"/>
      <c r="HS159" s="136"/>
      <c r="HT159" s="136"/>
      <c r="HU159" s="136"/>
      <c r="HV159" s="136"/>
      <c r="HW159" s="136"/>
      <c r="HX159" s="136"/>
      <c r="HY159" s="136"/>
      <c r="HZ159" s="136"/>
      <c r="IA159" s="136"/>
      <c r="IB159" s="136"/>
      <c r="IC159" s="1939"/>
      <c r="ID159" s="136"/>
      <c r="IE159" s="136"/>
      <c r="IF159" s="136"/>
      <c r="IG159" s="136"/>
      <c r="IH159" s="136"/>
      <c r="II159" s="136"/>
      <c r="IJ159" s="136"/>
      <c r="IK159" s="136"/>
      <c r="IL159" s="136"/>
      <c r="IM159" s="136"/>
      <c r="IN159" s="136"/>
      <c r="IO159" s="136"/>
      <c r="IP159" s="136"/>
      <c r="IQ159" s="136"/>
      <c r="IR159" s="136"/>
      <c r="IS159" s="136"/>
      <c r="IT159" s="136"/>
      <c r="IU159" s="136"/>
      <c r="IV159" s="136"/>
      <c r="IW159" s="136"/>
      <c r="IX159" s="136"/>
      <c r="IY159" s="136"/>
      <c r="IZ159" s="136"/>
      <c r="JA159" s="136"/>
      <c r="JB159" s="136"/>
      <c r="JC159" s="136"/>
      <c r="JD159" s="136"/>
      <c r="JE159" s="136"/>
      <c r="JF159" s="136"/>
      <c r="JG159" s="136"/>
      <c r="JH159" s="136"/>
      <c r="JI159" s="136"/>
      <c r="JJ159" s="136"/>
      <c r="JK159" s="136"/>
      <c r="JL159" s="136"/>
      <c r="JM159" s="136"/>
      <c r="JN159" s="136"/>
      <c r="JO159" s="136"/>
      <c r="JP159" s="136"/>
      <c r="JQ159" s="136"/>
      <c r="JR159" s="136"/>
      <c r="JS159" s="136"/>
      <c r="JT159" s="136"/>
      <c r="JU159" s="136"/>
      <c r="JV159" s="136"/>
      <c r="JW159" s="136"/>
      <c r="JX159" s="136"/>
      <c r="JY159" s="136"/>
      <c r="JZ159" s="136"/>
      <c r="KA159" s="136"/>
      <c r="KB159" s="136"/>
      <c r="KC159" s="136"/>
      <c r="KD159" s="136"/>
      <c r="KE159" s="136"/>
      <c r="KF159" s="136"/>
      <c r="KG159" s="136"/>
      <c r="KH159" s="136"/>
      <c r="KI159" s="136"/>
      <c r="KJ159" s="136"/>
      <c r="KK159" s="136"/>
      <c r="KL159" s="136"/>
      <c r="KM159" s="136"/>
      <c r="KN159" s="136"/>
      <c r="KO159" s="136"/>
      <c r="KP159" s="136"/>
      <c r="KQ159" s="136"/>
      <c r="KR159" s="136"/>
      <c r="KS159" s="136"/>
      <c r="KT159" s="136"/>
      <c r="KU159" s="136"/>
      <c r="KV159" s="136"/>
      <c r="KW159" s="136"/>
      <c r="KX159" s="136"/>
      <c r="KY159" s="136"/>
      <c r="KZ159" s="136"/>
      <c r="LA159" s="136"/>
      <c r="LB159" s="136"/>
      <c r="LC159" s="136"/>
      <c r="LD159" s="136"/>
      <c r="LE159" s="136"/>
      <c r="LF159" s="136"/>
      <c r="LG159" s="136"/>
      <c r="LH159" s="136"/>
      <c r="LI159" s="136"/>
      <c r="LJ159" s="136"/>
      <c r="LK159" s="136"/>
      <c r="LL159" s="136"/>
      <c r="LM159" s="136"/>
      <c r="LN159" s="136"/>
      <c r="LO159" s="136"/>
      <c r="LP159" s="136"/>
      <c r="LQ159" s="136"/>
      <c r="LR159" s="136"/>
      <c r="LS159" s="136"/>
      <c r="LT159" s="136"/>
      <c r="LU159" s="136"/>
      <c r="LV159" s="136"/>
      <c r="LW159" s="136"/>
      <c r="LX159" s="136"/>
      <c r="LY159" s="136"/>
      <c r="LZ159" s="136"/>
      <c r="MA159" s="136"/>
      <c r="MB159" s="136"/>
      <c r="MC159" s="136"/>
      <c r="MD159" s="136"/>
      <c r="ME159" s="136"/>
      <c r="MF159" s="136"/>
      <c r="MG159" s="136"/>
      <c r="MH159" s="136"/>
      <c r="MI159" s="136"/>
      <c r="MJ159" s="136"/>
      <c r="MK159" s="136"/>
      <c r="ML159" s="136"/>
      <c r="MM159" s="136"/>
      <c r="MN159" s="136"/>
      <c r="MO159" s="136"/>
      <c r="MP159" s="136"/>
      <c r="MQ159" s="136"/>
      <c r="MR159" s="1939"/>
      <c r="MS159" s="612"/>
      <c r="MT159" s="136"/>
      <c r="MU159" s="136"/>
      <c r="MV159" s="136"/>
      <c r="MW159" s="136"/>
      <c r="MX159" s="136"/>
      <c r="MY159" s="136"/>
      <c r="MZ159" s="136"/>
      <c r="NA159" s="136"/>
      <c r="NB159" s="136"/>
      <c r="NC159" s="136"/>
      <c r="ND159" s="136"/>
      <c r="NE159" s="136"/>
      <c r="NF159" s="136"/>
      <c r="NG159" s="136"/>
      <c r="NH159" s="136"/>
      <c r="NI159" s="136"/>
      <c r="NJ159" s="136"/>
      <c r="NK159" s="136"/>
      <c r="NL159" s="136"/>
      <c r="NM159" s="136"/>
      <c r="NN159" s="136"/>
      <c r="NO159" s="136"/>
      <c r="NP159" s="136"/>
      <c r="NQ159" s="136"/>
      <c r="NR159" s="136"/>
      <c r="NS159" s="136"/>
      <c r="NT159" s="608"/>
    </row>
    <row r="160" spans="1:384" s="1938" customFormat="1" x14ac:dyDescent="0.2">
      <c r="A160" s="14"/>
      <c r="B160" s="14"/>
      <c r="C160" s="14"/>
      <c r="D160" s="23"/>
      <c r="E160" s="1937"/>
      <c r="F160" s="136"/>
      <c r="G160" s="136"/>
      <c r="H160" s="136"/>
      <c r="I160" s="136"/>
      <c r="J160" s="136"/>
      <c r="K160" s="136"/>
      <c r="L160" s="136"/>
      <c r="M160" s="1939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23"/>
      <c r="BN160" s="27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816"/>
      <c r="DD160" s="1816"/>
      <c r="DE160" s="1816"/>
      <c r="DF160" s="1816"/>
      <c r="DG160" s="1816"/>
      <c r="DH160" s="1816"/>
      <c r="DI160" s="1816"/>
      <c r="DJ160" s="1816"/>
      <c r="DK160" s="1816"/>
      <c r="DL160" s="1816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23"/>
      <c r="DY160" s="27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23"/>
      <c r="EO160" s="1509"/>
      <c r="EP160" s="1671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77"/>
      <c r="FD160" s="594"/>
      <c r="FE160" s="1937"/>
      <c r="FF160" s="136"/>
      <c r="FG160" s="136"/>
      <c r="FH160" s="136"/>
      <c r="FI160" s="136"/>
      <c r="FJ160" s="136"/>
      <c r="FK160" s="136"/>
      <c r="FL160" s="136"/>
      <c r="FM160" s="136"/>
      <c r="FN160" s="136"/>
      <c r="FO160" s="136"/>
      <c r="FP160" s="136"/>
      <c r="FQ160" s="136"/>
      <c r="FR160" s="136"/>
      <c r="FS160" s="136"/>
      <c r="FT160" s="136"/>
      <c r="FU160" s="136"/>
      <c r="FV160" s="136"/>
      <c r="FW160" s="136"/>
      <c r="FX160" s="136"/>
      <c r="FY160" s="136"/>
      <c r="FZ160" s="136"/>
      <c r="GA160" s="136"/>
      <c r="GB160" s="136"/>
      <c r="GC160" s="136"/>
      <c r="GD160" s="136"/>
      <c r="GE160" s="136"/>
      <c r="GF160" s="136"/>
      <c r="GG160" s="136"/>
      <c r="GH160" s="136"/>
      <c r="GI160" s="136"/>
      <c r="GJ160" s="136"/>
      <c r="GK160" s="136"/>
      <c r="GL160" s="136"/>
      <c r="GM160" s="136"/>
      <c r="GN160" s="136"/>
      <c r="GO160" s="136"/>
      <c r="GP160" s="136"/>
      <c r="GQ160" s="136"/>
      <c r="GR160" s="136"/>
      <c r="GS160" s="136"/>
      <c r="GT160" s="136"/>
      <c r="GU160" s="136"/>
      <c r="GV160" s="136"/>
      <c r="GW160" s="136"/>
      <c r="GX160" s="136"/>
      <c r="GY160" s="136"/>
      <c r="GZ160" s="136"/>
      <c r="HA160" s="136"/>
      <c r="HB160" s="136"/>
      <c r="HC160" s="136"/>
      <c r="HD160" s="136"/>
      <c r="HE160" s="136"/>
      <c r="HF160" s="136"/>
      <c r="HG160" s="136"/>
      <c r="HH160" s="136"/>
      <c r="HI160" s="136"/>
      <c r="HJ160" s="136"/>
      <c r="HK160" s="136"/>
      <c r="HL160" s="136"/>
      <c r="HM160" s="136"/>
      <c r="HN160" s="1937"/>
      <c r="HO160" s="136"/>
      <c r="HP160" s="136"/>
      <c r="HQ160" s="136"/>
      <c r="HR160" s="136"/>
      <c r="HS160" s="136"/>
      <c r="HT160" s="136"/>
      <c r="HU160" s="136"/>
      <c r="HV160" s="136"/>
      <c r="HW160" s="136"/>
      <c r="HX160" s="136"/>
      <c r="HY160" s="136"/>
      <c r="HZ160" s="136"/>
      <c r="IA160" s="136"/>
      <c r="IB160" s="136"/>
      <c r="IC160" s="1939"/>
      <c r="ID160" s="136"/>
      <c r="IE160" s="136"/>
      <c r="IF160" s="136"/>
      <c r="IG160" s="136"/>
      <c r="IH160" s="136"/>
      <c r="II160" s="136"/>
      <c r="IJ160" s="136"/>
      <c r="IK160" s="136"/>
      <c r="IL160" s="136"/>
      <c r="IM160" s="136"/>
      <c r="IN160" s="136"/>
      <c r="IO160" s="136"/>
      <c r="IP160" s="136"/>
      <c r="IQ160" s="136"/>
      <c r="IR160" s="136"/>
      <c r="IS160" s="136"/>
      <c r="IT160" s="136"/>
      <c r="IU160" s="136"/>
      <c r="IV160" s="136"/>
      <c r="IW160" s="136"/>
      <c r="IX160" s="136"/>
      <c r="IY160" s="136"/>
      <c r="IZ160" s="136"/>
      <c r="JA160" s="136"/>
      <c r="JB160" s="136"/>
      <c r="JC160" s="136"/>
      <c r="JD160" s="136"/>
      <c r="JE160" s="136"/>
      <c r="JF160" s="136"/>
      <c r="JG160" s="136"/>
      <c r="JH160" s="136"/>
      <c r="JI160" s="136"/>
      <c r="JJ160" s="136"/>
      <c r="JK160" s="136"/>
      <c r="JL160" s="136"/>
      <c r="JM160" s="136"/>
      <c r="JN160" s="136"/>
      <c r="JO160" s="136"/>
      <c r="JP160" s="136"/>
      <c r="JQ160" s="136"/>
      <c r="JR160" s="136"/>
      <c r="JS160" s="136"/>
      <c r="JT160" s="136"/>
      <c r="JU160" s="136"/>
      <c r="JV160" s="136"/>
      <c r="JW160" s="136"/>
      <c r="JX160" s="136"/>
      <c r="JY160" s="136"/>
      <c r="JZ160" s="136"/>
      <c r="KA160" s="136"/>
      <c r="KB160" s="136"/>
      <c r="KC160" s="136"/>
      <c r="KD160" s="136"/>
      <c r="KE160" s="136"/>
      <c r="KF160" s="136"/>
      <c r="KG160" s="136"/>
      <c r="KH160" s="136"/>
      <c r="KI160" s="136"/>
      <c r="KJ160" s="136"/>
      <c r="KK160" s="136"/>
      <c r="KL160" s="136"/>
      <c r="KM160" s="136"/>
      <c r="KN160" s="136"/>
      <c r="KO160" s="136"/>
      <c r="KP160" s="136"/>
      <c r="KQ160" s="136"/>
      <c r="KR160" s="136"/>
      <c r="KS160" s="136"/>
      <c r="KT160" s="136"/>
      <c r="KU160" s="136"/>
      <c r="KV160" s="136"/>
      <c r="KW160" s="136"/>
      <c r="KX160" s="136"/>
      <c r="KY160" s="136"/>
      <c r="KZ160" s="136"/>
      <c r="LA160" s="136"/>
      <c r="LB160" s="136"/>
      <c r="LC160" s="136"/>
      <c r="LD160" s="136"/>
      <c r="LE160" s="136"/>
      <c r="LF160" s="136"/>
      <c r="LG160" s="136"/>
      <c r="LH160" s="136"/>
      <c r="LI160" s="136"/>
      <c r="LJ160" s="136"/>
      <c r="LK160" s="136"/>
      <c r="LL160" s="136"/>
      <c r="LM160" s="136"/>
      <c r="LN160" s="136"/>
      <c r="LO160" s="136"/>
      <c r="LP160" s="136"/>
      <c r="LQ160" s="136"/>
      <c r="LR160" s="136"/>
      <c r="LS160" s="136"/>
      <c r="LT160" s="136"/>
      <c r="LU160" s="136"/>
      <c r="LV160" s="136"/>
      <c r="LW160" s="136"/>
      <c r="LX160" s="136"/>
      <c r="LY160" s="136"/>
      <c r="LZ160" s="136"/>
      <c r="MA160" s="136"/>
      <c r="MB160" s="136"/>
      <c r="MC160" s="136"/>
      <c r="MD160" s="136"/>
      <c r="ME160" s="136"/>
      <c r="MF160" s="136"/>
      <c r="MG160" s="136"/>
      <c r="MH160" s="136"/>
      <c r="MI160" s="136"/>
      <c r="MJ160" s="136"/>
      <c r="MK160" s="136"/>
      <c r="ML160" s="136"/>
      <c r="MM160" s="136"/>
      <c r="MN160" s="136"/>
      <c r="MO160" s="136"/>
      <c r="MP160" s="136"/>
      <c r="MQ160" s="136"/>
      <c r="MR160" s="1939"/>
      <c r="MS160" s="612"/>
      <c r="MT160" s="136"/>
      <c r="MU160" s="136"/>
      <c r="MV160" s="136"/>
      <c r="MW160" s="136"/>
      <c r="MX160" s="136"/>
      <c r="MY160" s="136"/>
      <c r="MZ160" s="136"/>
      <c r="NA160" s="136"/>
      <c r="NB160" s="136"/>
      <c r="NC160" s="136"/>
      <c r="ND160" s="136"/>
      <c r="NE160" s="136"/>
      <c r="NF160" s="136"/>
      <c r="NG160" s="136"/>
      <c r="NH160" s="136"/>
      <c r="NI160" s="136"/>
      <c r="NJ160" s="136"/>
      <c r="NK160" s="136"/>
      <c r="NL160" s="136"/>
      <c r="NM160" s="136"/>
      <c r="NN160" s="136"/>
      <c r="NO160" s="136"/>
      <c r="NP160" s="136"/>
      <c r="NQ160" s="136"/>
      <c r="NR160" s="136"/>
      <c r="NS160" s="136"/>
      <c r="NT160" s="608"/>
    </row>
    <row r="161" spans="1:384" s="1938" customFormat="1" x14ac:dyDescent="0.2">
      <c r="A161" s="14"/>
      <c r="B161" s="14"/>
      <c r="C161" s="14"/>
      <c r="D161" s="23"/>
      <c r="E161" s="1937"/>
      <c r="F161" s="136"/>
      <c r="G161" s="136"/>
      <c r="H161" s="136"/>
      <c r="I161" s="136"/>
      <c r="J161" s="136"/>
      <c r="K161" s="136"/>
      <c r="L161" s="136"/>
      <c r="M161" s="1939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23"/>
      <c r="BN161" s="27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816"/>
      <c r="DD161" s="1816"/>
      <c r="DE161" s="1816"/>
      <c r="DF161" s="1816"/>
      <c r="DG161" s="1816"/>
      <c r="DH161" s="1816"/>
      <c r="DI161" s="1816"/>
      <c r="DJ161" s="1816"/>
      <c r="DK161" s="1816"/>
      <c r="DL161" s="1816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23"/>
      <c r="DY161" s="27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23"/>
      <c r="EO161" s="1509"/>
      <c r="EP161" s="1671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77"/>
      <c r="FD161" s="594"/>
      <c r="FE161" s="1937"/>
      <c r="FF161" s="136"/>
      <c r="FG161" s="136"/>
      <c r="FH161" s="136"/>
      <c r="FI161" s="136"/>
      <c r="FJ161" s="136"/>
      <c r="FK161" s="136"/>
      <c r="FL161" s="136"/>
      <c r="FM161" s="136"/>
      <c r="FN161" s="136"/>
      <c r="FO161" s="136"/>
      <c r="FP161" s="136"/>
      <c r="FQ161" s="136"/>
      <c r="FR161" s="136"/>
      <c r="FS161" s="136"/>
      <c r="FT161" s="136"/>
      <c r="FU161" s="136"/>
      <c r="FV161" s="136"/>
      <c r="FW161" s="136"/>
      <c r="FX161" s="136"/>
      <c r="FY161" s="136"/>
      <c r="FZ161" s="136"/>
      <c r="GA161" s="136"/>
      <c r="GB161" s="136"/>
      <c r="GC161" s="136"/>
      <c r="GD161" s="136"/>
      <c r="GE161" s="136"/>
      <c r="GF161" s="136"/>
      <c r="GG161" s="136"/>
      <c r="GH161" s="136"/>
      <c r="GI161" s="136"/>
      <c r="GJ161" s="136"/>
      <c r="GK161" s="136"/>
      <c r="GL161" s="136"/>
      <c r="GM161" s="136"/>
      <c r="GN161" s="136"/>
      <c r="GO161" s="136"/>
      <c r="GP161" s="136"/>
      <c r="GQ161" s="136"/>
      <c r="GR161" s="136"/>
      <c r="GS161" s="136"/>
      <c r="GT161" s="136"/>
      <c r="GU161" s="136"/>
      <c r="GV161" s="136"/>
      <c r="GW161" s="136"/>
      <c r="GX161" s="136"/>
      <c r="GY161" s="136"/>
      <c r="GZ161" s="136"/>
      <c r="HA161" s="136"/>
      <c r="HB161" s="136"/>
      <c r="HC161" s="136"/>
      <c r="HD161" s="136"/>
      <c r="HE161" s="136"/>
      <c r="HF161" s="136"/>
      <c r="HG161" s="136"/>
      <c r="HH161" s="136"/>
      <c r="HI161" s="136"/>
      <c r="HJ161" s="136"/>
      <c r="HK161" s="136"/>
      <c r="HL161" s="136"/>
      <c r="HM161" s="136"/>
      <c r="HN161" s="1937"/>
      <c r="HO161" s="136"/>
      <c r="HP161" s="136"/>
      <c r="HQ161" s="136"/>
      <c r="HR161" s="136"/>
      <c r="HS161" s="136"/>
      <c r="HT161" s="136"/>
      <c r="HU161" s="136"/>
      <c r="HV161" s="136"/>
      <c r="HW161" s="136"/>
      <c r="HX161" s="136"/>
      <c r="HY161" s="136"/>
      <c r="HZ161" s="136"/>
      <c r="IA161" s="136"/>
      <c r="IB161" s="136"/>
      <c r="IC161" s="1939"/>
      <c r="ID161" s="136"/>
      <c r="IE161" s="136"/>
      <c r="IF161" s="136"/>
      <c r="IG161" s="136"/>
      <c r="IH161" s="136"/>
      <c r="II161" s="136"/>
      <c r="IJ161" s="136"/>
      <c r="IK161" s="136"/>
      <c r="IL161" s="136"/>
      <c r="IM161" s="136"/>
      <c r="IN161" s="136"/>
      <c r="IO161" s="136"/>
      <c r="IP161" s="136"/>
      <c r="IQ161" s="136"/>
      <c r="IR161" s="136"/>
      <c r="IS161" s="136"/>
      <c r="IT161" s="136"/>
      <c r="IU161" s="136"/>
      <c r="IV161" s="136"/>
      <c r="IW161" s="136"/>
      <c r="IX161" s="136"/>
      <c r="IY161" s="136"/>
      <c r="IZ161" s="136"/>
      <c r="JA161" s="136"/>
      <c r="JB161" s="136"/>
      <c r="JC161" s="136"/>
      <c r="JD161" s="136"/>
      <c r="JE161" s="136"/>
      <c r="JF161" s="136"/>
      <c r="JG161" s="136"/>
      <c r="JH161" s="136"/>
      <c r="JI161" s="136"/>
      <c r="JJ161" s="136"/>
      <c r="JK161" s="136"/>
      <c r="JL161" s="136"/>
      <c r="JM161" s="136"/>
      <c r="JN161" s="136"/>
      <c r="JO161" s="136"/>
      <c r="JP161" s="136"/>
      <c r="JQ161" s="136"/>
      <c r="JR161" s="136"/>
      <c r="JS161" s="136"/>
      <c r="JT161" s="136"/>
      <c r="JU161" s="136"/>
      <c r="JV161" s="136"/>
      <c r="JW161" s="136"/>
      <c r="JX161" s="136"/>
      <c r="JY161" s="136"/>
      <c r="JZ161" s="136"/>
      <c r="KA161" s="136"/>
      <c r="KB161" s="136"/>
      <c r="KC161" s="136"/>
      <c r="KD161" s="136"/>
      <c r="KE161" s="136"/>
      <c r="KF161" s="136"/>
      <c r="KG161" s="136"/>
      <c r="KH161" s="136"/>
      <c r="KI161" s="136"/>
      <c r="KJ161" s="136"/>
      <c r="KK161" s="136"/>
      <c r="KL161" s="136"/>
      <c r="KM161" s="136"/>
      <c r="KN161" s="136"/>
      <c r="KO161" s="136"/>
      <c r="KP161" s="136"/>
      <c r="KQ161" s="136"/>
      <c r="KR161" s="136"/>
      <c r="KS161" s="136"/>
      <c r="KT161" s="136"/>
      <c r="KU161" s="136"/>
      <c r="KV161" s="136"/>
      <c r="KW161" s="136"/>
      <c r="KX161" s="136"/>
      <c r="KY161" s="136"/>
      <c r="KZ161" s="136"/>
      <c r="LA161" s="136"/>
      <c r="LB161" s="136"/>
      <c r="LC161" s="136"/>
      <c r="LD161" s="136"/>
      <c r="LE161" s="136"/>
      <c r="LF161" s="136"/>
      <c r="LG161" s="136"/>
      <c r="LH161" s="136"/>
      <c r="LI161" s="136"/>
      <c r="LJ161" s="136"/>
      <c r="LK161" s="136"/>
      <c r="LL161" s="136"/>
      <c r="LM161" s="136"/>
      <c r="LN161" s="136"/>
      <c r="LO161" s="136"/>
      <c r="LP161" s="136"/>
      <c r="LQ161" s="136"/>
      <c r="LR161" s="136"/>
      <c r="LS161" s="136"/>
      <c r="LT161" s="136"/>
      <c r="LU161" s="136"/>
      <c r="LV161" s="136"/>
      <c r="LW161" s="136"/>
      <c r="LX161" s="136"/>
      <c r="LY161" s="136"/>
      <c r="LZ161" s="136"/>
      <c r="MA161" s="136"/>
      <c r="MB161" s="136"/>
      <c r="MC161" s="136"/>
      <c r="MD161" s="136"/>
      <c r="ME161" s="136"/>
      <c r="MF161" s="136"/>
      <c r="MG161" s="136"/>
      <c r="MH161" s="136"/>
      <c r="MI161" s="136"/>
      <c r="MJ161" s="136"/>
      <c r="MK161" s="136"/>
      <c r="ML161" s="136"/>
      <c r="MM161" s="136"/>
      <c r="MN161" s="136"/>
      <c r="MO161" s="136"/>
      <c r="MP161" s="136"/>
      <c r="MQ161" s="136"/>
      <c r="MR161" s="1939"/>
      <c r="MS161" s="612"/>
      <c r="MT161" s="136"/>
      <c r="MU161" s="136"/>
      <c r="MV161" s="136"/>
      <c r="MW161" s="136"/>
      <c r="MX161" s="136"/>
      <c r="MY161" s="136"/>
      <c r="MZ161" s="136"/>
      <c r="NA161" s="136"/>
      <c r="NB161" s="136"/>
      <c r="NC161" s="136"/>
      <c r="ND161" s="136"/>
      <c r="NE161" s="136"/>
      <c r="NF161" s="136"/>
      <c r="NG161" s="136"/>
      <c r="NH161" s="136"/>
      <c r="NI161" s="136"/>
      <c r="NJ161" s="136"/>
      <c r="NK161" s="136"/>
      <c r="NL161" s="136"/>
      <c r="NM161" s="136"/>
      <c r="NN161" s="136"/>
      <c r="NO161" s="136"/>
      <c r="NP161" s="136"/>
      <c r="NQ161" s="136"/>
      <c r="NR161" s="136"/>
      <c r="NS161" s="136"/>
      <c r="NT161" s="608"/>
    </row>
    <row r="162" spans="1:384" s="1938" customFormat="1" x14ac:dyDescent="0.2">
      <c r="A162" s="14"/>
      <c r="B162" s="14"/>
      <c r="C162" s="14"/>
      <c r="D162" s="23"/>
      <c r="E162" s="1937"/>
      <c r="F162" s="136"/>
      <c r="G162" s="136"/>
      <c r="H162" s="136"/>
      <c r="I162" s="136"/>
      <c r="J162" s="136"/>
      <c r="K162" s="136"/>
      <c r="L162" s="136"/>
      <c r="M162" s="1939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23"/>
      <c r="BN162" s="27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816"/>
      <c r="DD162" s="1816"/>
      <c r="DE162" s="1816"/>
      <c r="DF162" s="1816"/>
      <c r="DG162" s="1816"/>
      <c r="DH162" s="1816"/>
      <c r="DI162" s="1816"/>
      <c r="DJ162" s="1816"/>
      <c r="DK162" s="1816"/>
      <c r="DL162" s="1816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23"/>
      <c r="DY162" s="27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23"/>
      <c r="EO162" s="1509"/>
      <c r="EP162" s="1671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77"/>
      <c r="FD162" s="594"/>
      <c r="FE162" s="1937"/>
      <c r="FF162" s="136"/>
      <c r="FG162" s="136"/>
      <c r="FH162" s="136"/>
      <c r="FI162" s="136"/>
      <c r="FJ162" s="136"/>
      <c r="FK162" s="136"/>
      <c r="FL162" s="136"/>
      <c r="FM162" s="136"/>
      <c r="FN162" s="136"/>
      <c r="FO162" s="136"/>
      <c r="FP162" s="136"/>
      <c r="FQ162" s="136"/>
      <c r="FR162" s="136"/>
      <c r="FS162" s="136"/>
      <c r="FT162" s="136"/>
      <c r="FU162" s="136"/>
      <c r="FV162" s="136"/>
      <c r="FW162" s="136"/>
      <c r="FX162" s="136"/>
      <c r="FY162" s="136"/>
      <c r="FZ162" s="136"/>
      <c r="GA162" s="136"/>
      <c r="GB162" s="136"/>
      <c r="GC162" s="136"/>
      <c r="GD162" s="136"/>
      <c r="GE162" s="136"/>
      <c r="GF162" s="136"/>
      <c r="GG162" s="136"/>
      <c r="GH162" s="136"/>
      <c r="GI162" s="136"/>
      <c r="GJ162" s="136"/>
      <c r="GK162" s="136"/>
      <c r="GL162" s="136"/>
      <c r="GM162" s="136"/>
      <c r="GN162" s="136"/>
      <c r="GO162" s="136"/>
      <c r="GP162" s="136"/>
      <c r="GQ162" s="136"/>
      <c r="GR162" s="136"/>
      <c r="GS162" s="136"/>
      <c r="GT162" s="136"/>
      <c r="GU162" s="136"/>
      <c r="GV162" s="136"/>
      <c r="GW162" s="136"/>
      <c r="GX162" s="136"/>
      <c r="GY162" s="136"/>
      <c r="GZ162" s="136"/>
      <c r="HA162" s="136"/>
      <c r="HB162" s="136"/>
      <c r="HC162" s="136"/>
      <c r="HD162" s="136"/>
      <c r="HE162" s="136"/>
      <c r="HF162" s="136"/>
      <c r="HG162" s="136"/>
      <c r="HH162" s="136"/>
      <c r="HI162" s="136"/>
      <c r="HJ162" s="136"/>
      <c r="HK162" s="136"/>
      <c r="HL162" s="136"/>
      <c r="HM162" s="136"/>
      <c r="HN162" s="1937"/>
      <c r="HO162" s="136"/>
      <c r="HP162" s="136"/>
      <c r="HQ162" s="136"/>
      <c r="HR162" s="136"/>
      <c r="HS162" s="136"/>
      <c r="HT162" s="136"/>
      <c r="HU162" s="136"/>
      <c r="HV162" s="136"/>
      <c r="HW162" s="136"/>
      <c r="HX162" s="136"/>
      <c r="HY162" s="136"/>
      <c r="HZ162" s="136"/>
      <c r="IA162" s="136"/>
      <c r="IB162" s="136"/>
      <c r="IC162" s="1939"/>
      <c r="ID162" s="136"/>
      <c r="IE162" s="136"/>
      <c r="IF162" s="136"/>
      <c r="IG162" s="136"/>
      <c r="IH162" s="136"/>
      <c r="II162" s="136"/>
      <c r="IJ162" s="136"/>
      <c r="IK162" s="136"/>
      <c r="IL162" s="136"/>
      <c r="IM162" s="136"/>
      <c r="IN162" s="136"/>
      <c r="IO162" s="136"/>
      <c r="IP162" s="136"/>
      <c r="IQ162" s="136"/>
      <c r="IR162" s="136"/>
      <c r="IS162" s="136"/>
      <c r="IT162" s="136"/>
      <c r="IU162" s="136"/>
      <c r="IV162" s="136"/>
      <c r="IW162" s="136"/>
      <c r="IX162" s="136"/>
      <c r="IY162" s="136"/>
      <c r="IZ162" s="136"/>
      <c r="JA162" s="136"/>
      <c r="JB162" s="136"/>
      <c r="JC162" s="136"/>
      <c r="JD162" s="136"/>
      <c r="JE162" s="136"/>
      <c r="JF162" s="136"/>
      <c r="JG162" s="136"/>
      <c r="JH162" s="136"/>
      <c r="JI162" s="136"/>
      <c r="JJ162" s="136"/>
      <c r="JK162" s="136"/>
      <c r="JL162" s="136"/>
      <c r="JM162" s="136"/>
      <c r="JN162" s="136"/>
      <c r="JO162" s="136"/>
      <c r="JP162" s="136"/>
      <c r="JQ162" s="136"/>
      <c r="JR162" s="136"/>
      <c r="JS162" s="136"/>
      <c r="JT162" s="136"/>
      <c r="JU162" s="136"/>
      <c r="JV162" s="136"/>
      <c r="JW162" s="136"/>
      <c r="JX162" s="136"/>
      <c r="JY162" s="136"/>
      <c r="JZ162" s="136"/>
      <c r="KA162" s="136"/>
      <c r="KB162" s="136"/>
      <c r="KC162" s="136"/>
      <c r="KD162" s="136"/>
      <c r="KE162" s="136"/>
      <c r="KF162" s="136"/>
      <c r="KG162" s="136"/>
      <c r="KH162" s="136"/>
      <c r="KI162" s="136"/>
      <c r="KJ162" s="136"/>
      <c r="KK162" s="136"/>
      <c r="KL162" s="136"/>
      <c r="KM162" s="136"/>
      <c r="KN162" s="136"/>
      <c r="KO162" s="136"/>
      <c r="KP162" s="136"/>
      <c r="KQ162" s="136"/>
      <c r="KR162" s="136"/>
      <c r="KS162" s="136"/>
      <c r="KT162" s="136"/>
      <c r="KU162" s="136"/>
      <c r="KV162" s="136"/>
      <c r="KW162" s="136"/>
      <c r="KX162" s="136"/>
      <c r="KY162" s="136"/>
      <c r="KZ162" s="136"/>
      <c r="LA162" s="136"/>
      <c r="LB162" s="136"/>
      <c r="LC162" s="136"/>
      <c r="LD162" s="136"/>
      <c r="LE162" s="136"/>
      <c r="LF162" s="136"/>
      <c r="LG162" s="136"/>
      <c r="LH162" s="136"/>
      <c r="LI162" s="136"/>
      <c r="LJ162" s="136"/>
      <c r="LK162" s="136"/>
      <c r="LL162" s="136"/>
      <c r="LM162" s="136"/>
      <c r="LN162" s="136"/>
      <c r="LO162" s="136"/>
      <c r="LP162" s="136"/>
      <c r="LQ162" s="136"/>
      <c r="LR162" s="136"/>
      <c r="LS162" s="136"/>
      <c r="LT162" s="136"/>
      <c r="LU162" s="136"/>
      <c r="LV162" s="136"/>
      <c r="LW162" s="136"/>
      <c r="LX162" s="136"/>
      <c r="LY162" s="136"/>
      <c r="LZ162" s="136"/>
      <c r="MA162" s="136"/>
      <c r="MB162" s="136"/>
      <c r="MC162" s="136"/>
      <c r="MD162" s="136"/>
      <c r="ME162" s="136"/>
      <c r="MF162" s="136"/>
      <c r="MG162" s="136"/>
      <c r="MH162" s="136"/>
      <c r="MI162" s="136"/>
      <c r="MJ162" s="136"/>
      <c r="MK162" s="136"/>
      <c r="ML162" s="136"/>
      <c r="MM162" s="136"/>
      <c r="MN162" s="136"/>
      <c r="MO162" s="136"/>
      <c r="MP162" s="136"/>
      <c r="MQ162" s="136"/>
      <c r="MR162" s="1939"/>
      <c r="MS162" s="612"/>
      <c r="MT162" s="136"/>
      <c r="MU162" s="136"/>
      <c r="MV162" s="136"/>
      <c r="MW162" s="136"/>
      <c r="MX162" s="136"/>
      <c r="MY162" s="136"/>
      <c r="MZ162" s="136"/>
      <c r="NA162" s="136"/>
      <c r="NB162" s="136"/>
      <c r="NC162" s="136"/>
      <c r="ND162" s="136"/>
      <c r="NE162" s="136"/>
      <c r="NF162" s="136"/>
      <c r="NG162" s="136"/>
      <c r="NH162" s="136"/>
      <c r="NI162" s="136"/>
      <c r="NJ162" s="136"/>
      <c r="NK162" s="136"/>
      <c r="NL162" s="136"/>
      <c r="NM162" s="136"/>
      <c r="NN162" s="136"/>
      <c r="NO162" s="136"/>
      <c r="NP162" s="136"/>
      <c r="NQ162" s="136"/>
      <c r="NR162" s="136"/>
      <c r="NS162" s="136"/>
      <c r="NT162" s="608"/>
    </row>
    <row r="163" spans="1:384" s="1938" customFormat="1" x14ac:dyDescent="0.2">
      <c r="A163" s="14"/>
      <c r="B163" s="14"/>
      <c r="C163" s="14"/>
      <c r="D163" s="23"/>
      <c r="E163" s="1937"/>
      <c r="F163" s="136"/>
      <c r="G163" s="136"/>
      <c r="H163" s="136"/>
      <c r="I163" s="136"/>
      <c r="J163" s="136"/>
      <c r="K163" s="136"/>
      <c r="L163" s="136"/>
      <c r="M163" s="1939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23"/>
      <c r="BN163" s="27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816"/>
      <c r="DD163" s="1816"/>
      <c r="DE163" s="1816"/>
      <c r="DF163" s="1816"/>
      <c r="DG163" s="1816"/>
      <c r="DH163" s="1816"/>
      <c r="DI163" s="1816"/>
      <c r="DJ163" s="1816"/>
      <c r="DK163" s="1816"/>
      <c r="DL163" s="1816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23"/>
      <c r="DY163" s="27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23"/>
      <c r="EO163" s="1509"/>
      <c r="EP163" s="1671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77"/>
      <c r="FD163" s="594"/>
      <c r="FE163" s="1937"/>
      <c r="FF163" s="136"/>
      <c r="FG163" s="136"/>
      <c r="FH163" s="136"/>
      <c r="FI163" s="136"/>
      <c r="FJ163" s="136"/>
      <c r="FK163" s="136"/>
      <c r="FL163" s="136"/>
      <c r="FM163" s="136"/>
      <c r="FN163" s="136"/>
      <c r="FO163" s="136"/>
      <c r="FP163" s="136"/>
      <c r="FQ163" s="136"/>
      <c r="FR163" s="136"/>
      <c r="FS163" s="136"/>
      <c r="FT163" s="136"/>
      <c r="FU163" s="136"/>
      <c r="FV163" s="136"/>
      <c r="FW163" s="136"/>
      <c r="FX163" s="136"/>
      <c r="FY163" s="136"/>
      <c r="FZ163" s="136"/>
      <c r="GA163" s="136"/>
      <c r="GB163" s="136"/>
      <c r="GC163" s="136"/>
      <c r="GD163" s="136"/>
      <c r="GE163" s="136"/>
      <c r="GF163" s="136"/>
      <c r="GG163" s="136"/>
      <c r="GH163" s="136"/>
      <c r="GI163" s="136"/>
      <c r="GJ163" s="136"/>
      <c r="GK163" s="136"/>
      <c r="GL163" s="136"/>
      <c r="GM163" s="136"/>
      <c r="GN163" s="136"/>
      <c r="GO163" s="136"/>
      <c r="GP163" s="136"/>
      <c r="GQ163" s="136"/>
      <c r="GR163" s="136"/>
      <c r="GS163" s="136"/>
      <c r="GT163" s="136"/>
      <c r="GU163" s="136"/>
      <c r="GV163" s="136"/>
      <c r="GW163" s="136"/>
      <c r="GX163" s="136"/>
      <c r="GY163" s="136"/>
      <c r="GZ163" s="136"/>
      <c r="HA163" s="136"/>
      <c r="HB163" s="136"/>
      <c r="HC163" s="136"/>
      <c r="HD163" s="136"/>
      <c r="HE163" s="136"/>
      <c r="HF163" s="136"/>
      <c r="HG163" s="136"/>
      <c r="HH163" s="136"/>
      <c r="HI163" s="136"/>
      <c r="HJ163" s="136"/>
      <c r="HK163" s="136"/>
      <c r="HL163" s="136"/>
      <c r="HM163" s="136"/>
      <c r="HN163" s="1937"/>
      <c r="HO163" s="136"/>
      <c r="HP163" s="136"/>
      <c r="HQ163" s="136"/>
      <c r="HR163" s="136"/>
      <c r="HS163" s="136"/>
      <c r="HT163" s="136"/>
      <c r="HU163" s="136"/>
      <c r="HV163" s="136"/>
      <c r="HW163" s="136"/>
      <c r="HX163" s="136"/>
      <c r="HY163" s="136"/>
      <c r="HZ163" s="136"/>
      <c r="IA163" s="136"/>
      <c r="IB163" s="136"/>
      <c r="IC163" s="1939"/>
      <c r="ID163" s="136"/>
      <c r="IE163" s="136"/>
      <c r="IF163" s="136"/>
      <c r="IG163" s="136"/>
      <c r="IH163" s="136"/>
      <c r="II163" s="136"/>
      <c r="IJ163" s="136"/>
      <c r="IK163" s="136"/>
      <c r="IL163" s="136"/>
      <c r="IM163" s="136"/>
      <c r="IN163" s="136"/>
      <c r="IO163" s="136"/>
      <c r="IP163" s="136"/>
      <c r="IQ163" s="136"/>
      <c r="IR163" s="136"/>
      <c r="IS163" s="136"/>
      <c r="IT163" s="136"/>
      <c r="IU163" s="136"/>
      <c r="IV163" s="136"/>
      <c r="IW163" s="136"/>
      <c r="IX163" s="136"/>
      <c r="IY163" s="136"/>
      <c r="IZ163" s="136"/>
      <c r="JA163" s="136"/>
      <c r="JB163" s="136"/>
      <c r="JC163" s="136"/>
      <c r="JD163" s="136"/>
      <c r="JE163" s="136"/>
      <c r="JF163" s="136"/>
      <c r="JG163" s="136"/>
      <c r="JH163" s="136"/>
      <c r="JI163" s="136"/>
      <c r="JJ163" s="136"/>
      <c r="JK163" s="136"/>
      <c r="JL163" s="136"/>
      <c r="JM163" s="136"/>
      <c r="JN163" s="136"/>
      <c r="JO163" s="136"/>
      <c r="JP163" s="136"/>
      <c r="JQ163" s="136"/>
      <c r="JR163" s="136"/>
      <c r="JS163" s="136"/>
      <c r="JT163" s="136"/>
      <c r="JU163" s="136"/>
      <c r="JV163" s="136"/>
      <c r="JW163" s="136"/>
      <c r="JX163" s="136"/>
      <c r="JY163" s="136"/>
      <c r="JZ163" s="136"/>
      <c r="KA163" s="136"/>
      <c r="KB163" s="136"/>
      <c r="KC163" s="136"/>
      <c r="KD163" s="136"/>
      <c r="KE163" s="136"/>
      <c r="KF163" s="136"/>
      <c r="KG163" s="136"/>
      <c r="KH163" s="136"/>
      <c r="KI163" s="136"/>
      <c r="KJ163" s="136"/>
      <c r="KK163" s="136"/>
      <c r="KL163" s="136"/>
      <c r="KM163" s="136"/>
      <c r="KN163" s="136"/>
      <c r="KO163" s="136"/>
      <c r="KP163" s="136"/>
      <c r="KQ163" s="136"/>
      <c r="KR163" s="136"/>
      <c r="KS163" s="136"/>
      <c r="KT163" s="136"/>
      <c r="KU163" s="136"/>
      <c r="KV163" s="136"/>
      <c r="KW163" s="136"/>
      <c r="KX163" s="136"/>
      <c r="KY163" s="136"/>
      <c r="KZ163" s="136"/>
      <c r="LA163" s="136"/>
      <c r="LB163" s="136"/>
      <c r="LC163" s="136"/>
      <c r="LD163" s="136"/>
      <c r="LE163" s="136"/>
      <c r="LF163" s="136"/>
      <c r="LG163" s="136"/>
      <c r="LH163" s="136"/>
      <c r="LI163" s="136"/>
      <c r="LJ163" s="136"/>
      <c r="LK163" s="136"/>
      <c r="LL163" s="136"/>
      <c r="LM163" s="136"/>
      <c r="LN163" s="136"/>
      <c r="LO163" s="136"/>
      <c r="LP163" s="136"/>
      <c r="LQ163" s="136"/>
      <c r="LR163" s="136"/>
      <c r="LS163" s="136"/>
      <c r="LT163" s="136"/>
      <c r="LU163" s="136"/>
      <c r="LV163" s="136"/>
      <c r="LW163" s="136"/>
      <c r="LX163" s="136"/>
      <c r="LY163" s="136"/>
      <c r="LZ163" s="136"/>
      <c r="MA163" s="136"/>
      <c r="MB163" s="136"/>
      <c r="MC163" s="136"/>
      <c r="MD163" s="136"/>
      <c r="ME163" s="136"/>
      <c r="MF163" s="136"/>
      <c r="MG163" s="136"/>
      <c r="MH163" s="136"/>
      <c r="MI163" s="136"/>
      <c r="MJ163" s="136"/>
      <c r="MK163" s="136"/>
      <c r="ML163" s="136"/>
      <c r="MM163" s="136"/>
      <c r="MN163" s="136"/>
      <c r="MO163" s="136"/>
      <c r="MP163" s="136"/>
      <c r="MQ163" s="136"/>
      <c r="MR163" s="1939"/>
      <c r="MS163" s="612"/>
      <c r="MT163" s="136"/>
      <c r="MU163" s="136"/>
      <c r="MV163" s="136"/>
      <c r="MW163" s="136"/>
      <c r="MX163" s="136"/>
      <c r="MY163" s="136"/>
      <c r="MZ163" s="136"/>
      <c r="NA163" s="136"/>
      <c r="NB163" s="136"/>
      <c r="NC163" s="136"/>
      <c r="ND163" s="136"/>
      <c r="NE163" s="136"/>
      <c r="NF163" s="136"/>
      <c r="NG163" s="136"/>
      <c r="NH163" s="136"/>
      <c r="NI163" s="136"/>
      <c r="NJ163" s="136"/>
      <c r="NK163" s="136"/>
      <c r="NL163" s="136"/>
      <c r="NM163" s="136"/>
      <c r="NN163" s="136"/>
      <c r="NO163" s="136"/>
      <c r="NP163" s="136"/>
      <c r="NQ163" s="136"/>
      <c r="NR163" s="136"/>
      <c r="NS163" s="136"/>
      <c r="NT163" s="608"/>
    </row>
    <row r="164" spans="1:384" s="1938" customFormat="1" x14ac:dyDescent="0.2">
      <c r="A164" s="14"/>
      <c r="B164" s="14"/>
      <c r="C164" s="14"/>
      <c r="D164" s="23"/>
      <c r="E164" s="1937"/>
      <c r="F164" s="136"/>
      <c r="G164" s="136"/>
      <c r="H164" s="136"/>
      <c r="I164" s="136"/>
      <c r="J164" s="136"/>
      <c r="K164" s="136"/>
      <c r="L164" s="136"/>
      <c r="M164" s="1939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23"/>
      <c r="BN164" s="27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816"/>
      <c r="DD164" s="1816"/>
      <c r="DE164" s="1816"/>
      <c r="DF164" s="1816"/>
      <c r="DG164" s="1816"/>
      <c r="DH164" s="1816"/>
      <c r="DI164" s="1816"/>
      <c r="DJ164" s="1816"/>
      <c r="DK164" s="1816"/>
      <c r="DL164" s="1816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23"/>
      <c r="DY164" s="27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23"/>
      <c r="EO164" s="1509"/>
      <c r="EP164" s="1671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77"/>
      <c r="FD164" s="594"/>
      <c r="FE164" s="1937"/>
      <c r="FF164" s="136"/>
      <c r="FG164" s="136"/>
      <c r="FH164" s="136"/>
      <c r="FI164" s="136"/>
      <c r="FJ164" s="136"/>
      <c r="FK164" s="136"/>
      <c r="FL164" s="136"/>
      <c r="FM164" s="136"/>
      <c r="FN164" s="136"/>
      <c r="FO164" s="136"/>
      <c r="FP164" s="136"/>
      <c r="FQ164" s="136"/>
      <c r="FR164" s="136"/>
      <c r="FS164" s="136"/>
      <c r="FT164" s="136"/>
      <c r="FU164" s="136"/>
      <c r="FV164" s="136"/>
      <c r="FW164" s="136"/>
      <c r="FX164" s="136"/>
      <c r="FY164" s="136"/>
      <c r="FZ164" s="136"/>
      <c r="GA164" s="136"/>
      <c r="GB164" s="136"/>
      <c r="GC164" s="136"/>
      <c r="GD164" s="136"/>
      <c r="GE164" s="136"/>
      <c r="GF164" s="136"/>
      <c r="GG164" s="136"/>
      <c r="GH164" s="136"/>
      <c r="GI164" s="136"/>
      <c r="GJ164" s="136"/>
      <c r="GK164" s="136"/>
      <c r="GL164" s="136"/>
      <c r="GM164" s="136"/>
      <c r="GN164" s="136"/>
      <c r="GO164" s="136"/>
      <c r="GP164" s="136"/>
      <c r="GQ164" s="136"/>
      <c r="GR164" s="136"/>
      <c r="GS164" s="136"/>
      <c r="GT164" s="136"/>
      <c r="GU164" s="136"/>
      <c r="GV164" s="136"/>
      <c r="GW164" s="136"/>
      <c r="GX164" s="136"/>
      <c r="GY164" s="136"/>
      <c r="GZ164" s="136"/>
      <c r="HA164" s="136"/>
      <c r="HB164" s="136"/>
      <c r="HC164" s="136"/>
      <c r="HD164" s="136"/>
      <c r="HE164" s="136"/>
      <c r="HF164" s="136"/>
      <c r="HG164" s="136"/>
      <c r="HH164" s="136"/>
      <c r="HI164" s="136"/>
      <c r="HJ164" s="136"/>
      <c r="HK164" s="136"/>
      <c r="HL164" s="136"/>
      <c r="HM164" s="136"/>
      <c r="HN164" s="1937"/>
      <c r="HO164" s="136"/>
      <c r="HP164" s="136"/>
      <c r="HQ164" s="136"/>
      <c r="HR164" s="136"/>
      <c r="HS164" s="136"/>
      <c r="HT164" s="136"/>
      <c r="HU164" s="136"/>
      <c r="HV164" s="136"/>
      <c r="HW164" s="136"/>
      <c r="HX164" s="136"/>
      <c r="HY164" s="136"/>
      <c r="HZ164" s="136"/>
      <c r="IA164" s="136"/>
      <c r="IB164" s="136"/>
      <c r="IC164" s="1939"/>
      <c r="ID164" s="136"/>
      <c r="IE164" s="136"/>
      <c r="IF164" s="136"/>
      <c r="IG164" s="136"/>
      <c r="IH164" s="136"/>
      <c r="II164" s="136"/>
      <c r="IJ164" s="136"/>
      <c r="IK164" s="136"/>
      <c r="IL164" s="136"/>
      <c r="IM164" s="136"/>
      <c r="IN164" s="136"/>
      <c r="IO164" s="136"/>
      <c r="IP164" s="136"/>
      <c r="IQ164" s="136"/>
      <c r="IR164" s="136"/>
      <c r="IS164" s="136"/>
      <c r="IT164" s="136"/>
      <c r="IU164" s="136"/>
      <c r="IV164" s="136"/>
      <c r="IW164" s="136"/>
      <c r="IX164" s="136"/>
      <c r="IY164" s="136"/>
      <c r="IZ164" s="136"/>
      <c r="JA164" s="136"/>
      <c r="JB164" s="136"/>
      <c r="JC164" s="136"/>
      <c r="JD164" s="136"/>
      <c r="JE164" s="136"/>
      <c r="JF164" s="136"/>
      <c r="JG164" s="136"/>
      <c r="JH164" s="136"/>
      <c r="JI164" s="136"/>
      <c r="JJ164" s="136"/>
      <c r="JK164" s="136"/>
      <c r="JL164" s="136"/>
      <c r="JM164" s="136"/>
      <c r="JN164" s="136"/>
      <c r="JO164" s="136"/>
      <c r="JP164" s="136"/>
      <c r="JQ164" s="136"/>
      <c r="JR164" s="136"/>
      <c r="JS164" s="136"/>
      <c r="JT164" s="136"/>
      <c r="JU164" s="136"/>
      <c r="JV164" s="136"/>
      <c r="JW164" s="136"/>
      <c r="JX164" s="136"/>
      <c r="JY164" s="136"/>
      <c r="JZ164" s="136"/>
      <c r="KA164" s="136"/>
      <c r="KB164" s="136"/>
      <c r="KC164" s="136"/>
      <c r="KD164" s="136"/>
      <c r="KE164" s="136"/>
      <c r="KF164" s="136"/>
      <c r="KG164" s="136"/>
      <c r="KH164" s="136"/>
      <c r="KI164" s="136"/>
      <c r="KJ164" s="136"/>
      <c r="KK164" s="136"/>
      <c r="KL164" s="136"/>
      <c r="KM164" s="136"/>
      <c r="KN164" s="136"/>
      <c r="KO164" s="136"/>
      <c r="KP164" s="136"/>
      <c r="KQ164" s="136"/>
      <c r="KR164" s="136"/>
      <c r="KS164" s="136"/>
      <c r="KT164" s="136"/>
      <c r="KU164" s="136"/>
      <c r="KV164" s="136"/>
      <c r="KW164" s="136"/>
      <c r="KX164" s="136"/>
      <c r="KY164" s="136"/>
      <c r="KZ164" s="136"/>
      <c r="LA164" s="136"/>
      <c r="LB164" s="136"/>
      <c r="LC164" s="136"/>
      <c r="LD164" s="136"/>
      <c r="LE164" s="136"/>
      <c r="LF164" s="136"/>
      <c r="LG164" s="136"/>
      <c r="LH164" s="136"/>
      <c r="LI164" s="136"/>
      <c r="LJ164" s="136"/>
      <c r="LK164" s="136"/>
      <c r="LL164" s="136"/>
      <c r="LM164" s="136"/>
      <c r="LN164" s="136"/>
      <c r="LO164" s="136"/>
      <c r="LP164" s="136"/>
      <c r="LQ164" s="136"/>
      <c r="LR164" s="136"/>
      <c r="LS164" s="136"/>
      <c r="LT164" s="136"/>
      <c r="LU164" s="136"/>
      <c r="LV164" s="136"/>
      <c r="LW164" s="136"/>
      <c r="LX164" s="136"/>
      <c r="LY164" s="136"/>
      <c r="LZ164" s="136"/>
      <c r="MA164" s="136"/>
      <c r="MB164" s="136"/>
      <c r="MC164" s="136"/>
      <c r="MD164" s="136"/>
      <c r="ME164" s="136"/>
      <c r="MF164" s="136"/>
      <c r="MG164" s="136"/>
      <c r="MH164" s="136"/>
      <c r="MI164" s="136"/>
      <c r="MJ164" s="136"/>
      <c r="MK164" s="136"/>
      <c r="ML164" s="136"/>
      <c r="MM164" s="136"/>
      <c r="MN164" s="136"/>
      <c r="MO164" s="136"/>
      <c r="MP164" s="136"/>
      <c r="MQ164" s="136"/>
      <c r="MR164" s="1939"/>
      <c r="MS164" s="612"/>
      <c r="MT164" s="136"/>
      <c r="MU164" s="136"/>
      <c r="MV164" s="136"/>
      <c r="MW164" s="136"/>
      <c r="MX164" s="136"/>
      <c r="MY164" s="136"/>
      <c r="MZ164" s="136"/>
      <c r="NA164" s="136"/>
      <c r="NB164" s="136"/>
      <c r="NC164" s="136"/>
      <c r="ND164" s="136"/>
      <c r="NE164" s="136"/>
      <c r="NF164" s="136"/>
      <c r="NG164" s="136"/>
      <c r="NH164" s="136"/>
      <c r="NI164" s="136"/>
      <c r="NJ164" s="136"/>
      <c r="NK164" s="136"/>
      <c r="NL164" s="136"/>
      <c r="NM164" s="136"/>
      <c r="NN164" s="136"/>
      <c r="NO164" s="136"/>
      <c r="NP164" s="136"/>
      <c r="NQ164" s="136"/>
      <c r="NR164" s="136"/>
      <c r="NS164" s="136"/>
      <c r="NT164" s="608"/>
    </row>
    <row r="165" spans="1:384" s="1938" customFormat="1" x14ac:dyDescent="0.2">
      <c r="A165" s="14"/>
      <c r="B165" s="14"/>
      <c r="C165" s="14"/>
      <c r="D165" s="23"/>
      <c r="E165" s="1937"/>
      <c r="F165" s="136"/>
      <c r="G165" s="136"/>
      <c r="H165" s="136"/>
      <c r="I165" s="136"/>
      <c r="J165" s="136"/>
      <c r="K165" s="136"/>
      <c r="L165" s="136"/>
      <c r="M165" s="1939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23"/>
      <c r="BN165" s="27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816"/>
      <c r="DD165" s="1816"/>
      <c r="DE165" s="1816"/>
      <c r="DF165" s="1816"/>
      <c r="DG165" s="1816"/>
      <c r="DH165" s="1816"/>
      <c r="DI165" s="1816"/>
      <c r="DJ165" s="1816"/>
      <c r="DK165" s="1816"/>
      <c r="DL165" s="1816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23"/>
      <c r="DY165" s="27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23"/>
      <c r="EO165" s="1509"/>
      <c r="EP165" s="1671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77"/>
      <c r="FD165" s="594"/>
      <c r="FE165" s="1937"/>
      <c r="FF165" s="136"/>
      <c r="FG165" s="136"/>
      <c r="FH165" s="136"/>
      <c r="FI165" s="136"/>
      <c r="FJ165" s="136"/>
      <c r="FK165" s="136"/>
      <c r="FL165" s="136"/>
      <c r="FM165" s="136"/>
      <c r="FN165" s="136"/>
      <c r="FO165" s="136"/>
      <c r="FP165" s="136"/>
      <c r="FQ165" s="136"/>
      <c r="FR165" s="136"/>
      <c r="FS165" s="136"/>
      <c r="FT165" s="136"/>
      <c r="FU165" s="136"/>
      <c r="FV165" s="136"/>
      <c r="FW165" s="136"/>
      <c r="FX165" s="136"/>
      <c r="FY165" s="136"/>
      <c r="FZ165" s="136"/>
      <c r="GA165" s="136"/>
      <c r="GB165" s="136"/>
      <c r="GC165" s="136"/>
      <c r="GD165" s="136"/>
      <c r="GE165" s="136"/>
      <c r="GF165" s="136"/>
      <c r="GG165" s="136"/>
      <c r="GH165" s="136"/>
      <c r="GI165" s="136"/>
      <c r="GJ165" s="136"/>
      <c r="GK165" s="136"/>
      <c r="GL165" s="136"/>
      <c r="GM165" s="136"/>
      <c r="GN165" s="136"/>
      <c r="GO165" s="136"/>
      <c r="GP165" s="136"/>
      <c r="GQ165" s="136"/>
      <c r="GR165" s="136"/>
      <c r="GS165" s="136"/>
      <c r="GT165" s="136"/>
      <c r="GU165" s="136"/>
      <c r="GV165" s="136"/>
      <c r="GW165" s="136"/>
      <c r="GX165" s="136"/>
      <c r="GY165" s="136"/>
      <c r="GZ165" s="136"/>
      <c r="HA165" s="136"/>
      <c r="HB165" s="136"/>
      <c r="HC165" s="136"/>
      <c r="HD165" s="136"/>
      <c r="HE165" s="136"/>
      <c r="HF165" s="136"/>
      <c r="HG165" s="136"/>
      <c r="HH165" s="136"/>
      <c r="HI165" s="136"/>
      <c r="HJ165" s="136"/>
      <c r="HK165" s="136"/>
      <c r="HL165" s="136"/>
      <c r="HM165" s="136"/>
      <c r="HN165" s="1937"/>
      <c r="HO165" s="136"/>
      <c r="HP165" s="136"/>
      <c r="HQ165" s="136"/>
      <c r="HR165" s="136"/>
      <c r="HS165" s="136"/>
      <c r="HT165" s="136"/>
      <c r="HU165" s="136"/>
      <c r="HV165" s="136"/>
      <c r="HW165" s="136"/>
      <c r="HX165" s="136"/>
      <c r="HY165" s="136"/>
      <c r="HZ165" s="136"/>
      <c r="IA165" s="136"/>
      <c r="IB165" s="136"/>
      <c r="IC165" s="1939"/>
      <c r="ID165" s="136"/>
      <c r="IE165" s="136"/>
      <c r="IF165" s="136"/>
      <c r="IG165" s="136"/>
      <c r="IH165" s="136"/>
      <c r="II165" s="136"/>
      <c r="IJ165" s="136"/>
      <c r="IK165" s="136"/>
      <c r="IL165" s="136"/>
      <c r="IM165" s="136"/>
      <c r="IN165" s="136"/>
      <c r="IO165" s="136"/>
      <c r="IP165" s="136"/>
      <c r="IQ165" s="136"/>
      <c r="IR165" s="136"/>
      <c r="IS165" s="136"/>
      <c r="IT165" s="136"/>
      <c r="IU165" s="136"/>
      <c r="IV165" s="136"/>
      <c r="IW165" s="136"/>
      <c r="IX165" s="136"/>
      <c r="IY165" s="136"/>
      <c r="IZ165" s="136"/>
      <c r="JA165" s="136"/>
      <c r="JB165" s="136"/>
      <c r="JC165" s="136"/>
      <c r="JD165" s="136"/>
      <c r="JE165" s="136"/>
      <c r="JF165" s="136"/>
      <c r="JG165" s="136"/>
      <c r="JH165" s="136"/>
      <c r="JI165" s="136"/>
      <c r="JJ165" s="136"/>
      <c r="JK165" s="136"/>
      <c r="JL165" s="136"/>
      <c r="JM165" s="136"/>
      <c r="JN165" s="136"/>
      <c r="JO165" s="136"/>
      <c r="JP165" s="136"/>
      <c r="JQ165" s="136"/>
      <c r="JR165" s="136"/>
      <c r="JS165" s="136"/>
      <c r="JT165" s="136"/>
      <c r="JU165" s="136"/>
      <c r="JV165" s="136"/>
      <c r="JW165" s="136"/>
      <c r="JX165" s="136"/>
      <c r="JY165" s="136"/>
      <c r="JZ165" s="136"/>
      <c r="KA165" s="136"/>
      <c r="KB165" s="136"/>
      <c r="KC165" s="136"/>
      <c r="KD165" s="136"/>
      <c r="KE165" s="136"/>
      <c r="KF165" s="136"/>
      <c r="KG165" s="136"/>
      <c r="KH165" s="136"/>
      <c r="KI165" s="136"/>
      <c r="KJ165" s="136"/>
      <c r="KK165" s="136"/>
      <c r="KL165" s="136"/>
      <c r="KM165" s="136"/>
      <c r="KN165" s="136"/>
      <c r="KO165" s="136"/>
      <c r="KP165" s="136"/>
      <c r="KQ165" s="136"/>
      <c r="KR165" s="136"/>
      <c r="KS165" s="136"/>
      <c r="KT165" s="136"/>
      <c r="KU165" s="136"/>
      <c r="KV165" s="136"/>
      <c r="KW165" s="136"/>
      <c r="KX165" s="136"/>
      <c r="KY165" s="136"/>
      <c r="KZ165" s="136"/>
      <c r="LA165" s="136"/>
      <c r="LB165" s="136"/>
      <c r="LC165" s="136"/>
      <c r="LD165" s="136"/>
      <c r="LE165" s="136"/>
      <c r="LF165" s="136"/>
      <c r="LG165" s="136"/>
      <c r="LH165" s="136"/>
      <c r="LI165" s="136"/>
      <c r="LJ165" s="136"/>
      <c r="LK165" s="136"/>
      <c r="LL165" s="136"/>
      <c r="LM165" s="136"/>
      <c r="LN165" s="136"/>
      <c r="LO165" s="136"/>
      <c r="LP165" s="136"/>
      <c r="LQ165" s="136"/>
      <c r="LR165" s="136"/>
      <c r="LS165" s="136"/>
      <c r="LT165" s="136"/>
      <c r="LU165" s="136"/>
      <c r="LV165" s="136"/>
      <c r="LW165" s="136"/>
      <c r="LX165" s="136"/>
      <c r="LY165" s="136"/>
      <c r="LZ165" s="136"/>
      <c r="MA165" s="136"/>
      <c r="MB165" s="136"/>
      <c r="MC165" s="136"/>
      <c r="MD165" s="136"/>
      <c r="ME165" s="136"/>
      <c r="MF165" s="136"/>
      <c r="MG165" s="136"/>
      <c r="MH165" s="136"/>
      <c r="MI165" s="136"/>
      <c r="MJ165" s="136"/>
      <c r="MK165" s="136"/>
      <c r="ML165" s="136"/>
      <c r="MM165" s="136"/>
      <c r="MN165" s="136"/>
      <c r="MO165" s="136"/>
      <c r="MP165" s="136"/>
      <c r="MQ165" s="136"/>
      <c r="MR165" s="1939"/>
      <c r="MS165" s="612"/>
      <c r="MT165" s="136"/>
      <c r="MU165" s="136"/>
      <c r="MV165" s="136"/>
      <c r="MW165" s="136"/>
      <c r="MX165" s="136"/>
      <c r="MY165" s="136"/>
      <c r="MZ165" s="136"/>
      <c r="NA165" s="136"/>
      <c r="NB165" s="136"/>
      <c r="NC165" s="136"/>
      <c r="ND165" s="136"/>
      <c r="NE165" s="136"/>
      <c r="NF165" s="136"/>
      <c r="NG165" s="136"/>
      <c r="NH165" s="136"/>
      <c r="NI165" s="136"/>
      <c r="NJ165" s="136"/>
      <c r="NK165" s="136"/>
      <c r="NL165" s="136"/>
      <c r="NM165" s="136"/>
      <c r="NN165" s="136"/>
      <c r="NO165" s="136"/>
      <c r="NP165" s="136"/>
      <c r="NQ165" s="136"/>
      <c r="NR165" s="136"/>
      <c r="NS165" s="136"/>
      <c r="NT165" s="608"/>
    </row>
    <row r="166" spans="1:384" s="1938" customFormat="1" x14ac:dyDescent="0.2">
      <c r="A166" s="14"/>
      <c r="B166" s="14"/>
      <c r="C166" s="14"/>
      <c r="D166" s="23"/>
      <c r="E166" s="1937"/>
      <c r="F166" s="136"/>
      <c r="G166" s="136"/>
      <c r="H166" s="136"/>
      <c r="I166" s="136"/>
      <c r="J166" s="136"/>
      <c r="K166" s="136"/>
      <c r="L166" s="136"/>
      <c r="M166" s="1939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23"/>
      <c r="BN166" s="27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816"/>
      <c r="DD166" s="1816"/>
      <c r="DE166" s="1816"/>
      <c r="DF166" s="1816"/>
      <c r="DG166" s="1816"/>
      <c r="DH166" s="1816"/>
      <c r="DI166" s="1816"/>
      <c r="DJ166" s="1816"/>
      <c r="DK166" s="1816"/>
      <c r="DL166" s="1816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23"/>
      <c r="DY166" s="27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23"/>
      <c r="EO166" s="1509"/>
      <c r="EP166" s="1671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77"/>
      <c r="FD166" s="594"/>
      <c r="FE166" s="1937"/>
      <c r="FF166" s="136"/>
      <c r="FG166" s="136"/>
      <c r="FH166" s="136"/>
      <c r="FI166" s="136"/>
      <c r="FJ166" s="136"/>
      <c r="FK166" s="136"/>
      <c r="FL166" s="136"/>
      <c r="FM166" s="136"/>
      <c r="FN166" s="136"/>
      <c r="FO166" s="136"/>
      <c r="FP166" s="136"/>
      <c r="FQ166" s="136"/>
      <c r="FR166" s="136"/>
      <c r="FS166" s="136"/>
      <c r="FT166" s="136"/>
      <c r="FU166" s="136"/>
      <c r="FV166" s="136"/>
      <c r="FW166" s="136"/>
      <c r="FX166" s="136"/>
      <c r="FY166" s="136"/>
      <c r="FZ166" s="136"/>
      <c r="GA166" s="136"/>
      <c r="GB166" s="136"/>
      <c r="GC166" s="136"/>
      <c r="GD166" s="136"/>
      <c r="GE166" s="136"/>
      <c r="GF166" s="136"/>
      <c r="GG166" s="136"/>
      <c r="GH166" s="136"/>
      <c r="GI166" s="136"/>
      <c r="GJ166" s="136"/>
      <c r="GK166" s="136"/>
      <c r="GL166" s="136"/>
      <c r="GM166" s="136"/>
      <c r="GN166" s="136"/>
      <c r="GO166" s="136"/>
      <c r="GP166" s="136"/>
      <c r="GQ166" s="136"/>
      <c r="GR166" s="136"/>
      <c r="GS166" s="136"/>
      <c r="GT166" s="136"/>
      <c r="GU166" s="136"/>
      <c r="GV166" s="136"/>
      <c r="GW166" s="136"/>
      <c r="GX166" s="136"/>
      <c r="GY166" s="136"/>
      <c r="GZ166" s="136"/>
      <c r="HA166" s="136"/>
      <c r="HB166" s="136"/>
      <c r="HC166" s="136"/>
      <c r="HD166" s="136"/>
      <c r="HE166" s="136"/>
      <c r="HF166" s="136"/>
      <c r="HG166" s="136"/>
      <c r="HH166" s="136"/>
      <c r="HI166" s="136"/>
      <c r="HJ166" s="136"/>
      <c r="HK166" s="136"/>
      <c r="HL166" s="136"/>
      <c r="HM166" s="136"/>
      <c r="HN166" s="1937"/>
      <c r="HO166" s="136"/>
      <c r="HP166" s="136"/>
      <c r="HQ166" s="136"/>
      <c r="HR166" s="136"/>
      <c r="HS166" s="136"/>
      <c r="HT166" s="136"/>
      <c r="HU166" s="136"/>
      <c r="HV166" s="136"/>
      <c r="HW166" s="136"/>
      <c r="HX166" s="136"/>
      <c r="HY166" s="136"/>
      <c r="HZ166" s="136"/>
      <c r="IA166" s="136"/>
      <c r="IB166" s="136"/>
      <c r="IC166" s="1939"/>
      <c r="ID166" s="136"/>
      <c r="IE166" s="136"/>
      <c r="IF166" s="136"/>
      <c r="IG166" s="136"/>
      <c r="IH166" s="136"/>
      <c r="II166" s="136"/>
      <c r="IJ166" s="136"/>
      <c r="IK166" s="136"/>
      <c r="IL166" s="136"/>
      <c r="IM166" s="136"/>
      <c r="IN166" s="136"/>
      <c r="IO166" s="136"/>
      <c r="IP166" s="136"/>
      <c r="IQ166" s="136"/>
      <c r="IR166" s="136"/>
      <c r="IS166" s="136"/>
      <c r="IT166" s="136"/>
      <c r="IU166" s="136"/>
      <c r="IV166" s="136"/>
      <c r="IW166" s="136"/>
      <c r="IX166" s="136"/>
      <c r="IY166" s="136"/>
      <c r="IZ166" s="136"/>
      <c r="JA166" s="136"/>
      <c r="JB166" s="136"/>
      <c r="JC166" s="136"/>
      <c r="JD166" s="136"/>
      <c r="JE166" s="136"/>
      <c r="JF166" s="136"/>
      <c r="JG166" s="136"/>
      <c r="JH166" s="136"/>
      <c r="JI166" s="136"/>
      <c r="JJ166" s="136"/>
      <c r="JK166" s="136"/>
      <c r="JL166" s="136"/>
      <c r="JM166" s="136"/>
      <c r="JN166" s="136"/>
      <c r="JO166" s="136"/>
      <c r="JP166" s="136"/>
      <c r="JQ166" s="136"/>
      <c r="JR166" s="136"/>
      <c r="JS166" s="136"/>
      <c r="JT166" s="136"/>
      <c r="JU166" s="136"/>
      <c r="JV166" s="136"/>
      <c r="JW166" s="136"/>
      <c r="JX166" s="136"/>
      <c r="JY166" s="136"/>
      <c r="JZ166" s="136"/>
      <c r="KA166" s="136"/>
      <c r="KB166" s="136"/>
      <c r="KC166" s="136"/>
      <c r="KD166" s="136"/>
      <c r="KE166" s="136"/>
      <c r="KF166" s="136"/>
      <c r="KG166" s="136"/>
      <c r="KH166" s="136"/>
      <c r="KI166" s="136"/>
      <c r="KJ166" s="136"/>
      <c r="KK166" s="136"/>
      <c r="KL166" s="136"/>
      <c r="KM166" s="136"/>
      <c r="KN166" s="136"/>
      <c r="KO166" s="136"/>
      <c r="KP166" s="136"/>
      <c r="KQ166" s="136"/>
      <c r="KR166" s="136"/>
      <c r="KS166" s="136"/>
      <c r="KT166" s="136"/>
      <c r="KU166" s="136"/>
      <c r="KV166" s="136"/>
      <c r="KW166" s="136"/>
      <c r="KX166" s="136"/>
      <c r="KY166" s="136"/>
      <c r="KZ166" s="136"/>
      <c r="LA166" s="136"/>
      <c r="LB166" s="136"/>
      <c r="LC166" s="136"/>
      <c r="LD166" s="136"/>
      <c r="LE166" s="136"/>
      <c r="LF166" s="136"/>
      <c r="LG166" s="136"/>
      <c r="LH166" s="136"/>
      <c r="LI166" s="136"/>
      <c r="LJ166" s="136"/>
      <c r="LK166" s="136"/>
      <c r="LL166" s="136"/>
      <c r="LM166" s="136"/>
      <c r="LN166" s="136"/>
      <c r="LO166" s="136"/>
      <c r="LP166" s="136"/>
      <c r="LQ166" s="136"/>
      <c r="LR166" s="136"/>
      <c r="LS166" s="136"/>
      <c r="LT166" s="136"/>
      <c r="LU166" s="136"/>
      <c r="LV166" s="136"/>
      <c r="LW166" s="136"/>
      <c r="LX166" s="136"/>
      <c r="LY166" s="136"/>
      <c r="LZ166" s="136"/>
      <c r="MA166" s="136"/>
      <c r="MB166" s="136"/>
      <c r="MC166" s="136"/>
      <c r="MD166" s="136"/>
      <c r="ME166" s="136"/>
      <c r="MF166" s="136"/>
      <c r="MG166" s="136"/>
      <c r="MH166" s="136"/>
      <c r="MI166" s="136"/>
      <c r="MJ166" s="136"/>
      <c r="MK166" s="136"/>
      <c r="ML166" s="136"/>
      <c r="MM166" s="136"/>
      <c r="MN166" s="136"/>
      <c r="MO166" s="136"/>
      <c r="MP166" s="136"/>
      <c r="MQ166" s="136"/>
      <c r="MR166" s="1939"/>
      <c r="MS166" s="612"/>
      <c r="MT166" s="136"/>
      <c r="MU166" s="136"/>
      <c r="MV166" s="136"/>
      <c r="MW166" s="136"/>
      <c r="MX166" s="136"/>
      <c r="MY166" s="136"/>
      <c r="MZ166" s="136"/>
      <c r="NA166" s="136"/>
      <c r="NB166" s="136"/>
      <c r="NC166" s="136"/>
      <c r="ND166" s="136"/>
      <c r="NE166" s="136"/>
      <c r="NF166" s="136"/>
      <c r="NG166" s="136"/>
      <c r="NH166" s="136"/>
      <c r="NI166" s="136"/>
      <c r="NJ166" s="136"/>
      <c r="NK166" s="136"/>
      <c r="NL166" s="136"/>
      <c r="NM166" s="136"/>
      <c r="NN166" s="136"/>
      <c r="NO166" s="136"/>
      <c r="NP166" s="136"/>
      <c r="NQ166" s="136"/>
      <c r="NR166" s="136"/>
      <c r="NS166" s="136"/>
      <c r="NT166" s="608"/>
    </row>
    <row r="167" spans="1:384" s="1938" customFormat="1" x14ac:dyDescent="0.2">
      <c r="A167" s="14"/>
      <c r="B167" s="14"/>
      <c r="C167" s="14"/>
      <c r="D167" s="23"/>
      <c r="E167" s="1937"/>
      <c r="F167" s="136"/>
      <c r="G167" s="136"/>
      <c r="H167" s="136"/>
      <c r="I167" s="136"/>
      <c r="J167" s="136"/>
      <c r="K167" s="136"/>
      <c r="L167" s="136"/>
      <c r="M167" s="1939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23"/>
      <c r="BN167" s="27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816"/>
      <c r="DD167" s="1816"/>
      <c r="DE167" s="1816"/>
      <c r="DF167" s="1816"/>
      <c r="DG167" s="1816"/>
      <c r="DH167" s="1816"/>
      <c r="DI167" s="1816"/>
      <c r="DJ167" s="1816"/>
      <c r="DK167" s="1816"/>
      <c r="DL167" s="1816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23"/>
      <c r="DY167" s="27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23"/>
      <c r="EO167" s="1509"/>
      <c r="EP167" s="1671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77"/>
      <c r="FD167" s="594"/>
      <c r="FE167" s="1937"/>
      <c r="FF167" s="136"/>
      <c r="FG167" s="136"/>
      <c r="FH167" s="136"/>
      <c r="FI167" s="136"/>
      <c r="FJ167" s="136"/>
      <c r="FK167" s="136"/>
      <c r="FL167" s="136"/>
      <c r="FM167" s="136"/>
      <c r="FN167" s="136"/>
      <c r="FO167" s="136"/>
      <c r="FP167" s="136"/>
      <c r="FQ167" s="136"/>
      <c r="FR167" s="136"/>
      <c r="FS167" s="136"/>
      <c r="FT167" s="136"/>
      <c r="FU167" s="136"/>
      <c r="FV167" s="136"/>
      <c r="FW167" s="136"/>
      <c r="FX167" s="136"/>
      <c r="FY167" s="136"/>
      <c r="FZ167" s="136"/>
      <c r="GA167" s="136"/>
      <c r="GB167" s="136"/>
      <c r="GC167" s="136"/>
      <c r="GD167" s="136"/>
      <c r="GE167" s="136"/>
      <c r="GF167" s="136"/>
      <c r="GG167" s="136"/>
      <c r="GH167" s="136"/>
      <c r="GI167" s="136"/>
      <c r="GJ167" s="136"/>
      <c r="GK167" s="136"/>
      <c r="GL167" s="136"/>
      <c r="GM167" s="136"/>
      <c r="GN167" s="136"/>
      <c r="GO167" s="136"/>
      <c r="GP167" s="136"/>
      <c r="GQ167" s="136"/>
      <c r="GR167" s="136"/>
      <c r="GS167" s="136"/>
      <c r="GT167" s="136"/>
      <c r="GU167" s="136"/>
      <c r="GV167" s="136"/>
      <c r="GW167" s="136"/>
      <c r="GX167" s="136"/>
      <c r="GY167" s="136"/>
      <c r="GZ167" s="136"/>
      <c r="HA167" s="136"/>
      <c r="HB167" s="136"/>
      <c r="HC167" s="136"/>
      <c r="HD167" s="136"/>
      <c r="HE167" s="136"/>
      <c r="HF167" s="136"/>
      <c r="HG167" s="136"/>
      <c r="HH167" s="136"/>
      <c r="HI167" s="136"/>
      <c r="HJ167" s="136"/>
      <c r="HK167" s="136"/>
      <c r="HL167" s="136"/>
      <c r="HM167" s="136"/>
      <c r="HN167" s="1937"/>
      <c r="HO167" s="136"/>
      <c r="HP167" s="136"/>
      <c r="HQ167" s="136"/>
      <c r="HR167" s="136"/>
      <c r="HS167" s="136"/>
      <c r="HT167" s="136"/>
      <c r="HU167" s="136"/>
      <c r="HV167" s="136"/>
      <c r="HW167" s="136"/>
      <c r="HX167" s="136"/>
      <c r="HY167" s="136"/>
      <c r="HZ167" s="136"/>
      <c r="IA167" s="136"/>
      <c r="IB167" s="136"/>
      <c r="IC167" s="1939"/>
      <c r="ID167" s="136"/>
      <c r="IE167" s="136"/>
      <c r="IF167" s="136"/>
      <c r="IG167" s="136"/>
      <c r="IH167" s="136"/>
      <c r="II167" s="136"/>
      <c r="IJ167" s="136"/>
      <c r="IK167" s="136"/>
      <c r="IL167" s="136"/>
      <c r="IM167" s="136"/>
      <c r="IN167" s="136"/>
      <c r="IO167" s="136"/>
      <c r="IP167" s="136"/>
      <c r="IQ167" s="136"/>
      <c r="IR167" s="136"/>
      <c r="IS167" s="136"/>
      <c r="IT167" s="136"/>
      <c r="IU167" s="136"/>
      <c r="IV167" s="136"/>
      <c r="IW167" s="136"/>
      <c r="IX167" s="136"/>
      <c r="IY167" s="136"/>
      <c r="IZ167" s="136"/>
      <c r="JA167" s="136"/>
      <c r="JB167" s="136"/>
      <c r="JC167" s="136"/>
      <c r="JD167" s="136"/>
      <c r="JE167" s="136"/>
      <c r="JF167" s="136"/>
      <c r="JG167" s="136"/>
      <c r="JH167" s="136"/>
      <c r="JI167" s="136"/>
      <c r="JJ167" s="136"/>
      <c r="JK167" s="136"/>
      <c r="JL167" s="136"/>
      <c r="JM167" s="136"/>
      <c r="JN167" s="136"/>
      <c r="JO167" s="136"/>
      <c r="JP167" s="136"/>
      <c r="JQ167" s="136"/>
      <c r="JR167" s="136"/>
      <c r="JS167" s="136"/>
      <c r="JT167" s="136"/>
      <c r="JU167" s="136"/>
      <c r="JV167" s="136"/>
      <c r="JW167" s="136"/>
      <c r="JX167" s="136"/>
      <c r="JY167" s="136"/>
      <c r="JZ167" s="136"/>
      <c r="KA167" s="136"/>
      <c r="KB167" s="136"/>
      <c r="KC167" s="136"/>
      <c r="KD167" s="136"/>
      <c r="KE167" s="136"/>
      <c r="KF167" s="136"/>
      <c r="KG167" s="136"/>
      <c r="KH167" s="136"/>
      <c r="KI167" s="136"/>
      <c r="KJ167" s="136"/>
      <c r="KK167" s="136"/>
      <c r="KL167" s="136"/>
      <c r="KM167" s="136"/>
      <c r="KN167" s="136"/>
      <c r="KO167" s="136"/>
      <c r="KP167" s="136"/>
      <c r="KQ167" s="136"/>
      <c r="KR167" s="136"/>
      <c r="KS167" s="136"/>
      <c r="KT167" s="136"/>
      <c r="KU167" s="136"/>
      <c r="KV167" s="136"/>
      <c r="KW167" s="136"/>
      <c r="KX167" s="136"/>
      <c r="KY167" s="136"/>
      <c r="KZ167" s="136"/>
      <c r="LA167" s="136"/>
      <c r="LB167" s="136"/>
      <c r="LC167" s="136"/>
      <c r="LD167" s="136"/>
      <c r="LE167" s="136"/>
      <c r="LF167" s="136"/>
      <c r="LG167" s="136"/>
      <c r="LH167" s="136"/>
      <c r="LI167" s="136"/>
      <c r="LJ167" s="136"/>
      <c r="LK167" s="136"/>
      <c r="LL167" s="136"/>
      <c r="LM167" s="136"/>
      <c r="LN167" s="136"/>
      <c r="LO167" s="136"/>
      <c r="LP167" s="136"/>
      <c r="LQ167" s="136"/>
      <c r="LR167" s="136"/>
      <c r="LS167" s="136"/>
      <c r="LT167" s="136"/>
      <c r="LU167" s="136"/>
      <c r="LV167" s="136"/>
      <c r="LW167" s="136"/>
      <c r="LX167" s="136"/>
      <c r="LY167" s="136"/>
      <c r="LZ167" s="136"/>
      <c r="MA167" s="136"/>
      <c r="MB167" s="136"/>
      <c r="MC167" s="136"/>
      <c r="MD167" s="136"/>
      <c r="ME167" s="136"/>
      <c r="MF167" s="136"/>
      <c r="MG167" s="136"/>
      <c r="MH167" s="136"/>
      <c r="MI167" s="136"/>
      <c r="MJ167" s="136"/>
      <c r="MK167" s="136"/>
      <c r="ML167" s="136"/>
      <c r="MM167" s="136"/>
      <c r="MN167" s="136"/>
      <c r="MO167" s="136"/>
      <c r="MP167" s="136"/>
      <c r="MQ167" s="136"/>
      <c r="MR167" s="1939"/>
      <c r="MS167" s="612"/>
      <c r="MT167" s="136"/>
      <c r="MU167" s="136"/>
      <c r="MV167" s="136"/>
      <c r="MW167" s="136"/>
      <c r="MX167" s="136"/>
      <c r="MY167" s="136"/>
      <c r="MZ167" s="136"/>
      <c r="NA167" s="136"/>
      <c r="NB167" s="136"/>
      <c r="NC167" s="136"/>
      <c r="ND167" s="136"/>
      <c r="NE167" s="136"/>
      <c r="NF167" s="136"/>
      <c r="NG167" s="136"/>
      <c r="NH167" s="136"/>
      <c r="NI167" s="136"/>
      <c r="NJ167" s="136"/>
      <c r="NK167" s="136"/>
      <c r="NL167" s="136"/>
      <c r="NM167" s="136"/>
      <c r="NN167" s="136"/>
      <c r="NO167" s="136"/>
      <c r="NP167" s="136"/>
      <c r="NQ167" s="136"/>
      <c r="NR167" s="136"/>
      <c r="NS167" s="136"/>
      <c r="NT167" s="608"/>
    </row>
    <row r="168" spans="1:384" s="1938" customFormat="1" x14ac:dyDescent="0.2">
      <c r="A168" s="14"/>
      <c r="B168" s="14"/>
      <c r="C168" s="14"/>
      <c r="D168" s="23"/>
      <c r="E168" s="1937"/>
      <c r="F168" s="136"/>
      <c r="G168" s="136"/>
      <c r="H168" s="136"/>
      <c r="I168" s="136"/>
      <c r="J168" s="136"/>
      <c r="K168" s="136"/>
      <c r="L168" s="136"/>
      <c r="M168" s="1939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23"/>
      <c r="BN168" s="27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816"/>
      <c r="DD168" s="1816"/>
      <c r="DE168" s="1816"/>
      <c r="DF168" s="1816"/>
      <c r="DG168" s="1816"/>
      <c r="DH168" s="1816"/>
      <c r="DI168" s="1816"/>
      <c r="DJ168" s="1816"/>
      <c r="DK168" s="1816"/>
      <c r="DL168" s="1816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23"/>
      <c r="DY168" s="27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23"/>
      <c r="EO168" s="1509"/>
      <c r="EP168" s="1671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77"/>
      <c r="FD168" s="594"/>
      <c r="FE168" s="1937"/>
      <c r="FF168" s="136"/>
      <c r="FG168" s="136"/>
      <c r="FH168" s="136"/>
      <c r="FI168" s="136"/>
      <c r="FJ168" s="136"/>
      <c r="FK168" s="136"/>
      <c r="FL168" s="136"/>
      <c r="FM168" s="136"/>
      <c r="FN168" s="136"/>
      <c r="FO168" s="136"/>
      <c r="FP168" s="136"/>
      <c r="FQ168" s="136"/>
      <c r="FR168" s="136"/>
      <c r="FS168" s="136"/>
      <c r="FT168" s="136"/>
      <c r="FU168" s="136"/>
      <c r="FV168" s="136"/>
      <c r="FW168" s="136"/>
      <c r="FX168" s="136"/>
      <c r="FY168" s="136"/>
      <c r="FZ168" s="136"/>
      <c r="GA168" s="136"/>
      <c r="GB168" s="136"/>
      <c r="GC168" s="136"/>
      <c r="GD168" s="136"/>
      <c r="GE168" s="136"/>
      <c r="GF168" s="136"/>
      <c r="GG168" s="136"/>
      <c r="GH168" s="136"/>
      <c r="GI168" s="136"/>
      <c r="GJ168" s="136"/>
      <c r="GK168" s="136"/>
      <c r="GL168" s="136"/>
      <c r="GM168" s="136"/>
      <c r="GN168" s="136"/>
      <c r="GO168" s="136"/>
      <c r="GP168" s="136"/>
      <c r="GQ168" s="136"/>
      <c r="GR168" s="136"/>
      <c r="GS168" s="136"/>
      <c r="GT168" s="136"/>
      <c r="GU168" s="136"/>
      <c r="GV168" s="136"/>
      <c r="GW168" s="136"/>
      <c r="GX168" s="136"/>
      <c r="GY168" s="136"/>
      <c r="GZ168" s="136"/>
      <c r="HA168" s="136"/>
      <c r="HB168" s="136"/>
      <c r="HC168" s="136"/>
      <c r="HD168" s="136"/>
      <c r="HE168" s="136"/>
      <c r="HF168" s="136"/>
      <c r="HG168" s="136"/>
      <c r="HH168" s="136"/>
      <c r="HI168" s="136"/>
      <c r="HJ168" s="136"/>
      <c r="HK168" s="136"/>
      <c r="HL168" s="136"/>
      <c r="HM168" s="136"/>
      <c r="HN168" s="1937"/>
      <c r="HO168" s="136"/>
      <c r="HP168" s="136"/>
      <c r="HQ168" s="136"/>
      <c r="HR168" s="136"/>
      <c r="HS168" s="136"/>
      <c r="HT168" s="136"/>
      <c r="HU168" s="136"/>
      <c r="HV168" s="136"/>
      <c r="HW168" s="136"/>
      <c r="HX168" s="136"/>
      <c r="HY168" s="136"/>
      <c r="HZ168" s="136"/>
      <c r="IA168" s="136"/>
      <c r="IB168" s="136"/>
      <c r="IC168" s="1939"/>
      <c r="ID168" s="136"/>
      <c r="IE168" s="136"/>
      <c r="IF168" s="136"/>
      <c r="IG168" s="136"/>
      <c r="IH168" s="136"/>
      <c r="II168" s="136"/>
      <c r="IJ168" s="136"/>
      <c r="IK168" s="136"/>
      <c r="IL168" s="136"/>
      <c r="IM168" s="136"/>
      <c r="IN168" s="136"/>
      <c r="IO168" s="136"/>
      <c r="IP168" s="136"/>
      <c r="IQ168" s="136"/>
      <c r="IR168" s="136"/>
      <c r="IS168" s="136"/>
      <c r="IT168" s="136"/>
      <c r="IU168" s="136"/>
      <c r="IV168" s="136"/>
      <c r="IW168" s="136"/>
      <c r="IX168" s="136"/>
      <c r="IY168" s="136"/>
      <c r="IZ168" s="136"/>
      <c r="JA168" s="136"/>
      <c r="JB168" s="136"/>
      <c r="JC168" s="136"/>
      <c r="JD168" s="136"/>
      <c r="JE168" s="136"/>
      <c r="JF168" s="136"/>
      <c r="JG168" s="136"/>
      <c r="JH168" s="136"/>
      <c r="JI168" s="136"/>
      <c r="JJ168" s="136"/>
      <c r="JK168" s="136"/>
      <c r="JL168" s="136"/>
      <c r="JM168" s="136"/>
      <c r="JN168" s="136"/>
      <c r="JO168" s="136"/>
      <c r="JP168" s="136"/>
      <c r="JQ168" s="136"/>
      <c r="JR168" s="136"/>
      <c r="JS168" s="136"/>
      <c r="JT168" s="136"/>
      <c r="JU168" s="136"/>
      <c r="JV168" s="136"/>
      <c r="JW168" s="136"/>
      <c r="JX168" s="136"/>
      <c r="JY168" s="136"/>
      <c r="JZ168" s="136"/>
      <c r="KA168" s="136"/>
      <c r="KB168" s="136"/>
      <c r="KC168" s="136"/>
      <c r="KD168" s="136"/>
      <c r="KE168" s="136"/>
      <c r="KF168" s="136"/>
      <c r="KG168" s="136"/>
      <c r="KH168" s="136"/>
      <c r="KI168" s="136"/>
      <c r="KJ168" s="136"/>
      <c r="KK168" s="136"/>
      <c r="KL168" s="136"/>
      <c r="KM168" s="136"/>
      <c r="KN168" s="136"/>
      <c r="KO168" s="136"/>
      <c r="KP168" s="136"/>
      <c r="KQ168" s="136"/>
      <c r="KR168" s="136"/>
      <c r="KS168" s="136"/>
      <c r="KT168" s="136"/>
      <c r="KU168" s="136"/>
      <c r="KV168" s="136"/>
      <c r="KW168" s="136"/>
      <c r="KX168" s="136"/>
      <c r="KY168" s="136"/>
      <c r="KZ168" s="136"/>
      <c r="LA168" s="136"/>
      <c r="LB168" s="136"/>
      <c r="LC168" s="136"/>
      <c r="LD168" s="136"/>
      <c r="LE168" s="136"/>
      <c r="LF168" s="136"/>
      <c r="LG168" s="136"/>
      <c r="LH168" s="136"/>
      <c r="LI168" s="136"/>
      <c r="LJ168" s="136"/>
      <c r="LK168" s="136"/>
      <c r="LL168" s="136"/>
      <c r="LM168" s="136"/>
      <c r="LN168" s="136"/>
      <c r="LO168" s="136"/>
      <c r="LP168" s="136"/>
      <c r="LQ168" s="136"/>
      <c r="LR168" s="136"/>
      <c r="LS168" s="136"/>
      <c r="LT168" s="136"/>
      <c r="LU168" s="136"/>
      <c r="LV168" s="136"/>
      <c r="LW168" s="136"/>
      <c r="LX168" s="136"/>
      <c r="LY168" s="136"/>
      <c r="LZ168" s="136"/>
      <c r="MA168" s="136"/>
      <c r="MB168" s="136"/>
      <c r="MC168" s="136"/>
      <c r="MD168" s="136"/>
      <c r="ME168" s="136"/>
      <c r="MF168" s="136"/>
      <c r="MG168" s="136"/>
      <c r="MH168" s="136"/>
      <c r="MI168" s="136"/>
      <c r="MJ168" s="136"/>
      <c r="MK168" s="136"/>
      <c r="ML168" s="136"/>
      <c r="MM168" s="136"/>
      <c r="MN168" s="136"/>
      <c r="MO168" s="136"/>
      <c r="MP168" s="136"/>
      <c r="MQ168" s="136"/>
      <c r="MR168" s="1939"/>
      <c r="MS168" s="612"/>
      <c r="MT168" s="136"/>
      <c r="MU168" s="136"/>
      <c r="MV168" s="136"/>
      <c r="MW168" s="136"/>
      <c r="MX168" s="136"/>
      <c r="MY168" s="136"/>
      <c r="MZ168" s="136"/>
      <c r="NA168" s="136"/>
      <c r="NB168" s="136"/>
      <c r="NC168" s="136"/>
      <c r="ND168" s="136"/>
      <c r="NE168" s="136"/>
      <c r="NF168" s="136"/>
      <c r="NG168" s="136"/>
      <c r="NH168" s="136"/>
      <c r="NI168" s="136"/>
      <c r="NJ168" s="136"/>
      <c r="NK168" s="136"/>
      <c r="NL168" s="136"/>
      <c r="NM168" s="136"/>
      <c r="NN168" s="136"/>
      <c r="NO168" s="136"/>
      <c r="NP168" s="136"/>
      <c r="NQ168" s="136"/>
      <c r="NR168" s="136"/>
      <c r="NS168" s="136"/>
      <c r="NT168" s="608"/>
    </row>
    <row r="169" spans="1:384" s="1938" customFormat="1" x14ac:dyDescent="0.2">
      <c r="A169" s="14"/>
      <c r="B169" s="14"/>
      <c r="C169" s="14"/>
      <c r="D169" s="23"/>
      <c r="E169" s="1937"/>
      <c r="F169" s="136"/>
      <c r="G169" s="136"/>
      <c r="H169" s="136"/>
      <c r="I169" s="136"/>
      <c r="J169" s="136"/>
      <c r="K169" s="136"/>
      <c r="L169" s="136"/>
      <c r="M169" s="1939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23"/>
      <c r="BN169" s="27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816"/>
      <c r="DD169" s="1816"/>
      <c r="DE169" s="1816"/>
      <c r="DF169" s="1816"/>
      <c r="DG169" s="1816"/>
      <c r="DH169" s="1816"/>
      <c r="DI169" s="1816"/>
      <c r="DJ169" s="1816"/>
      <c r="DK169" s="1816"/>
      <c r="DL169" s="1816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23"/>
      <c r="DY169" s="27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23"/>
      <c r="EO169" s="1509"/>
      <c r="EP169" s="1671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77"/>
      <c r="FD169" s="594"/>
      <c r="FE169" s="1937"/>
      <c r="FF169" s="136"/>
      <c r="FG169" s="136"/>
      <c r="FH169" s="136"/>
      <c r="FI169" s="136"/>
      <c r="FJ169" s="136"/>
      <c r="FK169" s="136"/>
      <c r="FL169" s="136"/>
      <c r="FM169" s="136"/>
      <c r="FN169" s="136"/>
      <c r="FO169" s="136"/>
      <c r="FP169" s="136"/>
      <c r="FQ169" s="136"/>
      <c r="FR169" s="136"/>
      <c r="FS169" s="136"/>
      <c r="FT169" s="136"/>
      <c r="FU169" s="136"/>
      <c r="FV169" s="136"/>
      <c r="FW169" s="136"/>
      <c r="FX169" s="136"/>
      <c r="FY169" s="136"/>
      <c r="FZ169" s="136"/>
      <c r="GA169" s="136"/>
      <c r="GB169" s="136"/>
      <c r="GC169" s="136"/>
      <c r="GD169" s="136"/>
      <c r="GE169" s="136"/>
      <c r="GF169" s="136"/>
      <c r="GG169" s="136"/>
      <c r="GH169" s="136"/>
      <c r="GI169" s="136"/>
      <c r="GJ169" s="136"/>
      <c r="GK169" s="136"/>
      <c r="GL169" s="136"/>
      <c r="GM169" s="136"/>
      <c r="GN169" s="136"/>
      <c r="GO169" s="136"/>
      <c r="GP169" s="136"/>
      <c r="GQ169" s="136"/>
      <c r="GR169" s="136"/>
      <c r="GS169" s="136"/>
      <c r="GT169" s="136"/>
      <c r="GU169" s="136"/>
      <c r="GV169" s="136"/>
      <c r="GW169" s="136"/>
      <c r="GX169" s="136"/>
      <c r="GY169" s="136"/>
      <c r="GZ169" s="136"/>
      <c r="HA169" s="136"/>
      <c r="HB169" s="136"/>
      <c r="HC169" s="136"/>
      <c r="HD169" s="136"/>
      <c r="HE169" s="136"/>
      <c r="HF169" s="136"/>
      <c r="HG169" s="136"/>
      <c r="HH169" s="136"/>
      <c r="HI169" s="136"/>
      <c r="HJ169" s="136"/>
      <c r="HK169" s="136"/>
      <c r="HL169" s="136"/>
      <c r="HM169" s="136"/>
      <c r="HN169" s="1937"/>
      <c r="HO169" s="136"/>
      <c r="HP169" s="136"/>
      <c r="HQ169" s="136"/>
      <c r="HR169" s="136"/>
      <c r="HS169" s="136"/>
      <c r="HT169" s="136"/>
      <c r="HU169" s="136"/>
      <c r="HV169" s="136"/>
      <c r="HW169" s="136"/>
      <c r="HX169" s="136"/>
      <c r="HY169" s="136"/>
      <c r="HZ169" s="136"/>
      <c r="IA169" s="136"/>
      <c r="IB169" s="136"/>
      <c r="IC169" s="1939"/>
      <c r="ID169" s="136"/>
      <c r="IE169" s="136"/>
      <c r="IF169" s="136"/>
      <c r="IG169" s="136"/>
      <c r="IH169" s="136"/>
      <c r="II169" s="136"/>
      <c r="IJ169" s="136"/>
      <c r="IK169" s="136"/>
      <c r="IL169" s="136"/>
      <c r="IM169" s="136"/>
      <c r="IN169" s="136"/>
      <c r="IO169" s="136"/>
      <c r="IP169" s="136"/>
      <c r="IQ169" s="136"/>
      <c r="IR169" s="136"/>
      <c r="IS169" s="136"/>
      <c r="IT169" s="136"/>
      <c r="IU169" s="136"/>
      <c r="IV169" s="136"/>
      <c r="IW169" s="136"/>
      <c r="IX169" s="136"/>
      <c r="IY169" s="136"/>
      <c r="IZ169" s="136"/>
      <c r="JA169" s="136"/>
      <c r="JB169" s="136"/>
      <c r="JC169" s="136"/>
      <c r="JD169" s="136"/>
      <c r="JE169" s="136"/>
      <c r="JF169" s="136"/>
      <c r="JG169" s="136"/>
      <c r="JH169" s="136"/>
      <c r="JI169" s="136"/>
      <c r="JJ169" s="136"/>
      <c r="JK169" s="136"/>
      <c r="JL169" s="136"/>
      <c r="JM169" s="136"/>
      <c r="JN169" s="136"/>
      <c r="JO169" s="136"/>
      <c r="JP169" s="136"/>
      <c r="JQ169" s="136"/>
      <c r="JR169" s="136"/>
      <c r="JS169" s="136"/>
      <c r="JT169" s="136"/>
      <c r="JU169" s="136"/>
      <c r="JV169" s="136"/>
      <c r="JW169" s="136"/>
      <c r="JX169" s="136"/>
      <c r="JY169" s="136"/>
      <c r="JZ169" s="136"/>
      <c r="KA169" s="136"/>
      <c r="KB169" s="136"/>
      <c r="KC169" s="136"/>
      <c r="KD169" s="136"/>
      <c r="KE169" s="136"/>
      <c r="KF169" s="136"/>
      <c r="KG169" s="136"/>
      <c r="KH169" s="136"/>
      <c r="KI169" s="136"/>
      <c r="KJ169" s="136"/>
      <c r="KK169" s="136"/>
      <c r="KL169" s="136"/>
      <c r="KM169" s="136"/>
      <c r="KN169" s="136"/>
      <c r="KO169" s="136"/>
      <c r="KP169" s="136"/>
      <c r="KQ169" s="136"/>
      <c r="KR169" s="136"/>
      <c r="KS169" s="136"/>
      <c r="KT169" s="136"/>
      <c r="KU169" s="136"/>
      <c r="KV169" s="136"/>
      <c r="KW169" s="136"/>
      <c r="KX169" s="136"/>
      <c r="KY169" s="136"/>
      <c r="KZ169" s="136"/>
      <c r="LA169" s="136"/>
      <c r="LB169" s="136"/>
      <c r="LC169" s="136"/>
      <c r="LD169" s="136"/>
      <c r="LE169" s="136"/>
      <c r="LF169" s="136"/>
      <c r="LG169" s="136"/>
      <c r="LH169" s="136"/>
      <c r="LI169" s="136"/>
      <c r="LJ169" s="136"/>
      <c r="LK169" s="136"/>
      <c r="LL169" s="136"/>
      <c r="LM169" s="136"/>
      <c r="LN169" s="136"/>
      <c r="LO169" s="136"/>
      <c r="LP169" s="136"/>
      <c r="LQ169" s="136"/>
      <c r="LR169" s="136"/>
      <c r="LS169" s="136"/>
      <c r="LT169" s="136"/>
      <c r="LU169" s="136"/>
      <c r="LV169" s="136"/>
      <c r="LW169" s="136"/>
      <c r="LX169" s="136"/>
      <c r="LY169" s="136"/>
      <c r="LZ169" s="136"/>
      <c r="MA169" s="136"/>
      <c r="MB169" s="136"/>
      <c r="MC169" s="136"/>
      <c r="MD169" s="136"/>
      <c r="ME169" s="136"/>
      <c r="MF169" s="136"/>
      <c r="MG169" s="136"/>
      <c r="MH169" s="136"/>
      <c r="MI169" s="136"/>
      <c r="MJ169" s="136"/>
      <c r="MK169" s="136"/>
      <c r="ML169" s="136"/>
      <c r="MM169" s="136"/>
      <c r="MN169" s="136"/>
      <c r="MO169" s="136"/>
      <c r="MP169" s="136"/>
      <c r="MQ169" s="136"/>
      <c r="MR169" s="1939"/>
      <c r="MS169" s="612"/>
      <c r="MT169" s="136"/>
      <c r="MU169" s="136"/>
      <c r="MV169" s="136"/>
      <c r="MW169" s="136"/>
      <c r="MX169" s="136"/>
      <c r="MY169" s="136"/>
      <c r="MZ169" s="136"/>
      <c r="NA169" s="136"/>
      <c r="NB169" s="136"/>
      <c r="NC169" s="136"/>
      <c r="ND169" s="136"/>
      <c r="NE169" s="136"/>
      <c r="NF169" s="136"/>
      <c r="NG169" s="136"/>
      <c r="NH169" s="136"/>
      <c r="NI169" s="136"/>
      <c r="NJ169" s="136"/>
      <c r="NK169" s="136"/>
      <c r="NL169" s="136"/>
      <c r="NM169" s="136"/>
      <c r="NN169" s="136"/>
      <c r="NO169" s="136"/>
      <c r="NP169" s="136"/>
      <c r="NQ169" s="136"/>
      <c r="NR169" s="136"/>
      <c r="NS169" s="136"/>
      <c r="NT169" s="608"/>
    </row>
    <row r="170" spans="1:384" s="1938" customFormat="1" x14ac:dyDescent="0.2">
      <c r="A170" s="14"/>
      <c r="B170" s="14"/>
      <c r="C170" s="14"/>
      <c r="D170" s="23"/>
      <c r="E170" s="1937"/>
      <c r="F170" s="136"/>
      <c r="G170" s="136"/>
      <c r="H170" s="136"/>
      <c r="I170" s="136"/>
      <c r="J170" s="136"/>
      <c r="K170" s="136"/>
      <c r="L170" s="136"/>
      <c r="M170" s="1939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23"/>
      <c r="BN170" s="27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816"/>
      <c r="DD170" s="1816"/>
      <c r="DE170" s="1816"/>
      <c r="DF170" s="1816"/>
      <c r="DG170" s="1816"/>
      <c r="DH170" s="1816"/>
      <c r="DI170" s="1816"/>
      <c r="DJ170" s="1816"/>
      <c r="DK170" s="1816"/>
      <c r="DL170" s="1816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23"/>
      <c r="DY170" s="27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23"/>
      <c r="EO170" s="1509"/>
      <c r="EP170" s="1671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77"/>
      <c r="FD170" s="594"/>
      <c r="FE170" s="1937"/>
      <c r="FF170" s="136"/>
      <c r="FG170" s="136"/>
      <c r="FH170" s="136"/>
      <c r="FI170" s="136"/>
      <c r="FJ170" s="136"/>
      <c r="FK170" s="136"/>
      <c r="FL170" s="136"/>
      <c r="FM170" s="136"/>
      <c r="FN170" s="136"/>
      <c r="FO170" s="136"/>
      <c r="FP170" s="136"/>
      <c r="FQ170" s="136"/>
      <c r="FR170" s="136"/>
      <c r="FS170" s="136"/>
      <c r="FT170" s="136"/>
      <c r="FU170" s="136"/>
      <c r="FV170" s="136"/>
      <c r="FW170" s="136"/>
      <c r="FX170" s="136"/>
      <c r="FY170" s="136"/>
      <c r="FZ170" s="136"/>
      <c r="GA170" s="136"/>
      <c r="GB170" s="136"/>
      <c r="GC170" s="136"/>
      <c r="GD170" s="136"/>
      <c r="GE170" s="136"/>
      <c r="GF170" s="136"/>
      <c r="GG170" s="136"/>
      <c r="GH170" s="136"/>
      <c r="GI170" s="136"/>
      <c r="GJ170" s="136"/>
      <c r="GK170" s="136"/>
      <c r="GL170" s="136"/>
      <c r="GM170" s="136"/>
      <c r="GN170" s="136"/>
      <c r="GO170" s="136"/>
      <c r="GP170" s="136"/>
      <c r="GQ170" s="136"/>
      <c r="GR170" s="136"/>
      <c r="GS170" s="136"/>
      <c r="GT170" s="136"/>
      <c r="GU170" s="136"/>
      <c r="GV170" s="136"/>
      <c r="GW170" s="136"/>
      <c r="GX170" s="136"/>
      <c r="GY170" s="136"/>
      <c r="GZ170" s="136"/>
      <c r="HA170" s="136"/>
      <c r="HB170" s="136"/>
      <c r="HC170" s="136"/>
      <c r="HD170" s="136"/>
      <c r="HE170" s="136"/>
      <c r="HF170" s="136"/>
      <c r="HG170" s="136"/>
      <c r="HH170" s="136"/>
      <c r="HI170" s="136"/>
      <c r="HJ170" s="136"/>
      <c r="HK170" s="136"/>
      <c r="HL170" s="136"/>
      <c r="HM170" s="136"/>
      <c r="HN170" s="1937"/>
      <c r="HO170" s="136"/>
      <c r="HP170" s="136"/>
      <c r="HQ170" s="136"/>
      <c r="HR170" s="136"/>
      <c r="HS170" s="136"/>
      <c r="HT170" s="136"/>
      <c r="HU170" s="136"/>
      <c r="HV170" s="136"/>
      <c r="HW170" s="136"/>
      <c r="HX170" s="136"/>
      <c r="HY170" s="136"/>
      <c r="HZ170" s="136"/>
      <c r="IA170" s="136"/>
      <c r="IB170" s="136"/>
      <c r="IC170" s="1939"/>
      <c r="ID170" s="136"/>
      <c r="IE170" s="136"/>
      <c r="IF170" s="136"/>
      <c r="IG170" s="136"/>
      <c r="IH170" s="136"/>
      <c r="II170" s="136"/>
      <c r="IJ170" s="136"/>
      <c r="IK170" s="136"/>
      <c r="IL170" s="136"/>
      <c r="IM170" s="136"/>
      <c r="IN170" s="136"/>
      <c r="IO170" s="136"/>
      <c r="IP170" s="136"/>
      <c r="IQ170" s="136"/>
      <c r="IR170" s="136"/>
      <c r="IS170" s="136"/>
      <c r="IT170" s="136"/>
      <c r="IU170" s="136"/>
      <c r="IV170" s="136"/>
      <c r="IW170" s="136"/>
      <c r="IX170" s="136"/>
      <c r="IY170" s="136"/>
      <c r="IZ170" s="136"/>
      <c r="JA170" s="136"/>
      <c r="JB170" s="136"/>
      <c r="JC170" s="136"/>
      <c r="JD170" s="136"/>
      <c r="JE170" s="136"/>
      <c r="JF170" s="136"/>
      <c r="JG170" s="136"/>
      <c r="JH170" s="136"/>
      <c r="JI170" s="136"/>
      <c r="JJ170" s="136"/>
      <c r="JK170" s="136"/>
      <c r="JL170" s="136"/>
      <c r="JM170" s="136"/>
      <c r="JN170" s="136"/>
      <c r="JO170" s="136"/>
      <c r="JP170" s="136"/>
      <c r="JQ170" s="136"/>
      <c r="JR170" s="136"/>
      <c r="JS170" s="136"/>
      <c r="JT170" s="136"/>
      <c r="JU170" s="136"/>
      <c r="JV170" s="136"/>
      <c r="JW170" s="136"/>
      <c r="JX170" s="136"/>
      <c r="JY170" s="136"/>
      <c r="JZ170" s="136"/>
      <c r="KA170" s="136"/>
      <c r="KB170" s="136"/>
      <c r="KC170" s="136"/>
      <c r="KD170" s="136"/>
      <c r="KE170" s="136"/>
      <c r="KF170" s="136"/>
      <c r="KG170" s="136"/>
      <c r="KH170" s="136"/>
      <c r="KI170" s="136"/>
      <c r="KJ170" s="136"/>
      <c r="KK170" s="136"/>
      <c r="KL170" s="136"/>
      <c r="KM170" s="136"/>
      <c r="KN170" s="136"/>
      <c r="KO170" s="136"/>
      <c r="KP170" s="136"/>
      <c r="KQ170" s="136"/>
      <c r="KR170" s="136"/>
      <c r="KS170" s="136"/>
      <c r="KT170" s="136"/>
      <c r="KU170" s="136"/>
      <c r="KV170" s="136"/>
      <c r="KW170" s="136"/>
      <c r="KX170" s="136"/>
      <c r="KY170" s="136"/>
      <c r="KZ170" s="136"/>
      <c r="LA170" s="136"/>
      <c r="LB170" s="136"/>
      <c r="LC170" s="136"/>
      <c r="LD170" s="136"/>
      <c r="LE170" s="136"/>
      <c r="LF170" s="136"/>
      <c r="LG170" s="136"/>
      <c r="LH170" s="136"/>
      <c r="LI170" s="136"/>
      <c r="LJ170" s="136"/>
      <c r="LK170" s="136"/>
      <c r="LL170" s="136"/>
      <c r="LM170" s="136"/>
      <c r="LN170" s="136"/>
      <c r="LO170" s="136"/>
      <c r="LP170" s="136"/>
      <c r="LQ170" s="136"/>
      <c r="LR170" s="136"/>
      <c r="LS170" s="136"/>
      <c r="LT170" s="136"/>
      <c r="LU170" s="136"/>
      <c r="LV170" s="136"/>
      <c r="LW170" s="136"/>
      <c r="LX170" s="136"/>
      <c r="LY170" s="136"/>
      <c r="LZ170" s="136"/>
      <c r="MA170" s="136"/>
      <c r="MB170" s="136"/>
      <c r="MC170" s="136"/>
      <c r="MD170" s="136"/>
      <c r="ME170" s="136"/>
      <c r="MF170" s="136"/>
      <c r="MG170" s="136"/>
      <c r="MH170" s="136"/>
      <c r="MI170" s="136"/>
      <c r="MJ170" s="136"/>
      <c r="MK170" s="136"/>
      <c r="ML170" s="136"/>
      <c r="MM170" s="136"/>
      <c r="MN170" s="136"/>
      <c r="MO170" s="136"/>
      <c r="MP170" s="136"/>
      <c r="MQ170" s="136"/>
      <c r="MR170" s="1939"/>
      <c r="MS170" s="612"/>
      <c r="MT170" s="136"/>
      <c r="MU170" s="136"/>
      <c r="MV170" s="136"/>
      <c r="MW170" s="136"/>
      <c r="MX170" s="136"/>
      <c r="MY170" s="136"/>
      <c r="MZ170" s="136"/>
      <c r="NA170" s="136"/>
      <c r="NB170" s="136"/>
      <c r="NC170" s="136"/>
      <c r="ND170" s="136"/>
      <c r="NE170" s="136"/>
      <c r="NF170" s="136"/>
      <c r="NG170" s="136"/>
      <c r="NH170" s="136"/>
      <c r="NI170" s="136"/>
      <c r="NJ170" s="136"/>
      <c r="NK170" s="136"/>
      <c r="NL170" s="136"/>
      <c r="NM170" s="136"/>
      <c r="NN170" s="136"/>
      <c r="NO170" s="136"/>
      <c r="NP170" s="136"/>
      <c r="NQ170" s="136"/>
      <c r="NR170" s="136"/>
      <c r="NS170" s="136"/>
      <c r="NT170" s="608"/>
    </row>
    <row r="171" spans="1:384" s="1938" customFormat="1" x14ac:dyDescent="0.2">
      <c r="A171" s="14"/>
      <c r="B171" s="14"/>
      <c r="C171" s="14"/>
      <c r="D171" s="23"/>
      <c r="E171" s="1937"/>
      <c r="F171" s="136"/>
      <c r="G171" s="136"/>
      <c r="H171" s="136"/>
      <c r="I171" s="136"/>
      <c r="J171" s="136"/>
      <c r="K171" s="136"/>
      <c r="L171" s="136"/>
      <c r="M171" s="1939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23"/>
      <c r="BN171" s="27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816"/>
      <c r="DD171" s="1816"/>
      <c r="DE171" s="1816"/>
      <c r="DF171" s="1816"/>
      <c r="DG171" s="1816"/>
      <c r="DH171" s="1816"/>
      <c r="DI171" s="1816"/>
      <c r="DJ171" s="1816"/>
      <c r="DK171" s="1816"/>
      <c r="DL171" s="1816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23"/>
      <c r="DY171" s="27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23"/>
      <c r="EO171" s="1509"/>
      <c r="EP171" s="1671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77"/>
      <c r="FD171" s="594"/>
      <c r="FE171" s="1937"/>
      <c r="FF171" s="136"/>
      <c r="FG171" s="136"/>
      <c r="FH171" s="136"/>
      <c r="FI171" s="136"/>
      <c r="FJ171" s="136"/>
      <c r="FK171" s="136"/>
      <c r="FL171" s="136"/>
      <c r="FM171" s="136"/>
      <c r="FN171" s="136"/>
      <c r="FO171" s="136"/>
      <c r="FP171" s="136"/>
      <c r="FQ171" s="136"/>
      <c r="FR171" s="136"/>
      <c r="FS171" s="136"/>
      <c r="FT171" s="136"/>
      <c r="FU171" s="136"/>
      <c r="FV171" s="136"/>
      <c r="FW171" s="136"/>
      <c r="FX171" s="136"/>
      <c r="FY171" s="136"/>
      <c r="FZ171" s="136"/>
      <c r="GA171" s="136"/>
      <c r="GB171" s="136"/>
      <c r="GC171" s="136"/>
      <c r="GD171" s="136"/>
      <c r="GE171" s="136"/>
      <c r="GF171" s="136"/>
      <c r="GG171" s="136"/>
      <c r="GH171" s="136"/>
      <c r="GI171" s="136"/>
      <c r="GJ171" s="136"/>
      <c r="GK171" s="136"/>
      <c r="GL171" s="136"/>
      <c r="GM171" s="136"/>
      <c r="GN171" s="136"/>
      <c r="GO171" s="136"/>
      <c r="GP171" s="136"/>
      <c r="GQ171" s="136"/>
      <c r="GR171" s="136"/>
      <c r="GS171" s="136"/>
      <c r="GT171" s="136"/>
      <c r="GU171" s="136"/>
      <c r="GV171" s="136"/>
      <c r="GW171" s="136"/>
      <c r="GX171" s="136"/>
      <c r="GY171" s="136"/>
      <c r="GZ171" s="136"/>
      <c r="HA171" s="136"/>
      <c r="HB171" s="136"/>
      <c r="HC171" s="136"/>
      <c r="HD171" s="136"/>
      <c r="HE171" s="136"/>
      <c r="HF171" s="136"/>
      <c r="HG171" s="136"/>
      <c r="HH171" s="136"/>
      <c r="HI171" s="136"/>
      <c r="HJ171" s="136"/>
      <c r="HK171" s="136"/>
      <c r="HL171" s="136"/>
      <c r="HM171" s="136"/>
      <c r="HN171" s="1937"/>
      <c r="HO171" s="136"/>
      <c r="HP171" s="136"/>
      <c r="HQ171" s="136"/>
      <c r="HR171" s="136"/>
      <c r="HS171" s="136"/>
      <c r="HT171" s="136"/>
      <c r="HU171" s="136"/>
      <c r="HV171" s="136"/>
      <c r="HW171" s="136"/>
      <c r="HX171" s="136"/>
      <c r="HY171" s="136"/>
      <c r="HZ171" s="136"/>
      <c r="IA171" s="136"/>
      <c r="IB171" s="136"/>
      <c r="IC171" s="1939"/>
      <c r="ID171" s="136"/>
      <c r="IE171" s="136"/>
      <c r="IF171" s="136"/>
      <c r="IG171" s="136"/>
      <c r="IH171" s="136"/>
      <c r="II171" s="136"/>
      <c r="IJ171" s="136"/>
      <c r="IK171" s="136"/>
      <c r="IL171" s="136"/>
      <c r="IM171" s="136"/>
      <c r="IN171" s="136"/>
      <c r="IO171" s="136"/>
      <c r="IP171" s="136"/>
      <c r="IQ171" s="136"/>
      <c r="IR171" s="136"/>
      <c r="IS171" s="136"/>
      <c r="IT171" s="136"/>
      <c r="IU171" s="136"/>
      <c r="IV171" s="136"/>
      <c r="IW171" s="136"/>
      <c r="IX171" s="136"/>
      <c r="IY171" s="136"/>
      <c r="IZ171" s="136"/>
      <c r="JA171" s="136"/>
      <c r="JB171" s="136"/>
      <c r="JC171" s="136"/>
      <c r="JD171" s="136"/>
      <c r="JE171" s="136"/>
      <c r="JF171" s="136"/>
      <c r="JG171" s="136"/>
      <c r="JH171" s="136"/>
      <c r="JI171" s="136"/>
      <c r="JJ171" s="136"/>
      <c r="JK171" s="136"/>
      <c r="JL171" s="136"/>
      <c r="JM171" s="136"/>
      <c r="JN171" s="136"/>
      <c r="JO171" s="136"/>
      <c r="JP171" s="136"/>
      <c r="JQ171" s="136"/>
      <c r="JR171" s="136"/>
      <c r="JS171" s="136"/>
      <c r="JT171" s="136"/>
      <c r="JU171" s="136"/>
      <c r="JV171" s="136"/>
      <c r="JW171" s="136"/>
      <c r="JX171" s="136"/>
      <c r="JY171" s="136"/>
      <c r="JZ171" s="136"/>
      <c r="KA171" s="136"/>
      <c r="KB171" s="136"/>
      <c r="KC171" s="136"/>
      <c r="KD171" s="136"/>
      <c r="KE171" s="136"/>
      <c r="KF171" s="136"/>
      <c r="KG171" s="136"/>
      <c r="KH171" s="136"/>
      <c r="KI171" s="136"/>
      <c r="KJ171" s="136"/>
      <c r="KK171" s="136"/>
      <c r="KL171" s="136"/>
      <c r="KM171" s="136"/>
      <c r="KN171" s="136"/>
      <c r="KO171" s="136"/>
      <c r="KP171" s="136"/>
      <c r="KQ171" s="136"/>
      <c r="KR171" s="136"/>
      <c r="KS171" s="136"/>
      <c r="KT171" s="136"/>
      <c r="KU171" s="136"/>
      <c r="KV171" s="136"/>
      <c r="KW171" s="136"/>
      <c r="KX171" s="136"/>
      <c r="KY171" s="136"/>
      <c r="KZ171" s="136"/>
      <c r="LA171" s="136"/>
      <c r="LB171" s="136"/>
      <c r="LC171" s="136"/>
      <c r="LD171" s="136"/>
      <c r="LE171" s="136"/>
      <c r="LF171" s="136"/>
      <c r="LG171" s="136"/>
      <c r="LH171" s="136"/>
      <c r="LI171" s="136"/>
      <c r="LJ171" s="136"/>
      <c r="LK171" s="136"/>
      <c r="LL171" s="136"/>
      <c r="LM171" s="136"/>
      <c r="LN171" s="136"/>
      <c r="LO171" s="136"/>
      <c r="LP171" s="136"/>
      <c r="LQ171" s="136"/>
      <c r="LR171" s="136"/>
      <c r="LS171" s="136"/>
      <c r="LT171" s="136"/>
      <c r="LU171" s="136"/>
      <c r="LV171" s="136"/>
      <c r="LW171" s="136"/>
      <c r="LX171" s="136"/>
      <c r="LY171" s="136"/>
      <c r="LZ171" s="136"/>
      <c r="MA171" s="136"/>
      <c r="MB171" s="136"/>
      <c r="MC171" s="136"/>
      <c r="MD171" s="136"/>
      <c r="ME171" s="136"/>
      <c r="MF171" s="136"/>
      <c r="MG171" s="136"/>
      <c r="MH171" s="136"/>
      <c r="MI171" s="136"/>
      <c r="MJ171" s="136"/>
      <c r="MK171" s="136"/>
      <c r="ML171" s="136"/>
      <c r="MM171" s="136"/>
      <c r="MN171" s="136"/>
      <c r="MO171" s="136"/>
      <c r="MP171" s="136"/>
      <c r="MQ171" s="136"/>
      <c r="MR171" s="1939"/>
      <c r="MS171" s="612"/>
      <c r="MT171" s="136"/>
      <c r="MU171" s="136"/>
      <c r="MV171" s="136"/>
      <c r="MW171" s="136"/>
      <c r="MX171" s="136"/>
      <c r="MY171" s="136"/>
      <c r="MZ171" s="136"/>
      <c r="NA171" s="136"/>
      <c r="NB171" s="136"/>
      <c r="NC171" s="136"/>
      <c r="ND171" s="136"/>
      <c r="NE171" s="136"/>
      <c r="NF171" s="136"/>
      <c r="NG171" s="136"/>
      <c r="NH171" s="136"/>
      <c r="NI171" s="136"/>
      <c r="NJ171" s="136"/>
      <c r="NK171" s="136"/>
      <c r="NL171" s="136"/>
      <c r="NM171" s="136"/>
      <c r="NN171" s="136"/>
      <c r="NO171" s="136"/>
      <c r="NP171" s="136"/>
      <c r="NQ171" s="136"/>
      <c r="NR171" s="136"/>
      <c r="NS171" s="136"/>
      <c r="NT171" s="608"/>
    </row>
    <row r="172" spans="1:384" s="1938" customFormat="1" x14ac:dyDescent="0.2">
      <c r="A172" s="14"/>
      <c r="B172" s="14"/>
      <c r="C172" s="14"/>
      <c r="D172" s="23"/>
      <c r="E172" s="1937"/>
      <c r="F172" s="136"/>
      <c r="G172" s="136"/>
      <c r="H172" s="136"/>
      <c r="I172" s="136"/>
      <c r="J172" s="136"/>
      <c r="K172" s="136"/>
      <c r="L172" s="136"/>
      <c r="M172" s="1939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23"/>
      <c r="BN172" s="27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816"/>
      <c r="DD172" s="1816"/>
      <c r="DE172" s="1816"/>
      <c r="DF172" s="1816"/>
      <c r="DG172" s="1816"/>
      <c r="DH172" s="1816"/>
      <c r="DI172" s="1816"/>
      <c r="DJ172" s="1816"/>
      <c r="DK172" s="1816"/>
      <c r="DL172" s="1816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23"/>
      <c r="DY172" s="27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23"/>
      <c r="EO172" s="1509"/>
      <c r="EP172" s="1671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77"/>
      <c r="FD172" s="594"/>
      <c r="FE172" s="1937"/>
      <c r="FF172" s="136"/>
      <c r="FG172" s="136"/>
      <c r="FH172" s="136"/>
      <c r="FI172" s="136"/>
      <c r="FJ172" s="136"/>
      <c r="FK172" s="136"/>
      <c r="FL172" s="136"/>
      <c r="FM172" s="136"/>
      <c r="FN172" s="136"/>
      <c r="FO172" s="136"/>
      <c r="FP172" s="136"/>
      <c r="FQ172" s="136"/>
      <c r="FR172" s="136"/>
      <c r="FS172" s="136"/>
      <c r="FT172" s="136"/>
      <c r="FU172" s="136"/>
      <c r="FV172" s="136"/>
      <c r="FW172" s="136"/>
      <c r="FX172" s="136"/>
      <c r="FY172" s="136"/>
      <c r="FZ172" s="136"/>
      <c r="GA172" s="136"/>
      <c r="GB172" s="136"/>
      <c r="GC172" s="136"/>
      <c r="GD172" s="136"/>
      <c r="GE172" s="136"/>
      <c r="GF172" s="136"/>
      <c r="GG172" s="136"/>
      <c r="GH172" s="136"/>
      <c r="GI172" s="136"/>
      <c r="GJ172" s="136"/>
      <c r="GK172" s="136"/>
      <c r="GL172" s="136"/>
      <c r="GM172" s="136"/>
      <c r="GN172" s="136"/>
      <c r="GO172" s="136"/>
      <c r="GP172" s="136"/>
      <c r="GQ172" s="136"/>
      <c r="GR172" s="136"/>
      <c r="GS172" s="136"/>
      <c r="GT172" s="136"/>
      <c r="GU172" s="136"/>
      <c r="GV172" s="136"/>
      <c r="GW172" s="136"/>
      <c r="GX172" s="136"/>
      <c r="GY172" s="136"/>
      <c r="GZ172" s="136"/>
      <c r="HA172" s="136"/>
      <c r="HB172" s="136"/>
      <c r="HC172" s="136"/>
      <c r="HD172" s="136"/>
      <c r="HE172" s="136"/>
      <c r="HF172" s="136"/>
      <c r="HG172" s="136"/>
      <c r="HH172" s="136"/>
      <c r="HI172" s="136"/>
      <c r="HJ172" s="136"/>
      <c r="HK172" s="136"/>
      <c r="HL172" s="136"/>
      <c r="HM172" s="136"/>
      <c r="HN172" s="1937"/>
      <c r="HO172" s="136"/>
      <c r="HP172" s="136"/>
      <c r="HQ172" s="136"/>
      <c r="HR172" s="136"/>
      <c r="HS172" s="136"/>
      <c r="HT172" s="136"/>
      <c r="HU172" s="136"/>
      <c r="HV172" s="136"/>
      <c r="HW172" s="136"/>
      <c r="HX172" s="136"/>
      <c r="HY172" s="136"/>
      <c r="HZ172" s="136"/>
      <c r="IA172" s="136"/>
      <c r="IB172" s="136"/>
      <c r="IC172" s="1939"/>
      <c r="ID172" s="136"/>
      <c r="IE172" s="136"/>
      <c r="IF172" s="136"/>
      <c r="IG172" s="136"/>
      <c r="IH172" s="136"/>
      <c r="II172" s="136"/>
      <c r="IJ172" s="136"/>
      <c r="IK172" s="136"/>
      <c r="IL172" s="136"/>
      <c r="IM172" s="136"/>
      <c r="IN172" s="136"/>
      <c r="IO172" s="136"/>
      <c r="IP172" s="136"/>
      <c r="IQ172" s="136"/>
      <c r="IR172" s="136"/>
      <c r="IS172" s="136"/>
      <c r="IT172" s="136"/>
      <c r="IU172" s="136"/>
      <c r="IV172" s="136"/>
      <c r="IW172" s="136"/>
      <c r="IX172" s="136"/>
      <c r="IY172" s="136"/>
      <c r="IZ172" s="136"/>
      <c r="JA172" s="136"/>
      <c r="JB172" s="136"/>
      <c r="JC172" s="136"/>
      <c r="JD172" s="136"/>
      <c r="JE172" s="136"/>
      <c r="JF172" s="136"/>
      <c r="JG172" s="136"/>
      <c r="JH172" s="136"/>
      <c r="JI172" s="136"/>
      <c r="JJ172" s="136"/>
      <c r="JK172" s="136"/>
      <c r="JL172" s="136"/>
      <c r="JM172" s="136"/>
      <c r="JN172" s="136"/>
      <c r="JO172" s="136"/>
      <c r="JP172" s="136"/>
      <c r="JQ172" s="136"/>
      <c r="JR172" s="136"/>
      <c r="JS172" s="136"/>
      <c r="JT172" s="136"/>
      <c r="JU172" s="136"/>
      <c r="JV172" s="136"/>
      <c r="JW172" s="136"/>
      <c r="JX172" s="136"/>
      <c r="JY172" s="136"/>
      <c r="JZ172" s="136"/>
      <c r="KA172" s="136"/>
      <c r="KB172" s="136"/>
      <c r="KC172" s="136"/>
      <c r="KD172" s="136"/>
      <c r="KE172" s="136"/>
      <c r="KF172" s="136"/>
      <c r="KG172" s="136"/>
      <c r="KH172" s="136"/>
      <c r="KI172" s="136"/>
      <c r="KJ172" s="136"/>
      <c r="KK172" s="136"/>
      <c r="KL172" s="136"/>
      <c r="KM172" s="136"/>
      <c r="KN172" s="136"/>
      <c r="KO172" s="136"/>
      <c r="KP172" s="136"/>
      <c r="KQ172" s="136"/>
      <c r="KR172" s="136"/>
      <c r="KS172" s="136"/>
      <c r="KT172" s="136"/>
      <c r="KU172" s="136"/>
      <c r="KV172" s="136"/>
      <c r="KW172" s="136"/>
      <c r="KX172" s="136"/>
      <c r="KY172" s="136"/>
      <c r="KZ172" s="136"/>
      <c r="LA172" s="136"/>
      <c r="LB172" s="136"/>
      <c r="LC172" s="136"/>
      <c r="LD172" s="136"/>
      <c r="LE172" s="136"/>
      <c r="LF172" s="136"/>
      <c r="LG172" s="136"/>
      <c r="LH172" s="136"/>
      <c r="LI172" s="136"/>
      <c r="LJ172" s="136"/>
      <c r="LK172" s="136"/>
      <c r="LL172" s="136"/>
      <c r="LM172" s="136"/>
      <c r="LN172" s="136"/>
      <c r="LO172" s="136"/>
      <c r="LP172" s="136"/>
      <c r="LQ172" s="136"/>
      <c r="LR172" s="136"/>
      <c r="LS172" s="136"/>
      <c r="LT172" s="136"/>
      <c r="LU172" s="136"/>
      <c r="LV172" s="136"/>
      <c r="LW172" s="136"/>
      <c r="LX172" s="136"/>
      <c r="LY172" s="136"/>
      <c r="LZ172" s="136"/>
      <c r="MA172" s="136"/>
      <c r="MB172" s="136"/>
      <c r="MC172" s="136"/>
      <c r="MD172" s="136"/>
      <c r="ME172" s="136"/>
      <c r="MF172" s="136"/>
      <c r="MG172" s="136"/>
      <c r="MH172" s="136"/>
      <c r="MI172" s="136"/>
      <c r="MJ172" s="136"/>
      <c r="MK172" s="136"/>
      <c r="ML172" s="136"/>
      <c r="MM172" s="136"/>
      <c r="MN172" s="136"/>
      <c r="MO172" s="136"/>
      <c r="MP172" s="136"/>
      <c r="MQ172" s="136"/>
      <c r="MR172" s="1939"/>
      <c r="MS172" s="612"/>
      <c r="MT172" s="136"/>
      <c r="MU172" s="136"/>
      <c r="MV172" s="136"/>
      <c r="MW172" s="136"/>
      <c r="MX172" s="136"/>
      <c r="MY172" s="136"/>
      <c r="MZ172" s="136"/>
      <c r="NA172" s="136"/>
      <c r="NB172" s="136"/>
      <c r="NC172" s="136"/>
      <c r="ND172" s="136"/>
      <c r="NE172" s="136"/>
      <c r="NF172" s="136"/>
      <c r="NG172" s="136"/>
      <c r="NH172" s="136"/>
      <c r="NI172" s="136"/>
      <c r="NJ172" s="136"/>
      <c r="NK172" s="136"/>
      <c r="NL172" s="136"/>
      <c r="NM172" s="136"/>
      <c r="NN172" s="136"/>
      <c r="NO172" s="136"/>
      <c r="NP172" s="136"/>
      <c r="NQ172" s="136"/>
      <c r="NR172" s="136"/>
      <c r="NS172" s="136"/>
      <c r="NT172" s="608"/>
    </row>
    <row r="173" spans="1:384" s="1938" customFormat="1" x14ac:dyDescent="0.2">
      <c r="A173" s="14"/>
      <c r="B173" s="14"/>
      <c r="C173" s="14"/>
      <c r="D173" s="23"/>
      <c r="E173" s="1937"/>
      <c r="F173" s="136"/>
      <c r="G173" s="136"/>
      <c r="H173" s="136"/>
      <c r="I173" s="136"/>
      <c r="J173" s="136"/>
      <c r="K173" s="136"/>
      <c r="L173" s="136"/>
      <c r="M173" s="1939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23"/>
      <c r="BN173" s="27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816"/>
      <c r="DD173" s="1816"/>
      <c r="DE173" s="1816"/>
      <c r="DF173" s="1816"/>
      <c r="DG173" s="1816"/>
      <c r="DH173" s="1816"/>
      <c r="DI173" s="1816"/>
      <c r="DJ173" s="1816"/>
      <c r="DK173" s="1816"/>
      <c r="DL173" s="1816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23"/>
      <c r="DY173" s="27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23"/>
      <c r="EO173" s="1509"/>
      <c r="EP173" s="1671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77"/>
      <c r="FD173" s="594"/>
      <c r="FE173" s="1937"/>
      <c r="FF173" s="136"/>
      <c r="FG173" s="136"/>
      <c r="FH173" s="136"/>
      <c r="FI173" s="136"/>
      <c r="FJ173" s="136"/>
      <c r="FK173" s="136"/>
      <c r="FL173" s="136"/>
      <c r="FM173" s="136"/>
      <c r="FN173" s="136"/>
      <c r="FO173" s="136"/>
      <c r="FP173" s="136"/>
      <c r="FQ173" s="136"/>
      <c r="FR173" s="136"/>
      <c r="FS173" s="136"/>
      <c r="FT173" s="136"/>
      <c r="FU173" s="136"/>
      <c r="FV173" s="136"/>
      <c r="FW173" s="136"/>
      <c r="FX173" s="136"/>
      <c r="FY173" s="136"/>
      <c r="FZ173" s="136"/>
      <c r="GA173" s="136"/>
      <c r="GB173" s="136"/>
      <c r="GC173" s="136"/>
      <c r="GD173" s="136"/>
      <c r="GE173" s="136"/>
      <c r="GF173" s="136"/>
      <c r="GG173" s="136"/>
      <c r="GH173" s="136"/>
      <c r="GI173" s="136"/>
      <c r="GJ173" s="136"/>
      <c r="GK173" s="136"/>
      <c r="GL173" s="136"/>
      <c r="GM173" s="136"/>
      <c r="GN173" s="136"/>
      <c r="GO173" s="136"/>
      <c r="GP173" s="136"/>
      <c r="GQ173" s="136"/>
      <c r="GR173" s="136"/>
      <c r="GS173" s="136"/>
      <c r="GT173" s="136"/>
      <c r="GU173" s="136"/>
      <c r="GV173" s="136"/>
      <c r="GW173" s="136"/>
      <c r="GX173" s="136"/>
      <c r="GY173" s="136"/>
      <c r="GZ173" s="136"/>
      <c r="HA173" s="136"/>
      <c r="HB173" s="136"/>
      <c r="HC173" s="136"/>
      <c r="HD173" s="136"/>
      <c r="HE173" s="136"/>
      <c r="HF173" s="136"/>
      <c r="HG173" s="136"/>
      <c r="HH173" s="136"/>
      <c r="HI173" s="136"/>
      <c r="HJ173" s="136"/>
      <c r="HK173" s="136"/>
      <c r="HL173" s="136"/>
      <c r="HM173" s="136"/>
      <c r="HN173" s="1937"/>
      <c r="HO173" s="136"/>
      <c r="HP173" s="136"/>
      <c r="HQ173" s="136"/>
      <c r="HR173" s="136"/>
      <c r="HS173" s="136"/>
      <c r="HT173" s="136"/>
      <c r="HU173" s="136"/>
      <c r="HV173" s="136"/>
      <c r="HW173" s="136"/>
      <c r="HX173" s="136"/>
      <c r="HY173" s="136"/>
      <c r="HZ173" s="136"/>
      <c r="IA173" s="136"/>
      <c r="IB173" s="136"/>
      <c r="IC173" s="1939"/>
      <c r="ID173" s="136"/>
      <c r="IE173" s="136"/>
      <c r="IF173" s="136"/>
      <c r="IG173" s="136"/>
      <c r="IH173" s="136"/>
      <c r="II173" s="136"/>
      <c r="IJ173" s="136"/>
      <c r="IK173" s="136"/>
      <c r="IL173" s="136"/>
      <c r="IM173" s="136"/>
      <c r="IN173" s="136"/>
      <c r="IO173" s="136"/>
      <c r="IP173" s="136"/>
      <c r="IQ173" s="136"/>
      <c r="IR173" s="136"/>
      <c r="IS173" s="136"/>
      <c r="IT173" s="136"/>
      <c r="IU173" s="136"/>
      <c r="IV173" s="136"/>
      <c r="IW173" s="136"/>
      <c r="IX173" s="136"/>
      <c r="IY173" s="136"/>
      <c r="IZ173" s="136"/>
      <c r="JA173" s="136"/>
      <c r="JB173" s="136"/>
      <c r="JC173" s="136"/>
      <c r="JD173" s="136"/>
      <c r="JE173" s="136"/>
      <c r="JF173" s="136"/>
      <c r="JG173" s="136"/>
      <c r="JH173" s="136"/>
      <c r="JI173" s="136"/>
      <c r="JJ173" s="136"/>
      <c r="JK173" s="136"/>
      <c r="JL173" s="136"/>
      <c r="JM173" s="136"/>
      <c r="JN173" s="136"/>
      <c r="JO173" s="136"/>
      <c r="JP173" s="136"/>
      <c r="JQ173" s="136"/>
      <c r="JR173" s="136"/>
      <c r="JS173" s="136"/>
      <c r="JT173" s="136"/>
      <c r="JU173" s="136"/>
      <c r="JV173" s="136"/>
      <c r="JW173" s="136"/>
      <c r="JX173" s="136"/>
      <c r="JY173" s="136"/>
      <c r="JZ173" s="136"/>
      <c r="KA173" s="136"/>
      <c r="KB173" s="136"/>
      <c r="KC173" s="136"/>
      <c r="KD173" s="136"/>
      <c r="KE173" s="136"/>
      <c r="KF173" s="136"/>
      <c r="KG173" s="136"/>
      <c r="KH173" s="136"/>
      <c r="KI173" s="136"/>
      <c r="KJ173" s="136"/>
      <c r="KK173" s="136"/>
      <c r="KL173" s="136"/>
      <c r="KM173" s="136"/>
      <c r="KN173" s="136"/>
      <c r="KO173" s="136"/>
      <c r="KP173" s="136"/>
      <c r="KQ173" s="136"/>
      <c r="KR173" s="136"/>
      <c r="KS173" s="136"/>
      <c r="KT173" s="136"/>
      <c r="KU173" s="136"/>
      <c r="KV173" s="136"/>
      <c r="KW173" s="136"/>
      <c r="KX173" s="136"/>
      <c r="KY173" s="136"/>
      <c r="KZ173" s="136"/>
      <c r="LA173" s="136"/>
      <c r="LB173" s="136"/>
      <c r="LC173" s="136"/>
      <c r="LD173" s="136"/>
      <c r="LE173" s="136"/>
      <c r="LF173" s="136"/>
      <c r="LG173" s="136"/>
      <c r="LH173" s="136"/>
      <c r="LI173" s="136"/>
      <c r="LJ173" s="136"/>
      <c r="LK173" s="136"/>
      <c r="LL173" s="136"/>
      <c r="LM173" s="136"/>
      <c r="LN173" s="136"/>
      <c r="LO173" s="136"/>
      <c r="LP173" s="136"/>
      <c r="LQ173" s="136"/>
      <c r="LR173" s="136"/>
      <c r="LS173" s="136"/>
      <c r="LT173" s="136"/>
      <c r="LU173" s="136"/>
      <c r="LV173" s="136"/>
      <c r="LW173" s="136"/>
      <c r="LX173" s="136"/>
      <c r="LY173" s="136"/>
      <c r="LZ173" s="136"/>
      <c r="MA173" s="136"/>
      <c r="MB173" s="136"/>
      <c r="MC173" s="136"/>
      <c r="MD173" s="136"/>
      <c r="ME173" s="136"/>
      <c r="MF173" s="136"/>
      <c r="MG173" s="136"/>
      <c r="MH173" s="136"/>
      <c r="MI173" s="136"/>
      <c r="MJ173" s="136"/>
      <c r="MK173" s="136"/>
      <c r="ML173" s="136"/>
      <c r="MM173" s="136"/>
      <c r="MN173" s="136"/>
      <c r="MO173" s="136"/>
      <c r="MP173" s="136"/>
      <c r="MQ173" s="136"/>
      <c r="MR173" s="1939"/>
      <c r="MS173" s="612"/>
      <c r="MT173" s="136"/>
      <c r="MU173" s="136"/>
      <c r="MV173" s="136"/>
      <c r="MW173" s="136"/>
      <c r="MX173" s="136"/>
      <c r="MY173" s="136"/>
      <c r="MZ173" s="136"/>
      <c r="NA173" s="136"/>
      <c r="NB173" s="136"/>
      <c r="NC173" s="136"/>
      <c r="ND173" s="136"/>
      <c r="NE173" s="136"/>
      <c r="NF173" s="136"/>
      <c r="NG173" s="136"/>
      <c r="NH173" s="136"/>
      <c r="NI173" s="136"/>
      <c r="NJ173" s="136"/>
      <c r="NK173" s="136"/>
      <c r="NL173" s="136"/>
      <c r="NM173" s="136"/>
      <c r="NN173" s="136"/>
      <c r="NO173" s="136"/>
      <c r="NP173" s="136"/>
      <c r="NQ173" s="136"/>
      <c r="NR173" s="136"/>
      <c r="NS173" s="136"/>
      <c r="NT173" s="608"/>
    </row>
    <row r="174" spans="1:384" s="1938" customFormat="1" x14ac:dyDescent="0.2">
      <c r="A174" s="14"/>
      <c r="B174" s="14"/>
      <c r="C174" s="14"/>
      <c r="D174" s="23"/>
      <c r="E174" s="1937"/>
      <c r="F174" s="136"/>
      <c r="G174" s="136"/>
      <c r="H174" s="136"/>
      <c r="I174" s="136"/>
      <c r="J174" s="136"/>
      <c r="K174" s="136"/>
      <c r="L174" s="136"/>
      <c r="M174" s="1939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23"/>
      <c r="BN174" s="27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816"/>
      <c r="DD174" s="1816"/>
      <c r="DE174" s="1816"/>
      <c r="DF174" s="1816"/>
      <c r="DG174" s="1816"/>
      <c r="DH174" s="1816"/>
      <c r="DI174" s="1816"/>
      <c r="DJ174" s="1816"/>
      <c r="DK174" s="1816"/>
      <c r="DL174" s="1816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23"/>
      <c r="DY174" s="27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23"/>
      <c r="EO174" s="1509"/>
      <c r="EP174" s="1671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77"/>
      <c r="FD174" s="594"/>
      <c r="FE174" s="1937"/>
      <c r="FF174" s="136"/>
      <c r="FG174" s="136"/>
      <c r="FH174" s="136"/>
      <c r="FI174" s="136"/>
      <c r="FJ174" s="136"/>
      <c r="FK174" s="136"/>
      <c r="FL174" s="136"/>
      <c r="FM174" s="136"/>
      <c r="FN174" s="136"/>
      <c r="FO174" s="136"/>
      <c r="FP174" s="136"/>
      <c r="FQ174" s="136"/>
      <c r="FR174" s="136"/>
      <c r="FS174" s="136"/>
      <c r="FT174" s="136"/>
      <c r="FU174" s="136"/>
      <c r="FV174" s="136"/>
      <c r="FW174" s="136"/>
      <c r="FX174" s="136"/>
      <c r="FY174" s="136"/>
      <c r="FZ174" s="136"/>
      <c r="GA174" s="136"/>
      <c r="GB174" s="136"/>
      <c r="GC174" s="136"/>
      <c r="GD174" s="136"/>
      <c r="GE174" s="136"/>
      <c r="GF174" s="136"/>
      <c r="GG174" s="136"/>
      <c r="GH174" s="136"/>
      <c r="GI174" s="136"/>
      <c r="GJ174" s="136"/>
      <c r="GK174" s="136"/>
      <c r="GL174" s="136"/>
      <c r="GM174" s="136"/>
      <c r="GN174" s="136"/>
      <c r="GO174" s="136"/>
      <c r="GP174" s="136"/>
      <c r="GQ174" s="136"/>
      <c r="GR174" s="136"/>
      <c r="GS174" s="136"/>
      <c r="GT174" s="136"/>
      <c r="GU174" s="136"/>
      <c r="GV174" s="136"/>
      <c r="GW174" s="136"/>
      <c r="GX174" s="136"/>
      <c r="GY174" s="136"/>
      <c r="GZ174" s="136"/>
      <c r="HA174" s="136"/>
      <c r="HB174" s="136"/>
      <c r="HC174" s="136"/>
      <c r="HD174" s="136"/>
      <c r="HE174" s="136"/>
      <c r="HF174" s="136"/>
      <c r="HG174" s="136"/>
      <c r="HH174" s="136"/>
      <c r="HI174" s="136"/>
      <c r="HJ174" s="136"/>
      <c r="HK174" s="136"/>
      <c r="HL174" s="136"/>
      <c r="HM174" s="136"/>
      <c r="HN174" s="1937"/>
      <c r="HO174" s="136"/>
      <c r="HP174" s="136"/>
      <c r="HQ174" s="136"/>
      <c r="HR174" s="136"/>
      <c r="HS174" s="136"/>
      <c r="HT174" s="136"/>
      <c r="HU174" s="136"/>
      <c r="HV174" s="136"/>
      <c r="HW174" s="136"/>
      <c r="HX174" s="136"/>
      <c r="HY174" s="136"/>
      <c r="HZ174" s="136"/>
      <c r="IA174" s="136"/>
      <c r="IB174" s="136"/>
      <c r="IC174" s="1939"/>
      <c r="ID174" s="136"/>
      <c r="IE174" s="136"/>
      <c r="IF174" s="136"/>
      <c r="IG174" s="136"/>
      <c r="IH174" s="136"/>
      <c r="II174" s="136"/>
      <c r="IJ174" s="136"/>
      <c r="IK174" s="136"/>
      <c r="IL174" s="136"/>
      <c r="IM174" s="136"/>
      <c r="IN174" s="136"/>
      <c r="IO174" s="136"/>
      <c r="IP174" s="136"/>
      <c r="IQ174" s="136"/>
      <c r="IR174" s="136"/>
      <c r="IS174" s="136"/>
      <c r="IT174" s="136"/>
      <c r="IU174" s="136"/>
      <c r="IV174" s="136"/>
      <c r="IW174" s="136"/>
      <c r="IX174" s="136"/>
      <c r="IY174" s="136"/>
      <c r="IZ174" s="136"/>
      <c r="JA174" s="136"/>
      <c r="JB174" s="136"/>
      <c r="JC174" s="136"/>
      <c r="JD174" s="136"/>
      <c r="JE174" s="136"/>
      <c r="JF174" s="136"/>
      <c r="JG174" s="136"/>
      <c r="JH174" s="136"/>
      <c r="JI174" s="136"/>
      <c r="JJ174" s="136"/>
      <c r="JK174" s="136"/>
      <c r="JL174" s="136"/>
      <c r="JM174" s="136"/>
      <c r="JN174" s="136"/>
      <c r="JO174" s="136"/>
      <c r="JP174" s="136"/>
      <c r="JQ174" s="136"/>
      <c r="JR174" s="136"/>
      <c r="JS174" s="136"/>
      <c r="JT174" s="136"/>
      <c r="JU174" s="136"/>
      <c r="JV174" s="136"/>
      <c r="JW174" s="136"/>
      <c r="JX174" s="136"/>
      <c r="JY174" s="136"/>
      <c r="JZ174" s="136"/>
      <c r="KA174" s="136"/>
      <c r="KB174" s="136"/>
      <c r="KC174" s="136"/>
      <c r="KD174" s="136"/>
      <c r="KE174" s="136"/>
      <c r="KF174" s="136"/>
      <c r="KG174" s="136"/>
      <c r="KH174" s="136"/>
      <c r="KI174" s="136"/>
      <c r="KJ174" s="136"/>
      <c r="KK174" s="136"/>
      <c r="KL174" s="136"/>
      <c r="KM174" s="136"/>
      <c r="KN174" s="136"/>
      <c r="KO174" s="136"/>
      <c r="KP174" s="136"/>
      <c r="KQ174" s="136"/>
      <c r="KR174" s="136"/>
      <c r="KS174" s="136"/>
      <c r="KT174" s="136"/>
      <c r="KU174" s="136"/>
      <c r="KV174" s="136"/>
      <c r="KW174" s="136"/>
      <c r="KX174" s="136"/>
      <c r="KY174" s="136"/>
      <c r="KZ174" s="136"/>
      <c r="LA174" s="136"/>
      <c r="LB174" s="136"/>
      <c r="LC174" s="136"/>
      <c r="LD174" s="136"/>
      <c r="LE174" s="136"/>
      <c r="LF174" s="136"/>
      <c r="LG174" s="136"/>
      <c r="LH174" s="136"/>
      <c r="LI174" s="136"/>
      <c r="LJ174" s="136"/>
      <c r="LK174" s="136"/>
      <c r="LL174" s="136"/>
      <c r="LM174" s="136"/>
      <c r="LN174" s="136"/>
      <c r="LO174" s="136"/>
      <c r="LP174" s="136"/>
      <c r="LQ174" s="136"/>
      <c r="LR174" s="136"/>
      <c r="LS174" s="136"/>
      <c r="LT174" s="136"/>
      <c r="LU174" s="136"/>
      <c r="LV174" s="136"/>
      <c r="LW174" s="136"/>
      <c r="LX174" s="136"/>
      <c r="LY174" s="136"/>
      <c r="LZ174" s="136"/>
      <c r="MA174" s="136"/>
      <c r="MB174" s="136"/>
      <c r="MC174" s="136"/>
      <c r="MD174" s="136"/>
      <c r="ME174" s="136"/>
      <c r="MF174" s="136"/>
      <c r="MG174" s="136"/>
      <c r="MH174" s="136"/>
      <c r="MI174" s="136"/>
      <c r="MJ174" s="136"/>
      <c r="MK174" s="136"/>
      <c r="ML174" s="136"/>
      <c r="MM174" s="136"/>
      <c r="MN174" s="136"/>
      <c r="MO174" s="136"/>
      <c r="MP174" s="136"/>
      <c r="MQ174" s="136"/>
      <c r="MR174" s="1939"/>
      <c r="MS174" s="612"/>
      <c r="MT174" s="136"/>
      <c r="MU174" s="136"/>
      <c r="MV174" s="136"/>
      <c r="MW174" s="136"/>
      <c r="MX174" s="136"/>
      <c r="MY174" s="136"/>
      <c r="MZ174" s="136"/>
      <c r="NA174" s="136"/>
      <c r="NB174" s="136"/>
      <c r="NC174" s="136"/>
      <c r="ND174" s="136"/>
      <c r="NE174" s="136"/>
      <c r="NF174" s="136"/>
      <c r="NG174" s="136"/>
      <c r="NH174" s="136"/>
      <c r="NI174" s="136"/>
      <c r="NJ174" s="136"/>
      <c r="NK174" s="136"/>
      <c r="NL174" s="136"/>
      <c r="NM174" s="136"/>
      <c r="NN174" s="136"/>
      <c r="NO174" s="136"/>
      <c r="NP174" s="136"/>
      <c r="NQ174" s="136"/>
      <c r="NR174" s="136"/>
      <c r="NS174" s="136"/>
      <c r="NT174" s="608"/>
    </row>
    <row r="175" spans="1:384" s="1938" customFormat="1" x14ac:dyDescent="0.2">
      <c r="A175" s="14"/>
      <c r="B175" s="14"/>
      <c r="C175" s="14"/>
      <c r="D175" s="23"/>
      <c r="E175" s="1937"/>
      <c r="F175" s="136"/>
      <c r="G175" s="136"/>
      <c r="H175" s="136"/>
      <c r="I175" s="136"/>
      <c r="J175" s="136"/>
      <c r="K175" s="136"/>
      <c r="L175" s="136"/>
      <c r="M175" s="1939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23"/>
      <c r="BN175" s="27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816"/>
      <c r="DD175" s="1816"/>
      <c r="DE175" s="1816"/>
      <c r="DF175" s="1816"/>
      <c r="DG175" s="1816"/>
      <c r="DH175" s="1816"/>
      <c r="DI175" s="1816"/>
      <c r="DJ175" s="1816"/>
      <c r="DK175" s="1816"/>
      <c r="DL175" s="1816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23"/>
      <c r="DY175" s="27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23"/>
      <c r="EO175" s="1509"/>
      <c r="EP175" s="1671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77"/>
      <c r="FD175" s="594"/>
      <c r="FE175" s="1937"/>
      <c r="FF175" s="136"/>
      <c r="FG175" s="136"/>
      <c r="FH175" s="136"/>
      <c r="FI175" s="136"/>
      <c r="FJ175" s="136"/>
      <c r="FK175" s="136"/>
      <c r="FL175" s="136"/>
      <c r="FM175" s="136"/>
      <c r="FN175" s="136"/>
      <c r="FO175" s="136"/>
      <c r="FP175" s="136"/>
      <c r="FQ175" s="136"/>
      <c r="FR175" s="136"/>
      <c r="FS175" s="136"/>
      <c r="FT175" s="136"/>
      <c r="FU175" s="136"/>
      <c r="FV175" s="136"/>
      <c r="FW175" s="136"/>
      <c r="FX175" s="136"/>
      <c r="FY175" s="136"/>
      <c r="FZ175" s="136"/>
      <c r="GA175" s="136"/>
      <c r="GB175" s="136"/>
      <c r="GC175" s="136"/>
      <c r="GD175" s="136"/>
      <c r="GE175" s="136"/>
      <c r="GF175" s="136"/>
      <c r="GG175" s="136"/>
      <c r="GH175" s="136"/>
      <c r="GI175" s="136"/>
      <c r="GJ175" s="136"/>
      <c r="GK175" s="136"/>
      <c r="GL175" s="136"/>
      <c r="GM175" s="136"/>
      <c r="GN175" s="136"/>
      <c r="GO175" s="136"/>
      <c r="GP175" s="136"/>
      <c r="GQ175" s="136"/>
      <c r="GR175" s="136"/>
      <c r="GS175" s="136"/>
      <c r="GT175" s="136"/>
      <c r="GU175" s="136"/>
      <c r="GV175" s="136"/>
      <c r="GW175" s="136"/>
      <c r="GX175" s="136"/>
      <c r="GY175" s="136"/>
      <c r="GZ175" s="136"/>
      <c r="HA175" s="136"/>
      <c r="HB175" s="136"/>
      <c r="HC175" s="136"/>
      <c r="HD175" s="136"/>
      <c r="HE175" s="136"/>
      <c r="HF175" s="136"/>
      <c r="HG175" s="136"/>
      <c r="HH175" s="136"/>
      <c r="HI175" s="136"/>
      <c r="HJ175" s="136"/>
      <c r="HK175" s="136"/>
      <c r="HL175" s="136"/>
      <c r="HM175" s="136"/>
      <c r="HN175" s="1937"/>
      <c r="HO175" s="136"/>
      <c r="HP175" s="136"/>
      <c r="HQ175" s="136"/>
      <c r="HR175" s="136"/>
      <c r="HS175" s="136"/>
      <c r="HT175" s="136"/>
      <c r="HU175" s="136"/>
      <c r="HV175" s="136"/>
      <c r="HW175" s="136"/>
      <c r="HX175" s="136"/>
      <c r="HY175" s="136"/>
      <c r="HZ175" s="136"/>
      <c r="IA175" s="136"/>
      <c r="IB175" s="136"/>
      <c r="IC175" s="1939"/>
      <c r="ID175" s="136"/>
      <c r="IE175" s="136"/>
      <c r="IF175" s="136"/>
      <c r="IG175" s="136"/>
      <c r="IH175" s="136"/>
      <c r="II175" s="136"/>
      <c r="IJ175" s="136"/>
      <c r="IK175" s="136"/>
      <c r="IL175" s="136"/>
      <c r="IM175" s="136"/>
      <c r="IN175" s="136"/>
      <c r="IO175" s="136"/>
      <c r="IP175" s="136"/>
      <c r="IQ175" s="136"/>
      <c r="IR175" s="136"/>
      <c r="IS175" s="136"/>
      <c r="IT175" s="136"/>
      <c r="IU175" s="136"/>
      <c r="IV175" s="136"/>
      <c r="IW175" s="136"/>
      <c r="IX175" s="136"/>
      <c r="IY175" s="136"/>
      <c r="IZ175" s="136"/>
      <c r="JA175" s="136"/>
      <c r="JB175" s="136"/>
      <c r="JC175" s="136"/>
      <c r="JD175" s="136"/>
      <c r="JE175" s="136"/>
      <c r="JF175" s="136"/>
      <c r="JG175" s="136"/>
      <c r="JH175" s="136"/>
      <c r="JI175" s="136"/>
      <c r="JJ175" s="136"/>
      <c r="JK175" s="136"/>
      <c r="JL175" s="136"/>
      <c r="JM175" s="136"/>
      <c r="JN175" s="136"/>
      <c r="JO175" s="136"/>
      <c r="JP175" s="136"/>
      <c r="JQ175" s="136"/>
      <c r="JR175" s="136"/>
      <c r="JS175" s="136"/>
      <c r="JT175" s="136"/>
      <c r="JU175" s="136"/>
      <c r="JV175" s="136"/>
      <c r="JW175" s="136"/>
      <c r="JX175" s="136"/>
      <c r="JY175" s="136"/>
      <c r="JZ175" s="136"/>
      <c r="KA175" s="136"/>
      <c r="KB175" s="136"/>
      <c r="KC175" s="136"/>
      <c r="KD175" s="136"/>
      <c r="KE175" s="136"/>
      <c r="KF175" s="136"/>
      <c r="KG175" s="136"/>
      <c r="KH175" s="136"/>
      <c r="KI175" s="136"/>
      <c r="KJ175" s="136"/>
      <c r="KK175" s="136"/>
      <c r="KL175" s="136"/>
      <c r="KM175" s="136"/>
      <c r="KN175" s="136"/>
      <c r="KO175" s="136"/>
      <c r="KP175" s="136"/>
      <c r="KQ175" s="136"/>
      <c r="KR175" s="136"/>
      <c r="KS175" s="136"/>
      <c r="KT175" s="136"/>
      <c r="KU175" s="136"/>
      <c r="KV175" s="136"/>
      <c r="KW175" s="136"/>
      <c r="KX175" s="136"/>
      <c r="KY175" s="136"/>
      <c r="KZ175" s="136"/>
      <c r="LA175" s="136"/>
      <c r="LB175" s="136"/>
      <c r="LC175" s="136"/>
      <c r="LD175" s="136"/>
      <c r="LE175" s="136"/>
      <c r="LF175" s="136"/>
      <c r="LG175" s="136"/>
      <c r="LH175" s="136"/>
      <c r="LI175" s="136"/>
      <c r="LJ175" s="136"/>
      <c r="LK175" s="136"/>
      <c r="LL175" s="136"/>
      <c r="LM175" s="136"/>
      <c r="LN175" s="136"/>
      <c r="LO175" s="136"/>
      <c r="LP175" s="136"/>
      <c r="LQ175" s="136"/>
      <c r="LR175" s="136"/>
      <c r="LS175" s="136"/>
      <c r="LT175" s="136"/>
      <c r="LU175" s="136"/>
      <c r="LV175" s="136"/>
      <c r="LW175" s="136"/>
      <c r="LX175" s="136"/>
      <c r="LY175" s="136"/>
      <c r="LZ175" s="136"/>
      <c r="MA175" s="136"/>
      <c r="MB175" s="136"/>
      <c r="MC175" s="136"/>
      <c r="MD175" s="136"/>
      <c r="ME175" s="136"/>
      <c r="MF175" s="136"/>
      <c r="MG175" s="136"/>
      <c r="MH175" s="136"/>
      <c r="MI175" s="136"/>
      <c r="MJ175" s="136"/>
      <c r="MK175" s="136"/>
      <c r="ML175" s="136"/>
      <c r="MM175" s="136"/>
      <c r="MN175" s="136"/>
      <c r="MO175" s="136"/>
      <c r="MP175" s="136"/>
      <c r="MQ175" s="136"/>
      <c r="MR175" s="1939"/>
      <c r="MS175" s="612"/>
      <c r="MT175" s="136"/>
      <c r="MU175" s="136"/>
      <c r="MV175" s="136"/>
      <c r="MW175" s="136"/>
      <c r="MX175" s="136"/>
      <c r="MY175" s="136"/>
      <c r="MZ175" s="136"/>
      <c r="NA175" s="136"/>
      <c r="NB175" s="136"/>
      <c r="NC175" s="136"/>
      <c r="ND175" s="136"/>
      <c r="NE175" s="136"/>
      <c r="NF175" s="136"/>
      <c r="NG175" s="136"/>
      <c r="NH175" s="136"/>
      <c r="NI175" s="136"/>
      <c r="NJ175" s="136"/>
      <c r="NK175" s="136"/>
      <c r="NL175" s="136"/>
      <c r="NM175" s="136"/>
      <c r="NN175" s="136"/>
      <c r="NO175" s="136"/>
      <c r="NP175" s="136"/>
      <c r="NQ175" s="136"/>
      <c r="NR175" s="136"/>
      <c r="NS175" s="136"/>
      <c r="NT175" s="608"/>
    </row>
    <row r="176" spans="1:384" s="1938" customFormat="1" x14ac:dyDescent="0.2">
      <c r="A176" s="14"/>
      <c r="B176" s="14"/>
      <c r="C176" s="14"/>
      <c r="D176" s="23"/>
      <c r="E176" s="1937"/>
      <c r="F176" s="136"/>
      <c r="G176" s="136"/>
      <c r="H176" s="136"/>
      <c r="I176" s="136"/>
      <c r="J176" s="136"/>
      <c r="K176" s="136"/>
      <c r="L176" s="136"/>
      <c r="M176" s="1939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23"/>
      <c r="BN176" s="27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816"/>
      <c r="DD176" s="1816"/>
      <c r="DE176" s="1816"/>
      <c r="DF176" s="1816"/>
      <c r="DG176" s="1816"/>
      <c r="DH176" s="1816"/>
      <c r="DI176" s="1816"/>
      <c r="DJ176" s="1816"/>
      <c r="DK176" s="1816"/>
      <c r="DL176" s="1816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23"/>
      <c r="DY176" s="27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23"/>
      <c r="EO176" s="1509"/>
      <c r="EP176" s="1671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77"/>
      <c r="FD176" s="594"/>
      <c r="FE176" s="1937"/>
      <c r="FF176" s="136"/>
      <c r="FG176" s="136"/>
      <c r="FH176" s="136"/>
      <c r="FI176" s="136"/>
      <c r="FJ176" s="136"/>
      <c r="FK176" s="136"/>
      <c r="FL176" s="136"/>
      <c r="FM176" s="136"/>
      <c r="FN176" s="136"/>
      <c r="FO176" s="136"/>
      <c r="FP176" s="136"/>
      <c r="FQ176" s="136"/>
      <c r="FR176" s="136"/>
      <c r="FS176" s="136"/>
      <c r="FT176" s="136"/>
      <c r="FU176" s="136"/>
      <c r="FV176" s="136"/>
      <c r="FW176" s="136"/>
      <c r="FX176" s="136"/>
      <c r="FY176" s="136"/>
      <c r="FZ176" s="136"/>
      <c r="GA176" s="136"/>
      <c r="GB176" s="136"/>
      <c r="GC176" s="136"/>
      <c r="GD176" s="136"/>
      <c r="GE176" s="136"/>
      <c r="GF176" s="136"/>
      <c r="GG176" s="136"/>
      <c r="GH176" s="136"/>
      <c r="GI176" s="136"/>
      <c r="GJ176" s="136"/>
      <c r="GK176" s="136"/>
      <c r="GL176" s="136"/>
      <c r="GM176" s="136"/>
      <c r="GN176" s="136"/>
      <c r="GO176" s="136"/>
      <c r="GP176" s="136"/>
      <c r="GQ176" s="136"/>
      <c r="GR176" s="136"/>
      <c r="GS176" s="136"/>
      <c r="GT176" s="136"/>
      <c r="GU176" s="136"/>
      <c r="GV176" s="136"/>
      <c r="GW176" s="136"/>
      <c r="GX176" s="136"/>
      <c r="GY176" s="136"/>
      <c r="GZ176" s="136"/>
      <c r="HA176" s="136"/>
      <c r="HB176" s="136"/>
      <c r="HC176" s="136"/>
      <c r="HD176" s="136"/>
      <c r="HE176" s="136"/>
      <c r="HF176" s="136"/>
      <c r="HG176" s="136"/>
      <c r="HH176" s="136"/>
      <c r="HI176" s="136"/>
      <c r="HJ176" s="136"/>
      <c r="HK176" s="136"/>
      <c r="HL176" s="136"/>
      <c r="HM176" s="136"/>
      <c r="HN176" s="1937"/>
      <c r="HO176" s="136"/>
      <c r="HP176" s="136"/>
      <c r="HQ176" s="136"/>
      <c r="HR176" s="136"/>
      <c r="HS176" s="136"/>
      <c r="HT176" s="136"/>
      <c r="HU176" s="136"/>
      <c r="HV176" s="136"/>
      <c r="HW176" s="136"/>
      <c r="HX176" s="136"/>
      <c r="HY176" s="136"/>
      <c r="HZ176" s="136"/>
      <c r="IA176" s="136"/>
      <c r="IB176" s="136"/>
      <c r="IC176" s="1939"/>
      <c r="ID176" s="136"/>
      <c r="IE176" s="136"/>
      <c r="IF176" s="136"/>
      <c r="IG176" s="136"/>
      <c r="IH176" s="136"/>
      <c r="II176" s="136"/>
      <c r="IJ176" s="136"/>
      <c r="IK176" s="136"/>
      <c r="IL176" s="136"/>
      <c r="IM176" s="136"/>
      <c r="IN176" s="136"/>
      <c r="IO176" s="136"/>
      <c r="IP176" s="136"/>
      <c r="IQ176" s="136"/>
      <c r="IR176" s="136"/>
      <c r="IS176" s="136"/>
      <c r="IT176" s="136"/>
      <c r="IU176" s="136"/>
      <c r="IV176" s="136"/>
      <c r="IW176" s="136"/>
      <c r="IX176" s="136"/>
      <c r="IY176" s="136"/>
      <c r="IZ176" s="136"/>
      <c r="JA176" s="136"/>
      <c r="JB176" s="136"/>
      <c r="JC176" s="136"/>
      <c r="JD176" s="136"/>
      <c r="JE176" s="136"/>
      <c r="JF176" s="136"/>
      <c r="JG176" s="136"/>
      <c r="JH176" s="136"/>
      <c r="JI176" s="136"/>
      <c r="JJ176" s="136"/>
      <c r="JK176" s="136"/>
      <c r="JL176" s="136"/>
      <c r="JM176" s="136"/>
      <c r="JN176" s="136"/>
      <c r="JO176" s="136"/>
      <c r="JP176" s="136"/>
      <c r="JQ176" s="136"/>
      <c r="JR176" s="136"/>
      <c r="JS176" s="136"/>
      <c r="JT176" s="136"/>
      <c r="JU176" s="136"/>
      <c r="JV176" s="136"/>
      <c r="JW176" s="136"/>
      <c r="JX176" s="136"/>
      <c r="JY176" s="136"/>
      <c r="JZ176" s="136"/>
      <c r="KA176" s="136"/>
      <c r="KB176" s="136"/>
      <c r="KC176" s="136"/>
      <c r="KD176" s="136"/>
      <c r="KE176" s="136"/>
      <c r="KF176" s="136"/>
      <c r="KG176" s="136"/>
      <c r="KH176" s="136"/>
      <c r="KI176" s="136"/>
      <c r="KJ176" s="136"/>
      <c r="KK176" s="136"/>
      <c r="KL176" s="136"/>
      <c r="KM176" s="136"/>
      <c r="KN176" s="136"/>
      <c r="KO176" s="136"/>
      <c r="KP176" s="136"/>
      <c r="KQ176" s="136"/>
      <c r="KR176" s="136"/>
      <c r="KS176" s="136"/>
      <c r="KT176" s="136"/>
      <c r="KU176" s="136"/>
      <c r="KV176" s="136"/>
      <c r="KW176" s="136"/>
      <c r="KX176" s="136"/>
      <c r="KY176" s="136"/>
      <c r="KZ176" s="136"/>
      <c r="LA176" s="136"/>
      <c r="LB176" s="136"/>
      <c r="LC176" s="136"/>
      <c r="LD176" s="136"/>
      <c r="LE176" s="136"/>
      <c r="LF176" s="136"/>
      <c r="LG176" s="136"/>
      <c r="LH176" s="136"/>
      <c r="LI176" s="136"/>
      <c r="LJ176" s="136"/>
      <c r="LK176" s="136"/>
      <c r="LL176" s="136"/>
      <c r="LM176" s="136"/>
      <c r="LN176" s="136"/>
      <c r="LO176" s="136"/>
      <c r="LP176" s="136"/>
      <c r="LQ176" s="136"/>
      <c r="LR176" s="136"/>
      <c r="LS176" s="136"/>
      <c r="LT176" s="136"/>
      <c r="LU176" s="136"/>
      <c r="LV176" s="136"/>
      <c r="LW176" s="136"/>
      <c r="LX176" s="136"/>
      <c r="LY176" s="136"/>
      <c r="LZ176" s="136"/>
      <c r="MA176" s="136"/>
      <c r="MB176" s="136"/>
      <c r="MC176" s="136"/>
      <c r="MD176" s="136"/>
      <c r="ME176" s="136"/>
      <c r="MF176" s="136"/>
      <c r="MG176" s="136"/>
      <c r="MH176" s="136"/>
      <c r="MI176" s="136"/>
      <c r="MJ176" s="136"/>
      <c r="MK176" s="136"/>
      <c r="ML176" s="136"/>
      <c r="MM176" s="136"/>
      <c r="MN176" s="136"/>
      <c r="MO176" s="136"/>
      <c r="MP176" s="136"/>
      <c r="MQ176" s="136"/>
      <c r="MR176" s="1939"/>
      <c r="MS176" s="612"/>
      <c r="MT176" s="136"/>
      <c r="MU176" s="136"/>
      <c r="MV176" s="136"/>
      <c r="MW176" s="136"/>
      <c r="MX176" s="136"/>
      <c r="MY176" s="136"/>
      <c r="MZ176" s="136"/>
      <c r="NA176" s="136"/>
      <c r="NB176" s="136"/>
      <c r="NC176" s="136"/>
      <c r="ND176" s="136"/>
      <c r="NE176" s="136"/>
      <c r="NF176" s="136"/>
      <c r="NG176" s="136"/>
      <c r="NH176" s="136"/>
      <c r="NI176" s="136"/>
      <c r="NJ176" s="136"/>
      <c r="NK176" s="136"/>
      <c r="NL176" s="136"/>
      <c r="NM176" s="136"/>
      <c r="NN176" s="136"/>
      <c r="NO176" s="136"/>
      <c r="NP176" s="136"/>
      <c r="NQ176" s="136"/>
      <c r="NR176" s="136"/>
      <c r="NS176" s="136"/>
      <c r="NT176" s="608"/>
    </row>
    <row r="177" spans="1:384" s="1938" customFormat="1" x14ac:dyDescent="0.2">
      <c r="A177" s="14"/>
      <c r="B177" s="14"/>
      <c r="C177" s="14"/>
      <c r="D177" s="23"/>
      <c r="E177" s="1937"/>
      <c r="F177" s="136"/>
      <c r="G177" s="136"/>
      <c r="H177" s="136"/>
      <c r="I177" s="136"/>
      <c r="J177" s="136"/>
      <c r="K177" s="136"/>
      <c r="L177" s="136"/>
      <c r="M177" s="1939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23"/>
      <c r="BN177" s="27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816"/>
      <c r="DD177" s="1816"/>
      <c r="DE177" s="1816"/>
      <c r="DF177" s="1816"/>
      <c r="DG177" s="1816"/>
      <c r="DH177" s="1816"/>
      <c r="DI177" s="1816"/>
      <c r="DJ177" s="1816"/>
      <c r="DK177" s="1816"/>
      <c r="DL177" s="1816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23"/>
      <c r="DY177" s="27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23"/>
      <c r="EO177" s="1509"/>
      <c r="EP177" s="1671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77"/>
      <c r="FD177" s="594"/>
      <c r="FE177" s="1937"/>
      <c r="FF177" s="136"/>
      <c r="FG177" s="136"/>
      <c r="FH177" s="136"/>
      <c r="FI177" s="136"/>
      <c r="FJ177" s="136"/>
      <c r="FK177" s="136"/>
      <c r="FL177" s="136"/>
      <c r="FM177" s="136"/>
      <c r="FN177" s="136"/>
      <c r="FO177" s="136"/>
      <c r="FP177" s="136"/>
      <c r="FQ177" s="136"/>
      <c r="FR177" s="136"/>
      <c r="FS177" s="136"/>
      <c r="FT177" s="136"/>
      <c r="FU177" s="136"/>
      <c r="FV177" s="136"/>
      <c r="FW177" s="136"/>
      <c r="FX177" s="136"/>
      <c r="FY177" s="136"/>
      <c r="FZ177" s="136"/>
      <c r="GA177" s="136"/>
      <c r="GB177" s="136"/>
      <c r="GC177" s="136"/>
      <c r="GD177" s="136"/>
      <c r="GE177" s="136"/>
      <c r="GF177" s="136"/>
      <c r="GG177" s="136"/>
      <c r="GH177" s="136"/>
      <c r="GI177" s="136"/>
      <c r="GJ177" s="136"/>
      <c r="GK177" s="136"/>
      <c r="GL177" s="136"/>
      <c r="GM177" s="136"/>
      <c r="GN177" s="136"/>
      <c r="GO177" s="136"/>
      <c r="GP177" s="136"/>
      <c r="GQ177" s="136"/>
      <c r="GR177" s="136"/>
      <c r="GS177" s="136"/>
      <c r="GT177" s="136"/>
      <c r="GU177" s="136"/>
      <c r="GV177" s="136"/>
      <c r="GW177" s="136"/>
      <c r="GX177" s="136"/>
      <c r="GY177" s="136"/>
      <c r="GZ177" s="136"/>
      <c r="HA177" s="136"/>
      <c r="HB177" s="136"/>
      <c r="HC177" s="136"/>
      <c r="HD177" s="136"/>
      <c r="HE177" s="136"/>
      <c r="HF177" s="136"/>
      <c r="HG177" s="136"/>
      <c r="HH177" s="136"/>
      <c r="HI177" s="136"/>
      <c r="HJ177" s="136"/>
      <c r="HK177" s="136"/>
      <c r="HL177" s="136"/>
      <c r="HM177" s="136"/>
      <c r="HN177" s="1937"/>
      <c r="HO177" s="136"/>
      <c r="HP177" s="136"/>
      <c r="HQ177" s="136"/>
      <c r="HR177" s="136"/>
      <c r="HS177" s="136"/>
      <c r="HT177" s="136"/>
      <c r="HU177" s="136"/>
      <c r="HV177" s="136"/>
      <c r="HW177" s="136"/>
      <c r="HX177" s="136"/>
      <c r="HY177" s="136"/>
      <c r="HZ177" s="136"/>
      <c r="IA177" s="136"/>
      <c r="IB177" s="136"/>
      <c r="IC177" s="1939"/>
      <c r="ID177" s="136"/>
      <c r="IE177" s="136"/>
      <c r="IF177" s="136"/>
      <c r="IG177" s="136"/>
      <c r="IH177" s="136"/>
      <c r="II177" s="136"/>
      <c r="IJ177" s="136"/>
      <c r="IK177" s="136"/>
      <c r="IL177" s="136"/>
      <c r="IM177" s="136"/>
      <c r="IN177" s="136"/>
      <c r="IO177" s="136"/>
      <c r="IP177" s="136"/>
      <c r="IQ177" s="136"/>
      <c r="IR177" s="136"/>
      <c r="IS177" s="136"/>
      <c r="IT177" s="136"/>
      <c r="IU177" s="136"/>
      <c r="IV177" s="136"/>
      <c r="IW177" s="136"/>
      <c r="IX177" s="136"/>
      <c r="IY177" s="136"/>
      <c r="IZ177" s="136"/>
      <c r="JA177" s="136"/>
      <c r="JB177" s="136"/>
      <c r="JC177" s="136"/>
      <c r="JD177" s="136"/>
      <c r="JE177" s="136"/>
      <c r="JF177" s="136"/>
      <c r="JG177" s="136"/>
      <c r="JH177" s="136"/>
      <c r="JI177" s="136"/>
      <c r="JJ177" s="136"/>
      <c r="JK177" s="136"/>
      <c r="JL177" s="136"/>
      <c r="JM177" s="136"/>
      <c r="JN177" s="136"/>
      <c r="JO177" s="136"/>
      <c r="JP177" s="136"/>
      <c r="JQ177" s="136"/>
      <c r="JR177" s="136"/>
      <c r="JS177" s="136"/>
      <c r="JT177" s="136"/>
      <c r="JU177" s="136"/>
      <c r="JV177" s="136"/>
      <c r="JW177" s="136"/>
      <c r="JX177" s="136"/>
      <c r="JY177" s="136"/>
      <c r="JZ177" s="136"/>
      <c r="KA177" s="136"/>
      <c r="KB177" s="136"/>
      <c r="KC177" s="136"/>
      <c r="KD177" s="136"/>
      <c r="KE177" s="136"/>
      <c r="KF177" s="136"/>
      <c r="KG177" s="136"/>
      <c r="KH177" s="136"/>
      <c r="KI177" s="136"/>
      <c r="KJ177" s="136"/>
      <c r="KK177" s="136"/>
      <c r="KL177" s="136"/>
      <c r="KM177" s="136"/>
      <c r="KN177" s="136"/>
      <c r="KO177" s="136"/>
      <c r="KP177" s="136"/>
      <c r="KQ177" s="136"/>
      <c r="KR177" s="136"/>
      <c r="KS177" s="136"/>
      <c r="KT177" s="136"/>
      <c r="KU177" s="136"/>
      <c r="KV177" s="136"/>
      <c r="KW177" s="136"/>
      <c r="KX177" s="136"/>
      <c r="KY177" s="136"/>
      <c r="KZ177" s="136"/>
      <c r="LA177" s="136"/>
      <c r="LB177" s="136"/>
      <c r="LC177" s="136"/>
      <c r="LD177" s="136"/>
      <c r="LE177" s="136"/>
      <c r="LF177" s="136"/>
      <c r="LG177" s="136"/>
      <c r="LH177" s="136"/>
      <c r="LI177" s="136"/>
      <c r="LJ177" s="136"/>
      <c r="LK177" s="136"/>
      <c r="LL177" s="136"/>
      <c r="LM177" s="136"/>
      <c r="LN177" s="136"/>
      <c r="LO177" s="136"/>
      <c r="LP177" s="136"/>
      <c r="LQ177" s="136"/>
      <c r="LR177" s="136"/>
      <c r="LS177" s="136"/>
      <c r="LT177" s="136"/>
      <c r="LU177" s="136"/>
      <c r="LV177" s="136"/>
      <c r="LW177" s="136"/>
      <c r="LX177" s="136"/>
      <c r="LY177" s="136"/>
      <c r="LZ177" s="136"/>
      <c r="MA177" s="136"/>
      <c r="MB177" s="136"/>
      <c r="MC177" s="136"/>
      <c r="MD177" s="136"/>
      <c r="ME177" s="136"/>
      <c r="MF177" s="136"/>
      <c r="MG177" s="136"/>
      <c r="MH177" s="136"/>
      <c r="MI177" s="136"/>
      <c r="MJ177" s="136"/>
      <c r="MK177" s="136"/>
      <c r="ML177" s="136"/>
      <c r="MM177" s="136"/>
      <c r="MN177" s="136"/>
      <c r="MO177" s="136"/>
      <c r="MP177" s="136"/>
      <c r="MQ177" s="136"/>
      <c r="MR177" s="1939"/>
      <c r="MS177" s="612"/>
      <c r="MT177" s="136"/>
      <c r="MU177" s="136"/>
      <c r="MV177" s="136"/>
      <c r="MW177" s="136"/>
      <c r="MX177" s="136"/>
      <c r="MY177" s="136"/>
      <c r="MZ177" s="136"/>
      <c r="NA177" s="136"/>
      <c r="NB177" s="136"/>
      <c r="NC177" s="136"/>
      <c r="ND177" s="136"/>
      <c r="NE177" s="136"/>
      <c r="NF177" s="136"/>
      <c r="NG177" s="136"/>
      <c r="NH177" s="136"/>
      <c r="NI177" s="136"/>
      <c r="NJ177" s="136"/>
      <c r="NK177" s="136"/>
      <c r="NL177" s="136"/>
      <c r="NM177" s="136"/>
      <c r="NN177" s="136"/>
      <c r="NO177" s="136"/>
      <c r="NP177" s="136"/>
      <c r="NQ177" s="136"/>
      <c r="NR177" s="136"/>
      <c r="NS177" s="136"/>
      <c r="NT177" s="608"/>
    </row>
    <row r="178" spans="1:384" s="1938" customFormat="1" x14ac:dyDescent="0.2">
      <c r="A178" s="14"/>
      <c r="B178" s="14"/>
      <c r="C178" s="14"/>
      <c r="D178" s="23"/>
      <c r="E178" s="1937"/>
      <c r="F178" s="136"/>
      <c r="G178" s="136"/>
      <c r="H178" s="136"/>
      <c r="I178" s="136"/>
      <c r="J178" s="136"/>
      <c r="K178" s="136"/>
      <c r="L178" s="136"/>
      <c r="M178" s="1939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23"/>
      <c r="BN178" s="27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816"/>
      <c r="DD178" s="1816"/>
      <c r="DE178" s="1816"/>
      <c r="DF178" s="1816"/>
      <c r="DG178" s="1816"/>
      <c r="DH178" s="1816"/>
      <c r="DI178" s="1816"/>
      <c r="DJ178" s="1816"/>
      <c r="DK178" s="1816"/>
      <c r="DL178" s="1816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23"/>
      <c r="DY178" s="27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23"/>
      <c r="EO178" s="1509"/>
      <c r="EP178" s="1671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77"/>
      <c r="FD178" s="594"/>
      <c r="FE178" s="1937"/>
      <c r="FF178" s="136"/>
      <c r="FG178" s="136"/>
      <c r="FH178" s="136"/>
      <c r="FI178" s="136"/>
      <c r="FJ178" s="136"/>
      <c r="FK178" s="136"/>
      <c r="FL178" s="136"/>
      <c r="FM178" s="136"/>
      <c r="FN178" s="136"/>
      <c r="FO178" s="136"/>
      <c r="FP178" s="136"/>
      <c r="FQ178" s="136"/>
      <c r="FR178" s="136"/>
      <c r="FS178" s="136"/>
      <c r="FT178" s="136"/>
      <c r="FU178" s="136"/>
      <c r="FV178" s="136"/>
      <c r="FW178" s="136"/>
      <c r="FX178" s="136"/>
      <c r="FY178" s="136"/>
      <c r="FZ178" s="136"/>
      <c r="GA178" s="136"/>
      <c r="GB178" s="136"/>
      <c r="GC178" s="136"/>
      <c r="GD178" s="136"/>
      <c r="GE178" s="136"/>
      <c r="GF178" s="136"/>
      <c r="GG178" s="136"/>
      <c r="GH178" s="136"/>
      <c r="GI178" s="136"/>
      <c r="GJ178" s="136"/>
      <c r="GK178" s="136"/>
      <c r="GL178" s="136"/>
      <c r="GM178" s="136"/>
      <c r="GN178" s="136"/>
      <c r="GO178" s="136"/>
      <c r="GP178" s="136"/>
      <c r="GQ178" s="136"/>
      <c r="GR178" s="136"/>
      <c r="GS178" s="136"/>
      <c r="GT178" s="136"/>
      <c r="GU178" s="136"/>
      <c r="GV178" s="136"/>
      <c r="GW178" s="136"/>
      <c r="GX178" s="136"/>
      <c r="GY178" s="136"/>
      <c r="GZ178" s="136"/>
      <c r="HA178" s="136"/>
      <c r="HB178" s="136"/>
      <c r="HC178" s="136"/>
      <c r="HD178" s="136"/>
      <c r="HE178" s="136"/>
      <c r="HF178" s="136"/>
      <c r="HG178" s="136"/>
      <c r="HH178" s="136"/>
      <c r="HI178" s="136"/>
      <c r="HJ178" s="136"/>
      <c r="HK178" s="136"/>
      <c r="HL178" s="136"/>
      <c r="HM178" s="136"/>
      <c r="HN178" s="1937"/>
      <c r="HO178" s="136"/>
      <c r="HP178" s="136"/>
      <c r="HQ178" s="136"/>
      <c r="HR178" s="136"/>
      <c r="HS178" s="136"/>
      <c r="HT178" s="136"/>
      <c r="HU178" s="136"/>
      <c r="HV178" s="136"/>
      <c r="HW178" s="136"/>
      <c r="HX178" s="136"/>
      <c r="HY178" s="136"/>
      <c r="HZ178" s="136"/>
      <c r="IA178" s="136"/>
      <c r="IB178" s="136"/>
      <c r="IC178" s="1939"/>
      <c r="ID178" s="136"/>
      <c r="IE178" s="136"/>
      <c r="IF178" s="136"/>
      <c r="IG178" s="136"/>
      <c r="IH178" s="136"/>
      <c r="II178" s="136"/>
      <c r="IJ178" s="136"/>
      <c r="IK178" s="136"/>
      <c r="IL178" s="136"/>
      <c r="IM178" s="136"/>
      <c r="IN178" s="136"/>
      <c r="IO178" s="136"/>
      <c r="IP178" s="136"/>
      <c r="IQ178" s="136"/>
      <c r="IR178" s="136"/>
      <c r="IS178" s="136"/>
      <c r="IT178" s="136"/>
      <c r="IU178" s="136"/>
      <c r="IV178" s="136"/>
      <c r="IW178" s="136"/>
      <c r="IX178" s="136"/>
      <c r="IY178" s="136"/>
      <c r="IZ178" s="136"/>
      <c r="JA178" s="136"/>
      <c r="JB178" s="136"/>
      <c r="JC178" s="136"/>
      <c r="JD178" s="136"/>
      <c r="JE178" s="136"/>
      <c r="JF178" s="136"/>
      <c r="JG178" s="136"/>
      <c r="JH178" s="136"/>
      <c r="JI178" s="136"/>
      <c r="JJ178" s="136"/>
      <c r="JK178" s="136"/>
      <c r="JL178" s="136"/>
      <c r="JM178" s="136"/>
      <c r="JN178" s="136"/>
      <c r="JO178" s="136"/>
      <c r="JP178" s="136"/>
      <c r="JQ178" s="136"/>
      <c r="JR178" s="136"/>
      <c r="JS178" s="136"/>
      <c r="JT178" s="136"/>
      <c r="JU178" s="136"/>
      <c r="JV178" s="136"/>
      <c r="JW178" s="136"/>
      <c r="JX178" s="136"/>
      <c r="JY178" s="136"/>
      <c r="JZ178" s="136"/>
      <c r="KA178" s="136"/>
      <c r="KB178" s="136"/>
      <c r="KC178" s="136"/>
      <c r="KD178" s="136"/>
      <c r="KE178" s="136"/>
      <c r="KF178" s="136"/>
      <c r="KG178" s="136"/>
      <c r="KH178" s="136"/>
      <c r="KI178" s="136"/>
      <c r="KJ178" s="136"/>
      <c r="KK178" s="136"/>
      <c r="KL178" s="136"/>
      <c r="KM178" s="136"/>
      <c r="KN178" s="136"/>
      <c r="KO178" s="136"/>
      <c r="KP178" s="136"/>
      <c r="KQ178" s="136"/>
      <c r="KR178" s="136"/>
      <c r="KS178" s="136"/>
      <c r="KT178" s="136"/>
      <c r="KU178" s="136"/>
      <c r="KV178" s="136"/>
      <c r="KW178" s="136"/>
      <c r="KX178" s="136"/>
      <c r="KY178" s="136"/>
      <c r="KZ178" s="136"/>
      <c r="LA178" s="136"/>
      <c r="LB178" s="136"/>
      <c r="LC178" s="136"/>
      <c r="LD178" s="136"/>
      <c r="LE178" s="136"/>
      <c r="LF178" s="136"/>
      <c r="LG178" s="136"/>
      <c r="LH178" s="136"/>
      <c r="LI178" s="136"/>
      <c r="LJ178" s="136"/>
      <c r="LK178" s="136"/>
      <c r="LL178" s="136"/>
      <c r="LM178" s="136"/>
      <c r="LN178" s="136"/>
      <c r="LO178" s="136"/>
      <c r="LP178" s="136"/>
      <c r="LQ178" s="136"/>
      <c r="LR178" s="136"/>
      <c r="LS178" s="136"/>
      <c r="LT178" s="136"/>
      <c r="LU178" s="136"/>
      <c r="LV178" s="136"/>
      <c r="LW178" s="136"/>
      <c r="LX178" s="136"/>
      <c r="LY178" s="136"/>
      <c r="LZ178" s="136"/>
      <c r="MA178" s="136"/>
      <c r="MB178" s="136"/>
      <c r="MC178" s="136"/>
      <c r="MD178" s="136"/>
      <c r="ME178" s="136"/>
      <c r="MF178" s="136"/>
      <c r="MG178" s="136"/>
      <c r="MH178" s="136"/>
      <c r="MI178" s="136"/>
      <c r="MJ178" s="136"/>
      <c r="MK178" s="136"/>
      <c r="ML178" s="136"/>
      <c r="MM178" s="136"/>
      <c r="MN178" s="136"/>
      <c r="MO178" s="136"/>
      <c r="MP178" s="136"/>
      <c r="MQ178" s="136"/>
      <c r="MR178" s="1939"/>
      <c r="MS178" s="612"/>
      <c r="MT178" s="136"/>
      <c r="MU178" s="136"/>
      <c r="MV178" s="136"/>
      <c r="MW178" s="136"/>
      <c r="MX178" s="136"/>
      <c r="MY178" s="136"/>
      <c r="MZ178" s="136"/>
      <c r="NA178" s="136"/>
      <c r="NB178" s="136"/>
      <c r="NC178" s="136"/>
      <c r="ND178" s="136"/>
      <c r="NE178" s="136"/>
      <c r="NF178" s="136"/>
      <c r="NG178" s="136"/>
      <c r="NH178" s="136"/>
      <c r="NI178" s="136"/>
      <c r="NJ178" s="136"/>
      <c r="NK178" s="136"/>
      <c r="NL178" s="136"/>
      <c r="NM178" s="136"/>
      <c r="NN178" s="136"/>
      <c r="NO178" s="136"/>
      <c r="NP178" s="136"/>
      <c r="NQ178" s="136"/>
      <c r="NR178" s="136"/>
      <c r="NS178" s="136"/>
      <c r="NT178" s="608"/>
    </row>
  </sheetData>
  <sheetProtection sheet="1" formatCells="0" formatColumns="0" formatRows="0" insertColumns="0" insertRows="0" insertHyperlinks="0" sort="0" autoFilter="0" pivotTables="0"/>
  <mergeCells count="509">
    <mergeCell ref="FE11:GX11"/>
    <mergeCell ref="FE8:HL8"/>
    <mergeCell ref="FE9:GX10"/>
    <mergeCell ref="GY11:HL11"/>
    <mergeCell ref="NO88:NP88"/>
    <mergeCell ref="NR83:NR84"/>
    <mergeCell ref="HY85:HZ85"/>
    <mergeCell ref="NO85:NP85"/>
    <mergeCell ref="HY86:HZ86"/>
    <mergeCell ref="NO86:NP86"/>
    <mergeCell ref="HY87:HZ87"/>
    <mergeCell ref="NO87:NP87"/>
    <mergeCell ref="NH83:NH84"/>
    <mergeCell ref="NJ83:NK84"/>
    <mergeCell ref="NL83:NL84"/>
    <mergeCell ref="NM83:NM84"/>
    <mergeCell ref="NO83:NP84"/>
    <mergeCell ref="NQ83:NQ84"/>
    <mergeCell ref="HY80:HZ80"/>
    <mergeCell ref="HY83:HZ84"/>
    <mergeCell ref="IA83:IA84"/>
    <mergeCell ref="IB83:IB84"/>
    <mergeCell ref="NE83:NF84"/>
    <mergeCell ref="NG83:NG84"/>
    <mergeCell ref="NR76:NR77"/>
    <mergeCell ref="HO78:HP78"/>
    <mergeCell ref="HT78:HU78"/>
    <mergeCell ref="HY78:HZ78"/>
    <mergeCell ref="NM76:NM77"/>
    <mergeCell ref="NO76:NP77"/>
    <mergeCell ref="NQ76:NQ77"/>
    <mergeCell ref="HR76:HR77"/>
    <mergeCell ref="HT76:HU77"/>
    <mergeCell ref="HV76:HV77"/>
    <mergeCell ref="DZ79:EL81"/>
    <mergeCell ref="HO79:HP79"/>
    <mergeCell ref="HT79:HU79"/>
    <mergeCell ref="HY79:HZ79"/>
    <mergeCell ref="HO80:HP80"/>
    <mergeCell ref="HT80:HU80"/>
    <mergeCell ref="NH76:NH77"/>
    <mergeCell ref="NJ76:NK77"/>
    <mergeCell ref="NL76:NL77"/>
    <mergeCell ref="MX76:MX77"/>
    <mergeCell ref="MZ76:NA77"/>
    <mergeCell ref="NB76:NB77"/>
    <mergeCell ref="NC76:NC77"/>
    <mergeCell ref="NE76:NF77"/>
    <mergeCell ref="NG76:NG77"/>
    <mergeCell ref="HW76:HW77"/>
    <mergeCell ref="HY76:HZ77"/>
    <mergeCell ref="IA76:IA77"/>
    <mergeCell ref="IB76:IB77"/>
    <mergeCell ref="MU76:MV77"/>
    <mergeCell ref="MW76:MW77"/>
    <mergeCell ref="EA76:EC76"/>
    <mergeCell ref="HO76:HP77"/>
    <mergeCell ref="HQ76:HQ77"/>
    <mergeCell ref="DZ73:EC73"/>
    <mergeCell ref="HO73:HP73"/>
    <mergeCell ref="HT73:HU73"/>
    <mergeCell ref="HY73:HZ73"/>
    <mergeCell ref="DZ74:EC74"/>
    <mergeCell ref="DZ75:EC75"/>
    <mergeCell ref="DZ70:EC70"/>
    <mergeCell ref="DZ71:EC71"/>
    <mergeCell ref="HO71:HP71"/>
    <mergeCell ref="HT71:HU71"/>
    <mergeCell ref="HY71:HZ71"/>
    <mergeCell ref="DZ72:EC72"/>
    <mergeCell ref="HO72:HP72"/>
    <mergeCell ref="HT72:HU72"/>
    <mergeCell ref="HY72:HZ72"/>
    <mergeCell ref="HY69:HZ70"/>
    <mergeCell ref="NJ69:NK70"/>
    <mergeCell ref="NL69:NL70"/>
    <mergeCell ref="NM69:NM70"/>
    <mergeCell ref="NO69:NP70"/>
    <mergeCell ref="NQ69:NQ70"/>
    <mergeCell ref="NR69:NR70"/>
    <mergeCell ref="MZ69:NA70"/>
    <mergeCell ref="NB69:NB70"/>
    <mergeCell ref="NC69:NC70"/>
    <mergeCell ref="NE69:NF70"/>
    <mergeCell ref="NG69:NG70"/>
    <mergeCell ref="NH69:NH70"/>
    <mergeCell ref="MU69:MV70"/>
    <mergeCell ref="MW69:MW70"/>
    <mergeCell ref="MX69:MX70"/>
    <mergeCell ref="HO69:HP70"/>
    <mergeCell ref="HQ69:HQ70"/>
    <mergeCell ref="HR69:HR70"/>
    <mergeCell ref="HT69:HU70"/>
    <mergeCell ref="HV69:HV70"/>
    <mergeCell ref="HW69:HW70"/>
    <mergeCell ref="HI64:HJ64"/>
    <mergeCell ref="HY64:HZ64"/>
    <mergeCell ref="MN64:MO64"/>
    <mergeCell ref="F67:L69"/>
    <mergeCell ref="Q67:R67"/>
    <mergeCell ref="DQ67:DU67"/>
    <mergeCell ref="DZ67:EC67"/>
    <mergeCell ref="EP67:EQ67"/>
    <mergeCell ref="Q68:R68"/>
    <mergeCell ref="DT68:DU68"/>
    <mergeCell ref="DZ68:EC68"/>
    <mergeCell ref="EP68:EQ68"/>
    <mergeCell ref="DZ69:EC69"/>
    <mergeCell ref="IA69:IA70"/>
    <mergeCell ref="IB69:IB70"/>
    <mergeCell ref="MN63:MO63"/>
    <mergeCell ref="NO63:NP63"/>
    <mergeCell ref="B64:D64"/>
    <mergeCell ref="Q64:R64"/>
    <mergeCell ref="DQ64:DU64"/>
    <mergeCell ref="DZ64:EE64"/>
    <mergeCell ref="ER64:ES64"/>
    <mergeCell ref="Q66:R66"/>
    <mergeCell ref="DQ66:DU66"/>
    <mergeCell ref="DZ66:EC66"/>
    <mergeCell ref="EP66:EQ66"/>
    <mergeCell ref="MN66:MO66"/>
    <mergeCell ref="NO66:NP66"/>
    <mergeCell ref="NO64:NP64"/>
    <mergeCell ref="Q65:R65"/>
    <mergeCell ref="DQ65:DU65"/>
    <mergeCell ref="DZ65:EC65"/>
    <mergeCell ref="HI65:HJ65"/>
    <mergeCell ref="HY65:HZ65"/>
    <mergeCell ref="MN65:MO65"/>
    <mergeCell ref="NO65:NP65"/>
    <mergeCell ref="ET64:EU64"/>
    <mergeCell ref="EV64:EW64"/>
    <mergeCell ref="EX64:EY64"/>
    <mergeCell ref="B62:D62"/>
    <mergeCell ref="Q62:AA62"/>
    <mergeCell ref="DQ62:DU62"/>
    <mergeCell ref="B63:D63"/>
    <mergeCell ref="Q63:R63"/>
    <mergeCell ref="DQ63:DU63"/>
    <mergeCell ref="NJ61:NK62"/>
    <mergeCell ref="NL61:NL62"/>
    <mergeCell ref="NM61:NM62"/>
    <mergeCell ref="HI61:HJ62"/>
    <mergeCell ref="HK61:HK62"/>
    <mergeCell ref="HL61:HL62"/>
    <mergeCell ref="HY61:HZ62"/>
    <mergeCell ref="IA61:IA62"/>
    <mergeCell ref="IB61:IB62"/>
    <mergeCell ref="B61:D61"/>
    <mergeCell ref="DL61:DM61"/>
    <mergeCell ref="DQ61:DU61"/>
    <mergeCell ref="DZ61:EA61"/>
    <mergeCell ref="EE61:EF61"/>
    <mergeCell ref="EJ61:EK61"/>
    <mergeCell ref="ER63:EY63"/>
    <mergeCell ref="HI63:HJ63"/>
    <mergeCell ref="HY63:HZ63"/>
    <mergeCell ref="NO61:NP62"/>
    <mergeCell ref="NQ61:NQ62"/>
    <mergeCell ref="NR61:NR62"/>
    <mergeCell ref="MD61:ME62"/>
    <mergeCell ref="MI61:MJ62"/>
    <mergeCell ref="MN61:MO62"/>
    <mergeCell ref="NE61:NF62"/>
    <mergeCell ref="NG61:NG62"/>
    <mergeCell ref="NH61:NH62"/>
    <mergeCell ref="EP59:EQ59"/>
    <mergeCell ref="LW59:LY59"/>
    <mergeCell ref="B60:D60"/>
    <mergeCell ref="DI60:DM60"/>
    <mergeCell ref="DQ60:DU60"/>
    <mergeCell ref="DZ60:EA60"/>
    <mergeCell ref="EE60:EF60"/>
    <mergeCell ref="EJ60:EK60"/>
    <mergeCell ref="EP60:EQ60"/>
    <mergeCell ref="B59:D59"/>
    <mergeCell ref="DI59:DM59"/>
    <mergeCell ref="DQ59:DU59"/>
    <mergeCell ref="DZ59:EA59"/>
    <mergeCell ref="EE59:EF59"/>
    <mergeCell ref="EJ59:EK59"/>
    <mergeCell ref="HT58:HU58"/>
    <mergeCell ref="HY58:HZ58"/>
    <mergeCell ref="LO58:LS58"/>
    <mergeCell ref="LW58:LY58"/>
    <mergeCell ref="LW57:LY57"/>
    <mergeCell ref="B58:D58"/>
    <mergeCell ref="DI58:DM58"/>
    <mergeCell ref="DQ58:DU58"/>
    <mergeCell ref="DZ58:EA58"/>
    <mergeCell ref="EE58:EF58"/>
    <mergeCell ref="EJ58:EK58"/>
    <mergeCell ref="EP58:EQ58"/>
    <mergeCell ref="GY58:GZ58"/>
    <mergeCell ref="HD58:HE58"/>
    <mergeCell ref="GY57:GZ57"/>
    <mergeCell ref="HD57:HE57"/>
    <mergeCell ref="HI57:HJ57"/>
    <mergeCell ref="HO57:HP57"/>
    <mergeCell ref="HT57:HU57"/>
    <mergeCell ref="HY57:HZ57"/>
    <mergeCell ref="B57:K57"/>
    <mergeCell ref="DI57:DM57"/>
    <mergeCell ref="LW56:LY56"/>
    <mergeCell ref="EJ56:EM56"/>
    <mergeCell ref="ER56:ES56"/>
    <mergeCell ref="ET56:EU56"/>
    <mergeCell ref="EV56:EW56"/>
    <mergeCell ref="EX56:EY56"/>
    <mergeCell ref="GY56:GZ56"/>
    <mergeCell ref="O56:AD59"/>
    <mergeCell ref="AZ56:BL58"/>
    <mergeCell ref="DI56:DM56"/>
    <mergeCell ref="DQ56:DU56"/>
    <mergeCell ref="DZ56:EC56"/>
    <mergeCell ref="EE56:EH56"/>
    <mergeCell ref="DQ57:DU57"/>
    <mergeCell ref="DZ57:EA57"/>
    <mergeCell ref="EE57:EF57"/>
    <mergeCell ref="EJ57:EK57"/>
    <mergeCell ref="HD56:HE56"/>
    <mergeCell ref="HI56:HJ56"/>
    <mergeCell ref="HO56:HP56"/>
    <mergeCell ref="HT56:HU56"/>
    <mergeCell ref="HY56:HZ56"/>
    <mergeCell ref="HI58:HJ58"/>
    <mergeCell ref="HO58:HP58"/>
    <mergeCell ref="NO54:NP55"/>
    <mergeCell ref="NQ54:NQ55"/>
    <mergeCell ref="NR54:NR55"/>
    <mergeCell ref="DI55:DM55"/>
    <mergeCell ref="DQ55:DU55"/>
    <mergeCell ref="ER55:EY55"/>
    <mergeCell ref="NE54:NF55"/>
    <mergeCell ref="NG54:NG55"/>
    <mergeCell ref="NH54:NH55"/>
    <mergeCell ref="NJ54:NK55"/>
    <mergeCell ref="NL54:NL55"/>
    <mergeCell ref="NM54:NM55"/>
    <mergeCell ref="MU54:MV55"/>
    <mergeCell ref="MW54:MW55"/>
    <mergeCell ref="MX54:MX55"/>
    <mergeCell ref="MZ54:NA55"/>
    <mergeCell ref="NB54:NB55"/>
    <mergeCell ref="NC54:NC55"/>
    <mergeCell ref="LU54:LU55"/>
    <mergeCell ref="LW54:LY55"/>
    <mergeCell ref="LZ54:LZ55"/>
    <mergeCell ref="MD54:ME55"/>
    <mergeCell ref="MI54:MJ55"/>
    <mergeCell ref="MN54:MO55"/>
    <mergeCell ref="HW54:HW55"/>
    <mergeCell ref="HY54:HZ55"/>
    <mergeCell ref="IA54:IA55"/>
    <mergeCell ref="IB54:IB55"/>
    <mergeCell ref="LO54:LS55"/>
    <mergeCell ref="LT54:LT55"/>
    <mergeCell ref="HL54:HL55"/>
    <mergeCell ref="HO54:HP55"/>
    <mergeCell ref="HQ54:HQ55"/>
    <mergeCell ref="HR54:HR55"/>
    <mergeCell ref="HT54:HU55"/>
    <mergeCell ref="HV54:HV55"/>
    <mergeCell ref="HG54:HG55"/>
    <mergeCell ref="HI54:HJ55"/>
    <mergeCell ref="HK54:HK55"/>
    <mergeCell ref="H54:I54"/>
    <mergeCell ref="N54:O54"/>
    <mergeCell ref="DI54:DO54"/>
    <mergeCell ref="DQ54:DW54"/>
    <mergeCell ref="GY54:GZ55"/>
    <mergeCell ref="HA54:HA55"/>
    <mergeCell ref="H53:I53"/>
    <mergeCell ref="N53:O53"/>
    <mergeCell ref="AY53:AZ53"/>
    <mergeCell ref="BD53:BE53"/>
    <mergeCell ref="DZ53:EA53"/>
    <mergeCell ref="EE53:EF53"/>
    <mergeCell ref="HB54:HB55"/>
    <mergeCell ref="HD54:HE55"/>
    <mergeCell ref="HF54:HF55"/>
    <mergeCell ref="LW51:LY51"/>
    <mergeCell ref="H52:I52"/>
    <mergeCell ref="N52:O52"/>
    <mergeCell ref="AY52:AZ52"/>
    <mergeCell ref="BD52:BE52"/>
    <mergeCell ref="DI52:DJ52"/>
    <mergeCell ref="DO52:DP52"/>
    <mergeCell ref="DT52:DU52"/>
    <mergeCell ref="FB51:FC51"/>
    <mergeCell ref="GY51:GZ51"/>
    <mergeCell ref="HD51:HE51"/>
    <mergeCell ref="HI51:HJ51"/>
    <mergeCell ref="HO51:HP51"/>
    <mergeCell ref="HT51:HU51"/>
    <mergeCell ref="EP51:EQ51"/>
    <mergeCell ref="DZ52:EA52"/>
    <mergeCell ref="EE52:EF52"/>
    <mergeCell ref="EP52:EQ52"/>
    <mergeCell ref="LW52:LY52"/>
    <mergeCell ref="H51:I51"/>
    <mergeCell ref="N51:O51"/>
    <mergeCell ref="AY51:AZ51"/>
    <mergeCell ref="HY50:HZ50"/>
    <mergeCell ref="LW50:LY50"/>
    <mergeCell ref="GY50:GZ50"/>
    <mergeCell ref="HD50:HE50"/>
    <mergeCell ref="HI50:HJ50"/>
    <mergeCell ref="HO50:HP50"/>
    <mergeCell ref="HT50:HU50"/>
    <mergeCell ref="H49:I49"/>
    <mergeCell ref="BD51:BE51"/>
    <mergeCell ref="BI51:BJ51"/>
    <mergeCell ref="DI51:DJ51"/>
    <mergeCell ref="DO51:DP51"/>
    <mergeCell ref="DT51:DU51"/>
    <mergeCell ref="FB50:FC50"/>
    <mergeCell ref="DO50:DP50"/>
    <mergeCell ref="DT50:DU50"/>
    <mergeCell ref="DZ50:EA50"/>
    <mergeCell ref="EE50:EF50"/>
    <mergeCell ref="EP50:EQ50"/>
    <mergeCell ref="FA50:FA51"/>
    <mergeCell ref="DZ51:EA51"/>
    <mergeCell ref="EE51:EF51"/>
    <mergeCell ref="HY51:HZ51"/>
    <mergeCell ref="LO51:LS51"/>
    <mergeCell ref="H50:I50"/>
    <mergeCell ref="N50:O50"/>
    <mergeCell ref="AY50:AZ50"/>
    <mergeCell ref="BD50:BE50"/>
    <mergeCell ref="BI50:BJ50"/>
    <mergeCell ref="DI50:DJ50"/>
    <mergeCell ref="DZ49:EA49"/>
    <mergeCell ref="EE49:EF49"/>
    <mergeCell ref="FA49:FC49"/>
    <mergeCell ref="NO47:NP48"/>
    <mergeCell ref="MI47:MJ48"/>
    <mergeCell ref="HT47:HU48"/>
    <mergeCell ref="HV47:HV48"/>
    <mergeCell ref="HY47:HZ48"/>
    <mergeCell ref="IA47:IA48"/>
    <mergeCell ref="IB47:IB48"/>
    <mergeCell ref="LO47:LS48"/>
    <mergeCell ref="NM47:NM48"/>
    <mergeCell ref="EX48:EY48"/>
    <mergeCell ref="MD47:ME48"/>
    <mergeCell ref="N49:O49"/>
    <mergeCell ref="AY49:AZ49"/>
    <mergeCell ref="BD49:BE49"/>
    <mergeCell ref="BI49:BJ49"/>
    <mergeCell ref="DI49:DJ49"/>
    <mergeCell ref="DO49:DP49"/>
    <mergeCell ref="DT49:DU49"/>
    <mergeCell ref="DT48:DU48"/>
    <mergeCell ref="AB47:AC47"/>
    <mergeCell ref="AD47:AE47"/>
    <mergeCell ref="AY47:AZ47"/>
    <mergeCell ref="BD47:BE47"/>
    <mergeCell ref="BI47:BJ47"/>
    <mergeCell ref="DI47:DL47"/>
    <mergeCell ref="HI47:HJ48"/>
    <mergeCell ref="HO49:HP49"/>
    <mergeCell ref="HT49:HU49"/>
    <mergeCell ref="HY49:HZ49"/>
    <mergeCell ref="LW49:LY49"/>
    <mergeCell ref="GY49:GZ49"/>
    <mergeCell ref="HD49:HE49"/>
    <mergeCell ref="HI49:HJ49"/>
    <mergeCell ref="LV12:LW12"/>
    <mergeCell ref="LX12:LY12"/>
    <mergeCell ref="NQ47:NQ48"/>
    <mergeCell ref="NR47:NR48"/>
    <mergeCell ref="H48:I48"/>
    <mergeCell ref="AY48:AZ48"/>
    <mergeCell ref="BD48:BE48"/>
    <mergeCell ref="BI48:BJ48"/>
    <mergeCell ref="DI48:DJ48"/>
    <mergeCell ref="DO48:DP48"/>
    <mergeCell ref="NC47:NC48"/>
    <mergeCell ref="NE47:NF48"/>
    <mergeCell ref="NG47:NG48"/>
    <mergeCell ref="NH47:NH48"/>
    <mergeCell ref="NJ47:NK48"/>
    <mergeCell ref="NL47:NL48"/>
    <mergeCell ref="MN47:MO48"/>
    <mergeCell ref="MU47:MV48"/>
    <mergeCell ref="MW47:MW48"/>
    <mergeCell ref="MX47:MX48"/>
    <mergeCell ref="MZ47:NA48"/>
    <mergeCell ref="NB47:NB48"/>
    <mergeCell ref="LT47:LT48"/>
    <mergeCell ref="LU47:LU48"/>
    <mergeCell ref="ET48:EU48"/>
    <mergeCell ref="EV48:EW48"/>
    <mergeCell ref="LW47:LY48"/>
    <mergeCell ref="LZ47:LZ48"/>
    <mergeCell ref="EU11:FB11"/>
    <mergeCell ref="EQ10:FB10"/>
    <mergeCell ref="GY10:HL10"/>
    <mergeCell ref="HO10:HU11"/>
    <mergeCell ref="HV10:IB11"/>
    <mergeCell ref="LR10:MQ11"/>
    <mergeCell ref="HK47:HK48"/>
    <mergeCell ref="HL47:HL48"/>
    <mergeCell ref="GY47:GZ48"/>
    <mergeCell ref="HA47:HA48"/>
    <mergeCell ref="HB47:HB48"/>
    <mergeCell ref="HD47:HE48"/>
    <mergeCell ref="HF47:HF48"/>
    <mergeCell ref="HG47:HG48"/>
    <mergeCell ref="FA48:FC48"/>
    <mergeCell ref="MJ12:MK12"/>
    <mergeCell ref="ML12:MM12"/>
    <mergeCell ref="MN12:MO12"/>
    <mergeCell ref="LR12:LS12"/>
    <mergeCell ref="LT12:LU12"/>
    <mergeCell ref="LZ12:MA12"/>
    <mergeCell ref="MB12:MC12"/>
    <mergeCell ref="EP10:EP12"/>
    <mergeCell ref="N46:AD46"/>
    <mergeCell ref="H47:K47"/>
    <mergeCell ref="N47:O48"/>
    <mergeCell ref="P47:Q47"/>
    <mergeCell ref="R47:S47"/>
    <mergeCell ref="T47:U47"/>
    <mergeCell ref="V47:W47"/>
    <mergeCell ref="X47:Y47"/>
    <mergeCell ref="Z47:AA47"/>
    <mergeCell ref="DO47:DR47"/>
    <mergeCell ref="DT47:DW47"/>
    <mergeCell ref="DZ47:EC47"/>
    <mergeCell ref="EE47:EH47"/>
    <mergeCell ref="ER47:EY47"/>
    <mergeCell ref="FA47:FC47"/>
    <mergeCell ref="HO47:HP48"/>
    <mergeCell ref="HQ47:HQ48"/>
    <mergeCell ref="HR47:HR48"/>
    <mergeCell ref="DZ48:EA48"/>
    <mergeCell ref="EE48:EF48"/>
    <mergeCell ref="ER48:ES48"/>
    <mergeCell ref="NG10:NS11"/>
    <mergeCell ref="A11:D11"/>
    <mergeCell ref="W11:AD11"/>
    <mergeCell ref="AG11:AP11"/>
    <mergeCell ref="AR11:BA11"/>
    <mergeCell ref="DS11:DU11"/>
    <mergeCell ref="DV11:DV12"/>
    <mergeCell ref="DW11:DW12"/>
    <mergeCell ref="EQ11:ET11"/>
    <mergeCell ref="MT10:NF11"/>
    <mergeCell ref="IE11:LQ11"/>
    <mergeCell ref="IE9:LQ10"/>
    <mergeCell ref="LR9:MQ9"/>
    <mergeCell ref="MT9:NF9"/>
    <mergeCell ref="DS10:DW10"/>
    <mergeCell ref="DZ10:ED11"/>
    <mergeCell ref="EG10:EH11"/>
    <mergeCell ref="EI10:EK11"/>
    <mergeCell ref="EL10:EL12"/>
    <mergeCell ref="MP12:MQ12"/>
    <mergeCell ref="MD12:ME12"/>
    <mergeCell ref="MF12:MG12"/>
    <mergeCell ref="MH12:MI12"/>
    <mergeCell ref="A10:D10"/>
    <mergeCell ref="F10:L10"/>
    <mergeCell ref="O10:V11"/>
    <mergeCell ref="W10:AD10"/>
    <mergeCell ref="AG10:BA10"/>
    <mergeCell ref="BB10:BL11"/>
    <mergeCell ref="BO10:DB11"/>
    <mergeCell ref="DC10:DL11"/>
    <mergeCell ref="DM10:DQ11"/>
    <mergeCell ref="B8:D8"/>
    <mergeCell ref="F8:L8"/>
    <mergeCell ref="O8:AD8"/>
    <mergeCell ref="AG8:BL8"/>
    <mergeCell ref="BO8:DW8"/>
    <mergeCell ref="DZ8:EM8"/>
    <mergeCell ref="MT5:NS7"/>
    <mergeCell ref="F6:L6"/>
    <mergeCell ref="R6:Z6"/>
    <mergeCell ref="AR6:BH6"/>
    <mergeCell ref="BO6:DW6"/>
    <mergeCell ref="DZ6:EM6"/>
    <mergeCell ref="EP6:FB6"/>
    <mergeCell ref="FE6:GX7"/>
    <mergeCell ref="IE6:KL7"/>
    <mergeCell ref="EP8:FB8"/>
    <mergeCell ref="HO8:IB8"/>
    <mergeCell ref="IE8:MQ8"/>
    <mergeCell ref="MT8:NS8"/>
    <mergeCell ref="NG9:NS9"/>
    <mergeCell ref="HO9:IB9"/>
    <mergeCell ref="EP2:FB4"/>
    <mergeCell ref="FE3:GX5"/>
    <mergeCell ref="GZ3:HM5"/>
    <mergeCell ref="HO3:IB7"/>
    <mergeCell ref="IE3:KL4"/>
    <mergeCell ref="B4:D4"/>
    <mergeCell ref="B5:D5"/>
    <mergeCell ref="B7:D7"/>
    <mergeCell ref="A2:D3"/>
    <mergeCell ref="F2:L4"/>
    <mergeCell ref="R2:Z4"/>
    <mergeCell ref="AR2:BH4"/>
    <mergeCell ref="BO2:DW4"/>
    <mergeCell ref="DZ2:EM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NT552"/>
  <sheetViews>
    <sheetView topLeftCell="A13" zoomScale="60" zoomScaleNormal="60" workbookViewId="0">
      <pane xSplit="4" topLeftCell="GD1" activePane="topRight" state="frozenSplit"/>
      <selection activeCell="A16" sqref="A16"/>
      <selection pane="topRight" activeCell="FY15" sqref="FY15"/>
    </sheetView>
  </sheetViews>
  <sheetFormatPr defaultRowHeight="12.75" x14ac:dyDescent="0.2"/>
  <cols>
    <col min="1" max="1" width="11.7109375" style="14" customWidth="1"/>
    <col min="2" max="2" width="32" style="14" customWidth="1"/>
    <col min="3" max="3" width="6.42578125" style="14" customWidth="1"/>
    <col min="4" max="4" width="10.140625" style="23" customWidth="1"/>
    <col min="5" max="5" width="9.140625" style="1763"/>
    <col min="6" max="10" width="12.7109375" style="136" customWidth="1"/>
    <col min="11" max="11" width="14.28515625" style="136" customWidth="1"/>
    <col min="12" max="12" width="12.7109375" style="136" customWidth="1"/>
    <col min="13" max="13" width="9.140625" style="1765"/>
    <col min="14" max="14" width="15.42578125" style="14" customWidth="1"/>
    <col min="15" max="30" width="11.140625" style="14" customWidth="1"/>
    <col min="31" max="31" width="9.140625" style="23"/>
    <col min="32" max="32" width="9.140625" style="1764"/>
    <col min="33" max="53" width="5.5703125" style="1764" customWidth="1"/>
    <col min="54" max="54" width="11.28515625" style="1764" customWidth="1"/>
    <col min="55" max="55" width="9.140625" style="1764"/>
    <col min="56" max="64" width="14.7109375" style="1764" customWidth="1"/>
    <col min="65" max="65" width="9.140625" style="1764"/>
    <col min="66" max="66" width="9.140625" style="27"/>
    <col min="67" max="79" width="3.7109375" style="14" customWidth="1"/>
    <col min="80" max="80" width="4.7109375" style="14" customWidth="1"/>
    <col min="81" max="106" width="3.7109375" style="14" customWidth="1"/>
    <col min="107" max="107" width="6.28515625" style="1816" customWidth="1"/>
    <col min="108" max="116" width="5.85546875" style="1816" customWidth="1"/>
    <col min="117" max="117" width="8.85546875" style="14" customWidth="1"/>
    <col min="118" max="118" width="8.5703125" style="14" customWidth="1"/>
    <col min="119" max="119" width="10" style="14" customWidth="1"/>
    <col min="120" max="120" width="9" style="14" customWidth="1"/>
    <col min="121" max="121" width="10.5703125" style="14" customWidth="1"/>
    <col min="122" max="122" width="12.7109375" style="14" customWidth="1"/>
    <col min="123" max="127" width="10.85546875" style="14" customWidth="1"/>
    <col min="128" max="128" width="7.5703125" style="23" customWidth="1"/>
    <col min="129" max="129" width="7.28515625" style="27" customWidth="1"/>
    <col min="130" max="143" width="12.7109375" style="14" customWidth="1"/>
    <col min="144" max="144" width="9.140625" style="23"/>
    <col min="145" max="145" width="13.28515625" style="157" customWidth="1"/>
    <col min="146" max="146" width="26.5703125" style="136" customWidth="1"/>
    <col min="147" max="158" width="12.7109375" style="14" customWidth="1"/>
    <col min="159" max="159" width="12.7109375" style="23" customWidth="1"/>
    <col min="160" max="160" width="8.140625" style="592" customWidth="1"/>
    <col min="161" max="161" width="4.140625" style="1763" customWidth="1"/>
    <col min="162" max="206" width="4.140625" style="136" customWidth="1"/>
    <col min="207" max="207" width="6" style="136" customWidth="1"/>
    <col min="208" max="208" width="11.140625" style="136" customWidth="1"/>
    <col min="209" max="209" width="10.140625" style="136" customWidth="1"/>
    <col min="210" max="212" width="9.140625" style="136"/>
    <col min="213" max="213" width="11.140625" style="136" customWidth="1"/>
    <col min="214" max="214" width="10.7109375" style="136" customWidth="1"/>
    <col min="215" max="217" width="9.140625" style="136"/>
    <col min="218" max="218" width="10.28515625" style="136" customWidth="1"/>
    <col min="219" max="219" width="9.140625" style="136" customWidth="1"/>
    <col min="220" max="220" width="10.7109375" style="136" customWidth="1"/>
    <col min="221" max="221" width="9.140625" style="136"/>
    <col min="222" max="222" width="9.140625" style="1763"/>
    <col min="223" max="223" width="9.140625" style="136"/>
    <col min="224" max="224" width="10.140625" style="136" customWidth="1"/>
    <col min="225" max="225" width="9.140625" style="136"/>
    <col min="226" max="226" width="11.140625" style="136" customWidth="1"/>
    <col min="227" max="228" width="9.140625" style="136"/>
    <col min="229" max="229" width="9.140625" style="136" customWidth="1"/>
    <col min="230" max="230" width="11.140625" style="136" customWidth="1"/>
    <col min="231" max="232" width="9.140625" style="136"/>
    <col min="233" max="233" width="10.7109375" style="136" customWidth="1"/>
    <col min="234" max="234" width="9.140625" style="136"/>
    <col min="235" max="235" width="10.28515625" style="136" customWidth="1"/>
    <col min="236" max="236" width="10.7109375" style="136" customWidth="1"/>
    <col min="237" max="237" width="9.140625" style="1765"/>
    <col min="238" max="238" width="9.140625" style="136"/>
    <col min="239" max="329" width="5" style="136" customWidth="1"/>
    <col min="330" max="330" width="4.7109375" style="136" customWidth="1"/>
    <col min="331" max="331" width="6.5703125" style="136" customWidth="1"/>
    <col min="332" max="332" width="5.140625" style="136" customWidth="1"/>
    <col min="333" max="333" width="6.5703125" style="136" customWidth="1"/>
    <col min="334" max="334" width="5.140625" style="136" customWidth="1"/>
    <col min="335" max="340" width="5.85546875" style="136" customWidth="1"/>
    <col min="341" max="341" width="6.5703125" style="136" customWidth="1"/>
    <col min="342" max="346" width="5.85546875" style="136" customWidth="1"/>
    <col min="347" max="347" width="6.28515625" style="136" customWidth="1"/>
    <col min="348" max="348" width="6.140625" style="136" customWidth="1"/>
    <col min="349" max="349" width="5.5703125" style="136" customWidth="1"/>
    <col min="350" max="350" width="6.5703125" style="136" customWidth="1"/>
    <col min="351" max="351" width="6.85546875" style="136" customWidth="1"/>
    <col min="352" max="352" width="5" style="136" customWidth="1"/>
    <col min="353" max="353" width="6.85546875" style="136" customWidth="1"/>
    <col min="354" max="354" width="4.42578125" style="136" customWidth="1"/>
    <col min="355" max="355" width="6.85546875" style="136" customWidth="1"/>
    <col min="356" max="356" width="9.140625" style="1765"/>
    <col min="357" max="357" width="8.140625" style="612" customWidth="1"/>
    <col min="358" max="370" width="9.140625" style="136"/>
    <col min="371" max="383" width="9.7109375" style="136" customWidth="1"/>
    <col min="384" max="384" width="9.140625" style="608"/>
  </cols>
  <sheetData>
    <row r="1" spans="1:384" ht="13.5" thickBot="1" x14ac:dyDescent="0.25">
      <c r="A1" s="15"/>
      <c r="B1" s="15"/>
      <c r="C1" s="15"/>
      <c r="D1" s="1537"/>
      <c r="E1" s="82"/>
      <c r="F1" s="15"/>
      <c r="G1" s="15"/>
      <c r="H1" s="15"/>
      <c r="I1" s="15"/>
      <c r="J1" s="15"/>
      <c r="K1" s="15"/>
      <c r="L1" s="15"/>
      <c r="M1" s="83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83"/>
      <c r="AF1" s="27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82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818"/>
      <c r="DD1" s="1818"/>
      <c r="DE1" s="1818"/>
      <c r="DF1" s="1818"/>
      <c r="DG1" s="1818"/>
      <c r="DH1" s="1818"/>
      <c r="DI1" s="1818"/>
      <c r="DJ1" s="1818"/>
      <c r="DK1" s="1818"/>
      <c r="DL1" s="1818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83"/>
      <c r="DY1" s="82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83"/>
      <c r="EO1" s="1683"/>
      <c r="EP1" s="1761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83"/>
      <c r="FD1" s="590"/>
      <c r="FE1" s="135"/>
      <c r="FF1" s="1761"/>
      <c r="FG1" s="1761"/>
      <c r="FH1" s="1761"/>
      <c r="FI1" s="1761"/>
      <c r="FJ1" s="1761"/>
      <c r="FK1" s="1761"/>
      <c r="FL1" s="1761"/>
      <c r="FM1" s="1761"/>
      <c r="FN1" s="1761"/>
      <c r="FO1" s="1761"/>
      <c r="FP1" s="1761"/>
      <c r="FQ1" s="1761"/>
      <c r="FR1" s="1761"/>
      <c r="FS1" s="1761"/>
      <c r="FT1" s="1761"/>
      <c r="FU1" s="1761"/>
      <c r="FV1" s="1761"/>
      <c r="FW1" s="1761"/>
      <c r="FX1" s="1761"/>
      <c r="FY1" s="1761"/>
      <c r="FZ1" s="1761"/>
      <c r="GA1" s="1761"/>
      <c r="GB1" s="1761"/>
      <c r="GC1" s="1761"/>
      <c r="GD1" s="1761"/>
      <c r="GE1" s="1761"/>
      <c r="GF1" s="1761"/>
      <c r="GG1" s="1761"/>
      <c r="GH1" s="1761"/>
      <c r="GI1" s="1761"/>
      <c r="GJ1" s="1761"/>
      <c r="GK1" s="1761"/>
      <c r="GL1" s="1761"/>
      <c r="GM1" s="1761"/>
      <c r="GN1" s="1761"/>
      <c r="GO1" s="1761"/>
      <c r="GP1" s="1761"/>
      <c r="GQ1" s="1761"/>
      <c r="GR1" s="1761"/>
      <c r="GS1" s="1761"/>
      <c r="GT1" s="1761"/>
      <c r="GU1" s="1761"/>
      <c r="GV1" s="1761"/>
      <c r="GW1" s="1761"/>
      <c r="GX1" s="1761"/>
      <c r="GY1" s="1761"/>
      <c r="GZ1" s="1761"/>
      <c r="HA1" s="1761"/>
      <c r="HB1" s="1761"/>
      <c r="HC1" s="1761"/>
      <c r="HD1" s="1761"/>
      <c r="HE1" s="1761"/>
      <c r="HF1" s="1761"/>
      <c r="HG1" s="1761"/>
      <c r="HH1" s="1761"/>
      <c r="HI1" s="1761"/>
      <c r="HJ1" s="1761"/>
      <c r="HK1" s="1761"/>
      <c r="HL1" s="1761"/>
      <c r="HM1" s="1761"/>
      <c r="HN1" s="135"/>
      <c r="HO1" s="1761"/>
      <c r="HP1" s="1761"/>
      <c r="HQ1" s="1761"/>
      <c r="HR1" s="1761"/>
      <c r="HS1" s="1761"/>
      <c r="HT1" s="1761"/>
      <c r="HU1" s="1761"/>
      <c r="HV1" s="1761"/>
      <c r="HW1" s="1761"/>
      <c r="HX1" s="1761"/>
      <c r="HY1" s="1761"/>
      <c r="HZ1" s="1761"/>
      <c r="IA1" s="1761"/>
      <c r="IB1" s="1761"/>
      <c r="IC1" s="1762"/>
      <c r="ID1" s="1761"/>
      <c r="IE1" s="987"/>
      <c r="IF1" s="987"/>
      <c r="IG1" s="987"/>
      <c r="IH1" s="987"/>
      <c r="II1" s="987"/>
      <c r="IJ1" s="987"/>
      <c r="IK1" s="987"/>
      <c r="IL1" s="988"/>
      <c r="IM1" s="988"/>
      <c r="IN1" s="988"/>
      <c r="IO1" s="988"/>
      <c r="IP1" s="988"/>
      <c r="IQ1" s="988"/>
      <c r="IR1" s="988"/>
      <c r="IS1" s="988"/>
      <c r="IT1" s="988"/>
      <c r="IU1" s="988"/>
      <c r="IV1" s="988"/>
      <c r="IW1" s="988"/>
      <c r="IX1" s="988"/>
      <c r="IY1" s="988"/>
      <c r="IZ1" s="988"/>
      <c r="JA1" s="988"/>
      <c r="JB1" s="988"/>
      <c r="JC1" s="988"/>
      <c r="JD1" s="988"/>
      <c r="JE1" s="988"/>
      <c r="JF1" s="988"/>
      <c r="JG1" s="988"/>
      <c r="JH1" s="988"/>
      <c r="JI1" s="988"/>
      <c r="JJ1" s="988"/>
      <c r="JK1" s="988"/>
      <c r="JL1" s="988"/>
      <c r="JM1" s="988"/>
      <c r="JN1" s="988"/>
      <c r="JO1" s="988"/>
      <c r="JP1" s="988"/>
      <c r="JQ1" s="988"/>
      <c r="JR1" s="988"/>
      <c r="JS1" s="988"/>
      <c r="JT1" s="988"/>
      <c r="JU1" s="988"/>
      <c r="JV1" s="988"/>
      <c r="JW1" s="988"/>
      <c r="JX1" s="988"/>
      <c r="JY1" s="988"/>
      <c r="JZ1" s="988"/>
      <c r="KA1" s="988"/>
      <c r="KB1" s="988"/>
      <c r="KC1" s="988"/>
      <c r="KD1" s="988"/>
      <c r="KE1" s="988"/>
      <c r="KF1" s="988"/>
      <c r="KG1" s="988"/>
      <c r="KH1" s="988"/>
      <c r="KI1" s="988"/>
      <c r="KJ1" s="988"/>
      <c r="KK1" s="988"/>
      <c r="KL1" s="988"/>
      <c r="KM1" s="988"/>
      <c r="KN1" s="988"/>
      <c r="KO1" s="988"/>
      <c r="KP1" s="988"/>
      <c r="KQ1" s="988"/>
      <c r="KR1" s="988"/>
      <c r="KS1" s="988"/>
      <c r="KT1" s="988"/>
      <c r="KU1" s="988"/>
      <c r="KV1" s="988"/>
      <c r="KW1" s="988"/>
      <c r="KX1" s="988"/>
      <c r="KY1" s="988"/>
      <c r="KZ1" s="988"/>
      <c r="LA1" s="988"/>
      <c r="LB1" s="988"/>
      <c r="LC1" s="988"/>
      <c r="LD1" s="988"/>
      <c r="LE1" s="988"/>
      <c r="LF1" s="988"/>
      <c r="LG1" s="988"/>
      <c r="LH1" s="988"/>
      <c r="LI1" s="988"/>
      <c r="LJ1" s="988"/>
      <c r="LK1" s="988"/>
      <c r="LL1" s="988"/>
      <c r="LM1" s="988"/>
      <c r="LN1" s="988"/>
      <c r="LO1" s="988"/>
      <c r="LP1" s="988"/>
      <c r="LQ1" s="988"/>
      <c r="LR1" s="988"/>
      <c r="LS1" s="988"/>
      <c r="LT1" s="988"/>
      <c r="LU1" s="988"/>
      <c r="LV1" s="988"/>
      <c r="LW1" s="988"/>
      <c r="LX1" s="988"/>
      <c r="LY1" s="988"/>
      <c r="LZ1" s="988"/>
      <c r="MA1" s="988"/>
      <c r="MB1" s="988"/>
      <c r="MC1" s="988"/>
      <c r="MD1" s="988"/>
      <c r="ME1" s="988"/>
      <c r="MF1" s="988"/>
      <c r="MG1" s="988"/>
      <c r="MH1" s="988"/>
      <c r="MI1" s="988"/>
      <c r="MJ1" s="988"/>
      <c r="MK1" s="988"/>
      <c r="ML1" s="988"/>
      <c r="MM1" s="988"/>
      <c r="MN1" s="988"/>
      <c r="MO1" s="988"/>
      <c r="MP1" s="988"/>
      <c r="MQ1" s="988"/>
      <c r="MR1" s="989"/>
      <c r="MS1" s="640"/>
      <c r="MT1" s="1761"/>
      <c r="MU1" s="1761"/>
      <c r="MV1" s="1761"/>
      <c r="MW1" s="1761"/>
      <c r="MX1" s="1761"/>
      <c r="MY1" s="1761"/>
      <c r="MZ1" s="1761"/>
      <c r="NA1" s="1761"/>
      <c r="NB1" s="1761"/>
      <c r="NC1" s="1761"/>
      <c r="ND1" s="1761"/>
      <c r="NE1" s="1761"/>
      <c r="NF1" s="1761"/>
      <c r="NG1" s="1761"/>
      <c r="NH1" s="1761"/>
      <c r="NI1" s="1761"/>
      <c r="NJ1" s="1761"/>
      <c r="NK1" s="1761"/>
      <c r="NL1" s="1761"/>
      <c r="NM1" s="1761"/>
      <c r="NN1" s="1761"/>
      <c r="NO1" s="1761"/>
      <c r="NP1" s="1761"/>
      <c r="NQ1" s="1761"/>
      <c r="NR1" s="1761"/>
      <c r="NS1" s="1761"/>
      <c r="NT1" s="607"/>
    </row>
    <row r="2" spans="1:384" ht="30.75" thickBot="1" x14ac:dyDescent="0.25">
      <c r="A2" s="2781" t="s">
        <v>100</v>
      </c>
      <c r="B2" s="2781"/>
      <c r="C2" s="2781"/>
      <c r="D2" s="2782"/>
      <c r="E2" s="27"/>
      <c r="F2" s="2785" t="s">
        <v>285</v>
      </c>
      <c r="G2" s="2786"/>
      <c r="H2" s="2786"/>
      <c r="I2" s="2786"/>
      <c r="J2" s="2786"/>
      <c r="K2" s="2786"/>
      <c r="L2" s="2787"/>
      <c r="M2" s="23"/>
      <c r="R2" s="2794" t="s">
        <v>286</v>
      </c>
      <c r="S2" s="2795"/>
      <c r="T2" s="2795"/>
      <c r="U2" s="2795"/>
      <c r="V2" s="2795"/>
      <c r="W2" s="2795"/>
      <c r="X2" s="2795"/>
      <c r="Y2" s="2795"/>
      <c r="Z2" s="2796"/>
      <c r="AF2" s="27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2690" t="s">
        <v>285</v>
      </c>
      <c r="AS2" s="2691"/>
      <c r="AT2" s="2691"/>
      <c r="AU2" s="2691"/>
      <c r="AV2" s="2691"/>
      <c r="AW2" s="2691"/>
      <c r="AX2" s="2691"/>
      <c r="AY2" s="2691"/>
      <c r="AZ2" s="2691"/>
      <c r="BA2" s="2691"/>
      <c r="BB2" s="2691"/>
      <c r="BC2" s="2691"/>
      <c r="BD2" s="2691"/>
      <c r="BE2" s="2691"/>
      <c r="BF2" s="2691"/>
      <c r="BG2" s="2691"/>
      <c r="BH2" s="2692"/>
      <c r="BI2" s="14"/>
      <c r="BJ2" s="14"/>
      <c r="BK2" s="14"/>
      <c r="BL2" s="14"/>
      <c r="BM2" s="14"/>
      <c r="BO2" s="2690" t="s">
        <v>287</v>
      </c>
      <c r="BP2" s="2691"/>
      <c r="BQ2" s="2691"/>
      <c r="BR2" s="2691"/>
      <c r="BS2" s="2691"/>
      <c r="BT2" s="2691"/>
      <c r="BU2" s="2691"/>
      <c r="BV2" s="2691"/>
      <c r="BW2" s="2691"/>
      <c r="BX2" s="2691"/>
      <c r="BY2" s="2691"/>
      <c r="BZ2" s="2691"/>
      <c r="CA2" s="2691"/>
      <c r="CB2" s="2691"/>
      <c r="CC2" s="2691"/>
      <c r="CD2" s="2691"/>
      <c r="CE2" s="2691"/>
      <c r="CF2" s="2691"/>
      <c r="CG2" s="2691"/>
      <c r="CH2" s="2691"/>
      <c r="CI2" s="2691"/>
      <c r="CJ2" s="2691"/>
      <c r="CK2" s="2691"/>
      <c r="CL2" s="2691"/>
      <c r="CM2" s="2691"/>
      <c r="CN2" s="2691"/>
      <c r="CO2" s="2691"/>
      <c r="CP2" s="2691"/>
      <c r="CQ2" s="2691"/>
      <c r="CR2" s="2691"/>
      <c r="CS2" s="2691"/>
      <c r="CT2" s="2691"/>
      <c r="CU2" s="2691"/>
      <c r="CV2" s="2691"/>
      <c r="CW2" s="2691"/>
      <c r="CX2" s="2691"/>
      <c r="CY2" s="2691"/>
      <c r="CZ2" s="2691"/>
      <c r="DA2" s="2691"/>
      <c r="DB2" s="2691"/>
      <c r="DC2" s="2691"/>
      <c r="DD2" s="2691"/>
      <c r="DE2" s="2691"/>
      <c r="DF2" s="2691"/>
      <c r="DG2" s="2691"/>
      <c r="DH2" s="2691"/>
      <c r="DI2" s="2691"/>
      <c r="DJ2" s="2691"/>
      <c r="DK2" s="2691"/>
      <c r="DL2" s="2691"/>
      <c r="DM2" s="2691"/>
      <c r="DN2" s="2691"/>
      <c r="DO2" s="2691"/>
      <c r="DP2" s="2691"/>
      <c r="DQ2" s="2691"/>
      <c r="DR2" s="2691"/>
      <c r="DS2" s="2691"/>
      <c r="DT2" s="2691"/>
      <c r="DU2" s="2691"/>
      <c r="DV2" s="2691"/>
      <c r="DW2" s="2692"/>
      <c r="DZ2" s="2690" t="s">
        <v>288</v>
      </c>
      <c r="EA2" s="2691"/>
      <c r="EB2" s="2691"/>
      <c r="EC2" s="2691"/>
      <c r="ED2" s="2691"/>
      <c r="EE2" s="2691"/>
      <c r="EF2" s="2691"/>
      <c r="EG2" s="2691"/>
      <c r="EH2" s="2691"/>
      <c r="EI2" s="2691"/>
      <c r="EJ2" s="2691"/>
      <c r="EK2" s="2691"/>
      <c r="EL2" s="2691"/>
      <c r="EM2" s="2692"/>
      <c r="EN2" s="37"/>
      <c r="EO2" s="1684"/>
      <c r="EP2" s="3032" t="s">
        <v>291</v>
      </c>
      <c r="EQ2" s="3033"/>
      <c r="ER2" s="3033"/>
      <c r="ES2" s="3033"/>
      <c r="ET2" s="3033"/>
      <c r="EU2" s="3033"/>
      <c r="EV2" s="3033"/>
      <c r="EW2" s="3033"/>
      <c r="EX2" s="3033"/>
      <c r="EY2" s="3033"/>
      <c r="EZ2" s="3033"/>
      <c r="FA2" s="3033"/>
      <c r="FB2" s="3034"/>
      <c r="FC2" s="1760"/>
      <c r="FD2" s="591"/>
      <c r="IE2" s="432"/>
      <c r="IF2" s="432"/>
      <c r="IG2" s="432"/>
      <c r="IH2" s="432"/>
      <c r="II2" s="432"/>
      <c r="IJ2" s="432"/>
      <c r="IK2" s="432"/>
      <c r="IL2" s="432"/>
      <c r="IM2" s="432"/>
      <c r="IN2" s="432"/>
      <c r="IO2" s="432"/>
      <c r="IP2" s="432"/>
      <c r="IQ2" s="432"/>
      <c r="IR2" s="432"/>
      <c r="IS2" s="432"/>
      <c r="IT2" s="432"/>
      <c r="IU2" s="432"/>
      <c r="IV2" s="432"/>
      <c r="IW2" s="432"/>
      <c r="IX2" s="432"/>
      <c r="IY2" s="432"/>
      <c r="IZ2" s="432"/>
      <c r="JA2" s="432"/>
      <c r="JB2" s="432"/>
      <c r="JC2" s="432"/>
      <c r="JD2" s="432"/>
      <c r="JE2" s="432"/>
      <c r="JF2" s="432"/>
      <c r="JG2" s="432"/>
      <c r="JH2" s="432"/>
      <c r="JI2" s="432"/>
      <c r="JJ2" s="432"/>
      <c r="JK2" s="432"/>
      <c r="JL2" s="432"/>
      <c r="JM2" s="432"/>
      <c r="JN2" s="432"/>
      <c r="JO2" s="432"/>
      <c r="JP2" s="432"/>
      <c r="JQ2" s="432"/>
      <c r="JR2" s="432"/>
      <c r="JS2" s="432"/>
      <c r="JT2" s="432"/>
      <c r="JU2" s="432"/>
      <c r="JV2" s="432"/>
      <c r="JW2" s="432"/>
      <c r="JX2" s="432"/>
      <c r="JY2" s="432"/>
      <c r="JZ2" s="432"/>
      <c r="KA2" s="432"/>
      <c r="KB2" s="432"/>
      <c r="KC2" s="432"/>
      <c r="KD2" s="432"/>
      <c r="KE2" s="432"/>
      <c r="KF2" s="432"/>
      <c r="KG2" s="432"/>
      <c r="KH2" s="432"/>
      <c r="KI2" s="432"/>
      <c r="KJ2" s="432"/>
      <c r="KK2" s="432"/>
      <c r="KL2" s="432"/>
      <c r="KM2" s="432"/>
      <c r="KN2" s="432"/>
      <c r="KO2" s="432"/>
      <c r="KP2" s="432"/>
      <c r="KQ2" s="432"/>
      <c r="KR2" s="432"/>
      <c r="KS2" s="432"/>
      <c r="KT2" s="432"/>
      <c r="KU2" s="432"/>
      <c r="KV2" s="432"/>
      <c r="KW2" s="432"/>
      <c r="KX2" s="432"/>
      <c r="KY2" s="432"/>
      <c r="KZ2" s="432"/>
      <c r="LA2" s="432"/>
      <c r="LB2" s="432"/>
      <c r="LC2" s="432"/>
      <c r="LD2" s="432"/>
      <c r="LE2" s="432"/>
      <c r="LF2" s="432"/>
      <c r="LG2" s="432"/>
      <c r="LH2" s="432"/>
      <c r="LI2" s="432"/>
      <c r="LJ2" s="432"/>
      <c r="LK2" s="432"/>
      <c r="LL2" s="432"/>
      <c r="LM2" s="432"/>
      <c r="LN2" s="432"/>
      <c r="LO2" s="432"/>
      <c r="LP2" s="432"/>
      <c r="LQ2" s="432"/>
      <c r="LR2" s="432"/>
      <c r="LS2" s="432"/>
      <c r="LT2" s="432"/>
      <c r="LU2" s="432"/>
      <c r="LV2" s="432"/>
      <c r="LW2" s="432"/>
      <c r="LX2" s="432"/>
      <c r="LY2" s="432"/>
      <c r="LZ2" s="432"/>
      <c r="MA2" s="432"/>
      <c r="MB2" s="432"/>
      <c r="MC2" s="432"/>
      <c r="MD2" s="432"/>
      <c r="ME2" s="432"/>
      <c r="MF2" s="432"/>
      <c r="MG2" s="432"/>
      <c r="MH2" s="432"/>
      <c r="MI2" s="432"/>
      <c r="MJ2" s="432"/>
      <c r="MK2" s="432"/>
      <c r="ML2" s="432"/>
      <c r="MM2" s="432"/>
      <c r="MN2" s="432"/>
      <c r="MO2" s="432"/>
      <c r="MP2" s="432"/>
      <c r="MQ2" s="432"/>
      <c r="MR2" s="433"/>
    </row>
    <row r="3" spans="1:384" ht="35.25" thickBot="1" x14ac:dyDescent="0.25">
      <c r="A3" s="2783"/>
      <c r="B3" s="2783"/>
      <c r="C3" s="2783"/>
      <c r="D3" s="2784"/>
      <c r="E3" s="27"/>
      <c r="F3" s="2788"/>
      <c r="G3" s="2789"/>
      <c r="H3" s="2789"/>
      <c r="I3" s="2789"/>
      <c r="J3" s="2789"/>
      <c r="K3" s="2789"/>
      <c r="L3" s="2790"/>
      <c r="M3" s="23"/>
      <c r="R3" s="2797"/>
      <c r="S3" s="2798"/>
      <c r="T3" s="2798"/>
      <c r="U3" s="2798"/>
      <c r="V3" s="2798"/>
      <c r="W3" s="2798"/>
      <c r="X3" s="2798"/>
      <c r="Y3" s="2798"/>
      <c r="Z3" s="2799"/>
      <c r="AF3" s="27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2693"/>
      <c r="AS3" s="2694"/>
      <c r="AT3" s="2694"/>
      <c r="AU3" s="2694"/>
      <c r="AV3" s="2694"/>
      <c r="AW3" s="2694"/>
      <c r="AX3" s="2694"/>
      <c r="AY3" s="2694"/>
      <c r="AZ3" s="2694"/>
      <c r="BA3" s="2694"/>
      <c r="BB3" s="2694"/>
      <c r="BC3" s="2694"/>
      <c r="BD3" s="2694"/>
      <c r="BE3" s="2694"/>
      <c r="BF3" s="2694"/>
      <c r="BG3" s="2694"/>
      <c r="BH3" s="2695"/>
      <c r="BI3" s="14"/>
      <c r="BJ3" s="14"/>
      <c r="BK3" s="14"/>
      <c r="BL3" s="14"/>
      <c r="BM3" s="14"/>
      <c r="BO3" s="2693"/>
      <c r="BP3" s="2694"/>
      <c r="BQ3" s="2694"/>
      <c r="BR3" s="2694"/>
      <c r="BS3" s="2694"/>
      <c r="BT3" s="2694"/>
      <c r="BU3" s="2694"/>
      <c r="BV3" s="2694"/>
      <c r="BW3" s="2694"/>
      <c r="BX3" s="2694"/>
      <c r="BY3" s="2694"/>
      <c r="BZ3" s="2694"/>
      <c r="CA3" s="2694"/>
      <c r="CB3" s="2694"/>
      <c r="CC3" s="2694"/>
      <c r="CD3" s="2694"/>
      <c r="CE3" s="2694"/>
      <c r="CF3" s="2694"/>
      <c r="CG3" s="2694"/>
      <c r="CH3" s="2694"/>
      <c r="CI3" s="2694"/>
      <c r="CJ3" s="2694"/>
      <c r="CK3" s="2694"/>
      <c r="CL3" s="2694"/>
      <c r="CM3" s="2694"/>
      <c r="CN3" s="2694"/>
      <c r="CO3" s="2694"/>
      <c r="CP3" s="2694"/>
      <c r="CQ3" s="2694"/>
      <c r="CR3" s="2694"/>
      <c r="CS3" s="2694"/>
      <c r="CT3" s="2694"/>
      <c r="CU3" s="2694"/>
      <c r="CV3" s="2694"/>
      <c r="CW3" s="2694"/>
      <c r="CX3" s="2694"/>
      <c r="CY3" s="2694"/>
      <c r="CZ3" s="2694"/>
      <c r="DA3" s="2694"/>
      <c r="DB3" s="2694"/>
      <c r="DC3" s="2694"/>
      <c r="DD3" s="2694"/>
      <c r="DE3" s="2694"/>
      <c r="DF3" s="2694"/>
      <c r="DG3" s="2694"/>
      <c r="DH3" s="2694"/>
      <c r="DI3" s="2694"/>
      <c r="DJ3" s="2694"/>
      <c r="DK3" s="2694"/>
      <c r="DL3" s="2694"/>
      <c r="DM3" s="2694"/>
      <c r="DN3" s="2694"/>
      <c r="DO3" s="2694"/>
      <c r="DP3" s="2694"/>
      <c r="DQ3" s="2694"/>
      <c r="DR3" s="2694"/>
      <c r="DS3" s="2694"/>
      <c r="DT3" s="2694"/>
      <c r="DU3" s="2694"/>
      <c r="DV3" s="2694"/>
      <c r="DW3" s="2695"/>
      <c r="DZ3" s="2693"/>
      <c r="EA3" s="2694"/>
      <c r="EB3" s="2694"/>
      <c r="EC3" s="2694"/>
      <c r="ED3" s="2694"/>
      <c r="EE3" s="2694"/>
      <c r="EF3" s="2694"/>
      <c r="EG3" s="2694"/>
      <c r="EH3" s="2694"/>
      <c r="EI3" s="2694"/>
      <c r="EJ3" s="2694"/>
      <c r="EK3" s="2694"/>
      <c r="EL3" s="2694"/>
      <c r="EM3" s="2695"/>
      <c r="EN3" s="37"/>
      <c r="EO3" s="1684"/>
      <c r="EP3" s="3035"/>
      <c r="EQ3" s="3036"/>
      <c r="ER3" s="3036"/>
      <c r="ES3" s="3036"/>
      <c r="ET3" s="3036"/>
      <c r="EU3" s="3036"/>
      <c r="EV3" s="3036"/>
      <c r="EW3" s="3036"/>
      <c r="EX3" s="3036"/>
      <c r="EY3" s="3036"/>
      <c r="EZ3" s="3036"/>
      <c r="FA3" s="3036"/>
      <c r="FB3" s="3037"/>
      <c r="FC3" s="1760"/>
      <c r="FD3" s="591"/>
      <c r="FE3" s="3015" t="s">
        <v>393</v>
      </c>
      <c r="FF3" s="3016"/>
      <c r="FG3" s="3016"/>
      <c r="FH3" s="3016"/>
      <c r="FI3" s="3016"/>
      <c r="FJ3" s="3016"/>
      <c r="FK3" s="3016"/>
      <c r="FL3" s="3016"/>
      <c r="FM3" s="3016"/>
      <c r="FN3" s="3016"/>
      <c r="FO3" s="3016"/>
      <c r="FP3" s="3016"/>
      <c r="FQ3" s="3016"/>
      <c r="FR3" s="3016"/>
      <c r="FS3" s="3016"/>
      <c r="FT3" s="3016"/>
      <c r="FU3" s="3016"/>
      <c r="FV3" s="3016"/>
      <c r="FW3" s="3016"/>
      <c r="FX3" s="3016"/>
      <c r="FY3" s="3016"/>
      <c r="FZ3" s="3016"/>
      <c r="GA3" s="3016"/>
      <c r="GB3" s="3016"/>
      <c r="GC3" s="3016"/>
      <c r="GD3" s="3016"/>
      <c r="GE3" s="3016"/>
      <c r="GF3" s="3016"/>
      <c r="GG3" s="3016"/>
      <c r="GH3" s="3016"/>
      <c r="GI3" s="3016"/>
      <c r="GJ3" s="3016"/>
      <c r="GK3" s="3016"/>
      <c r="GL3" s="3016"/>
      <c r="GM3" s="3016"/>
      <c r="GN3" s="3016"/>
      <c r="GO3" s="3016"/>
      <c r="GP3" s="3016"/>
      <c r="GQ3" s="3016"/>
      <c r="GR3" s="3016"/>
      <c r="GS3" s="3016"/>
      <c r="GT3" s="3016"/>
      <c r="GU3" s="3016"/>
      <c r="GV3" s="3016"/>
      <c r="GW3" s="3016"/>
      <c r="GX3" s="3017"/>
      <c r="GY3" s="993"/>
      <c r="GZ3" s="3032" t="s">
        <v>289</v>
      </c>
      <c r="HA3" s="3041"/>
      <c r="HB3" s="3041"/>
      <c r="HC3" s="3041"/>
      <c r="HD3" s="3041"/>
      <c r="HE3" s="3041"/>
      <c r="HF3" s="3041"/>
      <c r="HG3" s="3041"/>
      <c r="HH3" s="3041"/>
      <c r="HI3" s="3041"/>
      <c r="HJ3" s="3041"/>
      <c r="HK3" s="3041"/>
      <c r="HL3" s="3041"/>
      <c r="HM3" s="3042"/>
      <c r="HO3" s="2997" t="s">
        <v>389</v>
      </c>
      <c r="HP3" s="2998"/>
      <c r="HQ3" s="2998"/>
      <c r="HR3" s="2998"/>
      <c r="HS3" s="2998"/>
      <c r="HT3" s="2998"/>
      <c r="HU3" s="2998"/>
      <c r="HV3" s="2998"/>
      <c r="HW3" s="2998"/>
      <c r="HX3" s="2998"/>
      <c r="HY3" s="2998"/>
      <c r="HZ3" s="2998"/>
      <c r="IA3" s="2998"/>
      <c r="IB3" s="2999"/>
      <c r="IE3" s="2991" t="s">
        <v>392</v>
      </c>
      <c r="IF3" s="2992"/>
      <c r="IG3" s="2992"/>
      <c r="IH3" s="2992"/>
      <c r="II3" s="2992"/>
      <c r="IJ3" s="2992"/>
      <c r="IK3" s="2992"/>
      <c r="IL3" s="2992"/>
      <c r="IM3" s="2992"/>
      <c r="IN3" s="2992"/>
      <c r="IO3" s="2992"/>
      <c r="IP3" s="2992"/>
      <c r="IQ3" s="2992"/>
      <c r="IR3" s="2992"/>
      <c r="IS3" s="2992"/>
      <c r="IT3" s="2992"/>
      <c r="IU3" s="2992"/>
      <c r="IV3" s="2992"/>
      <c r="IW3" s="2992"/>
      <c r="IX3" s="2992"/>
      <c r="IY3" s="2992"/>
      <c r="IZ3" s="2992"/>
      <c r="JA3" s="2992"/>
      <c r="JB3" s="2992"/>
      <c r="JC3" s="2992"/>
      <c r="JD3" s="2992"/>
      <c r="JE3" s="2992"/>
      <c r="JF3" s="2992"/>
      <c r="JG3" s="2992"/>
      <c r="JH3" s="2992"/>
      <c r="JI3" s="2992"/>
      <c r="JJ3" s="2992"/>
      <c r="JK3" s="2992"/>
      <c r="JL3" s="2992"/>
      <c r="JM3" s="2992"/>
      <c r="JN3" s="2992"/>
      <c r="JO3" s="2992"/>
      <c r="JP3" s="2992"/>
      <c r="JQ3" s="2992"/>
      <c r="JR3" s="2992"/>
      <c r="JS3" s="2992"/>
      <c r="JT3" s="2992"/>
      <c r="JU3" s="2992"/>
      <c r="JV3" s="2992"/>
      <c r="JW3" s="2992"/>
      <c r="JX3" s="2992"/>
      <c r="JY3" s="2992"/>
      <c r="JZ3" s="2992"/>
      <c r="KA3" s="2992"/>
      <c r="KB3" s="2992"/>
      <c r="KC3" s="2992"/>
      <c r="KD3" s="2992"/>
      <c r="KE3" s="2992"/>
      <c r="KF3" s="2992"/>
      <c r="KG3" s="2992"/>
      <c r="KH3" s="2992"/>
      <c r="KI3" s="2992"/>
      <c r="KJ3" s="2992"/>
      <c r="KK3" s="2992"/>
      <c r="KL3" s="2993"/>
      <c r="KM3" s="432"/>
      <c r="KN3" s="432"/>
      <c r="KO3" s="432"/>
      <c r="KP3" s="432"/>
      <c r="KQ3" s="432"/>
      <c r="KR3" s="432"/>
      <c r="KS3" s="432"/>
      <c r="KT3" s="432"/>
      <c r="KU3" s="432"/>
      <c r="KV3" s="432"/>
      <c r="KW3" s="432"/>
      <c r="KX3" s="432"/>
      <c r="KY3" s="432"/>
      <c r="KZ3" s="432"/>
      <c r="LA3" s="432"/>
      <c r="LB3" s="432"/>
      <c r="LC3" s="432"/>
      <c r="LD3" s="432"/>
      <c r="LE3" s="432"/>
      <c r="LF3" s="432"/>
      <c r="LG3" s="432"/>
      <c r="LH3" s="432"/>
      <c r="LI3" s="432"/>
      <c r="LJ3" s="432"/>
      <c r="LK3" s="432"/>
      <c r="LL3" s="432"/>
      <c r="LM3" s="432"/>
      <c r="LN3" s="432"/>
      <c r="LO3" s="432"/>
      <c r="LP3" s="432"/>
      <c r="LQ3" s="432"/>
      <c r="LR3" s="432"/>
      <c r="LS3" s="432"/>
      <c r="LT3" s="432"/>
      <c r="LU3" s="432"/>
      <c r="LV3" s="432"/>
      <c r="LW3" s="432"/>
      <c r="LX3" s="432"/>
      <c r="LY3" s="432"/>
      <c r="LZ3" s="432"/>
      <c r="MA3" s="432"/>
      <c r="MB3" s="432"/>
      <c r="MC3" s="432"/>
      <c r="MD3" s="432"/>
      <c r="ME3" s="432"/>
      <c r="MF3" s="432"/>
      <c r="MG3" s="432"/>
      <c r="MH3" s="432"/>
      <c r="MI3" s="432"/>
      <c r="MJ3" s="432"/>
      <c r="MK3" s="432"/>
      <c r="ML3" s="432"/>
      <c r="MM3" s="432"/>
      <c r="MN3" s="432"/>
      <c r="MO3" s="432"/>
      <c r="MP3" s="432"/>
      <c r="MQ3" s="432"/>
      <c r="MR3" s="433"/>
    </row>
    <row r="4" spans="1:384" ht="35.25" thickBot="1" x14ac:dyDescent="0.4">
      <c r="A4" s="1619" t="s">
        <v>0</v>
      </c>
      <c r="B4" s="2760"/>
      <c r="C4" s="2761"/>
      <c r="D4" s="2762"/>
      <c r="E4" s="1508"/>
      <c r="F4" s="2791"/>
      <c r="G4" s="2792"/>
      <c r="H4" s="2792"/>
      <c r="I4" s="2792"/>
      <c r="J4" s="2792"/>
      <c r="K4" s="2792"/>
      <c r="L4" s="2793"/>
      <c r="M4" s="23"/>
      <c r="P4" s="30"/>
      <c r="Q4" s="30"/>
      <c r="R4" s="2800"/>
      <c r="S4" s="2801"/>
      <c r="T4" s="2801"/>
      <c r="U4" s="2801"/>
      <c r="V4" s="2801"/>
      <c r="W4" s="2801"/>
      <c r="X4" s="2801"/>
      <c r="Y4" s="2801"/>
      <c r="Z4" s="2802"/>
      <c r="AA4" s="30"/>
      <c r="AB4" s="30"/>
      <c r="AC4" s="30"/>
      <c r="AD4" s="30"/>
      <c r="AF4" s="27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696"/>
      <c r="AS4" s="2697"/>
      <c r="AT4" s="2697"/>
      <c r="AU4" s="2697"/>
      <c r="AV4" s="2697"/>
      <c r="AW4" s="2697"/>
      <c r="AX4" s="2697"/>
      <c r="AY4" s="2697"/>
      <c r="AZ4" s="2697"/>
      <c r="BA4" s="2697"/>
      <c r="BB4" s="2697"/>
      <c r="BC4" s="2697"/>
      <c r="BD4" s="2697"/>
      <c r="BE4" s="2697"/>
      <c r="BF4" s="2697"/>
      <c r="BG4" s="2697"/>
      <c r="BH4" s="2698"/>
      <c r="BI4" s="22"/>
      <c r="BJ4" s="22"/>
      <c r="BK4" s="22"/>
      <c r="BL4" s="22"/>
      <c r="BM4" s="14"/>
      <c r="BO4" s="2696"/>
      <c r="BP4" s="2697"/>
      <c r="BQ4" s="2697"/>
      <c r="BR4" s="2697"/>
      <c r="BS4" s="2697"/>
      <c r="BT4" s="2697"/>
      <c r="BU4" s="2697"/>
      <c r="BV4" s="2697"/>
      <c r="BW4" s="2697"/>
      <c r="BX4" s="2697"/>
      <c r="BY4" s="2697"/>
      <c r="BZ4" s="2697"/>
      <c r="CA4" s="2697"/>
      <c r="CB4" s="2697"/>
      <c r="CC4" s="2697"/>
      <c r="CD4" s="2697"/>
      <c r="CE4" s="2697"/>
      <c r="CF4" s="2697"/>
      <c r="CG4" s="2697"/>
      <c r="CH4" s="2697"/>
      <c r="CI4" s="2697"/>
      <c r="CJ4" s="2697"/>
      <c r="CK4" s="2697"/>
      <c r="CL4" s="2697"/>
      <c r="CM4" s="2697"/>
      <c r="CN4" s="2697"/>
      <c r="CO4" s="2697"/>
      <c r="CP4" s="2697"/>
      <c r="CQ4" s="2697"/>
      <c r="CR4" s="2697"/>
      <c r="CS4" s="2697"/>
      <c r="CT4" s="2697"/>
      <c r="CU4" s="2697"/>
      <c r="CV4" s="2697"/>
      <c r="CW4" s="2697"/>
      <c r="CX4" s="2697"/>
      <c r="CY4" s="2697"/>
      <c r="CZ4" s="2697"/>
      <c r="DA4" s="2697"/>
      <c r="DB4" s="2697"/>
      <c r="DC4" s="2697"/>
      <c r="DD4" s="2697"/>
      <c r="DE4" s="2697"/>
      <c r="DF4" s="2697"/>
      <c r="DG4" s="2697"/>
      <c r="DH4" s="2697"/>
      <c r="DI4" s="2697"/>
      <c r="DJ4" s="2697"/>
      <c r="DK4" s="2697"/>
      <c r="DL4" s="2697"/>
      <c r="DM4" s="2697"/>
      <c r="DN4" s="2697"/>
      <c r="DO4" s="2697"/>
      <c r="DP4" s="2697"/>
      <c r="DQ4" s="2697"/>
      <c r="DR4" s="2697"/>
      <c r="DS4" s="2697"/>
      <c r="DT4" s="2697"/>
      <c r="DU4" s="2697"/>
      <c r="DV4" s="2697"/>
      <c r="DW4" s="2698"/>
      <c r="DZ4" s="2696"/>
      <c r="EA4" s="2697"/>
      <c r="EB4" s="2697"/>
      <c r="EC4" s="2697"/>
      <c r="ED4" s="2697"/>
      <c r="EE4" s="2697"/>
      <c r="EF4" s="2697"/>
      <c r="EG4" s="2697"/>
      <c r="EH4" s="2697"/>
      <c r="EI4" s="2697"/>
      <c r="EJ4" s="2697"/>
      <c r="EK4" s="2697"/>
      <c r="EL4" s="2697"/>
      <c r="EM4" s="2698"/>
      <c r="EN4" s="37"/>
      <c r="EO4" s="1684"/>
      <c r="EP4" s="3038"/>
      <c r="EQ4" s="3039"/>
      <c r="ER4" s="3039"/>
      <c r="ES4" s="3039"/>
      <c r="ET4" s="3039"/>
      <c r="EU4" s="3039"/>
      <c r="EV4" s="3039"/>
      <c r="EW4" s="3039"/>
      <c r="EX4" s="3039"/>
      <c r="EY4" s="3039"/>
      <c r="EZ4" s="3039"/>
      <c r="FA4" s="3039"/>
      <c r="FB4" s="3040"/>
      <c r="FC4" s="1760"/>
      <c r="FD4" s="591"/>
      <c r="FE4" s="3018"/>
      <c r="FF4" s="3019"/>
      <c r="FG4" s="3019"/>
      <c r="FH4" s="3019"/>
      <c r="FI4" s="3019"/>
      <c r="FJ4" s="3019"/>
      <c r="FK4" s="3019"/>
      <c r="FL4" s="3019"/>
      <c r="FM4" s="3019"/>
      <c r="FN4" s="3019"/>
      <c r="FO4" s="3019"/>
      <c r="FP4" s="3019"/>
      <c r="FQ4" s="3019"/>
      <c r="FR4" s="3019"/>
      <c r="FS4" s="3019"/>
      <c r="FT4" s="3019"/>
      <c r="FU4" s="3019"/>
      <c r="FV4" s="3019"/>
      <c r="FW4" s="3019"/>
      <c r="FX4" s="3019"/>
      <c r="FY4" s="3019"/>
      <c r="FZ4" s="3019"/>
      <c r="GA4" s="3019"/>
      <c r="GB4" s="3019"/>
      <c r="GC4" s="3019"/>
      <c r="GD4" s="3019"/>
      <c r="GE4" s="3019"/>
      <c r="GF4" s="3019"/>
      <c r="GG4" s="3019"/>
      <c r="GH4" s="3019"/>
      <c r="GI4" s="3019"/>
      <c r="GJ4" s="3019"/>
      <c r="GK4" s="3019"/>
      <c r="GL4" s="3019"/>
      <c r="GM4" s="3019"/>
      <c r="GN4" s="3019"/>
      <c r="GO4" s="3019"/>
      <c r="GP4" s="3019"/>
      <c r="GQ4" s="3019"/>
      <c r="GR4" s="3019"/>
      <c r="GS4" s="3019"/>
      <c r="GT4" s="3019"/>
      <c r="GU4" s="3019"/>
      <c r="GV4" s="3019"/>
      <c r="GW4" s="3019"/>
      <c r="GX4" s="3020"/>
      <c r="GY4" s="993"/>
      <c r="GZ4" s="3043"/>
      <c r="HA4" s="3044"/>
      <c r="HB4" s="3044"/>
      <c r="HC4" s="3044"/>
      <c r="HD4" s="3044"/>
      <c r="HE4" s="3044"/>
      <c r="HF4" s="3044"/>
      <c r="HG4" s="3044"/>
      <c r="HH4" s="3044"/>
      <c r="HI4" s="3044"/>
      <c r="HJ4" s="3044"/>
      <c r="HK4" s="3044"/>
      <c r="HL4" s="3044"/>
      <c r="HM4" s="3045"/>
      <c r="HO4" s="3000"/>
      <c r="HP4" s="3001"/>
      <c r="HQ4" s="3001"/>
      <c r="HR4" s="3001"/>
      <c r="HS4" s="3001"/>
      <c r="HT4" s="3001"/>
      <c r="HU4" s="3001"/>
      <c r="HV4" s="3001"/>
      <c r="HW4" s="3001"/>
      <c r="HX4" s="3001"/>
      <c r="HY4" s="3001"/>
      <c r="HZ4" s="3001"/>
      <c r="IA4" s="3001"/>
      <c r="IB4" s="3002"/>
      <c r="IE4" s="2994"/>
      <c r="IF4" s="2995"/>
      <c r="IG4" s="2995"/>
      <c r="IH4" s="2995"/>
      <c r="II4" s="2995"/>
      <c r="IJ4" s="2995"/>
      <c r="IK4" s="2995"/>
      <c r="IL4" s="2995"/>
      <c r="IM4" s="2995"/>
      <c r="IN4" s="2995"/>
      <c r="IO4" s="2995"/>
      <c r="IP4" s="2995"/>
      <c r="IQ4" s="2995"/>
      <c r="IR4" s="2995"/>
      <c r="IS4" s="2995"/>
      <c r="IT4" s="2995"/>
      <c r="IU4" s="2995"/>
      <c r="IV4" s="2995"/>
      <c r="IW4" s="2995"/>
      <c r="IX4" s="2995"/>
      <c r="IY4" s="2995"/>
      <c r="IZ4" s="2995"/>
      <c r="JA4" s="2995"/>
      <c r="JB4" s="2995"/>
      <c r="JC4" s="2995"/>
      <c r="JD4" s="2995"/>
      <c r="JE4" s="2995"/>
      <c r="JF4" s="2995"/>
      <c r="JG4" s="2995"/>
      <c r="JH4" s="2995"/>
      <c r="JI4" s="2995"/>
      <c r="JJ4" s="2995"/>
      <c r="JK4" s="2995"/>
      <c r="JL4" s="2995"/>
      <c r="JM4" s="2995"/>
      <c r="JN4" s="2995"/>
      <c r="JO4" s="2995"/>
      <c r="JP4" s="2995"/>
      <c r="JQ4" s="2995"/>
      <c r="JR4" s="2995"/>
      <c r="JS4" s="2995"/>
      <c r="JT4" s="2995"/>
      <c r="JU4" s="2995"/>
      <c r="JV4" s="2995"/>
      <c r="JW4" s="2995"/>
      <c r="JX4" s="2995"/>
      <c r="JY4" s="2995"/>
      <c r="JZ4" s="2995"/>
      <c r="KA4" s="2995"/>
      <c r="KB4" s="2995"/>
      <c r="KC4" s="2995"/>
      <c r="KD4" s="2995"/>
      <c r="KE4" s="2995"/>
      <c r="KF4" s="2995"/>
      <c r="KG4" s="2995"/>
      <c r="KH4" s="2995"/>
      <c r="KI4" s="2995"/>
      <c r="KJ4" s="2995"/>
      <c r="KK4" s="2995"/>
      <c r="KL4" s="2996"/>
      <c r="KM4" s="432"/>
      <c r="KN4" s="432"/>
      <c r="KO4" s="432"/>
      <c r="KP4" s="432"/>
      <c r="KQ4" s="432"/>
      <c r="KR4" s="432"/>
      <c r="KS4" s="432"/>
      <c r="KT4" s="432"/>
      <c r="KU4" s="432"/>
      <c r="KV4" s="432"/>
      <c r="KW4" s="432"/>
      <c r="KX4" s="432"/>
      <c r="KY4" s="432"/>
      <c r="KZ4" s="432"/>
      <c r="LA4" s="432"/>
      <c r="LB4" s="432"/>
      <c r="LC4" s="432"/>
      <c r="LD4" s="432"/>
      <c r="LE4" s="432"/>
      <c r="LF4" s="432"/>
      <c r="LG4" s="432"/>
      <c r="LH4" s="432"/>
      <c r="LI4" s="432"/>
      <c r="LJ4" s="432"/>
      <c r="LK4" s="432"/>
      <c r="LL4" s="432"/>
      <c r="LM4" s="432"/>
      <c r="LN4" s="432"/>
      <c r="LO4" s="432"/>
      <c r="LP4" s="432"/>
      <c r="LQ4" s="432"/>
      <c r="LR4" s="432"/>
      <c r="LS4" s="432"/>
      <c r="LT4" s="432"/>
      <c r="LU4" s="432"/>
      <c r="LV4" s="432"/>
      <c r="LW4" s="432"/>
      <c r="LX4" s="432"/>
      <c r="LY4" s="432"/>
      <c r="LZ4" s="432"/>
      <c r="MA4" s="432"/>
      <c r="MB4" s="432"/>
      <c r="MC4" s="432"/>
      <c r="MD4" s="432"/>
      <c r="ME4" s="432"/>
      <c r="MF4" s="432"/>
      <c r="MG4" s="432"/>
      <c r="MH4" s="432"/>
      <c r="MI4" s="432"/>
      <c r="MJ4" s="432"/>
      <c r="MK4" s="432"/>
      <c r="ML4" s="432"/>
      <c r="MM4" s="432"/>
      <c r="MN4" s="432"/>
      <c r="MO4" s="432"/>
      <c r="MP4" s="432"/>
      <c r="MQ4" s="432"/>
      <c r="MR4" s="433"/>
    </row>
    <row r="5" spans="1:384" ht="41.25" thickBot="1" x14ac:dyDescent="0.25">
      <c r="A5" s="1620" t="s">
        <v>152</v>
      </c>
      <c r="B5" s="2818"/>
      <c r="C5" s="2819"/>
      <c r="D5" s="2820"/>
      <c r="E5" s="27"/>
      <c r="F5" s="3"/>
      <c r="G5" s="3"/>
      <c r="H5" s="3"/>
      <c r="I5" s="3"/>
      <c r="J5" s="3"/>
      <c r="K5" s="3"/>
      <c r="L5" s="3"/>
      <c r="M5" s="23"/>
      <c r="AF5" s="27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2"/>
      <c r="BE5" s="22"/>
      <c r="BF5" s="22"/>
      <c r="BG5" s="22"/>
      <c r="BH5" s="22"/>
      <c r="BI5" s="22"/>
      <c r="BJ5" s="22"/>
      <c r="BK5" s="22"/>
      <c r="BL5" s="22"/>
      <c r="BM5" s="14"/>
      <c r="BO5" s="82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818"/>
      <c r="DD5" s="1818"/>
      <c r="DE5" s="1818"/>
      <c r="DF5" s="1818"/>
      <c r="DG5" s="1818"/>
      <c r="DH5" s="1818"/>
      <c r="DI5" s="1818"/>
      <c r="DJ5" s="1818"/>
      <c r="DK5" s="1818"/>
      <c r="DL5" s="1818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EP5" s="14"/>
      <c r="FE5" s="3021"/>
      <c r="FF5" s="3022"/>
      <c r="FG5" s="3022"/>
      <c r="FH5" s="3022"/>
      <c r="FI5" s="3022"/>
      <c r="FJ5" s="3022"/>
      <c r="FK5" s="3022"/>
      <c r="FL5" s="3022"/>
      <c r="FM5" s="3022"/>
      <c r="FN5" s="3022"/>
      <c r="FO5" s="3022"/>
      <c r="FP5" s="3022"/>
      <c r="FQ5" s="3022"/>
      <c r="FR5" s="3022"/>
      <c r="FS5" s="3022"/>
      <c r="FT5" s="3022"/>
      <c r="FU5" s="3022"/>
      <c r="FV5" s="3022"/>
      <c r="FW5" s="3022"/>
      <c r="FX5" s="3022"/>
      <c r="FY5" s="3022"/>
      <c r="FZ5" s="3022"/>
      <c r="GA5" s="3022"/>
      <c r="GB5" s="3022"/>
      <c r="GC5" s="3022"/>
      <c r="GD5" s="3022"/>
      <c r="GE5" s="3022"/>
      <c r="GF5" s="3022"/>
      <c r="GG5" s="3022"/>
      <c r="GH5" s="3022"/>
      <c r="GI5" s="3022"/>
      <c r="GJ5" s="3022"/>
      <c r="GK5" s="3022"/>
      <c r="GL5" s="3022"/>
      <c r="GM5" s="3022"/>
      <c r="GN5" s="3022"/>
      <c r="GO5" s="3022"/>
      <c r="GP5" s="3022"/>
      <c r="GQ5" s="3022"/>
      <c r="GR5" s="3022"/>
      <c r="GS5" s="3022"/>
      <c r="GT5" s="3022"/>
      <c r="GU5" s="3022"/>
      <c r="GV5" s="3022"/>
      <c r="GW5" s="3022"/>
      <c r="GX5" s="3023"/>
      <c r="GY5" s="993"/>
      <c r="GZ5" s="3046"/>
      <c r="HA5" s="3047"/>
      <c r="HB5" s="3047"/>
      <c r="HC5" s="3047"/>
      <c r="HD5" s="3047"/>
      <c r="HE5" s="3047"/>
      <c r="HF5" s="3047"/>
      <c r="HG5" s="3047"/>
      <c r="HH5" s="3047"/>
      <c r="HI5" s="3047"/>
      <c r="HJ5" s="3047"/>
      <c r="HK5" s="3047"/>
      <c r="HL5" s="3047"/>
      <c r="HM5" s="3048"/>
      <c r="HO5" s="3000"/>
      <c r="HP5" s="3001"/>
      <c r="HQ5" s="3001"/>
      <c r="HR5" s="3001"/>
      <c r="HS5" s="3001"/>
      <c r="HT5" s="3001"/>
      <c r="HU5" s="3001"/>
      <c r="HV5" s="3001"/>
      <c r="HW5" s="3001"/>
      <c r="HX5" s="3001"/>
      <c r="HY5" s="3001"/>
      <c r="HZ5" s="3001"/>
      <c r="IA5" s="3001"/>
      <c r="IB5" s="3002"/>
      <c r="IE5" s="432"/>
      <c r="IF5" s="432"/>
      <c r="IG5" s="432"/>
      <c r="IH5" s="432"/>
      <c r="II5" s="432"/>
      <c r="IJ5" s="432"/>
      <c r="IK5" s="432"/>
      <c r="IL5" s="432"/>
      <c r="IM5" s="432"/>
      <c r="IN5" s="432"/>
      <c r="IO5" s="432"/>
      <c r="IP5" s="432"/>
      <c r="IQ5" s="432"/>
      <c r="IR5" s="432"/>
      <c r="IS5" s="432"/>
      <c r="IT5" s="432"/>
      <c r="IU5" s="432"/>
      <c r="IV5" s="432"/>
      <c r="IW5" s="432"/>
      <c r="IX5" s="432"/>
      <c r="IY5" s="432"/>
      <c r="IZ5" s="432"/>
      <c r="JA5" s="432"/>
      <c r="JB5" s="432"/>
      <c r="JC5" s="432"/>
      <c r="JD5" s="432"/>
      <c r="JE5" s="432"/>
      <c r="JF5" s="432"/>
      <c r="JG5" s="432"/>
      <c r="JH5" s="432"/>
      <c r="JI5" s="432"/>
      <c r="JJ5" s="432"/>
      <c r="JK5" s="432"/>
      <c r="JL5" s="432"/>
      <c r="JM5" s="432"/>
      <c r="JN5" s="432"/>
      <c r="JO5" s="432"/>
      <c r="JP5" s="432"/>
      <c r="JQ5" s="432"/>
      <c r="JR5" s="432"/>
      <c r="JS5" s="432"/>
      <c r="JT5" s="432"/>
      <c r="JU5" s="432"/>
      <c r="JV5" s="432"/>
      <c r="JW5" s="432"/>
      <c r="JX5" s="432"/>
      <c r="JY5" s="432"/>
      <c r="JZ5" s="432"/>
      <c r="KA5" s="432"/>
      <c r="KB5" s="432"/>
      <c r="KC5" s="432"/>
      <c r="KD5" s="432"/>
      <c r="KE5" s="432"/>
      <c r="KF5" s="432"/>
      <c r="KG5" s="432"/>
      <c r="KH5" s="432"/>
      <c r="KI5" s="432"/>
      <c r="KJ5" s="432"/>
      <c r="KK5" s="432"/>
      <c r="KL5" s="432"/>
      <c r="KM5" s="432"/>
      <c r="KN5" s="432"/>
      <c r="KO5" s="432"/>
      <c r="KP5" s="432"/>
      <c r="KQ5" s="432"/>
      <c r="KR5" s="432"/>
      <c r="KS5" s="432"/>
      <c r="KT5" s="432"/>
      <c r="KU5" s="432"/>
      <c r="KV5" s="432"/>
      <c r="KW5" s="432"/>
      <c r="KX5" s="432"/>
      <c r="KY5" s="432"/>
      <c r="KZ5" s="432"/>
      <c r="LA5" s="432"/>
      <c r="LB5" s="432"/>
      <c r="LC5" s="432"/>
      <c r="LD5" s="432"/>
      <c r="LE5" s="432"/>
      <c r="LF5" s="432"/>
      <c r="LG5" s="432"/>
      <c r="LH5" s="432"/>
      <c r="LI5" s="432"/>
      <c r="LJ5" s="432"/>
      <c r="LK5" s="432"/>
      <c r="LL5" s="432"/>
      <c r="LM5" s="432"/>
      <c r="LN5" s="432"/>
      <c r="LO5" s="432"/>
      <c r="LP5" s="432"/>
      <c r="LQ5" s="432"/>
      <c r="LR5" s="432"/>
      <c r="LS5" s="432"/>
      <c r="LT5" s="432"/>
      <c r="LU5" s="432"/>
      <c r="LV5" s="432"/>
      <c r="LW5" s="432"/>
      <c r="LX5" s="432"/>
      <c r="LY5" s="432"/>
      <c r="LZ5" s="432"/>
      <c r="MA5" s="432"/>
      <c r="MB5" s="432"/>
      <c r="MC5" s="432"/>
      <c r="MD5" s="432"/>
      <c r="ME5" s="432"/>
      <c r="MF5" s="432"/>
      <c r="MG5" s="432"/>
      <c r="MH5" s="432"/>
      <c r="MI5" s="432"/>
      <c r="MJ5" s="432"/>
      <c r="MK5" s="432"/>
      <c r="ML5" s="432"/>
      <c r="MM5" s="432"/>
      <c r="MN5" s="432"/>
      <c r="MO5" s="432"/>
      <c r="MP5" s="432"/>
      <c r="MQ5" s="432"/>
      <c r="MR5" s="433"/>
      <c r="MT5" s="2337" t="s">
        <v>390</v>
      </c>
      <c r="MU5" s="2338"/>
      <c r="MV5" s="2338"/>
      <c r="MW5" s="2338"/>
      <c r="MX5" s="2338"/>
      <c r="MY5" s="2338"/>
      <c r="MZ5" s="2338"/>
      <c r="NA5" s="2338"/>
      <c r="NB5" s="2338"/>
      <c r="NC5" s="2338"/>
      <c r="ND5" s="2338"/>
      <c r="NE5" s="2338"/>
      <c r="NF5" s="2338"/>
      <c r="NG5" s="2338"/>
      <c r="NH5" s="2338"/>
      <c r="NI5" s="2338"/>
      <c r="NJ5" s="2338"/>
      <c r="NK5" s="2338"/>
      <c r="NL5" s="2338"/>
      <c r="NM5" s="2338"/>
      <c r="NN5" s="2338"/>
      <c r="NO5" s="2338"/>
      <c r="NP5" s="2338"/>
      <c r="NQ5" s="2338"/>
      <c r="NR5" s="2338"/>
      <c r="NS5" s="2339"/>
    </row>
    <row r="6" spans="1:384" ht="33.75" thickBot="1" x14ac:dyDescent="0.45">
      <c r="A6" s="1620" t="s">
        <v>1</v>
      </c>
      <c r="B6" s="1768"/>
      <c r="C6" s="1769"/>
      <c r="D6" s="1770"/>
      <c r="E6" s="27"/>
      <c r="F6" s="2904" t="s">
        <v>399</v>
      </c>
      <c r="G6" s="2904"/>
      <c r="H6" s="2904"/>
      <c r="I6" s="2904"/>
      <c r="J6" s="2904"/>
      <c r="K6" s="2904"/>
      <c r="L6" s="2904"/>
      <c r="M6" s="23"/>
      <c r="R6" s="2910" t="s">
        <v>171</v>
      </c>
      <c r="S6" s="2911"/>
      <c r="T6" s="2911"/>
      <c r="U6" s="2911"/>
      <c r="V6" s="2911"/>
      <c r="W6" s="2911"/>
      <c r="X6" s="2911"/>
      <c r="Y6" s="2911"/>
      <c r="Z6" s="2912"/>
      <c r="AF6" s="27"/>
      <c r="AG6" s="22"/>
      <c r="AH6" s="22"/>
      <c r="AI6" s="22"/>
      <c r="AJ6" s="22"/>
      <c r="AK6" s="22"/>
      <c r="AL6" s="14"/>
      <c r="AM6" s="22"/>
      <c r="AN6" s="22"/>
      <c r="AO6" s="22"/>
      <c r="AP6" s="22"/>
      <c r="AQ6" s="22"/>
      <c r="AR6" s="2905" t="s">
        <v>171</v>
      </c>
      <c r="AS6" s="2906"/>
      <c r="AT6" s="2906"/>
      <c r="AU6" s="2906"/>
      <c r="AV6" s="2906"/>
      <c r="AW6" s="2906"/>
      <c r="AX6" s="2906"/>
      <c r="AY6" s="2906"/>
      <c r="AZ6" s="2906"/>
      <c r="BA6" s="2906"/>
      <c r="BB6" s="2906"/>
      <c r="BC6" s="2906"/>
      <c r="BD6" s="2906"/>
      <c r="BE6" s="2906"/>
      <c r="BF6" s="2906"/>
      <c r="BG6" s="2906"/>
      <c r="BH6" s="2907"/>
      <c r="BI6" s="22"/>
      <c r="BJ6" s="22"/>
      <c r="BK6" s="22"/>
      <c r="BL6" s="22"/>
      <c r="BM6" s="14"/>
      <c r="BO6" s="2803" t="s">
        <v>171</v>
      </c>
      <c r="BP6" s="2804"/>
      <c r="BQ6" s="2804"/>
      <c r="BR6" s="2804"/>
      <c r="BS6" s="2804"/>
      <c r="BT6" s="2804"/>
      <c r="BU6" s="2804"/>
      <c r="BV6" s="2804"/>
      <c r="BW6" s="2804"/>
      <c r="BX6" s="2804"/>
      <c r="BY6" s="2804"/>
      <c r="BZ6" s="2804"/>
      <c r="CA6" s="2804"/>
      <c r="CB6" s="2804"/>
      <c r="CC6" s="2804"/>
      <c r="CD6" s="2804"/>
      <c r="CE6" s="2804"/>
      <c r="CF6" s="2804"/>
      <c r="CG6" s="2804"/>
      <c r="CH6" s="2804"/>
      <c r="CI6" s="2804"/>
      <c r="CJ6" s="2804"/>
      <c r="CK6" s="2804"/>
      <c r="CL6" s="2804"/>
      <c r="CM6" s="2804"/>
      <c r="CN6" s="2804"/>
      <c r="CO6" s="2804"/>
      <c r="CP6" s="2804"/>
      <c r="CQ6" s="2804"/>
      <c r="CR6" s="2804"/>
      <c r="CS6" s="2804"/>
      <c r="CT6" s="2804"/>
      <c r="CU6" s="2804"/>
      <c r="CV6" s="2804"/>
      <c r="CW6" s="2804"/>
      <c r="CX6" s="2804"/>
      <c r="CY6" s="2804"/>
      <c r="CZ6" s="2804"/>
      <c r="DA6" s="2804"/>
      <c r="DB6" s="2804"/>
      <c r="DC6" s="2804"/>
      <c r="DD6" s="2804"/>
      <c r="DE6" s="2804"/>
      <c r="DF6" s="2804"/>
      <c r="DG6" s="2804"/>
      <c r="DH6" s="2804"/>
      <c r="DI6" s="2804"/>
      <c r="DJ6" s="2804"/>
      <c r="DK6" s="2804"/>
      <c r="DL6" s="2804"/>
      <c r="DM6" s="2804"/>
      <c r="DN6" s="2804"/>
      <c r="DO6" s="2804"/>
      <c r="DP6" s="2804"/>
      <c r="DQ6" s="2804"/>
      <c r="DR6" s="2804"/>
      <c r="DS6" s="2804"/>
      <c r="DT6" s="2804"/>
      <c r="DU6" s="2804"/>
      <c r="DV6" s="2804"/>
      <c r="DW6" s="2805"/>
      <c r="DX6" s="68"/>
      <c r="DY6" s="69"/>
      <c r="DZ6" s="2905" t="s">
        <v>171</v>
      </c>
      <c r="EA6" s="2906"/>
      <c r="EB6" s="2906"/>
      <c r="EC6" s="2906"/>
      <c r="ED6" s="2906"/>
      <c r="EE6" s="2906"/>
      <c r="EF6" s="2906"/>
      <c r="EG6" s="2906"/>
      <c r="EH6" s="2906"/>
      <c r="EI6" s="2906"/>
      <c r="EJ6" s="2906"/>
      <c r="EK6" s="2906"/>
      <c r="EL6" s="2906"/>
      <c r="EM6" s="2907"/>
      <c r="EN6" s="68"/>
      <c r="EO6" s="1685"/>
      <c r="EP6" s="2905" t="s">
        <v>171</v>
      </c>
      <c r="EQ6" s="2906"/>
      <c r="ER6" s="2906"/>
      <c r="ES6" s="2906"/>
      <c r="ET6" s="2906"/>
      <c r="EU6" s="2906"/>
      <c r="EV6" s="2906"/>
      <c r="EW6" s="2906"/>
      <c r="EX6" s="2906"/>
      <c r="EY6" s="2906"/>
      <c r="EZ6" s="2906"/>
      <c r="FA6" s="2906"/>
      <c r="FB6" s="2907"/>
      <c r="FC6" s="1708"/>
      <c r="FD6" s="593"/>
      <c r="FE6" s="2337" t="s">
        <v>388</v>
      </c>
      <c r="FF6" s="2338"/>
      <c r="FG6" s="2338"/>
      <c r="FH6" s="2338"/>
      <c r="FI6" s="2338"/>
      <c r="FJ6" s="2338"/>
      <c r="FK6" s="2338"/>
      <c r="FL6" s="2338"/>
      <c r="FM6" s="2338"/>
      <c r="FN6" s="2338"/>
      <c r="FO6" s="2338"/>
      <c r="FP6" s="2338"/>
      <c r="FQ6" s="2338"/>
      <c r="FR6" s="2338"/>
      <c r="FS6" s="2338"/>
      <c r="FT6" s="2338"/>
      <c r="FU6" s="2338"/>
      <c r="FV6" s="2338"/>
      <c r="FW6" s="2338"/>
      <c r="FX6" s="2338"/>
      <c r="FY6" s="2338"/>
      <c r="FZ6" s="2338"/>
      <c r="GA6" s="2338"/>
      <c r="GB6" s="2338"/>
      <c r="GC6" s="2338"/>
      <c r="GD6" s="2338"/>
      <c r="GE6" s="2338"/>
      <c r="GF6" s="2338"/>
      <c r="GG6" s="2338"/>
      <c r="GH6" s="2338"/>
      <c r="GI6" s="2338"/>
      <c r="GJ6" s="2338"/>
      <c r="GK6" s="2338"/>
      <c r="GL6" s="2338"/>
      <c r="GM6" s="2338"/>
      <c r="GN6" s="2338"/>
      <c r="GO6" s="2338"/>
      <c r="GP6" s="2338"/>
      <c r="GQ6" s="2338"/>
      <c r="GR6" s="2338"/>
      <c r="GS6" s="2338"/>
      <c r="GT6" s="2338"/>
      <c r="GU6" s="2338"/>
      <c r="GV6" s="2338"/>
      <c r="GW6" s="2338"/>
      <c r="GX6" s="2339"/>
      <c r="GY6" s="920"/>
      <c r="GZ6" s="920"/>
      <c r="HA6" s="920"/>
      <c r="HB6" s="920"/>
      <c r="HC6" s="920"/>
      <c r="HD6" s="920"/>
      <c r="HE6" s="920"/>
      <c r="HF6" s="920"/>
      <c r="HG6" s="920"/>
      <c r="HH6" s="920"/>
      <c r="HI6" s="920"/>
      <c r="HJ6" s="920"/>
      <c r="HK6" s="920"/>
      <c r="HL6" s="920"/>
      <c r="HO6" s="3000"/>
      <c r="HP6" s="3001"/>
      <c r="HQ6" s="3001"/>
      <c r="HR6" s="3001"/>
      <c r="HS6" s="3001"/>
      <c r="HT6" s="3001"/>
      <c r="HU6" s="3001"/>
      <c r="HV6" s="3001"/>
      <c r="HW6" s="3001"/>
      <c r="HX6" s="3001"/>
      <c r="HY6" s="3001"/>
      <c r="HZ6" s="3001"/>
      <c r="IA6" s="3001"/>
      <c r="IB6" s="3002"/>
      <c r="IE6" s="2337" t="s">
        <v>394</v>
      </c>
      <c r="IF6" s="2338"/>
      <c r="IG6" s="2338"/>
      <c r="IH6" s="2338"/>
      <c r="II6" s="2338"/>
      <c r="IJ6" s="2338"/>
      <c r="IK6" s="2338"/>
      <c r="IL6" s="2338"/>
      <c r="IM6" s="2338"/>
      <c r="IN6" s="2338"/>
      <c r="IO6" s="2338"/>
      <c r="IP6" s="2338"/>
      <c r="IQ6" s="2338"/>
      <c r="IR6" s="2338"/>
      <c r="IS6" s="2338"/>
      <c r="IT6" s="2338"/>
      <c r="IU6" s="2338"/>
      <c r="IV6" s="2338"/>
      <c r="IW6" s="2338"/>
      <c r="IX6" s="2338"/>
      <c r="IY6" s="2338"/>
      <c r="IZ6" s="2338"/>
      <c r="JA6" s="2338"/>
      <c r="JB6" s="2338"/>
      <c r="JC6" s="2338"/>
      <c r="JD6" s="2338"/>
      <c r="JE6" s="2338"/>
      <c r="JF6" s="2338"/>
      <c r="JG6" s="2338"/>
      <c r="JH6" s="2338"/>
      <c r="JI6" s="2338"/>
      <c r="JJ6" s="2338"/>
      <c r="JK6" s="2338"/>
      <c r="JL6" s="2338"/>
      <c r="JM6" s="2338"/>
      <c r="JN6" s="2338"/>
      <c r="JO6" s="2338"/>
      <c r="JP6" s="2338"/>
      <c r="JQ6" s="2338"/>
      <c r="JR6" s="2338"/>
      <c r="JS6" s="2338"/>
      <c r="JT6" s="2338"/>
      <c r="JU6" s="2338"/>
      <c r="JV6" s="2338"/>
      <c r="JW6" s="2338"/>
      <c r="JX6" s="2338"/>
      <c r="JY6" s="2338"/>
      <c r="JZ6" s="2338"/>
      <c r="KA6" s="2338"/>
      <c r="KB6" s="2338"/>
      <c r="KC6" s="2338"/>
      <c r="KD6" s="2338"/>
      <c r="KE6" s="2338"/>
      <c r="KF6" s="2338"/>
      <c r="KG6" s="2338"/>
      <c r="KH6" s="2338"/>
      <c r="KI6" s="2338"/>
      <c r="KJ6" s="2338"/>
      <c r="KK6" s="2338"/>
      <c r="KL6" s="2339"/>
      <c r="KM6" s="920"/>
      <c r="KN6" s="920"/>
      <c r="KO6" s="920"/>
      <c r="KP6" s="920"/>
      <c r="KQ6" s="920"/>
      <c r="KR6" s="920"/>
      <c r="KS6" s="920"/>
      <c r="KT6" s="920"/>
      <c r="KU6" s="920"/>
      <c r="KV6" s="920"/>
      <c r="KW6" s="920"/>
      <c r="KX6" s="920"/>
      <c r="KY6" s="920"/>
      <c r="KZ6" s="920"/>
      <c r="LA6" s="920"/>
      <c r="LB6" s="920"/>
      <c r="LC6" s="920"/>
      <c r="LD6" s="920"/>
      <c r="LE6" s="920"/>
      <c r="LF6" s="920"/>
      <c r="LG6" s="920"/>
      <c r="LH6" s="920"/>
      <c r="LI6" s="920"/>
      <c r="LJ6" s="920"/>
      <c r="LK6" s="920"/>
      <c r="LL6" s="920"/>
      <c r="LM6" s="920"/>
      <c r="LN6" s="920"/>
      <c r="LO6" s="920"/>
      <c r="LP6" s="920"/>
      <c r="LQ6" s="920"/>
      <c r="LR6" s="920"/>
      <c r="LS6" s="920"/>
      <c r="LT6" s="920"/>
      <c r="LU6" s="920"/>
      <c r="LV6" s="920"/>
      <c r="LW6" s="920"/>
      <c r="LX6" s="432"/>
      <c r="LY6" s="432"/>
      <c r="LZ6" s="432"/>
      <c r="MA6" s="432"/>
      <c r="MB6" s="432"/>
      <c r="MC6" s="432"/>
      <c r="MD6" s="432"/>
      <c r="ME6" s="432"/>
      <c r="MF6" s="432"/>
      <c r="MG6" s="432"/>
      <c r="MH6" s="432"/>
      <c r="MI6" s="432"/>
      <c r="MJ6" s="432"/>
      <c r="MK6" s="432"/>
      <c r="ML6" s="432"/>
      <c r="MM6" s="432"/>
      <c r="MN6" s="432"/>
      <c r="MO6" s="432"/>
      <c r="MP6" s="432"/>
      <c r="MQ6" s="432"/>
      <c r="MR6" s="433"/>
      <c r="MT6" s="2891"/>
      <c r="MU6" s="2892"/>
      <c r="MV6" s="2892"/>
      <c r="MW6" s="2892"/>
      <c r="MX6" s="2892"/>
      <c r="MY6" s="2892"/>
      <c r="MZ6" s="2892"/>
      <c r="NA6" s="2892"/>
      <c r="NB6" s="2892"/>
      <c r="NC6" s="2892"/>
      <c r="ND6" s="2892"/>
      <c r="NE6" s="2892"/>
      <c r="NF6" s="2892"/>
      <c r="NG6" s="2892"/>
      <c r="NH6" s="2892"/>
      <c r="NI6" s="2892"/>
      <c r="NJ6" s="2892"/>
      <c r="NK6" s="2892"/>
      <c r="NL6" s="2892"/>
      <c r="NM6" s="2892"/>
      <c r="NN6" s="2892"/>
      <c r="NO6" s="2892"/>
      <c r="NP6" s="2892"/>
      <c r="NQ6" s="2892"/>
      <c r="NR6" s="2892"/>
      <c r="NS6" s="2893"/>
      <c r="NT6" s="1081"/>
    </row>
    <row r="7" spans="1:384" ht="41.25" thickBot="1" x14ac:dyDescent="0.25">
      <c r="A7" s="1620" t="s">
        <v>2</v>
      </c>
      <c r="B7" s="2763"/>
      <c r="C7" s="2764"/>
      <c r="D7" s="2765"/>
      <c r="E7" s="27"/>
      <c r="F7" s="3"/>
      <c r="G7" s="3"/>
      <c r="H7" s="3"/>
      <c r="I7" s="3"/>
      <c r="J7" s="3"/>
      <c r="K7" s="3"/>
      <c r="L7" s="3"/>
      <c r="M7" s="23"/>
      <c r="AF7" s="27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2"/>
      <c r="BE7" s="22"/>
      <c r="BF7" s="22"/>
      <c r="BG7" s="22"/>
      <c r="BH7" s="22"/>
      <c r="BI7" s="22"/>
      <c r="BJ7" s="22"/>
      <c r="BK7" s="22"/>
      <c r="BL7" s="22"/>
      <c r="BM7" s="14"/>
      <c r="DV7" s="1816"/>
      <c r="EP7" s="14"/>
      <c r="FE7" s="2340"/>
      <c r="FF7" s="2341"/>
      <c r="FG7" s="2341"/>
      <c r="FH7" s="2341"/>
      <c r="FI7" s="2341"/>
      <c r="FJ7" s="2341"/>
      <c r="FK7" s="2341"/>
      <c r="FL7" s="2341"/>
      <c r="FM7" s="2341"/>
      <c r="FN7" s="2341"/>
      <c r="FO7" s="2341"/>
      <c r="FP7" s="2341"/>
      <c r="FQ7" s="2341"/>
      <c r="FR7" s="2341"/>
      <c r="FS7" s="2341"/>
      <c r="FT7" s="2341"/>
      <c r="FU7" s="2341"/>
      <c r="FV7" s="2341"/>
      <c r="FW7" s="2341"/>
      <c r="FX7" s="2341"/>
      <c r="FY7" s="2341"/>
      <c r="FZ7" s="2341"/>
      <c r="GA7" s="2341"/>
      <c r="GB7" s="2341"/>
      <c r="GC7" s="2341"/>
      <c r="GD7" s="2341"/>
      <c r="GE7" s="2341"/>
      <c r="GF7" s="2341"/>
      <c r="GG7" s="2341"/>
      <c r="GH7" s="2341"/>
      <c r="GI7" s="2341"/>
      <c r="GJ7" s="2341"/>
      <c r="GK7" s="2341"/>
      <c r="GL7" s="2341"/>
      <c r="GM7" s="2341"/>
      <c r="GN7" s="2341"/>
      <c r="GO7" s="2341"/>
      <c r="GP7" s="2341"/>
      <c r="GQ7" s="2341"/>
      <c r="GR7" s="2341"/>
      <c r="GS7" s="2341"/>
      <c r="GT7" s="2341"/>
      <c r="GU7" s="2341"/>
      <c r="GV7" s="2341"/>
      <c r="GW7" s="2341"/>
      <c r="GX7" s="2342"/>
      <c r="GY7" s="919"/>
      <c r="GZ7" s="919"/>
      <c r="HA7" s="919"/>
      <c r="HB7" s="919"/>
      <c r="HC7" s="919"/>
      <c r="HD7" s="919"/>
      <c r="HE7" s="919"/>
      <c r="HF7" s="919"/>
      <c r="HG7" s="919"/>
      <c r="HH7" s="919"/>
      <c r="HI7" s="919"/>
      <c r="HJ7" s="919"/>
      <c r="HK7" s="919"/>
      <c r="HL7" s="919"/>
      <c r="HO7" s="3003"/>
      <c r="HP7" s="3004"/>
      <c r="HQ7" s="3004"/>
      <c r="HR7" s="3004"/>
      <c r="HS7" s="3004"/>
      <c r="HT7" s="3004"/>
      <c r="HU7" s="3004"/>
      <c r="HV7" s="3004"/>
      <c r="HW7" s="3004"/>
      <c r="HX7" s="3004"/>
      <c r="HY7" s="3004"/>
      <c r="HZ7" s="3004"/>
      <c r="IA7" s="3004"/>
      <c r="IB7" s="3005"/>
      <c r="IE7" s="2340"/>
      <c r="IF7" s="2341"/>
      <c r="IG7" s="2341"/>
      <c r="IH7" s="2341"/>
      <c r="II7" s="2341"/>
      <c r="IJ7" s="2341"/>
      <c r="IK7" s="2341"/>
      <c r="IL7" s="2341"/>
      <c r="IM7" s="2341"/>
      <c r="IN7" s="2341"/>
      <c r="IO7" s="2341"/>
      <c r="IP7" s="2341"/>
      <c r="IQ7" s="2341"/>
      <c r="IR7" s="2341"/>
      <c r="IS7" s="2341"/>
      <c r="IT7" s="2341"/>
      <c r="IU7" s="2341"/>
      <c r="IV7" s="2341"/>
      <c r="IW7" s="2341"/>
      <c r="IX7" s="2341"/>
      <c r="IY7" s="2341"/>
      <c r="IZ7" s="2341"/>
      <c r="JA7" s="2341"/>
      <c r="JB7" s="2341"/>
      <c r="JC7" s="2341"/>
      <c r="JD7" s="2341"/>
      <c r="JE7" s="2341"/>
      <c r="JF7" s="2341"/>
      <c r="JG7" s="2341"/>
      <c r="JH7" s="2341"/>
      <c r="JI7" s="2341"/>
      <c r="JJ7" s="2341"/>
      <c r="JK7" s="2341"/>
      <c r="JL7" s="2341"/>
      <c r="JM7" s="2341"/>
      <c r="JN7" s="2341"/>
      <c r="JO7" s="2341"/>
      <c r="JP7" s="2341"/>
      <c r="JQ7" s="2341"/>
      <c r="JR7" s="2341"/>
      <c r="JS7" s="2341"/>
      <c r="JT7" s="2341"/>
      <c r="JU7" s="2341"/>
      <c r="JV7" s="2341"/>
      <c r="JW7" s="2341"/>
      <c r="JX7" s="2341"/>
      <c r="JY7" s="2341"/>
      <c r="JZ7" s="2341"/>
      <c r="KA7" s="2341"/>
      <c r="KB7" s="2341"/>
      <c r="KC7" s="2341"/>
      <c r="KD7" s="2341"/>
      <c r="KE7" s="2341"/>
      <c r="KF7" s="2341"/>
      <c r="KG7" s="2341"/>
      <c r="KH7" s="2341"/>
      <c r="KI7" s="2341"/>
      <c r="KJ7" s="2341"/>
      <c r="KK7" s="2341"/>
      <c r="KL7" s="2342"/>
      <c r="KM7" s="919"/>
      <c r="KN7" s="919"/>
      <c r="KO7" s="919"/>
      <c r="KP7" s="919"/>
      <c r="KQ7" s="919"/>
      <c r="KR7" s="919"/>
      <c r="KS7" s="919"/>
      <c r="KT7" s="919"/>
      <c r="KU7" s="919"/>
      <c r="KV7" s="919"/>
      <c r="KW7" s="919"/>
      <c r="KX7" s="919"/>
      <c r="KY7" s="919"/>
      <c r="KZ7" s="919"/>
      <c r="LA7" s="919"/>
      <c r="LB7" s="919"/>
      <c r="LC7" s="919"/>
      <c r="LD7" s="919"/>
      <c r="LE7" s="919"/>
      <c r="LF7" s="919"/>
      <c r="LG7" s="919"/>
      <c r="LH7" s="919"/>
      <c r="LI7" s="919"/>
      <c r="LJ7" s="919"/>
      <c r="LK7" s="919"/>
      <c r="LL7" s="919"/>
      <c r="LM7" s="919"/>
      <c r="LN7" s="919"/>
      <c r="LO7" s="919"/>
      <c r="LP7" s="919"/>
      <c r="LQ7" s="919"/>
      <c r="LR7" s="919"/>
      <c r="LS7" s="919"/>
      <c r="LT7" s="919"/>
      <c r="LU7" s="919"/>
      <c r="LV7" s="919"/>
      <c r="LW7" s="919"/>
      <c r="LX7" s="432"/>
      <c r="LY7" s="432"/>
      <c r="LZ7" s="432"/>
      <c r="MA7" s="432"/>
      <c r="MB7" s="432"/>
      <c r="MC7" s="432"/>
      <c r="MD7" s="432"/>
      <c r="ME7" s="432"/>
      <c r="MF7" s="432"/>
      <c r="MG7" s="432"/>
      <c r="MH7" s="432"/>
      <c r="MI7" s="432"/>
      <c r="MJ7" s="432"/>
      <c r="MK7" s="432"/>
      <c r="ML7" s="432"/>
      <c r="MM7" s="432"/>
      <c r="MN7" s="432"/>
      <c r="MO7" s="432"/>
      <c r="MP7" s="432"/>
      <c r="MQ7" s="432"/>
      <c r="MR7" s="433"/>
      <c r="MT7" s="2340"/>
      <c r="MU7" s="2341"/>
      <c r="MV7" s="2341"/>
      <c r="MW7" s="2341"/>
      <c r="MX7" s="2341"/>
      <c r="MY7" s="2341"/>
      <c r="MZ7" s="2341"/>
      <c r="NA7" s="2341"/>
      <c r="NB7" s="2341"/>
      <c r="NC7" s="2341"/>
      <c r="ND7" s="2341"/>
      <c r="NE7" s="2341"/>
      <c r="NF7" s="2341"/>
      <c r="NG7" s="2341"/>
      <c r="NH7" s="2341"/>
      <c r="NI7" s="2341"/>
      <c r="NJ7" s="2341"/>
      <c r="NK7" s="2341"/>
      <c r="NL7" s="2341"/>
      <c r="NM7" s="2341"/>
      <c r="NN7" s="2341"/>
      <c r="NO7" s="2341"/>
      <c r="NP7" s="2341"/>
      <c r="NQ7" s="2341"/>
      <c r="NR7" s="2341"/>
      <c r="NS7" s="2342"/>
      <c r="NT7" s="1081"/>
    </row>
    <row r="8" spans="1:384" ht="94.5" thickBot="1" x14ac:dyDescent="0.25">
      <c r="A8" s="1621" t="s">
        <v>151</v>
      </c>
      <c r="B8" s="2766"/>
      <c r="C8" s="2767"/>
      <c r="D8" s="2768"/>
      <c r="E8" s="1509"/>
      <c r="F8" s="2769" t="s">
        <v>94</v>
      </c>
      <c r="G8" s="2770"/>
      <c r="H8" s="2770"/>
      <c r="I8" s="2770"/>
      <c r="J8" s="2770"/>
      <c r="K8" s="2770"/>
      <c r="L8" s="2771"/>
      <c r="M8" s="77"/>
      <c r="N8" s="17"/>
      <c r="O8" s="2772" t="s">
        <v>54</v>
      </c>
      <c r="P8" s="2773"/>
      <c r="Q8" s="2773"/>
      <c r="R8" s="2773"/>
      <c r="S8" s="2773"/>
      <c r="T8" s="2773"/>
      <c r="U8" s="2773"/>
      <c r="V8" s="2773"/>
      <c r="W8" s="2773"/>
      <c r="X8" s="2773"/>
      <c r="Y8" s="2773"/>
      <c r="Z8" s="2773"/>
      <c r="AA8" s="2773"/>
      <c r="AB8" s="2773"/>
      <c r="AC8" s="2773"/>
      <c r="AD8" s="2774"/>
      <c r="AE8" s="77"/>
      <c r="AF8" s="78"/>
      <c r="AG8" s="2769" t="s">
        <v>95</v>
      </c>
      <c r="AH8" s="2770"/>
      <c r="AI8" s="2770"/>
      <c r="AJ8" s="2770"/>
      <c r="AK8" s="2770"/>
      <c r="AL8" s="2770"/>
      <c r="AM8" s="2770"/>
      <c r="AN8" s="2770"/>
      <c r="AO8" s="2770"/>
      <c r="AP8" s="2770"/>
      <c r="AQ8" s="2770"/>
      <c r="AR8" s="2770"/>
      <c r="AS8" s="2770"/>
      <c r="AT8" s="2770"/>
      <c r="AU8" s="2770"/>
      <c r="AV8" s="2770"/>
      <c r="AW8" s="2770"/>
      <c r="AX8" s="2770"/>
      <c r="AY8" s="2770"/>
      <c r="AZ8" s="2770"/>
      <c r="BA8" s="2770"/>
      <c r="BB8" s="2770"/>
      <c r="BC8" s="2770"/>
      <c r="BD8" s="2770"/>
      <c r="BE8" s="2770"/>
      <c r="BF8" s="2770"/>
      <c r="BG8" s="2770"/>
      <c r="BH8" s="2770"/>
      <c r="BI8" s="2770"/>
      <c r="BJ8" s="2770"/>
      <c r="BK8" s="2770"/>
      <c r="BL8" s="2771"/>
      <c r="BM8" s="5"/>
      <c r="BN8" s="78"/>
      <c r="BO8" s="2812" t="s">
        <v>55</v>
      </c>
      <c r="BP8" s="2813"/>
      <c r="BQ8" s="2813"/>
      <c r="BR8" s="2813"/>
      <c r="BS8" s="2813"/>
      <c r="BT8" s="2813"/>
      <c r="BU8" s="2813"/>
      <c r="BV8" s="2813"/>
      <c r="BW8" s="2813"/>
      <c r="BX8" s="2813"/>
      <c r="BY8" s="2813"/>
      <c r="BZ8" s="2813"/>
      <c r="CA8" s="2813"/>
      <c r="CB8" s="2813"/>
      <c r="CC8" s="2813"/>
      <c r="CD8" s="2813"/>
      <c r="CE8" s="2813"/>
      <c r="CF8" s="2813"/>
      <c r="CG8" s="2813"/>
      <c r="CH8" s="2813"/>
      <c r="CI8" s="2813"/>
      <c r="CJ8" s="2813"/>
      <c r="CK8" s="2813"/>
      <c r="CL8" s="2813"/>
      <c r="CM8" s="2813"/>
      <c r="CN8" s="2813"/>
      <c r="CO8" s="2813"/>
      <c r="CP8" s="2813"/>
      <c r="CQ8" s="2813"/>
      <c r="CR8" s="2813"/>
      <c r="CS8" s="2813"/>
      <c r="CT8" s="2813"/>
      <c r="CU8" s="2813"/>
      <c r="CV8" s="2813"/>
      <c r="CW8" s="2813"/>
      <c r="CX8" s="2813"/>
      <c r="CY8" s="2813"/>
      <c r="CZ8" s="2813"/>
      <c r="DA8" s="2813"/>
      <c r="DB8" s="2813"/>
      <c r="DC8" s="2813"/>
      <c r="DD8" s="2813"/>
      <c r="DE8" s="2813"/>
      <c r="DF8" s="2813"/>
      <c r="DG8" s="2813"/>
      <c r="DH8" s="2813"/>
      <c r="DI8" s="2813"/>
      <c r="DJ8" s="2813"/>
      <c r="DK8" s="2813"/>
      <c r="DL8" s="2813"/>
      <c r="DM8" s="2813"/>
      <c r="DN8" s="2813"/>
      <c r="DO8" s="2813"/>
      <c r="DP8" s="2813"/>
      <c r="DQ8" s="2813"/>
      <c r="DR8" s="2813"/>
      <c r="DS8" s="2813"/>
      <c r="DT8" s="2813"/>
      <c r="DU8" s="2813"/>
      <c r="DV8" s="2813"/>
      <c r="DW8" s="2814"/>
      <c r="DX8" s="77"/>
      <c r="DY8" s="78"/>
      <c r="DZ8" s="2772" t="s">
        <v>66</v>
      </c>
      <c r="EA8" s="2773"/>
      <c r="EB8" s="2773"/>
      <c r="EC8" s="2773"/>
      <c r="ED8" s="2773"/>
      <c r="EE8" s="2773"/>
      <c r="EF8" s="2773"/>
      <c r="EG8" s="2773"/>
      <c r="EH8" s="2773"/>
      <c r="EI8" s="2773"/>
      <c r="EJ8" s="2773"/>
      <c r="EK8" s="2773"/>
      <c r="EL8" s="2773"/>
      <c r="EM8" s="2774"/>
      <c r="EN8" s="77"/>
      <c r="EO8" s="1686"/>
      <c r="EP8" s="3029" t="s">
        <v>214</v>
      </c>
      <c r="EQ8" s="3030"/>
      <c r="ER8" s="3030"/>
      <c r="ES8" s="3030"/>
      <c r="ET8" s="3030"/>
      <c r="EU8" s="3030"/>
      <c r="EV8" s="3030"/>
      <c r="EW8" s="3030"/>
      <c r="EX8" s="3030"/>
      <c r="EY8" s="3030"/>
      <c r="EZ8" s="3030"/>
      <c r="FA8" s="3030"/>
      <c r="FB8" s="3031"/>
      <c r="FC8" s="77"/>
      <c r="FD8" s="594"/>
      <c r="FE8" s="3012" t="s">
        <v>387</v>
      </c>
      <c r="FF8" s="3013"/>
      <c r="FG8" s="3013"/>
      <c r="FH8" s="3013"/>
      <c r="FI8" s="3013"/>
      <c r="FJ8" s="3013"/>
      <c r="FK8" s="3013"/>
      <c r="FL8" s="3013"/>
      <c r="FM8" s="3013"/>
      <c r="FN8" s="3013"/>
      <c r="FO8" s="3013"/>
      <c r="FP8" s="3013"/>
      <c r="FQ8" s="3013"/>
      <c r="FR8" s="3013"/>
      <c r="FS8" s="3013"/>
      <c r="FT8" s="3013"/>
      <c r="FU8" s="3013"/>
      <c r="FV8" s="3013"/>
      <c r="FW8" s="3013"/>
      <c r="FX8" s="3013"/>
      <c r="FY8" s="3013"/>
      <c r="FZ8" s="3013"/>
      <c r="GA8" s="3013"/>
      <c r="GB8" s="3013"/>
      <c r="GC8" s="3013"/>
      <c r="GD8" s="3013"/>
      <c r="GE8" s="3013"/>
      <c r="GF8" s="3013"/>
      <c r="GG8" s="3013"/>
      <c r="GH8" s="3013"/>
      <c r="GI8" s="3013"/>
      <c r="GJ8" s="3013"/>
      <c r="GK8" s="3013"/>
      <c r="GL8" s="3013"/>
      <c r="GM8" s="3013"/>
      <c r="GN8" s="3013"/>
      <c r="GO8" s="3013"/>
      <c r="GP8" s="3013"/>
      <c r="GQ8" s="3013"/>
      <c r="GR8" s="3013"/>
      <c r="GS8" s="3013"/>
      <c r="GT8" s="3013"/>
      <c r="GU8" s="3013"/>
      <c r="GV8" s="3013"/>
      <c r="GW8" s="3013"/>
      <c r="GX8" s="3013"/>
      <c r="GY8" s="3013"/>
      <c r="GZ8" s="3013"/>
      <c r="HA8" s="3013"/>
      <c r="HB8" s="3013"/>
      <c r="HC8" s="3013"/>
      <c r="HD8" s="3013"/>
      <c r="HE8" s="3013"/>
      <c r="HF8" s="3013"/>
      <c r="HG8" s="3013"/>
      <c r="HH8" s="3013"/>
      <c r="HI8" s="3013"/>
      <c r="HJ8" s="3013"/>
      <c r="HK8" s="3013"/>
      <c r="HL8" s="3014"/>
      <c r="HM8" s="432"/>
      <c r="HN8" s="439"/>
      <c r="HO8" s="2349" t="s">
        <v>351</v>
      </c>
      <c r="HP8" s="2350"/>
      <c r="HQ8" s="2350"/>
      <c r="HR8" s="2350"/>
      <c r="HS8" s="2350"/>
      <c r="HT8" s="2350"/>
      <c r="HU8" s="2350"/>
      <c r="HV8" s="2350"/>
      <c r="HW8" s="2350"/>
      <c r="HX8" s="2350"/>
      <c r="HY8" s="2350"/>
      <c r="HZ8" s="2350"/>
      <c r="IA8" s="2350"/>
      <c r="IB8" s="2351"/>
      <c r="IC8" s="433"/>
      <c r="ID8" s="432"/>
      <c r="IE8" s="2917" t="s">
        <v>350</v>
      </c>
      <c r="IF8" s="2918"/>
      <c r="IG8" s="2918"/>
      <c r="IH8" s="2918"/>
      <c r="II8" s="2918"/>
      <c r="IJ8" s="2918"/>
      <c r="IK8" s="2918"/>
      <c r="IL8" s="2918"/>
      <c r="IM8" s="2918"/>
      <c r="IN8" s="2918"/>
      <c r="IO8" s="2918"/>
      <c r="IP8" s="2918"/>
      <c r="IQ8" s="2918"/>
      <c r="IR8" s="2918"/>
      <c r="IS8" s="2918"/>
      <c r="IT8" s="2918"/>
      <c r="IU8" s="2918"/>
      <c r="IV8" s="2918"/>
      <c r="IW8" s="2918"/>
      <c r="IX8" s="2918"/>
      <c r="IY8" s="2918"/>
      <c r="IZ8" s="2918"/>
      <c r="JA8" s="2918"/>
      <c r="JB8" s="2918"/>
      <c r="JC8" s="2918"/>
      <c r="JD8" s="2918"/>
      <c r="JE8" s="2918"/>
      <c r="JF8" s="2918"/>
      <c r="JG8" s="2918"/>
      <c r="JH8" s="2918"/>
      <c r="JI8" s="2918"/>
      <c r="JJ8" s="2918"/>
      <c r="JK8" s="2918"/>
      <c r="JL8" s="2918"/>
      <c r="JM8" s="2918"/>
      <c r="JN8" s="2918"/>
      <c r="JO8" s="2918"/>
      <c r="JP8" s="2918"/>
      <c r="JQ8" s="2918"/>
      <c r="JR8" s="2918"/>
      <c r="JS8" s="2918"/>
      <c r="JT8" s="2918"/>
      <c r="JU8" s="2918"/>
      <c r="JV8" s="2918"/>
      <c r="JW8" s="2918"/>
      <c r="JX8" s="2918"/>
      <c r="JY8" s="2918"/>
      <c r="JZ8" s="2918"/>
      <c r="KA8" s="2918"/>
      <c r="KB8" s="2918"/>
      <c r="KC8" s="2918"/>
      <c r="KD8" s="2918"/>
      <c r="KE8" s="2918"/>
      <c r="KF8" s="2918"/>
      <c r="KG8" s="2918"/>
      <c r="KH8" s="2918"/>
      <c r="KI8" s="2918"/>
      <c r="KJ8" s="2918"/>
      <c r="KK8" s="2918"/>
      <c r="KL8" s="2918"/>
      <c r="KM8" s="2918"/>
      <c r="KN8" s="2918"/>
      <c r="KO8" s="2918"/>
      <c r="KP8" s="2918"/>
      <c r="KQ8" s="2918"/>
      <c r="KR8" s="2918"/>
      <c r="KS8" s="2918"/>
      <c r="KT8" s="2918"/>
      <c r="KU8" s="2918"/>
      <c r="KV8" s="2918"/>
      <c r="KW8" s="2918"/>
      <c r="KX8" s="2918"/>
      <c r="KY8" s="2918"/>
      <c r="KZ8" s="2918"/>
      <c r="LA8" s="2918"/>
      <c r="LB8" s="2918"/>
      <c r="LC8" s="2918"/>
      <c r="LD8" s="2918"/>
      <c r="LE8" s="2918"/>
      <c r="LF8" s="2918"/>
      <c r="LG8" s="2918"/>
      <c r="LH8" s="2918"/>
      <c r="LI8" s="2918"/>
      <c r="LJ8" s="2918"/>
      <c r="LK8" s="2918"/>
      <c r="LL8" s="2918"/>
      <c r="LM8" s="2918"/>
      <c r="LN8" s="2918"/>
      <c r="LO8" s="2918"/>
      <c r="LP8" s="2918"/>
      <c r="LQ8" s="2918"/>
      <c r="LR8" s="2918"/>
      <c r="LS8" s="2918"/>
      <c r="LT8" s="2918"/>
      <c r="LU8" s="2918"/>
      <c r="LV8" s="2918"/>
      <c r="LW8" s="2918"/>
      <c r="LX8" s="2918"/>
      <c r="LY8" s="2918"/>
      <c r="LZ8" s="2918"/>
      <c r="MA8" s="2918"/>
      <c r="MB8" s="2918"/>
      <c r="MC8" s="2918"/>
      <c r="MD8" s="2918"/>
      <c r="ME8" s="2918"/>
      <c r="MF8" s="2918"/>
      <c r="MG8" s="2918"/>
      <c r="MH8" s="2918"/>
      <c r="MI8" s="2918"/>
      <c r="MJ8" s="2918"/>
      <c r="MK8" s="2918"/>
      <c r="ML8" s="2918"/>
      <c r="MM8" s="2918"/>
      <c r="MN8" s="2918"/>
      <c r="MO8" s="2918"/>
      <c r="MP8" s="2918"/>
      <c r="MQ8" s="2919"/>
      <c r="MR8" s="990"/>
      <c r="MS8" s="609"/>
      <c r="MT8" s="2917" t="s">
        <v>350</v>
      </c>
      <c r="MU8" s="2918"/>
      <c r="MV8" s="2918"/>
      <c r="MW8" s="2918"/>
      <c r="MX8" s="2918"/>
      <c r="MY8" s="2918"/>
      <c r="MZ8" s="2918"/>
      <c r="NA8" s="2918"/>
      <c r="NB8" s="2918"/>
      <c r="NC8" s="2918"/>
      <c r="ND8" s="2918"/>
      <c r="NE8" s="2918"/>
      <c r="NF8" s="2918"/>
      <c r="NG8" s="2918"/>
      <c r="NH8" s="2918"/>
      <c r="NI8" s="2918"/>
      <c r="NJ8" s="2918"/>
      <c r="NK8" s="2918"/>
      <c r="NL8" s="2918"/>
      <c r="NM8" s="2918"/>
      <c r="NN8" s="2918"/>
      <c r="NO8" s="2918"/>
      <c r="NP8" s="2918"/>
      <c r="NQ8" s="2918"/>
      <c r="NR8" s="2918"/>
      <c r="NS8" s="2919"/>
    </row>
    <row r="9" spans="1:384" ht="30.75" customHeight="1" thickBot="1" x14ac:dyDescent="0.35">
      <c r="A9" s="31"/>
      <c r="B9" s="32"/>
      <c r="C9" s="32"/>
      <c r="D9" s="1538"/>
      <c r="E9" s="1510"/>
      <c r="F9" s="29"/>
      <c r="G9" s="29"/>
      <c r="H9" s="29"/>
      <c r="I9" s="29"/>
      <c r="J9" s="29"/>
      <c r="K9" s="29"/>
      <c r="L9" s="29"/>
      <c r="M9" s="23"/>
      <c r="O9" s="22"/>
      <c r="P9" s="35"/>
      <c r="Q9" s="35"/>
      <c r="R9" s="35"/>
      <c r="S9" s="35"/>
      <c r="T9" s="35"/>
      <c r="U9" s="35"/>
      <c r="V9" s="35"/>
      <c r="W9" s="16"/>
      <c r="X9" s="16"/>
      <c r="AF9" s="27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DR9" s="18"/>
      <c r="DS9" s="18"/>
      <c r="DT9" s="18"/>
      <c r="DU9" s="18"/>
      <c r="DV9" s="18"/>
      <c r="DW9" s="18"/>
      <c r="EO9" s="1686"/>
      <c r="EP9" s="1671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77"/>
      <c r="FD9" s="594"/>
      <c r="FE9" s="3006" t="s">
        <v>459</v>
      </c>
      <c r="FF9" s="3007"/>
      <c r="FG9" s="3007"/>
      <c r="FH9" s="3007"/>
      <c r="FI9" s="3007"/>
      <c r="FJ9" s="3007"/>
      <c r="FK9" s="3007"/>
      <c r="FL9" s="3007"/>
      <c r="FM9" s="3007"/>
      <c r="FN9" s="3007"/>
      <c r="FO9" s="3007"/>
      <c r="FP9" s="3007"/>
      <c r="FQ9" s="3007"/>
      <c r="FR9" s="3007"/>
      <c r="FS9" s="3007"/>
      <c r="FT9" s="3007"/>
      <c r="FU9" s="3007"/>
      <c r="FV9" s="3007"/>
      <c r="FW9" s="3007"/>
      <c r="FX9" s="3007"/>
      <c r="FY9" s="3007"/>
      <c r="FZ9" s="3007"/>
      <c r="GA9" s="3007"/>
      <c r="GB9" s="3007"/>
      <c r="GC9" s="3007"/>
      <c r="GD9" s="3007"/>
      <c r="GE9" s="3007"/>
      <c r="GF9" s="3007"/>
      <c r="GG9" s="3007"/>
      <c r="GH9" s="3007"/>
      <c r="GI9" s="3007"/>
      <c r="GJ9" s="3007"/>
      <c r="GK9" s="3007"/>
      <c r="GL9" s="3007"/>
      <c r="GM9" s="3007"/>
      <c r="GN9" s="3007"/>
      <c r="GO9" s="3007"/>
      <c r="GP9" s="3007"/>
      <c r="GQ9" s="3007"/>
      <c r="GR9" s="3007"/>
      <c r="GS9" s="3007"/>
      <c r="GT9" s="3007"/>
      <c r="GU9" s="3007"/>
      <c r="GV9" s="3007"/>
      <c r="GW9" s="3007"/>
      <c r="GX9" s="3008"/>
      <c r="GY9" s="386"/>
      <c r="GZ9" s="386"/>
      <c r="HA9" s="386"/>
      <c r="HB9" s="386"/>
      <c r="HC9" s="386"/>
      <c r="HD9" s="386"/>
      <c r="HE9" s="386"/>
      <c r="HF9" s="386"/>
      <c r="HG9" s="386"/>
      <c r="HH9" s="386"/>
      <c r="HI9" s="386"/>
      <c r="HJ9" s="386"/>
      <c r="HK9" s="386"/>
      <c r="HL9" s="387"/>
      <c r="HM9" s="432"/>
      <c r="HN9" s="439"/>
      <c r="HO9" s="2920" t="s">
        <v>314</v>
      </c>
      <c r="HP9" s="2921"/>
      <c r="HQ9" s="2921"/>
      <c r="HR9" s="2921"/>
      <c r="HS9" s="2921"/>
      <c r="HT9" s="2921"/>
      <c r="HU9" s="2921"/>
      <c r="HV9" s="2921"/>
      <c r="HW9" s="2921"/>
      <c r="HX9" s="2921"/>
      <c r="HY9" s="2921"/>
      <c r="HZ9" s="2921"/>
      <c r="IA9" s="2921"/>
      <c r="IB9" s="2922"/>
      <c r="IC9" s="433"/>
      <c r="ID9" s="432"/>
      <c r="IE9" s="2923" t="s">
        <v>391</v>
      </c>
      <c r="IF9" s="2924"/>
      <c r="IG9" s="2924"/>
      <c r="IH9" s="2924"/>
      <c r="II9" s="2924"/>
      <c r="IJ9" s="2924"/>
      <c r="IK9" s="2924"/>
      <c r="IL9" s="2924"/>
      <c r="IM9" s="2924"/>
      <c r="IN9" s="2924"/>
      <c r="IO9" s="2924"/>
      <c r="IP9" s="2924"/>
      <c r="IQ9" s="2924"/>
      <c r="IR9" s="2924"/>
      <c r="IS9" s="2924"/>
      <c r="IT9" s="2924"/>
      <c r="IU9" s="2924"/>
      <c r="IV9" s="2924"/>
      <c r="IW9" s="2924"/>
      <c r="IX9" s="2924"/>
      <c r="IY9" s="2924"/>
      <c r="IZ9" s="2924"/>
      <c r="JA9" s="2924"/>
      <c r="JB9" s="2924"/>
      <c r="JC9" s="2924"/>
      <c r="JD9" s="2924"/>
      <c r="JE9" s="2924"/>
      <c r="JF9" s="2924"/>
      <c r="JG9" s="2924"/>
      <c r="JH9" s="2924"/>
      <c r="JI9" s="2924"/>
      <c r="JJ9" s="2924"/>
      <c r="JK9" s="2924"/>
      <c r="JL9" s="2924"/>
      <c r="JM9" s="2924"/>
      <c r="JN9" s="2924"/>
      <c r="JO9" s="2924"/>
      <c r="JP9" s="2924"/>
      <c r="JQ9" s="2924"/>
      <c r="JR9" s="2924"/>
      <c r="JS9" s="2924"/>
      <c r="JT9" s="2924"/>
      <c r="JU9" s="2924"/>
      <c r="JV9" s="2924"/>
      <c r="JW9" s="2924"/>
      <c r="JX9" s="2924"/>
      <c r="JY9" s="2924"/>
      <c r="JZ9" s="2924"/>
      <c r="KA9" s="2924"/>
      <c r="KB9" s="2924"/>
      <c r="KC9" s="2924"/>
      <c r="KD9" s="2924"/>
      <c r="KE9" s="2924"/>
      <c r="KF9" s="2924"/>
      <c r="KG9" s="2924"/>
      <c r="KH9" s="2924"/>
      <c r="KI9" s="2924"/>
      <c r="KJ9" s="2924"/>
      <c r="KK9" s="2924"/>
      <c r="KL9" s="2924"/>
      <c r="KM9" s="2924"/>
      <c r="KN9" s="2924"/>
      <c r="KO9" s="2924"/>
      <c r="KP9" s="2924"/>
      <c r="KQ9" s="2924"/>
      <c r="KR9" s="2924"/>
      <c r="KS9" s="2924"/>
      <c r="KT9" s="2924"/>
      <c r="KU9" s="2924"/>
      <c r="KV9" s="2924"/>
      <c r="KW9" s="2924"/>
      <c r="KX9" s="2924"/>
      <c r="KY9" s="2924"/>
      <c r="KZ9" s="2924"/>
      <c r="LA9" s="2924"/>
      <c r="LB9" s="2924"/>
      <c r="LC9" s="2924"/>
      <c r="LD9" s="2924"/>
      <c r="LE9" s="2924"/>
      <c r="LF9" s="2924"/>
      <c r="LG9" s="2924"/>
      <c r="LH9" s="2924"/>
      <c r="LI9" s="2924"/>
      <c r="LJ9" s="2924"/>
      <c r="LK9" s="2924"/>
      <c r="LL9" s="2924"/>
      <c r="LM9" s="2924"/>
      <c r="LN9" s="2924"/>
      <c r="LO9" s="2924"/>
      <c r="LP9" s="2924"/>
      <c r="LQ9" s="2925"/>
      <c r="LR9" s="2929" t="s">
        <v>395</v>
      </c>
      <c r="LS9" s="2930"/>
      <c r="LT9" s="2930"/>
      <c r="LU9" s="2930"/>
      <c r="LV9" s="2930"/>
      <c r="LW9" s="2930"/>
      <c r="LX9" s="2930"/>
      <c r="LY9" s="2930"/>
      <c r="LZ9" s="2930"/>
      <c r="MA9" s="2930"/>
      <c r="MB9" s="2930"/>
      <c r="MC9" s="2930"/>
      <c r="MD9" s="2930"/>
      <c r="ME9" s="2930"/>
      <c r="MF9" s="2930"/>
      <c r="MG9" s="2930"/>
      <c r="MH9" s="2930"/>
      <c r="MI9" s="2930"/>
      <c r="MJ9" s="2930"/>
      <c r="MK9" s="2930"/>
      <c r="ML9" s="2930"/>
      <c r="MM9" s="2930"/>
      <c r="MN9" s="2930"/>
      <c r="MO9" s="2930"/>
      <c r="MP9" s="2930"/>
      <c r="MQ9" s="2931"/>
      <c r="MR9" s="990"/>
      <c r="MS9" s="641"/>
      <c r="MT9" s="2929" t="s">
        <v>326</v>
      </c>
      <c r="MU9" s="2930"/>
      <c r="MV9" s="2930"/>
      <c r="MW9" s="2930"/>
      <c r="MX9" s="2930"/>
      <c r="MY9" s="2930"/>
      <c r="MZ9" s="2930"/>
      <c r="NA9" s="2930"/>
      <c r="NB9" s="2930"/>
      <c r="NC9" s="2930"/>
      <c r="ND9" s="2930"/>
      <c r="NE9" s="2930"/>
      <c r="NF9" s="2931"/>
      <c r="NG9" s="2932" t="s">
        <v>367</v>
      </c>
      <c r="NH9" s="2933"/>
      <c r="NI9" s="2933"/>
      <c r="NJ9" s="2933"/>
      <c r="NK9" s="2933"/>
      <c r="NL9" s="2933"/>
      <c r="NM9" s="2933"/>
      <c r="NN9" s="2933"/>
      <c r="NO9" s="2933"/>
      <c r="NP9" s="2933"/>
      <c r="NQ9" s="2933"/>
      <c r="NR9" s="2933"/>
      <c r="NS9" s="2934"/>
    </row>
    <row r="10" spans="1:384" ht="27.75" customHeight="1" thickBot="1" x14ac:dyDescent="0.35">
      <c r="A10" s="2699" t="s">
        <v>99</v>
      </c>
      <c r="B10" s="2700"/>
      <c r="C10" s="2700"/>
      <c r="D10" s="2701"/>
      <c r="E10" s="1511"/>
      <c r="F10" s="2806" t="s">
        <v>96</v>
      </c>
      <c r="G10" s="2807"/>
      <c r="H10" s="2807"/>
      <c r="I10" s="2807"/>
      <c r="J10" s="2807"/>
      <c r="K10" s="2807"/>
      <c r="L10" s="2808"/>
      <c r="M10" s="23"/>
      <c r="O10" s="2908" t="s">
        <v>149</v>
      </c>
      <c r="P10" s="2781"/>
      <c r="Q10" s="2781"/>
      <c r="R10" s="2781"/>
      <c r="S10" s="2781"/>
      <c r="T10" s="2781"/>
      <c r="U10" s="2781"/>
      <c r="V10" s="2782"/>
      <c r="W10" s="2743" t="s">
        <v>148</v>
      </c>
      <c r="X10" s="2744"/>
      <c r="Y10" s="2744"/>
      <c r="Z10" s="2744"/>
      <c r="AA10" s="2744"/>
      <c r="AB10" s="2744"/>
      <c r="AC10" s="2744"/>
      <c r="AD10" s="2745"/>
      <c r="AF10" s="27"/>
      <c r="AG10" s="2746" t="s">
        <v>23</v>
      </c>
      <c r="AH10" s="2747"/>
      <c r="AI10" s="2747"/>
      <c r="AJ10" s="2747"/>
      <c r="AK10" s="2747"/>
      <c r="AL10" s="2747"/>
      <c r="AM10" s="2747"/>
      <c r="AN10" s="2747"/>
      <c r="AO10" s="2747"/>
      <c r="AP10" s="2747"/>
      <c r="AQ10" s="2747"/>
      <c r="AR10" s="2747"/>
      <c r="AS10" s="2747"/>
      <c r="AT10" s="2747"/>
      <c r="AU10" s="2747"/>
      <c r="AV10" s="2747"/>
      <c r="AW10" s="2747"/>
      <c r="AX10" s="2747"/>
      <c r="AY10" s="2747"/>
      <c r="AZ10" s="2747"/>
      <c r="BA10" s="2748"/>
      <c r="BB10" s="2858" t="s">
        <v>290</v>
      </c>
      <c r="BC10" s="2859"/>
      <c r="BD10" s="2859"/>
      <c r="BE10" s="2859"/>
      <c r="BF10" s="2859"/>
      <c r="BG10" s="2859"/>
      <c r="BH10" s="2859"/>
      <c r="BI10" s="2859"/>
      <c r="BJ10" s="2859"/>
      <c r="BK10" s="2859"/>
      <c r="BL10" s="2860"/>
      <c r="BM10" s="7"/>
      <c r="BO10" s="2876" t="s">
        <v>457</v>
      </c>
      <c r="BP10" s="2877"/>
      <c r="BQ10" s="2877"/>
      <c r="BR10" s="2877"/>
      <c r="BS10" s="2877"/>
      <c r="BT10" s="2877"/>
      <c r="BU10" s="2877"/>
      <c r="BV10" s="2877"/>
      <c r="BW10" s="2877"/>
      <c r="BX10" s="2877"/>
      <c r="BY10" s="2877"/>
      <c r="BZ10" s="2877"/>
      <c r="CA10" s="2877"/>
      <c r="CB10" s="2877"/>
      <c r="CC10" s="2877"/>
      <c r="CD10" s="2877"/>
      <c r="CE10" s="2877"/>
      <c r="CF10" s="2877"/>
      <c r="CG10" s="2877"/>
      <c r="CH10" s="2877"/>
      <c r="CI10" s="2877"/>
      <c r="CJ10" s="2877"/>
      <c r="CK10" s="2877"/>
      <c r="CL10" s="2877"/>
      <c r="CM10" s="2877"/>
      <c r="CN10" s="2877"/>
      <c r="CO10" s="2877"/>
      <c r="CP10" s="2877"/>
      <c r="CQ10" s="2877"/>
      <c r="CR10" s="2877"/>
      <c r="CS10" s="2877"/>
      <c r="CT10" s="2877"/>
      <c r="CU10" s="2877"/>
      <c r="CV10" s="2877"/>
      <c r="CW10" s="2877"/>
      <c r="CX10" s="2877"/>
      <c r="CY10" s="2877"/>
      <c r="CZ10" s="2877"/>
      <c r="DA10" s="2877"/>
      <c r="DB10" s="2878"/>
      <c r="DC10" s="2559" t="s">
        <v>456</v>
      </c>
      <c r="DD10" s="2560"/>
      <c r="DE10" s="2560"/>
      <c r="DF10" s="2560"/>
      <c r="DG10" s="2560"/>
      <c r="DH10" s="2560"/>
      <c r="DI10" s="2560"/>
      <c r="DJ10" s="2560"/>
      <c r="DK10" s="2560"/>
      <c r="DL10" s="2561"/>
      <c r="DM10" s="2821" t="s">
        <v>402</v>
      </c>
      <c r="DN10" s="2822"/>
      <c r="DO10" s="2822"/>
      <c r="DP10" s="2822"/>
      <c r="DQ10" s="2823"/>
      <c r="DS10" s="2778" t="s">
        <v>455</v>
      </c>
      <c r="DT10" s="2779"/>
      <c r="DU10" s="2779"/>
      <c r="DV10" s="2779"/>
      <c r="DW10" s="2780"/>
      <c r="DZ10" s="2864" t="s">
        <v>150</v>
      </c>
      <c r="EA10" s="2865"/>
      <c r="EB10" s="2865"/>
      <c r="EC10" s="2865"/>
      <c r="ED10" s="2866"/>
      <c r="EE10" s="75"/>
      <c r="EG10" s="2913" t="s">
        <v>81</v>
      </c>
      <c r="EH10" s="2914"/>
      <c r="EI10" s="2713" t="s">
        <v>72</v>
      </c>
      <c r="EJ10" s="2714"/>
      <c r="EK10" s="2715"/>
      <c r="EL10" s="2757" t="s">
        <v>210</v>
      </c>
      <c r="EO10" s="1687"/>
      <c r="EP10" s="3054" t="s">
        <v>400</v>
      </c>
      <c r="EQ10" s="2905" t="s">
        <v>229</v>
      </c>
      <c r="ER10" s="2906"/>
      <c r="ES10" s="2906"/>
      <c r="ET10" s="2906"/>
      <c r="EU10" s="2906"/>
      <c r="EV10" s="2906"/>
      <c r="EW10" s="2906"/>
      <c r="EX10" s="2906"/>
      <c r="EY10" s="2906"/>
      <c r="EZ10" s="2906"/>
      <c r="FA10" s="2906"/>
      <c r="FB10" s="2907"/>
      <c r="FC10" s="77"/>
      <c r="FD10" s="594"/>
      <c r="FE10" s="3009"/>
      <c r="FF10" s="3010"/>
      <c r="FG10" s="3010"/>
      <c r="FH10" s="3010"/>
      <c r="FI10" s="3010"/>
      <c r="FJ10" s="3010"/>
      <c r="FK10" s="3010"/>
      <c r="FL10" s="3010"/>
      <c r="FM10" s="3010"/>
      <c r="FN10" s="3010"/>
      <c r="FO10" s="3010"/>
      <c r="FP10" s="3010"/>
      <c r="FQ10" s="3010"/>
      <c r="FR10" s="3010"/>
      <c r="FS10" s="3010"/>
      <c r="FT10" s="3010"/>
      <c r="FU10" s="3010"/>
      <c r="FV10" s="3010"/>
      <c r="FW10" s="3010"/>
      <c r="FX10" s="3010"/>
      <c r="FY10" s="3010"/>
      <c r="FZ10" s="3010"/>
      <c r="GA10" s="3010"/>
      <c r="GB10" s="3010"/>
      <c r="GC10" s="3010"/>
      <c r="GD10" s="3010"/>
      <c r="GE10" s="3010"/>
      <c r="GF10" s="3010"/>
      <c r="GG10" s="3010"/>
      <c r="GH10" s="3010"/>
      <c r="GI10" s="3010"/>
      <c r="GJ10" s="3010"/>
      <c r="GK10" s="3010"/>
      <c r="GL10" s="3010"/>
      <c r="GM10" s="3010"/>
      <c r="GN10" s="3010"/>
      <c r="GO10" s="3010"/>
      <c r="GP10" s="3010"/>
      <c r="GQ10" s="3010"/>
      <c r="GR10" s="3010"/>
      <c r="GS10" s="3010"/>
      <c r="GT10" s="3010"/>
      <c r="GU10" s="3010"/>
      <c r="GV10" s="3010"/>
      <c r="GW10" s="3010"/>
      <c r="GX10" s="3011"/>
      <c r="GY10" s="2921" t="s">
        <v>314</v>
      </c>
      <c r="GZ10" s="2921"/>
      <c r="HA10" s="2921"/>
      <c r="HB10" s="2921"/>
      <c r="HC10" s="2921"/>
      <c r="HD10" s="2921"/>
      <c r="HE10" s="2921"/>
      <c r="HF10" s="2921"/>
      <c r="HG10" s="2921"/>
      <c r="HH10" s="2921"/>
      <c r="HI10" s="2921"/>
      <c r="HJ10" s="2921"/>
      <c r="HK10" s="2921"/>
      <c r="HL10" s="2922"/>
      <c r="HM10" s="432"/>
      <c r="HN10" s="439"/>
      <c r="HO10" s="2935" t="s">
        <v>383</v>
      </c>
      <c r="HP10" s="2936"/>
      <c r="HQ10" s="2936"/>
      <c r="HR10" s="2936"/>
      <c r="HS10" s="2936"/>
      <c r="HT10" s="2936"/>
      <c r="HU10" s="2937"/>
      <c r="HV10" s="2941" t="s">
        <v>382</v>
      </c>
      <c r="HW10" s="2942"/>
      <c r="HX10" s="2942"/>
      <c r="HY10" s="2942"/>
      <c r="HZ10" s="2942"/>
      <c r="IA10" s="2942"/>
      <c r="IB10" s="2943"/>
      <c r="IC10" s="433"/>
      <c r="ID10" s="432"/>
      <c r="IE10" s="2926"/>
      <c r="IF10" s="2927"/>
      <c r="IG10" s="2927"/>
      <c r="IH10" s="2927"/>
      <c r="II10" s="2927"/>
      <c r="IJ10" s="2927"/>
      <c r="IK10" s="2927"/>
      <c r="IL10" s="2927"/>
      <c r="IM10" s="2927"/>
      <c r="IN10" s="2927"/>
      <c r="IO10" s="2927"/>
      <c r="IP10" s="2927"/>
      <c r="IQ10" s="2927"/>
      <c r="IR10" s="2927"/>
      <c r="IS10" s="2927"/>
      <c r="IT10" s="2927"/>
      <c r="IU10" s="2927"/>
      <c r="IV10" s="2927"/>
      <c r="IW10" s="2927"/>
      <c r="IX10" s="2927"/>
      <c r="IY10" s="2927"/>
      <c r="IZ10" s="2927"/>
      <c r="JA10" s="2927"/>
      <c r="JB10" s="2927"/>
      <c r="JC10" s="2927"/>
      <c r="JD10" s="2927"/>
      <c r="JE10" s="2927"/>
      <c r="JF10" s="2927"/>
      <c r="JG10" s="2927"/>
      <c r="JH10" s="2927"/>
      <c r="JI10" s="2927"/>
      <c r="JJ10" s="2927"/>
      <c r="JK10" s="2927"/>
      <c r="JL10" s="2927"/>
      <c r="JM10" s="2927"/>
      <c r="JN10" s="2927"/>
      <c r="JO10" s="2927"/>
      <c r="JP10" s="2927"/>
      <c r="JQ10" s="2927"/>
      <c r="JR10" s="2927"/>
      <c r="JS10" s="2927"/>
      <c r="JT10" s="2927"/>
      <c r="JU10" s="2927"/>
      <c r="JV10" s="2927"/>
      <c r="JW10" s="2927"/>
      <c r="JX10" s="2927"/>
      <c r="JY10" s="2927"/>
      <c r="JZ10" s="2927"/>
      <c r="KA10" s="2927"/>
      <c r="KB10" s="2927"/>
      <c r="KC10" s="2927"/>
      <c r="KD10" s="2927"/>
      <c r="KE10" s="2927"/>
      <c r="KF10" s="2927"/>
      <c r="KG10" s="2927"/>
      <c r="KH10" s="2927"/>
      <c r="KI10" s="2927"/>
      <c r="KJ10" s="2927"/>
      <c r="KK10" s="2927"/>
      <c r="KL10" s="2927"/>
      <c r="KM10" s="2927"/>
      <c r="KN10" s="2927"/>
      <c r="KO10" s="2927"/>
      <c r="KP10" s="2927"/>
      <c r="KQ10" s="2927"/>
      <c r="KR10" s="2927"/>
      <c r="KS10" s="2927"/>
      <c r="KT10" s="2927"/>
      <c r="KU10" s="2927"/>
      <c r="KV10" s="2927"/>
      <c r="KW10" s="2927"/>
      <c r="KX10" s="2927"/>
      <c r="KY10" s="2927"/>
      <c r="KZ10" s="2927"/>
      <c r="LA10" s="2927"/>
      <c r="LB10" s="2927"/>
      <c r="LC10" s="2927"/>
      <c r="LD10" s="2927"/>
      <c r="LE10" s="2927"/>
      <c r="LF10" s="2927"/>
      <c r="LG10" s="2927"/>
      <c r="LH10" s="2927"/>
      <c r="LI10" s="2927"/>
      <c r="LJ10" s="2927"/>
      <c r="LK10" s="2927"/>
      <c r="LL10" s="2927"/>
      <c r="LM10" s="2927"/>
      <c r="LN10" s="2927"/>
      <c r="LO10" s="2927"/>
      <c r="LP10" s="2927"/>
      <c r="LQ10" s="2928"/>
      <c r="LR10" s="2947" t="s">
        <v>384</v>
      </c>
      <c r="LS10" s="2948"/>
      <c r="LT10" s="2948"/>
      <c r="LU10" s="2948"/>
      <c r="LV10" s="2948"/>
      <c r="LW10" s="2948"/>
      <c r="LX10" s="2948"/>
      <c r="LY10" s="2948"/>
      <c r="LZ10" s="2948"/>
      <c r="MA10" s="2948"/>
      <c r="MB10" s="2948"/>
      <c r="MC10" s="2948"/>
      <c r="MD10" s="2948"/>
      <c r="ME10" s="2948"/>
      <c r="MF10" s="2948"/>
      <c r="MG10" s="2948"/>
      <c r="MH10" s="2948"/>
      <c r="MI10" s="2948"/>
      <c r="MJ10" s="2948"/>
      <c r="MK10" s="2948"/>
      <c r="ML10" s="2948"/>
      <c r="MM10" s="2948"/>
      <c r="MN10" s="2948"/>
      <c r="MO10" s="2948"/>
      <c r="MP10" s="2948"/>
      <c r="MQ10" s="2949"/>
      <c r="MR10" s="990"/>
      <c r="MS10" s="642"/>
      <c r="MT10" s="2953" t="s">
        <v>368</v>
      </c>
      <c r="MU10" s="2954"/>
      <c r="MV10" s="2954"/>
      <c r="MW10" s="2954"/>
      <c r="MX10" s="2954"/>
      <c r="MY10" s="2954"/>
      <c r="MZ10" s="2954"/>
      <c r="NA10" s="2954"/>
      <c r="NB10" s="2954"/>
      <c r="NC10" s="2954"/>
      <c r="ND10" s="2954"/>
      <c r="NE10" s="2954"/>
      <c r="NF10" s="2955"/>
      <c r="NG10" s="2959" t="s">
        <v>349</v>
      </c>
      <c r="NH10" s="2960"/>
      <c r="NI10" s="2960"/>
      <c r="NJ10" s="2960"/>
      <c r="NK10" s="2960"/>
      <c r="NL10" s="2960"/>
      <c r="NM10" s="2960"/>
      <c r="NN10" s="2960"/>
      <c r="NO10" s="2960"/>
      <c r="NP10" s="2960"/>
      <c r="NQ10" s="2960"/>
      <c r="NR10" s="2960"/>
      <c r="NS10" s="2961"/>
    </row>
    <row r="11" spans="1:384" ht="34.5" customHeight="1" thickBot="1" x14ac:dyDescent="0.4">
      <c r="A11" s="2815" t="s">
        <v>396</v>
      </c>
      <c r="B11" s="2816"/>
      <c r="C11" s="2816"/>
      <c r="D11" s="2817"/>
      <c r="E11" s="1510"/>
      <c r="F11" s="29"/>
      <c r="G11" s="29"/>
      <c r="H11" s="29"/>
      <c r="I11" s="29"/>
      <c r="J11" s="29"/>
      <c r="K11" s="33"/>
      <c r="L11" s="34"/>
      <c r="M11" s="77"/>
      <c r="N11" s="17"/>
      <c r="O11" s="2909"/>
      <c r="P11" s="2783"/>
      <c r="Q11" s="2783"/>
      <c r="R11" s="2783"/>
      <c r="S11" s="2783"/>
      <c r="T11" s="2783"/>
      <c r="U11" s="2783"/>
      <c r="V11" s="2784"/>
      <c r="W11" s="2882" t="s">
        <v>290</v>
      </c>
      <c r="X11" s="2783"/>
      <c r="Y11" s="2783"/>
      <c r="Z11" s="2783"/>
      <c r="AA11" s="2783"/>
      <c r="AB11" s="2783"/>
      <c r="AC11" s="2783"/>
      <c r="AD11" s="2784"/>
      <c r="AE11" s="77"/>
      <c r="AF11" s="78"/>
      <c r="AG11" s="2775" t="s">
        <v>24</v>
      </c>
      <c r="AH11" s="2776"/>
      <c r="AI11" s="2776"/>
      <c r="AJ11" s="2776"/>
      <c r="AK11" s="2776"/>
      <c r="AL11" s="2776"/>
      <c r="AM11" s="2776"/>
      <c r="AN11" s="2776"/>
      <c r="AO11" s="2776"/>
      <c r="AP11" s="2777"/>
      <c r="AQ11" s="1666"/>
      <c r="AR11" s="2809" t="s">
        <v>25</v>
      </c>
      <c r="AS11" s="2810"/>
      <c r="AT11" s="2810"/>
      <c r="AU11" s="2810"/>
      <c r="AV11" s="2810"/>
      <c r="AW11" s="2810"/>
      <c r="AX11" s="2810"/>
      <c r="AY11" s="2810"/>
      <c r="AZ11" s="2810"/>
      <c r="BA11" s="2811"/>
      <c r="BB11" s="2861"/>
      <c r="BC11" s="2862"/>
      <c r="BD11" s="2862"/>
      <c r="BE11" s="2862"/>
      <c r="BF11" s="2862"/>
      <c r="BG11" s="2862"/>
      <c r="BH11" s="2862"/>
      <c r="BI11" s="2862"/>
      <c r="BJ11" s="2862"/>
      <c r="BK11" s="2862"/>
      <c r="BL11" s="2863"/>
      <c r="BM11" s="7"/>
      <c r="BN11" s="78"/>
      <c r="BO11" s="2879"/>
      <c r="BP11" s="2880"/>
      <c r="BQ11" s="2880"/>
      <c r="BR11" s="2880"/>
      <c r="BS11" s="2880"/>
      <c r="BT11" s="2880"/>
      <c r="BU11" s="2880"/>
      <c r="BV11" s="2880"/>
      <c r="BW11" s="2880"/>
      <c r="BX11" s="2880"/>
      <c r="BY11" s="2880"/>
      <c r="BZ11" s="2880"/>
      <c r="CA11" s="2880"/>
      <c r="CB11" s="2880"/>
      <c r="CC11" s="2880"/>
      <c r="CD11" s="2880"/>
      <c r="CE11" s="2880"/>
      <c r="CF11" s="2880"/>
      <c r="CG11" s="2880"/>
      <c r="CH11" s="2880"/>
      <c r="CI11" s="2880"/>
      <c r="CJ11" s="2880"/>
      <c r="CK11" s="2880"/>
      <c r="CL11" s="2880"/>
      <c r="CM11" s="2880"/>
      <c r="CN11" s="2880"/>
      <c r="CO11" s="2880"/>
      <c r="CP11" s="2880"/>
      <c r="CQ11" s="2880"/>
      <c r="CR11" s="2880"/>
      <c r="CS11" s="2880"/>
      <c r="CT11" s="2880"/>
      <c r="CU11" s="2880"/>
      <c r="CV11" s="2880"/>
      <c r="CW11" s="2880"/>
      <c r="CX11" s="2880"/>
      <c r="CY11" s="2880"/>
      <c r="CZ11" s="2880"/>
      <c r="DA11" s="2880"/>
      <c r="DB11" s="2881"/>
      <c r="DC11" s="2562"/>
      <c r="DD11" s="2563"/>
      <c r="DE11" s="2563"/>
      <c r="DF11" s="2563"/>
      <c r="DG11" s="2563"/>
      <c r="DH11" s="2563"/>
      <c r="DI11" s="2563"/>
      <c r="DJ11" s="2563"/>
      <c r="DK11" s="2563"/>
      <c r="DL11" s="2564"/>
      <c r="DM11" s="2824"/>
      <c r="DN11" s="2825"/>
      <c r="DO11" s="2825"/>
      <c r="DP11" s="2825"/>
      <c r="DQ11" s="2826"/>
      <c r="DR11" s="17"/>
      <c r="DS11" s="2584" t="s">
        <v>59</v>
      </c>
      <c r="DT11" s="2585"/>
      <c r="DU11" s="2586"/>
      <c r="DV11" s="2753" t="s">
        <v>211</v>
      </c>
      <c r="DW11" s="2753" t="s">
        <v>212</v>
      </c>
      <c r="DX11" s="77"/>
      <c r="DY11" s="78"/>
      <c r="DZ11" s="2867"/>
      <c r="EA11" s="2868"/>
      <c r="EB11" s="2868"/>
      <c r="EC11" s="2868"/>
      <c r="ED11" s="2869"/>
      <c r="EE11" s="72"/>
      <c r="EF11" s="17"/>
      <c r="EG11" s="2915"/>
      <c r="EH11" s="2916"/>
      <c r="EI11" s="2716"/>
      <c r="EJ11" s="2717"/>
      <c r="EK11" s="2718"/>
      <c r="EL11" s="2758"/>
      <c r="EM11" s="17"/>
      <c r="EN11" s="77"/>
      <c r="EO11" s="1687"/>
      <c r="EP11" s="3055"/>
      <c r="EQ11" s="3024" t="s">
        <v>219</v>
      </c>
      <c r="ER11" s="3024"/>
      <c r="ES11" s="3024"/>
      <c r="ET11" s="3025"/>
      <c r="EU11" s="3026" t="s">
        <v>228</v>
      </c>
      <c r="EV11" s="3027"/>
      <c r="EW11" s="3027"/>
      <c r="EX11" s="3027"/>
      <c r="EY11" s="3027"/>
      <c r="EZ11" s="3027"/>
      <c r="FA11" s="3027"/>
      <c r="FB11" s="3028"/>
      <c r="FC11" s="77"/>
      <c r="FD11" s="594"/>
      <c r="FE11" s="3641" t="s">
        <v>315</v>
      </c>
      <c r="FF11" s="3642"/>
      <c r="FG11" s="3642"/>
      <c r="FH11" s="3642"/>
      <c r="FI11" s="3642"/>
      <c r="FJ11" s="3642"/>
      <c r="FK11" s="3642"/>
      <c r="FL11" s="3642"/>
      <c r="FM11" s="3642"/>
      <c r="FN11" s="3642"/>
      <c r="FO11" s="3642"/>
      <c r="FP11" s="3642"/>
      <c r="FQ11" s="3642"/>
      <c r="FR11" s="3642"/>
      <c r="FS11" s="3642"/>
      <c r="FT11" s="3642"/>
      <c r="FU11" s="3642"/>
      <c r="FV11" s="3642"/>
      <c r="FW11" s="3642"/>
      <c r="FX11" s="3642"/>
      <c r="FY11" s="3642"/>
      <c r="FZ11" s="3642"/>
      <c r="GA11" s="3642"/>
      <c r="GB11" s="3642"/>
      <c r="GC11" s="3642"/>
      <c r="GD11" s="3642"/>
      <c r="GE11" s="3642"/>
      <c r="GF11" s="3642"/>
      <c r="GG11" s="3642"/>
      <c r="GH11" s="3642"/>
      <c r="GI11" s="3642"/>
      <c r="GJ11" s="3642"/>
      <c r="GK11" s="3642"/>
      <c r="GL11" s="3642"/>
      <c r="GM11" s="3642"/>
      <c r="GN11" s="3642"/>
      <c r="GO11" s="3642"/>
      <c r="GP11" s="3642"/>
      <c r="GQ11" s="3642"/>
      <c r="GR11" s="3642"/>
      <c r="GS11" s="3642"/>
      <c r="GT11" s="3642"/>
      <c r="GU11" s="3642"/>
      <c r="GV11" s="3642"/>
      <c r="GW11" s="3642"/>
      <c r="GX11" s="3642"/>
      <c r="GY11" s="3051" t="s">
        <v>316</v>
      </c>
      <c r="GZ11" s="3052"/>
      <c r="HA11" s="3052"/>
      <c r="HB11" s="3052"/>
      <c r="HC11" s="3052"/>
      <c r="HD11" s="3052"/>
      <c r="HE11" s="3052"/>
      <c r="HF11" s="3052"/>
      <c r="HG11" s="3052"/>
      <c r="HH11" s="3052"/>
      <c r="HI11" s="3052"/>
      <c r="HJ11" s="3052"/>
      <c r="HK11" s="3052"/>
      <c r="HL11" s="3053"/>
      <c r="HM11" s="432"/>
      <c r="HN11" s="439"/>
      <c r="HO11" s="2938"/>
      <c r="HP11" s="2939"/>
      <c r="HQ11" s="2939"/>
      <c r="HR11" s="2939"/>
      <c r="HS11" s="2939"/>
      <c r="HT11" s="2939"/>
      <c r="HU11" s="2940"/>
      <c r="HV11" s="2944"/>
      <c r="HW11" s="2945"/>
      <c r="HX11" s="2945"/>
      <c r="HY11" s="2945"/>
      <c r="HZ11" s="2945"/>
      <c r="IA11" s="2945"/>
      <c r="IB11" s="2946"/>
      <c r="IC11" s="433"/>
      <c r="ID11" s="432"/>
      <c r="IE11" s="3057" t="s">
        <v>315</v>
      </c>
      <c r="IF11" s="3058"/>
      <c r="IG11" s="3058"/>
      <c r="IH11" s="3058"/>
      <c r="II11" s="3058"/>
      <c r="IJ11" s="3058"/>
      <c r="IK11" s="3058"/>
      <c r="IL11" s="3058"/>
      <c r="IM11" s="3058"/>
      <c r="IN11" s="3058"/>
      <c r="IO11" s="3058"/>
      <c r="IP11" s="3058"/>
      <c r="IQ11" s="3058"/>
      <c r="IR11" s="3058"/>
      <c r="IS11" s="3058"/>
      <c r="IT11" s="3058"/>
      <c r="IU11" s="3058"/>
      <c r="IV11" s="3058"/>
      <c r="IW11" s="3058"/>
      <c r="IX11" s="3058"/>
      <c r="IY11" s="3058"/>
      <c r="IZ11" s="3058"/>
      <c r="JA11" s="3058"/>
      <c r="JB11" s="3058"/>
      <c r="JC11" s="3058"/>
      <c r="JD11" s="3058"/>
      <c r="JE11" s="3058"/>
      <c r="JF11" s="3058"/>
      <c r="JG11" s="3058"/>
      <c r="JH11" s="3058"/>
      <c r="JI11" s="3058"/>
      <c r="JJ11" s="3058"/>
      <c r="JK11" s="3058"/>
      <c r="JL11" s="3058"/>
      <c r="JM11" s="3058"/>
      <c r="JN11" s="3058"/>
      <c r="JO11" s="3058"/>
      <c r="JP11" s="3058"/>
      <c r="JQ11" s="3058"/>
      <c r="JR11" s="3058"/>
      <c r="JS11" s="3058"/>
      <c r="JT11" s="3058"/>
      <c r="JU11" s="3058"/>
      <c r="JV11" s="3058"/>
      <c r="JW11" s="3058"/>
      <c r="JX11" s="3058"/>
      <c r="JY11" s="3058"/>
      <c r="JZ11" s="3058"/>
      <c r="KA11" s="3058"/>
      <c r="KB11" s="3058"/>
      <c r="KC11" s="3058"/>
      <c r="KD11" s="3058"/>
      <c r="KE11" s="3058"/>
      <c r="KF11" s="3058"/>
      <c r="KG11" s="3058"/>
      <c r="KH11" s="3058"/>
      <c r="KI11" s="3058"/>
      <c r="KJ11" s="3058"/>
      <c r="KK11" s="3058"/>
      <c r="KL11" s="3058"/>
      <c r="KM11" s="3058"/>
      <c r="KN11" s="3058"/>
      <c r="KO11" s="3058"/>
      <c r="KP11" s="3058"/>
      <c r="KQ11" s="3058"/>
      <c r="KR11" s="3058"/>
      <c r="KS11" s="3058"/>
      <c r="KT11" s="3058"/>
      <c r="KU11" s="3058"/>
      <c r="KV11" s="3058"/>
      <c r="KW11" s="3058"/>
      <c r="KX11" s="3058"/>
      <c r="KY11" s="3058"/>
      <c r="KZ11" s="3058"/>
      <c r="LA11" s="3058"/>
      <c r="LB11" s="3058"/>
      <c r="LC11" s="3058"/>
      <c r="LD11" s="3058"/>
      <c r="LE11" s="3058"/>
      <c r="LF11" s="3058"/>
      <c r="LG11" s="3058"/>
      <c r="LH11" s="3058"/>
      <c r="LI11" s="3058"/>
      <c r="LJ11" s="3058"/>
      <c r="LK11" s="3058"/>
      <c r="LL11" s="3058"/>
      <c r="LM11" s="3058"/>
      <c r="LN11" s="3058"/>
      <c r="LO11" s="3058"/>
      <c r="LP11" s="3058"/>
      <c r="LQ11" s="3059"/>
      <c r="LR11" s="2950"/>
      <c r="LS11" s="2951"/>
      <c r="LT11" s="2951"/>
      <c r="LU11" s="2951"/>
      <c r="LV11" s="2951"/>
      <c r="LW11" s="2951"/>
      <c r="LX11" s="2951"/>
      <c r="LY11" s="2951"/>
      <c r="LZ11" s="2951"/>
      <c r="MA11" s="2951"/>
      <c r="MB11" s="2951"/>
      <c r="MC11" s="2951"/>
      <c r="MD11" s="2951"/>
      <c r="ME11" s="2951"/>
      <c r="MF11" s="2951"/>
      <c r="MG11" s="2951"/>
      <c r="MH11" s="2951"/>
      <c r="MI11" s="2951"/>
      <c r="MJ11" s="2951"/>
      <c r="MK11" s="2951"/>
      <c r="ML11" s="2951"/>
      <c r="MM11" s="2951"/>
      <c r="MN11" s="2951"/>
      <c r="MO11" s="2951"/>
      <c r="MP11" s="2951"/>
      <c r="MQ11" s="2952"/>
      <c r="MR11" s="990"/>
      <c r="MS11" s="643"/>
      <c r="MT11" s="2956"/>
      <c r="MU11" s="2957"/>
      <c r="MV11" s="2957"/>
      <c r="MW11" s="2957"/>
      <c r="MX11" s="2957"/>
      <c r="MY11" s="2957"/>
      <c r="MZ11" s="2957"/>
      <c r="NA11" s="2957"/>
      <c r="NB11" s="2957"/>
      <c r="NC11" s="2957"/>
      <c r="ND11" s="2957"/>
      <c r="NE11" s="2957"/>
      <c r="NF11" s="2958"/>
      <c r="NG11" s="2962"/>
      <c r="NH11" s="2963"/>
      <c r="NI11" s="2963"/>
      <c r="NJ11" s="2963"/>
      <c r="NK11" s="2963"/>
      <c r="NL11" s="2963"/>
      <c r="NM11" s="2963"/>
      <c r="NN11" s="2963"/>
      <c r="NO11" s="2963"/>
      <c r="NP11" s="2963"/>
      <c r="NQ11" s="2963"/>
      <c r="NR11" s="2963"/>
      <c r="NS11" s="2964"/>
    </row>
    <row r="12" spans="1:384" ht="221.25" customHeight="1" thickBot="1" x14ac:dyDescent="0.35">
      <c r="A12" s="1591" t="s">
        <v>3</v>
      </c>
      <c r="B12" s="1592" t="s">
        <v>4</v>
      </c>
      <c r="C12" s="1593" t="s">
        <v>5</v>
      </c>
      <c r="D12" s="1592" t="s">
        <v>6</v>
      </c>
      <c r="E12" s="1512"/>
      <c r="F12" s="348" t="s">
        <v>97</v>
      </c>
      <c r="G12" s="1555" t="s">
        <v>7</v>
      </c>
      <c r="H12" s="349" t="s">
        <v>8</v>
      </c>
      <c r="I12" s="349" t="s">
        <v>9</v>
      </c>
      <c r="J12" s="1556" t="s">
        <v>10</v>
      </c>
      <c r="K12" s="1564" t="s">
        <v>98</v>
      </c>
      <c r="L12" s="1560" t="s">
        <v>213</v>
      </c>
      <c r="M12" s="23"/>
      <c r="O12" s="40" t="s">
        <v>38</v>
      </c>
      <c r="P12" s="41" t="s">
        <v>39</v>
      </c>
      <c r="Q12" s="41" t="s">
        <v>40</v>
      </c>
      <c r="R12" s="41" t="s">
        <v>41</v>
      </c>
      <c r="S12" s="41" t="s">
        <v>42</v>
      </c>
      <c r="T12" s="41" t="s">
        <v>43</v>
      </c>
      <c r="U12" s="41" t="s">
        <v>44</v>
      </c>
      <c r="V12" s="42" t="s">
        <v>45</v>
      </c>
      <c r="W12" s="344" t="s">
        <v>38</v>
      </c>
      <c r="X12" s="345" t="s">
        <v>39</v>
      </c>
      <c r="Y12" s="345" t="s">
        <v>40</v>
      </c>
      <c r="Z12" s="345" t="s">
        <v>41</v>
      </c>
      <c r="AA12" s="345" t="s">
        <v>42</v>
      </c>
      <c r="AB12" s="345" t="s">
        <v>43</v>
      </c>
      <c r="AC12" s="345" t="s">
        <v>44</v>
      </c>
      <c r="AD12" s="346" t="s">
        <v>45</v>
      </c>
      <c r="AF12" s="27"/>
      <c r="AG12" s="85">
        <v>1</v>
      </c>
      <c r="AH12" s="86">
        <v>2</v>
      </c>
      <c r="AI12" s="86">
        <v>3</v>
      </c>
      <c r="AJ12" s="86">
        <v>4</v>
      </c>
      <c r="AK12" s="86">
        <v>5</v>
      </c>
      <c r="AL12" s="86">
        <v>6</v>
      </c>
      <c r="AM12" s="86">
        <v>7</v>
      </c>
      <c r="AN12" s="86">
        <v>8</v>
      </c>
      <c r="AO12" s="86">
        <v>9</v>
      </c>
      <c r="AP12" s="87">
        <v>10</v>
      </c>
      <c r="AQ12" s="1666" t="s">
        <v>292</v>
      </c>
      <c r="AR12" s="350">
        <v>1</v>
      </c>
      <c r="AS12" s="86">
        <v>2</v>
      </c>
      <c r="AT12" s="86">
        <v>3</v>
      </c>
      <c r="AU12" s="86">
        <v>4</v>
      </c>
      <c r="AV12" s="86">
        <v>5</v>
      </c>
      <c r="AW12" s="86">
        <v>6</v>
      </c>
      <c r="AX12" s="86">
        <v>7</v>
      </c>
      <c r="AY12" s="86">
        <v>8</v>
      </c>
      <c r="AZ12" s="86">
        <v>9</v>
      </c>
      <c r="BA12" s="87">
        <v>10</v>
      </c>
      <c r="BB12" s="351" t="s">
        <v>26</v>
      </c>
      <c r="BC12" s="381" t="s">
        <v>27</v>
      </c>
      <c r="BD12" s="352" t="s">
        <v>28</v>
      </c>
      <c r="BE12" s="353" t="s">
        <v>29</v>
      </c>
      <c r="BF12" s="354" t="s">
        <v>30</v>
      </c>
      <c r="BG12" s="355" t="s">
        <v>31</v>
      </c>
      <c r="BH12" s="356" t="s">
        <v>32</v>
      </c>
      <c r="BI12" s="357" t="s">
        <v>33</v>
      </c>
      <c r="BJ12" s="358" t="s">
        <v>293</v>
      </c>
      <c r="BK12" s="358" t="s">
        <v>294</v>
      </c>
      <c r="BL12" s="358" t="s">
        <v>295</v>
      </c>
      <c r="BM12" s="8"/>
      <c r="BN12" s="78"/>
      <c r="BO12" s="1819" t="s">
        <v>403</v>
      </c>
      <c r="BP12" s="1820" t="s">
        <v>404</v>
      </c>
      <c r="BQ12" s="1820" t="s">
        <v>405</v>
      </c>
      <c r="BR12" s="1820" t="s">
        <v>406</v>
      </c>
      <c r="BS12" s="1820" t="s">
        <v>407</v>
      </c>
      <c r="BT12" s="1820" t="s">
        <v>408</v>
      </c>
      <c r="BU12" s="1820" t="s">
        <v>409</v>
      </c>
      <c r="BV12" s="1820" t="s">
        <v>410</v>
      </c>
      <c r="BW12" s="1820" t="s">
        <v>411</v>
      </c>
      <c r="BX12" s="1820" t="s">
        <v>412</v>
      </c>
      <c r="BY12" s="1820" t="s">
        <v>413</v>
      </c>
      <c r="BZ12" s="1820" t="s">
        <v>414</v>
      </c>
      <c r="CA12" s="1820" t="s">
        <v>415</v>
      </c>
      <c r="CB12" s="1820" t="s">
        <v>416</v>
      </c>
      <c r="CC12" s="1820" t="s">
        <v>417</v>
      </c>
      <c r="CD12" s="1820" t="s">
        <v>418</v>
      </c>
      <c r="CE12" s="1820" t="s">
        <v>419</v>
      </c>
      <c r="CF12" s="1820" t="s">
        <v>420</v>
      </c>
      <c r="CG12" s="1820" t="s">
        <v>421</v>
      </c>
      <c r="CH12" s="1820" t="s">
        <v>422</v>
      </c>
      <c r="CI12" s="1820" t="s">
        <v>423</v>
      </c>
      <c r="CJ12" s="1820" t="s">
        <v>424</v>
      </c>
      <c r="CK12" s="1820" t="s">
        <v>425</v>
      </c>
      <c r="CL12" s="1820" t="s">
        <v>426</v>
      </c>
      <c r="CM12" s="1820" t="s">
        <v>427</v>
      </c>
      <c r="CN12" s="1820" t="s">
        <v>428</v>
      </c>
      <c r="CO12" s="1820" t="s">
        <v>429</v>
      </c>
      <c r="CP12" s="1820" t="s">
        <v>430</v>
      </c>
      <c r="CQ12" s="1820" t="s">
        <v>431</v>
      </c>
      <c r="CR12" s="1820" t="s">
        <v>432</v>
      </c>
      <c r="CS12" s="1820" t="s">
        <v>433</v>
      </c>
      <c r="CT12" s="1820" t="s">
        <v>434</v>
      </c>
      <c r="CU12" s="1820" t="s">
        <v>435</v>
      </c>
      <c r="CV12" s="1820" t="s">
        <v>436</v>
      </c>
      <c r="CW12" s="1820" t="s">
        <v>437</v>
      </c>
      <c r="CX12" s="1820" t="s">
        <v>438</v>
      </c>
      <c r="CY12" s="1820" t="s">
        <v>439</v>
      </c>
      <c r="CZ12" s="1820" t="s">
        <v>440</v>
      </c>
      <c r="DA12" s="1820" t="s">
        <v>441</v>
      </c>
      <c r="DB12" s="1821" t="s">
        <v>442</v>
      </c>
      <c r="DC12" s="1822" t="s">
        <v>443</v>
      </c>
      <c r="DD12" s="1823" t="s">
        <v>444</v>
      </c>
      <c r="DE12" s="1824" t="s">
        <v>445</v>
      </c>
      <c r="DF12" s="1822" t="s">
        <v>446</v>
      </c>
      <c r="DG12" s="1823" t="s">
        <v>447</v>
      </c>
      <c r="DH12" s="1824" t="s">
        <v>448</v>
      </c>
      <c r="DI12" s="1822" t="s">
        <v>449</v>
      </c>
      <c r="DJ12" s="1823" t="s">
        <v>450</v>
      </c>
      <c r="DK12" s="1823" t="s">
        <v>451</v>
      </c>
      <c r="DL12" s="1824" t="s">
        <v>452</v>
      </c>
      <c r="DM12" s="1825" t="s">
        <v>56</v>
      </c>
      <c r="DN12" s="1455" t="s">
        <v>57</v>
      </c>
      <c r="DO12" s="1456" t="s">
        <v>58</v>
      </c>
      <c r="DP12" s="1826" t="s">
        <v>453</v>
      </c>
      <c r="DQ12" s="1827" t="s">
        <v>454</v>
      </c>
      <c r="DS12" s="1452" t="s">
        <v>56</v>
      </c>
      <c r="DT12" s="1453" t="s">
        <v>57</v>
      </c>
      <c r="DU12" s="1454" t="s">
        <v>58</v>
      </c>
      <c r="DV12" s="2754"/>
      <c r="DW12" s="2754"/>
      <c r="DZ12" s="1487" t="s">
        <v>67</v>
      </c>
      <c r="EA12" s="1488" t="s">
        <v>68</v>
      </c>
      <c r="EB12" s="1487" t="s">
        <v>69</v>
      </c>
      <c r="EC12" s="1489" t="s">
        <v>70</v>
      </c>
      <c r="ED12" s="1488" t="s">
        <v>71</v>
      </c>
      <c r="EE12" s="74"/>
      <c r="EG12" s="142" t="s">
        <v>67</v>
      </c>
      <c r="EH12" s="143" t="s">
        <v>68</v>
      </c>
      <c r="EI12" s="142" t="s">
        <v>69</v>
      </c>
      <c r="EJ12" s="144" t="s">
        <v>70</v>
      </c>
      <c r="EK12" s="143" t="s">
        <v>71</v>
      </c>
      <c r="EL12" s="2759"/>
      <c r="EO12" s="1687"/>
      <c r="EP12" s="3056"/>
      <c r="EQ12" s="1673" t="s">
        <v>215</v>
      </c>
      <c r="ER12" s="132" t="s">
        <v>216</v>
      </c>
      <c r="ES12" s="132" t="s">
        <v>217</v>
      </c>
      <c r="ET12" s="932" t="s">
        <v>218</v>
      </c>
      <c r="EU12" s="133" t="s">
        <v>220</v>
      </c>
      <c r="EV12" s="134" t="s">
        <v>221</v>
      </c>
      <c r="EW12" s="134" t="s">
        <v>222</v>
      </c>
      <c r="EX12" s="134" t="s">
        <v>223</v>
      </c>
      <c r="EY12" s="134" t="s">
        <v>224</v>
      </c>
      <c r="EZ12" s="134" t="s">
        <v>225</v>
      </c>
      <c r="FA12" s="134" t="s">
        <v>226</v>
      </c>
      <c r="FB12" s="571" t="s">
        <v>227</v>
      </c>
      <c r="FC12" s="77"/>
      <c r="FD12" s="78"/>
      <c r="FE12" s="2216">
        <v>1</v>
      </c>
      <c r="FF12" s="2217">
        <v>2</v>
      </c>
      <c r="FG12" s="2217">
        <v>3</v>
      </c>
      <c r="FH12" s="2217">
        <v>4</v>
      </c>
      <c r="FI12" s="2217">
        <v>5</v>
      </c>
      <c r="FJ12" s="2217">
        <v>6</v>
      </c>
      <c r="FK12" s="2217">
        <v>7</v>
      </c>
      <c r="FL12" s="2217">
        <v>8</v>
      </c>
      <c r="FM12" s="2217">
        <v>9</v>
      </c>
      <c r="FN12" s="2217">
        <v>10</v>
      </c>
      <c r="FO12" s="2217">
        <v>11</v>
      </c>
      <c r="FP12" s="2217">
        <v>12</v>
      </c>
      <c r="FQ12" s="2217">
        <v>13</v>
      </c>
      <c r="FR12" s="2217">
        <v>14</v>
      </c>
      <c r="FS12" s="2217">
        <v>15</v>
      </c>
      <c r="FT12" s="2217">
        <v>16</v>
      </c>
      <c r="FU12" s="2217">
        <v>17</v>
      </c>
      <c r="FV12" s="2217">
        <v>18</v>
      </c>
      <c r="FW12" s="2217">
        <v>19</v>
      </c>
      <c r="FX12" s="2217">
        <v>20</v>
      </c>
      <c r="FY12" s="2217">
        <v>21</v>
      </c>
      <c r="FZ12" s="2217">
        <v>22</v>
      </c>
      <c r="GA12" s="2217">
        <v>23</v>
      </c>
      <c r="GB12" s="2217">
        <v>24</v>
      </c>
      <c r="GC12" s="2217">
        <v>25</v>
      </c>
      <c r="GD12" s="2217">
        <v>26</v>
      </c>
      <c r="GE12" s="2217">
        <v>27</v>
      </c>
      <c r="GF12" s="2217">
        <v>28</v>
      </c>
      <c r="GG12" s="2217">
        <v>29</v>
      </c>
      <c r="GH12" s="2217">
        <v>30</v>
      </c>
      <c r="GI12" s="2217">
        <v>31</v>
      </c>
      <c r="GJ12" s="2217">
        <v>32</v>
      </c>
      <c r="GK12" s="2217">
        <v>33</v>
      </c>
      <c r="GL12" s="2217">
        <v>34</v>
      </c>
      <c r="GM12" s="2217">
        <v>35</v>
      </c>
      <c r="GN12" s="2217">
        <v>36</v>
      </c>
      <c r="GO12" s="2217">
        <v>37</v>
      </c>
      <c r="GP12" s="2217">
        <v>38</v>
      </c>
      <c r="GQ12" s="2217">
        <v>39</v>
      </c>
      <c r="GR12" s="2217">
        <v>40</v>
      </c>
      <c r="GS12" s="2217">
        <v>41</v>
      </c>
      <c r="GT12" s="2217">
        <v>42</v>
      </c>
      <c r="GU12" s="2217">
        <v>43</v>
      </c>
      <c r="GV12" s="2217">
        <v>44</v>
      </c>
      <c r="GW12" s="2217">
        <v>45</v>
      </c>
      <c r="GX12" s="2218">
        <v>46</v>
      </c>
      <c r="GY12" s="457" t="s">
        <v>369</v>
      </c>
      <c r="GZ12" s="388" t="s">
        <v>317</v>
      </c>
      <c r="HA12" s="2194" t="s">
        <v>370</v>
      </c>
      <c r="HB12" s="2195" t="s">
        <v>318</v>
      </c>
      <c r="HC12" s="389" t="s">
        <v>371</v>
      </c>
      <c r="HD12" s="390" t="s">
        <v>319</v>
      </c>
      <c r="HE12" s="391" t="s">
        <v>375</v>
      </c>
      <c r="HF12" s="392" t="s">
        <v>320</v>
      </c>
      <c r="HG12" s="2196" t="s">
        <v>374</v>
      </c>
      <c r="HH12" s="2197" t="s">
        <v>321</v>
      </c>
      <c r="HI12" s="393" t="s">
        <v>373</v>
      </c>
      <c r="HJ12" s="394" t="s">
        <v>322</v>
      </c>
      <c r="HK12" s="1005" t="s">
        <v>372</v>
      </c>
      <c r="HL12" s="1006" t="s">
        <v>323</v>
      </c>
      <c r="HM12" s="432"/>
      <c r="HN12" s="439"/>
      <c r="HO12" s="732" t="s">
        <v>369</v>
      </c>
      <c r="HP12" s="733" t="s">
        <v>370</v>
      </c>
      <c r="HQ12" s="734" t="s">
        <v>371</v>
      </c>
      <c r="HR12" s="735" t="s">
        <v>375</v>
      </c>
      <c r="HS12" s="736" t="s">
        <v>374</v>
      </c>
      <c r="HT12" s="737" t="s">
        <v>373</v>
      </c>
      <c r="HU12" s="738" t="s">
        <v>372</v>
      </c>
      <c r="HV12" s="731" t="s">
        <v>317</v>
      </c>
      <c r="HW12" s="705" t="s">
        <v>318</v>
      </c>
      <c r="HX12" s="706" t="s">
        <v>319</v>
      </c>
      <c r="HY12" s="707" t="s">
        <v>320</v>
      </c>
      <c r="HZ12" s="708" t="s">
        <v>321</v>
      </c>
      <c r="IA12" s="709" t="s">
        <v>322</v>
      </c>
      <c r="IB12" s="722" t="s">
        <v>323</v>
      </c>
      <c r="IC12" s="433"/>
      <c r="ID12" s="432"/>
      <c r="IE12" s="1066">
        <v>1</v>
      </c>
      <c r="IF12" s="1067">
        <v>2</v>
      </c>
      <c r="IG12" s="1067">
        <v>3</v>
      </c>
      <c r="IH12" s="1067">
        <v>4</v>
      </c>
      <c r="II12" s="1067">
        <v>5</v>
      </c>
      <c r="IJ12" s="1067">
        <v>6</v>
      </c>
      <c r="IK12" s="1067">
        <v>7</v>
      </c>
      <c r="IL12" s="1067">
        <v>8</v>
      </c>
      <c r="IM12" s="1067">
        <v>9</v>
      </c>
      <c r="IN12" s="1068">
        <v>10</v>
      </c>
      <c r="IO12" s="1069">
        <v>11</v>
      </c>
      <c r="IP12" s="1070">
        <v>12</v>
      </c>
      <c r="IQ12" s="1070">
        <v>13</v>
      </c>
      <c r="IR12" s="1070">
        <v>14</v>
      </c>
      <c r="IS12" s="1070">
        <v>15</v>
      </c>
      <c r="IT12" s="1070">
        <v>16</v>
      </c>
      <c r="IU12" s="1070">
        <v>17</v>
      </c>
      <c r="IV12" s="1070">
        <v>18</v>
      </c>
      <c r="IW12" s="1070">
        <v>19</v>
      </c>
      <c r="IX12" s="1071">
        <v>20</v>
      </c>
      <c r="IY12" s="1066">
        <v>21</v>
      </c>
      <c r="IZ12" s="1067">
        <v>22</v>
      </c>
      <c r="JA12" s="1067">
        <v>23</v>
      </c>
      <c r="JB12" s="1067">
        <v>24</v>
      </c>
      <c r="JC12" s="1067">
        <v>25</v>
      </c>
      <c r="JD12" s="1067">
        <v>26</v>
      </c>
      <c r="JE12" s="1067">
        <v>27</v>
      </c>
      <c r="JF12" s="1067">
        <v>28</v>
      </c>
      <c r="JG12" s="1067">
        <v>29</v>
      </c>
      <c r="JH12" s="1072">
        <v>30</v>
      </c>
      <c r="JI12" s="1069">
        <v>31</v>
      </c>
      <c r="JJ12" s="1070">
        <v>32</v>
      </c>
      <c r="JK12" s="1070">
        <v>33</v>
      </c>
      <c r="JL12" s="1070">
        <v>34</v>
      </c>
      <c r="JM12" s="1070">
        <v>35</v>
      </c>
      <c r="JN12" s="1070">
        <v>36</v>
      </c>
      <c r="JO12" s="1070">
        <v>37</v>
      </c>
      <c r="JP12" s="1070">
        <v>38</v>
      </c>
      <c r="JQ12" s="1070">
        <v>39</v>
      </c>
      <c r="JR12" s="1071">
        <v>40</v>
      </c>
      <c r="JS12" s="1066">
        <v>41</v>
      </c>
      <c r="JT12" s="1067">
        <v>42</v>
      </c>
      <c r="JU12" s="1067">
        <v>43</v>
      </c>
      <c r="JV12" s="1067">
        <v>44</v>
      </c>
      <c r="JW12" s="1067">
        <v>45</v>
      </c>
      <c r="JX12" s="1067">
        <v>46</v>
      </c>
      <c r="JY12" s="1067">
        <v>47</v>
      </c>
      <c r="JZ12" s="1067">
        <v>48</v>
      </c>
      <c r="KA12" s="1067">
        <v>49</v>
      </c>
      <c r="KB12" s="1068">
        <v>50</v>
      </c>
      <c r="KC12" s="1069">
        <v>51</v>
      </c>
      <c r="KD12" s="1070">
        <v>52</v>
      </c>
      <c r="KE12" s="1070">
        <v>53</v>
      </c>
      <c r="KF12" s="1070">
        <v>54</v>
      </c>
      <c r="KG12" s="1070">
        <v>55</v>
      </c>
      <c r="KH12" s="1070">
        <v>56</v>
      </c>
      <c r="KI12" s="1070">
        <v>57</v>
      </c>
      <c r="KJ12" s="1070">
        <v>58</v>
      </c>
      <c r="KK12" s="1070">
        <v>59</v>
      </c>
      <c r="KL12" s="1071">
        <v>60</v>
      </c>
      <c r="KM12" s="1066">
        <v>61</v>
      </c>
      <c r="KN12" s="1067">
        <v>62</v>
      </c>
      <c r="KO12" s="1067">
        <v>63</v>
      </c>
      <c r="KP12" s="1067">
        <v>64</v>
      </c>
      <c r="KQ12" s="1067">
        <v>65</v>
      </c>
      <c r="KR12" s="1067">
        <v>66</v>
      </c>
      <c r="KS12" s="1067">
        <v>67</v>
      </c>
      <c r="KT12" s="1067">
        <v>68</v>
      </c>
      <c r="KU12" s="1067">
        <v>69</v>
      </c>
      <c r="KV12" s="1068">
        <v>70</v>
      </c>
      <c r="KW12" s="1069">
        <v>71</v>
      </c>
      <c r="KX12" s="1070">
        <v>72</v>
      </c>
      <c r="KY12" s="1070">
        <v>73</v>
      </c>
      <c r="KZ12" s="1070">
        <v>74</v>
      </c>
      <c r="LA12" s="1070">
        <v>75</v>
      </c>
      <c r="LB12" s="1070">
        <v>76</v>
      </c>
      <c r="LC12" s="1070">
        <v>77</v>
      </c>
      <c r="LD12" s="1070">
        <v>78</v>
      </c>
      <c r="LE12" s="1070">
        <v>79</v>
      </c>
      <c r="LF12" s="1071">
        <v>80</v>
      </c>
      <c r="LG12" s="1066">
        <v>81</v>
      </c>
      <c r="LH12" s="1067">
        <v>82</v>
      </c>
      <c r="LI12" s="1067">
        <v>83</v>
      </c>
      <c r="LJ12" s="1067">
        <v>84</v>
      </c>
      <c r="LK12" s="1067">
        <v>85</v>
      </c>
      <c r="LL12" s="1067">
        <v>86</v>
      </c>
      <c r="LM12" s="1067">
        <v>87</v>
      </c>
      <c r="LN12" s="1067">
        <v>88</v>
      </c>
      <c r="LO12" s="1067">
        <v>89</v>
      </c>
      <c r="LP12" s="1067">
        <v>90</v>
      </c>
      <c r="LQ12" s="1072">
        <v>91</v>
      </c>
      <c r="LR12" s="2894" t="s">
        <v>327</v>
      </c>
      <c r="LS12" s="2895"/>
      <c r="LT12" s="2896" t="s">
        <v>328</v>
      </c>
      <c r="LU12" s="2897"/>
      <c r="LV12" s="2898" t="s">
        <v>329</v>
      </c>
      <c r="LW12" s="2899"/>
      <c r="LX12" s="2900" t="s">
        <v>330</v>
      </c>
      <c r="LY12" s="2901"/>
      <c r="LZ12" s="2902" t="s">
        <v>331</v>
      </c>
      <c r="MA12" s="2903"/>
      <c r="MB12" s="2533" t="s">
        <v>332</v>
      </c>
      <c r="MC12" s="2534"/>
      <c r="MD12" s="2535" t="s">
        <v>333</v>
      </c>
      <c r="ME12" s="2536"/>
      <c r="MF12" s="2537" t="s">
        <v>334</v>
      </c>
      <c r="MG12" s="2538"/>
      <c r="MH12" s="2521" t="s">
        <v>385</v>
      </c>
      <c r="MI12" s="2522"/>
      <c r="MJ12" s="2523" t="s">
        <v>386</v>
      </c>
      <c r="MK12" s="2524"/>
      <c r="ML12" s="2525" t="s">
        <v>335</v>
      </c>
      <c r="MM12" s="2526"/>
      <c r="MN12" s="2527" t="s">
        <v>336</v>
      </c>
      <c r="MO12" s="2528"/>
      <c r="MP12" s="2529" t="s">
        <v>337</v>
      </c>
      <c r="MQ12" s="2530"/>
      <c r="MR12" s="990"/>
      <c r="MS12" s="644"/>
      <c r="MT12" s="626" t="s">
        <v>327</v>
      </c>
      <c r="MU12" s="627" t="s">
        <v>328</v>
      </c>
      <c r="MV12" s="628" t="s">
        <v>329</v>
      </c>
      <c r="MW12" s="629" t="s">
        <v>330</v>
      </c>
      <c r="MX12" s="630" t="s">
        <v>331</v>
      </c>
      <c r="MY12" s="631" t="s">
        <v>332</v>
      </c>
      <c r="MZ12" s="632" t="s">
        <v>333</v>
      </c>
      <c r="NA12" s="633" t="s">
        <v>334</v>
      </c>
      <c r="NB12" s="634" t="s">
        <v>365</v>
      </c>
      <c r="NC12" s="635" t="s">
        <v>366</v>
      </c>
      <c r="ND12" s="636" t="s">
        <v>335</v>
      </c>
      <c r="NE12" s="637" t="s">
        <v>336</v>
      </c>
      <c r="NF12" s="638" t="s">
        <v>337</v>
      </c>
      <c r="NG12" s="1545" t="s">
        <v>352</v>
      </c>
      <c r="NH12" s="1545" t="s">
        <v>353</v>
      </c>
      <c r="NI12" s="1545" t="s">
        <v>354</v>
      </c>
      <c r="NJ12" s="1545" t="s">
        <v>355</v>
      </c>
      <c r="NK12" s="1545" t="s">
        <v>356</v>
      </c>
      <c r="NL12" s="1545" t="s">
        <v>357</v>
      </c>
      <c r="NM12" s="1545" t="s">
        <v>358</v>
      </c>
      <c r="NN12" s="1545" t="s">
        <v>359</v>
      </c>
      <c r="NO12" s="1545" t="s">
        <v>360</v>
      </c>
      <c r="NP12" s="1554" t="s">
        <v>361</v>
      </c>
      <c r="NQ12" s="1546" t="s">
        <v>362</v>
      </c>
      <c r="NR12" s="1546" t="s">
        <v>363</v>
      </c>
      <c r="NS12" s="1554" t="s">
        <v>364</v>
      </c>
    </row>
    <row r="13" spans="1:384" ht="23.25" thickBot="1" x14ac:dyDescent="0.35">
      <c r="A13" s="1594">
        <v>1</v>
      </c>
      <c r="B13" s="1595"/>
      <c r="C13" s="1596"/>
      <c r="D13" s="1595"/>
      <c r="E13" s="1513"/>
      <c r="F13" s="1626"/>
      <c r="G13" s="1627"/>
      <c r="H13" s="1627"/>
      <c r="I13" s="1627"/>
      <c r="J13" s="1628"/>
      <c r="K13" s="1629">
        <f>F13+G13+H13+I13+J13</f>
        <v>0</v>
      </c>
      <c r="L13" s="1630"/>
      <c r="M13" s="1178"/>
      <c r="N13" s="1179"/>
      <c r="O13" s="1631"/>
      <c r="P13" s="1632"/>
      <c r="Q13" s="1632"/>
      <c r="R13" s="1632"/>
      <c r="S13" s="1632"/>
      <c r="T13" s="1632"/>
      <c r="U13" s="1632"/>
      <c r="V13" s="1633"/>
      <c r="W13" s="1461" t="b">
        <f>IF(AND(O13&lt;&gt;""),IF(O13&gt;15,"1",IF(O13&gt;8,"2",IF(O13&gt;5,"3",IF(O13&gt;1,"4","5")))))</f>
        <v>0</v>
      </c>
      <c r="X13" s="1462" t="b">
        <f>IF(AND(P13&lt;&gt;""),IF(P13&gt;9,"1",IF(P13&gt;6,"2",IF(P13&gt;4,"3",IF(P13&gt;1,"4","5")))))</f>
        <v>0</v>
      </c>
      <c r="Y13" s="1462" t="b">
        <f>IF(AND(Q13&lt;&gt;""),IF(Q13&gt;11,"1",IF(Q13&gt;7,"2",IF(Q13&gt;5,"3",IF(Q13&gt;1,"4","5")))))</f>
        <v>0</v>
      </c>
      <c r="Z13" s="1462" t="b">
        <f>IF(AND(R13&lt;&gt;""),IF(R13&gt;31,"1",IF(R13&gt;20,"2",IF(R13&gt;9,"3",IF(R13&gt;0,"4","5")))))</f>
        <v>0</v>
      </c>
      <c r="AA13" s="1462" t="b">
        <f>IF(AND(S13&lt;&gt;""),IF(S13&gt;15,"1",IF(S13&gt;9,"2",IF(S13&gt;6,"3",IF(S13&gt;0,"4","5")))))</f>
        <v>0</v>
      </c>
      <c r="AB13" s="1462" t="b">
        <f>IF(AND(T13&lt;&gt;""),IF(T13&gt;32,"1",IF(T13&gt;17,"2",IF(T13&gt;8,"3",IF(T13&gt;0,"4","5")))))</f>
        <v>0</v>
      </c>
      <c r="AC13" s="1462" t="b">
        <f>IF(AND(U13&lt;&gt;""),IF(U13=40,"1",IF(U13&gt;22,"2",IF(U13&gt;16,"3",IF(U13&gt;5,"4","5")))))</f>
        <v>0</v>
      </c>
      <c r="AD13" s="1463" t="b">
        <f>IF(AND(V13&lt;&gt;""),IF(V13&gt;126,"1",IF(V13&gt;84,"2",IF(V13&gt;58,"3",IF(V13&gt;26,"4","5")))))</f>
        <v>0</v>
      </c>
      <c r="AE13" s="1178"/>
      <c r="AF13" s="1181"/>
      <c r="AG13" s="92"/>
      <c r="AH13" s="93"/>
      <c r="AI13" s="93"/>
      <c r="AJ13" s="93"/>
      <c r="AK13" s="93"/>
      <c r="AL13" s="93"/>
      <c r="AM13" s="93"/>
      <c r="AN13" s="93"/>
      <c r="AO13" s="93"/>
      <c r="AP13" s="94"/>
      <c r="AQ13" s="1667"/>
      <c r="AR13" s="92"/>
      <c r="AS13" s="93"/>
      <c r="AT13" s="93"/>
      <c r="AU13" s="93"/>
      <c r="AV13" s="93"/>
      <c r="AW13" s="93"/>
      <c r="AX13" s="93"/>
      <c r="AY13" s="93"/>
      <c r="AZ13" s="93"/>
      <c r="BA13" s="94"/>
      <c r="BB13" s="1644">
        <f t="shared" ref="BB13:BB39" si="0">SUM(AG13:AP13)</f>
        <v>0</v>
      </c>
      <c r="BC13" s="359">
        <f t="shared" ref="BC13:BC39" si="1">COUNT(AG13:AP13)</f>
        <v>0</v>
      </c>
      <c r="BD13" s="359" t="e">
        <f>BB13/BC13</f>
        <v>#DIV/0!</v>
      </c>
      <c r="BE13" s="360" t="e">
        <f>AVERAGE(AR13:BA13)</f>
        <v>#DIV/0!</v>
      </c>
      <c r="BF13" s="361" t="e">
        <f>(BD13-BE13)/BD13</f>
        <v>#DIV/0!</v>
      </c>
      <c r="BG13" s="362" t="e">
        <f t="shared" ref="BG13:BG39" si="2">SQRT((POWER(AG13-BD13,2)+POWER(AH13-BD13,2)+POWER(AI13-BD13,2)+POWER(AJ13-BD13,2)+POWER(AK13-BD13,2)+POWER(AL13-BD13,2)+POWER(AM13-BD13,2)+POWER(AN13-BD13,2)+POWER(AO13-BD13,2)+POWER(AP13-BD13,2))/(BC13-1))</f>
        <v>#DIV/0!</v>
      </c>
      <c r="BH13" s="363" t="e">
        <f t="shared" ref="BH13:BH45" si="3">SQRT((POWER(AR13-BE13,2)+POWER(AS13-BE13,2)+POWER(AT13-BE13,2)+POWER(AU13-BE13,2)+POWER(AV13-BE13,2)+POWER(AW13-BE13,2)+POWER(AX13-BE13,2)+POWER(AY13-BE13,2)+POWER(AZ13-BE13,2)+POWER(BA13-BE13,2))/(BC13-1))</f>
        <v>#DIV/0!</v>
      </c>
      <c r="BI13" s="364" t="e">
        <f t="shared" ref="BI13:BI39" si="4">SQRT(POWER(((AG13-BD13)*(AR13-BE13)+(AH13-BD13)*(AS13-BE13)+(AI13-BD13)*(AT13-BE13)+(AJ13-BD13)*(AU13-BE13)+(AK13-BD13)*(AV13-BE13)+(AL13-BD13)*(AW13-BE13)+(AM13-BD13)*(AX13-BE13)+(AN13-BD13)*(AY13-BE13)+(AO13-BD13)*(AZ13-BE13)+(AP13-BD13)*(BA13-BE13))/(BG13*BH13*(BC13-1)),2))</f>
        <v>#DIV/0!</v>
      </c>
      <c r="BJ13" s="365" t="e">
        <f>IF(BD13&gt;=56,"ОЧЕНЬ ВЫСОКАЯ",IF(BD13&gt;=42,"ВЫСОКАЯ", IF(BD13&gt;=32,"СРЕДНЯЯ",IF(BD13&gt;=25,"НИЗКАЯ","ОЧЕНЬ НИЗКАЯ"))))</f>
        <v>#DIV/0!</v>
      </c>
      <c r="BK13" s="365" t="e">
        <f>IF(BF13&gt;=0.98,"ОЧЕНЬ ВЫСОКАЯ",IF(BF13&gt;=0.96,"ВЫСОКАЯ", IF(BF13&gt;=0.92,"СРЕДНЯЯ",IF(BF13&gt;=0.91,"НИЗКАЯ","ОЧЕНЬ НИЗКАЯ"))))</f>
        <v>#DIV/0!</v>
      </c>
      <c r="BL13" s="366" t="e">
        <f>IF(AND(BD13&lt;=31,BF13&lt;=0.95),"1.НИЗКИЙ",IF(AND(BD13&gt;=42,BF13&gt;=0.96),"3.ВЫСОКИЙ","2.СРЕДНИЙ"))</f>
        <v>#DIV/0!</v>
      </c>
      <c r="BM13" s="95"/>
      <c r="BN13" s="1181"/>
      <c r="BO13" s="1828"/>
      <c r="BP13" s="1829"/>
      <c r="BQ13" s="1829"/>
      <c r="BR13" s="1829"/>
      <c r="BS13" s="1829"/>
      <c r="BT13" s="1829"/>
      <c r="BU13" s="1829"/>
      <c r="BV13" s="1829"/>
      <c r="BW13" s="1829"/>
      <c r="BX13" s="1829"/>
      <c r="BY13" s="1829"/>
      <c r="BZ13" s="1829"/>
      <c r="CA13" s="1829"/>
      <c r="CB13" s="1829"/>
      <c r="CC13" s="1829"/>
      <c r="CD13" s="1829"/>
      <c r="CE13" s="1829"/>
      <c r="CF13" s="1829"/>
      <c r="CG13" s="1829"/>
      <c r="CH13" s="1829"/>
      <c r="CI13" s="1829"/>
      <c r="CJ13" s="1829"/>
      <c r="CK13" s="1829"/>
      <c r="CL13" s="1829"/>
      <c r="CM13" s="1829"/>
      <c r="CN13" s="1829"/>
      <c r="CO13" s="1829"/>
      <c r="CP13" s="1829"/>
      <c r="CQ13" s="1829"/>
      <c r="CR13" s="1829"/>
      <c r="CS13" s="1829"/>
      <c r="CT13" s="1829"/>
      <c r="CU13" s="1829"/>
      <c r="CV13" s="1829"/>
      <c r="CW13" s="1829"/>
      <c r="CX13" s="1829"/>
      <c r="CY13" s="1829"/>
      <c r="CZ13" s="1829"/>
      <c r="DA13" s="1829"/>
      <c r="DB13" s="1830"/>
      <c r="DC13" s="1831">
        <f>IF(CB13=1,4,IF(CB13=2,3,IF(CB13=3,2,IF(CB13=4,1,0))))</f>
        <v>0</v>
      </c>
      <c r="DD13" s="1832">
        <f>IF(CR13=1,4,IF(CR13=2,3,IF(CR13=3,2,IF(CR13=4,1,0))))</f>
        <v>0</v>
      </c>
      <c r="DE13" s="1833">
        <f>IF(CZ13=1,4,IF(CZ13=2,3,IF(CZ13=3,2,IF(CZ13=4,1,0))))</f>
        <v>0</v>
      </c>
      <c r="DF13" s="1831">
        <f>IF(BO13=1,4,IF(BO13=2,3,IF(BO13=3,2,IF(BO13=4,1,0))))</f>
        <v>0</v>
      </c>
      <c r="DG13" s="1832">
        <f>IF(BW13=1,4,IF(BW13=2,3,IF(BW13=3,2,IF(BW13=4,1,0))))</f>
        <v>0</v>
      </c>
      <c r="DH13" s="1833">
        <f>IF(CM13=1,4,IF(CM13=2,3,IF(CM13=3,2,IF(CM13=4,1,0))))</f>
        <v>0</v>
      </c>
      <c r="DI13" s="1831">
        <f>IF(CU13=1,4,IF(CU13=2,3,IF(CU13=3,2,IF(CU13=4,1,0))))</f>
        <v>0</v>
      </c>
      <c r="DJ13" s="1832">
        <f>IF(BR13=1,4,IF(BR13=2,3,IF(BR13=3,2,IF(BR13=4,1,0))))</f>
        <v>0</v>
      </c>
      <c r="DK13" s="1832">
        <f>IF(CH13=1,4,IF(CH13=2,3,IF(CH13=3,2,IF(CH13=4,1,0))))</f>
        <v>0</v>
      </c>
      <c r="DL13" s="1833">
        <f>IF(CT13=1,4,IF(CT13=2,3,IF(CT13=3,2,IF(CT13=4,1,0))))</f>
        <v>0</v>
      </c>
      <c r="DM13" s="1834">
        <f>BP13+BT13+BX13+DC13+CF13+CJ13+CN13+DD13+CV13+DE13</f>
        <v>0</v>
      </c>
      <c r="DN13" s="1835">
        <f>DF13+BS13+DG13+CA13+CE13+CI13+DH13+CQ13+DI13+CY13</f>
        <v>0</v>
      </c>
      <c r="DO13" s="1836">
        <f>BQ13+BU13+BY13+CC13+CG13+CK13+CO13+CS13+CW13+DA13</f>
        <v>0</v>
      </c>
      <c r="DP13" s="1837">
        <f>DJ13+BV13+BZ13+CD13+DK13+CL13+CP13+DL13+CX13+DB13</f>
        <v>0</v>
      </c>
      <c r="DQ13" s="1837">
        <f>DM13+DP13+(-DN13)+(-DO13)</f>
        <v>0</v>
      </c>
      <c r="DR13" s="1192"/>
      <c r="DS13" s="1205"/>
      <c r="DT13" s="1206"/>
      <c r="DU13" s="1207"/>
      <c r="DV13" s="1208"/>
      <c r="DW13" s="1209"/>
      <c r="DX13" s="1178"/>
      <c r="DY13" s="1181"/>
      <c r="DZ13" s="1188"/>
      <c r="EA13" s="1189"/>
      <c r="EB13" s="1188"/>
      <c r="EC13" s="1190"/>
      <c r="ED13" s="1189"/>
      <c r="EE13" s="1191"/>
      <c r="EF13" s="1192"/>
      <c r="EG13" s="1188"/>
      <c r="EH13" s="1189"/>
      <c r="EI13" s="1188"/>
      <c r="EJ13" s="1190"/>
      <c r="EK13" s="1193"/>
      <c r="EL13" s="1194"/>
      <c r="EM13" s="1179"/>
      <c r="EN13" s="1178"/>
      <c r="EO13" s="1688"/>
      <c r="EP13" s="1679"/>
      <c r="EQ13" s="1674"/>
      <c r="ER13" s="1493"/>
      <c r="ES13" s="1493"/>
      <c r="ET13" s="1494"/>
      <c r="EU13" s="1495"/>
      <c r="EV13" s="1496"/>
      <c r="EW13" s="1496"/>
      <c r="EX13" s="1496"/>
      <c r="EY13" s="1496"/>
      <c r="EZ13" s="1496"/>
      <c r="FA13" s="1496"/>
      <c r="FB13" s="1497"/>
      <c r="FC13" s="1689"/>
      <c r="FD13" s="1444"/>
      <c r="FE13" s="2219"/>
      <c r="FF13" s="2220"/>
      <c r="FG13" s="2220"/>
      <c r="FH13" s="2220"/>
      <c r="FI13" s="2220"/>
      <c r="FJ13" s="2220"/>
      <c r="FK13" s="2220"/>
      <c r="FL13" s="2220"/>
      <c r="FM13" s="2220"/>
      <c r="FN13" s="2220"/>
      <c r="FO13" s="2220"/>
      <c r="FP13" s="2220"/>
      <c r="FQ13" s="2220"/>
      <c r="FR13" s="2220"/>
      <c r="FS13" s="2220"/>
      <c r="FT13" s="2220"/>
      <c r="FU13" s="2220"/>
      <c r="FV13" s="2220"/>
      <c r="FW13" s="2220"/>
      <c r="FX13" s="2220"/>
      <c r="FY13" s="2220"/>
      <c r="FZ13" s="2220"/>
      <c r="GA13" s="2220"/>
      <c r="GB13" s="2220"/>
      <c r="GC13" s="2220"/>
      <c r="GD13" s="2220"/>
      <c r="GE13" s="2220"/>
      <c r="GF13" s="2220"/>
      <c r="GG13" s="2220"/>
      <c r="GH13" s="2220"/>
      <c r="GI13" s="2220"/>
      <c r="GJ13" s="2220"/>
      <c r="GK13" s="2220"/>
      <c r="GL13" s="2220"/>
      <c r="GM13" s="2220"/>
      <c r="GN13" s="2220"/>
      <c r="GO13" s="2220"/>
      <c r="GP13" s="2220"/>
      <c r="GQ13" s="2220"/>
      <c r="GR13" s="2220"/>
      <c r="GS13" s="2220"/>
      <c r="GT13" s="2220"/>
      <c r="GU13" s="2220"/>
      <c r="GV13" s="2220"/>
      <c r="GW13" s="2220"/>
      <c r="GX13" s="2221"/>
      <c r="GY13" s="2198">
        <f>IF(FE13=1,1,0)+IF(FL13=1,1,0)+IF(FU13=1,1,0)+IF(FZ13=1,1,0)+IF(GF13=1,1,0)+IF(GI13=1,1,0)+IF(GN13=1,1,0)+IF(FS13=2,1,0)+IF(GT13=2,1,0)</f>
        <v>0</v>
      </c>
      <c r="GZ13" s="458" t="b">
        <f>IF(AND(FE13&lt;&gt;""),IF(GY13&lt;=3,"НИЗКИЙ",IF(GY13&lt;7,"СРЕДНИЙ",IF(GY13&gt;=7,"ВЫСОКИЙ"))))</f>
        <v>0</v>
      </c>
      <c r="HA13" s="2199">
        <f>IF(FO13=1,1,0)+IF(GO13=1,1,0)+IF(FG13=2,1,0)+IF(FK13=2,1,0)+IF(FW13=2,1,0)+IF(GA13=2,1,0)+IF(GD13=2,1,0)+IF(GK13=2,1,0)+IF(GS13=2,1,0)</f>
        <v>0</v>
      </c>
      <c r="HB13" s="2200" t="b">
        <f>IF(AND(FG13&lt;&gt;""),IF(HA13&lt;=3,"НИЗКИЙ",IF(HA13&lt;7,"СРЕДНИЙ",IF(HA13&gt;=7,"ВЫСОКИЙ"))))</f>
        <v>0</v>
      </c>
      <c r="HC13" s="2201">
        <f>IF(FP13=1,1,0)+IF(FX13=1,1,0)+IF(GC13=1,1,0)+IF(GG13=1,1,0)+IF(GP13=1,1,0)+IF(GU13=1,1,0)+IF(FI13=2,1,0)+IF(FM13=2,1,0)+IF(GJ13=2,1,0)</f>
        <v>0</v>
      </c>
      <c r="HD13" s="459" t="b">
        <f>IF(AND(FI13&lt;&gt;""),IF(HC13&lt;=4,"НИЗКИЙ",IF(HC13&lt;8,"СРЕДНИЙ",IF(HC13&gt;=8,"ВЫСОКИЙ"))))</f>
        <v>0</v>
      </c>
      <c r="HE13" s="2202">
        <f>IF(GH13=1,1,0)+IF(GV13=1,1,0)+IF(FJ13=2,1,0)+IF(FN13=2,1,0)+IF(FQ13=2,1,0)+IF(FT13=2,1,0)+IF(GB13=2,1,0)+IF(GL13=2,1,0)+IF(GQ13=2,1,0)</f>
        <v>0</v>
      </c>
      <c r="HF13" s="460" t="b">
        <f>IF(AND(FK13&lt;&gt;""),IF(HE13&lt;=3,"НИЗКИЙ",IF(HE13&lt;7,"СРЕДНИЙ",IF(HE13&gt;=7,"ВЫСОКИЙ"))))</f>
        <v>0</v>
      </c>
      <c r="HG13" s="2203">
        <f>IF(FF13=1,1,0)+IF(FO13=1,1,0)+IF(GC13=1,1,0)+IF(GM13=1,1,0)+IF(GN13=1,1,0)+IF(GW13=1,1,0)+IF(FT13=2,1,0)+IF(FV13=2,1,0)+IF(GA13=2,1,0)</f>
        <v>0</v>
      </c>
      <c r="HH13" s="2204" t="b">
        <f>IF(AND(FM13&lt;&gt;""),IF(HG13&lt;=4,"НИЗКИЙ",IF(HG13&lt;8,"СРЕДНИЙ",IF(HG13&gt;=8,"ВЫСОКИЙ"))))</f>
        <v>0</v>
      </c>
      <c r="HI13" s="2205">
        <f>IF(FH13=1,1,0)+IF(FP13=1,1,0)+IF(FR13=1,1,0)+IF(FY13=1,1,0)+IF(GE13=1,1,0)+IF(GI13=1,1,0)+IF(GR13=1,1,0)+IF(GX13=1,1,0)+IF(GL13=2,1,0)</f>
        <v>0</v>
      </c>
      <c r="HJ13" s="461" t="b">
        <f>IF(AND(FO13&lt;&gt;""),IF(HI13&lt;=3,"НИЗКИЙ",IF(HI13&lt;7,"СРЕДНИЙ",IF(HI13&gt;=7,"ВЫСОКИЙ"))))</f>
        <v>0</v>
      </c>
      <c r="HK13" s="2206">
        <f>IF(FE13=1,1,0)+IF(FF13=1,1,0)+IF(FH13=1,1,0)+IF(FL13=1,1,0)+IF(FO13=1,1,0)+IF(FP13=1,1,0)+IF(FR13=1,1,0)+IF(FU13=1,1,0)+IF(FX13=1,1,0)+IF(FY13=1,1,0)+IF(FZ13=1,1,0)+IF(GC13=1,1,0)+IF(GE13=1,1,0)+IF(GF13=1,1,0)+IF(GG13=1,1,0)+IF(GH13=1,1,0)+IF(GI13=1,1,0)+IF(GM13=1,1,0)+IF(GN13=1,1,0)+IF(GO13=1,1,0)+IF(GP13=1,1,0)+IF(GR13=1,1,0)+IF(GU13=1,1,0)+IF(GV13=1,1,0)+IF(GW13=1,1,0)+IF(GX13=1,1,0)+IF(FG13=2,1,0)+IF(FI13=2,1,0)+IF(FJ13=2,1,0)+IF(FK13=2,1,0)+IF(FM13=2,1,0)+IF(FN13=2,1,0)+IF(FQ13=2,1,0)+IF(FS13=2,1,0)+IF(FT13=2,1,0)+IF(FV13=2,1,0)+IF(FW13=2,1,0)+IF(GA13=2,1,0)+IF(GB13=2,1,0)+IF(GD13=2,1,0)+IF(GJ13=2,1,0)+IF(GK13=2,1,0)+IF(GL13=2,1,0)+IF(GQ13=2,1,0)+IF(GS13=2,1,0)+IF(GT13=2,1,0)</f>
        <v>0</v>
      </c>
      <c r="HL13" s="2207" t="b">
        <f>IF(AND(FQ13&lt;&gt;""),IF(HK13&lt;=23,"НИЗКИЙ",IF(HK13&lt;33,"СРЕДНИЙ",IF(HK13&gt;=33,"ВЫСОКИЙ"))))</f>
        <v>0</v>
      </c>
      <c r="HM13" s="432"/>
      <c r="HN13" s="991"/>
      <c r="HO13" s="891"/>
      <c r="HP13" s="892"/>
      <c r="HQ13" s="893"/>
      <c r="HR13" s="894"/>
      <c r="HS13" s="895"/>
      <c r="HT13" s="896"/>
      <c r="HU13" s="897"/>
      <c r="HV13" s="710" t="b">
        <f>IF(AND(HO13&lt;&gt;""),IF(HO13&lt;=3,"НИЗКИЙ",IF(HO13&lt;7,"СРЕДНИЙ",IF(HO13&gt;=7,"ВЫСОКИЙ"))))</f>
        <v>0</v>
      </c>
      <c r="HW13" s="711" t="b">
        <f>IF(AND(HP13&lt;&gt;""),IF(HP13&lt;=3,"НИЗКИЙ",IF(HP13&lt;7,"СРЕДНИЙ",IF(HP13&gt;=7,"ВЫСОКИЙ"))))</f>
        <v>0</v>
      </c>
      <c r="HX13" s="711" t="b">
        <f>IF(AND(HQ13&lt;&gt;""),IF(HQ13&lt;=4,"НИЗКИЙ",IF(HQ13&lt;8,"СРЕДНИЙ",IF(HQ13&gt;=8,"ВЫСОКИЙ"))))</f>
        <v>0</v>
      </c>
      <c r="HY13" s="711" t="b">
        <f>IF(AND(HR13&lt;&gt;""),IF(HR13&lt;=3,"НИЗКИЙ",IF(HR13&lt;7,"СРЕДНИЙ",IF(HR13&gt;=7,"ВЫСОКИЙ"))))</f>
        <v>0</v>
      </c>
      <c r="HZ13" s="711" t="b">
        <f>IF(AND(HS13&lt;&gt;""),IF(HS13&lt;=4,"НИЗКИЙ",IF(HS13&lt;8,"СРЕДНИЙ",IF(HS13&gt;=8,"ВЫСОКИЙ"))))</f>
        <v>0</v>
      </c>
      <c r="IA13" s="712" t="b">
        <f>IF(AND(HT13&lt;&gt;""),IF(HT13&lt;=3,"НИЗКИЙ",IF(HT13&lt;7,"СРЕДНИЙ",IF(HT13&gt;=7,"ВЫСОКИЙ"))))</f>
        <v>0</v>
      </c>
      <c r="IB13" s="713" t="b">
        <f>IF(AND(HU13&lt;&gt;""),IF(HU13&lt;=23,"НИЗКИЙ",IF(HU13&lt;33,"СРЕДНИЙ",IF(HU13&gt;=33,"ВЫСОКИЙ"))))</f>
        <v>0</v>
      </c>
      <c r="IC13" s="433"/>
      <c r="ID13" s="432"/>
      <c r="IE13" s="647"/>
      <c r="IF13" s="1049"/>
      <c r="IG13" s="1049"/>
      <c r="IH13" s="1049"/>
      <c r="II13" s="1049"/>
      <c r="IJ13" s="1049"/>
      <c r="IK13" s="1049"/>
      <c r="IL13" s="1049"/>
      <c r="IM13" s="1049"/>
      <c r="IN13" s="1050"/>
      <c r="IO13" s="649"/>
      <c r="IP13" s="1051"/>
      <c r="IQ13" s="1051"/>
      <c r="IR13" s="1051"/>
      <c r="IS13" s="1051"/>
      <c r="IT13" s="1051"/>
      <c r="IU13" s="1051"/>
      <c r="IV13" s="1051"/>
      <c r="IW13" s="1051"/>
      <c r="IX13" s="1052"/>
      <c r="IY13" s="647"/>
      <c r="IZ13" s="1049"/>
      <c r="JA13" s="1049"/>
      <c r="JB13" s="1049"/>
      <c r="JC13" s="1049"/>
      <c r="JD13" s="1049"/>
      <c r="JE13" s="1049"/>
      <c r="JF13" s="1049"/>
      <c r="JG13" s="1049"/>
      <c r="JH13" s="1053"/>
      <c r="JI13" s="649"/>
      <c r="JJ13" s="1051"/>
      <c r="JK13" s="1051"/>
      <c r="JL13" s="1051"/>
      <c r="JM13" s="1051"/>
      <c r="JN13" s="1051"/>
      <c r="JO13" s="1051"/>
      <c r="JP13" s="1051"/>
      <c r="JQ13" s="1051"/>
      <c r="JR13" s="1052"/>
      <c r="JS13" s="647"/>
      <c r="JT13" s="1049"/>
      <c r="JU13" s="1049"/>
      <c r="JV13" s="1049"/>
      <c r="JW13" s="1049"/>
      <c r="JX13" s="1053"/>
      <c r="JY13" s="1049"/>
      <c r="JZ13" s="1049"/>
      <c r="KA13" s="1049"/>
      <c r="KB13" s="1050"/>
      <c r="KC13" s="649"/>
      <c r="KD13" s="1051"/>
      <c r="KE13" s="1051"/>
      <c r="KF13" s="1051"/>
      <c r="KG13" s="1051"/>
      <c r="KH13" s="1051"/>
      <c r="KI13" s="1051"/>
      <c r="KJ13" s="1051"/>
      <c r="KK13" s="1051"/>
      <c r="KL13" s="1052"/>
      <c r="KM13" s="647"/>
      <c r="KN13" s="1049"/>
      <c r="KO13" s="1049"/>
      <c r="KP13" s="1049"/>
      <c r="KQ13" s="1049"/>
      <c r="KR13" s="1049"/>
      <c r="KS13" s="1049"/>
      <c r="KT13" s="1049"/>
      <c r="KU13" s="1049"/>
      <c r="KV13" s="1050"/>
      <c r="KW13" s="649"/>
      <c r="KX13" s="1051"/>
      <c r="KY13" s="1051"/>
      <c r="KZ13" s="1051"/>
      <c r="LA13" s="1051"/>
      <c r="LB13" s="1051"/>
      <c r="LC13" s="1051"/>
      <c r="LD13" s="1051"/>
      <c r="LE13" s="1051"/>
      <c r="LF13" s="1052"/>
      <c r="LG13" s="1054"/>
      <c r="LH13" s="1049"/>
      <c r="LI13" s="1049"/>
      <c r="LJ13" s="1049"/>
      <c r="LK13" s="1049"/>
      <c r="LL13" s="1049"/>
      <c r="LM13" s="1049"/>
      <c r="LN13" s="1049"/>
      <c r="LO13" s="1049"/>
      <c r="LP13" s="1049"/>
      <c r="LQ13" s="1053"/>
      <c r="LR13" s="739">
        <f t="shared" ref="LR13:LR45" si="5">IE13+IR13*(-1)+JE13*(-1)+JR13+KE13*(-1)+KR13*(-1)+LE13</f>
        <v>0</v>
      </c>
      <c r="LS13" s="740" t="b">
        <f>IF(AND(IE13&lt;&gt;""),IF(LR13&gt;=15,"У-П",IF(LR13&gt;=1,"С-П",IF(LR13&gt;=-14,"С-Н",IF(LR13&gt;=-28,"У-Н")))))</f>
        <v>0</v>
      </c>
      <c r="LT13" s="741">
        <f t="shared" ref="LT13:LT45" si="6">IF13*(-1)+IS13+JF13+JS13*(-1)+KF13*(-1)+KS13+LF13</f>
        <v>0</v>
      </c>
      <c r="LU13" s="742" t="b">
        <f>IF(AND(IG13&lt;&gt;""),IF(LT13&gt;=15,"У-П",IF(LT13&gt;=1,"С-П",IF(LT13&gt;=-14,"С-Н",IF(LT13&gt;=-28,"У-Н")))))</f>
        <v>0</v>
      </c>
      <c r="LV13" s="743">
        <f t="shared" ref="LV13:LV19" si="7">IG13*(-1)+IT13*(-1)+JG13+JT13*(-1)+KG13*(-1)+KT13*(-1)+LG13</f>
        <v>0</v>
      </c>
      <c r="LW13" s="744" t="b">
        <f>IF(AND(II13&lt;&gt;""),IF(LV13&gt;=15,"У-П",IF(LV13&gt;=1,"С-П",IF(LV13&gt;=-14,"С-Н",IF(LV13&gt;=-28,"У-Н")))))</f>
        <v>0</v>
      </c>
      <c r="LX13" s="745">
        <f t="shared" ref="LX13:LX45" si="8">IH13+IU13*(-1)+JH13*(-1)+JU13*(-1)+KH13*(-1)+KU13*(-1)+LH13</f>
        <v>0</v>
      </c>
      <c r="LY13" s="746" t="b">
        <f>IF(AND(IK13&lt;&gt;""),IF(LX13&gt;=15,"У-П",IF(LX13&gt;=1,"С-П",IF(LX13&gt;=-14,"С-Н",IF(LX13&gt;=-28,"У-Н")))))</f>
        <v>0</v>
      </c>
      <c r="LZ13" s="747">
        <f t="shared" ref="LZ13:LZ45" si="9">II13+IV13*(-1)+JI13+JV13+KI13+KV13*(-1)+LI13</f>
        <v>0</v>
      </c>
      <c r="MA13" s="748" t="b">
        <f>IF(AND(IM13&lt;&gt;""),IF(LZ13&gt;=15,"У-П",IF(LZ13&gt;=1,"С-П",IF(LZ13&gt;=-14,"С-Н",IF(LZ13&gt;=-28,"У-Н")))))</f>
        <v>0</v>
      </c>
      <c r="MB13" s="749">
        <f t="shared" ref="MB13:MB19" si="10">IJ13*(-1)+IW13+JJ13+JW13*(-1)+KJ13*(-1)+KW13*(-1)+LJ13*(-1)</f>
        <v>0</v>
      </c>
      <c r="MC13" s="750" t="b">
        <f>IF(AND(IO13&lt;&gt;""),IF(MB13&gt;=15,"У-П",IF(MB13&gt;=1,"С-П",IF(MB13&gt;=-14,"С-Н",IF(MB13&gt;=-28,"У-Н")))))</f>
        <v>0</v>
      </c>
      <c r="MD13" s="751">
        <f t="shared" ref="MD13:MD45" si="11">IK13*(-1)+IX13+JK13*(-1)+JX13*(-1)+KK13+KX13*(-1)+LK13*(-1)</f>
        <v>0</v>
      </c>
      <c r="ME13" s="752" t="b">
        <f>IF(AND(IQ13&lt;&gt;""),IF(MD13&gt;=15,"У-П",IF(MD13&gt;=1,"С-П",IF(MD13&gt;=-14,"С-Н",IF(MD13&gt;=-28,"У-Н")))))</f>
        <v>0</v>
      </c>
      <c r="MF13" s="753">
        <f t="shared" ref="MF13:MF19" si="12">IL13*(-1)+IY13*(-1)+JL13*(-1)+JY13+KL13+KY13+LL13*(-1)</f>
        <v>0</v>
      </c>
      <c r="MG13" s="754" t="b">
        <f>IF(AND(IS13&lt;&gt;""),IF(MF13&gt;=15,"У-П",IF(MF13&gt;=1,"С-П",IF(MF13&gt;=-14,"С-Н",IF(MF13&gt;=-28,"У-Н")))))</f>
        <v>0</v>
      </c>
      <c r="MH13" s="755">
        <f t="shared" ref="MH13:MH19" si="13">IM13*(-1)+IZ13+JM13+JZ13*(-1)+KM13+KZ13*(-1)+LM13*(-1)</f>
        <v>0</v>
      </c>
      <c r="MI13" s="756" t="b">
        <f>IF(AND(IU13&lt;&gt;""),IF(MH13&gt;=15,"У-П",IF(MH13&gt;=1,"С-П",IF(MH13&gt;=-14,"С-Н",IF(MH13&gt;=-28,"У-Н")))))</f>
        <v>0</v>
      </c>
      <c r="MJ13" s="745">
        <f t="shared" ref="MJ13:MJ19" si="14">IN13+JA13*(-1)+JN13*(-1)+KA13*(-1)+KN13*(-1)+LA13*(-1)+LN13*(-1)</f>
        <v>0</v>
      </c>
      <c r="MK13" s="757" t="b">
        <f>IF(AND(IW13&lt;&gt;""),IF(MJ13&gt;=15,"У-П",IF(MJ13&gt;=1,"С-П",IF(MJ13&gt;=-14,"С-Н",IF(MJ13&gt;=-28,"У-Н")))))</f>
        <v>0</v>
      </c>
      <c r="ML13" s="758">
        <f t="shared" ref="ML13:ML19" si="15">IO13+JB13*(-1)+JO13*(-1)+KB13+KO13+LB13*(-1)+LO13*(-1)</f>
        <v>0</v>
      </c>
      <c r="MM13" s="759" t="b">
        <f>IF(AND(IY13&lt;&gt;""),IF(ML13&gt;=15,"У-П",IF(ML13&gt;=1,"С-П",IF(ML13&gt;=-14,"С-Н",IF(ML13&gt;=-28,"У-Н")))))</f>
        <v>0</v>
      </c>
      <c r="MN13" s="760">
        <f t="shared" ref="MN13:MN19" si="16">IP13*(-1)+JC13*(-1)+JP13*(-1)+KC13*(-1)+KP13*(-1)+LC13+LP13*(-1)</f>
        <v>0</v>
      </c>
      <c r="MO13" s="761" t="b">
        <f>IF(AND(JA13&lt;&gt;""),IF(MN13&gt;=15,"У-П",IF(MN13&gt;=1,"С-П",IF(MN13&gt;=-14,"С-Н",IF(MN13&gt;=-28,"У-Н")))))</f>
        <v>0</v>
      </c>
      <c r="MP13" s="762">
        <f t="shared" ref="MP13:MP19" si="17">IQ13+JD13+JQ13+KD13+KQ13*(-1)+LD13*(-1)+LQ13</f>
        <v>0</v>
      </c>
      <c r="MQ13" s="763" t="b">
        <f>IF(AND(JC13&lt;&gt;""),IF(MP13&gt;=15,"У-П",IF(MP13&gt;=1,"С-П",IF(MP13&gt;=-14,"С-Н",IF(MP13&gt;=-28,"У-Н")))))</f>
        <v>0</v>
      </c>
      <c r="MR13" s="990"/>
      <c r="MS13" s="645"/>
      <c r="MT13" s="646"/>
      <c r="MU13" s="647"/>
      <c r="MV13" s="648"/>
      <c r="MW13" s="649"/>
      <c r="MX13" s="650"/>
      <c r="MY13" s="651"/>
      <c r="MZ13" s="652"/>
      <c r="NA13" s="653"/>
      <c r="NB13" s="654"/>
      <c r="NC13" s="649"/>
      <c r="ND13" s="655"/>
      <c r="NE13" s="647"/>
      <c r="NF13" s="656"/>
      <c r="NG13" s="1575" t="b">
        <f t="shared" ref="NG13:NS32" si="18">IF(AND(MT13&lt;&gt;""),IF(MT13&gt;=15,"У-П",IF(MT13&gt;=1,"С-П",IF(MT13&gt;=-14,"С-Н",IF(MT13&gt;=-28,"У-Н")))))</f>
        <v>0</v>
      </c>
      <c r="NH13" s="1575" t="b">
        <f t="shared" si="18"/>
        <v>0</v>
      </c>
      <c r="NI13" s="1575" t="b">
        <f t="shared" si="18"/>
        <v>0</v>
      </c>
      <c r="NJ13" s="1575" t="b">
        <f t="shared" si="18"/>
        <v>0</v>
      </c>
      <c r="NK13" s="1575" t="b">
        <f t="shared" si="18"/>
        <v>0</v>
      </c>
      <c r="NL13" s="1575" t="b">
        <f t="shared" si="18"/>
        <v>0</v>
      </c>
      <c r="NM13" s="1575" t="b">
        <f t="shared" si="18"/>
        <v>0</v>
      </c>
      <c r="NN13" s="1575" t="b">
        <f t="shared" si="18"/>
        <v>0</v>
      </c>
      <c r="NO13" s="1575" t="b">
        <f t="shared" si="18"/>
        <v>0</v>
      </c>
      <c r="NP13" s="1576" t="b">
        <f t="shared" si="18"/>
        <v>0</v>
      </c>
      <c r="NQ13" s="1576" t="b">
        <f t="shared" si="18"/>
        <v>0</v>
      </c>
      <c r="NR13" s="1576" t="b">
        <f t="shared" si="18"/>
        <v>0</v>
      </c>
      <c r="NS13" s="1575" t="b">
        <f t="shared" si="18"/>
        <v>0</v>
      </c>
      <c r="NT13" s="1445"/>
    </row>
    <row r="14" spans="1:384" ht="23.25" thickBot="1" x14ac:dyDescent="0.35">
      <c r="A14" s="1597">
        <v>2</v>
      </c>
      <c r="B14" s="1598"/>
      <c r="C14" s="1599"/>
      <c r="D14" s="1598"/>
      <c r="E14" s="1514"/>
      <c r="F14" s="89"/>
      <c r="G14" s="90"/>
      <c r="H14" s="90"/>
      <c r="I14" s="90"/>
      <c r="J14" s="1557"/>
      <c r="K14" s="1565">
        <f>F14+G14+H14+I14+J14</f>
        <v>0</v>
      </c>
      <c r="L14" s="1561"/>
      <c r="M14" s="1178"/>
      <c r="N14" s="1179"/>
      <c r="O14" s="1195"/>
      <c r="P14" s="1197"/>
      <c r="Q14" s="1197"/>
      <c r="R14" s="1197"/>
      <c r="S14" s="1190"/>
      <c r="T14" s="1197"/>
      <c r="U14" s="1197"/>
      <c r="V14" s="1198"/>
      <c r="W14" s="1532" t="b">
        <f>IF(AND(O14&lt;&gt;""),IF(O14&gt;15,"1",IF(O14&gt;8,"2",IF(O14&gt;5,"3",IF(O14&gt;1,"4","5")))))</f>
        <v>0</v>
      </c>
      <c r="X14" s="1531" t="b">
        <f t="shared" ref="X14:X45" si="19">IF(AND(P14&lt;&gt;""),IF(P14&gt;9,"1",IF(P14&gt;6,"2",IF(P14&gt;4,"3",IF(P14&gt;1,"4","5")))))</f>
        <v>0</v>
      </c>
      <c r="Y14" s="1531" t="b">
        <f t="shared" ref="Y14:Y45" si="20">IF(AND(Q14&lt;&gt;""),IF(Q14&gt;11,"1",IF(Q14&gt;7,"2",IF(Q14&gt;5,"3",IF(Q14&gt;1,"4","5")))))</f>
        <v>0</v>
      </c>
      <c r="Z14" s="1531" t="b">
        <f t="shared" ref="Z14:Z45" si="21">IF(AND(R14&lt;&gt;""),IF(R14&gt;31,"1",IF(R14&gt;20,"2",IF(R14&gt;9,"3",IF(R14&gt;0,"4","5")))))</f>
        <v>0</v>
      </c>
      <c r="AA14" s="1531" t="b">
        <f t="shared" ref="AA14:AA45" si="22">IF(AND(S14&lt;&gt;""),IF(S14&gt;15,"1",IF(S14&gt;9,"2",IF(S14&gt;6,"3",IF(S14&gt;0,"4","5")))))</f>
        <v>0</v>
      </c>
      <c r="AB14" s="1531" t="b">
        <f t="shared" ref="AB14:AB45" si="23">IF(AND(T14&lt;&gt;""),IF(T14&gt;32,"1",IF(T14&gt;17,"2",IF(T14&gt;8,"3",IF(T14&gt;0,"4","5")))))</f>
        <v>0</v>
      </c>
      <c r="AC14" s="1531" t="b">
        <f t="shared" ref="AC14:AC45" si="24">IF(AND(U14&lt;&gt;""),IF(U14=40,"1",IF(U14&gt;22,"2",IF(U14&gt;16,"3",IF(U14&gt;5,"4","5")))))</f>
        <v>0</v>
      </c>
      <c r="AD14" s="1533" t="b">
        <f t="shared" ref="AD14:AD45" si="25">IF(AND(V14&lt;&gt;""),IF(V14&gt;126,"1",IF(V14&gt;84,"2",IF(V14&gt;58,"3",IF(V14&gt;26,"4","5")))))</f>
        <v>0</v>
      </c>
      <c r="AE14" s="1178"/>
      <c r="AF14" s="1181"/>
      <c r="AG14" s="96"/>
      <c r="AH14" s="97"/>
      <c r="AI14" s="97"/>
      <c r="AJ14" s="97"/>
      <c r="AK14" s="97"/>
      <c r="AL14" s="97"/>
      <c r="AM14" s="97"/>
      <c r="AN14" s="97"/>
      <c r="AO14" s="97"/>
      <c r="AP14" s="98"/>
      <c r="AQ14" s="1667"/>
      <c r="AR14" s="96"/>
      <c r="AS14" s="97"/>
      <c r="AT14" s="97"/>
      <c r="AU14" s="97"/>
      <c r="AV14" s="97"/>
      <c r="AW14" s="97"/>
      <c r="AX14" s="97"/>
      <c r="AY14" s="97"/>
      <c r="AZ14" s="97"/>
      <c r="BA14" s="98"/>
      <c r="BB14" s="1645">
        <f t="shared" si="0"/>
        <v>0</v>
      </c>
      <c r="BC14" s="382">
        <f t="shared" si="1"/>
        <v>0</v>
      </c>
      <c r="BD14" s="1647" t="e">
        <f t="shared" ref="BD14:BD45" si="26">BB14/BC14</f>
        <v>#DIV/0!</v>
      </c>
      <c r="BE14" s="367" t="e">
        <f t="shared" ref="BE14:BE45" si="27">AVERAGE(AR14:BA14)</f>
        <v>#DIV/0!</v>
      </c>
      <c r="BF14" s="368" t="e">
        <f t="shared" ref="BF14:BF45" si="28">(BD14-BE14)/BD14</f>
        <v>#DIV/0!</v>
      </c>
      <c r="BG14" s="369" t="e">
        <f t="shared" si="2"/>
        <v>#DIV/0!</v>
      </c>
      <c r="BH14" s="370" t="e">
        <f t="shared" si="3"/>
        <v>#DIV/0!</v>
      </c>
      <c r="BI14" s="371" t="e">
        <f t="shared" si="4"/>
        <v>#DIV/0!</v>
      </c>
      <c r="BJ14" s="372" t="e">
        <f t="shared" ref="BJ14:BJ45" si="29">IF(BD14&gt;=56,"ОЧЕНЬ ВЫСОКАЯ",IF(BD14&gt;=42,"ВЫСОКАЯ", IF(BD14&gt;=32,"СРЕДНЯЯ",IF(BD14&gt;=25,"НИЗКАЯ","ОЧЕНЬ НИЗКАЯ"))))</f>
        <v>#DIV/0!</v>
      </c>
      <c r="BK14" s="372" t="e">
        <f t="shared" ref="BK14:BK45" si="30">IF(BF14&gt;=0.98,"ОЧЕНЬ ВЫСОКАЯ",IF(BF14&gt;=0.96,"ВЫСОКАЯ", IF(BF14&gt;=0.92,"СРЕДНЯЯ",IF(BF14&gt;=0.91,"НИЗКАЯ","ОЧЕНЬ НИЗКАЯ"))))</f>
        <v>#DIV/0!</v>
      </c>
      <c r="BL14" s="379" t="e">
        <f t="shared" ref="BL14:BL45" si="31">IF(AND(BD14&lt;=31,BF14&lt;=0.95),"1.НИЗКИЙ",IF(AND(BD14&gt;=42,BF14&gt;=0.96),"3.ВЫСОКИЙ","2.СРЕДНИЙ"))</f>
        <v>#DIV/0!</v>
      </c>
      <c r="BM14" s="99"/>
      <c r="BN14" s="1181"/>
      <c r="BO14" s="1838"/>
      <c r="BP14" s="1839"/>
      <c r="BQ14" s="1839"/>
      <c r="BR14" s="1839"/>
      <c r="BS14" s="1839"/>
      <c r="BT14" s="1839"/>
      <c r="BU14" s="1839"/>
      <c r="BV14" s="1839"/>
      <c r="BW14" s="1839"/>
      <c r="BX14" s="1839"/>
      <c r="BY14" s="1839"/>
      <c r="BZ14" s="1839"/>
      <c r="CA14" s="1839"/>
      <c r="CB14" s="1839"/>
      <c r="CC14" s="1839"/>
      <c r="CD14" s="1839"/>
      <c r="CE14" s="1839"/>
      <c r="CF14" s="1839"/>
      <c r="CG14" s="1839"/>
      <c r="CH14" s="1839"/>
      <c r="CI14" s="1839"/>
      <c r="CJ14" s="1839"/>
      <c r="CK14" s="1839"/>
      <c r="CL14" s="1839"/>
      <c r="CM14" s="1839"/>
      <c r="CN14" s="1839"/>
      <c r="CO14" s="1839"/>
      <c r="CP14" s="1839"/>
      <c r="CQ14" s="1839"/>
      <c r="CR14" s="1839"/>
      <c r="CS14" s="1839"/>
      <c r="CT14" s="1839"/>
      <c r="CU14" s="1839"/>
      <c r="CV14" s="1839"/>
      <c r="CW14" s="1839"/>
      <c r="CX14" s="1839"/>
      <c r="CY14" s="1839"/>
      <c r="CZ14" s="1839"/>
      <c r="DA14" s="1839"/>
      <c r="DB14" s="1840"/>
      <c r="DC14" s="1831">
        <f t="shared" ref="DC14:DC45" si="32">IF(CB14=1,4,IF(CB14=2,3,IF(CB14=3,2,IF(CB14=4,1,0))))</f>
        <v>0</v>
      </c>
      <c r="DD14" s="1832">
        <f t="shared" ref="DD14:DD45" si="33">IF(CR14=1,4,IF(CR14=2,3,IF(CR14=3,2,IF(CR14=4,1,0))))</f>
        <v>0</v>
      </c>
      <c r="DE14" s="1833">
        <f t="shared" ref="DE14:DE45" si="34">IF(CZ14=1,4,IF(CZ14=2,3,IF(CZ14=3,2,IF(CZ14=4,1,0))))</f>
        <v>0</v>
      </c>
      <c r="DF14" s="1831">
        <f t="shared" ref="DF14:DF45" si="35">IF(BO14=1,4,IF(BO14=2,3,IF(BO14=3,2,IF(BO14=4,1,0))))</f>
        <v>0</v>
      </c>
      <c r="DG14" s="1832">
        <f t="shared" ref="DG14:DG45" si="36">IF(BW14=1,4,IF(BW14=2,3,IF(BW14=3,2,IF(BW14=4,1,0))))</f>
        <v>0</v>
      </c>
      <c r="DH14" s="1833">
        <f t="shared" ref="DH14:DH45" si="37">IF(CM14=1,4,IF(CM14=2,3,IF(CM14=3,2,IF(CM14=4,1,0))))</f>
        <v>0</v>
      </c>
      <c r="DI14" s="1831">
        <f t="shared" ref="DI14:DI45" si="38">IF(CU14=1,4,IF(CU14=2,3,IF(CU14=3,2,IF(CU14=4,1,0))))</f>
        <v>0</v>
      </c>
      <c r="DJ14" s="1832">
        <f t="shared" ref="DJ14:DJ45" si="39">IF(BR14=1,4,IF(BR14=2,3,IF(BR14=3,2,IF(BR14=4,1,0))))</f>
        <v>0</v>
      </c>
      <c r="DK14" s="1832">
        <f t="shared" ref="DK14:DK45" si="40">IF(CH14=1,4,IF(CH14=2,3,IF(CH14=3,2,IF(CH14=4,1,0))))</f>
        <v>0</v>
      </c>
      <c r="DL14" s="1833">
        <f t="shared" ref="DL14:DL45" si="41">IF(CT14=1,4,IF(CT14=2,3,IF(CT14=3,2,IF(CT14=4,1,0))))</f>
        <v>0</v>
      </c>
      <c r="DM14" s="1834">
        <f t="shared" ref="DM14:DM45" si="42">BP14+BT14+BX14+DC14+CF14+CJ14+CN14+DD14+CV14+DE14</f>
        <v>0</v>
      </c>
      <c r="DN14" s="1835">
        <f t="shared" ref="DN14:DN45" si="43">DF14+BS14+DG14+CA14+CE14+CI14+DH14+CQ14+DI14+CY14</f>
        <v>0</v>
      </c>
      <c r="DO14" s="1836">
        <f t="shared" ref="DO14:DO45" si="44">BQ14+BU14+BY14+CC14+CG14+CK14+CO14+CS14+CW14+DA14</f>
        <v>0</v>
      </c>
      <c r="DP14" s="1837">
        <f t="shared" ref="DP14:DP45" si="45">DJ14+BV14+BZ14+CD14+DK14+CL14+CP14+DL14+CX14+DB14</f>
        <v>0</v>
      </c>
      <c r="DQ14" s="1837">
        <f t="shared" ref="DQ14:DQ45" si="46">DM14+DP14+(-DN14)+(-DO14)</f>
        <v>0</v>
      </c>
      <c r="DR14" s="1192"/>
      <c r="DS14" s="1210"/>
      <c r="DT14" s="1211"/>
      <c r="DU14" s="1212"/>
      <c r="DV14" s="1213"/>
      <c r="DW14" s="1180"/>
      <c r="DX14" s="1178"/>
      <c r="DY14" s="1181"/>
      <c r="DZ14" s="1195"/>
      <c r="EA14" s="1196"/>
      <c r="EB14" s="1195"/>
      <c r="EC14" s="1197"/>
      <c r="ED14" s="1196"/>
      <c r="EE14" s="1191"/>
      <c r="EF14" s="1192"/>
      <c r="EG14" s="1195"/>
      <c r="EH14" s="1196"/>
      <c r="EI14" s="1195"/>
      <c r="EJ14" s="1197"/>
      <c r="EK14" s="1198"/>
      <c r="EL14" s="1199"/>
      <c r="EM14" s="1179"/>
      <c r="EN14" s="1178"/>
      <c r="EO14" s="1688"/>
      <c r="EP14" s="1680"/>
      <c r="EQ14" s="1675"/>
      <c r="ER14" s="1498"/>
      <c r="ES14" s="1498"/>
      <c r="ET14" s="1499"/>
      <c r="EU14" s="1500"/>
      <c r="EV14" s="1501"/>
      <c r="EW14" s="1501"/>
      <c r="EX14" s="1501"/>
      <c r="EY14" s="1501"/>
      <c r="EZ14" s="1501"/>
      <c r="FA14" s="1501"/>
      <c r="FB14" s="1502"/>
      <c r="FC14" s="1689"/>
      <c r="FD14" s="1444"/>
      <c r="FE14" s="2219"/>
      <c r="FF14" s="2220"/>
      <c r="FG14" s="2220"/>
      <c r="FH14" s="2220"/>
      <c r="FI14" s="2220"/>
      <c r="FJ14" s="2220"/>
      <c r="FK14" s="2220"/>
      <c r="FL14" s="2220"/>
      <c r="FM14" s="2220"/>
      <c r="FN14" s="2220"/>
      <c r="FO14" s="2220"/>
      <c r="FP14" s="2220"/>
      <c r="FQ14" s="2220"/>
      <c r="FR14" s="2220"/>
      <c r="FS14" s="2220"/>
      <c r="FT14" s="2220"/>
      <c r="FU14" s="2220"/>
      <c r="FV14" s="2220"/>
      <c r="FW14" s="2220"/>
      <c r="FX14" s="2220"/>
      <c r="FY14" s="2220"/>
      <c r="FZ14" s="2220"/>
      <c r="GA14" s="2220"/>
      <c r="GB14" s="2220"/>
      <c r="GC14" s="2220"/>
      <c r="GD14" s="2220"/>
      <c r="GE14" s="2220"/>
      <c r="GF14" s="2220"/>
      <c r="GG14" s="2220"/>
      <c r="GH14" s="2220"/>
      <c r="GI14" s="2220"/>
      <c r="GJ14" s="2220"/>
      <c r="GK14" s="2220"/>
      <c r="GL14" s="2220"/>
      <c r="GM14" s="2220"/>
      <c r="GN14" s="2220"/>
      <c r="GO14" s="2220"/>
      <c r="GP14" s="2220"/>
      <c r="GQ14" s="2220"/>
      <c r="GR14" s="2220"/>
      <c r="GS14" s="2220"/>
      <c r="GT14" s="2220"/>
      <c r="GU14" s="2220"/>
      <c r="GV14" s="2220"/>
      <c r="GW14" s="2220"/>
      <c r="GX14" s="2221"/>
      <c r="GY14" s="2198">
        <f t="shared" ref="GY14:GY45" si="47">IF(FE14=1,1,0)+IF(FL14=1,1,0)+IF(FU14=1,1,0)+IF(FZ14=1,1,0)+IF(GF14=1,1,0)+IF(GI14=1,1,0)+IF(GN14=1,1,0)+IF(FS14=2,1,0)+IF(GT14=2,1,0)</f>
        <v>0</v>
      </c>
      <c r="GZ14" s="396" t="b">
        <f>IF(AND(FE14&lt;&gt;""),IF(GY14&lt;=3,"НИЗКИЙ",IF(GY14&lt;7,"СРЕДНИЙ",IF(GY14&gt;=7,"ВЫСОКИЙ"))))</f>
        <v>0</v>
      </c>
      <c r="HA14" s="2199">
        <f t="shared" ref="HA14:HA45" si="48">IF(FO14=1,1,0)+IF(GO14=1,1,0)+IF(FG14=2,1,0)+IF(FK14=2,1,0)+IF(FW14=2,1,0)+IF(GA14=2,1,0)+IF(GD14=2,1,0)+IF(GK14=2,1,0)+IF(GS14=2,1,0)</f>
        <v>0</v>
      </c>
      <c r="HB14" s="2208" t="b">
        <f t="shared" ref="HB14:HB45" si="49">IF(AND(FG14&lt;&gt;""),IF(HA14&lt;=3,"НИЗКИЙ",IF(HA14&lt;7,"СРЕДНИЙ",IF(HA14&gt;=7,"ВЫСОКИЙ"))))</f>
        <v>0</v>
      </c>
      <c r="HC14" s="2201">
        <f t="shared" ref="HC14:HC45" si="50">IF(FP14=1,1,0)+IF(FX14=1,1,0)+IF(GC14=1,1,0)+IF(GG14=1,1,0)+IF(GP14=1,1,0)+IF(GU14=1,1,0)+IF(FI14=2,1,0)+IF(FM14=2,1,0)+IF(GJ14=2,1,0)</f>
        <v>0</v>
      </c>
      <c r="HD14" s="397" t="b">
        <f t="shared" ref="HD14:HD45" si="51">IF(AND(FI14&lt;&gt;""),IF(HC14&lt;=4,"НИЗКИЙ",IF(HC14&lt;8,"СРЕДНИЙ",IF(HC14&gt;=8,"ВЫСОКИЙ"))))</f>
        <v>0</v>
      </c>
      <c r="HE14" s="2202">
        <f t="shared" ref="HE14:HE45" si="52">IF(GH14=1,1,0)+IF(GV14=1,1,0)+IF(FJ14=2,1,0)+IF(FN14=2,1,0)+IF(FQ14=2,1,0)+IF(FT14=2,1,0)+IF(GB14=2,1,0)+IF(GL14=2,1,0)+IF(GQ14=2,1,0)</f>
        <v>0</v>
      </c>
      <c r="HF14" s="398" t="b">
        <f t="shared" ref="HF14:HF45" si="53">IF(AND(FK14&lt;&gt;""),IF(HE14&lt;=3,"НИЗКИЙ",IF(HE14&lt;7,"СРЕДНИЙ",IF(HE14&gt;=7,"ВЫСОКИЙ"))))</f>
        <v>0</v>
      </c>
      <c r="HG14" s="2203">
        <f t="shared" ref="HG14:HG45" si="54">IF(FF14=1,1,0)+IF(FO14=1,1,0)+IF(GC14=1,1,0)+IF(GM14=1,1,0)+IF(GN14=1,1,0)+IF(GW14=1,1,0)+IF(FT14=2,1,0)+IF(FV14=2,1,0)+IF(GA14=2,1,0)</f>
        <v>0</v>
      </c>
      <c r="HH14" s="2209" t="b">
        <f t="shared" ref="HH14:HH45" si="55">IF(AND(FM14&lt;&gt;""),IF(HG14&lt;=4,"НИЗКИЙ",IF(HG14&lt;8,"СРЕДНИЙ",IF(HG14&gt;=8,"ВЫСОКИЙ"))))</f>
        <v>0</v>
      </c>
      <c r="HI14" s="2205">
        <f t="shared" ref="HI14:HI45" si="56">IF(FH14=1,1,0)+IF(FP14=1,1,0)+IF(FR14=1,1,0)+IF(FY14=1,1,0)+IF(GE14=1,1,0)+IF(GI14=1,1,0)+IF(GR14=1,1,0)+IF(GX14=1,1,0)+IF(GL14=2,1,0)</f>
        <v>0</v>
      </c>
      <c r="HJ14" s="395" t="b">
        <f t="shared" ref="HJ14:HJ45" si="57">IF(AND(FO14&lt;&gt;""),IF(HI14&lt;=3,"НИЗКИЙ",IF(HI14&lt;7,"СРЕДНИЙ",IF(HI14&gt;=7,"ВЫСОКИЙ"))))</f>
        <v>0</v>
      </c>
      <c r="HK14" s="2206">
        <f t="shared" ref="HK14:HK45" si="58">IF(FE14=1,1,0)+IF(FF14=1,1,0)+IF(FH14=1,1,0)+IF(FL14=1,1,0)+IF(FO14=1,1,0)+IF(FP14=1,1,0)+IF(FR14=1,1,0)+IF(FU14=1,1,0)+IF(FX14=1,1,0)+IF(FY14=1,1,0)+IF(FZ14=1,1,0)+IF(GC14=1,1,0)+IF(GE14=1,1,0)+IF(GF14=1,1,0)+IF(GG14=1,1,0)+IF(GH14=1,1,0)+IF(GI14=1,1,0)+IF(GM14=1,1,0)+IF(GN14=1,1,0)+IF(GO14=1,1,0)+IF(GP14=1,1,0)+IF(GR14=1,1,0)+IF(GU14=1,1,0)+IF(GV14=1,1,0)+IF(GW14=1,1,0)+IF(GX14=1,1,0)+IF(FG14=2,1,0)+IF(FI14=2,1,0)+IF(FJ14=2,1,0)+IF(FK14=2,1,0)+IF(FM14=2,1,0)+IF(FN14=2,1,0)+IF(FQ14=2,1,0)+IF(FS14=2,1,0)+IF(FT14=2,1,0)+IF(FV14=2,1,0)+IF(FW14=2,1,0)+IF(GA14=2,1,0)+IF(GB14=2,1,0)+IF(GD14=2,1,0)+IF(GJ14=2,1,0)+IF(GK14=2,1,0)+IF(GL14=2,1,0)+IF(GQ14=2,1,0)+IF(GS14=2,1,0)+IF(GT14=2,1,0)</f>
        <v>0</v>
      </c>
      <c r="HL14" s="2210" t="b">
        <f t="shared" ref="HL14:HL45" si="59">IF(AND(FQ14&lt;&gt;""),IF(HK14&lt;=23,"НИЗКИЙ",IF(HK14&lt;33,"СРЕДНИЙ",IF(HK14&gt;=33,"ВЫСОКИЙ"))))</f>
        <v>0</v>
      </c>
      <c r="HM14" s="432"/>
      <c r="HN14" s="991"/>
      <c r="HO14" s="898"/>
      <c r="HP14" s="899"/>
      <c r="HQ14" s="900"/>
      <c r="HR14" s="901"/>
      <c r="HS14" s="902"/>
      <c r="HT14" s="903"/>
      <c r="HU14" s="904"/>
      <c r="HV14" s="714" t="b">
        <f t="shared" ref="HV14:HW29" si="60">IF(AND(HO14&lt;&gt;""),IF(HO14&lt;=3,"НИЗКИЙ",IF(HO14&lt;7,"СРЕДНИЙ",IF(HO14&gt;=7,"ВЫСОКИЙ"))))</f>
        <v>0</v>
      </c>
      <c r="HW14" s="715" t="b">
        <f t="shared" si="60"/>
        <v>0</v>
      </c>
      <c r="HX14" s="715" t="b">
        <f t="shared" ref="HX14:HX45" si="61">IF(AND(HQ14&lt;&gt;""),IF(HQ14&lt;=4,"НИЗКИЙ",IF(HQ14&lt;8,"СРЕДНИЙ",IF(HQ14&gt;=8,"ВЫСОКИЙ"))))</f>
        <v>0</v>
      </c>
      <c r="HY14" s="715" t="b">
        <f t="shared" ref="HY14:HY45" si="62">IF(AND(HR14&lt;&gt;""),IF(HR14&lt;=3,"НИЗКИЙ",IF(HR14&lt;7,"СРЕДНИЙ",IF(HR14&gt;=7,"ВЫСОКИЙ"))))</f>
        <v>0</v>
      </c>
      <c r="HZ14" s="715" t="b">
        <f t="shared" ref="HZ14:HZ45" si="63">IF(AND(HS14&lt;&gt;""),IF(HS14&lt;=4,"НИЗКИЙ",IF(HS14&lt;8,"СРЕДНИЙ",IF(HS14&gt;=8,"ВЫСОКИЙ"))))</f>
        <v>0</v>
      </c>
      <c r="IA14" s="716" t="b">
        <f t="shared" ref="IA14:IA45" si="64">IF(AND(HT14&lt;&gt;""),IF(HT14&lt;=3,"НИЗКИЙ",IF(HT14&lt;7,"СРЕДНИЙ",IF(HT14&gt;=7,"ВЫСОКИЙ"))))</f>
        <v>0</v>
      </c>
      <c r="IB14" s="717" t="b">
        <f t="shared" ref="IB14:IB45" si="65">IF(AND(HU14&lt;&gt;""),IF(HU14&lt;=23,"НИЗКИЙ",IF(HU14&lt;33,"СРЕДНИЙ",IF(HU14&gt;=33,"ВЫСОКИЙ"))))</f>
        <v>0</v>
      </c>
      <c r="IC14" s="433"/>
      <c r="ID14" s="432"/>
      <c r="IE14" s="664"/>
      <c r="IF14" s="1055"/>
      <c r="IG14" s="1055"/>
      <c r="IH14" s="1055"/>
      <c r="II14" s="1055"/>
      <c r="IJ14" s="1055"/>
      <c r="IK14" s="1055"/>
      <c r="IL14" s="1055"/>
      <c r="IM14" s="1055"/>
      <c r="IN14" s="1056"/>
      <c r="IO14" s="662"/>
      <c r="IP14" s="1057"/>
      <c r="IQ14" s="1057"/>
      <c r="IR14" s="1057"/>
      <c r="IS14" s="1057"/>
      <c r="IT14" s="1057"/>
      <c r="IU14" s="1057"/>
      <c r="IV14" s="1057"/>
      <c r="IW14" s="1057"/>
      <c r="IX14" s="1058"/>
      <c r="IY14" s="664"/>
      <c r="IZ14" s="1055"/>
      <c r="JA14" s="1055"/>
      <c r="JB14" s="1055"/>
      <c r="JC14" s="1055"/>
      <c r="JD14" s="1055"/>
      <c r="JE14" s="1055"/>
      <c r="JF14" s="1055"/>
      <c r="JG14" s="1055"/>
      <c r="JH14" s="1059"/>
      <c r="JI14" s="662"/>
      <c r="JJ14" s="1057"/>
      <c r="JK14" s="1057"/>
      <c r="JL14" s="1057"/>
      <c r="JM14" s="1057"/>
      <c r="JN14" s="1057"/>
      <c r="JO14" s="1057"/>
      <c r="JP14" s="1057"/>
      <c r="JQ14" s="1057"/>
      <c r="JR14" s="1058"/>
      <c r="JS14" s="664"/>
      <c r="JT14" s="1055"/>
      <c r="JU14" s="1055"/>
      <c r="JV14" s="1055"/>
      <c r="JW14" s="1055"/>
      <c r="JX14" s="1059"/>
      <c r="JY14" s="1055"/>
      <c r="JZ14" s="1055"/>
      <c r="KA14" s="1055"/>
      <c r="KB14" s="1056"/>
      <c r="KC14" s="662"/>
      <c r="KD14" s="1057"/>
      <c r="KE14" s="1057"/>
      <c r="KF14" s="1057"/>
      <c r="KG14" s="1057"/>
      <c r="KH14" s="1057"/>
      <c r="KI14" s="1057"/>
      <c r="KJ14" s="1057"/>
      <c r="KK14" s="1057"/>
      <c r="KL14" s="1058"/>
      <c r="KM14" s="664"/>
      <c r="KN14" s="1055"/>
      <c r="KO14" s="1055"/>
      <c r="KP14" s="1055"/>
      <c r="KQ14" s="1055"/>
      <c r="KR14" s="1055"/>
      <c r="KS14" s="1055"/>
      <c r="KT14" s="1055"/>
      <c r="KU14" s="1055"/>
      <c r="KV14" s="1056"/>
      <c r="KW14" s="662"/>
      <c r="KX14" s="1057"/>
      <c r="KY14" s="1057"/>
      <c r="KZ14" s="1057"/>
      <c r="LA14" s="1057"/>
      <c r="LB14" s="1057"/>
      <c r="LC14" s="1057"/>
      <c r="LD14" s="1057"/>
      <c r="LE14" s="1057"/>
      <c r="LF14" s="1058"/>
      <c r="LG14" s="1060"/>
      <c r="LH14" s="1055"/>
      <c r="LI14" s="1055"/>
      <c r="LJ14" s="1060"/>
      <c r="LK14" s="1055"/>
      <c r="LL14" s="1055"/>
      <c r="LM14" s="1055"/>
      <c r="LN14" s="1055"/>
      <c r="LO14" s="1055"/>
      <c r="LP14" s="1055"/>
      <c r="LQ14" s="1059"/>
      <c r="LR14" s="739">
        <f t="shared" si="5"/>
        <v>0</v>
      </c>
      <c r="LS14" s="740" t="b">
        <f t="shared" ref="LS14:LS45" si="66">IF(AND(IE14&lt;&gt;""),IF(LR14&gt;=15,"У-П",IF(LR14&gt;=1,"С-П",IF(LR14&gt;=-14,"С-Н",IF(LR14&gt;=-28,"У-Н")))))</f>
        <v>0</v>
      </c>
      <c r="LT14" s="741">
        <f t="shared" si="6"/>
        <v>0</v>
      </c>
      <c r="LU14" s="742" t="b">
        <f t="shared" ref="LU14:LU45" si="67">IF(AND(IG14&lt;&gt;""),IF(LT14&gt;=15,"У-П",IF(LT14&gt;=1,"С-П",IF(LT14&gt;=-14,"С-Н",IF(LT14&gt;=-28,"У-Н")))))</f>
        <v>0</v>
      </c>
      <c r="LV14" s="743">
        <f t="shared" si="7"/>
        <v>0</v>
      </c>
      <c r="LW14" s="744" t="b">
        <f t="shared" ref="LW14:LW45" si="68">IF(AND(II14&lt;&gt;""),IF(LV14&gt;=15,"У-П",IF(LV14&gt;=1,"С-П",IF(LV14&gt;=-14,"С-Н",IF(LV14&gt;=-28,"У-Н")))))</f>
        <v>0</v>
      </c>
      <c r="LX14" s="745">
        <f t="shared" si="8"/>
        <v>0</v>
      </c>
      <c r="LY14" s="746" t="b">
        <f t="shared" ref="LY14:LY45" si="69">IF(AND(IK14&lt;&gt;""),IF(LX14&gt;=15,"У-П",IF(LX14&gt;=1,"С-П",IF(LX14&gt;=-14,"С-Н",IF(LX14&gt;=-28,"У-Н")))))</f>
        <v>0</v>
      </c>
      <c r="LZ14" s="764">
        <f t="shared" si="9"/>
        <v>0</v>
      </c>
      <c r="MA14" s="765" t="b">
        <f t="shared" ref="MA14:MA45" si="70">IF(AND(IM14&lt;&gt;""),IF(LZ14&gt;=15,"У-П",IF(LZ14&gt;=1,"С-П",IF(LZ14&gt;=-14,"С-Н",IF(LZ14&gt;=-28,"У-Н")))))</f>
        <v>0</v>
      </c>
      <c r="MB14" s="766">
        <f t="shared" si="10"/>
        <v>0</v>
      </c>
      <c r="MC14" s="767" t="b">
        <f t="shared" ref="MC14:MC45" si="71">IF(AND(IO14&lt;&gt;""),IF(MB14&gt;=15,"У-П",IF(MB14&gt;=1,"С-П",IF(MB14&gt;=-14,"С-Н",IF(MB14&gt;=-28,"У-Н")))))</f>
        <v>0</v>
      </c>
      <c r="MD14" s="768">
        <f t="shared" si="11"/>
        <v>0</v>
      </c>
      <c r="ME14" s="769" t="b">
        <f t="shared" ref="ME14:ME45" si="72">IF(AND(IQ14&lt;&gt;""),IF(MD14&gt;=15,"У-П",IF(MD14&gt;=1,"С-П",IF(MD14&gt;=-14,"С-Н",IF(MD14&gt;=-28,"У-Н")))))</f>
        <v>0</v>
      </c>
      <c r="MF14" s="770">
        <f t="shared" si="12"/>
        <v>0</v>
      </c>
      <c r="MG14" s="771" t="b">
        <f t="shared" ref="MG14:MG45" si="73">IF(AND(IS14&lt;&gt;""),IF(MF14&gt;=15,"У-П",IF(MF14&gt;=1,"С-П",IF(MF14&gt;=-14,"С-Н",IF(MF14&gt;=-28,"У-Н")))))</f>
        <v>0</v>
      </c>
      <c r="MH14" s="772">
        <f t="shared" si="13"/>
        <v>0</v>
      </c>
      <c r="MI14" s="773" t="b">
        <f t="shared" ref="MI14:MI45" si="74">IF(AND(IU14&lt;&gt;""),IF(MH14&gt;=15,"У-П",IF(MH14&gt;=1,"С-П",IF(MH14&gt;=-14,"С-Н",IF(MH14&gt;=-28,"У-Н")))))</f>
        <v>0</v>
      </c>
      <c r="MJ14" s="774">
        <f t="shared" si="14"/>
        <v>0</v>
      </c>
      <c r="MK14" s="775" t="b">
        <f t="shared" ref="MK14:MK45" si="75">IF(AND(IW14&lt;&gt;""),IF(MJ14&gt;=15,"У-П",IF(MJ14&gt;=1,"С-П",IF(MJ14&gt;=-14,"С-Н",IF(MJ14&gt;=-28,"У-Н")))))</f>
        <v>0</v>
      </c>
      <c r="ML14" s="776">
        <f t="shared" si="15"/>
        <v>0</v>
      </c>
      <c r="MM14" s="777" t="b">
        <f t="shared" ref="MM14:MM45" si="76">IF(AND(IY14&lt;&gt;""),IF(ML14&gt;=15,"У-П",IF(ML14&gt;=1,"С-П",IF(ML14&gt;=-14,"С-Н",IF(ML14&gt;=-28,"У-Н")))))</f>
        <v>0</v>
      </c>
      <c r="MN14" s="778">
        <f t="shared" si="16"/>
        <v>0</v>
      </c>
      <c r="MO14" s="779" t="b">
        <f t="shared" ref="MO14:MO45" si="77">IF(AND(JA14&lt;&gt;""),IF(MN14&gt;=15,"У-П",IF(MN14&gt;=1,"С-П",IF(MN14&gt;=-14,"С-Н",IF(MN14&gt;=-28,"У-Н")))))</f>
        <v>0</v>
      </c>
      <c r="MP14" s="884">
        <f t="shared" si="17"/>
        <v>0</v>
      </c>
      <c r="MQ14" s="885" t="b">
        <f t="shared" ref="MQ14:MQ45" si="78">IF(AND(JC14&lt;&gt;""),IF(MP14&gt;=15,"У-П",IF(MP14&gt;=1,"С-П",IF(MP14&gt;=-14,"С-Н",IF(MP14&gt;=-28,"У-Н")))))</f>
        <v>0</v>
      </c>
      <c r="MR14" s="990"/>
      <c r="MS14" s="645"/>
      <c r="MT14" s="646"/>
      <c r="MU14" s="647"/>
      <c r="MV14" s="648"/>
      <c r="MW14" s="649"/>
      <c r="MX14" s="657"/>
      <c r="MY14" s="658"/>
      <c r="MZ14" s="659"/>
      <c r="NA14" s="660"/>
      <c r="NB14" s="661"/>
      <c r="NC14" s="662"/>
      <c r="ND14" s="663"/>
      <c r="NE14" s="664"/>
      <c r="NF14" s="665"/>
      <c r="NG14" s="1575" t="b">
        <f t="shared" si="18"/>
        <v>0</v>
      </c>
      <c r="NH14" s="1575" t="b">
        <f t="shared" si="18"/>
        <v>0</v>
      </c>
      <c r="NI14" s="1575" t="b">
        <f t="shared" si="18"/>
        <v>0</v>
      </c>
      <c r="NJ14" s="1575" t="b">
        <f t="shared" si="18"/>
        <v>0</v>
      </c>
      <c r="NK14" s="1575" t="b">
        <f t="shared" si="18"/>
        <v>0</v>
      </c>
      <c r="NL14" s="1575" t="b">
        <f t="shared" si="18"/>
        <v>0</v>
      </c>
      <c r="NM14" s="1575" t="b">
        <f t="shared" si="18"/>
        <v>0</v>
      </c>
      <c r="NN14" s="1575" t="b">
        <f t="shared" si="18"/>
        <v>0</v>
      </c>
      <c r="NO14" s="1575" t="b">
        <f t="shared" si="18"/>
        <v>0</v>
      </c>
      <c r="NP14" s="1576" t="b">
        <f t="shared" si="18"/>
        <v>0</v>
      </c>
      <c r="NQ14" s="1576" t="b">
        <f t="shared" si="18"/>
        <v>0</v>
      </c>
      <c r="NR14" s="1576" t="b">
        <f t="shared" si="18"/>
        <v>0</v>
      </c>
      <c r="NS14" s="1575" t="b">
        <f t="shared" si="18"/>
        <v>0</v>
      </c>
      <c r="NT14" s="1445"/>
    </row>
    <row r="15" spans="1:384" ht="23.25" thickBot="1" x14ac:dyDescent="0.35">
      <c r="A15" s="1600">
        <v>3</v>
      </c>
      <c r="B15" s="1601"/>
      <c r="C15" s="1602"/>
      <c r="D15" s="1601"/>
      <c r="E15" s="1515"/>
      <c r="F15" s="89"/>
      <c r="G15" s="90"/>
      <c r="H15" s="100"/>
      <c r="I15" s="100"/>
      <c r="J15" s="1558"/>
      <c r="K15" s="1565">
        <f t="shared" ref="K15:K45" si="79">F15+G15+H15+I15+J15</f>
        <v>0</v>
      </c>
      <c r="L15" s="1562"/>
      <c r="M15" s="1178"/>
      <c r="N15" s="1179"/>
      <c r="O15" s="1195"/>
      <c r="P15" s="1197"/>
      <c r="Q15" s="1197"/>
      <c r="R15" s="1197"/>
      <c r="S15" s="1197"/>
      <c r="T15" s="1197"/>
      <c r="U15" s="1197"/>
      <c r="V15" s="1198"/>
      <c r="W15" s="1532" t="b">
        <f>IF(AND(O15&lt;&gt;""),IF(O15&gt;15,"1",IF(O15&gt;8,"2",IF(O15&gt;5,"3",IF(O15&gt;1,"4","5")))))</f>
        <v>0</v>
      </c>
      <c r="X15" s="1531" t="b">
        <f t="shared" si="19"/>
        <v>0</v>
      </c>
      <c r="Y15" s="1531" t="b">
        <f t="shared" si="20"/>
        <v>0</v>
      </c>
      <c r="Z15" s="1531" t="b">
        <f t="shared" si="21"/>
        <v>0</v>
      </c>
      <c r="AA15" s="1531" t="b">
        <f t="shared" si="22"/>
        <v>0</v>
      </c>
      <c r="AB15" s="1531" t="b">
        <f t="shared" si="23"/>
        <v>0</v>
      </c>
      <c r="AC15" s="1531" t="b">
        <f t="shared" si="24"/>
        <v>0</v>
      </c>
      <c r="AD15" s="1533" t="b">
        <f t="shared" si="25"/>
        <v>0</v>
      </c>
      <c r="AE15" s="1178"/>
      <c r="AF15" s="1181"/>
      <c r="AG15" s="96"/>
      <c r="AH15" s="97"/>
      <c r="AI15" s="97"/>
      <c r="AJ15" s="97"/>
      <c r="AK15" s="97"/>
      <c r="AL15" s="97"/>
      <c r="AM15" s="97"/>
      <c r="AN15" s="97"/>
      <c r="AO15" s="97"/>
      <c r="AP15" s="98"/>
      <c r="AQ15" s="1667"/>
      <c r="AR15" s="96"/>
      <c r="AS15" s="97"/>
      <c r="AT15" s="97"/>
      <c r="AU15" s="97"/>
      <c r="AV15" s="97"/>
      <c r="AW15" s="97"/>
      <c r="AX15" s="97"/>
      <c r="AY15" s="97"/>
      <c r="AZ15" s="97"/>
      <c r="BA15" s="98"/>
      <c r="BB15" s="1645">
        <f t="shared" si="0"/>
        <v>0</v>
      </c>
      <c r="BC15" s="382">
        <f t="shared" si="1"/>
        <v>0</v>
      </c>
      <c r="BD15" s="1647" t="e">
        <f t="shared" si="26"/>
        <v>#DIV/0!</v>
      </c>
      <c r="BE15" s="367" t="e">
        <f t="shared" si="27"/>
        <v>#DIV/0!</v>
      </c>
      <c r="BF15" s="368" t="e">
        <f t="shared" si="28"/>
        <v>#DIV/0!</v>
      </c>
      <c r="BG15" s="369" t="e">
        <f t="shared" si="2"/>
        <v>#DIV/0!</v>
      </c>
      <c r="BH15" s="370" t="e">
        <f t="shared" si="3"/>
        <v>#DIV/0!</v>
      </c>
      <c r="BI15" s="371" t="e">
        <f t="shared" si="4"/>
        <v>#DIV/0!</v>
      </c>
      <c r="BJ15" s="372" t="e">
        <f t="shared" si="29"/>
        <v>#DIV/0!</v>
      </c>
      <c r="BK15" s="372" t="e">
        <f t="shared" si="30"/>
        <v>#DIV/0!</v>
      </c>
      <c r="BL15" s="379" t="e">
        <f t="shared" si="31"/>
        <v>#DIV/0!</v>
      </c>
      <c r="BM15" s="99"/>
      <c r="BN15" s="1181"/>
      <c r="BO15" s="1838"/>
      <c r="BP15" s="1839"/>
      <c r="BQ15" s="1839"/>
      <c r="BR15" s="1839"/>
      <c r="BS15" s="1839"/>
      <c r="BT15" s="1839"/>
      <c r="BU15" s="1839"/>
      <c r="BV15" s="1839"/>
      <c r="BW15" s="1839"/>
      <c r="BX15" s="1839"/>
      <c r="BY15" s="1839"/>
      <c r="BZ15" s="1839"/>
      <c r="CA15" s="1839"/>
      <c r="CB15" s="1839"/>
      <c r="CC15" s="1839"/>
      <c r="CD15" s="1839"/>
      <c r="CE15" s="1839"/>
      <c r="CF15" s="1839"/>
      <c r="CG15" s="1839"/>
      <c r="CH15" s="1839"/>
      <c r="CI15" s="1839"/>
      <c r="CJ15" s="1839"/>
      <c r="CK15" s="1839"/>
      <c r="CL15" s="1839"/>
      <c r="CM15" s="1839"/>
      <c r="CN15" s="1839"/>
      <c r="CO15" s="1839"/>
      <c r="CP15" s="1839"/>
      <c r="CQ15" s="1839"/>
      <c r="CR15" s="1839"/>
      <c r="CS15" s="1839"/>
      <c r="CT15" s="1839"/>
      <c r="CU15" s="1839"/>
      <c r="CV15" s="1839"/>
      <c r="CW15" s="1839"/>
      <c r="CX15" s="1839"/>
      <c r="CY15" s="1839"/>
      <c r="CZ15" s="1839"/>
      <c r="DA15" s="1839"/>
      <c r="DB15" s="1840"/>
      <c r="DC15" s="1831">
        <f t="shared" si="32"/>
        <v>0</v>
      </c>
      <c r="DD15" s="1832">
        <f t="shared" si="33"/>
        <v>0</v>
      </c>
      <c r="DE15" s="1833">
        <f t="shared" si="34"/>
        <v>0</v>
      </c>
      <c r="DF15" s="1831">
        <f t="shared" si="35"/>
        <v>0</v>
      </c>
      <c r="DG15" s="1832">
        <f t="shared" si="36"/>
        <v>0</v>
      </c>
      <c r="DH15" s="1833">
        <f t="shared" si="37"/>
        <v>0</v>
      </c>
      <c r="DI15" s="1831">
        <f t="shared" si="38"/>
        <v>0</v>
      </c>
      <c r="DJ15" s="1832">
        <f t="shared" si="39"/>
        <v>0</v>
      </c>
      <c r="DK15" s="1832">
        <f t="shared" si="40"/>
        <v>0</v>
      </c>
      <c r="DL15" s="1833">
        <f t="shared" si="41"/>
        <v>0</v>
      </c>
      <c r="DM15" s="1834">
        <f t="shared" si="42"/>
        <v>0</v>
      </c>
      <c r="DN15" s="1835">
        <f t="shared" si="43"/>
        <v>0</v>
      </c>
      <c r="DO15" s="1836">
        <f t="shared" si="44"/>
        <v>0</v>
      </c>
      <c r="DP15" s="1837">
        <f t="shared" si="45"/>
        <v>0</v>
      </c>
      <c r="DQ15" s="1837">
        <f t="shared" si="46"/>
        <v>0</v>
      </c>
      <c r="DR15" s="1192"/>
      <c r="DS15" s="1210"/>
      <c r="DT15" s="1211"/>
      <c r="DU15" s="1212"/>
      <c r="DV15" s="1213"/>
      <c r="DW15" s="1180"/>
      <c r="DX15" s="1178"/>
      <c r="DY15" s="1181"/>
      <c r="DZ15" s="1195"/>
      <c r="EA15" s="1196"/>
      <c r="EB15" s="1195"/>
      <c r="EC15" s="1197"/>
      <c r="ED15" s="1196"/>
      <c r="EE15" s="1191"/>
      <c r="EF15" s="1192"/>
      <c r="EG15" s="1195"/>
      <c r="EH15" s="1196"/>
      <c r="EI15" s="1195"/>
      <c r="EJ15" s="1197"/>
      <c r="EK15" s="1198"/>
      <c r="EL15" s="1199"/>
      <c r="EM15" s="1179"/>
      <c r="EN15" s="1178"/>
      <c r="EO15" s="1688"/>
      <c r="EP15" s="1680"/>
      <c r="EQ15" s="1675"/>
      <c r="ER15" s="1498"/>
      <c r="ES15" s="1498"/>
      <c r="ET15" s="1499"/>
      <c r="EU15" s="1500"/>
      <c r="EV15" s="1501"/>
      <c r="EW15" s="1501"/>
      <c r="EX15" s="1501"/>
      <c r="EY15" s="1501"/>
      <c r="EZ15" s="1501"/>
      <c r="FA15" s="1501"/>
      <c r="FB15" s="1502"/>
      <c r="FC15" s="1689"/>
      <c r="FD15" s="1444"/>
      <c r="FE15" s="2219"/>
      <c r="FF15" s="2220"/>
      <c r="FG15" s="2220"/>
      <c r="FH15" s="2220"/>
      <c r="FI15" s="2220"/>
      <c r="FJ15" s="2220"/>
      <c r="FK15" s="2220"/>
      <c r="FL15" s="2220"/>
      <c r="FM15" s="2220"/>
      <c r="FN15" s="2220"/>
      <c r="FO15" s="2220"/>
      <c r="FP15" s="2220"/>
      <c r="FQ15" s="2220"/>
      <c r="FR15" s="2220"/>
      <c r="FS15" s="2220"/>
      <c r="FT15" s="2220"/>
      <c r="FU15" s="2220"/>
      <c r="FV15" s="2220"/>
      <c r="FW15" s="2220"/>
      <c r="FX15" s="2220"/>
      <c r="FY15" s="2220"/>
      <c r="FZ15" s="2220"/>
      <c r="GA15" s="2220"/>
      <c r="GB15" s="2220"/>
      <c r="GC15" s="2220"/>
      <c r="GD15" s="2220"/>
      <c r="GE15" s="2220"/>
      <c r="GF15" s="2220"/>
      <c r="GG15" s="2220"/>
      <c r="GH15" s="2220"/>
      <c r="GI15" s="2220"/>
      <c r="GJ15" s="2220"/>
      <c r="GK15" s="2220"/>
      <c r="GL15" s="2220"/>
      <c r="GM15" s="2220"/>
      <c r="GN15" s="2220"/>
      <c r="GO15" s="2220"/>
      <c r="GP15" s="2220"/>
      <c r="GQ15" s="2220"/>
      <c r="GR15" s="2220"/>
      <c r="GS15" s="2220"/>
      <c r="GT15" s="2220"/>
      <c r="GU15" s="2220"/>
      <c r="GV15" s="2220"/>
      <c r="GW15" s="2220"/>
      <c r="GX15" s="2221"/>
      <c r="GY15" s="2198">
        <f t="shared" si="47"/>
        <v>0</v>
      </c>
      <c r="GZ15" s="396" t="b">
        <f t="shared" ref="GZ15:GZ18" si="80">IF(AND(FE15&lt;&gt;""),IF(GY15&lt;=3,"НИЗКИЙ",IF(GY15&lt;7,"СРЕДНИЙ",IF(GY15&gt;=7,"ВЫСОКИЙ"))))</f>
        <v>0</v>
      </c>
      <c r="HA15" s="2199">
        <f t="shared" si="48"/>
        <v>0</v>
      </c>
      <c r="HB15" s="2208" t="b">
        <f t="shared" si="49"/>
        <v>0</v>
      </c>
      <c r="HC15" s="2201">
        <f t="shared" si="50"/>
        <v>0</v>
      </c>
      <c r="HD15" s="397" t="b">
        <f t="shared" si="51"/>
        <v>0</v>
      </c>
      <c r="HE15" s="2202">
        <f t="shared" si="52"/>
        <v>0</v>
      </c>
      <c r="HF15" s="398" t="b">
        <f t="shared" si="53"/>
        <v>0</v>
      </c>
      <c r="HG15" s="2203">
        <f t="shared" si="54"/>
        <v>0</v>
      </c>
      <c r="HH15" s="2209" t="b">
        <f t="shared" si="55"/>
        <v>0</v>
      </c>
      <c r="HI15" s="2205">
        <f t="shared" si="56"/>
        <v>0</v>
      </c>
      <c r="HJ15" s="395" t="b">
        <f t="shared" si="57"/>
        <v>0</v>
      </c>
      <c r="HK15" s="2206">
        <f t="shared" si="58"/>
        <v>0</v>
      </c>
      <c r="HL15" s="2210" t="b">
        <f t="shared" si="59"/>
        <v>0</v>
      </c>
      <c r="HM15" s="432"/>
      <c r="HN15" s="991"/>
      <c r="HO15" s="898"/>
      <c r="HP15" s="899"/>
      <c r="HQ15" s="900"/>
      <c r="HR15" s="901"/>
      <c r="HS15" s="902"/>
      <c r="HT15" s="903"/>
      <c r="HU15" s="904"/>
      <c r="HV15" s="714" t="b">
        <f t="shared" si="60"/>
        <v>0</v>
      </c>
      <c r="HW15" s="715" t="b">
        <f t="shared" si="60"/>
        <v>0</v>
      </c>
      <c r="HX15" s="715" t="b">
        <f t="shared" si="61"/>
        <v>0</v>
      </c>
      <c r="HY15" s="715" t="b">
        <f t="shared" si="62"/>
        <v>0</v>
      </c>
      <c r="HZ15" s="715" t="b">
        <f t="shared" si="63"/>
        <v>0</v>
      </c>
      <c r="IA15" s="716" t="b">
        <f t="shared" si="64"/>
        <v>0</v>
      </c>
      <c r="IB15" s="717" t="b">
        <f t="shared" si="65"/>
        <v>0</v>
      </c>
      <c r="IC15" s="433"/>
      <c r="ID15" s="432"/>
      <c r="IE15" s="664"/>
      <c r="IF15" s="1055"/>
      <c r="IG15" s="1055"/>
      <c r="IH15" s="1055"/>
      <c r="II15" s="1055"/>
      <c r="IJ15" s="1055"/>
      <c r="IK15" s="1055"/>
      <c r="IL15" s="1055"/>
      <c r="IM15" s="1055"/>
      <c r="IN15" s="1056"/>
      <c r="IO15" s="662"/>
      <c r="IP15" s="1057"/>
      <c r="IQ15" s="1057"/>
      <c r="IR15" s="1057"/>
      <c r="IS15" s="1057"/>
      <c r="IT15" s="1057"/>
      <c r="IU15" s="1057"/>
      <c r="IV15" s="1057"/>
      <c r="IW15" s="1057"/>
      <c r="IX15" s="1058"/>
      <c r="IY15" s="664"/>
      <c r="IZ15" s="1055"/>
      <c r="JA15" s="1055"/>
      <c r="JB15" s="1055"/>
      <c r="JC15" s="1055"/>
      <c r="JD15" s="1055"/>
      <c r="JE15" s="1055"/>
      <c r="JF15" s="1055"/>
      <c r="JG15" s="1055"/>
      <c r="JH15" s="1059"/>
      <c r="JI15" s="662"/>
      <c r="JJ15" s="1057"/>
      <c r="JK15" s="1057"/>
      <c r="JL15" s="1057"/>
      <c r="JM15" s="1057"/>
      <c r="JN15" s="1057"/>
      <c r="JO15" s="1057"/>
      <c r="JP15" s="1057"/>
      <c r="JQ15" s="1057"/>
      <c r="JR15" s="1058"/>
      <c r="JS15" s="664"/>
      <c r="JT15" s="1055"/>
      <c r="JU15" s="1055"/>
      <c r="JV15" s="1055"/>
      <c r="JW15" s="1055"/>
      <c r="JX15" s="1059"/>
      <c r="JY15" s="1055"/>
      <c r="JZ15" s="1055"/>
      <c r="KA15" s="1055"/>
      <c r="KB15" s="1056"/>
      <c r="KC15" s="662"/>
      <c r="KD15" s="1057"/>
      <c r="KE15" s="1057"/>
      <c r="KF15" s="1057"/>
      <c r="KG15" s="1057"/>
      <c r="KH15" s="1057"/>
      <c r="KI15" s="1057"/>
      <c r="KJ15" s="1057"/>
      <c r="KK15" s="1057"/>
      <c r="KL15" s="1058"/>
      <c r="KM15" s="664"/>
      <c r="KN15" s="1055"/>
      <c r="KO15" s="1055"/>
      <c r="KP15" s="1055"/>
      <c r="KQ15" s="1055"/>
      <c r="KR15" s="1055"/>
      <c r="KS15" s="1055"/>
      <c r="KT15" s="1055"/>
      <c r="KU15" s="1055"/>
      <c r="KV15" s="1056"/>
      <c r="KW15" s="662"/>
      <c r="KX15" s="1057"/>
      <c r="KY15" s="1057"/>
      <c r="KZ15" s="1057"/>
      <c r="LA15" s="1057"/>
      <c r="LB15" s="1057"/>
      <c r="LC15" s="1057"/>
      <c r="LD15" s="1057"/>
      <c r="LE15" s="1057"/>
      <c r="LF15" s="1058"/>
      <c r="LG15" s="1060"/>
      <c r="LH15" s="1055"/>
      <c r="LI15" s="1055"/>
      <c r="LJ15" s="1060"/>
      <c r="LK15" s="1055"/>
      <c r="LL15" s="1055"/>
      <c r="LM15" s="1055"/>
      <c r="LN15" s="1055"/>
      <c r="LO15" s="1055"/>
      <c r="LP15" s="1055"/>
      <c r="LQ15" s="1059"/>
      <c r="LR15" s="739">
        <f t="shared" si="5"/>
        <v>0</v>
      </c>
      <c r="LS15" s="740" t="b">
        <f t="shared" si="66"/>
        <v>0</v>
      </c>
      <c r="LT15" s="741">
        <f t="shared" si="6"/>
        <v>0</v>
      </c>
      <c r="LU15" s="742" t="b">
        <f t="shared" si="67"/>
        <v>0</v>
      </c>
      <c r="LV15" s="743">
        <f t="shared" si="7"/>
        <v>0</v>
      </c>
      <c r="LW15" s="744" t="b">
        <f t="shared" si="68"/>
        <v>0</v>
      </c>
      <c r="LX15" s="745">
        <f t="shared" si="8"/>
        <v>0</v>
      </c>
      <c r="LY15" s="746" t="b">
        <f t="shared" si="69"/>
        <v>0</v>
      </c>
      <c r="LZ15" s="764">
        <f t="shared" si="9"/>
        <v>0</v>
      </c>
      <c r="MA15" s="765" t="b">
        <f t="shared" si="70"/>
        <v>0</v>
      </c>
      <c r="MB15" s="766">
        <f t="shared" si="10"/>
        <v>0</v>
      </c>
      <c r="MC15" s="767" t="b">
        <f t="shared" si="71"/>
        <v>0</v>
      </c>
      <c r="MD15" s="768">
        <f t="shared" si="11"/>
        <v>0</v>
      </c>
      <c r="ME15" s="769" t="b">
        <f t="shared" si="72"/>
        <v>0</v>
      </c>
      <c r="MF15" s="770">
        <f t="shared" si="12"/>
        <v>0</v>
      </c>
      <c r="MG15" s="771" t="b">
        <f t="shared" si="73"/>
        <v>0</v>
      </c>
      <c r="MH15" s="772">
        <f t="shared" si="13"/>
        <v>0</v>
      </c>
      <c r="MI15" s="773" t="b">
        <f t="shared" si="74"/>
        <v>0</v>
      </c>
      <c r="MJ15" s="774">
        <f t="shared" si="14"/>
        <v>0</v>
      </c>
      <c r="MK15" s="775" t="b">
        <f t="shared" si="75"/>
        <v>0</v>
      </c>
      <c r="ML15" s="776">
        <f t="shared" si="15"/>
        <v>0</v>
      </c>
      <c r="MM15" s="777" t="b">
        <f t="shared" si="76"/>
        <v>0</v>
      </c>
      <c r="MN15" s="778">
        <f t="shared" si="16"/>
        <v>0</v>
      </c>
      <c r="MO15" s="779" t="b">
        <f t="shared" si="77"/>
        <v>0</v>
      </c>
      <c r="MP15" s="884">
        <f t="shared" si="17"/>
        <v>0</v>
      </c>
      <c r="MQ15" s="885" t="b">
        <f t="shared" si="78"/>
        <v>0</v>
      </c>
      <c r="MR15" s="990"/>
      <c r="MS15" s="645"/>
      <c r="MT15" s="646"/>
      <c r="MU15" s="647"/>
      <c r="MV15" s="648"/>
      <c r="MW15" s="649"/>
      <c r="MX15" s="657"/>
      <c r="MY15" s="658"/>
      <c r="MZ15" s="659"/>
      <c r="NA15" s="660"/>
      <c r="NB15" s="661"/>
      <c r="NC15" s="662"/>
      <c r="ND15" s="663"/>
      <c r="NE15" s="664"/>
      <c r="NF15" s="665"/>
      <c r="NG15" s="1575" t="b">
        <f t="shared" si="18"/>
        <v>0</v>
      </c>
      <c r="NH15" s="1575" t="b">
        <f t="shared" si="18"/>
        <v>0</v>
      </c>
      <c r="NI15" s="1575" t="b">
        <f t="shared" si="18"/>
        <v>0</v>
      </c>
      <c r="NJ15" s="1575" t="b">
        <f t="shared" si="18"/>
        <v>0</v>
      </c>
      <c r="NK15" s="1575" t="b">
        <f t="shared" si="18"/>
        <v>0</v>
      </c>
      <c r="NL15" s="1575" t="b">
        <f t="shared" si="18"/>
        <v>0</v>
      </c>
      <c r="NM15" s="1575" t="b">
        <f t="shared" si="18"/>
        <v>0</v>
      </c>
      <c r="NN15" s="1575" t="b">
        <f t="shared" si="18"/>
        <v>0</v>
      </c>
      <c r="NO15" s="1575" t="b">
        <f t="shared" si="18"/>
        <v>0</v>
      </c>
      <c r="NP15" s="1576" t="b">
        <f t="shared" si="18"/>
        <v>0</v>
      </c>
      <c r="NQ15" s="1576" t="b">
        <f t="shared" si="18"/>
        <v>0</v>
      </c>
      <c r="NR15" s="1576" t="b">
        <f t="shared" si="18"/>
        <v>0</v>
      </c>
      <c r="NS15" s="1575" t="b">
        <f t="shared" si="18"/>
        <v>0</v>
      </c>
      <c r="NT15" s="1445"/>
    </row>
    <row r="16" spans="1:384" ht="23.25" thickBot="1" x14ac:dyDescent="0.35">
      <c r="A16" s="1600">
        <v>4</v>
      </c>
      <c r="B16" s="1601"/>
      <c r="C16" s="1602"/>
      <c r="D16" s="1601"/>
      <c r="E16" s="1515"/>
      <c r="F16" s="89"/>
      <c r="G16" s="90"/>
      <c r="H16" s="100"/>
      <c r="I16" s="100"/>
      <c r="J16" s="1558"/>
      <c r="K16" s="1565">
        <f t="shared" si="79"/>
        <v>0</v>
      </c>
      <c r="L16" s="1562"/>
      <c r="M16" s="1178"/>
      <c r="N16" s="1179"/>
      <c r="O16" s="1195"/>
      <c r="P16" s="1197"/>
      <c r="Q16" s="1197"/>
      <c r="R16" s="1197"/>
      <c r="S16" s="1197"/>
      <c r="T16" s="1197"/>
      <c r="U16" s="1197"/>
      <c r="V16" s="1198"/>
      <c r="W16" s="1532" t="b">
        <f>IF(AND(O16&lt;&gt;""),IF(O16&gt;15,"1",IF(O16&gt;8,"2",IF(O16&gt;5,"3",IF(O16&gt;1,"4","5")))))</f>
        <v>0</v>
      </c>
      <c r="X16" s="1531" t="b">
        <f t="shared" si="19"/>
        <v>0</v>
      </c>
      <c r="Y16" s="1531" t="b">
        <f t="shared" si="20"/>
        <v>0</v>
      </c>
      <c r="Z16" s="1531" t="b">
        <f t="shared" si="21"/>
        <v>0</v>
      </c>
      <c r="AA16" s="1531" t="b">
        <f t="shared" si="22"/>
        <v>0</v>
      </c>
      <c r="AB16" s="1531" t="b">
        <f t="shared" si="23"/>
        <v>0</v>
      </c>
      <c r="AC16" s="1531" t="b">
        <f t="shared" si="24"/>
        <v>0</v>
      </c>
      <c r="AD16" s="1533" t="b">
        <f t="shared" si="25"/>
        <v>0</v>
      </c>
      <c r="AE16" s="1178"/>
      <c r="AF16" s="1181"/>
      <c r="AG16" s="96"/>
      <c r="AH16" s="97"/>
      <c r="AI16" s="97"/>
      <c r="AJ16" s="97"/>
      <c r="AK16" s="97"/>
      <c r="AL16" s="97"/>
      <c r="AM16" s="97"/>
      <c r="AN16" s="97"/>
      <c r="AO16" s="97"/>
      <c r="AP16" s="98"/>
      <c r="AQ16" s="1667"/>
      <c r="AR16" s="96"/>
      <c r="AS16" s="97"/>
      <c r="AT16" s="97"/>
      <c r="AU16" s="97"/>
      <c r="AV16" s="97"/>
      <c r="AW16" s="97"/>
      <c r="AX16" s="97"/>
      <c r="AY16" s="97"/>
      <c r="AZ16" s="97"/>
      <c r="BA16" s="98"/>
      <c r="BB16" s="1645">
        <f t="shared" si="0"/>
        <v>0</v>
      </c>
      <c r="BC16" s="382">
        <f t="shared" si="1"/>
        <v>0</v>
      </c>
      <c r="BD16" s="1647" t="e">
        <f t="shared" si="26"/>
        <v>#DIV/0!</v>
      </c>
      <c r="BE16" s="367" t="e">
        <f t="shared" si="27"/>
        <v>#DIV/0!</v>
      </c>
      <c r="BF16" s="368" t="e">
        <f t="shared" si="28"/>
        <v>#DIV/0!</v>
      </c>
      <c r="BG16" s="369" t="e">
        <f t="shared" si="2"/>
        <v>#DIV/0!</v>
      </c>
      <c r="BH16" s="370" t="e">
        <f t="shared" si="3"/>
        <v>#DIV/0!</v>
      </c>
      <c r="BI16" s="371" t="e">
        <f t="shared" si="4"/>
        <v>#DIV/0!</v>
      </c>
      <c r="BJ16" s="372" t="e">
        <f t="shared" si="29"/>
        <v>#DIV/0!</v>
      </c>
      <c r="BK16" s="372" t="e">
        <f t="shared" si="30"/>
        <v>#DIV/0!</v>
      </c>
      <c r="BL16" s="379" t="e">
        <f t="shared" si="31"/>
        <v>#DIV/0!</v>
      </c>
      <c r="BM16" s="99"/>
      <c r="BN16" s="1181"/>
      <c r="BO16" s="1838"/>
      <c r="BP16" s="1839"/>
      <c r="BQ16" s="1839"/>
      <c r="BR16" s="1839"/>
      <c r="BS16" s="1839"/>
      <c r="BT16" s="1839"/>
      <c r="BU16" s="1839"/>
      <c r="BV16" s="1839"/>
      <c r="BW16" s="1839"/>
      <c r="BX16" s="1839"/>
      <c r="BY16" s="1839"/>
      <c r="BZ16" s="1839"/>
      <c r="CA16" s="1839"/>
      <c r="CB16" s="1839"/>
      <c r="CC16" s="1839"/>
      <c r="CD16" s="1839"/>
      <c r="CE16" s="1839"/>
      <c r="CF16" s="1839"/>
      <c r="CG16" s="1839"/>
      <c r="CH16" s="1839"/>
      <c r="CI16" s="1839"/>
      <c r="CJ16" s="1839"/>
      <c r="CK16" s="1839"/>
      <c r="CL16" s="1839"/>
      <c r="CM16" s="1839"/>
      <c r="CN16" s="1839"/>
      <c r="CO16" s="1839"/>
      <c r="CP16" s="1839"/>
      <c r="CQ16" s="1839"/>
      <c r="CR16" s="1839"/>
      <c r="CS16" s="1839"/>
      <c r="CT16" s="1839"/>
      <c r="CU16" s="1839"/>
      <c r="CV16" s="1839"/>
      <c r="CW16" s="1839"/>
      <c r="CX16" s="1839"/>
      <c r="CY16" s="1839"/>
      <c r="CZ16" s="1839"/>
      <c r="DA16" s="1839"/>
      <c r="DB16" s="1840"/>
      <c r="DC16" s="1831">
        <f t="shared" si="32"/>
        <v>0</v>
      </c>
      <c r="DD16" s="1832">
        <f t="shared" si="33"/>
        <v>0</v>
      </c>
      <c r="DE16" s="1833">
        <f t="shared" si="34"/>
        <v>0</v>
      </c>
      <c r="DF16" s="1831">
        <f t="shared" si="35"/>
        <v>0</v>
      </c>
      <c r="DG16" s="1832">
        <f t="shared" si="36"/>
        <v>0</v>
      </c>
      <c r="DH16" s="1833">
        <f t="shared" si="37"/>
        <v>0</v>
      </c>
      <c r="DI16" s="1831">
        <f t="shared" si="38"/>
        <v>0</v>
      </c>
      <c r="DJ16" s="1832">
        <f t="shared" si="39"/>
        <v>0</v>
      </c>
      <c r="DK16" s="1832">
        <f t="shared" si="40"/>
        <v>0</v>
      </c>
      <c r="DL16" s="1833">
        <f t="shared" si="41"/>
        <v>0</v>
      </c>
      <c r="DM16" s="1834">
        <f t="shared" si="42"/>
        <v>0</v>
      </c>
      <c r="DN16" s="1835">
        <f t="shared" si="43"/>
        <v>0</v>
      </c>
      <c r="DO16" s="1836">
        <f t="shared" si="44"/>
        <v>0</v>
      </c>
      <c r="DP16" s="1837">
        <f t="shared" si="45"/>
        <v>0</v>
      </c>
      <c r="DQ16" s="1837">
        <f t="shared" si="46"/>
        <v>0</v>
      </c>
      <c r="DR16" s="1192"/>
      <c r="DS16" s="1210"/>
      <c r="DT16" s="1211"/>
      <c r="DU16" s="1212"/>
      <c r="DV16" s="1213"/>
      <c r="DW16" s="1180"/>
      <c r="DX16" s="1178"/>
      <c r="DY16" s="1181"/>
      <c r="DZ16" s="1195"/>
      <c r="EA16" s="1196"/>
      <c r="EB16" s="1195"/>
      <c r="EC16" s="1197"/>
      <c r="ED16" s="1196"/>
      <c r="EE16" s="1191"/>
      <c r="EF16" s="1192"/>
      <c r="EG16" s="1195"/>
      <c r="EH16" s="1196"/>
      <c r="EI16" s="1195"/>
      <c r="EJ16" s="1197"/>
      <c r="EK16" s="1198"/>
      <c r="EL16" s="1199"/>
      <c r="EM16" s="1179"/>
      <c r="EN16" s="1178"/>
      <c r="EO16" s="1688"/>
      <c r="EP16" s="1680"/>
      <c r="EQ16" s="1675"/>
      <c r="ER16" s="1498"/>
      <c r="ES16" s="1498"/>
      <c r="ET16" s="1499"/>
      <c r="EU16" s="1500"/>
      <c r="EV16" s="1501"/>
      <c r="EW16" s="1501"/>
      <c r="EX16" s="1501"/>
      <c r="EY16" s="1501"/>
      <c r="EZ16" s="1501"/>
      <c r="FA16" s="1501"/>
      <c r="FB16" s="1502"/>
      <c r="FC16" s="1689"/>
      <c r="FD16" s="1444"/>
      <c r="FE16" s="2219"/>
      <c r="FF16" s="2220"/>
      <c r="FG16" s="2220"/>
      <c r="FH16" s="2220"/>
      <c r="FI16" s="2220"/>
      <c r="FJ16" s="2220"/>
      <c r="FK16" s="2220"/>
      <c r="FL16" s="2220"/>
      <c r="FM16" s="2220"/>
      <c r="FN16" s="2220"/>
      <c r="FO16" s="2220"/>
      <c r="FP16" s="2220"/>
      <c r="FQ16" s="2220"/>
      <c r="FR16" s="2220"/>
      <c r="FS16" s="2220"/>
      <c r="FT16" s="2220"/>
      <c r="FU16" s="2220"/>
      <c r="FV16" s="2220"/>
      <c r="FW16" s="2220"/>
      <c r="FX16" s="2220"/>
      <c r="FY16" s="2220"/>
      <c r="FZ16" s="2220"/>
      <c r="GA16" s="2220"/>
      <c r="GB16" s="2220"/>
      <c r="GC16" s="2220"/>
      <c r="GD16" s="2220"/>
      <c r="GE16" s="2220"/>
      <c r="GF16" s="2220"/>
      <c r="GG16" s="2220"/>
      <c r="GH16" s="2220"/>
      <c r="GI16" s="2220"/>
      <c r="GJ16" s="2220"/>
      <c r="GK16" s="2220"/>
      <c r="GL16" s="2220"/>
      <c r="GM16" s="2220"/>
      <c r="GN16" s="2220"/>
      <c r="GO16" s="2220"/>
      <c r="GP16" s="2220"/>
      <c r="GQ16" s="2220"/>
      <c r="GR16" s="2220"/>
      <c r="GS16" s="2220"/>
      <c r="GT16" s="2220"/>
      <c r="GU16" s="2220"/>
      <c r="GV16" s="2220"/>
      <c r="GW16" s="2220"/>
      <c r="GX16" s="2221"/>
      <c r="GY16" s="2198">
        <f t="shared" si="47"/>
        <v>0</v>
      </c>
      <c r="GZ16" s="396" t="b">
        <f t="shared" si="80"/>
        <v>0</v>
      </c>
      <c r="HA16" s="2199">
        <f t="shared" si="48"/>
        <v>0</v>
      </c>
      <c r="HB16" s="2208" t="b">
        <f t="shared" si="49"/>
        <v>0</v>
      </c>
      <c r="HC16" s="2201">
        <f t="shared" si="50"/>
        <v>0</v>
      </c>
      <c r="HD16" s="397" t="b">
        <f t="shared" si="51"/>
        <v>0</v>
      </c>
      <c r="HE16" s="2202">
        <f t="shared" si="52"/>
        <v>0</v>
      </c>
      <c r="HF16" s="398" t="b">
        <f t="shared" si="53"/>
        <v>0</v>
      </c>
      <c r="HG16" s="2203">
        <f t="shared" si="54"/>
        <v>0</v>
      </c>
      <c r="HH16" s="2209" t="b">
        <f t="shared" si="55"/>
        <v>0</v>
      </c>
      <c r="HI16" s="2205">
        <f t="shared" si="56"/>
        <v>0</v>
      </c>
      <c r="HJ16" s="395" t="b">
        <f t="shared" si="57"/>
        <v>0</v>
      </c>
      <c r="HK16" s="2206">
        <f t="shared" si="58"/>
        <v>0</v>
      </c>
      <c r="HL16" s="2210" t="b">
        <f t="shared" si="59"/>
        <v>0</v>
      </c>
      <c r="HM16" s="432"/>
      <c r="HN16" s="991"/>
      <c r="HO16" s="898"/>
      <c r="HP16" s="899"/>
      <c r="HQ16" s="900"/>
      <c r="HR16" s="901"/>
      <c r="HS16" s="902"/>
      <c r="HT16" s="903"/>
      <c r="HU16" s="904"/>
      <c r="HV16" s="714" t="b">
        <f t="shared" si="60"/>
        <v>0</v>
      </c>
      <c r="HW16" s="715" t="b">
        <f t="shared" si="60"/>
        <v>0</v>
      </c>
      <c r="HX16" s="715" t="b">
        <f t="shared" si="61"/>
        <v>0</v>
      </c>
      <c r="HY16" s="715" t="b">
        <f t="shared" si="62"/>
        <v>0</v>
      </c>
      <c r="HZ16" s="715" t="b">
        <f t="shared" si="63"/>
        <v>0</v>
      </c>
      <c r="IA16" s="716" t="b">
        <f t="shared" si="64"/>
        <v>0</v>
      </c>
      <c r="IB16" s="717" t="b">
        <f t="shared" si="65"/>
        <v>0</v>
      </c>
      <c r="IC16" s="433"/>
      <c r="ID16" s="432"/>
      <c r="IE16" s="664"/>
      <c r="IF16" s="1055"/>
      <c r="IG16" s="1055"/>
      <c r="IH16" s="1055"/>
      <c r="II16" s="1055"/>
      <c r="IJ16" s="1055"/>
      <c r="IK16" s="1055"/>
      <c r="IL16" s="1055"/>
      <c r="IM16" s="1055"/>
      <c r="IN16" s="1056"/>
      <c r="IO16" s="662"/>
      <c r="IP16" s="1057"/>
      <c r="IQ16" s="1057"/>
      <c r="IR16" s="1057"/>
      <c r="IS16" s="1057"/>
      <c r="IT16" s="1057"/>
      <c r="IU16" s="1057"/>
      <c r="IV16" s="1057"/>
      <c r="IW16" s="1057"/>
      <c r="IX16" s="1058"/>
      <c r="IY16" s="664"/>
      <c r="IZ16" s="1055"/>
      <c r="JA16" s="1055"/>
      <c r="JB16" s="1055"/>
      <c r="JC16" s="1055"/>
      <c r="JD16" s="1055"/>
      <c r="JE16" s="1055"/>
      <c r="JF16" s="1055"/>
      <c r="JG16" s="1055"/>
      <c r="JH16" s="1059"/>
      <c r="JI16" s="662"/>
      <c r="JJ16" s="1057"/>
      <c r="JK16" s="1057"/>
      <c r="JL16" s="1057"/>
      <c r="JM16" s="1057"/>
      <c r="JN16" s="1057"/>
      <c r="JO16" s="1057"/>
      <c r="JP16" s="1057"/>
      <c r="JQ16" s="1057"/>
      <c r="JR16" s="1058"/>
      <c r="JS16" s="664"/>
      <c r="JT16" s="1055"/>
      <c r="JU16" s="1055"/>
      <c r="JV16" s="1055"/>
      <c r="JW16" s="1055"/>
      <c r="JX16" s="1059"/>
      <c r="JY16" s="1055"/>
      <c r="JZ16" s="1055"/>
      <c r="KA16" s="1055"/>
      <c r="KB16" s="1056"/>
      <c r="KC16" s="662"/>
      <c r="KD16" s="1057"/>
      <c r="KE16" s="1057"/>
      <c r="KF16" s="1057"/>
      <c r="KG16" s="1057"/>
      <c r="KH16" s="1057"/>
      <c r="KI16" s="1057"/>
      <c r="KJ16" s="1057"/>
      <c r="KK16" s="1057"/>
      <c r="KL16" s="1058"/>
      <c r="KM16" s="664"/>
      <c r="KN16" s="1055"/>
      <c r="KO16" s="1055"/>
      <c r="KP16" s="1055"/>
      <c r="KQ16" s="1055"/>
      <c r="KR16" s="1055"/>
      <c r="KS16" s="1055"/>
      <c r="KT16" s="1055"/>
      <c r="KU16" s="1055"/>
      <c r="KV16" s="1056"/>
      <c r="KW16" s="662"/>
      <c r="KX16" s="1057"/>
      <c r="KY16" s="1057"/>
      <c r="KZ16" s="1057"/>
      <c r="LA16" s="1057"/>
      <c r="LB16" s="1057"/>
      <c r="LC16" s="1057"/>
      <c r="LD16" s="1057"/>
      <c r="LE16" s="1057"/>
      <c r="LF16" s="1058"/>
      <c r="LG16" s="1060"/>
      <c r="LH16" s="1055"/>
      <c r="LI16" s="1055"/>
      <c r="LJ16" s="1055"/>
      <c r="LK16" s="1055"/>
      <c r="LL16" s="1055"/>
      <c r="LM16" s="1055"/>
      <c r="LN16" s="1055"/>
      <c r="LO16" s="1055"/>
      <c r="LP16" s="1055"/>
      <c r="LQ16" s="1059"/>
      <c r="LR16" s="739">
        <f t="shared" si="5"/>
        <v>0</v>
      </c>
      <c r="LS16" s="740" t="b">
        <f t="shared" si="66"/>
        <v>0</v>
      </c>
      <c r="LT16" s="741">
        <f t="shared" si="6"/>
        <v>0</v>
      </c>
      <c r="LU16" s="742" t="b">
        <f t="shared" si="67"/>
        <v>0</v>
      </c>
      <c r="LV16" s="743">
        <f t="shared" si="7"/>
        <v>0</v>
      </c>
      <c r="LW16" s="744" t="b">
        <f t="shared" si="68"/>
        <v>0</v>
      </c>
      <c r="LX16" s="745">
        <f t="shared" si="8"/>
        <v>0</v>
      </c>
      <c r="LY16" s="746" t="b">
        <f t="shared" si="69"/>
        <v>0</v>
      </c>
      <c r="LZ16" s="764">
        <f t="shared" si="9"/>
        <v>0</v>
      </c>
      <c r="MA16" s="765" t="b">
        <f t="shared" si="70"/>
        <v>0</v>
      </c>
      <c r="MB16" s="766">
        <f t="shared" si="10"/>
        <v>0</v>
      </c>
      <c r="MC16" s="767" t="b">
        <f t="shared" si="71"/>
        <v>0</v>
      </c>
      <c r="MD16" s="768">
        <f t="shared" si="11"/>
        <v>0</v>
      </c>
      <c r="ME16" s="769" t="b">
        <f t="shared" si="72"/>
        <v>0</v>
      </c>
      <c r="MF16" s="770">
        <f t="shared" si="12"/>
        <v>0</v>
      </c>
      <c r="MG16" s="771" t="b">
        <f t="shared" si="73"/>
        <v>0</v>
      </c>
      <c r="MH16" s="772">
        <f t="shared" si="13"/>
        <v>0</v>
      </c>
      <c r="MI16" s="773" t="b">
        <f t="shared" si="74"/>
        <v>0</v>
      </c>
      <c r="MJ16" s="774">
        <f t="shared" si="14"/>
        <v>0</v>
      </c>
      <c r="MK16" s="775" t="b">
        <f t="shared" si="75"/>
        <v>0</v>
      </c>
      <c r="ML16" s="776">
        <f t="shared" si="15"/>
        <v>0</v>
      </c>
      <c r="MM16" s="777" t="b">
        <f t="shared" si="76"/>
        <v>0</v>
      </c>
      <c r="MN16" s="778">
        <f t="shared" si="16"/>
        <v>0</v>
      </c>
      <c r="MO16" s="779" t="b">
        <f t="shared" si="77"/>
        <v>0</v>
      </c>
      <c r="MP16" s="884">
        <f t="shared" si="17"/>
        <v>0</v>
      </c>
      <c r="MQ16" s="885" t="b">
        <f t="shared" si="78"/>
        <v>0</v>
      </c>
      <c r="MR16" s="990"/>
      <c r="MS16" s="645"/>
      <c r="MT16" s="646"/>
      <c r="MU16" s="647"/>
      <c r="MV16" s="648"/>
      <c r="MW16" s="649"/>
      <c r="MX16" s="657"/>
      <c r="MY16" s="658"/>
      <c r="MZ16" s="659"/>
      <c r="NA16" s="660"/>
      <c r="NB16" s="661"/>
      <c r="NC16" s="662"/>
      <c r="ND16" s="663"/>
      <c r="NE16" s="664"/>
      <c r="NF16" s="665"/>
      <c r="NG16" s="1575" t="b">
        <f t="shared" si="18"/>
        <v>0</v>
      </c>
      <c r="NH16" s="1575" t="b">
        <f t="shared" si="18"/>
        <v>0</v>
      </c>
      <c r="NI16" s="1575" t="b">
        <f t="shared" si="18"/>
        <v>0</v>
      </c>
      <c r="NJ16" s="1575" t="b">
        <f t="shared" si="18"/>
        <v>0</v>
      </c>
      <c r="NK16" s="1575" t="b">
        <f t="shared" si="18"/>
        <v>0</v>
      </c>
      <c r="NL16" s="1575" t="b">
        <f t="shared" si="18"/>
        <v>0</v>
      </c>
      <c r="NM16" s="1575" t="b">
        <f t="shared" si="18"/>
        <v>0</v>
      </c>
      <c r="NN16" s="1575" t="b">
        <f t="shared" si="18"/>
        <v>0</v>
      </c>
      <c r="NO16" s="1575" t="b">
        <f t="shared" si="18"/>
        <v>0</v>
      </c>
      <c r="NP16" s="1576" t="b">
        <f t="shared" si="18"/>
        <v>0</v>
      </c>
      <c r="NQ16" s="1576" t="b">
        <f t="shared" si="18"/>
        <v>0</v>
      </c>
      <c r="NR16" s="1576" t="b">
        <f t="shared" si="18"/>
        <v>0</v>
      </c>
      <c r="NS16" s="1575" t="b">
        <f t="shared" si="18"/>
        <v>0</v>
      </c>
      <c r="NT16" s="1445"/>
    </row>
    <row r="17" spans="1:384" ht="23.25" thickBot="1" x14ac:dyDescent="0.35">
      <c r="A17" s="1600">
        <v>5</v>
      </c>
      <c r="B17" s="1601"/>
      <c r="C17" s="1602"/>
      <c r="D17" s="1601"/>
      <c r="E17" s="1515"/>
      <c r="F17" s="89"/>
      <c r="G17" s="90"/>
      <c r="H17" s="100"/>
      <c r="I17" s="100"/>
      <c r="J17" s="1558"/>
      <c r="K17" s="1565">
        <f t="shared" si="79"/>
        <v>0</v>
      </c>
      <c r="L17" s="1562"/>
      <c r="M17" s="1178"/>
      <c r="N17" s="1179"/>
      <c r="O17" s="1195"/>
      <c r="P17" s="1197"/>
      <c r="Q17" s="1197"/>
      <c r="R17" s="1197"/>
      <c r="S17" s="1197"/>
      <c r="T17" s="1197"/>
      <c r="U17" s="1197"/>
      <c r="V17" s="1198"/>
      <c r="W17" s="1532" t="b">
        <f>IF(AND(O17&lt;&gt;""),IF(O17&gt;15,"1",IF(O17&gt;8,"2",IF(O17&gt;5,"3",IF(O17&gt;1,"4","5")))))</f>
        <v>0</v>
      </c>
      <c r="X17" s="1531" t="b">
        <f t="shared" si="19"/>
        <v>0</v>
      </c>
      <c r="Y17" s="1531" t="b">
        <f t="shared" si="20"/>
        <v>0</v>
      </c>
      <c r="Z17" s="1531" t="b">
        <f t="shared" si="21"/>
        <v>0</v>
      </c>
      <c r="AA17" s="1531" t="b">
        <f t="shared" si="22"/>
        <v>0</v>
      </c>
      <c r="AB17" s="1531" t="b">
        <f t="shared" si="23"/>
        <v>0</v>
      </c>
      <c r="AC17" s="1531" t="b">
        <f t="shared" si="24"/>
        <v>0</v>
      </c>
      <c r="AD17" s="1533" t="b">
        <f t="shared" si="25"/>
        <v>0</v>
      </c>
      <c r="AE17" s="1178"/>
      <c r="AF17" s="1181"/>
      <c r="AG17" s="96"/>
      <c r="AH17" s="97"/>
      <c r="AI17" s="97"/>
      <c r="AJ17" s="97"/>
      <c r="AK17" s="97"/>
      <c r="AL17" s="97"/>
      <c r="AM17" s="97"/>
      <c r="AN17" s="97"/>
      <c r="AO17" s="97"/>
      <c r="AP17" s="98"/>
      <c r="AQ17" s="1667"/>
      <c r="AR17" s="96"/>
      <c r="AS17" s="97"/>
      <c r="AT17" s="97"/>
      <c r="AU17" s="97"/>
      <c r="AV17" s="97"/>
      <c r="AW17" s="97"/>
      <c r="AX17" s="97"/>
      <c r="AY17" s="97"/>
      <c r="AZ17" s="97"/>
      <c r="BA17" s="98"/>
      <c r="BB17" s="1645">
        <f t="shared" si="0"/>
        <v>0</v>
      </c>
      <c r="BC17" s="382">
        <f t="shared" si="1"/>
        <v>0</v>
      </c>
      <c r="BD17" s="1647" t="e">
        <f t="shared" si="26"/>
        <v>#DIV/0!</v>
      </c>
      <c r="BE17" s="367" t="e">
        <f t="shared" si="27"/>
        <v>#DIV/0!</v>
      </c>
      <c r="BF17" s="368" t="e">
        <f t="shared" si="28"/>
        <v>#DIV/0!</v>
      </c>
      <c r="BG17" s="369" t="e">
        <f t="shared" si="2"/>
        <v>#DIV/0!</v>
      </c>
      <c r="BH17" s="370" t="e">
        <f t="shared" si="3"/>
        <v>#DIV/0!</v>
      </c>
      <c r="BI17" s="371" t="e">
        <f t="shared" si="4"/>
        <v>#DIV/0!</v>
      </c>
      <c r="BJ17" s="372" t="e">
        <f t="shared" si="29"/>
        <v>#DIV/0!</v>
      </c>
      <c r="BK17" s="372" t="e">
        <f t="shared" si="30"/>
        <v>#DIV/0!</v>
      </c>
      <c r="BL17" s="379" t="e">
        <f t="shared" si="31"/>
        <v>#DIV/0!</v>
      </c>
      <c r="BM17" s="99"/>
      <c r="BN17" s="1181"/>
      <c r="BO17" s="1838"/>
      <c r="BP17" s="1839"/>
      <c r="BQ17" s="1839"/>
      <c r="BR17" s="1839"/>
      <c r="BS17" s="1839"/>
      <c r="BT17" s="1839"/>
      <c r="BU17" s="1839"/>
      <c r="BV17" s="1839"/>
      <c r="BW17" s="1839"/>
      <c r="BX17" s="1839"/>
      <c r="BY17" s="1839"/>
      <c r="BZ17" s="1839"/>
      <c r="CA17" s="1839"/>
      <c r="CB17" s="1839"/>
      <c r="CC17" s="1839"/>
      <c r="CD17" s="1839"/>
      <c r="CE17" s="1839"/>
      <c r="CF17" s="1839"/>
      <c r="CG17" s="1839"/>
      <c r="CH17" s="1839"/>
      <c r="CI17" s="1839"/>
      <c r="CJ17" s="1839"/>
      <c r="CK17" s="1839"/>
      <c r="CL17" s="1839"/>
      <c r="CM17" s="1839"/>
      <c r="CN17" s="1839"/>
      <c r="CO17" s="1839"/>
      <c r="CP17" s="1839"/>
      <c r="CQ17" s="1839"/>
      <c r="CR17" s="1839"/>
      <c r="CS17" s="1839"/>
      <c r="CT17" s="1839"/>
      <c r="CU17" s="1839"/>
      <c r="CV17" s="1839"/>
      <c r="CW17" s="1839"/>
      <c r="CX17" s="1839"/>
      <c r="CY17" s="1839"/>
      <c r="CZ17" s="1839"/>
      <c r="DA17" s="1839"/>
      <c r="DB17" s="1840"/>
      <c r="DC17" s="1831">
        <f t="shared" si="32"/>
        <v>0</v>
      </c>
      <c r="DD17" s="1832">
        <f t="shared" si="33"/>
        <v>0</v>
      </c>
      <c r="DE17" s="1833">
        <f t="shared" si="34"/>
        <v>0</v>
      </c>
      <c r="DF17" s="1831">
        <f t="shared" si="35"/>
        <v>0</v>
      </c>
      <c r="DG17" s="1832">
        <f t="shared" si="36"/>
        <v>0</v>
      </c>
      <c r="DH17" s="1833">
        <f t="shared" si="37"/>
        <v>0</v>
      </c>
      <c r="DI17" s="1831">
        <f t="shared" si="38"/>
        <v>0</v>
      </c>
      <c r="DJ17" s="1832">
        <f t="shared" si="39"/>
        <v>0</v>
      </c>
      <c r="DK17" s="1832">
        <f t="shared" si="40"/>
        <v>0</v>
      </c>
      <c r="DL17" s="1833">
        <f t="shared" si="41"/>
        <v>0</v>
      </c>
      <c r="DM17" s="1834">
        <f t="shared" si="42"/>
        <v>0</v>
      </c>
      <c r="DN17" s="1835">
        <f t="shared" si="43"/>
        <v>0</v>
      </c>
      <c r="DO17" s="1836">
        <f t="shared" si="44"/>
        <v>0</v>
      </c>
      <c r="DP17" s="1837">
        <f t="shared" si="45"/>
        <v>0</v>
      </c>
      <c r="DQ17" s="1837">
        <f t="shared" si="46"/>
        <v>0</v>
      </c>
      <c r="DR17" s="1192"/>
      <c r="DS17" s="1210"/>
      <c r="DT17" s="1211"/>
      <c r="DU17" s="1212"/>
      <c r="DV17" s="1213"/>
      <c r="DW17" s="1180"/>
      <c r="DX17" s="1178"/>
      <c r="DY17" s="1181"/>
      <c r="DZ17" s="1195"/>
      <c r="EA17" s="1196"/>
      <c r="EB17" s="1195"/>
      <c r="EC17" s="1197"/>
      <c r="ED17" s="1196"/>
      <c r="EE17" s="1191"/>
      <c r="EF17" s="1192"/>
      <c r="EG17" s="1195"/>
      <c r="EH17" s="1196"/>
      <c r="EI17" s="1195"/>
      <c r="EJ17" s="1197"/>
      <c r="EK17" s="1198"/>
      <c r="EL17" s="1199"/>
      <c r="EM17" s="1179"/>
      <c r="EN17" s="1178"/>
      <c r="EO17" s="1688"/>
      <c r="EP17" s="1680"/>
      <c r="EQ17" s="1675"/>
      <c r="ER17" s="1498"/>
      <c r="ES17" s="1498"/>
      <c r="ET17" s="1499"/>
      <c r="EU17" s="1500"/>
      <c r="EV17" s="1501"/>
      <c r="EW17" s="1501"/>
      <c r="EX17" s="1501"/>
      <c r="EY17" s="1501"/>
      <c r="EZ17" s="1501"/>
      <c r="FA17" s="1501"/>
      <c r="FB17" s="1502"/>
      <c r="FC17" s="1689"/>
      <c r="FD17" s="1444"/>
      <c r="FE17" s="2219"/>
      <c r="FF17" s="2220"/>
      <c r="FG17" s="2220"/>
      <c r="FH17" s="2220"/>
      <c r="FI17" s="2220"/>
      <c r="FJ17" s="2220"/>
      <c r="FK17" s="2220"/>
      <c r="FL17" s="2220"/>
      <c r="FM17" s="2220"/>
      <c r="FN17" s="2220"/>
      <c r="FO17" s="2220"/>
      <c r="FP17" s="2220"/>
      <c r="FQ17" s="2220"/>
      <c r="FR17" s="2220"/>
      <c r="FS17" s="2220"/>
      <c r="FT17" s="2220"/>
      <c r="FU17" s="2220"/>
      <c r="FV17" s="2220"/>
      <c r="FW17" s="2220"/>
      <c r="FX17" s="2220"/>
      <c r="FY17" s="2220"/>
      <c r="FZ17" s="2220"/>
      <c r="GA17" s="2220"/>
      <c r="GB17" s="2220"/>
      <c r="GC17" s="2220"/>
      <c r="GD17" s="2220"/>
      <c r="GE17" s="2220"/>
      <c r="GF17" s="2220"/>
      <c r="GG17" s="2220"/>
      <c r="GH17" s="2220"/>
      <c r="GI17" s="2220"/>
      <c r="GJ17" s="2220"/>
      <c r="GK17" s="2220"/>
      <c r="GL17" s="2220"/>
      <c r="GM17" s="2220"/>
      <c r="GN17" s="2220"/>
      <c r="GO17" s="2220"/>
      <c r="GP17" s="2220"/>
      <c r="GQ17" s="2220"/>
      <c r="GR17" s="2220"/>
      <c r="GS17" s="2220"/>
      <c r="GT17" s="2220"/>
      <c r="GU17" s="2220"/>
      <c r="GV17" s="2220"/>
      <c r="GW17" s="2220"/>
      <c r="GX17" s="2221"/>
      <c r="GY17" s="2198">
        <f t="shared" si="47"/>
        <v>0</v>
      </c>
      <c r="GZ17" s="396" t="b">
        <f t="shared" si="80"/>
        <v>0</v>
      </c>
      <c r="HA17" s="2199">
        <f t="shared" si="48"/>
        <v>0</v>
      </c>
      <c r="HB17" s="2208" t="b">
        <f t="shared" si="49"/>
        <v>0</v>
      </c>
      <c r="HC17" s="2201">
        <f t="shared" si="50"/>
        <v>0</v>
      </c>
      <c r="HD17" s="397" t="b">
        <f t="shared" si="51"/>
        <v>0</v>
      </c>
      <c r="HE17" s="2202">
        <f t="shared" si="52"/>
        <v>0</v>
      </c>
      <c r="HF17" s="398" t="b">
        <f t="shared" si="53"/>
        <v>0</v>
      </c>
      <c r="HG17" s="2203">
        <f t="shared" si="54"/>
        <v>0</v>
      </c>
      <c r="HH17" s="2209" t="b">
        <f t="shared" si="55"/>
        <v>0</v>
      </c>
      <c r="HI17" s="2205">
        <f t="shared" si="56"/>
        <v>0</v>
      </c>
      <c r="HJ17" s="395" t="b">
        <f t="shared" si="57"/>
        <v>0</v>
      </c>
      <c r="HK17" s="2206">
        <f t="shared" si="58"/>
        <v>0</v>
      </c>
      <c r="HL17" s="2210" t="b">
        <f t="shared" si="59"/>
        <v>0</v>
      </c>
      <c r="HM17" s="432"/>
      <c r="HN17" s="991"/>
      <c r="HO17" s="898"/>
      <c r="HP17" s="899"/>
      <c r="HQ17" s="900"/>
      <c r="HR17" s="901"/>
      <c r="HS17" s="902"/>
      <c r="HT17" s="903"/>
      <c r="HU17" s="904"/>
      <c r="HV17" s="714" t="b">
        <f t="shared" si="60"/>
        <v>0</v>
      </c>
      <c r="HW17" s="715" t="b">
        <f t="shared" si="60"/>
        <v>0</v>
      </c>
      <c r="HX17" s="715" t="b">
        <f t="shared" si="61"/>
        <v>0</v>
      </c>
      <c r="HY17" s="715" t="b">
        <f t="shared" si="62"/>
        <v>0</v>
      </c>
      <c r="HZ17" s="715" t="b">
        <f t="shared" si="63"/>
        <v>0</v>
      </c>
      <c r="IA17" s="716" t="b">
        <f t="shared" si="64"/>
        <v>0</v>
      </c>
      <c r="IB17" s="717" t="b">
        <f t="shared" si="65"/>
        <v>0</v>
      </c>
      <c r="IC17" s="433"/>
      <c r="ID17" s="432"/>
      <c r="IE17" s="664"/>
      <c r="IF17" s="1055"/>
      <c r="IG17" s="1055"/>
      <c r="IH17" s="1055"/>
      <c r="II17" s="1055"/>
      <c r="IJ17" s="1055"/>
      <c r="IK17" s="1055"/>
      <c r="IL17" s="1055"/>
      <c r="IM17" s="1055"/>
      <c r="IN17" s="1056"/>
      <c r="IO17" s="662"/>
      <c r="IP17" s="1057"/>
      <c r="IQ17" s="1057"/>
      <c r="IR17" s="1057"/>
      <c r="IS17" s="1057"/>
      <c r="IT17" s="1057"/>
      <c r="IU17" s="1057"/>
      <c r="IV17" s="1057"/>
      <c r="IW17" s="1057"/>
      <c r="IX17" s="1058"/>
      <c r="IY17" s="664"/>
      <c r="IZ17" s="1055"/>
      <c r="JA17" s="1055"/>
      <c r="JB17" s="1055"/>
      <c r="JC17" s="1055"/>
      <c r="JD17" s="1055"/>
      <c r="JE17" s="1055"/>
      <c r="JF17" s="1055"/>
      <c r="JG17" s="1055"/>
      <c r="JH17" s="1059"/>
      <c r="JI17" s="662"/>
      <c r="JJ17" s="1057"/>
      <c r="JK17" s="1057"/>
      <c r="JL17" s="1057"/>
      <c r="JM17" s="1057"/>
      <c r="JN17" s="1057"/>
      <c r="JO17" s="1057"/>
      <c r="JP17" s="1057"/>
      <c r="JQ17" s="1057"/>
      <c r="JR17" s="1058"/>
      <c r="JS17" s="664"/>
      <c r="JT17" s="1055"/>
      <c r="JU17" s="1055"/>
      <c r="JV17" s="1055"/>
      <c r="JW17" s="1055"/>
      <c r="JX17" s="1059"/>
      <c r="JY17" s="1055"/>
      <c r="JZ17" s="1055"/>
      <c r="KA17" s="1055"/>
      <c r="KB17" s="1056"/>
      <c r="KC17" s="662"/>
      <c r="KD17" s="1057"/>
      <c r="KE17" s="1057"/>
      <c r="KF17" s="1057"/>
      <c r="KG17" s="1057"/>
      <c r="KH17" s="1057"/>
      <c r="KI17" s="1057"/>
      <c r="KJ17" s="1057"/>
      <c r="KK17" s="1057"/>
      <c r="KL17" s="1058"/>
      <c r="KM17" s="664"/>
      <c r="KN17" s="1055"/>
      <c r="KO17" s="1055"/>
      <c r="KP17" s="1055"/>
      <c r="KQ17" s="1055"/>
      <c r="KR17" s="1055"/>
      <c r="KS17" s="1055"/>
      <c r="KT17" s="1055"/>
      <c r="KU17" s="1055"/>
      <c r="KV17" s="1056"/>
      <c r="KW17" s="662"/>
      <c r="KX17" s="1057"/>
      <c r="KY17" s="1057"/>
      <c r="KZ17" s="1057"/>
      <c r="LA17" s="1057"/>
      <c r="LB17" s="1057"/>
      <c r="LC17" s="1057"/>
      <c r="LD17" s="1057"/>
      <c r="LE17" s="1057"/>
      <c r="LF17" s="1058"/>
      <c r="LG17" s="1060"/>
      <c r="LH17" s="1055"/>
      <c r="LI17" s="1055"/>
      <c r="LJ17" s="1055"/>
      <c r="LK17" s="1055"/>
      <c r="LL17" s="1055"/>
      <c r="LM17" s="1055"/>
      <c r="LN17" s="1055"/>
      <c r="LO17" s="1055"/>
      <c r="LP17" s="1055"/>
      <c r="LQ17" s="1059"/>
      <c r="LR17" s="739">
        <f t="shared" si="5"/>
        <v>0</v>
      </c>
      <c r="LS17" s="740" t="b">
        <f t="shared" si="66"/>
        <v>0</v>
      </c>
      <c r="LT17" s="741">
        <f t="shared" si="6"/>
        <v>0</v>
      </c>
      <c r="LU17" s="742" t="b">
        <f t="shared" si="67"/>
        <v>0</v>
      </c>
      <c r="LV17" s="743">
        <f t="shared" si="7"/>
        <v>0</v>
      </c>
      <c r="LW17" s="744" t="b">
        <f t="shared" si="68"/>
        <v>0</v>
      </c>
      <c r="LX17" s="745">
        <f t="shared" si="8"/>
        <v>0</v>
      </c>
      <c r="LY17" s="746" t="b">
        <f t="shared" si="69"/>
        <v>0</v>
      </c>
      <c r="LZ17" s="764">
        <f t="shared" si="9"/>
        <v>0</v>
      </c>
      <c r="MA17" s="765" t="b">
        <f t="shared" si="70"/>
        <v>0</v>
      </c>
      <c r="MB17" s="766">
        <f t="shared" si="10"/>
        <v>0</v>
      </c>
      <c r="MC17" s="767" t="b">
        <f t="shared" si="71"/>
        <v>0</v>
      </c>
      <c r="MD17" s="768">
        <f t="shared" si="11"/>
        <v>0</v>
      </c>
      <c r="ME17" s="769" t="b">
        <f t="shared" si="72"/>
        <v>0</v>
      </c>
      <c r="MF17" s="770">
        <f t="shared" si="12"/>
        <v>0</v>
      </c>
      <c r="MG17" s="771" t="b">
        <f t="shared" si="73"/>
        <v>0</v>
      </c>
      <c r="MH17" s="772">
        <f t="shared" si="13"/>
        <v>0</v>
      </c>
      <c r="MI17" s="773" t="b">
        <f t="shared" si="74"/>
        <v>0</v>
      </c>
      <c r="MJ17" s="774">
        <f t="shared" si="14"/>
        <v>0</v>
      </c>
      <c r="MK17" s="775" t="b">
        <f t="shared" si="75"/>
        <v>0</v>
      </c>
      <c r="ML17" s="776">
        <f t="shared" si="15"/>
        <v>0</v>
      </c>
      <c r="MM17" s="777" t="b">
        <f t="shared" si="76"/>
        <v>0</v>
      </c>
      <c r="MN17" s="778">
        <f t="shared" si="16"/>
        <v>0</v>
      </c>
      <c r="MO17" s="779" t="b">
        <f t="shared" si="77"/>
        <v>0</v>
      </c>
      <c r="MP17" s="884">
        <f t="shared" si="17"/>
        <v>0</v>
      </c>
      <c r="MQ17" s="885" t="b">
        <f t="shared" si="78"/>
        <v>0</v>
      </c>
      <c r="MR17" s="990"/>
      <c r="MS17" s="645"/>
      <c r="MT17" s="646"/>
      <c r="MU17" s="647"/>
      <c r="MV17" s="648"/>
      <c r="MW17" s="649"/>
      <c r="MX17" s="657"/>
      <c r="MY17" s="658"/>
      <c r="MZ17" s="659"/>
      <c r="NA17" s="660"/>
      <c r="NB17" s="661"/>
      <c r="NC17" s="662"/>
      <c r="ND17" s="663"/>
      <c r="NE17" s="664"/>
      <c r="NF17" s="665"/>
      <c r="NG17" s="1575" t="b">
        <f t="shared" si="18"/>
        <v>0</v>
      </c>
      <c r="NH17" s="1575" t="b">
        <f t="shared" si="18"/>
        <v>0</v>
      </c>
      <c r="NI17" s="1575" t="b">
        <f t="shared" si="18"/>
        <v>0</v>
      </c>
      <c r="NJ17" s="1575" t="b">
        <f t="shared" si="18"/>
        <v>0</v>
      </c>
      <c r="NK17" s="1575" t="b">
        <f t="shared" si="18"/>
        <v>0</v>
      </c>
      <c r="NL17" s="1575" t="b">
        <f t="shared" si="18"/>
        <v>0</v>
      </c>
      <c r="NM17" s="1575" t="b">
        <f t="shared" si="18"/>
        <v>0</v>
      </c>
      <c r="NN17" s="1575" t="b">
        <f t="shared" si="18"/>
        <v>0</v>
      </c>
      <c r="NO17" s="1575" t="b">
        <f t="shared" si="18"/>
        <v>0</v>
      </c>
      <c r="NP17" s="1576" t="b">
        <f t="shared" si="18"/>
        <v>0</v>
      </c>
      <c r="NQ17" s="1576" t="b">
        <f t="shared" si="18"/>
        <v>0</v>
      </c>
      <c r="NR17" s="1576" t="b">
        <f t="shared" si="18"/>
        <v>0</v>
      </c>
      <c r="NS17" s="1575" t="b">
        <f t="shared" si="18"/>
        <v>0</v>
      </c>
      <c r="NT17" s="1445"/>
    </row>
    <row r="18" spans="1:384" ht="23.25" thickBot="1" x14ac:dyDescent="0.35">
      <c r="A18" s="1600">
        <v>6</v>
      </c>
      <c r="B18" s="1601"/>
      <c r="C18" s="1602"/>
      <c r="D18" s="1601"/>
      <c r="E18" s="1515"/>
      <c r="F18" s="89"/>
      <c r="G18" s="90"/>
      <c r="H18" s="100"/>
      <c r="I18" s="100"/>
      <c r="J18" s="1558"/>
      <c r="K18" s="1565">
        <f t="shared" si="79"/>
        <v>0</v>
      </c>
      <c r="L18" s="1562"/>
      <c r="M18" s="1178"/>
      <c r="N18" s="1179"/>
      <c r="O18" s="1195"/>
      <c r="P18" s="1197"/>
      <c r="Q18" s="1197"/>
      <c r="R18" s="1197"/>
      <c r="S18" s="1197"/>
      <c r="T18" s="1197"/>
      <c r="U18" s="1197"/>
      <c r="V18" s="1198"/>
      <c r="W18" s="1532" t="b">
        <f t="shared" ref="W18:W45" si="81">IF(AND(O18&lt;&gt;""),IF(O18&gt;15,"1",IF(O18&gt;8,"2",IF(O18&gt;5,"3",IF(O18&gt;1,"4","5")))))</f>
        <v>0</v>
      </c>
      <c r="X18" s="1531" t="b">
        <f t="shared" si="19"/>
        <v>0</v>
      </c>
      <c r="Y18" s="1531" t="b">
        <f t="shared" si="20"/>
        <v>0</v>
      </c>
      <c r="Z18" s="1531" t="b">
        <f t="shared" si="21"/>
        <v>0</v>
      </c>
      <c r="AA18" s="1531" t="b">
        <f t="shared" si="22"/>
        <v>0</v>
      </c>
      <c r="AB18" s="1531" t="b">
        <f t="shared" si="23"/>
        <v>0</v>
      </c>
      <c r="AC18" s="1531" t="b">
        <f t="shared" si="24"/>
        <v>0</v>
      </c>
      <c r="AD18" s="1533" t="b">
        <f t="shared" si="25"/>
        <v>0</v>
      </c>
      <c r="AE18" s="1178"/>
      <c r="AF18" s="1181"/>
      <c r="AG18" s="96"/>
      <c r="AH18" s="97"/>
      <c r="AI18" s="97"/>
      <c r="AJ18" s="97"/>
      <c r="AK18" s="97"/>
      <c r="AL18" s="97"/>
      <c r="AM18" s="97"/>
      <c r="AN18" s="97"/>
      <c r="AO18" s="97"/>
      <c r="AP18" s="98"/>
      <c r="AQ18" s="1667"/>
      <c r="AR18" s="1643"/>
      <c r="AS18" s="101"/>
      <c r="AT18" s="101"/>
      <c r="AU18" s="101"/>
      <c r="AV18" s="101"/>
      <c r="AW18" s="101"/>
      <c r="AX18" s="101"/>
      <c r="AY18" s="101"/>
      <c r="AZ18" s="101"/>
      <c r="BA18" s="102"/>
      <c r="BB18" s="1645">
        <f t="shared" si="0"/>
        <v>0</v>
      </c>
      <c r="BC18" s="382">
        <f t="shared" si="1"/>
        <v>0</v>
      </c>
      <c r="BD18" s="1647" t="e">
        <f t="shared" si="26"/>
        <v>#DIV/0!</v>
      </c>
      <c r="BE18" s="367" t="e">
        <f t="shared" si="27"/>
        <v>#DIV/0!</v>
      </c>
      <c r="BF18" s="368" t="e">
        <f t="shared" si="28"/>
        <v>#DIV/0!</v>
      </c>
      <c r="BG18" s="369" t="e">
        <f t="shared" si="2"/>
        <v>#DIV/0!</v>
      </c>
      <c r="BH18" s="370" t="e">
        <f t="shared" si="3"/>
        <v>#DIV/0!</v>
      </c>
      <c r="BI18" s="371" t="e">
        <f t="shared" si="4"/>
        <v>#DIV/0!</v>
      </c>
      <c r="BJ18" s="372" t="e">
        <f t="shared" si="29"/>
        <v>#DIV/0!</v>
      </c>
      <c r="BK18" s="372" t="e">
        <f t="shared" si="30"/>
        <v>#DIV/0!</v>
      </c>
      <c r="BL18" s="379" t="e">
        <f t="shared" si="31"/>
        <v>#DIV/0!</v>
      </c>
      <c r="BM18" s="99"/>
      <c r="BN18" s="1181"/>
      <c r="BO18" s="1838"/>
      <c r="BP18" s="1839"/>
      <c r="BQ18" s="1839"/>
      <c r="BR18" s="1839"/>
      <c r="BS18" s="1839"/>
      <c r="BT18" s="1839"/>
      <c r="BU18" s="1839"/>
      <c r="BV18" s="1839"/>
      <c r="BW18" s="1839"/>
      <c r="BX18" s="1839"/>
      <c r="BY18" s="1839"/>
      <c r="BZ18" s="1839"/>
      <c r="CA18" s="1839"/>
      <c r="CB18" s="1839"/>
      <c r="CC18" s="1839"/>
      <c r="CD18" s="1839"/>
      <c r="CE18" s="1839"/>
      <c r="CF18" s="1839"/>
      <c r="CG18" s="1839"/>
      <c r="CH18" s="1839"/>
      <c r="CI18" s="1839"/>
      <c r="CJ18" s="1839"/>
      <c r="CK18" s="1839"/>
      <c r="CL18" s="1839"/>
      <c r="CM18" s="1839"/>
      <c r="CN18" s="1839"/>
      <c r="CO18" s="1839"/>
      <c r="CP18" s="1839"/>
      <c r="CQ18" s="1839"/>
      <c r="CR18" s="1839"/>
      <c r="CS18" s="1839"/>
      <c r="CT18" s="1839"/>
      <c r="CU18" s="1839"/>
      <c r="CV18" s="1839"/>
      <c r="CW18" s="1839"/>
      <c r="CX18" s="1839"/>
      <c r="CY18" s="1839"/>
      <c r="CZ18" s="1839"/>
      <c r="DA18" s="1839"/>
      <c r="DB18" s="1840"/>
      <c r="DC18" s="1831">
        <f t="shared" si="32"/>
        <v>0</v>
      </c>
      <c r="DD18" s="1832">
        <f t="shared" si="33"/>
        <v>0</v>
      </c>
      <c r="DE18" s="1833">
        <f t="shared" si="34"/>
        <v>0</v>
      </c>
      <c r="DF18" s="1831">
        <f t="shared" si="35"/>
        <v>0</v>
      </c>
      <c r="DG18" s="1832">
        <f t="shared" si="36"/>
        <v>0</v>
      </c>
      <c r="DH18" s="1833">
        <f t="shared" si="37"/>
        <v>0</v>
      </c>
      <c r="DI18" s="1831">
        <f t="shared" si="38"/>
        <v>0</v>
      </c>
      <c r="DJ18" s="1832">
        <f t="shared" si="39"/>
        <v>0</v>
      </c>
      <c r="DK18" s="1832">
        <f t="shared" si="40"/>
        <v>0</v>
      </c>
      <c r="DL18" s="1833">
        <f t="shared" si="41"/>
        <v>0</v>
      </c>
      <c r="DM18" s="1834">
        <f t="shared" si="42"/>
        <v>0</v>
      </c>
      <c r="DN18" s="1835">
        <f t="shared" si="43"/>
        <v>0</v>
      </c>
      <c r="DO18" s="1836">
        <f t="shared" si="44"/>
        <v>0</v>
      </c>
      <c r="DP18" s="1837">
        <f t="shared" si="45"/>
        <v>0</v>
      </c>
      <c r="DQ18" s="1837">
        <f t="shared" si="46"/>
        <v>0</v>
      </c>
      <c r="DR18" s="1192"/>
      <c r="DS18" s="1210"/>
      <c r="DT18" s="1211"/>
      <c r="DU18" s="1212"/>
      <c r="DV18" s="1213"/>
      <c r="DW18" s="1180"/>
      <c r="DX18" s="1178"/>
      <c r="DY18" s="1181"/>
      <c r="DZ18" s="1195"/>
      <c r="EA18" s="1196"/>
      <c r="EB18" s="1195"/>
      <c r="EC18" s="1197"/>
      <c r="ED18" s="1196"/>
      <c r="EE18" s="1191"/>
      <c r="EF18" s="1192"/>
      <c r="EG18" s="1195"/>
      <c r="EH18" s="1196"/>
      <c r="EI18" s="1195"/>
      <c r="EJ18" s="1197"/>
      <c r="EK18" s="1198"/>
      <c r="EL18" s="1199"/>
      <c r="EM18" s="1179"/>
      <c r="EN18" s="1178"/>
      <c r="EO18" s="1688"/>
      <c r="EP18" s="1680"/>
      <c r="EQ18" s="1675"/>
      <c r="ER18" s="1498"/>
      <c r="ES18" s="1498"/>
      <c r="ET18" s="1499"/>
      <c r="EU18" s="1500"/>
      <c r="EV18" s="1501"/>
      <c r="EW18" s="1501"/>
      <c r="EX18" s="1501"/>
      <c r="EY18" s="1501"/>
      <c r="EZ18" s="1501"/>
      <c r="FA18" s="1501"/>
      <c r="FB18" s="1502"/>
      <c r="FC18" s="1689"/>
      <c r="FD18" s="1444"/>
      <c r="FE18" s="2219"/>
      <c r="FF18" s="2220"/>
      <c r="FG18" s="2220"/>
      <c r="FH18" s="2220"/>
      <c r="FI18" s="2220"/>
      <c r="FJ18" s="2220"/>
      <c r="FK18" s="2220"/>
      <c r="FL18" s="2220"/>
      <c r="FM18" s="2220"/>
      <c r="FN18" s="2220"/>
      <c r="FO18" s="2220"/>
      <c r="FP18" s="2220"/>
      <c r="FQ18" s="2220"/>
      <c r="FR18" s="2220"/>
      <c r="FS18" s="2220"/>
      <c r="FT18" s="2220"/>
      <c r="FU18" s="2220"/>
      <c r="FV18" s="2220"/>
      <c r="FW18" s="2220"/>
      <c r="FX18" s="2220"/>
      <c r="FY18" s="2220"/>
      <c r="FZ18" s="2220"/>
      <c r="GA18" s="2220"/>
      <c r="GB18" s="2220"/>
      <c r="GC18" s="2220"/>
      <c r="GD18" s="2220"/>
      <c r="GE18" s="2220"/>
      <c r="GF18" s="2220"/>
      <c r="GG18" s="2220"/>
      <c r="GH18" s="2220"/>
      <c r="GI18" s="2220"/>
      <c r="GJ18" s="2220"/>
      <c r="GK18" s="2220"/>
      <c r="GL18" s="2220"/>
      <c r="GM18" s="2220"/>
      <c r="GN18" s="2220"/>
      <c r="GO18" s="2220"/>
      <c r="GP18" s="2220"/>
      <c r="GQ18" s="2220"/>
      <c r="GR18" s="2220"/>
      <c r="GS18" s="2220"/>
      <c r="GT18" s="2220"/>
      <c r="GU18" s="2220"/>
      <c r="GV18" s="2220"/>
      <c r="GW18" s="2220"/>
      <c r="GX18" s="2221"/>
      <c r="GY18" s="2198">
        <f t="shared" si="47"/>
        <v>0</v>
      </c>
      <c r="GZ18" s="396" t="b">
        <f t="shared" si="80"/>
        <v>0</v>
      </c>
      <c r="HA18" s="2199">
        <f t="shared" si="48"/>
        <v>0</v>
      </c>
      <c r="HB18" s="2208" t="b">
        <f t="shared" si="49"/>
        <v>0</v>
      </c>
      <c r="HC18" s="2201">
        <f t="shared" si="50"/>
        <v>0</v>
      </c>
      <c r="HD18" s="397" t="b">
        <f t="shared" si="51"/>
        <v>0</v>
      </c>
      <c r="HE18" s="2202">
        <f t="shared" si="52"/>
        <v>0</v>
      </c>
      <c r="HF18" s="398" t="b">
        <f t="shared" si="53"/>
        <v>0</v>
      </c>
      <c r="HG18" s="2203">
        <f t="shared" si="54"/>
        <v>0</v>
      </c>
      <c r="HH18" s="2209" t="b">
        <f t="shared" si="55"/>
        <v>0</v>
      </c>
      <c r="HI18" s="2205">
        <f t="shared" si="56"/>
        <v>0</v>
      </c>
      <c r="HJ18" s="395" t="b">
        <f t="shared" si="57"/>
        <v>0</v>
      </c>
      <c r="HK18" s="2206">
        <f t="shared" si="58"/>
        <v>0</v>
      </c>
      <c r="HL18" s="2210" t="b">
        <f t="shared" si="59"/>
        <v>0</v>
      </c>
      <c r="HM18" s="432"/>
      <c r="HN18" s="991"/>
      <c r="HO18" s="898"/>
      <c r="HP18" s="899"/>
      <c r="HQ18" s="900"/>
      <c r="HR18" s="901"/>
      <c r="HS18" s="902"/>
      <c r="HT18" s="903"/>
      <c r="HU18" s="904"/>
      <c r="HV18" s="714" t="b">
        <f t="shared" si="60"/>
        <v>0</v>
      </c>
      <c r="HW18" s="715" t="b">
        <f t="shared" si="60"/>
        <v>0</v>
      </c>
      <c r="HX18" s="715" t="b">
        <f t="shared" si="61"/>
        <v>0</v>
      </c>
      <c r="HY18" s="715" t="b">
        <f t="shared" si="62"/>
        <v>0</v>
      </c>
      <c r="HZ18" s="715" t="b">
        <f t="shared" si="63"/>
        <v>0</v>
      </c>
      <c r="IA18" s="716" t="b">
        <f t="shared" si="64"/>
        <v>0</v>
      </c>
      <c r="IB18" s="717" t="b">
        <f t="shared" si="65"/>
        <v>0</v>
      </c>
      <c r="IC18" s="433"/>
      <c r="ID18" s="432"/>
      <c r="IE18" s="664"/>
      <c r="IF18" s="1055"/>
      <c r="IG18" s="1055"/>
      <c r="IH18" s="1055"/>
      <c r="II18" s="1055"/>
      <c r="IJ18" s="1055"/>
      <c r="IK18" s="1055"/>
      <c r="IL18" s="1055"/>
      <c r="IM18" s="1055"/>
      <c r="IN18" s="1056"/>
      <c r="IO18" s="662"/>
      <c r="IP18" s="1057"/>
      <c r="IQ18" s="1057"/>
      <c r="IR18" s="1057"/>
      <c r="IS18" s="1057"/>
      <c r="IT18" s="1057"/>
      <c r="IU18" s="1057"/>
      <c r="IV18" s="1057"/>
      <c r="IW18" s="1057"/>
      <c r="IX18" s="1058"/>
      <c r="IY18" s="664"/>
      <c r="IZ18" s="1055"/>
      <c r="JA18" s="1055"/>
      <c r="JB18" s="1055"/>
      <c r="JC18" s="1055"/>
      <c r="JD18" s="1055"/>
      <c r="JE18" s="1055"/>
      <c r="JF18" s="1055"/>
      <c r="JG18" s="1055"/>
      <c r="JH18" s="1059"/>
      <c r="JI18" s="662"/>
      <c r="JJ18" s="1057"/>
      <c r="JK18" s="1057"/>
      <c r="JL18" s="1057"/>
      <c r="JM18" s="1057"/>
      <c r="JN18" s="1057"/>
      <c r="JO18" s="1057"/>
      <c r="JP18" s="1057"/>
      <c r="JQ18" s="1057"/>
      <c r="JR18" s="1058"/>
      <c r="JS18" s="664"/>
      <c r="JT18" s="1055"/>
      <c r="JU18" s="1055"/>
      <c r="JV18" s="1055"/>
      <c r="JW18" s="1055"/>
      <c r="JX18" s="1059"/>
      <c r="JY18" s="1055"/>
      <c r="JZ18" s="1055"/>
      <c r="KA18" s="1055"/>
      <c r="KB18" s="1056"/>
      <c r="KC18" s="662"/>
      <c r="KD18" s="1057"/>
      <c r="KE18" s="1057"/>
      <c r="KF18" s="1057"/>
      <c r="KG18" s="1057"/>
      <c r="KH18" s="1057"/>
      <c r="KI18" s="1057"/>
      <c r="KJ18" s="1057"/>
      <c r="KK18" s="1057"/>
      <c r="KL18" s="1058"/>
      <c r="KM18" s="664"/>
      <c r="KN18" s="1055"/>
      <c r="KO18" s="1055"/>
      <c r="KP18" s="1055"/>
      <c r="KQ18" s="1055"/>
      <c r="KR18" s="1055"/>
      <c r="KS18" s="1055"/>
      <c r="KT18" s="1055"/>
      <c r="KU18" s="1055"/>
      <c r="KV18" s="1056"/>
      <c r="KW18" s="662"/>
      <c r="KX18" s="1057"/>
      <c r="KY18" s="1057"/>
      <c r="KZ18" s="1057"/>
      <c r="LA18" s="1057"/>
      <c r="LB18" s="1057"/>
      <c r="LC18" s="1057"/>
      <c r="LD18" s="1057"/>
      <c r="LE18" s="1057"/>
      <c r="LF18" s="1058"/>
      <c r="LG18" s="1060"/>
      <c r="LH18" s="1055"/>
      <c r="LI18" s="1055"/>
      <c r="LJ18" s="1055"/>
      <c r="LK18" s="1055"/>
      <c r="LL18" s="1055"/>
      <c r="LM18" s="1055"/>
      <c r="LN18" s="1055"/>
      <c r="LO18" s="1055"/>
      <c r="LP18" s="1055"/>
      <c r="LQ18" s="1059"/>
      <c r="LR18" s="739">
        <f t="shared" si="5"/>
        <v>0</v>
      </c>
      <c r="LS18" s="740" t="b">
        <f t="shared" si="66"/>
        <v>0</v>
      </c>
      <c r="LT18" s="741">
        <f t="shared" si="6"/>
        <v>0</v>
      </c>
      <c r="LU18" s="742" t="b">
        <f t="shared" si="67"/>
        <v>0</v>
      </c>
      <c r="LV18" s="743">
        <f t="shared" si="7"/>
        <v>0</v>
      </c>
      <c r="LW18" s="744" t="b">
        <f t="shared" si="68"/>
        <v>0</v>
      </c>
      <c r="LX18" s="745">
        <f t="shared" si="8"/>
        <v>0</v>
      </c>
      <c r="LY18" s="746" t="b">
        <f t="shared" si="69"/>
        <v>0</v>
      </c>
      <c r="LZ18" s="764">
        <f t="shared" si="9"/>
        <v>0</v>
      </c>
      <c r="MA18" s="765" t="b">
        <f t="shared" si="70"/>
        <v>0</v>
      </c>
      <c r="MB18" s="766">
        <f t="shared" si="10"/>
        <v>0</v>
      </c>
      <c r="MC18" s="767" t="b">
        <f t="shared" si="71"/>
        <v>0</v>
      </c>
      <c r="MD18" s="768">
        <f t="shared" si="11"/>
        <v>0</v>
      </c>
      <c r="ME18" s="769" t="b">
        <f t="shared" si="72"/>
        <v>0</v>
      </c>
      <c r="MF18" s="770">
        <f t="shared" si="12"/>
        <v>0</v>
      </c>
      <c r="MG18" s="771" t="b">
        <f t="shared" si="73"/>
        <v>0</v>
      </c>
      <c r="MH18" s="772">
        <f t="shared" si="13"/>
        <v>0</v>
      </c>
      <c r="MI18" s="773" t="b">
        <f t="shared" si="74"/>
        <v>0</v>
      </c>
      <c r="MJ18" s="774">
        <f t="shared" si="14"/>
        <v>0</v>
      </c>
      <c r="MK18" s="775" t="b">
        <f t="shared" si="75"/>
        <v>0</v>
      </c>
      <c r="ML18" s="776">
        <f t="shared" si="15"/>
        <v>0</v>
      </c>
      <c r="MM18" s="777" t="b">
        <f t="shared" si="76"/>
        <v>0</v>
      </c>
      <c r="MN18" s="778">
        <f t="shared" si="16"/>
        <v>0</v>
      </c>
      <c r="MO18" s="779" t="b">
        <f t="shared" si="77"/>
        <v>0</v>
      </c>
      <c r="MP18" s="884">
        <f t="shared" si="17"/>
        <v>0</v>
      </c>
      <c r="MQ18" s="885" t="b">
        <f t="shared" si="78"/>
        <v>0</v>
      </c>
      <c r="MR18" s="990"/>
      <c r="MS18" s="645"/>
      <c r="MT18" s="646"/>
      <c r="MU18" s="647"/>
      <c r="MV18" s="648"/>
      <c r="MW18" s="649"/>
      <c r="MX18" s="657"/>
      <c r="MY18" s="658"/>
      <c r="MZ18" s="659"/>
      <c r="NA18" s="660"/>
      <c r="NB18" s="661"/>
      <c r="NC18" s="662"/>
      <c r="ND18" s="663"/>
      <c r="NE18" s="664"/>
      <c r="NF18" s="665"/>
      <c r="NG18" s="1575" t="b">
        <f t="shared" si="18"/>
        <v>0</v>
      </c>
      <c r="NH18" s="1575" t="b">
        <f t="shared" si="18"/>
        <v>0</v>
      </c>
      <c r="NI18" s="1575" t="b">
        <f t="shared" si="18"/>
        <v>0</v>
      </c>
      <c r="NJ18" s="1575" t="b">
        <f t="shared" si="18"/>
        <v>0</v>
      </c>
      <c r="NK18" s="1575" t="b">
        <f t="shared" si="18"/>
        <v>0</v>
      </c>
      <c r="NL18" s="1575" t="b">
        <f t="shared" si="18"/>
        <v>0</v>
      </c>
      <c r="NM18" s="1575" t="b">
        <f t="shared" si="18"/>
        <v>0</v>
      </c>
      <c r="NN18" s="1575" t="b">
        <f t="shared" si="18"/>
        <v>0</v>
      </c>
      <c r="NO18" s="1575" t="b">
        <f t="shared" si="18"/>
        <v>0</v>
      </c>
      <c r="NP18" s="1576" t="b">
        <f t="shared" si="18"/>
        <v>0</v>
      </c>
      <c r="NQ18" s="1576" t="b">
        <f t="shared" si="18"/>
        <v>0</v>
      </c>
      <c r="NR18" s="1576" t="b">
        <f t="shared" si="18"/>
        <v>0</v>
      </c>
      <c r="NS18" s="1575" t="b">
        <f t="shared" si="18"/>
        <v>0</v>
      </c>
      <c r="NT18" s="1445"/>
    </row>
    <row r="19" spans="1:384" ht="23.25" thickBot="1" x14ac:dyDescent="0.35">
      <c r="A19" s="1600">
        <v>7</v>
      </c>
      <c r="B19" s="1601"/>
      <c r="C19" s="1602"/>
      <c r="D19" s="1601"/>
      <c r="E19" s="1515"/>
      <c r="F19" s="89"/>
      <c r="G19" s="90"/>
      <c r="H19" s="100"/>
      <c r="I19" s="100"/>
      <c r="J19" s="1558"/>
      <c r="K19" s="1565">
        <f t="shared" si="79"/>
        <v>0</v>
      </c>
      <c r="L19" s="1562"/>
      <c r="M19" s="1178"/>
      <c r="N19" s="1179"/>
      <c r="O19" s="1195"/>
      <c r="P19" s="1197"/>
      <c r="Q19" s="1197"/>
      <c r="R19" s="1197"/>
      <c r="S19" s="1197"/>
      <c r="T19" s="1197"/>
      <c r="U19" s="1197"/>
      <c r="V19" s="1198"/>
      <c r="W19" s="1532" t="b">
        <f t="shared" si="81"/>
        <v>0</v>
      </c>
      <c r="X19" s="1531" t="b">
        <f t="shared" si="19"/>
        <v>0</v>
      </c>
      <c r="Y19" s="1531" t="b">
        <f t="shared" si="20"/>
        <v>0</v>
      </c>
      <c r="Z19" s="1531" t="b">
        <f t="shared" si="21"/>
        <v>0</v>
      </c>
      <c r="AA19" s="1531" t="b">
        <f t="shared" si="22"/>
        <v>0</v>
      </c>
      <c r="AB19" s="1531" t="b">
        <f t="shared" si="23"/>
        <v>0</v>
      </c>
      <c r="AC19" s="1531" t="b">
        <f t="shared" si="24"/>
        <v>0</v>
      </c>
      <c r="AD19" s="1533" t="b">
        <f t="shared" si="25"/>
        <v>0</v>
      </c>
      <c r="AE19" s="1178"/>
      <c r="AF19" s="1181"/>
      <c r="AG19" s="103"/>
      <c r="AH19" s="104"/>
      <c r="AI19" s="104"/>
      <c r="AJ19" s="104"/>
      <c r="AK19" s="104"/>
      <c r="AL19" s="104"/>
      <c r="AM19" s="104"/>
      <c r="AN19" s="104"/>
      <c r="AO19" s="104"/>
      <c r="AP19" s="105"/>
      <c r="AQ19" s="1667"/>
      <c r="AR19" s="103"/>
      <c r="AS19" s="104"/>
      <c r="AT19" s="104"/>
      <c r="AU19" s="104"/>
      <c r="AV19" s="104"/>
      <c r="AW19" s="104"/>
      <c r="AX19" s="104"/>
      <c r="AY19" s="104"/>
      <c r="AZ19" s="104"/>
      <c r="BA19" s="105"/>
      <c r="BB19" s="1645">
        <f t="shared" si="0"/>
        <v>0</v>
      </c>
      <c r="BC19" s="382">
        <f t="shared" si="1"/>
        <v>0</v>
      </c>
      <c r="BD19" s="1647" t="e">
        <f t="shared" si="26"/>
        <v>#DIV/0!</v>
      </c>
      <c r="BE19" s="367" t="e">
        <f t="shared" si="27"/>
        <v>#DIV/0!</v>
      </c>
      <c r="BF19" s="368" t="e">
        <f t="shared" si="28"/>
        <v>#DIV/0!</v>
      </c>
      <c r="BG19" s="369" t="e">
        <f t="shared" si="2"/>
        <v>#DIV/0!</v>
      </c>
      <c r="BH19" s="370" t="e">
        <f t="shared" si="3"/>
        <v>#DIV/0!</v>
      </c>
      <c r="BI19" s="371" t="e">
        <f t="shared" si="4"/>
        <v>#DIV/0!</v>
      </c>
      <c r="BJ19" s="372" t="e">
        <f t="shared" si="29"/>
        <v>#DIV/0!</v>
      </c>
      <c r="BK19" s="372" t="e">
        <f t="shared" si="30"/>
        <v>#DIV/0!</v>
      </c>
      <c r="BL19" s="379" t="e">
        <f t="shared" si="31"/>
        <v>#DIV/0!</v>
      </c>
      <c r="BM19" s="99"/>
      <c r="BN19" s="1181"/>
      <c r="BO19" s="1838"/>
      <c r="BP19" s="1839"/>
      <c r="BQ19" s="1839"/>
      <c r="BR19" s="1839"/>
      <c r="BS19" s="1839"/>
      <c r="BT19" s="1839"/>
      <c r="BU19" s="1839"/>
      <c r="BV19" s="1839"/>
      <c r="BW19" s="1839"/>
      <c r="BX19" s="1839"/>
      <c r="BY19" s="1839"/>
      <c r="BZ19" s="1839"/>
      <c r="CA19" s="1839"/>
      <c r="CB19" s="1839"/>
      <c r="CC19" s="1839"/>
      <c r="CD19" s="1839"/>
      <c r="CE19" s="1839"/>
      <c r="CF19" s="1839"/>
      <c r="CG19" s="1839"/>
      <c r="CH19" s="1839"/>
      <c r="CI19" s="1839"/>
      <c r="CJ19" s="1839"/>
      <c r="CK19" s="1839"/>
      <c r="CL19" s="1839"/>
      <c r="CM19" s="1839"/>
      <c r="CN19" s="1839"/>
      <c r="CO19" s="1839"/>
      <c r="CP19" s="1839"/>
      <c r="CQ19" s="1839"/>
      <c r="CR19" s="1839"/>
      <c r="CS19" s="1839"/>
      <c r="CT19" s="1839"/>
      <c r="CU19" s="1839"/>
      <c r="CV19" s="1839"/>
      <c r="CW19" s="1839"/>
      <c r="CX19" s="1839"/>
      <c r="CY19" s="1839"/>
      <c r="CZ19" s="1839"/>
      <c r="DA19" s="1839"/>
      <c r="DB19" s="1840"/>
      <c r="DC19" s="1831">
        <f t="shared" si="32"/>
        <v>0</v>
      </c>
      <c r="DD19" s="1832">
        <f t="shared" si="33"/>
        <v>0</v>
      </c>
      <c r="DE19" s="1833">
        <f t="shared" si="34"/>
        <v>0</v>
      </c>
      <c r="DF19" s="1831">
        <f t="shared" si="35"/>
        <v>0</v>
      </c>
      <c r="DG19" s="1832">
        <f t="shared" si="36"/>
        <v>0</v>
      </c>
      <c r="DH19" s="1833">
        <f t="shared" si="37"/>
        <v>0</v>
      </c>
      <c r="DI19" s="1831">
        <f t="shared" si="38"/>
        <v>0</v>
      </c>
      <c r="DJ19" s="1832">
        <f t="shared" si="39"/>
        <v>0</v>
      </c>
      <c r="DK19" s="1832">
        <f t="shared" si="40"/>
        <v>0</v>
      </c>
      <c r="DL19" s="1833">
        <f t="shared" si="41"/>
        <v>0</v>
      </c>
      <c r="DM19" s="1834">
        <f t="shared" si="42"/>
        <v>0</v>
      </c>
      <c r="DN19" s="1835">
        <f t="shared" si="43"/>
        <v>0</v>
      </c>
      <c r="DO19" s="1836">
        <f t="shared" si="44"/>
        <v>0</v>
      </c>
      <c r="DP19" s="1837">
        <f t="shared" si="45"/>
        <v>0</v>
      </c>
      <c r="DQ19" s="1837">
        <f t="shared" si="46"/>
        <v>0</v>
      </c>
      <c r="DR19" s="1192"/>
      <c r="DS19" s="1210"/>
      <c r="DT19" s="1211"/>
      <c r="DU19" s="1212"/>
      <c r="DV19" s="1213"/>
      <c r="DW19" s="1180"/>
      <c r="DX19" s="1178"/>
      <c r="DY19" s="1181"/>
      <c r="DZ19" s="1195"/>
      <c r="EA19" s="1196"/>
      <c r="EB19" s="1195"/>
      <c r="EC19" s="1197"/>
      <c r="ED19" s="1196"/>
      <c r="EE19" s="1191"/>
      <c r="EF19" s="1192"/>
      <c r="EG19" s="1195"/>
      <c r="EH19" s="1196"/>
      <c r="EI19" s="1195"/>
      <c r="EJ19" s="1197"/>
      <c r="EK19" s="1198"/>
      <c r="EL19" s="1199"/>
      <c r="EM19" s="1179"/>
      <c r="EN19" s="1178"/>
      <c r="EO19" s="1688"/>
      <c r="EP19" s="1680"/>
      <c r="EQ19" s="1675"/>
      <c r="ER19" s="1498"/>
      <c r="ES19" s="1498"/>
      <c r="ET19" s="1499"/>
      <c r="EU19" s="1500"/>
      <c r="EV19" s="1501"/>
      <c r="EW19" s="1501"/>
      <c r="EX19" s="1501"/>
      <c r="EY19" s="1501"/>
      <c r="EZ19" s="1501"/>
      <c r="FA19" s="1501"/>
      <c r="FB19" s="1502"/>
      <c r="FC19" s="1689"/>
      <c r="FD19" s="1444"/>
      <c r="FE19" s="2219"/>
      <c r="FF19" s="2220"/>
      <c r="FG19" s="2220"/>
      <c r="FH19" s="2220"/>
      <c r="FI19" s="2220"/>
      <c r="FJ19" s="2220"/>
      <c r="FK19" s="2220"/>
      <c r="FL19" s="2220"/>
      <c r="FM19" s="2220"/>
      <c r="FN19" s="2220"/>
      <c r="FO19" s="2220"/>
      <c r="FP19" s="2220"/>
      <c r="FQ19" s="2220"/>
      <c r="FR19" s="2220"/>
      <c r="FS19" s="2220"/>
      <c r="FT19" s="2220"/>
      <c r="FU19" s="2220"/>
      <c r="FV19" s="2220"/>
      <c r="FW19" s="2220"/>
      <c r="FX19" s="2220"/>
      <c r="FY19" s="2220"/>
      <c r="FZ19" s="2220"/>
      <c r="GA19" s="2220"/>
      <c r="GB19" s="2220"/>
      <c r="GC19" s="2220"/>
      <c r="GD19" s="2220"/>
      <c r="GE19" s="2220"/>
      <c r="GF19" s="2220"/>
      <c r="GG19" s="2220"/>
      <c r="GH19" s="2220"/>
      <c r="GI19" s="2220"/>
      <c r="GJ19" s="2220"/>
      <c r="GK19" s="2220"/>
      <c r="GL19" s="2220"/>
      <c r="GM19" s="2220"/>
      <c r="GN19" s="2220"/>
      <c r="GO19" s="2220"/>
      <c r="GP19" s="2220"/>
      <c r="GQ19" s="2220"/>
      <c r="GR19" s="2220"/>
      <c r="GS19" s="2220"/>
      <c r="GT19" s="2220"/>
      <c r="GU19" s="2220"/>
      <c r="GV19" s="2220"/>
      <c r="GW19" s="2220"/>
      <c r="GX19" s="2221"/>
      <c r="GY19" s="2198">
        <f t="shared" si="47"/>
        <v>0</v>
      </c>
      <c r="GZ19" s="396" t="b">
        <f>IF(AND(FE19&lt;&gt;""),IF(GY19&lt;=3,"НИЗКИЙ",IF(GY19&lt;7,"СРЕДНИЙ",IF(GY19&gt;=7,"ВЫСОКИЙ"))))</f>
        <v>0</v>
      </c>
      <c r="HA19" s="2199">
        <f t="shared" si="48"/>
        <v>0</v>
      </c>
      <c r="HB19" s="2208" t="b">
        <f t="shared" si="49"/>
        <v>0</v>
      </c>
      <c r="HC19" s="2201">
        <f t="shared" si="50"/>
        <v>0</v>
      </c>
      <c r="HD19" s="397" t="b">
        <f t="shared" si="51"/>
        <v>0</v>
      </c>
      <c r="HE19" s="2202">
        <f t="shared" si="52"/>
        <v>0</v>
      </c>
      <c r="HF19" s="398" t="b">
        <f t="shared" si="53"/>
        <v>0</v>
      </c>
      <c r="HG19" s="2203">
        <f t="shared" si="54"/>
        <v>0</v>
      </c>
      <c r="HH19" s="2209" t="b">
        <f t="shared" si="55"/>
        <v>0</v>
      </c>
      <c r="HI19" s="2205">
        <f t="shared" si="56"/>
        <v>0</v>
      </c>
      <c r="HJ19" s="395" t="b">
        <f t="shared" si="57"/>
        <v>0</v>
      </c>
      <c r="HK19" s="2206">
        <f t="shared" si="58"/>
        <v>0</v>
      </c>
      <c r="HL19" s="2210" t="b">
        <f t="shared" si="59"/>
        <v>0</v>
      </c>
      <c r="HM19" s="432"/>
      <c r="HN19" s="991"/>
      <c r="HO19" s="898"/>
      <c r="HP19" s="899"/>
      <c r="HQ19" s="900"/>
      <c r="HR19" s="901"/>
      <c r="HS19" s="902"/>
      <c r="HT19" s="903"/>
      <c r="HU19" s="904"/>
      <c r="HV19" s="714" t="b">
        <f t="shared" si="60"/>
        <v>0</v>
      </c>
      <c r="HW19" s="715" t="b">
        <f t="shared" si="60"/>
        <v>0</v>
      </c>
      <c r="HX19" s="715" t="b">
        <f t="shared" si="61"/>
        <v>0</v>
      </c>
      <c r="HY19" s="715" t="b">
        <f t="shared" si="62"/>
        <v>0</v>
      </c>
      <c r="HZ19" s="715" t="b">
        <f t="shared" si="63"/>
        <v>0</v>
      </c>
      <c r="IA19" s="716" t="b">
        <f t="shared" si="64"/>
        <v>0</v>
      </c>
      <c r="IB19" s="717" t="b">
        <f t="shared" si="65"/>
        <v>0</v>
      </c>
      <c r="IC19" s="433"/>
      <c r="ID19" s="432"/>
      <c r="IE19" s="664"/>
      <c r="IF19" s="1055"/>
      <c r="IG19" s="1055"/>
      <c r="IH19" s="1055"/>
      <c r="II19" s="1055"/>
      <c r="IJ19" s="1055"/>
      <c r="IK19" s="1055"/>
      <c r="IL19" s="1055"/>
      <c r="IM19" s="1055"/>
      <c r="IN19" s="1056"/>
      <c r="IO19" s="662"/>
      <c r="IP19" s="1057"/>
      <c r="IQ19" s="1057"/>
      <c r="IR19" s="1057"/>
      <c r="IS19" s="1057"/>
      <c r="IT19" s="1057"/>
      <c r="IU19" s="1057"/>
      <c r="IV19" s="1057"/>
      <c r="IW19" s="1057"/>
      <c r="IX19" s="1058"/>
      <c r="IY19" s="664"/>
      <c r="IZ19" s="1055"/>
      <c r="JA19" s="1055"/>
      <c r="JB19" s="1055"/>
      <c r="JC19" s="1055"/>
      <c r="JD19" s="1055"/>
      <c r="JE19" s="1055"/>
      <c r="JF19" s="1055"/>
      <c r="JG19" s="1055"/>
      <c r="JH19" s="1059"/>
      <c r="JI19" s="662"/>
      <c r="JJ19" s="1057"/>
      <c r="JK19" s="1057"/>
      <c r="JL19" s="1057"/>
      <c r="JM19" s="1057"/>
      <c r="JN19" s="1057"/>
      <c r="JO19" s="1057"/>
      <c r="JP19" s="1057"/>
      <c r="JQ19" s="1057"/>
      <c r="JR19" s="1058"/>
      <c r="JS19" s="664"/>
      <c r="JT19" s="1055"/>
      <c r="JU19" s="1055"/>
      <c r="JV19" s="1055"/>
      <c r="JW19" s="1055"/>
      <c r="JX19" s="1059"/>
      <c r="JY19" s="1055"/>
      <c r="JZ19" s="1055"/>
      <c r="KA19" s="1055"/>
      <c r="KB19" s="1056"/>
      <c r="KC19" s="649"/>
      <c r="KD19" s="1051"/>
      <c r="KE19" s="1051"/>
      <c r="KF19" s="1051"/>
      <c r="KG19" s="1051"/>
      <c r="KH19" s="1051"/>
      <c r="KI19" s="1051"/>
      <c r="KJ19" s="1051"/>
      <c r="KK19" s="1051"/>
      <c r="KL19" s="1052"/>
      <c r="KM19" s="664"/>
      <c r="KN19" s="1055"/>
      <c r="KO19" s="1055"/>
      <c r="KP19" s="1055"/>
      <c r="KQ19" s="1055"/>
      <c r="KR19" s="1055"/>
      <c r="KS19" s="1055"/>
      <c r="KT19" s="1055"/>
      <c r="KU19" s="1055"/>
      <c r="KV19" s="1056"/>
      <c r="KW19" s="662"/>
      <c r="KX19" s="1057"/>
      <c r="KY19" s="1057"/>
      <c r="KZ19" s="1057"/>
      <c r="LA19" s="1057"/>
      <c r="LB19" s="1057"/>
      <c r="LC19" s="1057"/>
      <c r="LD19" s="1057"/>
      <c r="LE19" s="1057"/>
      <c r="LF19" s="1058"/>
      <c r="LG19" s="1060"/>
      <c r="LH19" s="1055"/>
      <c r="LI19" s="1055"/>
      <c r="LJ19" s="1055"/>
      <c r="LK19" s="1055"/>
      <c r="LL19" s="1055"/>
      <c r="LM19" s="1055"/>
      <c r="LN19" s="1055"/>
      <c r="LO19" s="1055"/>
      <c r="LP19" s="1055"/>
      <c r="LQ19" s="1059"/>
      <c r="LR19" s="739">
        <f t="shared" si="5"/>
        <v>0</v>
      </c>
      <c r="LS19" s="740" t="b">
        <f t="shared" si="66"/>
        <v>0</v>
      </c>
      <c r="LT19" s="741">
        <f t="shared" si="6"/>
        <v>0</v>
      </c>
      <c r="LU19" s="742" t="b">
        <f t="shared" si="67"/>
        <v>0</v>
      </c>
      <c r="LV19" s="743">
        <f t="shared" si="7"/>
        <v>0</v>
      </c>
      <c r="LW19" s="744" t="b">
        <f t="shared" si="68"/>
        <v>0</v>
      </c>
      <c r="LX19" s="745">
        <f t="shared" si="8"/>
        <v>0</v>
      </c>
      <c r="LY19" s="746" t="b">
        <f t="shared" si="69"/>
        <v>0</v>
      </c>
      <c r="LZ19" s="764">
        <f t="shared" si="9"/>
        <v>0</v>
      </c>
      <c r="MA19" s="765" t="b">
        <f t="shared" si="70"/>
        <v>0</v>
      </c>
      <c r="MB19" s="766">
        <f t="shared" si="10"/>
        <v>0</v>
      </c>
      <c r="MC19" s="767" t="b">
        <f t="shared" si="71"/>
        <v>0</v>
      </c>
      <c r="MD19" s="768">
        <f t="shared" si="11"/>
        <v>0</v>
      </c>
      <c r="ME19" s="769" t="b">
        <f t="shared" si="72"/>
        <v>0</v>
      </c>
      <c r="MF19" s="770">
        <f t="shared" si="12"/>
        <v>0</v>
      </c>
      <c r="MG19" s="771" t="b">
        <f t="shared" si="73"/>
        <v>0</v>
      </c>
      <c r="MH19" s="772">
        <f t="shared" si="13"/>
        <v>0</v>
      </c>
      <c r="MI19" s="773" t="b">
        <f t="shared" si="74"/>
        <v>0</v>
      </c>
      <c r="MJ19" s="774">
        <f t="shared" si="14"/>
        <v>0</v>
      </c>
      <c r="MK19" s="775" t="b">
        <f t="shared" si="75"/>
        <v>0</v>
      </c>
      <c r="ML19" s="776">
        <f t="shared" si="15"/>
        <v>0</v>
      </c>
      <c r="MM19" s="777" t="b">
        <f t="shared" si="76"/>
        <v>0</v>
      </c>
      <c r="MN19" s="778">
        <f t="shared" si="16"/>
        <v>0</v>
      </c>
      <c r="MO19" s="779" t="b">
        <f t="shared" si="77"/>
        <v>0</v>
      </c>
      <c r="MP19" s="884">
        <f t="shared" si="17"/>
        <v>0</v>
      </c>
      <c r="MQ19" s="885" t="b">
        <f t="shared" si="78"/>
        <v>0</v>
      </c>
      <c r="MR19" s="990"/>
      <c r="MS19" s="645"/>
      <c r="MT19" s="646"/>
      <c r="MU19" s="647"/>
      <c r="MV19" s="648"/>
      <c r="MW19" s="649"/>
      <c r="MX19" s="657"/>
      <c r="MY19" s="658"/>
      <c r="MZ19" s="659"/>
      <c r="NA19" s="660"/>
      <c r="NB19" s="661"/>
      <c r="NC19" s="662"/>
      <c r="ND19" s="663"/>
      <c r="NE19" s="664"/>
      <c r="NF19" s="665"/>
      <c r="NG19" s="1575" t="b">
        <f t="shared" si="18"/>
        <v>0</v>
      </c>
      <c r="NH19" s="1575" t="b">
        <f t="shared" si="18"/>
        <v>0</v>
      </c>
      <c r="NI19" s="1575" t="b">
        <f t="shared" si="18"/>
        <v>0</v>
      </c>
      <c r="NJ19" s="1575" t="b">
        <f t="shared" si="18"/>
        <v>0</v>
      </c>
      <c r="NK19" s="1575" t="b">
        <f t="shared" si="18"/>
        <v>0</v>
      </c>
      <c r="NL19" s="1575" t="b">
        <f t="shared" si="18"/>
        <v>0</v>
      </c>
      <c r="NM19" s="1575" t="b">
        <f t="shared" si="18"/>
        <v>0</v>
      </c>
      <c r="NN19" s="1575" t="b">
        <f t="shared" si="18"/>
        <v>0</v>
      </c>
      <c r="NO19" s="1575" t="b">
        <f t="shared" si="18"/>
        <v>0</v>
      </c>
      <c r="NP19" s="1576" t="b">
        <f t="shared" si="18"/>
        <v>0</v>
      </c>
      <c r="NQ19" s="1576" t="b">
        <f t="shared" si="18"/>
        <v>0</v>
      </c>
      <c r="NR19" s="1576" t="b">
        <f t="shared" si="18"/>
        <v>0</v>
      </c>
      <c r="NS19" s="1575" t="b">
        <f t="shared" si="18"/>
        <v>0</v>
      </c>
      <c r="NT19" s="1445"/>
    </row>
    <row r="20" spans="1:384" ht="23.25" thickBot="1" x14ac:dyDescent="0.35">
      <c r="A20" s="1600">
        <v>8</v>
      </c>
      <c r="B20" s="1601"/>
      <c r="C20" s="1602"/>
      <c r="D20" s="1601"/>
      <c r="E20" s="1515"/>
      <c r="F20" s="89"/>
      <c r="G20" s="90"/>
      <c r="H20" s="100"/>
      <c r="I20" s="100"/>
      <c r="J20" s="1558"/>
      <c r="K20" s="1565">
        <f t="shared" si="79"/>
        <v>0</v>
      </c>
      <c r="L20" s="1562"/>
      <c r="M20" s="1178"/>
      <c r="N20" s="1179"/>
      <c r="O20" s="1195"/>
      <c r="P20" s="1197"/>
      <c r="Q20" s="1197"/>
      <c r="R20" s="1197"/>
      <c r="S20" s="1197"/>
      <c r="T20" s="1197"/>
      <c r="U20" s="1197"/>
      <c r="V20" s="1198"/>
      <c r="W20" s="1532" t="b">
        <f t="shared" si="81"/>
        <v>0</v>
      </c>
      <c r="X20" s="1531" t="b">
        <f t="shared" si="19"/>
        <v>0</v>
      </c>
      <c r="Y20" s="1531" t="b">
        <f t="shared" si="20"/>
        <v>0</v>
      </c>
      <c r="Z20" s="1531" t="b">
        <f t="shared" si="21"/>
        <v>0</v>
      </c>
      <c r="AA20" s="1531" t="b">
        <f t="shared" si="22"/>
        <v>0</v>
      </c>
      <c r="AB20" s="1531" t="b">
        <f t="shared" si="23"/>
        <v>0</v>
      </c>
      <c r="AC20" s="1531" t="b">
        <f t="shared" si="24"/>
        <v>0</v>
      </c>
      <c r="AD20" s="1533" t="b">
        <f t="shared" si="25"/>
        <v>0</v>
      </c>
      <c r="AE20" s="1178"/>
      <c r="AF20" s="1181"/>
      <c r="AG20" s="103"/>
      <c r="AH20" s="104"/>
      <c r="AI20" s="104"/>
      <c r="AJ20" s="104"/>
      <c r="AK20" s="104"/>
      <c r="AL20" s="104"/>
      <c r="AM20" s="104"/>
      <c r="AN20" s="104"/>
      <c r="AO20" s="104"/>
      <c r="AP20" s="105"/>
      <c r="AQ20" s="1667"/>
      <c r="AR20" s="103"/>
      <c r="AS20" s="104"/>
      <c r="AT20" s="104"/>
      <c r="AU20" s="104"/>
      <c r="AV20" s="104"/>
      <c r="AW20" s="104"/>
      <c r="AX20" s="104"/>
      <c r="AY20" s="104"/>
      <c r="AZ20" s="104"/>
      <c r="BA20" s="105"/>
      <c r="BB20" s="1645">
        <f t="shared" si="0"/>
        <v>0</v>
      </c>
      <c r="BC20" s="382">
        <f t="shared" si="1"/>
        <v>0</v>
      </c>
      <c r="BD20" s="1647" t="e">
        <f t="shared" si="26"/>
        <v>#DIV/0!</v>
      </c>
      <c r="BE20" s="367" t="e">
        <f t="shared" si="27"/>
        <v>#DIV/0!</v>
      </c>
      <c r="BF20" s="368" t="e">
        <f t="shared" si="28"/>
        <v>#DIV/0!</v>
      </c>
      <c r="BG20" s="369" t="e">
        <f t="shared" si="2"/>
        <v>#DIV/0!</v>
      </c>
      <c r="BH20" s="370" t="e">
        <f t="shared" si="3"/>
        <v>#DIV/0!</v>
      </c>
      <c r="BI20" s="371" t="e">
        <f t="shared" si="4"/>
        <v>#DIV/0!</v>
      </c>
      <c r="BJ20" s="372" t="e">
        <f t="shared" si="29"/>
        <v>#DIV/0!</v>
      </c>
      <c r="BK20" s="372" t="e">
        <f t="shared" si="30"/>
        <v>#DIV/0!</v>
      </c>
      <c r="BL20" s="379" t="e">
        <f t="shared" si="31"/>
        <v>#DIV/0!</v>
      </c>
      <c r="BM20" s="99"/>
      <c r="BN20" s="1181"/>
      <c r="BO20" s="1838"/>
      <c r="BP20" s="1839"/>
      <c r="BQ20" s="1839"/>
      <c r="BR20" s="1839"/>
      <c r="BS20" s="1839"/>
      <c r="BT20" s="1839"/>
      <c r="BU20" s="1839"/>
      <c r="BV20" s="1839"/>
      <c r="BW20" s="1839"/>
      <c r="BX20" s="1839"/>
      <c r="BY20" s="1839"/>
      <c r="BZ20" s="1839"/>
      <c r="CA20" s="1839"/>
      <c r="CB20" s="1839"/>
      <c r="CC20" s="1839"/>
      <c r="CD20" s="1839"/>
      <c r="CE20" s="1839"/>
      <c r="CF20" s="1839"/>
      <c r="CG20" s="1839"/>
      <c r="CH20" s="1839"/>
      <c r="CI20" s="1839"/>
      <c r="CJ20" s="1839"/>
      <c r="CK20" s="1839"/>
      <c r="CL20" s="1839"/>
      <c r="CM20" s="1839"/>
      <c r="CN20" s="1839"/>
      <c r="CO20" s="1839"/>
      <c r="CP20" s="1839"/>
      <c r="CQ20" s="1839"/>
      <c r="CR20" s="1839"/>
      <c r="CS20" s="1839"/>
      <c r="CT20" s="1839"/>
      <c r="CU20" s="1839"/>
      <c r="CV20" s="1839"/>
      <c r="CW20" s="1839"/>
      <c r="CX20" s="1839"/>
      <c r="CY20" s="1839"/>
      <c r="CZ20" s="1839"/>
      <c r="DA20" s="1839"/>
      <c r="DB20" s="1840"/>
      <c r="DC20" s="1831">
        <f t="shared" si="32"/>
        <v>0</v>
      </c>
      <c r="DD20" s="1832">
        <f t="shared" si="33"/>
        <v>0</v>
      </c>
      <c r="DE20" s="1833">
        <f t="shared" si="34"/>
        <v>0</v>
      </c>
      <c r="DF20" s="1831">
        <f t="shared" si="35"/>
        <v>0</v>
      </c>
      <c r="DG20" s="1832">
        <f t="shared" si="36"/>
        <v>0</v>
      </c>
      <c r="DH20" s="1833">
        <f t="shared" si="37"/>
        <v>0</v>
      </c>
      <c r="DI20" s="1831">
        <f t="shared" si="38"/>
        <v>0</v>
      </c>
      <c r="DJ20" s="1832">
        <f t="shared" si="39"/>
        <v>0</v>
      </c>
      <c r="DK20" s="1832">
        <f t="shared" si="40"/>
        <v>0</v>
      </c>
      <c r="DL20" s="1833">
        <f t="shared" si="41"/>
        <v>0</v>
      </c>
      <c r="DM20" s="1834">
        <f t="shared" si="42"/>
        <v>0</v>
      </c>
      <c r="DN20" s="1835">
        <f t="shared" si="43"/>
        <v>0</v>
      </c>
      <c r="DO20" s="1836">
        <f t="shared" si="44"/>
        <v>0</v>
      </c>
      <c r="DP20" s="1837">
        <f t="shared" si="45"/>
        <v>0</v>
      </c>
      <c r="DQ20" s="1837">
        <f t="shared" si="46"/>
        <v>0</v>
      </c>
      <c r="DR20" s="1192"/>
      <c r="DS20" s="1210"/>
      <c r="DT20" s="1211"/>
      <c r="DU20" s="1212"/>
      <c r="DV20" s="1213"/>
      <c r="DW20" s="1180"/>
      <c r="DX20" s="1178"/>
      <c r="DY20" s="1181"/>
      <c r="DZ20" s="1195"/>
      <c r="EA20" s="1196"/>
      <c r="EB20" s="1195"/>
      <c r="EC20" s="1197"/>
      <c r="ED20" s="1196"/>
      <c r="EE20" s="1191"/>
      <c r="EF20" s="1192"/>
      <c r="EG20" s="1195"/>
      <c r="EH20" s="1196"/>
      <c r="EI20" s="1195"/>
      <c r="EJ20" s="1197"/>
      <c r="EK20" s="1198"/>
      <c r="EL20" s="1199"/>
      <c r="EM20" s="1179"/>
      <c r="EN20" s="1178"/>
      <c r="EO20" s="1688"/>
      <c r="EP20" s="1680"/>
      <c r="EQ20" s="1675"/>
      <c r="ER20" s="1498"/>
      <c r="ES20" s="1498"/>
      <c r="ET20" s="1499"/>
      <c r="EU20" s="1500"/>
      <c r="EV20" s="1501"/>
      <c r="EW20" s="1501"/>
      <c r="EX20" s="1501"/>
      <c r="EY20" s="1501"/>
      <c r="EZ20" s="1501"/>
      <c r="FA20" s="1501"/>
      <c r="FB20" s="1502"/>
      <c r="FC20" s="1689"/>
      <c r="FD20" s="1444"/>
      <c r="FE20" s="2219"/>
      <c r="FF20" s="2220"/>
      <c r="FG20" s="2220"/>
      <c r="FH20" s="2220"/>
      <c r="FI20" s="2220"/>
      <c r="FJ20" s="2220"/>
      <c r="FK20" s="2220"/>
      <c r="FL20" s="2220"/>
      <c r="FM20" s="2220"/>
      <c r="FN20" s="2220"/>
      <c r="FO20" s="2220"/>
      <c r="FP20" s="2220"/>
      <c r="FQ20" s="2220"/>
      <c r="FR20" s="2220"/>
      <c r="FS20" s="2220"/>
      <c r="FT20" s="2220"/>
      <c r="FU20" s="2220"/>
      <c r="FV20" s="2220"/>
      <c r="FW20" s="2220"/>
      <c r="FX20" s="2220"/>
      <c r="FY20" s="2220"/>
      <c r="FZ20" s="2220"/>
      <c r="GA20" s="2220"/>
      <c r="GB20" s="2220"/>
      <c r="GC20" s="2220"/>
      <c r="GD20" s="2220"/>
      <c r="GE20" s="2220"/>
      <c r="GF20" s="2220"/>
      <c r="GG20" s="2220"/>
      <c r="GH20" s="2220"/>
      <c r="GI20" s="2220"/>
      <c r="GJ20" s="2220"/>
      <c r="GK20" s="2220"/>
      <c r="GL20" s="2220"/>
      <c r="GM20" s="2220"/>
      <c r="GN20" s="2220"/>
      <c r="GO20" s="2220"/>
      <c r="GP20" s="2220"/>
      <c r="GQ20" s="2220"/>
      <c r="GR20" s="2220"/>
      <c r="GS20" s="2220"/>
      <c r="GT20" s="2220"/>
      <c r="GU20" s="2220"/>
      <c r="GV20" s="2220"/>
      <c r="GW20" s="2220"/>
      <c r="GX20" s="2221"/>
      <c r="GY20" s="2198">
        <f t="shared" si="47"/>
        <v>0</v>
      </c>
      <c r="GZ20" s="396" t="b">
        <f>IF(AND(FE20&lt;&gt;""),IF(GY20&lt;=3,"НИЗКИЙ",IF(GY20&lt;7,"СРЕДНИЙ",IF(GY20&gt;=7,"ВЫСОКИЙ"))))</f>
        <v>0</v>
      </c>
      <c r="HA20" s="2199">
        <f t="shared" si="48"/>
        <v>0</v>
      </c>
      <c r="HB20" s="2208" t="b">
        <f t="shared" si="49"/>
        <v>0</v>
      </c>
      <c r="HC20" s="2201">
        <f t="shared" si="50"/>
        <v>0</v>
      </c>
      <c r="HD20" s="397" t="b">
        <f t="shared" si="51"/>
        <v>0</v>
      </c>
      <c r="HE20" s="2202">
        <f t="shared" si="52"/>
        <v>0</v>
      </c>
      <c r="HF20" s="398" t="b">
        <f t="shared" si="53"/>
        <v>0</v>
      </c>
      <c r="HG20" s="2203">
        <f t="shared" si="54"/>
        <v>0</v>
      </c>
      <c r="HH20" s="2209" t="b">
        <f t="shared" si="55"/>
        <v>0</v>
      </c>
      <c r="HI20" s="2205">
        <f t="shared" si="56"/>
        <v>0</v>
      </c>
      <c r="HJ20" s="395" t="b">
        <f t="shared" si="57"/>
        <v>0</v>
      </c>
      <c r="HK20" s="2206">
        <f t="shared" si="58"/>
        <v>0</v>
      </c>
      <c r="HL20" s="2210" t="b">
        <f t="shared" si="59"/>
        <v>0</v>
      </c>
      <c r="HM20" s="432"/>
      <c r="HN20" s="991"/>
      <c r="HO20" s="898"/>
      <c r="HP20" s="899"/>
      <c r="HQ20" s="900"/>
      <c r="HR20" s="901"/>
      <c r="HS20" s="902"/>
      <c r="HT20" s="903"/>
      <c r="HU20" s="904"/>
      <c r="HV20" s="714" t="b">
        <f>IF(AND(HO20&lt;&gt;""),IF(HO20&lt;=3,"НИЗКИЙ",IF(HO20&lt;7,"СРЕДНИЙ",IF(HO20&gt;=7,"ВЫСОКИЙ"))))</f>
        <v>0</v>
      </c>
      <c r="HW20" s="715" t="b">
        <f t="shared" si="60"/>
        <v>0</v>
      </c>
      <c r="HX20" s="715" t="b">
        <f t="shared" si="61"/>
        <v>0</v>
      </c>
      <c r="HY20" s="715" t="b">
        <f t="shared" si="62"/>
        <v>0</v>
      </c>
      <c r="HZ20" s="715" t="b">
        <f t="shared" si="63"/>
        <v>0</v>
      </c>
      <c r="IA20" s="716" t="b">
        <f t="shared" si="64"/>
        <v>0</v>
      </c>
      <c r="IB20" s="717" t="b">
        <f t="shared" si="65"/>
        <v>0</v>
      </c>
      <c r="IC20" s="433"/>
      <c r="ID20" s="432"/>
      <c r="IE20" s="664"/>
      <c r="IF20" s="1055"/>
      <c r="IG20" s="1055"/>
      <c r="IH20" s="1055"/>
      <c r="II20" s="1055"/>
      <c r="IJ20" s="1055"/>
      <c r="IK20" s="1055"/>
      <c r="IL20" s="1055"/>
      <c r="IM20" s="1055"/>
      <c r="IN20" s="1056"/>
      <c r="IO20" s="662"/>
      <c r="IP20" s="1057"/>
      <c r="IQ20" s="1057"/>
      <c r="IR20" s="1057"/>
      <c r="IS20" s="1057"/>
      <c r="IT20" s="1057"/>
      <c r="IU20" s="1057"/>
      <c r="IV20" s="1057"/>
      <c r="IW20" s="1057"/>
      <c r="IX20" s="1058"/>
      <c r="IY20" s="664"/>
      <c r="IZ20" s="1055"/>
      <c r="JA20" s="1055"/>
      <c r="JB20" s="1055"/>
      <c r="JC20" s="1055"/>
      <c r="JD20" s="1055"/>
      <c r="JE20" s="1055"/>
      <c r="JF20" s="1055"/>
      <c r="JG20" s="1055"/>
      <c r="JH20" s="1059"/>
      <c r="JI20" s="649"/>
      <c r="JJ20" s="1051"/>
      <c r="JK20" s="1051"/>
      <c r="JL20" s="1051"/>
      <c r="JM20" s="1051"/>
      <c r="JN20" s="1051"/>
      <c r="JO20" s="1051"/>
      <c r="JP20" s="1051"/>
      <c r="JQ20" s="1051"/>
      <c r="JR20" s="1061"/>
      <c r="JS20" s="664"/>
      <c r="JT20" s="1055"/>
      <c r="JU20" s="1055"/>
      <c r="JV20" s="1055"/>
      <c r="JW20" s="1055"/>
      <c r="JX20" s="1059"/>
      <c r="JY20" s="1055"/>
      <c r="JZ20" s="1055"/>
      <c r="KA20" s="1055"/>
      <c r="KB20" s="1056"/>
      <c r="KC20" s="662"/>
      <c r="KD20" s="1057"/>
      <c r="KE20" s="1057"/>
      <c r="KF20" s="1057"/>
      <c r="KG20" s="1057"/>
      <c r="KH20" s="1057"/>
      <c r="KI20" s="1057"/>
      <c r="KJ20" s="1057"/>
      <c r="KK20" s="1057"/>
      <c r="KL20" s="1058"/>
      <c r="KM20" s="664"/>
      <c r="KN20" s="1055"/>
      <c r="KO20" s="1055"/>
      <c r="KP20" s="1055"/>
      <c r="KQ20" s="1055"/>
      <c r="KR20" s="1055"/>
      <c r="KS20" s="1055"/>
      <c r="KT20" s="1055"/>
      <c r="KU20" s="1055"/>
      <c r="KV20" s="1056"/>
      <c r="KW20" s="649"/>
      <c r="KX20" s="1051"/>
      <c r="KY20" s="1051"/>
      <c r="KZ20" s="1051"/>
      <c r="LA20" s="1051"/>
      <c r="LB20" s="1051"/>
      <c r="LC20" s="1051"/>
      <c r="LD20" s="1051"/>
      <c r="LE20" s="1051"/>
      <c r="LF20" s="1052"/>
      <c r="LG20" s="1060"/>
      <c r="LH20" s="1055"/>
      <c r="LI20" s="1055"/>
      <c r="LJ20" s="1055"/>
      <c r="LK20" s="1055"/>
      <c r="LL20" s="1055"/>
      <c r="LM20" s="1055"/>
      <c r="LN20" s="1055"/>
      <c r="LO20" s="1055"/>
      <c r="LP20" s="1055"/>
      <c r="LQ20" s="1059"/>
      <c r="LR20" s="739">
        <f>IE20+IR20*(-1)+JE20*(-1)+JR20+KE20*(-1)+KR20*(-1)+LE20</f>
        <v>0</v>
      </c>
      <c r="LS20" s="740" t="b">
        <f t="shared" si="66"/>
        <v>0</v>
      </c>
      <c r="LT20" s="741">
        <f>IF20*(-1)+IS20+JF20+JS20*(-1)+KF20*(-1)+KS20+LF20</f>
        <v>0</v>
      </c>
      <c r="LU20" s="742" t="b">
        <f t="shared" si="67"/>
        <v>0</v>
      </c>
      <c r="LV20" s="743">
        <f>IG20*(-1)+IT20*(-1)+JG20+JT20*(-1)+KG20*(-1)+KT20*(-1)+LG20</f>
        <v>0</v>
      </c>
      <c r="LW20" s="744" t="b">
        <f t="shared" si="68"/>
        <v>0</v>
      </c>
      <c r="LX20" s="745">
        <f>IH20+IU20*(-1)+JH20*(-1)+JU20*(-1)+KH20*(-1)+KU20*(-1)+LH20</f>
        <v>0</v>
      </c>
      <c r="LY20" s="746" t="b">
        <f t="shared" si="69"/>
        <v>0</v>
      </c>
      <c r="LZ20" s="764">
        <f>II20+IV20*(-1)+JI20+JV20+KI20+KV20*(-1)+LI20</f>
        <v>0</v>
      </c>
      <c r="MA20" s="765" t="b">
        <f t="shared" si="70"/>
        <v>0</v>
      </c>
      <c r="MB20" s="766">
        <f>IJ20*(-1)+IW20+JJ20+JW20*(-1)+KJ20*(-1)+KW20*(-1)+LJ20*(-1)</f>
        <v>0</v>
      </c>
      <c r="MC20" s="767" t="b">
        <f t="shared" si="71"/>
        <v>0</v>
      </c>
      <c r="MD20" s="768">
        <f>IK20*(-1)+IX20+JK20*(-1)+JX20*(-1)+KK20+KX20*(-1)+LK20*(-1)</f>
        <v>0</v>
      </c>
      <c r="ME20" s="769" t="b">
        <f t="shared" si="72"/>
        <v>0</v>
      </c>
      <c r="MF20" s="770">
        <f>IL20*(-1)+IY20*(-1)+JL20*(-1)+JY20+KL20+KY20+LL20*(-1)</f>
        <v>0</v>
      </c>
      <c r="MG20" s="771" t="b">
        <f t="shared" si="73"/>
        <v>0</v>
      </c>
      <c r="MH20" s="772">
        <f>IM20*(-1)+IZ20+JM20+JZ20*(-1)+KM20+KZ20*(-1)+LM20*(-1)</f>
        <v>0</v>
      </c>
      <c r="MI20" s="773" t="b">
        <f t="shared" si="74"/>
        <v>0</v>
      </c>
      <c r="MJ20" s="774">
        <f>IN20+JA20*(-1)+JN20*(-1)+KA20*(-1)+KN20*(-1)+LA20*(-1)+LN20*(-1)</f>
        <v>0</v>
      </c>
      <c r="MK20" s="775" t="b">
        <f t="shared" si="75"/>
        <v>0</v>
      </c>
      <c r="ML20" s="776">
        <f>IO20+JB20*(-1)+JO20*(-1)+KB20+KO20+LB20*(-1)+LO20*(-1)</f>
        <v>0</v>
      </c>
      <c r="MM20" s="777" t="b">
        <f t="shared" si="76"/>
        <v>0</v>
      </c>
      <c r="MN20" s="778">
        <f>IP20*(-1)+JC20*(-1)+JP20*(-1)+KC20*(-1)+KP20*(-1)+LC20+LP20*(-1)</f>
        <v>0</v>
      </c>
      <c r="MO20" s="779" t="b">
        <f t="shared" si="77"/>
        <v>0</v>
      </c>
      <c r="MP20" s="884">
        <f>IQ20+JD20+JQ20+KD20+KQ20*(-1)+LD20*(-1)+LQ20</f>
        <v>0</v>
      </c>
      <c r="MQ20" s="885" t="b">
        <f t="shared" si="78"/>
        <v>0</v>
      </c>
      <c r="MR20" s="990"/>
      <c r="MS20" s="645"/>
      <c r="MT20" s="646"/>
      <c r="MU20" s="647"/>
      <c r="MV20" s="648"/>
      <c r="MW20" s="649"/>
      <c r="MX20" s="657"/>
      <c r="MY20" s="658"/>
      <c r="MZ20" s="659"/>
      <c r="NA20" s="660"/>
      <c r="NB20" s="661"/>
      <c r="NC20" s="662"/>
      <c r="ND20" s="663"/>
      <c r="NE20" s="664"/>
      <c r="NF20" s="665"/>
      <c r="NG20" s="1575" t="b">
        <f t="shared" si="18"/>
        <v>0</v>
      </c>
      <c r="NH20" s="1575" t="b">
        <f t="shared" si="18"/>
        <v>0</v>
      </c>
      <c r="NI20" s="1575" t="b">
        <f t="shared" si="18"/>
        <v>0</v>
      </c>
      <c r="NJ20" s="1575" t="b">
        <f t="shared" si="18"/>
        <v>0</v>
      </c>
      <c r="NK20" s="1575" t="b">
        <f t="shared" si="18"/>
        <v>0</v>
      </c>
      <c r="NL20" s="1575" t="b">
        <f t="shared" si="18"/>
        <v>0</v>
      </c>
      <c r="NM20" s="1575" t="b">
        <f t="shared" si="18"/>
        <v>0</v>
      </c>
      <c r="NN20" s="1575" t="b">
        <f t="shared" si="18"/>
        <v>0</v>
      </c>
      <c r="NO20" s="1575" t="b">
        <f t="shared" si="18"/>
        <v>0</v>
      </c>
      <c r="NP20" s="1576" t="b">
        <f t="shared" si="18"/>
        <v>0</v>
      </c>
      <c r="NQ20" s="1576" t="b">
        <f t="shared" si="18"/>
        <v>0</v>
      </c>
      <c r="NR20" s="1576" t="b">
        <f t="shared" si="18"/>
        <v>0</v>
      </c>
      <c r="NS20" s="1575" t="b">
        <f t="shared" si="18"/>
        <v>0</v>
      </c>
      <c r="NT20" s="1445"/>
    </row>
    <row r="21" spans="1:384" ht="23.25" thickBot="1" x14ac:dyDescent="0.35">
      <c r="A21" s="1600">
        <v>9</v>
      </c>
      <c r="B21" s="1601"/>
      <c r="C21" s="1602"/>
      <c r="D21" s="1601"/>
      <c r="E21" s="1515"/>
      <c r="F21" s="89"/>
      <c r="G21" s="90"/>
      <c r="H21" s="100"/>
      <c r="I21" s="100"/>
      <c r="J21" s="1558"/>
      <c r="K21" s="1565">
        <f t="shared" si="79"/>
        <v>0</v>
      </c>
      <c r="L21" s="1562"/>
      <c r="M21" s="1178"/>
      <c r="N21" s="1179"/>
      <c r="O21" s="1195"/>
      <c r="P21" s="1197"/>
      <c r="Q21" s="1197"/>
      <c r="R21" s="1197"/>
      <c r="S21" s="1197"/>
      <c r="T21" s="1197"/>
      <c r="U21" s="1197"/>
      <c r="V21" s="1198"/>
      <c r="W21" s="1532" t="b">
        <f t="shared" si="81"/>
        <v>0</v>
      </c>
      <c r="X21" s="1531" t="b">
        <f t="shared" si="19"/>
        <v>0</v>
      </c>
      <c r="Y21" s="1531" t="b">
        <f t="shared" si="20"/>
        <v>0</v>
      </c>
      <c r="Z21" s="1531" t="b">
        <f t="shared" si="21"/>
        <v>0</v>
      </c>
      <c r="AA21" s="1531" t="b">
        <f t="shared" si="22"/>
        <v>0</v>
      </c>
      <c r="AB21" s="1531" t="b">
        <f t="shared" si="23"/>
        <v>0</v>
      </c>
      <c r="AC21" s="1531" t="b">
        <f t="shared" si="24"/>
        <v>0</v>
      </c>
      <c r="AD21" s="1533" t="b">
        <f t="shared" si="25"/>
        <v>0</v>
      </c>
      <c r="AE21" s="1178"/>
      <c r="AF21" s="1181"/>
      <c r="AG21" s="103"/>
      <c r="AH21" s="104"/>
      <c r="AI21" s="104"/>
      <c r="AJ21" s="104"/>
      <c r="AK21" s="104"/>
      <c r="AL21" s="104"/>
      <c r="AM21" s="104"/>
      <c r="AN21" s="104"/>
      <c r="AO21" s="104"/>
      <c r="AP21" s="105"/>
      <c r="AQ21" s="1667"/>
      <c r="AR21" s="103"/>
      <c r="AS21" s="104"/>
      <c r="AT21" s="104"/>
      <c r="AU21" s="104"/>
      <c r="AV21" s="104"/>
      <c r="AW21" s="104"/>
      <c r="AX21" s="104"/>
      <c r="AY21" s="104"/>
      <c r="AZ21" s="104"/>
      <c r="BA21" s="105"/>
      <c r="BB21" s="1645">
        <f t="shared" si="0"/>
        <v>0</v>
      </c>
      <c r="BC21" s="382">
        <f t="shared" si="1"/>
        <v>0</v>
      </c>
      <c r="BD21" s="1647" t="e">
        <f t="shared" si="26"/>
        <v>#DIV/0!</v>
      </c>
      <c r="BE21" s="367" t="e">
        <f t="shared" si="27"/>
        <v>#DIV/0!</v>
      </c>
      <c r="BF21" s="368" t="e">
        <f t="shared" si="28"/>
        <v>#DIV/0!</v>
      </c>
      <c r="BG21" s="369" t="e">
        <f t="shared" si="2"/>
        <v>#DIV/0!</v>
      </c>
      <c r="BH21" s="370" t="e">
        <f t="shared" si="3"/>
        <v>#DIV/0!</v>
      </c>
      <c r="BI21" s="371" t="e">
        <f t="shared" si="4"/>
        <v>#DIV/0!</v>
      </c>
      <c r="BJ21" s="372" t="e">
        <f t="shared" si="29"/>
        <v>#DIV/0!</v>
      </c>
      <c r="BK21" s="372" t="e">
        <f t="shared" si="30"/>
        <v>#DIV/0!</v>
      </c>
      <c r="BL21" s="379" t="e">
        <f t="shared" si="31"/>
        <v>#DIV/0!</v>
      </c>
      <c r="BM21" s="99"/>
      <c r="BN21" s="1181"/>
      <c r="BO21" s="1838"/>
      <c r="BP21" s="1839"/>
      <c r="BQ21" s="1839"/>
      <c r="BR21" s="1839"/>
      <c r="BS21" s="1839"/>
      <c r="BT21" s="1839"/>
      <c r="BU21" s="1839"/>
      <c r="BV21" s="1839"/>
      <c r="BW21" s="1839"/>
      <c r="BX21" s="1839"/>
      <c r="BY21" s="1839"/>
      <c r="BZ21" s="1839"/>
      <c r="CA21" s="1839"/>
      <c r="CB21" s="1839"/>
      <c r="CC21" s="1839"/>
      <c r="CD21" s="1839"/>
      <c r="CE21" s="1839"/>
      <c r="CF21" s="1839"/>
      <c r="CG21" s="1839"/>
      <c r="CH21" s="1839"/>
      <c r="CI21" s="1839"/>
      <c r="CJ21" s="1839"/>
      <c r="CK21" s="1839"/>
      <c r="CL21" s="1839"/>
      <c r="CM21" s="1839"/>
      <c r="CN21" s="1839"/>
      <c r="CO21" s="1839"/>
      <c r="CP21" s="1839"/>
      <c r="CQ21" s="1839"/>
      <c r="CR21" s="1839"/>
      <c r="CS21" s="1839"/>
      <c r="CT21" s="1839"/>
      <c r="CU21" s="1839"/>
      <c r="CV21" s="1839"/>
      <c r="CW21" s="1839"/>
      <c r="CX21" s="1839"/>
      <c r="CY21" s="1839"/>
      <c r="CZ21" s="1839"/>
      <c r="DA21" s="1839"/>
      <c r="DB21" s="1840"/>
      <c r="DC21" s="1831">
        <f t="shared" si="32"/>
        <v>0</v>
      </c>
      <c r="DD21" s="1832">
        <f t="shared" si="33"/>
        <v>0</v>
      </c>
      <c r="DE21" s="1833">
        <f t="shared" si="34"/>
        <v>0</v>
      </c>
      <c r="DF21" s="1831">
        <f t="shared" si="35"/>
        <v>0</v>
      </c>
      <c r="DG21" s="1832">
        <f t="shared" si="36"/>
        <v>0</v>
      </c>
      <c r="DH21" s="1833">
        <f t="shared" si="37"/>
        <v>0</v>
      </c>
      <c r="DI21" s="1831">
        <f t="shared" si="38"/>
        <v>0</v>
      </c>
      <c r="DJ21" s="1832">
        <f t="shared" si="39"/>
        <v>0</v>
      </c>
      <c r="DK21" s="1832">
        <f t="shared" si="40"/>
        <v>0</v>
      </c>
      <c r="DL21" s="1833">
        <f t="shared" si="41"/>
        <v>0</v>
      </c>
      <c r="DM21" s="1834">
        <f t="shared" si="42"/>
        <v>0</v>
      </c>
      <c r="DN21" s="1835">
        <f t="shared" si="43"/>
        <v>0</v>
      </c>
      <c r="DO21" s="1836">
        <f t="shared" si="44"/>
        <v>0</v>
      </c>
      <c r="DP21" s="1837">
        <f t="shared" si="45"/>
        <v>0</v>
      </c>
      <c r="DQ21" s="1837">
        <f t="shared" si="46"/>
        <v>0</v>
      </c>
      <c r="DR21" s="1192"/>
      <c r="DS21" s="1210"/>
      <c r="DT21" s="1211"/>
      <c r="DU21" s="1212"/>
      <c r="DV21" s="1213"/>
      <c r="DW21" s="1180"/>
      <c r="DX21" s="1178"/>
      <c r="DY21" s="1181"/>
      <c r="DZ21" s="1195"/>
      <c r="EA21" s="1196"/>
      <c r="EB21" s="1195"/>
      <c r="EC21" s="1197"/>
      <c r="ED21" s="1196"/>
      <c r="EE21" s="1191"/>
      <c r="EF21" s="1192"/>
      <c r="EG21" s="1195"/>
      <c r="EH21" s="1196"/>
      <c r="EI21" s="1195"/>
      <c r="EJ21" s="1197"/>
      <c r="EK21" s="1198"/>
      <c r="EL21" s="1199"/>
      <c r="EM21" s="1179"/>
      <c r="EN21" s="1178"/>
      <c r="EO21" s="1688"/>
      <c r="EP21" s="1680"/>
      <c r="EQ21" s="1675"/>
      <c r="ER21" s="1498"/>
      <c r="ES21" s="1498"/>
      <c r="ET21" s="1499"/>
      <c r="EU21" s="1500"/>
      <c r="EV21" s="1501"/>
      <c r="EW21" s="1501"/>
      <c r="EX21" s="1501"/>
      <c r="EY21" s="1501"/>
      <c r="EZ21" s="1501"/>
      <c r="FA21" s="1501"/>
      <c r="FB21" s="1502"/>
      <c r="FC21" s="1689"/>
      <c r="FD21" s="1444"/>
      <c r="FE21" s="2219"/>
      <c r="FF21" s="2220"/>
      <c r="FG21" s="2220"/>
      <c r="FH21" s="2220"/>
      <c r="FI21" s="2220"/>
      <c r="FJ21" s="2220"/>
      <c r="FK21" s="2220"/>
      <c r="FL21" s="2220"/>
      <c r="FM21" s="2220"/>
      <c r="FN21" s="2220"/>
      <c r="FO21" s="2220"/>
      <c r="FP21" s="2220"/>
      <c r="FQ21" s="2220"/>
      <c r="FR21" s="2220"/>
      <c r="FS21" s="2220"/>
      <c r="FT21" s="2220"/>
      <c r="FU21" s="2220"/>
      <c r="FV21" s="2220"/>
      <c r="FW21" s="2220"/>
      <c r="FX21" s="2220"/>
      <c r="FY21" s="2220"/>
      <c r="FZ21" s="2220"/>
      <c r="GA21" s="2220"/>
      <c r="GB21" s="2220"/>
      <c r="GC21" s="2220"/>
      <c r="GD21" s="2220"/>
      <c r="GE21" s="2220"/>
      <c r="GF21" s="2220"/>
      <c r="GG21" s="2220"/>
      <c r="GH21" s="2220"/>
      <c r="GI21" s="2220"/>
      <c r="GJ21" s="2220"/>
      <c r="GK21" s="2220"/>
      <c r="GL21" s="2220"/>
      <c r="GM21" s="2220"/>
      <c r="GN21" s="2220"/>
      <c r="GO21" s="2220"/>
      <c r="GP21" s="2220"/>
      <c r="GQ21" s="2220"/>
      <c r="GR21" s="2220"/>
      <c r="GS21" s="2220"/>
      <c r="GT21" s="2220"/>
      <c r="GU21" s="2220"/>
      <c r="GV21" s="2220"/>
      <c r="GW21" s="2220"/>
      <c r="GX21" s="2221"/>
      <c r="GY21" s="2198">
        <f t="shared" si="47"/>
        <v>0</v>
      </c>
      <c r="GZ21" s="396" t="b">
        <f t="shared" ref="GZ21:GZ45" si="82">IF(AND(FE21&lt;&gt;""),IF(GY21&lt;=3,"НИЗКИЙ",IF(GY21&lt;7,"СРЕДНИЙ",IF(GY21&gt;=7,"ВЫСОКИЙ"))))</f>
        <v>0</v>
      </c>
      <c r="HA21" s="2199">
        <f t="shared" si="48"/>
        <v>0</v>
      </c>
      <c r="HB21" s="2208" t="b">
        <f t="shared" si="49"/>
        <v>0</v>
      </c>
      <c r="HC21" s="2201">
        <f t="shared" si="50"/>
        <v>0</v>
      </c>
      <c r="HD21" s="397" t="b">
        <f t="shared" si="51"/>
        <v>0</v>
      </c>
      <c r="HE21" s="2202">
        <f t="shared" si="52"/>
        <v>0</v>
      </c>
      <c r="HF21" s="398" t="b">
        <f t="shared" si="53"/>
        <v>0</v>
      </c>
      <c r="HG21" s="2203">
        <f t="shared" si="54"/>
        <v>0</v>
      </c>
      <c r="HH21" s="2209" t="b">
        <f t="shared" si="55"/>
        <v>0</v>
      </c>
      <c r="HI21" s="2205">
        <f t="shared" si="56"/>
        <v>0</v>
      </c>
      <c r="HJ21" s="395" t="b">
        <f t="shared" si="57"/>
        <v>0</v>
      </c>
      <c r="HK21" s="2206">
        <f t="shared" si="58"/>
        <v>0</v>
      </c>
      <c r="HL21" s="2210" t="b">
        <f t="shared" si="59"/>
        <v>0</v>
      </c>
      <c r="HM21" s="432"/>
      <c r="HN21" s="991"/>
      <c r="HO21" s="898"/>
      <c r="HP21" s="899"/>
      <c r="HQ21" s="900"/>
      <c r="HR21" s="901"/>
      <c r="HS21" s="902"/>
      <c r="HT21" s="903"/>
      <c r="HU21" s="904"/>
      <c r="HV21" s="714" t="b">
        <f t="shared" ref="HV21:HW45" si="83">IF(AND(HO21&lt;&gt;""),IF(HO21&lt;=3,"НИЗКИЙ",IF(HO21&lt;7,"СРЕДНИЙ",IF(HO21&gt;=7,"ВЫСОКИЙ"))))</f>
        <v>0</v>
      </c>
      <c r="HW21" s="715" t="b">
        <f t="shared" si="60"/>
        <v>0</v>
      </c>
      <c r="HX21" s="715" t="b">
        <f t="shared" si="61"/>
        <v>0</v>
      </c>
      <c r="HY21" s="715" t="b">
        <f t="shared" si="62"/>
        <v>0</v>
      </c>
      <c r="HZ21" s="715" t="b">
        <f t="shared" si="63"/>
        <v>0</v>
      </c>
      <c r="IA21" s="716" t="b">
        <f t="shared" si="64"/>
        <v>0</v>
      </c>
      <c r="IB21" s="717" t="b">
        <f t="shared" si="65"/>
        <v>0</v>
      </c>
      <c r="IC21" s="433"/>
      <c r="ID21" s="432"/>
      <c r="IE21" s="664"/>
      <c r="IF21" s="1055"/>
      <c r="IG21" s="1055"/>
      <c r="IH21" s="1055"/>
      <c r="II21" s="1055"/>
      <c r="IJ21" s="1055"/>
      <c r="IK21" s="1055"/>
      <c r="IL21" s="1055"/>
      <c r="IM21" s="1055"/>
      <c r="IN21" s="1056"/>
      <c r="IO21" s="662"/>
      <c r="IP21" s="1057"/>
      <c r="IQ21" s="1057"/>
      <c r="IR21" s="1057"/>
      <c r="IS21" s="1057"/>
      <c r="IT21" s="1057"/>
      <c r="IU21" s="1057"/>
      <c r="IV21" s="1057"/>
      <c r="IW21" s="1057"/>
      <c r="IX21" s="1058"/>
      <c r="IY21" s="664"/>
      <c r="IZ21" s="1055"/>
      <c r="JA21" s="1055"/>
      <c r="JB21" s="1055"/>
      <c r="JC21" s="1055"/>
      <c r="JD21" s="1055"/>
      <c r="JE21" s="1055"/>
      <c r="JF21" s="1055"/>
      <c r="JG21" s="1055"/>
      <c r="JH21" s="1059"/>
      <c r="JI21" s="662"/>
      <c r="JJ21" s="1057"/>
      <c r="JK21" s="1057"/>
      <c r="JL21" s="1057"/>
      <c r="JM21" s="1057"/>
      <c r="JN21" s="1057"/>
      <c r="JO21" s="1057"/>
      <c r="JP21" s="1057"/>
      <c r="JQ21" s="1057"/>
      <c r="JR21" s="1062"/>
      <c r="JS21" s="664"/>
      <c r="JT21" s="1055"/>
      <c r="JU21" s="1055"/>
      <c r="JV21" s="1055"/>
      <c r="JW21" s="1055"/>
      <c r="JX21" s="1059"/>
      <c r="JY21" s="1055"/>
      <c r="JZ21" s="1055"/>
      <c r="KA21" s="1055"/>
      <c r="KB21" s="1056"/>
      <c r="KC21" s="662"/>
      <c r="KD21" s="1057"/>
      <c r="KE21" s="1057"/>
      <c r="KF21" s="1057"/>
      <c r="KG21" s="1057"/>
      <c r="KH21" s="1057"/>
      <c r="KI21" s="1057"/>
      <c r="KJ21" s="1057"/>
      <c r="KK21" s="1057"/>
      <c r="KL21" s="1058"/>
      <c r="KM21" s="664"/>
      <c r="KN21" s="1055"/>
      <c r="KO21" s="1055"/>
      <c r="KP21" s="1055"/>
      <c r="KQ21" s="1055"/>
      <c r="KR21" s="1055"/>
      <c r="KS21" s="1055"/>
      <c r="KT21" s="1055"/>
      <c r="KU21" s="1055"/>
      <c r="KV21" s="1056"/>
      <c r="KW21" s="662"/>
      <c r="KX21" s="1057"/>
      <c r="KY21" s="1057"/>
      <c r="KZ21" s="1057"/>
      <c r="LA21" s="1057"/>
      <c r="LB21" s="1057"/>
      <c r="LC21" s="1057"/>
      <c r="LD21" s="1057"/>
      <c r="LE21" s="1057"/>
      <c r="LF21" s="1058"/>
      <c r="LG21" s="1060"/>
      <c r="LH21" s="1055"/>
      <c r="LI21" s="1055"/>
      <c r="LJ21" s="1055"/>
      <c r="LK21" s="1055"/>
      <c r="LL21" s="1055"/>
      <c r="LM21" s="1055"/>
      <c r="LN21" s="1055"/>
      <c r="LO21" s="1055"/>
      <c r="LP21" s="1055"/>
      <c r="LQ21" s="1059"/>
      <c r="LR21" s="739">
        <f t="shared" si="5"/>
        <v>0</v>
      </c>
      <c r="LS21" s="740" t="b">
        <f t="shared" si="66"/>
        <v>0</v>
      </c>
      <c r="LT21" s="741">
        <f t="shared" si="6"/>
        <v>0</v>
      </c>
      <c r="LU21" s="742" t="b">
        <f t="shared" si="67"/>
        <v>0</v>
      </c>
      <c r="LV21" s="743">
        <f t="shared" ref="LV21:LV45" si="84">IG21*(-1)+IT21*(-1)+JG21+JT21*(-1)+KG21*(-1)+KT21*(-1)+LG21</f>
        <v>0</v>
      </c>
      <c r="LW21" s="744" t="b">
        <f t="shared" si="68"/>
        <v>0</v>
      </c>
      <c r="LX21" s="745">
        <f t="shared" si="8"/>
        <v>0</v>
      </c>
      <c r="LY21" s="746" t="b">
        <f t="shared" si="69"/>
        <v>0</v>
      </c>
      <c r="LZ21" s="764">
        <f t="shared" si="9"/>
        <v>0</v>
      </c>
      <c r="MA21" s="765" t="b">
        <f t="shared" si="70"/>
        <v>0</v>
      </c>
      <c r="MB21" s="766">
        <f t="shared" ref="MB21:MB45" si="85">IJ21*(-1)+IW21+JJ21+JW21*(-1)+KJ21*(-1)+KW21*(-1)+LJ21*(-1)</f>
        <v>0</v>
      </c>
      <c r="MC21" s="767" t="b">
        <f t="shared" si="71"/>
        <v>0</v>
      </c>
      <c r="MD21" s="768">
        <f t="shared" si="11"/>
        <v>0</v>
      </c>
      <c r="ME21" s="769" t="b">
        <f t="shared" si="72"/>
        <v>0</v>
      </c>
      <c r="MF21" s="770">
        <f t="shared" ref="MF21:MF45" si="86">IL21*(-1)+IY21*(-1)+JL21*(-1)+JY21+KL21+KY21+LL21*(-1)</f>
        <v>0</v>
      </c>
      <c r="MG21" s="771" t="b">
        <f t="shared" si="73"/>
        <v>0</v>
      </c>
      <c r="MH21" s="772">
        <f t="shared" ref="MH21:MH45" si="87">IM21*(-1)+IZ21+JM21+JZ21*(-1)+KM21+KZ21*(-1)+LM21*(-1)</f>
        <v>0</v>
      </c>
      <c r="MI21" s="773" t="b">
        <f t="shared" si="74"/>
        <v>0</v>
      </c>
      <c r="MJ21" s="774">
        <f t="shared" ref="MJ21:MJ45" si="88">IN21+JA21*(-1)+JN21*(-1)+KA21*(-1)+KN21*(-1)+LA21*(-1)+LN21*(-1)</f>
        <v>0</v>
      </c>
      <c r="MK21" s="775" t="b">
        <f t="shared" si="75"/>
        <v>0</v>
      </c>
      <c r="ML21" s="776">
        <f t="shared" ref="ML21:ML45" si="89">IO21+JB21*(-1)+JO21*(-1)+KB21+KO21+LB21*(-1)+LO21*(-1)</f>
        <v>0</v>
      </c>
      <c r="MM21" s="777" t="b">
        <f t="shared" si="76"/>
        <v>0</v>
      </c>
      <c r="MN21" s="778">
        <f t="shared" ref="MN21:MN45" si="90">IP21*(-1)+JC21*(-1)+JP21*(-1)+KC21*(-1)+KP21*(-1)+LC21+LP21*(-1)</f>
        <v>0</v>
      </c>
      <c r="MO21" s="779" t="b">
        <f t="shared" si="77"/>
        <v>0</v>
      </c>
      <c r="MP21" s="884">
        <f t="shared" ref="MP21:MP45" si="91">IQ21+JD21+JQ21+KD21+KQ21*(-1)+LD21*(-1)+LQ21</f>
        <v>0</v>
      </c>
      <c r="MQ21" s="885" t="b">
        <f t="shared" si="78"/>
        <v>0</v>
      </c>
      <c r="MR21" s="990"/>
      <c r="MS21" s="645"/>
      <c r="MT21" s="646"/>
      <c r="MU21" s="647"/>
      <c r="MV21" s="648"/>
      <c r="MW21" s="649"/>
      <c r="MX21" s="657"/>
      <c r="MY21" s="658"/>
      <c r="MZ21" s="659"/>
      <c r="NA21" s="660"/>
      <c r="NB21" s="661"/>
      <c r="NC21" s="662"/>
      <c r="ND21" s="663"/>
      <c r="NE21" s="664"/>
      <c r="NF21" s="665"/>
      <c r="NG21" s="1575" t="b">
        <f t="shared" si="18"/>
        <v>0</v>
      </c>
      <c r="NH21" s="1575" t="b">
        <f t="shared" si="18"/>
        <v>0</v>
      </c>
      <c r="NI21" s="1575" t="b">
        <f t="shared" si="18"/>
        <v>0</v>
      </c>
      <c r="NJ21" s="1575" t="b">
        <f t="shared" si="18"/>
        <v>0</v>
      </c>
      <c r="NK21" s="1575" t="b">
        <f t="shared" si="18"/>
        <v>0</v>
      </c>
      <c r="NL21" s="1575" t="b">
        <f t="shared" si="18"/>
        <v>0</v>
      </c>
      <c r="NM21" s="1575" t="b">
        <f t="shared" si="18"/>
        <v>0</v>
      </c>
      <c r="NN21" s="1575" t="b">
        <f t="shared" si="18"/>
        <v>0</v>
      </c>
      <c r="NO21" s="1575" t="b">
        <f t="shared" si="18"/>
        <v>0</v>
      </c>
      <c r="NP21" s="1576" t="b">
        <f t="shared" si="18"/>
        <v>0</v>
      </c>
      <c r="NQ21" s="1576" t="b">
        <f t="shared" si="18"/>
        <v>0</v>
      </c>
      <c r="NR21" s="1576" t="b">
        <f t="shared" si="18"/>
        <v>0</v>
      </c>
      <c r="NS21" s="1575" t="b">
        <f t="shared" si="18"/>
        <v>0</v>
      </c>
      <c r="NT21" s="1445"/>
    </row>
    <row r="22" spans="1:384" ht="23.25" thickBot="1" x14ac:dyDescent="0.35">
      <c r="A22" s="1600">
        <v>10</v>
      </c>
      <c r="B22" s="1601"/>
      <c r="C22" s="1602"/>
      <c r="D22" s="1601"/>
      <c r="E22" s="1515"/>
      <c r="F22" s="89"/>
      <c r="G22" s="90"/>
      <c r="H22" s="100"/>
      <c r="I22" s="100"/>
      <c r="J22" s="1558"/>
      <c r="K22" s="1565">
        <f t="shared" si="79"/>
        <v>0</v>
      </c>
      <c r="L22" s="1562"/>
      <c r="M22" s="1178"/>
      <c r="N22" s="1179"/>
      <c r="O22" s="1195"/>
      <c r="P22" s="1197"/>
      <c r="Q22" s="1197"/>
      <c r="R22" s="1197"/>
      <c r="S22" s="1197"/>
      <c r="T22" s="1197"/>
      <c r="U22" s="1197"/>
      <c r="V22" s="1198"/>
      <c r="W22" s="1532" t="b">
        <f t="shared" si="81"/>
        <v>0</v>
      </c>
      <c r="X22" s="1531" t="b">
        <f t="shared" si="19"/>
        <v>0</v>
      </c>
      <c r="Y22" s="1531" t="b">
        <f t="shared" si="20"/>
        <v>0</v>
      </c>
      <c r="Z22" s="1531" t="b">
        <f t="shared" si="21"/>
        <v>0</v>
      </c>
      <c r="AA22" s="1531" t="b">
        <f t="shared" si="22"/>
        <v>0</v>
      </c>
      <c r="AB22" s="1531" t="b">
        <f t="shared" si="23"/>
        <v>0</v>
      </c>
      <c r="AC22" s="1531" t="b">
        <f t="shared" si="24"/>
        <v>0</v>
      </c>
      <c r="AD22" s="1533" t="b">
        <f t="shared" si="25"/>
        <v>0</v>
      </c>
      <c r="AE22" s="1178"/>
      <c r="AF22" s="1181"/>
      <c r="AG22" s="103"/>
      <c r="AH22" s="104"/>
      <c r="AI22" s="104"/>
      <c r="AJ22" s="104"/>
      <c r="AK22" s="104"/>
      <c r="AL22" s="104"/>
      <c r="AM22" s="104"/>
      <c r="AN22" s="104"/>
      <c r="AO22" s="104"/>
      <c r="AP22" s="105"/>
      <c r="AQ22" s="1667"/>
      <c r="AR22" s="103"/>
      <c r="AS22" s="104"/>
      <c r="AT22" s="104"/>
      <c r="AU22" s="104"/>
      <c r="AV22" s="104"/>
      <c r="AW22" s="104"/>
      <c r="AX22" s="104"/>
      <c r="AY22" s="104"/>
      <c r="AZ22" s="104"/>
      <c r="BA22" s="105"/>
      <c r="BB22" s="1645">
        <f t="shared" si="0"/>
        <v>0</v>
      </c>
      <c r="BC22" s="382">
        <f t="shared" si="1"/>
        <v>0</v>
      </c>
      <c r="BD22" s="1647" t="e">
        <f t="shared" si="26"/>
        <v>#DIV/0!</v>
      </c>
      <c r="BE22" s="367" t="e">
        <f t="shared" si="27"/>
        <v>#DIV/0!</v>
      </c>
      <c r="BF22" s="368" t="e">
        <f t="shared" si="28"/>
        <v>#DIV/0!</v>
      </c>
      <c r="BG22" s="369" t="e">
        <f t="shared" si="2"/>
        <v>#DIV/0!</v>
      </c>
      <c r="BH22" s="370" t="e">
        <f t="shared" si="3"/>
        <v>#DIV/0!</v>
      </c>
      <c r="BI22" s="371" t="e">
        <f t="shared" si="4"/>
        <v>#DIV/0!</v>
      </c>
      <c r="BJ22" s="372" t="e">
        <f t="shared" si="29"/>
        <v>#DIV/0!</v>
      </c>
      <c r="BK22" s="372" t="e">
        <f t="shared" si="30"/>
        <v>#DIV/0!</v>
      </c>
      <c r="BL22" s="379" t="e">
        <f t="shared" si="31"/>
        <v>#DIV/0!</v>
      </c>
      <c r="BM22" s="99"/>
      <c r="BN22" s="1181"/>
      <c r="BO22" s="1838"/>
      <c r="BP22" s="1839"/>
      <c r="BQ22" s="1839"/>
      <c r="BR22" s="1839"/>
      <c r="BS22" s="1839"/>
      <c r="BT22" s="1839"/>
      <c r="BU22" s="1839"/>
      <c r="BV22" s="1839"/>
      <c r="BW22" s="1839"/>
      <c r="BX22" s="1839"/>
      <c r="BY22" s="1839"/>
      <c r="BZ22" s="1839"/>
      <c r="CA22" s="1839"/>
      <c r="CB22" s="1839"/>
      <c r="CC22" s="1839"/>
      <c r="CD22" s="1839"/>
      <c r="CE22" s="1839"/>
      <c r="CF22" s="1839"/>
      <c r="CG22" s="1839"/>
      <c r="CH22" s="1839"/>
      <c r="CI22" s="1839"/>
      <c r="CJ22" s="1839"/>
      <c r="CK22" s="1839"/>
      <c r="CL22" s="1839"/>
      <c r="CM22" s="1839"/>
      <c r="CN22" s="1839"/>
      <c r="CO22" s="1839"/>
      <c r="CP22" s="1839"/>
      <c r="CQ22" s="1839"/>
      <c r="CR22" s="1839"/>
      <c r="CS22" s="1839"/>
      <c r="CT22" s="1839"/>
      <c r="CU22" s="1839"/>
      <c r="CV22" s="1839"/>
      <c r="CW22" s="1839"/>
      <c r="CX22" s="1839"/>
      <c r="CY22" s="1839"/>
      <c r="CZ22" s="1839"/>
      <c r="DA22" s="1839"/>
      <c r="DB22" s="1840"/>
      <c r="DC22" s="1831">
        <f t="shared" si="32"/>
        <v>0</v>
      </c>
      <c r="DD22" s="1832">
        <f t="shared" si="33"/>
        <v>0</v>
      </c>
      <c r="DE22" s="1833">
        <f t="shared" si="34"/>
        <v>0</v>
      </c>
      <c r="DF22" s="1831">
        <f t="shared" si="35"/>
        <v>0</v>
      </c>
      <c r="DG22" s="1832">
        <f t="shared" si="36"/>
        <v>0</v>
      </c>
      <c r="DH22" s="1833">
        <f t="shared" si="37"/>
        <v>0</v>
      </c>
      <c r="DI22" s="1831">
        <f t="shared" si="38"/>
        <v>0</v>
      </c>
      <c r="DJ22" s="1832">
        <f t="shared" si="39"/>
        <v>0</v>
      </c>
      <c r="DK22" s="1832">
        <f t="shared" si="40"/>
        <v>0</v>
      </c>
      <c r="DL22" s="1833">
        <f t="shared" si="41"/>
        <v>0</v>
      </c>
      <c r="DM22" s="1834">
        <f t="shared" si="42"/>
        <v>0</v>
      </c>
      <c r="DN22" s="1835">
        <f t="shared" si="43"/>
        <v>0</v>
      </c>
      <c r="DO22" s="1836">
        <f t="shared" si="44"/>
        <v>0</v>
      </c>
      <c r="DP22" s="1837">
        <f t="shared" si="45"/>
        <v>0</v>
      </c>
      <c r="DQ22" s="1837">
        <f t="shared" si="46"/>
        <v>0</v>
      </c>
      <c r="DR22" s="1192"/>
      <c r="DS22" s="1210"/>
      <c r="DT22" s="1211"/>
      <c r="DU22" s="1212"/>
      <c r="DV22" s="1213"/>
      <c r="DW22" s="1180"/>
      <c r="DX22" s="1178"/>
      <c r="DY22" s="1181"/>
      <c r="DZ22" s="1195"/>
      <c r="EA22" s="1196"/>
      <c r="EB22" s="1195"/>
      <c r="EC22" s="1197"/>
      <c r="ED22" s="1196"/>
      <c r="EE22" s="1191"/>
      <c r="EF22" s="1192"/>
      <c r="EG22" s="1195"/>
      <c r="EH22" s="1196"/>
      <c r="EI22" s="1195"/>
      <c r="EJ22" s="1197"/>
      <c r="EK22" s="1198"/>
      <c r="EL22" s="1199"/>
      <c r="EM22" s="1179"/>
      <c r="EN22" s="1178"/>
      <c r="EO22" s="1688"/>
      <c r="EP22" s="1680"/>
      <c r="EQ22" s="1675"/>
      <c r="ER22" s="1498"/>
      <c r="ES22" s="1498"/>
      <c r="ET22" s="1499"/>
      <c r="EU22" s="1500"/>
      <c r="EV22" s="1501"/>
      <c r="EW22" s="1501"/>
      <c r="EX22" s="1501"/>
      <c r="EY22" s="1501"/>
      <c r="EZ22" s="1501"/>
      <c r="FA22" s="1501"/>
      <c r="FB22" s="1502"/>
      <c r="FC22" s="1689"/>
      <c r="FD22" s="1444"/>
      <c r="FE22" s="2219"/>
      <c r="FF22" s="2220"/>
      <c r="FG22" s="2220"/>
      <c r="FH22" s="2220"/>
      <c r="FI22" s="2220"/>
      <c r="FJ22" s="2220"/>
      <c r="FK22" s="2220"/>
      <c r="FL22" s="2220"/>
      <c r="FM22" s="2220"/>
      <c r="FN22" s="2220"/>
      <c r="FO22" s="2220"/>
      <c r="FP22" s="2220"/>
      <c r="FQ22" s="2220"/>
      <c r="FR22" s="2220"/>
      <c r="FS22" s="2220"/>
      <c r="FT22" s="2220"/>
      <c r="FU22" s="2220"/>
      <c r="FV22" s="2220"/>
      <c r="FW22" s="2220"/>
      <c r="FX22" s="2220"/>
      <c r="FY22" s="2220"/>
      <c r="FZ22" s="2220"/>
      <c r="GA22" s="2220"/>
      <c r="GB22" s="2220"/>
      <c r="GC22" s="2220"/>
      <c r="GD22" s="2220"/>
      <c r="GE22" s="2220"/>
      <c r="GF22" s="2220"/>
      <c r="GG22" s="2220"/>
      <c r="GH22" s="2220"/>
      <c r="GI22" s="2220"/>
      <c r="GJ22" s="2220"/>
      <c r="GK22" s="2220"/>
      <c r="GL22" s="2220"/>
      <c r="GM22" s="2220"/>
      <c r="GN22" s="2220"/>
      <c r="GO22" s="2220"/>
      <c r="GP22" s="2220"/>
      <c r="GQ22" s="2220"/>
      <c r="GR22" s="2220"/>
      <c r="GS22" s="2220"/>
      <c r="GT22" s="2220"/>
      <c r="GU22" s="2220"/>
      <c r="GV22" s="2220"/>
      <c r="GW22" s="2220"/>
      <c r="GX22" s="2221"/>
      <c r="GY22" s="2198">
        <f t="shared" si="47"/>
        <v>0</v>
      </c>
      <c r="GZ22" s="396" t="b">
        <f t="shared" si="82"/>
        <v>0</v>
      </c>
      <c r="HA22" s="2199">
        <f t="shared" si="48"/>
        <v>0</v>
      </c>
      <c r="HB22" s="2208" t="b">
        <f t="shared" si="49"/>
        <v>0</v>
      </c>
      <c r="HC22" s="2201">
        <f t="shared" si="50"/>
        <v>0</v>
      </c>
      <c r="HD22" s="397" t="b">
        <f t="shared" si="51"/>
        <v>0</v>
      </c>
      <c r="HE22" s="2202">
        <f t="shared" si="52"/>
        <v>0</v>
      </c>
      <c r="HF22" s="398" t="b">
        <f t="shared" si="53"/>
        <v>0</v>
      </c>
      <c r="HG22" s="2203">
        <f t="shared" si="54"/>
        <v>0</v>
      </c>
      <c r="HH22" s="2209" t="b">
        <f t="shared" si="55"/>
        <v>0</v>
      </c>
      <c r="HI22" s="2205">
        <f t="shared" si="56"/>
        <v>0</v>
      </c>
      <c r="HJ22" s="395" t="b">
        <f t="shared" si="57"/>
        <v>0</v>
      </c>
      <c r="HK22" s="2206">
        <f t="shared" si="58"/>
        <v>0</v>
      </c>
      <c r="HL22" s="2210" t="b">
        <f t="shared" si="59"/>
        <v>0</v>
      </c>
      <c r="HM22" s="432"/>
      <c r="HN22" s="991"/>
      <c r="HO22" s="898"/>
      <c r="HP22" s="899"/>
      <c r="HQ22" s="900"/>
      <c r="HR22" s="901"/>
      <c r="HS22" s="902"/>
      <c r="HT22" s="903"/>
      <c r="HU22" s="904"/>
      <c r="HV22" s="714" t="b">
        <f t="shared" si="83"/>
        <v>0</v>
      </c>
      <c r="HW22" s="715" t="b">
        <f t="shared" si="60"/>
        <v>0</v>
      </c>
      <c r="HX22" s="715" t="b">
        <f t="shared" si="61"/>
        <v>0</v>
      </c>
      <c r="HY22" s="715" t="b">
        <f t="shared" si="62"/>
        <v>0</v>
      </c>
      <c r="HZ22" s="715" t="b">
        <f t="shared" si="63"/>
        <v>0</v>
      </c>
      <c r="IA22" s="716" t="b">
        <f t="shared" si="64"/>
        <v>0</v>
      </c>
      <c r="IB22" s="717" t="b">
        <f t="shared" si="65"/>
        <v>0</v>
      </c>
      <c r="IC22" s="433"/>
      <c r="ID22" s="432"/>
      <c r="IE22" s="664"/>
      <c r="IF22" s="1055"/>
      <c r="IG22" s="1055"/>
      <c r="IH22" s="1055"/>
      <c r="II22" s="1055"/>
      <c r="IJ22" s="1055"/>
      <c r="IK22" s="1055"/>
      <c r="IL22" s="1055"/>
      <c r="IM22" s="1055"/>
      <c r="IN22" s="1056"/>
      <c r="IO22" s="662"/>
      <c r="IP22" s="1057"/>
      <c r="IQ22" s="1057"/>
      <c r="IR22" s="1057"/>
      <c r="IS22" s="1057"/>
      <c r="IT22" s="1057"/>
      <c r="IU22" s="1057"/>
      <c r="IV22" s="1057"/>
      <c r="IW22" s="1057"/>
      <c r="IX22" s="1058"/>
      <c r="IY22" s="664"/>
      <c r="IZ22" s="1055"/>
      <c r="JA22" s="1055"/>
      <c r="JB22" s="1055"/>
      <c r="JC22" s="1055"/>
      <c r="JD22" s="1055"/>
      <c r="JE22" s="1055"/>
      <c r="JF22" s="1055"/>
      <c r="JG22" s="1055"/>
      <c r="JH22" s="1059"/>
      <c r="JI22" s="662"/>
      <c r="JJ22" s="1057"/>
      <c r="JK22" s="1057"/>
      <c r="JL22" s="1057"/>
      <c r="JM22" s="1057"/>
      <c r="JN22" s="1057"/>
      <c r="JO22" s="1057"/>
      <c r="JP22" s="1057"/>
      <c r="JQ22" s="1057"/>
      <c r="JR22" s="1062"/>
      <c r="JS22" s="664"/>
      <c r="JT22" s="1055"/>
      <c r="JU22" s="1055"/>
      <c r="JV22" s="1055"/>
      <c r="JW22" s="1055"/>
      <c r="JX22" s="1059"/>
      <c r="JY22" s="1055"/>
      <c r="JZ22" s="1055"/>
      <c r="KA22" s="1055"/>
      <c r="KB22" s="1056"/>
      <c r="KC22" s="662"/>
      <c r="KD22" s="1057"/>
      <c r="KE22" s="1057"/>
      <c r="KF22" s="1057"/>
      <c r="KG22" s="1057"/>
      <c r="KH22" s="1057"/>
      <c r="KI22" s="1057"/>
      <c r="KJ22" s="1057"/>
      <c r="KK22" s="1057"/>
      <c r="KL22" s="1058"/>
      <c r="KM22" s="664"/>
      <c r="KN22" s="1055"/>
      <c r="KO22" s="1055"/>
      <c r="KP22" s="1055"/>
      <c r="KQ22" s="1055"/>
      <c r="KR22" s="1055"/>
      <c r="KS22" s="1055"/>
      <c r="KT22" s="1055"/>
      <c r="KU22" s="1055"/>
      <c r="KV22" s="1056"/>
      <c r="KW22" s="662"/>
      <c r="KX22" s="1057"/>
      <c r="KY22" s="1057"/>
      <c r="KZ22" s="1057"/>
      <c r="LA22" s="1057"/>
      <c r="LB22" s="1057"/>
      <c r="LC22" s="1057"/>
      <c r="LD22" s="1057"/>
      <c r="LE22" s="1057"/>
      <c r="LF22" s="1058"/>
      <c r="LG22" s="1060"/>
      <c r="LH22" s="1055"/>
      <c r="LI22" s="1055"/>
      <c r="LJ22" s="1055"/>
      <c r="LK22" s="1055"/>
      <c r="LL22" s="1055"/>
      <c r="LM22" s="1055"/>
      <c r="LN22" s="1055"/>
      <c r="LO22" s="1055"/>
      <c r="LP22" s="1055"/>
      <c r="LQ22" s="1059"/>
      <c r="LR22" s="739">
        <f t="shared" si="5"/>
        <v>0</v>
      </c>
      <c r="LS22" s="740" t="b">
        <f t="shared" si="66"/>
        <v>0</v>
      </c>
      <c r="LT22" s="741">
        <f t="shared" si="6"/>
        <v>0</v>
      </c>
      <c r="LU22" s="742" t="b">
        <f t="shared" si="67"/>
        <v>0</v>
      </c>
      <c r="LV22" s="743">
        <f t="shared" si="84"/>
        <v>0</v>
      </c>
      <c r="LW22" s="744" t="b">
        <f t="shared" si="68"/>
        <v>0</v>
      </c>
      <c r="LX22" s="745">
        <f t="shared" si="8"/>
        <v>0</v>
      </c>
      <c r="LY22" s="746" t="b">
        <f t="shared" si="69"/>
        <v>0</v>
      </c>
      <c r="LZ22" s="764">
        <f t="shared" si="9"/>
        <v>0</v>
      </c>
      <c r="MA22" s="765" t="b">
        <f t="shared" si="70"/>
        <v>0</v>
      </c>
      <c r="MB22" s="766">
        <f t="shared" si="85"/>
        <v>0</v>
      </c>
      <c r="MC22" s="767" t="b">
        <f t="shared" si="71"/>
        <v>0</v>
      </c>
      <c r="MD22" s="768">
        <f t="shared" si="11"/>
        <v>0</v>
      </c>
      <c r="ME22" s="769" t="b">
        <f t="shared" si="72"/>
        <v>0</v>
      </c>
      <c r="MF22" s="770">
        <f t="shared" si="86"/>
        <v>0</v>
      </c>
      <c r="MG22" s="771" t="b">
        <f t="shared" si="73"/>
        <v>0</v>
      </c>
      <c r="MH22" s="772">
        <f t="shared" si="87"/>
        <v>0</v>
      </c>
      <c r="MI22" s="773" t="b">
        <f t="shared" si="74"/>
        <v>0</v>
      </c>
      <c r="MJ22" s="774">
        <f t="shared" si="88"/>
        <v>0</v>
      </c>
      <c r="MK22" s="775" t="b">
        <f t="shared" si="75"/>
        <v>0</v>
      </c>
      <c r="ML22" s="776">
        <f t="shared" si="89"/>
        <v>0</v>
      </c>
      <c r="MM22" s="777" t="b">
        <f t="shared" si="76"/>
        <v>0</v>
      </c>
      <c r="MN22" s="778">
        <f t="shared" si="90"/>
        <v>0</v>
      </c>
      <c r="MO22" s="779" t="b">
        <f t="shared" si="77"/>
        <v>0</v>
      </c>
      <c r="MP22" s="884">
        <f t="shared" si="91"/>
        <v>0</v>
      </c>
      <c r="MQ22" s="885" t="b">
        <f t="shared" si="78"/>
        <v>0</v>
      </c>
      <c r="MR22" s="990"/>
      <c r="MS22" s="645"/>
      <c r="MT22" s="646"/>
      <c r="MU22" s="647"/>
      <c r="MV22" s="648"/>
      <c r="MW22" s="649"/>
      <c r="MX22" s="657"/>
      <c r="MY22" s="658"/>
      <c r="MZ22" s="659"/>
      <c r="NA22" s="660"/>
      <c r="NB22" s="661"/>
      <c r="NC22" s="662"/>
      <c r="ND22" s="663"/>
      <c r="NE22" s="664"/>
      <c r="NF22" s="665"/>
      <c r="NG22" s="1575" t="b">
        <f t="shared" si="18"/>
        <v>0</v>
      </c>
      <c r="NH22" s="1575" t="b">
        <f t="shared" si="18"/>
        <v>0</v>
      </c>
      <c r="NI22" s="1575" t="b">
        <f t="shared" si="18"/>
        <v>0</v>
      </c>
      <c r="NJ22" s="1575" t="b">
        <f t="shared" si="18"/>
        <v>0</v>
      </c>
      <c r="NK22" s="1575" t="b">
        <f t="shared" si="18"/>
        <v>0</v>
      </c>
      <c r="NL22" s="1575" t="b">
        <f t="shared" si="18"/>
        <v>0</v>
      </c>
      <c r="NM22" s="1575" t="b">
        <f t="shared" si="18"/>
        <v>0</v>
      </c>
      <c r="NN22" s="1575" t="b">
        <f t="shared" si="18"/>
        <v>0</v>
      </c>
      <c r="NO22" s="1575" t="b">
        <f t="shared" si="18"/>
        <v>0</v>
      </c>
      <c r="NP22" s="1576" t="b">
        <f t="shared" si="18"/>
        <v>0</v>
      </c>
      <c r="NQ22" s="1576" t="b">
        <f t="shared" si="18"/>
        <v>0</v>
      </c>
      <c r="NR22" s="1576" t="b">
        <f t="shared" si="18"/>
        <v>0</v>
      </c>
      <c r="NS22" s="1575" t="b">
        <f t="shared" si="18"/>
        <v>0</v>
      </c>
      <c r="NT22" s="1445"/>
    </row>
    <row r="23" spans="1:384" ht="23.25" thickBot="1" x14ac:dyDescent="0.35">
      <c r="A23" s="1600">
        <v>11</v>
      </c>
      <c r="B23" s="1601"/>
      <c r="C23" s="1602"/>
      <c r="D23" s="1601"/>
      <c r="E23" s="1515"/>
      <c r="F23" s="89"/>
      <c r="G23" s="90"/>
      <c r="H23" s="100"/>
      <c r="I23" s="100"/>
      <c r="J23" s="1558"/>
      <c r="K23" s="1565">
        <f t="shared" si="79"/>
        <v>0</v>
      </c>
      <c r="L23" s="1562"/>
      <c r="M23" s="1178"/>
      <c r="N23" s="1179"/>
      <c r="O23" s="1195"/>
      <c r="P23" s="1197"/>
      <c r="Q23" s="1197"/>
      <c r="R23" s="1197"/>
      <c r="S23" s="1197"/>
      <c r="T23" s="1197"/>
      <c r="U23" s="1197"/>
      <c r="V23" s="1198"/>
      <c r="W23" s="1532" t="b">
        <f t="shared" si="81"/>
        <v>0</v>
      </c>
      <c r="X23" s="1531" t="b">
        <f t="shared" si="19"/>
        <v>0</v>
      </c>
      <c r="Y23" s="1531" t="b">
        <f t="shared" si="20"/>
        <v>0</v>
      </c>
      <c r="Z23" s="1531" t="b">
        <f t="shared" si="21"/>
        <v>0</v>
      </c>
      <c r="AA23" s="1531" t="b">
        <f t="shared" si="22"/>
        <v>0</v>
      </c>
      <c r="AB23" s="1531" t="b">
        <f t="shared" si="23"/>
        <v>0</v>
      </c>
      <c r="AC23" s="1531" t="b">
        <f t="shared" si="24"/>
        <v>0</v>
      </c>
      <c r="AD23" s="1533" t="b">
        <f t="shared" si="25"/>
        <v>0</v>
      </c>
      <c r="AE23" s="1178"/>
      <c r="AF23" s="1181"/>
      <c r="AG23" s="103"/>
      <c r="AH23" s="104"/>
      <c r="AI23" s="104"/>
      <c r="AJ23" s="104"/>
      <c r="AK23" s="104"/>
      <c r="AL23" s="104"/>
      <c r="AM23" s="104"/>
      <c r="AN23" s="104"/>
      <c r="AO23" s="104"/>
      <c r="AP23" s="105"/>
      <c r="AQ23" s="1667"/>
      <c r="AR23" s="103"/>
      <c r="AS23" s="104"/>
      <c r="AT23" s="104"/>
      <c r="AU23" s="104"/>
      <c r="AV23" s="104"/>
      <c r="AW23" s="104"/>
      <c r="AX23" s="104"/>
      <c r="AY23" s="104"/>
      <c r="AZ23" s="104"/>
      <c r="BA23" s="105"/>
      <c r="BB23" s="1645">
        <f t="shared" si="0"/>
        <v>0</v>
      </c>
      <c r="BC23" s="382">
        <f t="shared" si="1"/>
        <v>0</v>
      </c>
      <c r="BD23" s="1647" t="e">
        <f t="shared" si="26"/>
        <v>#DIV/0!</v>
      </c>
      <c r="BE23" s="367" t="e">
        <f t="shared" si="27"/>
        <v>#DIV/0!</v>
      </c>
      <c r="BF23" s="368" t="e">
        <f t="shared" si="28"/>
        <v>#DIV/0!</v>
      </c>
      <c r="BG23" s="369" t="e">
        <f t="shared" si="2"/>
        <v>#DIV/0!</v>
      </c>
      <c r="BH23" s="370" t="e">
        <f t="shared" si="3"/>
        <v>#DIV/0!</v>
      </c>
      <c r="BI23" s="371" t="e">
        <f t="shared" si="4"/>
        <v>#DIV/0!</v>
      </c>
      <c r="BJ23" s="372" t="e">
        <f t="shared" si="29"/>
        <v>#DIV/0!</v>
      </c>
      <c r="BK23" s="372" t="e">
        <f t="shared" si="30"/>
        <v>#DIV/0!</v>
      </c>
      <c r="BL23" s="379" t="e">
        <f t="shared" si="31"/>
        <v>#DIV/0!</v>
      </c>
      <c r="BM23" s="99"/>
      <c r="BN23" s="1181"/>
      <c r="BO23" s="1838"/>
      <c r="BP23" s="1839"/>
      <c r="BQ23" s="1839"/>
      <c r="BR23" s="1839"/>
      <c r="BS23" s="1839"/>
      <c r="BT23" s="1839"/>
      <c r="BU23" s="1839"/>
      <c r="BV23" s="1839"/>
      <c r="BW23" s="1839"/>
      <c r="BX23" s="1839"/>
      <c r="BY23" s="1839"/>
      <c r="BZ23" s="1839"/>
      <c r="CA23" s="1839"/>
      <c r="CB23" s="1839"/>
      <c r="CC23" s="1839"/>
      <c r="CD23" s="1839"/>
      <c r="CE23" s="1839"/>
      <c r="CF23" s="1839"/>
      <c r="CG23" s="1839"/>
      <c r="CH23" s="1839"/>
      <c r="CI23" s="1839"/>
      <c r="CJ23" s="1839"/>
      <c r="CK23" s="1839"/>
      <c r="CL23" s="1839"/>
      <c r="CM23" s="1839"/>
      <c r="CN23" s="1839"/>
      <c r="CO23" s="1839"/>
      <c r="CP23" s="1839"/>
      <c r="CQ23" s="1839"/>
      <c r="CR23" s="1839"/>
      <c r="CS23" s="1839"/>
      <c r="CT23" s="1839"/>
      <c r="CU23" s="1839"/>
      <c r="CV23" s="1839"/>
      <c r="CW23" s="1839"/>
      <c r="CX23" s="1839"/>
      <c r="CY23" s="1839"/>
      <c r="CZ23" s="1839"/>
      <c r="DA23" s="1839"/>
      <c r="DB23" s="1840"/>
      <c r="DC23" s="1831">
        <f t="shared" si="32"/>
        <v>0</v>
      </c>
      <c r="DD23" s="1832">
        <f t="shared" si="33"/>
        <v>0</v>
      </c>
      <c r="DE23" s="1833">
        <f t="shared" si="34"/>
        <v>0</v>
      </c>
      <c r="DF23" s="1831">
        <f t="shared" si="35"/>
        <v>0</v>
      </c>
      <c r="DG23" s="1832">
        <f t="shared" si="36"/>
        <v>0</v>
      </c>
      <c r="DH23" s="1833">
        <f t="shared" si="37"/>
        <v>0</v>
      </c>
      <c r="DI23" s="1831">
        <f t="shared" si="38"/>
        <v>0</v>
      </c>
      <c r="DJ23" s="1832">
        <f t="shared" si="39"/>
        <v>0</v>
      </c>
      <c r="DK23" s="1832">
        <f t="shared" si="40"/>
        <v>0</v>
      </c>
      <c r="DL23" s="1833">
        <f t="shared" si="41"/>
        <v>0</v>
      </c>
      <c r="DM23" s="1834">
        <f t="shared" si="42"/>
        <v>0</v>
      </c>
      <c r="DN23" s="1835">
        <f t="shared" si="43"/>
        <v>0</v>
      </c>
      <c r="DO23" s="1836">
        <f t="shared" si="44"/>
        <v>0</v>
      </c>
      <c r="DP23" s="1837">
        <f t="shared" si="45"/>
        <v>0</v>
      </c>
      <c r="DQ23" s="1837">
        <f t="shared" si="46"/>
        <v>0</v>
      </c>
      <c r="DR23" s="1192"/>
      <c r="DS23" s="1210"/>
      <c r="DT23" s="1211"/>
      <c r="DU23" s="1212"/>
      <c r="DV23" s="1213"/>
      <c r="DW23" s="1180"/>
      <c r="DX23" s="1178"/>
      <c r="DY23" s="1181"/>
      <c r="DZ23" s="1195"/>
      <c r="EA23" s="1196"/>
      <c r="EB23" s="1195"/>
      <c r="EC23" s="1197"/>
      <c r="ED23" s="1196"/>
      <c r="EE23" s="1191"/>
      <c r="EF23" s="1192"/>
      <c r="EG23" s="1195"/>
      <c r="EH23" s="1196"/>
      <c r="EI23" s="1195"/>
      <c r="EJ23" s="1197"/>
      <c r="EK23" s="1198"/>
      <c r="EL23" s="1199"/>
      <c r="EM23" s="1179"/>
      <c r="EN23" s="1178"/>
      <c r="EO23" s="1688"/>
      <c r="EP23" s="1680"/>
      <c r="EQ23" s="1675"/>
      <c r="ER23" s="1498"/>
      <c r="ES23" s="1498"/>
      <c r="ET23" s="1499"/>
      <c r="EU23" s="1500"/>
      <c r="EV23" s="1501"/>
      <c r="EW23" s="1501"/>
      <c r="EX23" s="1501"/>
      <c r="EY23" s="1501"/>
      <c r="EZ23" s="1501"/>
      <c r="FA23" s="1501"/>
      <c r="FB23" s="1502"/>
      <c r="FC23" s="1689"/>
      <c r="FD23" s="1444"/>
      <c r="FE23" s="2219"/>
      <c r="FF23" s="2220"/>
      <c r="FG23" s="2220"/>
      <c r="FH23" s="2220"/>
      <c r="FI23" s="2220"/>
      <c r="FJ23" s="2220"/>
      <c r="FK23" s="2220"/>
      <c r="FL23" s="2220"/>
      <c r="FM23" s="2220"/>
      <c r="FN23" s="2220"/>
      <c r="FO23" s="2220"/>
      <c r="FP23" s="2220"/>
      <c r="FQ23" s="2220"/>
      <c r="FR23" s="2220"/>
      <c r="FS23" s="2220"/>
      <c r="FT23" s="2220"/>
      <c r="FU23" s="2220"/>
      <c r="FV23" s="2220"/>
      <c r="FW23" s="2220"/>
      <c r="FX23" s="2220"/>
      <c r="FY23" s="2220"/>
      <c r="FZ23" s="2220"/>
      <c r="GA23" s="2220"/>
      <c r="GB23" s="2220"/>
      <c r="GC23" s="2220"/>
      <c r="GD23" s="2220"/>
      <c r="GE23" s="2220"/>
      <c r="GF23" s="2220"/>
      <c r="GG23" s="2220"/>
      <c r="GH23" s="2220"/>
      <c r="GI23" s="2220"/>
      <c r="GJ23" s="2220"/>
      <c r="GK23" s="2220"/>
      <c r="GL23" s="2220"/>
      <c r="GM23" s="2220"/>
      <c r="GN23" s="2220"/>
      <c r="GO23" s="2220"/>
      <c r="GP23" s="2220"/>
      <c r="GQ23" s="2220"/>
      <c r="GR23" s="2220"/>
      <c r="GS23" s="2220"/>
      <c r="GT23" s="2220"/>
      <c r="GU23" s="2220"/>
      <c r="GV23" s="2220"/>
      <c r="GW23" s="2220"/>
      <c r="GX23" s="2221"/>
      <c r="GY23" s="2198">
        <f t="shared" si="47"/>
        <v>0</v>
      </c>
      <c r="GZ23" s="396" t="b">
        <f t="shared" si="82"/>
        <v>0</v>
      </c>
      <c r="HA23" s="2199">
        <f t="shared" si="48"/>
        <v>0</v>
      </c>
      <c r="HB23" s="2208" t="b">
        <f t="shared" si="49"/>
        <v>0</v>
      </c>
      <c r="HC23" s="2201">
        <f t="shared" si="50"/>
        <v>0</v>
      </c>
      <c r="HD23" s="397" t="b">
        <f t="shared" si="51"/>
        <v>0</v>
      </c>
      <c r="HE23" s="2202">
        <f t="shared" si="52"/>
        <v>0</v>
      </c>
      <c r="HF23" s="398" t="b">
        <f t="shared" si="53"/>
        <v>0</v>
      </c>
      <c r="HG23" s="2203">
        <f t="shared" si="54"/>
        <v>0</v>
      </c>
      <c r="HH23" s="2209" t="b">
        <f t="shared" si="55"/>
        <v>0</v>
      </c>
      <c r="HI23" s="2205">
        <f t="shared" si="56"/>
        <v>0</v>
      </c>
      <c r="HJ23" s="395" t="b">
        <f t="shared" si="57"/>
        <v>0</v>
      </c>
      <c r="HK23" s="2206">
        <f t="shared" si="58"/>
        <v>0</v>
      </c>
      <c r="HL23" s="2210" t="b">
        <f t="shared" si="59"/>
        <v>0</v>
      </c>
      <c r="HM23" s="432"/>
      <c r="HN23" s="991"/>
      <c r="HO23" s="898"/>
      <c r="HP23" s="899"/>
      <c r="HQ23" s="900"/>
      <c r="HR23" s="901"/>
      <c r="HS23" s="902"/>
      <c r="HT23" s="903"/>
      <c r="HU23" s="904"/>
      <c r="HV23" s="714" t="b">
        <f t="shared" si="83"/>
        <v>0</v>
      </c>
      <c r="HW23" s="715" t="b">
        <f t="shared" si="60"/>
        <v>0</v>
      </c>
      <c r="HX23" s="715" t="b">
        <f t="shared" si="61"/>
        <v>0</v>
      </c>
      <c r="HY23" s="715" t="b">
        <f t="shared" si="62"/>
        <v>0</v>
      </c>
      <c r="HZ23" s="715" t="b">
        <f t="shared" si="63"/>
        <v>0</v>
      </c>
      <c r="IA23" s="716" t="b">
        <f t="shared" si="64"/>
        <v>0</v>
      </c>
      <c r="IB23" s="717" t="b">
        <f t="shared" si="65"/>
        <v>0</v>
      </c>
      <c r="IC23" s="433"/>
      <c r="ID23" s="432"/>
      <c r="IE23" s="664"/>
      <c r="IF23" s="1055"/>
      <c r="IG23" s="1055"/>
      <c r="IH23" s="1055"/>
      <c r="II23" s="1055"/>
      <c r="IJ23" s="1055"/>
      <c r="IK23" s="1055"/>
      <c r="IL23" s="1055"/>
      <c r="IM23" s="1055"/>
      <c r="IN23" s="1056"/>
      <c r="IO23" s="662"/>
      <c r="IP23" s="1057"/>
      <c r="IQ23" s="1057"/>
      <c r="IR23" s="1057"/>
      <c r="IS23" s="1057"/>
      <c r="IT23" s="1057"/>
      <c r="IU23" s="1057"/>
      <c r="IV23" s="1057"/>
      <c r="IW23" s="1057"/>
      <c r="IX23" s="1058"/>
      <c r="IY23" s="664"/>
      <c r="IZ23" s="1055"/>
      <c r="JA23" s="1055"/>
      <c r="JB23" s="1055"/>
      <c r="JC23" s="1055"/>
      <c r="JD23" s="1055"/>
      <c r="JE23" s="1055"/>
      <c r="JF23" s="1055"/>
      <c r="JG23" s="1055"/>
      <c r="JH23" s="1059"/>
      <c r="JI23" s="662"/>
      <c r="JJ23" s="1057"/>
      <c r="JK23" s="1057"/>
      <c r="JL23" s="1057"/>
      <c r="JM23" s="1057"/>
      <c r="JN23" s="1057"/>
      <c r="JO23" s="1057"/>
      <c r="JP23" s="1057"/>
      <c r="JQ23" s="1057"/>
      <c r="JR23" s="1062"/>
      <c r="JS23" s="664"/>
      <c r="JT23" s="1055"/>
      <c r="JU23" s="1055"/>
      <c r="JV23" s="1055"/>
      <c r="JW23" s="1055"/>
      <c r="JX23" s="1059"/>
      <c r="JY23" s="1055"/>
      <c r="JZ23" s="1055"/>
      <c r="KA23" s="1055"/>
      <c r="KB23" s="1056"/>
      <c r="KC23" s="662"/>
      <c r="KD23" s="1057"/>
      <c r="KE23" s="1057"/>
      <c r="KF23" s="1057"/>
      <c r="KG23" s="1057"/>
      <c r="KH23" s="1057"/>
      <c r="KI23" s="1057"/>
      <c r="KJ23" s="1057"/>
      <c r="KK23" s="1057"/>
      <c r="KL23" s="1058"/>
      <c r="KM23" s="664"/>
      <c r="KN23" s="1055"/>
      <c r="KO23" s="1055"/>
      <c r="KP23" s="1055"/>
      <c r="KQ23" s="1055"/>
      <c r="KR23" s="1055"/>
      <c r="KS23" s="1055"/>
      <c r="KT23" s="1055"/>
      <c r="KU23" s="1055"/>
      <c r="KV23" s="1056"/>
      <c r="KW23" s="662"/>
      <c r="KX23" s="1057"/>
      <c r="KY23" s="1057"/>
      <c r="KZ23" s="1057"/>
      <c r="LA23" s="1057"/>
      <c r="LB23" s="1057"/>
      <c r="LC23" s="1057"/>
      <c r="LD23" s="1057"/>
      <c r="LE23" s="1057"/>
      <c r="LF23" s="1058"/>
      <c r="LG23" s="1060"/>
      <c r="LH23" s="1055"/>
      <c r="LI23" s="1055"/>
      <c r="LJ23" s="1055"/>
      <c r="LK23" s="1055"/>
      <c r="LL23" s="1055"/>
      <c r="LM23" s="1055"/>
      <c r="LN23" s="1055"/>
      <c r="LO23" s="1055"/>
      <c r="LP23" s="1055"/>
      <c r="LQ23" s="1059"/>
      <c r="LR23" s="739">
        <f t="shared" si="5"/>
        <v>0</v>
      </c>
      <c r="LS23" s="740" t="b">
        <f t="shared" si="66"/>
        <v>0</v>
      </c>
      <c r="LT23" s="741">
        <f t="shared" si="6"/>
        <v>0</v>
      </c>
      <c r="LU23" s="742" t="b">
        <f t="shared" si="67"/>
        <v>0</v>
      </c>
      <c r="LV23" s="743">
        <f t="shared" si="84"/>
        <v>0</v>
      </c>
      <c r="LW23" s="744" t="b">
        <f t="shared" si="68"/>
        <v>0</v>
      </c>
      <c r="LX23" s="745">
        <f t="shared" si="8"/>
        <v>0</v>
      </c>
      <c r="LY23" s="746" t="b">
        <f t="shared" si="69"/>
        <v>0</v>
      </c>
      <c r="LZ23" s="764">
        <f t="shared" si="9"/>
        <v>0</v>
      </c>
      <c r="MA23" s="765" t="b">
        <f t="shared" si="70"/>
        <v>0</v>
      </c>
      <c r="MB23" s="766">
        <f t="shared" si="85"/>
        <v>0</v>
      </c>
      <c r="MC23" s="767" t="b">
        <f t="shared" si="71"/>
        <v>0</v>
      </c>
      <c r="MD23" s="768">
        <f t="shared" si="11"/>
        <v>0</v>
      </c>
      <c r="ME23" s="769" t="b">
        <f t="shared" si="72"/>
        <v>0</v>
      </c>
      <c r="MF23" s="770">
        <f t="shared" si="86"/>
        <v>0</v>
      </c>
      <c r="MG23" s="771" t="b">
        <f t="shared" si="73"/>
        <v>0</v>
      </c>
      <c r="MH23" s="772">
        <f t="shared" si="87"/>
        <v>0</v>
      </c>
      <c r="MI23" s="773" t="b">
        <f t="shared" si="74"/>
        <v>0</v>
      </c>
      <c r="MJ23" s="774">
        <f t="shared" si="88"/>
        <v>0</v>
      </c>
      <c r="MK23" s="775" t="b">
        <f t="shared" si="75"/>
        <v>0</v>
      </c>
      <c r="ML23" s="776">
        <f t="shared" si="89"/>
        <v>0</v>
      </c>
      <c r="MM23" s="777" t="b">
        <f t="shared" si="76"/>
        <v>0</v>
      </c>
      <c r="MN23" s="778">
        <f t="shared" si="90"/>
        <v>0</v>
      </c>
      <c r="MO23" s="779" t="b">
        <f t="shared" si="77"/>
        <v>0</v>
      </c>
      <c r="MP23" s="884">
        <f t="shared" si="91"/>
        <v>0</v>
      </c>
      <c r="MQ23" s="885" t="b">
        <f t="shared" si="78"/>
        <v>0</v>
      </c>
      <c r="MR23" s="990"/>
      <c r="MS23" s="645"/>
      <c r="MT23" s="646"/>
      <c r="MU23" s="647"/>
      <c r="MV23" s="648"/>
      <c r="MW23" s="649"/>
      <c r="MX23" s="657"/>
      <c r="MY23" s="658"/>
      <c r="MZ23" s="659"/>
      <c r="NA23" s="660"/>
      <c r="NB23" s="661"/>
      <c r="NC23" s="662"/>
      <c r="ND23" s="663"/>
      <c r="NE23" s="664"/>
      <c r="NF23" s="665"/>
      <c r="NG23" s="1575" t="b">
        <f t="shared" si="18"/>
        <v>0</v>
      </c>
      <c r="NH23" s="1575" t="b">
        <f t="shared" si="18"/>
        <v>0</v>
      </c>
      <c r="NI23" s="1575" t="b">
        <f t="shared" si="18"/>
        <v>0</v>
      </c>
      <c r="NJ23" s="1575" t="b">
        <f t="shared" si="18"/>
        <v>0</v>
      </c>
      <c r="NK23" s="1575" t="b">
        <f t="shared" si="18"/>
        <v>0</v>
      </c>
      <c r="NL23" s="1575" t="b">
        <f t="shared" si="18"/>
        <v>0</v>
      </c>
      <c r="NM23" s="1575" t="b">
        <f t="shared" si="18"/>
        <v>0</v>
      </c>
      <c r="NN23" s="1575" t="b">
        <f t="shared" si="18"/>
        <v>0</v>
      </c>
      <c r="NO23" s="1575" t="b">
        <f t="shared" si="18"/>
        <v>0</v>
      </c>
      <c r="NP23" s="1576" t="b">
        <f t="shared" si="18"/>
        <v>0</v>
      </c>
      <c r="NQ23" s="1576" t="b">
        <f t="shared" si="18"/>
        <v>0</v>
      </c>
      <c r="NR23" s="1576" t="b">
        <f t="shared" si="18"/>
        <v>0</v>
      </c>
      <c r="NS23" s="1575" t="b">
        <f t="shared" si="18"/>
        <v>0</v>
      </c>
      <c r="NT23" s="1445"/>
    </row>
    <row r="24" spans="1:384" ht="23.25" thickBot="1" x14ac:dyDescent="0.35">
      <c r="A24" s="1600">
        <v>12</v>
      </c>
      <c r="B24" s="1601"/>
      <c r="C24" s="1602"/>
      <c r="D24" s="1601"/>
      <c r="E24" s="1515"/>
      <c r="F24" s="89"/>
      <c r="G24" s="90"/>
      <c r="H24" s="100"/>
      <c r="I24" s="100"/>
      <c r="J24" s="1558"/>
      <c r="K24" s="1565">
        <f t="shared" si="79"/>
        <v>0</v>
      </c>
      <c r="L24" s="1562"/>
      <c r="M24" s="1178"/>
      <c r="N24" s="1179"/>
      <c r="O24" s="1195"/>
      <c r="P24" s="1197"/>
      <c r="Q24" s="1197"/>
      <c r="R24" s="1197"/>
      <c r="S24" s="1197"/>
      <c r="T24" s="1197"/>
      <c r="U24" s="1197"/>
      <c r="V24" s="1198"/>
      <c r="W24" s="1532" t="b">
        <f t="shared" si="81"/>
        <v>0</v>
      </c>
      <c r="X24" s="1531" t="b">
        <f t="shared" si="19"/>
        <v>0</v>
      </c>
      <c r="Y24" s="1531" t="b">
        <f t="shared" si="20"/>
        <v>0</v>
      </c>
      <c r="Z24" s="1531" t="b">
        <f t="shared" si="21"/>
        <v>0</v>
      </c>
      <c r="AA24" s="1531" t="b">
        <f t="shared" si="22"/>
        <v>0</v>
      </c>
      <c r="AB24" s="1531" t="b">
        <f t="shared" si="23"/>
        <v>0</v>
      </c>
      <c r="AC24" s="1531" t="b">
        <f t="shared" si="24"/>
        <v>0</v>
      </c>
      <c r="AD24" s="1533" t="b">
        <f t="shared" si="25"/>
        <v>0</v>
      </c>
      <c r="AE24" s="1178"/>
      <c r="AF24" s="1181"/>
      <c r="AG24" s="103"/>
      <c r="AH24" s="104"/>
      <c r="AI24" s="104"/>
      <c r="AJ24" s="104"/>
      <c r="AK24" s="104"/>
      <c r="AL24" s="104"/>
      <c r="AM24" s="104"/>
      <c r="AN24" s="104"/>
      <c r="AO24" s="104"/>
      <c r="AP24" s="105"/>
      <c r="AQ24" s="1667"/>
      <c r="AR24" s="103"/>
      <c r="AS24" s="104"/>
      <c r="AT24" s="104"/>
      <c r="AU24" s="104"/>
      <c r="AV24" s="104"/>
      <c r="AW24" s="104"/>
      <c r="AX24" s="104"/>
      <c r="AY24" s="104"/>
      <c r="AZ24" s="104"/>
      <c r="BA24" s="105"/>
      <c r="BB24" s="1645">
        <f t="shared" si="0"/>
        <v>0</v>
      </c>
      <c r="BC24" s="382">
        <f t="shared" si="1"/>
        <v>0</v>
      </c>
      <c r="BD24" s="1647" t="e">
        <f t="shared" si="26"/>
        <v>#DIV/0!</v>
      </c>
      <c r="BE24" s="367" t="e">
        <f t="shared" si="27"/>
        <v>#DIV/0!</v>
      </c>
      <c r="BF24" s="368" t="e">
        <f t="shared" si="28"/>
        <v>#DIV/0!</v>
      </c>
      <c r="BG24" s="369" t="e">
        <f t="shared" si="2"/>
        <v>#DIV/0!</v>
      </c>
      <c r="BH24" s="370" t="e">
        <f t="shared" si="3"/>
        <v>#DIV/0!</v>
      </c>
      <c r="BI24" s="371" t="e">
        <f t="shared" si="4"/>
        <v>#DIV/0!</v>
      </c>
      <c r="BJ24" s="372" t="e">
        <f t="shared" si="29"/>
        <v>#DIV/0!</v>
      </c>
      <c r="BK24" s="372" t="e">
        <f t="shared" si="30"/>
        <v>#DIV/0!</v>
      </c>
      <c r="BL24" s="379" t="e">
        <f t="shared" si="31"/>
        <v>#DIV/0!</v>
      </c>
      <c r="BM24" s="99"/>
      <c r="BN24" s="1181"/>
      <c r="BO24" s="1838"/>
      <c r="BP24" s="1839"/>
      <c r="BQ24" s="1839"/>
      <c r="BR24" s="1839"/>
      <c r="BS24" s="1839"/>
      <c r="BT24" s="1839"/>
      <c r="BU24" s="1839"/>
      <c r="BV24" s="1839"/>
      <c r="BW24" s="1839"/>
      <c r="BX24" s="1839"/>
      <c r="BY24" s="1839"/>
      <c r="BZ24" s="1839"/>
      <c r="CA24" s="1839"/>
      <c r="CB24" s="1839"/>
      <c r="CC24" s="1839"/>
      <c r="CD24" s="1839"/>
      <c r="CE24" s="1839"/>
      <c r="CF24" s="1839"/>
      <c r="CG24" s="1839"/>
      <c r="CH24" s="1839"/>
      <c r="CI24" s="1839"/>
      <c r="CJ24" s="1839"/>
      <c r="CK24" s="1839"/>
      <c r="CL24" s="1839"/>
      <c r="CM24" s="1839"/>
      <c r="CN24" s="1839"/>
      <c r="CO24" s="1839"/>
      <c r="CP24" s="1839"/>
      <c r="CQ24" s="1839"/>
      <c r="CR24" s="1839"/>
      <c r="CS24" s="1839"/>
      <c r="CT24" s="1839"/>
      <c r="CU24" s="1839"/>
      <c r="CV24" s="1839"/>
      <c r="CW24" s="1839"/>
      <c r="CX24" s="1839"/>
      <c r="CY24" s="1839"/>
      <c r="CZ24" s="1839"/>
      <c r="DA24" s="1839"/>
      <c r="DB24" s="1840"/>
      <c r="DC24" s="1831">
        <f t="shared" si="32"/>
        <v>0</v>
      </c>
      <c r="DD24" s="1832">
        <f t="shared" si="33"/>
        <v>0</v>
      </c>
      <c r="DE24" s="1833">
        <f t="shared" si="34"/>
        <v>0</v>
      </c>
      <c r="DF24" s="1831">
        <f t="shared" si="35"/>
        <v>0</v>
      </c>
      <c r="DG24" s="1832">
        <f t="shared" si="36"/>
        <v>0</v>
      </c>
      <c r="DH24" s="1833">
        <f t="shared" si="37"/>
        <v>0</v>
      </c>
      <c r="DI24" s="1831">
        <f t="shared" si="38"/>
        <v>0</v>
      </c>
      <c r="DJ24" s="1832">
        <f t="shared" si="39"/>
        <v>0</v>
      </c>
      <c r="DK24" s="1832">
        <f t="shared" si="40"/>
        <v>0</v>
      </c>
      <c r="DL24" s="1833">
        <f t="shared" si="41"/>
        <v>0</v>
      </c>
      <c r="DM24" s="1834">
        <f t="shared" si="42"/>
        <v>0</v>
      </c>
      <c r="DN24" s="1835">
        <f t="shared" si="43"/>
        <v>0</v>
      </c>
      <c r="DO24" s="1836">
        <f t="shared" si="44"/>
        <v>0</v>
      </c>
      <c r="DP24" s="1837">
        <f t="shared" si="45"/>
        <v>0</v>
      </c>
      <c r="DQ24" s="1837">
        <f t="shared" si="46"/>
        <v>0</v>
      </c>
      <c r="DR24" s="1192"/>
      <c r="DS24" s="1210"/>
      <c r="DT24" s="1211"/>
      <c r="DU24" s="1212"/>
      <c r="DV24" s="1213"/>
      <c r="DW24" s="1180"/>
      <c r="DX24" s="1178"/>
      <c r="DY24" s="1181"/>
      <c r="DZ24" s="1195"/>
      <c r="EA24" s="1196"/>
      <c r="EB24" s="1195"/>
      <c r="EC24" s="1197"/>
      <c r="ED24" s="1196"/>
      <c r="EE24" s="1191"/>
      <c r="EF24" s="1192"/>
      <c r="EG24" s="1195"/>
      <c r="EH24" s="1196"/>
      <c r="EI24" s="1195"/>
      <c r="EJ24" s="1197"/>
      <c r="EK24" s="1198"/>
      <c r="EL24" s="1199"/>
      <c r="EM24" s="1179"/>
      <c r="EN24" s="1178"/>
      <c r="EO24" s="1688"/>
      <c r="EP24" s="1680"/>
      <c r="EQ24" s="1675"/>
      <c r="ER24" s="1498"/>
      <c r="ES24" s="1498"/>
      <c r="ET24" s="1499"/>
      <c r="EU24" s="1500"/>
      <c r="EV24" s="1501"/>
      <c r="EW24" s="1501"/>
      <c r="EX24" s="1501"/>
      <c r="EY24" s="1501"/>
      <c r="EZ24" s="1501"/>
      <c r="FA24" s="1501"/>
      <c r="FB24" s="1502"/>
      <c r="FC24" s="1689"/>
      <c r="FD24" s="1444"/>
      <c r="FE24" s="2219"/>
      <c r="FF24" s="2220"/>
      <c r="FG24" s="2220"/>
      <c r="FH24" s="2220"/>
      <c r="FI24" s="2220"/>
      <c r="FJ24" s="2220"/>
      <c r="FK24" s="2220"/>
      <c r="FL24" s="2220"/>
      <c r="FM24" s="2220"/>
      <c r="FN24" s="2220"/>
      <c r="FO24" s="2220"/>
      <c r="FP24" s="2220"/>
      <c r="FQ24" s="2220"/>
      <c r="FR24" s="2220"/>
      <c r="FS24" s="2220"/>
      <c r="FT24" s="2220"/>
      <c r="FU24" s="2220"/>
      <c r="FV24" s="2220"/>
      <c r="FW24" s="2220"/>
      <c r="FX24" s="2220"/>
      <c r="FY24" s="2220"/>
      <c r="FZ24" s="2220"/>
      <c r="GA24" s="2220"/>
      <c r="GB24" s="2220"/>
      <c r="GC24" s="2220"/>
      <c r="GD24" s="2220"/>
      <c r="GE24" s="2220"/>
      <c r="GF24" s="2220"/>
      <c r="GG24" s="2220"/>
      <c r="GH24" s="2220"/>
      <c r="GI24" s="2220"/>
      <c r="GJ24" s="2220"/>
      <c r="GK24" s="2220"/>
      <c r="GL24" s="2220"/>
      <c r="GM24" s="2220"/>
      <c r="GN24" s="2220"/>
      <c r="GO24" s="2220"/>
      <c r="GP24" s="2220"/>
      <c r="GQ24" s="2220"/>
      <c r="GR24" s="2220"/>
      <c r="GS24" s="2220"/>
      <c r="GT24" s="2220"/>
      <c r="GU24" s="2220"/>
      <c r="GV24" s="2220"/>
      <c r="GW24" s="2220"/>
      <c r="GX24" s="2221"/>
      <c r="GY24" s="2198">
        <f t="shared" si="47"/>
        <v>0</v>
      </c>
      <c r="GZ24" s="396" t="b">
        <f t="shared" si="82"/>
        <v>0</v>
      </c>
      <c r="HA24" s="2199">
        <f t="shared" si="48"/>
        <v>0</v>
      </c>
      <c r="HB24" s="2208" t="b">
        <f t="shared" si="49"/>
        <v>0</v>
      </c>
      <c r="HC24" s="2201">
        <f t="shared" si="50"/>
        <v>0</v>
      </c>
      <c r="HD24" s="397" t="b">
        <f t="shared" si="51"/>
        <v>0</v>
      </c>
      <c r="HE24" s="2202">
        <f t="shared" si="52"/>
        <v>0</v>
      </c>
      <c r="HF24" s="398" t="b">
        <f t="shared" si="53"/>
        <v>0</v>
      </c>
      <c r="HG24" s="2203">
        <f t="shared" si="54"/>
        <v>0</v>
      </c>
      <c r="HH24" s="2209" t="b">
        <f t="shared" si="55"/>
        <v>0</v>
      </c>
      <c r="HI24" s="2205">
        <f t="shared" si="56"/>
        <v>0</v>
      </c>
      <c r="HJ24" s="395" t="b">
        <f t="shared" si="57"/>
        <v>0</v>
      </c>
      <c r="HK24" s="2206">
        <f t="shared" si="58"/>
        <v>0</v>
      </c>
      <c r="HL24" s="2210" t="b">
        <f t="shared" si="59"/>
        <v>0</v>
      </c>
      <c r="HM24" s="432"/>
      <c r="HN24" s="991"/>
      <c r="HO24" s="898"/>
      <c r="HP24" s="899"/>
      <c r="HQ24" s="900"/>
      <c r="HR24" s="901"/>
      <c r="HS24" s="902"/>
      <c r="HT24" s="903"/>
      <c r="HU24" s="904"/>
      <c r="HV24" s="714" t="b">
        <f t="shared" si="83"/>
        <v>0</v>
      </c>
      <c r="HW24" s="715" t="b">
        <f t="shared" si="60"/>
        <v>0</v>
      </c>
      <c r="HX24" s="715" t="b">
        <f t="shared" si="61"/>
        <v>0</v>
      </c>
      <c r="HY24" s="715" t="b">
        <f t="shared" si="62"/>
        <v>0</v>
      </c>
      <c r="HZ24" s="715" t="b">
        <f t="shared" si="63"/>
        <v>0</v>
      </c>
      <c r="IA24" s="716" t="b">
        <f t="shared" si="64"/>
        <v>0</v>
      </c>
      <c r="IB24" s="717" t="b">
        <f t="shared" si="65"/>
        <v>0</v>
      </c>
      <c r="IC24" s="433"/>
      <c r="ID24" s="432"/>
      <c r="IE24" s="664"/>
      <c r="IF24" s="1055"/>
      <c r="IG24" s="1055"/>
      <c r="IH24" s="1055"/>
      <c r="II24" s="1055"/>
      <c r="IJ24" s="1055"/>
      <c r="IK24" s="1055"/>
      <c r="IL24" s="1055"/>
      <c r="IM24" s="1055"/>
      <c r="IN24" s="1056"/>
      <c r="IO24" s="662"/>
      <c r="IP24" s="1057"/>
      <c r="IQ24" s="1057"/>
      <c r="IR24" s="1057"/>
      <c r="IS24" s="1057"/>
      <c r="IT24" s="1057"/>
      <c r="IU24" s="1057"/>
      <c r="IV24" s="1057"/>
      <c r="IW24" s="1057"/>
      <c r="IX24" s="1058"/>
      <c r="IY24" s="664"/>
      <c r="IZ24" s="1055"/>
      <c r="JA24" s="1055"/>
      <c r="JB24" s="1055"/>
      <c r="JC24" s="1055"/>
      <c r="JD24" s="1055"/>
      <c r="JE24" s="1055"/>
      <c r="JF24" s="1055"/>
      <c r="JG24" s="1055"/>
      <c r="JH24" s="1059"/>
      <c r="JI24" s="662"/>
      <c r="JJ24" s="1057"/>
      <c r="JK24" s="1057"/>
      <c r="JL24" s="1057"/>
      <c r="JM24" s="1057"/>
      <c r="JN24" s="1057"/>
      <c r="JO24" s="1057"/>
      <c r="JP24" s="1057"/>
      <c r="JQ24" s="1057"/>
      <c r="JR24" s="1062"/>
      <c r="JS24" s="664"/>
      <c r="JT24" s="1055"/>
      <c r="JU24" s="1055"/>
      <c r="JV24" s="1055"/>
      <c r="JW24" s="1055"/>
      <c r="JX24" s="1059"/>
      <c r="JY24" s="1055"/>
      <c r="JZ24" s="1055"/>
      <c r="KA24" s="1055"/>
      <c r="KB24" s="1056"/>
      <c r="KC24" s="662"/>
      <c r="KD24" s="1057"/>
      <c r="KE24" s="1057"/>
      <c r="KF24" s="1057"/>
      <c r="KG24" s="1057"/>
      <c r="KH24" s="1057"/>
      <c r="KI24" s="1057"/>
      <c r="KJ24" s="1057"/>
      <c r="KK24" s="1057"/>
      <c r="KL24" s="1058"/>
      <c r="KM24" s="664"/>
      <c r="KN24" s="1055"/>
      <c r="KO24" s="1055"/>
      <c r="KP24" s="1055"/>
      <c r="KQ24" s="1055"/>
      <c r="KR24" s="1055"/>
      <c r="KS24" s="1055"/>
      <c r="KT24" s="1055"/>
      <c r="KU24" s="1055"/>
      <c r="KV24" s="1056"/>
      <c r="KW24" s="662"/>
      <c r="KX24" s="1057"/>
      <c r="KY24" s="1057"/>
      <c r="KZ24" s="1057"/>
      <c r="LA24" s="1057"/>
      <c r="LB24" s="1057"/>
      <c r="LC24" s="1057"/>
      <c r="LD24" s="1057"/>
      <c r="LE24" s="1057"/>
      <c r="LF24" s="1058"/>
      <c r="LG24" s="1060"/>
      <c r="LH24" s="1055"/>
      <c r="LI24" s="1055"/>
      <c r="LJ24" s="1055"/>
      <c r="LK24" s="1055"/>
      <c r="LL24" s="1055"/>
      <c r="LM24" s="1055"/>
      <c r="LN24" s="1055"/>
      <c r="LO24" s="1055"/>
      <c r="LP24" s="1055"/>
      <c r="LQ24" s="1059"/>
      <c r="LR24" s="739">
        <f t="shared" si="5"/>
        <v>0</v>
      </c>
      <c r="LS24" s="740" t="b">
        <f t="shared" si="66"/>
        <v>0</v>
      </c>
      <c r="LT24" s="741">
        <f t="shared" si="6"/>
        <v>0</v>
      </c>
      <c r="LU24" s="742" t="b">
        <f t="shared" si="67"/>
        <v>0</v>
      </c>
      <c r="LV24" s="743">
        <f t="shared" si="84"/>
        <v>0</v>
      </c>
      <c r="LW24" s="744" t="b">
        <f t="shared" si="68"/>
        <v>0</v>
      </c>
      <c r="LX24" s="745">
        <f t="shared" si="8"/>
        <v>0</v>
      </c>
      <c r="LY24" s="746" t="b">
        <f t="shared" si="69"/>
        <v>0</v>
      </c>
      <c r="LZ24" s="764">
        <f t="shared" si="9"/>
        <v>0</v>
      </c>
      <c r="MA24" s="765" t="b">
        <f t="shared" si="70"/>
        <v>0</v>
      </c>
      <c r="MB24" s="766">
        <f t="shared" si="85"/>
        <v>0</v>
      </c>
      <c r="MC24" s="767" t="b">
        <f t="shared" si="71"/>
        <v>0</v>
      </c>
      <c r="MD24" s="768">
        <f t="shared" si="11"/>
        <v>0</v>
      </c>
      <c r="ME24" s="769" t="b">
        <f t="shared" si="72"/>
        <v>0</v>
      </c>
      <c r="MF24" s="770">
        <f t="shared" si="86"/>
        <v>0</v>
      </c>
      <c r="MG24" s="771" t="b">
        <f t="shared" si="73"/>
        <v>0</v>
      </c>
      <c r="MH24" s="772">
        <f t="shared" si="87"/>
        <v>0</v>
      </c>
      <c r="MI24" s="773" t="b">
        <f t="shared" si="74"/>
        <v>0</v>
      </c>
      <c r="MJ24" s="774">
        <f t="shared" si="88"/>
        <v>0</v>
      </c>
      <c r="MK24" s="775" t="b">
        <f t="shared" si="75"/>
        <v>0</v>
      </c>
      <c r="ML24" s="776">
        <f t="shared" si="89"/>
        <v>0</v>
      </c>
      <c r="MM24" s="777" t="b">
        <f t="shared" si="76"/>
        <v>0</v>
      </c>
      <c r="MN24" s="778">
        <f t="shared" si="90"/>
        <v>0</v>
      </c>
      <c r="MO24" s="779" t="b">
        <f t="shared" si="77"/>
        <v>0</v>
      </c>
      <c r="MP24" s="884">
        <f t="shared" si="91"/>
        <v>0</v>
      </c>
      <c r="MQ24" s="885" t="b">
        <f t="shared" si="78"/>
        <v>0</v>
      </c>
      <c r="MR24" s="990"/>
      <c r="MS24" s="645"/>
      <c r="MT24" s="646"/>
      <c r="MU24" s="647"/>
      <c r="MV24" s="648"/>
      <c r="MW24" s="649"/>
      <c r="MX24" s="657"/>
      <c r="MY24" s="658"/>
      <c r="MZ24" s="659"/>
      <c r="NA24" s="660"/>
      <c r="NB24" s="661"/>
      <c r="NC24" s="662"/>
      <c r="ND24" s="663"/>
      <c r="NE24" s="664"/>
      <c r="NF24" s="665"/>
      <c r="NG24" s="1575" t="b">
        <f t="shared" si="18"/>
        <v>0</v>
      </c>
      <c r="NH24" s="1575" t="b">
        <f t="shared" si="18"/>
        <v>0</v>
      </c>
      <c r="NI24" s="1575" t="b">
        <f t="shared" si="18"/>
        <v>0</v>
      </c>
      <c r="NJ24" s="1575" t="b">
        <f t="shared" si="18"/>
        <v>0</v>
      </c>
      <c r="NK24" s="1575" t="b">
        <f t="shared" si="18"/>
        <v>0</v>
      </c>
      <c r="NL24" s="1575" t="b">
        <f t="shared" si="18"/>
        <v>0</v>
      </c>
      <c r="NM24" s="1575" t="b">
        <f t="shared" si="18"/>
        <v>0</v>
      </c>
      <c r="NN24" s="1575" t="b">
        <f t="shared" si="18"/>
        <v>0</v>
      </c>
      <c r="NO24" s="1575" t="b">
        <f t="shared" si="18"/>
        <v>0</v>
      </c>
      <c r="NP24" s="1576" t="b">
        <f t="shared" si="18"/>
        <v>0</v>
      </c>
      <c r="NQ24" s="1576" t="b">
        <f t="shared" si="18"/>
        <v>0</v>
      </c>
      <c r="NR24" s="1576" t="b">
        <f t="shared" si="18"/>
        <v>0</v>
      </c>
      <c r="NS24" s="1575" t="b">
        <f t="shared" si="18"/>
        <v>0</v>
      </c>
      <c r="NT24" s="1445"/>
    </row>
    <row r="25" spans="1:384" ht="23.25" thickBot="1" x14ac:dyDescent="0.35">
      <c r="A25" s="1600">
        <v>13</v>
      </c>
      <c r="B25" s="1601"/>
      <c r="C25" s="1602"/>
      <c r="D25" s="1601"/>
      <c r="E25" s="1515"/>
      <c r="F25" s="89"/>
      <c r="G25" s="90"/>
      <c r="H25" s="100"/>
      <c r="I25" s="100"/>
      <c r="J25" s="1558"/>
      <c r="K25" s="1565">
        <f t="shared" si="79"/>
        <v>0</v>
      </c>
      <c r="L25" s="1562"/>
      <c r="M25" s="1178"/>
      <c r="N25" s="1179"/>
      <c r="O25" s="1195"/>
      <c r="P25" s="1197"/>
      <c r="Q25" s="1197"/>
      <c r="R25" s="1197"/>
      <c r="S25" s="1197"/>
      <c r="T25" s="1197"/>
      <c r="U25" s="1197"/>
      <c r="V25" s="1198"/>
      <c r="W25" s="1532" t="b">
        <f t="shared" si="81"/>
        <v>0</v>
      </c>
      <c r="X25" s="1531" t="b">
        <f t="shared" si="19"/>
        <v>0</v>
      </c>
      <c r="Y25" s="1531" t="b">
        <f t="shared" si="20"/>
        <v>0</v>
      </c>
      <c r="Z25" s="1531" t="b">
        <f t="shared" si="21"/>
        <v>0</v>
      </c>
      <c r="AA25" s="1531" t="b">
        <f t="shared" si="22"/>
        <v>0</v>
      </c>
      <c r="AB25" s="1531" t="b">
        <f t="shared" si="23"/>
        <v>0</v>
      </c>
      <c r="AC25" s="1531" t="b">
        <f t="shared" si="24"/>
        <v>0</v>
      </c>
      <c r="AD25" s="1533" t="b">
        <f t="shared" si="25"/>
        <v>0</v>
      </c>
      <c r="AE25" s="1178"/>
      <c r="AF25" s="1181"/>
      <c r="AG25" s="103"/>
      <c r="AH25" s="104"/>
      <c r="AI25" s="104"/>
      <c r="AJ25" s="104"/>
      <c r="AK25" s="104"/>
      <c r="AL25" s="104"/>
      <c r="AM25" s="104"/>
      <c r="AN25" s="104"/>
      <c r="AO25" s="104"/>
      <c r="AP25" s="105"/>
      <c r="AQ25" s="1667"/>
      <c r="AR25" s="103"/>
      <c r="AS25" s="104"/>
      <c r="AT25" s="104"/>
      <c r="AU25" s="104"/>
      <c r="AV25" s="104"/>
      <c r="AW25" s="104"/>
      <c r="AX25" s="104"/>
      <c r="AY25" s="104"/>
      <c r="AZ25" s="104"/>
      <c r="BA25" s="105"/>
      <c r="BB25" s="1645">
        <f t="shared" si="0"/>
        <v>0</v>
      </c>
      <c r="BC25" s="382">
        <f t="shared" si="1"/>
        <v>0</v>
      </c>
      <c r="BD25" s="1647" t="e">
        <f t="shared" si="26"/>
        <v>#DIV/0!</v>
      </c>
      <c r="BE25" s="367" t="e">
        <f t="shared" si="27"/>
        <v>#DIV/0!</v>
      </c>
      <c r="BF25" s="368" t="e">
        <f t="shared" si="28"/>
        <v>#DIV/0!</v>
      </c>
      <c r="BG25" s="369" t="e">
        <f t="shared" si="2"/>
        <v>#DIV/0!</v>
      </c>
      <c r="BH25" s="370" t="e">
        <f t="shared" si="3"/>
        <v>#DIV/0!</v>
      </c>
      <c r="BI25" s="371" t="e">
        <f t="shared" si="4"/>
        <v>#DIV/0!</v>
      </c>
      <c r="BJ25" s="372" t="e">
        <f t="shared" si="29"/>
        <v>#DIV/0!</v>
      </c>
      <c r="BK25" s="372" t="e">
        <f t="shared" si="30"/>
        <v>#DIV/0!</v>
      </c>
      <c r="BL25" s="379" t="e">
        <f t="shared" si="31"/>
        <v>#DIV/0!</v>
      </c>
      <c r="BM25" s="99"/>
      <c r="BN25" s="1181"/>
      <c r="BO25" s="1838"/>
      <c r="BP25" s="1839"/>
      <c r="BQ25" s="1839"/>
      <c r="BR25" s="1839"/>
      <c r="BS25" s="1839"/>
      <c r="BT25" s="1839"/>
      <c r="BU25" s="1839"/>
      <c r="BV25" s="1839"/>
      <c r="BW25" s="1839"/>
      <c r="BX25" s="1839"/>
      <c r="BY25" s="1839"/>
      <c r="BZ25" s="1839"/>
      <c r="CA25" s="1839"/>
      <c r="CB25" s="1839"/>
      <c r="CC25" s="1839"/>
      <c r="CD25" s="1839"/>
      <c r="CE25" s="1839"/>
      <c r="CF25" s="1839"/>
      <c r="CG25" s="1839"/>
      <c r="CH25" s="1839"/>
      <c r="CI25" s="1839"/>
      <c r="CJ25" s="1839"/>
      <c r="CK25" s="1839"/>
      <c r="CL25" s="1839"/>
      <c r="CM25" s="1839"/>
      <c r="CN25" s="1839"/>
      <c r="CO25" s="1839"/>
      <c r="CP25" s="1839"/>
      <c r="CQ25" s="1839"/>
      <c r="CR25" s="1839"/>
      <c r="CS25" s="1839"/>
      <c r="CT25" s="1839"/>
      <c r="CU25" s="1839"/>
      <c r="CV25" s="1839"/>
      <c r="CW25" s="1839"/>
      <c r="CX25" s="1839"/>
      <c r="CY25" s="1839"/>
      <c r="CZ25" s="1839"/>
      <c r="DA25" s="1839"/>
      <c r="DB25" s="1840"/>
      <c r="DC25" s="1831">
        <f t="shared" si="32"/>
        <v>0</v>
      </c>
      <c r="DD25" s="1832">
        <f t="shared" si="33"/>
        <v>0</v>
      </c>
      <c r="DE25" s="1833">
        <f t="shared" si="34"/>
        <v>0</v>
      </c>
      <c r="DF25" s="1831">
        <f t="shared" si="35"/>
        <v>0</v>
      </c>
      <c r="DG25" s="1832">
        <f t="shared" si="36"/>
        <v>0</v>
      </c>
      <c r="DH25" s="1833">
        <f t="shared" si="37"/>
        <v>0</v>
      </c>
      <c r="DI25" s="1831">
        <f t="shared" si="38"/>
        <v>0</v>
      </c>
      <c r="DJ25" s="1832">
        <f t="shared" si="39"/>
        <v>0</v>
      </c>
      <c r="DK25" s="1832">
        <f t="shared" si="40"/>
        <v>0</v>
      </c>
      <c r="DL25" s="1833">
        <f t="shared" si="41"/>
        <v>0</v>
      </c>
      <c r="DM25" s="1834">
        <f t="shared" si="42"/>
        <v>0</v>
      </c>
      <c r="DN25" s="1835">
        <f t="shared" si="43"/>
        <v>0</v>
      </c>
      <c r="DO25" s="1836">
        <f t="shared" si="44"/>
        <v>0</v>
      </c>
      <c r="DP25" s="1837">
        <f t="shared" si="45"/>
        <v>0</v>
      </c>
      <c r="DQ25" s="1837">
        <f t="shared" si="46"/>
        <v>0</v>
      </c>
      <c r="DR25" s="1192"/>
      <c r="DS25" s="1210"/>
      <c r="DT25" s="1211"/>
      <c r="DU25" s="1212"/>
      <c r="DV25" s="1213"/>
      <c r="DW25" s="1180"/>
      <c r="DX25" s="1178"/>
      <c r="DY25" s="1181"/>
      <c r="DZ25" s="1195"/>
      <c r="EA25" s="1196"/>
      <c r="EB25" s="1195"/>
      <c r="EC25" s="1197"/>
      <c r="ED25" s="1196"/>
      <c r="EE25" s="1191"/>
      <c r="EF25" s="1192"/>
      <c r="EG25" s="1195"/>
      <c r="EH25" s="1196"/>
      <c r="EI25" s="1195"/>
      <c r="EJ25" s="1197"/>
      <c r="EK25" s="1198"/>
      <c r="EL25" s="1199"/>
      <c r="EM25" s="1179"/>
      <c r="EN25" s="1178"/>
      <c r="EO25" s="1688"/>
      <c r="EP25" s="1680"/>
      <c r="EQ25" s="1675"/>
      <c r="ER25" s="1498"/>
      <c r="ES25" s="1498"/>
      <c r="ET25" s="1499"/>
      <c r="EU25" s="1500"/>
      <c r="EV25" s="1501"/>
      <c r="EW25" s="1501"/>
      <c r="EX25" s="1501"/>
      <c r="EY25" s="1501"/>
      <c r="EZ25" s="1501"/>
      <c r="FA25" s="1501"/>
      <c r="FB25" s="1502"/>
      <c r="FC25" s="1689"/>
      <c r="FD25" s="1444"/>
      <c r="FE25" s="2219"/>
      <c r="FF25" s="2220"/>
      <c r="FG25" s="2220"/>
      <c r="FH25" s="2220"/>
      <c r="FI25" s="2220"/>
      <c r="FJ25" s="2220"/>
      <c r="FK25" s="2220"/>
      <c r="FL25" s="2220"/>
      <c r="FM25" s="2220"/>
      <c r="FN25" s="2220"/>
      <c r="FO25" s="2220"/>
      <c r="FP25" s="2220"/>
      <c r="FQ25" s="2220"/>
      <c r="FR25" s="2220"/>
      <c r="FS25" s="2220"/>
      <c r="FT25" s="2220"/>
      <c r="FU25" s="2220"/>
      <c r="FV25" s="2220"/>
      <c r="FW25" s="2220"/>
      <c r="FX25" s="2220"/>
      <c r="FY25" s="2220"/>
      <c r="FZ25" s="2220"/>
      <c r="GA25" s="2220"/>
      <c r="GB25" s="2220"/>
      <c r="GC25" s="2220"/>
      <c r="GD25" s="2220"/>
      <c r="GE25" s="2220"/>
      <c r="GF25" s="2220"/>
      <c r="GG25" s="2220"/>
      <c r="GH25" s="2220"/>
      <c r="GI25" s="2220"/>
      <c r="GJ25" s="2220"/>
      <c r="GK25" s="2220"/>
      <c r="GL25" s="2220"/>
      <c r="GM25" s="2220"/>
      <c r="GN25" s="2220"/>
      <c r="GO25" s="2220"/>
      <c r="GP25" s="2220"/>
      <c r="GQ25" s="2220"/>
      <c r="GR25" s="2220"/>
      <c r="GS25" s="2220"/>
      <c r="GT25" s="2220"/>
      <c r="GU25" s="2220"/>
      <c r="GV25" s="2220"/>
      <c r="GW25" s="2220"/>
      <c r="GX25" s="2221"/>
      <c r="GY25" s="2198">
        <f t="shared" si="47"/>
        <v>0</v>
      </c>
      <c r="GZ25" s="396" t="b">
        <f t="shared" si="82"/>
        <v>0</v>
      </c>
      <c r="HA25" s="2199">
        <f t="shared" si="48"/>
        <v>0</v>
      </c>
      <c r="HB25" s="2208" t="b">
        <f t="shared" si="49"/>
        <v>0</v>
      </c>
      <c r="HC25" s="2201">
        <f t="shared" si="50"/>
        <v>0</v>
      </c>
      <c r="HD25" s="397" t="b">
        <f t="shared" si="51"/>
        <v>0</v>
      </c>
      <c r="HE25" s="2202">
        <f t="shared" si="52"/>
        <v>0</v>
      </c>
      <c r="HF25" s="398" t="b">
        <f t="shared" si="53"/>
        <v>0</v>
      </c>
      <c r="HG25" s="2203">
        <f t="shared" si="54"/>
        <v>0</v>
      </c>
      <c r="HH25" s="2209" t="b">
        <f t="shared" si="55"/>
        <v>0</v>
      </c>
      <c r="HI25" s="2205">
        <f t="shared" si="56"/>
        <v>0</v>
      </c>
      <c r="HJ25" s="395" t="b">
        <f t="shared" si="57"/>
        <v>0</v>
      </c>
      <c r="HK25" s="2206">
        <f t="shared" si="58"/>
        <v>0</v>
      </c>
      <c r="HL25" s="2210" t="b">
        <f t="shared" si="59"/>
        <v>0</v>
      </c>
      <c r="HM25" s="432"/>
      <c r="HN25" s="991"/>
      <c r="HO25" s="898"/>
      <c r="HP25" s="899"/>
      <c r="HQ25" s="900"/>
      <c r="HR25" s="901"/>
      <c r="HS25" s="902"/>
      <c r="HT25" s="903"/>
      <c r="HU25" s="904"/>
      <c r="HV25" s="714" t="b">
        <f t="shared" si="83"/>
        <v>0</v>
      </c>
      <c r="HW25" s="715" t="b">
        <f t="shared" si="60"/>
        <v>0</v>
      </c>
      <c r="HX25" s="715" t="b">
        <f t="shared" si="61"/>
        <v>0</v>
      </c>
      <c r="HY25" s="715" t="b">
        <f t="shared" si="62"/>
        <v>0</v>
      </c>
      <c r="HZ25" s="715" t="b">
        <f t="shared" si="63"/>
        <v>0</v>
      </c>
      <c r="IA25" s="716" t="b">
        <f t="shared" si="64"/>
        <v>0</v>
      </c>
      <c r="IB25" s="717" t="b">
        <f t="shared" si="65"/>
        <v>0</v>
      </c>
      <c r="IC25" s="433"/>
      <c r="ID25" s="432"/>
      <c r="IE25" s="664"/>
      <c r="IF25" s="1055"/>
      <c r="IG25" s="1055"/>
      <c r="IH25" s="1055"/>
      <c r="II25" s="1055"/>
      <c r="IJ25" s="1055"/>
      <c r="IK25" s="1055"/>
      <c r="IL25" s="1055"/>
      <c r="IM25" s="1055"/>
      <c r="IN25" s="1056"/>
      <c r="IO25" s="662"/>
      <c r="IP25" s="1057"/>
      <c r="IQ25" s="1057"/>
      <c r="IR25" s="1057"/>
      <c r="IS25" s="1057"/>
      <c r="IT25" s="1057"/>
      <c r="IU25" s="1057"/>
      <c r="IV25" s="1057"/>
      <c r="IW25" s="1057"/>
      <c r="IX25" s="1058"/>
      <c r="IY25" s="664"/>
      <c r="IZ25" s="1055"/>
      <c r="JA25" s="1055"/>
      <c r="JB25" s="1055"/>
      <c r="JC25" s="1055"/>
      <c r="JD25" s="1055"/>
      <c r="JE25" s="1055"/>
      <c r="JF25" s="1055"/>
      <c r="JG25" s="1055"/>
      <c r="JH25" s="1059"/>
      <c r="JI25" s="662"/>
      <c r="JJ25" s="1057"/>
      <c r="JK25" s="1057"/>
      <c r="JL25" s="1057"/>
      <c r="JM25" s="1057"/>
      <c r="JN25" s="1057"/>
      <c r="JO25" s="1057"/>
      <c r="JP25" s="1057"/>
      <c r="JQ25" s="1057"/>
      <c r="JR25" s="1062"/>
      <c r="JS25" s="664"/>
      <c r="JT25" s="1055"/>
      <c r="JU25" s="1055"/>
      <c r="JV25" s="1055"/>
      <c r="JW25" s="1055"/>
      <c r="JX25" s="1059"/>
      <c r="JY25" s="1055"/>
      <c r="JZ25" s="1055"/>
      <c r="KA25" s="1055"/>
      <c r="KB25" s="1056"/>
      <c r="KC25" s="662"/>
      <c r="KD25" s="1057"/>
      <c r="KE25" s="1057"/>
      <c r="KF25" s="1057"/>
      <c r="KG25" s="1057"/>
      <c r="KH25" s="1057"/>
      <c r="KI25" s="1057"/>
      <c r="KJ25" s="1057"/>
      <c r="KK25" s="1057"/>
      <c r="KL25" s="1058"/>
      <c r="KM25" s="664"/>
      <c r="KN25" s="1055"/>
      <c r="KO25" s="1055"/>
      <c r="KP25" s="1055"/>
      <c r="KQ25" s="1055"/>
      <c r="KR25" s="1055"/>
      <c r="KS25" s="1055"/>
      <c r="KT25" s="1055"/>
      <c r="KU25" s="1055"/>
      <c r="KV25" s="1056"/>
      <c r="KW25" s="662"/>
      <c r="KX25" s="1057"/>
      <c r="KY25" s="1057"/>
      <c r="KZ25" s="1057"/>
      <c r="LA25" s="1057"/>
      <c r="LB25" s="1057"/>
      <c r="LC25" s="1057"/>
      <c r="LD25" s="1057"/>
      <c r="LE25" s="1057"/>
      <c r="LF25" s="1058"/>
      <c r="LG25" s="1060"/>
      <c r="LH25" s="1055"/>
      <c r="LI25" s="1055"/>
      <c r="LJ25" s="1055"/>
      <c r="LK25" s="1055"/>
      <c r="LL25" s="1055"/>
      <c r="LM25" s="1055"/>
      <c r="LN25" s="1055"/>
      <c r="LO25" s="1055"/>
      <c r="LP25" s="1055"/>
      <c r="LQ25" s="1059"/>
      <c r="LR25" s="739">
        <f t="shared" si="5"/>
        <v>0</v>
      </c>
      <c r="LS25" s="740" t="b">
        <f t="shared" si="66"/>
        <v>0</v>
      </c>
      <c r="LT25" s="741">
        <f t="shared" si="6"/>
        <v>0</v>
      </c>
      <c r="LU25" s="742" t="b">
        <f t="shared" si="67"/>
        <v>0</v>
      </c>
      <c r="LV25" s="743">
        <f t="shared" si="84"/>
        <v>0</v>
      </c>
      <c r="LW25" s="744" t="b">
        <f t="shared" si="68"/>
        <v>0</v>
      </c>
      <c r="LX25" s="745">
        <f t="shared" si="8"/>
        <v>0</v>
      </c>
      <c r="LY25" s="746" t="b">
        <f t="shared" si="69"/>
        <v>0</v>
      </c>
      <c r="LZ25" s="764">
        <f t="shared" si="9"/>
        <v>0</v>
      </c>
      <c r="MA25" s="765" t="b">
        <f t="shared" si="70"/>
        <v>0</v>
      </c>
      <c r="MB25" s="766">
        <f t="shared" si="85"/>
        <v>0</v>
      </c>
      <c r="MC25" s="767" t="b">
        <f t="shared" si="71"/>
        <v>0</v>
      </c>
      <c r="MD25" s="768">
        <f t="shared" si="11"/>
        <v>0</v>
      </c>
      <c r="ME25" s="769" t="b">
        <f t="shared" si="72"/>
        <v>0</v>
      </c>
      <c r="MF25" s="770">
        <f t="shared" si="86"/>
        <v>0</v>
      </c>
      <c r="MG25" s="771" t="b">
        <f t="shared" si="73"/>
        <v>0</v>
      </c>
      <c r="MH25" s="772">
        <f t="shared" si="87"/>
        <v>0</v>
      </c>
      <c r="MI25" s="773" t="b">
        <f t="shared" si="74"/>
        <v>0</v>
      </c>
      <c r="MJ25" s="774">
        <f t="shared" si="88"/>
        <v>0</v>
      </c>
      <c r="MK25" s="775" t="b">
        <f t="shared" si="75"/>
        <v>0</v>
      </c>
      <c r="ML25" s="776">
        <f t="shared" si="89"/>
        <v>0</v>
      </c>
      <c r="MM25" s="777" t="b">
        <f t="shared" si="76"/>
        <v>0</v>
      </c>
      <c r="MN25" s="778">
        <f t="shared" si="90"/>
        <v>0</v>
      </c>
      <c r="MO25" s="779" t="b">
        <f t="shared" si="77"/>
        <v>0</v>
      </c>
      <c r="MP25" s="884">
        <f t="shared" si="91"/>
        <v>0</v>
      </c>
      <c r="MQ25" s="885" t="b">
        <f t="shared" si="78"/>
        <v>0</v>
      </c>
      <c r="MR25" s="990"/>
      <c r="MS25" s="645"/>
      <c r="MT25" s="646"/>
      <c r="MU25" s="647"/>
      <c r="MV25" s="648"/>
      <c r="MW25" s="649"/>
      <c r="MX25" s="657"/>
      <c r="MY25" s="658"/>
      <c r="MZ25" s="659"/>
      <c r="NA25" s="660"/>
      <c r="NB25" s="661"/>
      <c r="NC25" s="662"/>
      <c r="ND25" s="663"/>
      <c r="NE25" s="664"/>
      <c r="NF25" s="665"/>
      <c r="NG25" s="1575" t="b">
        <f t="shared" si="18"/>
        <v>0</v>
      </c>
      <c r="NH25" s="1575" t="b">
        <f t="shared" si="18"/>
        <v>0</v>
      </c>
      <c r="NI25" s="1575" t="b">
        <f t="shared" si="18"/>
        <v>0</v>
      </c>
      <c r="NJ25" s="1575" t="b">
        <f t="shared" si="18"/>
        <v>0</v>
      </c>
      <c r="NK25" s="1575" t="b">
        <f t="shared" si="18"/>
        <v>0</v>
      </c>
      <c r="NL25" s="1575" t="b">
        <f t="shared" si="18"/>
        <v>0</v>
      </c>
      <c r="NM25" s="1575" t="b">
        <f t="shared" si="18"/>
        <v>0</v>
      </c>
      <c r="NN25" s="1575" t="b">
        <f t="shared" si="18"/>
        <v>0</v>
      </c>
      <c r="NO25" s="1575" t="b">
        <f t="shared" si="18"/>
        <v>0</v>
      </c>
      <c r="NP25" s="1576" t="b">
        <f t="shared" si="18"/>
        <v>0</v>
      </c>
      <c r="NQ25" s="1576" t="b">
        <f t="shared" si="18"/>
        <v>0</v>
      </c>
      <c r="NR25" s="1576" t="b">
        <f t="shared" si="18"/>
        <v>0</v>
      </c>
      <c r="NS25" s="1575" t="b">
        <f t="shared" si="18"/>
        <v>0</v>
      </c>
      <c r="NT25" s="1445"/>
    </row>
    <row r="26" spans="1:384" ht="23.25" thickBot="1" x14ac:dyDescent="0.35">
      <c r="A26" s="1600">
        <v>14</v>
      </c>
      <c r="B26" s="1601"/>
      <c r="C26" s="1602"/>
      <c r="D26" s="1601"/>
      <c r="E26" s="1515"/>
      <c r="F26" s="89"/>
      <c r="G26" s="90"/>
      <c r="H26" s="100"/>
      <c r="I26" s="100"/>
      <c r="J26" s="1558"/>
      <c r="K26" s="1565">
        <f t="shared" si="79"/>
        <v>0</v>
      </c>
      <c r="L26" s="1562"/>
      <c r="M26" s="1178"/>
      <c r="N26" s="1179"/>
      <c r="O26" s="1195"/>
      <c r="P26" s="1197"/>
      <c r="Q26" s="1197"/>
      <c r="R26" s="1197"/>
      <c r="S26" s="1197"/>
      <c r="T26" s="1197"/>
      <c r="U26" s="1197"/>
      <c r="V26" s="1198"/>
      <c r="W26" s="1532" t="b">
        <f t="shared" si="81"/>
        <v>0</v>
      </c>
      <c r="X26" s="1531" t="b">
        <f t="shared" si="19"/>
        <v>0</v>
      </c>
      <c r="Y26" s="1531" t="b">
        <f t="shared" si="20"/>
        <v>0</v>
      </c>
      <c r="Z26" s="1531" t="b">
        <f t="shared" si="21"/>
        <v>0</v>
      </c>
      <c r="AA26" s="1531" t="b">
        <f t="shared" si="22"/>
        <v>0</v>
      </c>
      <c r="AB26" s="1531" t="b">
        <f t="shared" si="23"/>
        <v>0</v>
      </c>
      <c r="AC26" s="1531" t="b">
        <f t="shared" si="24"/>
        <v>0</v>
      </c>
      <c r="AD26" s="1533" t="b">
        <f t="shared" si="25"/>
        <v>0</v>
      </c>
      <c r="AE26" s="1178"/>
      <c r="AF26" s="1181"/>
      <c r="AG26" s="103"/>
      <c r="AH26" s="104"/>
      <c r="AI26" s="104"/>
      <c r="AJ26" s="104"/>
      <c r="AK26" s="104"/>
      <c r="AL26" s="104"/>
      <c r="AM26" s="104"/>
      <c r="AN26" s="104"/>
      <c r="AO26" s="104"/>
      <c r="AP26" s="105"/>
      <c r="AQ26" s="1667"/>
      <c r="AR26" s="103"/>
      <c r="AS26" s="104"/>
      <c r="AT26" s="104"/>
      <c r="AU26" s="104"/>
      <c r="AV26" s="104"/>
      <c r="AW26" s="104"/>
      <c r="AX26" s="104"/>
      <c r="AY26" s="104"/>
      <c r="AZ26" s="104"/>
      <c r="BA26" s="105"/>
      <c r="BB26" s="1645">
        <f t="shared" si="0"/>
        <v>0</v>
      </c>
      <c r="BC26" s="382">
        <f t="shared" si="1"/>
        <v>0</v>
      </c>
      <c r="BD26" s="1647" t="e">
        <f t="shared" si="26"/>
        <v>#DIV/0!</v>
      </c>
      <c r="BE26" s="367" t="e">
        <f t="shared" si="27"/>
        <v>#DIV/0!</v>
      </c>
      <c r="BF26" s="368" t="e">
        <f t="shared" si="28"/>
        <v>#DIV/0!</v>
      </c>
      <c r="BG26" s="369" t="e">
        <f t="shared" si="2"/>
        <v>#DIV/0!</v>
      </c>
      <c r="BH26" s="370" t="e">
        <f t="shared" si="3"/>
        <v>#DIV/0!</v>
      </c>
      <c r="BI26" s="371" t="e">
        <f t="shared" si="4"/>
        <v>#DIV/0!</v>
      </c>
      <c r="BJ26" s="372" t="e">
        <f t="shared" si="29"/>
        <v>#DIV/0!</v>
      </c>
      <c r="BK26" s="372" t="e">
        <f t="shared" si="30"/>
        <v>#DIV/0!</v>
      </c>
      <c r="BL26" s="379" t="e">
        <f t="shared" si="31"/>
        <v>#DIV/0!</v>
      </c>
      <c r="BM26" s="99"/>
      <c r="BN26" s="1181"/>
      <c r="BO26" s="1838"/>
      <c r="BP26" s="1839"/>
      <c r="BQ26" s="1839"/>
      <c r="BR26" s="1839"/>
      <c r="BS26" s="1839"/>
      <c r="BT26" s="1839"/>
      <c r="BU26" s="1839"/>
      <c r="BV26" s="1839"/>
      <c r="BW26" s="1839"/>
      <c r="BX26" s="1839"/>
      <c r="BY26" s="1839"/>
      <c r="BZ26" s="1839"/>
      <c r="CA26" s="1839"/>
      <c r="CB26" s="1839"/>
      <c r="CC26" s="1839"/>
      <c r="CD26" s="1839"/>
      <c r="CE26" s="1839"/>
      <c r="CF26" s="1839"/>
      <c r="CG26" s="1839"/>
      <c r="CH26" s="1839"/>
      <c r="CI26" s="1839"/>
      <c r="CJ26" s="1839"/>
      <c r="CK26" s="1839"/>
      <c r="CL26" s="1839"/>
      <c r="CM26" s="1839"/>
      <c r="CN26" s="1839"/>
      <c r="CO26" s="1839"/>
      <c r="CP26" s="1839"/>
      <c r="CQ26" s="1839"/>
      <c r="CR26" s="1839"/>
      <c r="CS26" s="1839"/>
      <c r="CT26" s="1839"/>
      <c r="CU26" s="1839"/>
      <c r="CV26" s="1839"/>
      <c r="CW26" s="1839"/>
      <c r="CX26" s="1839"/>
      <c r="CY26" s="1839"/>
      <c r="CZ26" s="1839"/>
      <c r="DA26" s="1839"/>
      <c r="DB26" s="1840"/>
      <c r="DC26" s="1831">
        <f t="shared" si="32"/>
        <v>0</v>
      </c>
      <c r="DD26" s="1832">
        <f t="shared" si="33"/>
        <v>0</v>
      </c>
      <c r="DE26" s="1833">
        <f t="shared" si="34"/>
        <v>0</v>
      </c>
      <c r="DF26" s="1831">
        <f t="shared" si="35"/>
        <v>0</v>
      </c>
      <c r="DG26" s="1832">
        <f t="shared" si="36"/>
        <v>0</v>
      </c>
      <c r="DH26" s="1833">
        <f t="shared" si="37"/>
        <v>0</v>
      </c>
      <c r="DI26" s="1831">
        <f t="shared" si="38"/>
        <v>0</v>
      </c>
      <c r="DJ26" s="1832">
        <f t="shared" si="39"/>
        <v>0</v>
      </c>
      <c r="DK26" s="1832">
        <f t="shared" si="40"/>
        <v>0</v>
      </c>
      <c r="DL26" s="1833">
        <f t="shared" si="41"/>
        <v>0</v>
      </c>
      <c r="DM26" s="1834">
        <f t="shared" si="42"/>
        <v>0</v>
      </c>
      <c r="DN26" s="1835">
        <f t="shared" si="43"/>
        <v>0</v>
      </c>
      <c r="DO26" s="1836">
        <f t="shared" si="44"/>
        <v>0</v>
      </c>
      <c r="DP26" s="1837">
        <f t="shared" si="45"/>
        <v>0</v>
      </c>
      <c r="DQ26" s="1837">
        <f t="shared" si="46"/>
        <v>0</v>
      </c>
      <c r="DR26" s="1192"/>
      <c r="DS26" s="1210"/>
      <c r="DT26" s="1211"/>
      <c r="DU26" s="1212"/>
      <c r="DV26" s="1213"/>
      <c r="DW26" s="1180"/>
      <c r="DX26" s="1178"/>
      <c r="DY26" s="1181"/>
      <c r="DZ26" s="1195"/>
      <c r="EA26" s="1196"/>
      <c r="EB26" s="1195"/>
      <c r="EC26" s="1197"/>
      <c r="ED26" s="1196"/>
      <c r="EE26" s="1191"/>
      <c r="EF26" s="1192"/>
      <c r="EG26" s="1195"/>
      <c r="EH26" s="1196"/>
      <c r="EI26" s="1195"/>
      <c r="EJ26" s="1197"/>
      <c r="EK26" s="1198"/>
      <c r="EL26" s="1199"/>
      <c r="EM26" s="1179"/>
      <c r="EN26" s="1178"/>
      <c r="EO26" s="1688"/>
      <c r="EP26" s="1680"/>
      <c r="EQ26" s="1675"/>
      <c r="ER26" s="1498"/>
      <c r="ES26" s="1498"/>
      <c r="ET26" s="1499"/>
      <c r="EU26" s="1500"/>
      <c r="EV26" s="1501"/>
      <c r="EW26" s="1501"/>
      <c r="EX26" s="1501"/>
      <c r="EY26" s="1501"/>
      <c r="EZ26" s="1501"/>
      <c r="FA26" s="1501"/>
      <c r="FB26" s="1502"/>
      <c r="FC26" s="1689"/>
      <c r="FD26" s="1444"/>
      <c r="FE26" s="2219"/>
      <c r="FF26" s="2220"/>
      <c r="FG26" s="2220"/>
      <c r="FH26" s="2220"/>
      <c r="FI26" s="2220"/>
      <c r="FJ26" s="2220"/>
      <c r="FK26" s="2220"/>
      <c r="FL26" s="2220"/>
      <c r="FM26" s="2220"/>
      <c r="FN26" s="2220"/>
      <c r="FO26" s="2220"/>
      <c r="FP26" s="2220"/>
      <c r="FQ26" s="2220"/>
      <c r="FR26" s="2220"/>
      <c r="FS26" s="2220"/>
      <c r="FT26" s="2220"/>
      <c r="FU26" s="2220"/>
      <c r="FV26" s="2220"/>
      <c r="FW26" s="2220"/>
      <c r="FX26" s="2220"/>
      <c r="FY26" s="2220"/>
      <c r="FZ26" s="2220"/>
      <c r="GA26" s="2220"/>
      <c r="GB26" s="2220"/>
      <c r="GC26" s="2220"/>
      <c r="GD26" s="2220"/>
      <c r="GE26" s="2220"/>
      <c r="GF26" s="2220"/>
      <c r="GG26" s="2220"/>
      <c r="GH26" s="2220"/>
      <c r="GI26" s="2220"/>
      <c r="GJ26" s="2220"/>
      <c r="GK26" s="2220"/>
      <c r="GL26" s="2220"/>
      <c r="GM26" s="2220"/>
      <c r="GN26" s="2220"/>
      <c r="GO26" s="2220"/>
      <c r="GP26" s="2220"/>
      <c r="GQ26" s="2220"/>
      <c r="GR26" s="2220"/>
      <c r="GS26" s="2220"/>
      <c r="GT26" s="2220"/>
      <c r="GU26" s="2220"/>
      <c r="GV26" s="2220"/>
      <c r="GW26" s="2220"/>
      <c r="GX26" s="2221"/>
      <c r="GY26" s="2198">
        <f t="shared" si="47"/>
        <v>0</v>
      </c>
      <c r="GZ26" s="396" t="b">
        <f t="shared" si="82"/>
        <v>0</v>
      </c>
      <c r="HA26" s="2199">
        <f t="shared" si="48"/>
        <v>0</v>
      </c>
      <c r="HB26" s="2208" t="b">
        <f t="shared" si="49"/>
        <v>0</v>
      </c>
      <c r="HC26" s="2201">
        <f t="shared" si="50"/>
        <v>0</v>
      </c>
      <c r="HD26" s="397" t="b">
        <f t="shared" si="51"/>
        <v>0</v>
      </c>
      <c r="HE26" s="2202">
        <f t="shared" si="52"/>
        <v>0</v>
      </c>
      <c r="HF26" s="398" t="b">
        <f t="shared" si="53"/>
        <v>0</v>
      </c>
      <c r="HG26" s="2203">
        <f t="shared" si="54"/>
        <v>0</v>
      </c>
      <c r="HH26" s="2209" t="b">
        <f t="shared" si="55"/>
        <v>0</v>
      </c>
      <c r="HI26" s="2205">
        <f t="shared" si="56"/>
        <v>0</v>
      </c>
      <c r="HJ26" s="395" t="b">
        <f t="shared" si="57"/>
        <v>0</v>
      </c>
      <c r="HK26" s="2206">
        <f t="shared" si="58"/>
        <v>0</v>
      </c>
      <c r="HL26" s="2210" t="b">
        <f t="shared" si="59"/>
        <v>0</v>
      </c>
      <c r="HM26" s="432"/>
      <c r="HN26" s="991"/>
      <c r="HO26" s="898"/>
      <c r="HP26" s="899"/>
      <c r="HQ26" s="900"/>
      <c r="HR26" s="901"/>
      <c r="HS26" s="902"/>
      <c r="HT26" s="903"/>
      <c r="HU26" s="904"/>
      <c r="HV26" s="714" t="b">
        <f t="shared" si="83"/>
        <v>0</v>
      </c>
      <c r="HW26" s="715" t="b">
        <f t="shared" si="60"/>
        <v>0</v>
      </c>
      <c r="HX26" s="715" t="b">
        <f t="shared" si="61"/>
        <v>0</v>
      </c>
      <c r="HY26" s="715" t="b">
        <f t="shared" si="62"/>
        <v>0</v>
      </c>
      <c r="HZ26" s="715" t="b">
        <f t="shared" si="63"/>
        <v>0</v>
      </c>
      <c r="IA26" s="716" t="b">
        <f t="shared" si="64"/>
        <v>0</v>
      </c>
      <c r="IB26" s="717" t="b">
        <f t="shared" si="65"/>
        <v>0</v>
      </c>
      <c r="IC26" s="433"/>
      <c r="ID26" s="432"/>
      <c r="IE26" s="664"/>
      <c r="IF26" s="1055"/>
      <c r="IG26" s="1055"/>
      <c r="IH26" s="1055"/>
      <c r="II26" s="1055"/>
      <c r="IJ26" s="1055"/>
      <c r="IK26" s="1055"/>
      <c r="IL26" s="1055"/>
      <c r="IM26" s="1055"/>
      <c r="IN26" s="1056"/>
      <c r="IO26" s="662"/>
      <c r="IP26" s="1057"/>
      <c r="IQ26" s="1057"/>
      <c r="IR26" s="1057"/>
      <c r="IS26" s="1057"/>
      <c r="IT26" s="1057"/>
      <c r="IU26" s="1057"/>
      <c r="IV26" s="1057"/>
      <c r="IW26" s="1057"/>
      <c r="IX26" s="1058"/>
      <c r="IY26" s="664"/>
      <c r="IZ26" s="1055"/>
      <c r="JA26" s="1055"/>
      <c r="JB26" s="1055"/>
      <c r="JC26" s="1055"/>
      <c r="JD26" s="1055"/>
      <c r="JE26" s="1055"/>
      <c r="JF26" s="1055"/>
      <c r="JG26" s="1055"/>
      <c r="JH26" s="1059"/>
      <c r="JI26" s="662"/>
      <c r="JJ26" s="1057"/>
      <c r="JK26" s="1057"/>
      <c r="JL26" s="1057"/>
      <c r="JM26" s="1057"/>
      <c r="JN26" s="1057"/>
      <c r="JO26" s="1057"/>
      <c r="JP26" s="1057"/>
      <c r="JQ26" s="1057"/>
      <c r="JR26" s="1062"/>
      <c r="JS26" s="664"/>
      <c r="JT26" s="1055"/>
      <c r="JU26" s="1055"/>
      <c r="JV26" s="1055"/>
      <c r="JW26" s="1055"/>
      <c r="JX26" s="1059"/>
      <c r="JY26" s="1055"/>
      <c r="JZ26" s="1055"/>
      <c r="KA26" s="1055"/>
      <c r="KB26" s="1056"/>
      <c r="KC26" s="662"/>
      <c r="KD26" s="1057"/>
      <c r="KE26" s="1057"/>
      <c r="KF26" s="1057"/>
      <c r="KG26" s="1057"/>
      <c r="KH26" s="1057"/>
      <c r="KI26" s="1057"/>
      <c r="KJ26" s="1057"/>
      <c r="KK26" s="1057"/>
      <c r="KL26" s="1058"/>
      <c r="KM26" s="664"/>
      <c r="KN26" s="1055"/>
      <c r="KO26" s="1055"/>
      <c r="KP26" s="1055"/>
      <c r="KQ26" s="1055"/>
      <c r="KR26" s="1055"/>
      <c r="KS26" s="1055"/>
      <c r="KT26" s="1055"/>
      <c r="KU26" s="1055"/>
      <c r="KV26" s="1056"/>
      <c r="KW26" s="662"/>
      <c r="KX26" s="1057"/>
      <c r="KY26" s="1057"/>
      <c r="KZ26" s="1057"/>
      <c r="LA26" s="1057"/>
      <c r="LB26" s="1057"/>
      <c r="LC26" s="1057"/>
      <c r="LD26" s="1057"/>
      <c r="LE26" s="1057"/>
      <c r="LF26" s="1058"/>
      <c r="LG26" s="1060"/>
      <c r="LH26" s="1055"/>
      <c r="LI26" s="1055"/>
      <c r="LJ26" s="1055"/>
      <c r="LK26" s="1055"/>
      <c r="LL26" s="1055"/>
      <c r="LM26" s="1055"/>
      <c r="LN26" s="1055"/>
      <c r="LO26" s="1055"/>
      <c r="LP26" s="1055"/>
      <c r="LQ26" s="1059"/>
      <c r="LR26" s="739">
        <f t="shared" si="5"/>
        <v>0</v>
      </c>
      <c r="LS26" s="740" t="b">
        <f t="shared" si="66"/>
        <v>0</v>
      </c>
      <c r="LT26" s="741">
        <f t="shared" si="6"/>
        <v>0</v>
      </c>
      <c r="LU26" s="742" t="b">
        <f t="shared" si="67"/>
        <v>0</v>
      </c>
      <c r="LV26" s="743">
        <f t="shared" si="84"/>
        <v>0</v>
      </c>
      <c r="LW26" s="744" t="b">
        <f t="shared" si="68"/>
        <v>0</v>
      </c>
      <c r="LX26" s="745">
        <f t="shared" si="8"/>
        <v>0</v>
      </c>
      <c r="LY26" s="746" t="b">
        <f t="shared" si="69"/>
        <v>0</v>
      </c>
      <c r="LZ26" s="764">
        <f t="shared" si="9"/>
        <v>0</v>
      </c>
      <c r="MA26" s="765" t="b">
        <f t="shared" si="70"/>
        <v>0</v>
      </c>
      <c r="MB26" s="766">
        <f t="shared" si="85"/>
        <v>0</v>
      </c>
      <c r="MC26" s="767" t="b">
        <f t="shared" si="71"/>
        <v>0</v>
      </c>
      <c r="MD26" s="768">
        <f t="shared" si="11"/>
        <v>0</v>
      </c>
      <c r="ME26" s="769" t="b">
        <f t="shared" si="72"/>
        <v>0</v>
      </c>
      <c r="MF26" s="770">
        <f t="shared" si="86"/>
        <v>0</v>
      </c>
      <c r="MG26" s="771" t="b">
        <f t="shared" si="73"/>
        <v>0</v>
      </c>
      <c r="MH26" s="772">
        <f t="shared" si="87"/>
        <v>0</v>
      </c>
      <c r="MI26" s="773" t="b">
        <f t="shared" si="74"/>
        <v>0</v>
      </c>
      <c r="MJ26" s="774">
        <f t="shared" si="88"/>
        <v>0</v>
      </c>
      <c r="MK26" s="775" t="b">
        <f t="shared" si="75"/>
        <v>0</v>
      </c>
      <c r="ML26" s="776">
        <f t="shared" si="89"/>
        <v>0</v>
      </c>
      <c r="MM26" s="777" t="b">
        <f t="shared" si="76"/>
        <v>0</v>
      </c>
      <c r="MN26" s="778">
        <f t="shared" si="90"/>
        <v>0</v>
      </c>
      <c r="MO26" s="779" t="b">
        <f t="shared" si="77"/>
        <v>0</v>
      </c>
      <c r="MP26" s="884">
        <f t="shared" si="91"/>
        <v>0</v>
      </c>
      <c r="MQ26" s="885" t="b">
        <f t="shared" si="78"/>
        <v>0</v>
      </c>
      <c r="MR26" s="990"/>
      <c r="MS26" s="645"/>
      <c r="MT26" s="646"/>
      <c r="MU26" s="647"/>
      <c r="MV26" s="648"/>
      <c r="MW26" s="649"/>
      <c r="MX26" s="657"/>
      <c r="MY26" s="658"/>
      <c r="MZ26" s="659"/>
      <c r="NA26" s="660"/>
      <c r="NB26" s="661"/>
      <c r="NC26" s="662"/>
      <c r="ND26" s="663"/>
      <c r="NE26" s="664"/>
      <c r="NF26" s="665"/>
      <c r="NG26" s="1575" t="b">
        <f t="shared" si="18"/>
        <v>0</v>
      </c>
      <c r="NH26" s="1575" t="b">
        <f t="shared" si="18"/>
        <v>0</v>
      </c>
      <c r="NI26" s="1575" t="b">
        <f t="shared" si="18"/>
        <v>0</v>
      </c>
      <c r="NJ26" s="1575" t="b">
        <f t="shared" si="18"/>
        <v>0</v>
      </c>
      <c r="NK26" s="1575" t="b">
        <f t="shared" si="18"/>
        <v>0</v>
      </c>
      <c r="NL26" s="1575" t="b">
        <f t="shared" si="18"/>
        <v>0</v>
      </c>
      <c r="NM26" s="1575" t="b">
        <f t="shared" si="18"/>
        <v>0</v>
      </c>
      <c r="NN26" s="1575" t="b">
        <f t="shared" si="18"/>
        <v>0</v>
      </c>
      <c r="NO26" s="1575" t="b">
        <f t="shared" si="18"/>
        <v>0</v>
      </c>
      <c r="NP26" s="1576" t="b">
        <f t="shared" si="18"/>
        <v>0</v>
      </c>
      <c r="NQ26" s="1576" t="b">
        <f t="shared" si="18"/>
        <v>0</v>
      </c>
      <c r="NR26" s="1576" t="b">
        <f t="shared" si="18"/>
        <v>0</v>
      </c>
      <c r="NS26" s="1575" t="b">
        <f t="shared" si="18"/>
        <v>0</v>
      </c>
      <c r="NT26" s="1445"/>
    </row>
    <row r="27" spans="1:384" ht="23.25" thickBot="1" x14ac:dyDescent="0.35">
      <c r="A27" s="1600">
        <v>15</v>
      </c>
      <c r="B27" s="1601"/>
      <c r="C27" s="1602"/>
      <c r="D27" s="1601"/>
      <c r="E27" s="1515"/>
      <c r="F27" s="89"/>
      <c r="G27" s="90"/>
      <c r="H27" s="100"/>
      <c r="I27" s="100"/>
      <c r="J27" s="1558"/>
      <c r="K27" s="1565">
        <f t="shared" si="79"/>
        <v>0</v>
      </c>
      <c r="L27" s="1562"/>
      <c r="M27" s="1178"/>
      <c r="N27" s="1179"/>
      <c r="O27" s="1195"/>
      <c r="P27" s="1197"/>
      <c r="Q27" s="1197"/>
      <c r="R27" s="1197"/>
      <c r="S27" s="1197"/>
      <c r="T27" s="1197"/>
      <c r="U27" s="1197"/>
      <c r="V27" s="1198"/>
      <c r="W27" s="1532" t="b">
        <f t="shared" si="81"/>
        <v>0</v>
      </c>
      <c r="X27" s="1531" t="b">
        <f t="shared" si="19"/>
        <v>0</v>
      </c>
      <c r="Y27" s="1531" t="b">
        <f t="shared" si="20"/>
        <v>0</v>
      </c>
      <c r="Z27" s="1531" t="b">
        <f t="shared" si="21"/>
        <v>0</v>
      </c>
      <c r="AA27" s="1531" t="b">
        <f t="shared" si="22"/>
        <v>0</v>
      </c>
      <c r="AB27" s="1531" t="b">
        <f t="shared" si="23"/>
        <v>0</v>
      </c>
      <c r="AC27" s="1531" t="b">
        <f t="shared" si="24"/>
        <v>0</v>
      </c>
      <c r="AD27" s="1533" t="b">
        <f t="shared" si="25"/>
        <v>0</v>
      </c>
      <c r="AE27" s="1178"/>
      <c r="AF27" s="1181"/>
      <c r="AG27" s="103"/>
      <c r="AH27" s="104"/>
      <c r="AI27" s="104"/>
      <c r="AJ27" s="104"/>
      <c r="AK27" s="104"/>
      <c r="AL27" s="104"/>
      <c r="AM27" s="104"/>
      <c r="AN27" s="104"/>
      <c r="AO27" s="104"/>
      <c r="AP27" s="105"/>
      <c r="AQ27" s="1667"/>
      <c r="AR27" s="103"/>
      <c r="AS27" s="104"/>
      <c r="AT27" s="104"/>
      <c r="AU27" s="104"/>
      <c r="AV27" s="104"/>
      <c r="AW27" s="104"/>
      <c r="AX27" s="104"/>
      <c r="AY27" s="104"/>
      <c r="AZ27" s="104"/>
      <c r="BA27" s="105"/>
      <c r="BB27" s="1645">
        <f t="shared" si="0"/>
        <v>0</v>
      </c>
      <c r="BC27" s="382">
        <f t="shared" si="1"/>
        <v>0</v>
      </c>
      <c r="BD27" s="1647" t="e">
        <f t="shared" si="26"/>
        <v>#DIV/0!</v>
      </c>
      <c r="BE27" s="367" t="e">
        <f t="shared" si="27"/>
        <v>#DIV/0!</v>
      </c>
      <c r="BF27" s="368" t="e">
        <f t="shared" si="28"/>
        <v>#DIV/0!</v>
      </c>
      <c r="BG27" s="369" t="e">
        <f t="shared" si="2"/>
        <v>#DIV/0!</v>
      </c>
      <c r="BH27" s="370" t="e">
        <f t="shared" si="3"/>
        <v>#DIV/0!</v>
      </c>
      <c r="BI27" s="371" t="e">
        <f t="shared" si="4"/>
        <v>#DIV/0!</v>
      </c>
      <c r="BJ27" s="372" t="e">
        <f t="shared" si="29"/>
        <v>#DIV/0!</v>
      </c>
      <c r="BK27" s="372" t="e">
        <f t="shared" si="30"/>
        <v>#DIV/0!</v>
      </c>
      <c r="BL27" s="379" t="e">
        <f t="shared" si="31"/>
        <v>#DIV/0!</v>
      </c>
      <c r="BM27" s="99"/>
      <c r="BN27" s="1181"/>
      <c r="BO27" s="1838"/>
      <c r="BP27" s="1839"/>
      <c r="BQ27" s="1839"/>
      <c r="BR27" s="1839"/>
      <c r="BS27" s="1839"/>
      <c r="BT27" s="1839"/>
      <c r="BU27" s="1839"/>
      <c r="BV27" s="1839"/>
      <c r="BW27" s="1839"/>
      <c r="BX27" s="1839"/>
      <c r="BY27" s="1839"/>
      <c r="BZ27" s="1839"/>
      <c r="CA27" s="1839"/>
      <c r="CB27" s="1839"/>
      <c r="CC27" s="1839"/>
      <c r="CD27" s="1839"/>
      <c r="CE27" s="1839"/>
      <c r="CF27" s="1839"/>
      <c r="CG27" s="1839"/>
      <c r="CH27" s="1839"/>
      <c r="CI27" s="1839"/>
      <c r="CJ27" s="1839"/>
      <c r="CK27" s="1839"/>
      <c r="CL27" s="1839"/>
      <c r="CM27" s="1839"/>
      <c r="CN27" s="1839"/>
      <c r="CO27" s="1839"/>
      <c r="CP27" s="1839"/>
      <c r="CQ27" s="1839"/>
      <c r="CR27" s="1839"/>
      <c r="CS27" s="1839"/>
      <c r="CT27" s="1839"/>
      <c r="CU27" s="1839"/>
      <c r="CV27" s="1839"/>
      <c r="CW27" s="1839"/>
      <c r="CX27" s="1839"/>
      <c r="CY27" s="1839"/>
      <c r="CZ27" s="1839"/>
      <c r="DA27" s="1839"/>
      <c r="DB27" s="1840"/>
      <c r="DC27" s="1831">
        <f t="shared" si="32"/>
        <v>0</v>
      </c>
      <c r="DD27" s="1832">
        <f t="shared" si="33"/>
        <v>0</v>
      </c>
      <c r="DE27" s="1833">
        <f t="shared" si="34"/>
        <v>0</v>
      </c>
      <c r="DF27" s="1831">
        <f t="shared" si="35"/>
        <v>0</v>
      </c>
      <c r="DG27" s="1832">
        <f t="shared" si="36"/>
        <v>0</v>
      </c>
      <c r="DH27" s="1833">
        <f t="shared" si="37"/>
        <v>0</v>
      </c>
      <c r="DI27" s="1831">
        <f t="shared" si="38"/>
        <v>0</v>
      </c>
      <c r="DJ27" s="1832">
        <f t="shared" si="39"/>
        <v>0</v>
      </c>
      <c r="DK27" s="1832">
        <f t="shared" si="40"/>
        <v>0</v>
      </c>
      <c r="DL27" s="1833">
        <f t="shared" si="41"/>
        <v>0</v>
      </c>
      <c r="DM27" s="1834">
        <f t="shared" si="42"/>
        <v>0</v>
      </c>
      <c r="DN27" s="1835">
        <f t="shared" si="43"/>
        <v>0</v>
      </c>
      <c r="DO27" s="1836">
        <f t="shared" si="44"/>
        <v>0</v>
      </c>
      <c r="DP27" s="1837">
        <f t="shared" si="45"/>
        <v>0</v>
      </c>
      <c r="DQ27" s="1837">
        <f t="shared" si="46"/>
        <v>0</v>
      </c>
      <c r="DR27" s="1192"/>
      <c r="DS27" s="1210"/>
      <c r="DT27" s="1211"/>
      <c r="DU27" s="1212"/>
      <c r="DV27" s="1213"/>
      <c r="DW27" s="1180"/>
      <c r="DX27" s="1178"/>
      <c r="DY27" s="1181"/>
      <c r="DZ27" s="1195"/>
      <c r="EA27" s="1196"/>
      <c r="EB27" s="1195"/>
      <c r="EC27" s="1197"/>
      <c r="ED27" s="1196"/>
      <c r="EE27" s="1191"/>
      <c r="EF27" s="1192"/>
      <c r="EG27" s="1195"/>
      <c r="EH27" s="1196"/>
      <c r="EI27" s="1195"/>
      <c r="EJ27" s="1197"/>
      <c r="EK27" s="1198"/>
      <c r="EL27" s="1199"/>
      <c r="EM27" s="1179"/>
      <c r="EN27" s="1178"/>
      <c r="EO27" s="1688"/>
      <c r="EP27" s="1680"/>
      <c r="EQ27" s="1675"/>
      <c r="ER27" s="1498"/>
      <c r="ES27" s="1498"/>
      <c r="ET27" s="1499"/>
      <c r="EU27" s="1500"/>
      <c r="EV27" s="1501"/>
      <c r="EW27" s="1501"/>
      <c r="EX27" s="1501"/>
      <c r="EY27" s="1501"/>
      <c r="EZ27" s="1501"/>
      <c r="FA27" s="1501"/>
      <c r="FB27" s="1502"/>
      <c r="FC27" s="1689"/>
      <c r="FD27" s="1444"/>
      <c r="FE27" s="2219"/>
      <c r="FF27" s="2220"/>
      <c r="FG27" s="2220"/>
      <c r="FH27" s="2220"/>
      <c r="FI27" s="2220"/>
      <c r="FJ27" s="2220"/>
      <c r="FK27" s="2220"/>
      <c r="FL27" s="2220"/>
      <c r="FM27" s="2220"/>
      <c r="FN27" s="2220"/>
      <c r="FO27" s="2220"/>
      <c r="FP27" s="2220"/>
      <c r="FQ27" s="2220"/>
      <c r="FR27" s="2220"/>
      <c r="FS27" s="2220"/>
      <c r="FT27" s="2220"/>
      <c r="FU27" s="2220"/>
      <c r="FV27" s="2220"/>
      <c r="FW27" s="2220"/>
      <c r="FX27" s="2220"/>
      <c r="FY27" s="2220"/>
      <c r="FZ27" s="2220"/>
      <c r="GA27" s="2220"/>
      <c r="GB27" s="2220"/>
      <c r="GC27" s="2220"/>
      <c r="GD27" s="2220"/>
      <c r="GE27" s="2220"/>
      <c r="GF27" s="2220"/>
      <c r="GG27" s="2220"/>
      <c r="GH27" s="2220"/>
      <c r="GI27" s="2220"/>
      <c r="GJ27" s="2220"/>
      <c r="GK27" s="2220"/>
      <c r="GL27" s="2220"/>
      <c r="GM27" s="2220"/>
      <c r="GN27" s="2220"/>
      <c r="GO27" s="2220"/>
      <c r="GP27" s="2220"/>
      <c r="GQ27" s="2220"/>
      <c r="GR27" s="2220"/>
      <c r="GS27" s="2220"/>
      <c r="GT27" s="2220"/>
      <c r="GU27" s="2220"/>
      <c r="GV27" s="2220"/>
      <c r="GW27" s="2220"/>
      <c r="GX27" s="2221"/>
      <c r="GY27" s="2198">
        <f t="shared" si="47"/>
        <v>0</v>
      </c>
      <c r="GZ27" s="396" t="b">
        <f t="shared" si="82"/>
        <v>0</v>
      </c>
      <c r="HA27" s="2199">
        <f t="shared" si="48"/>
        <v>0</v>
      </c>
      <c r="HB27" s="2208" t="b">
        <f t="shared" si="49"/>
        <v>0</v>
      </c>
      <c r="HC27" s="2201">
        <f t="shared" si="50"/>
        <v>0</v>
      </c>
      <c r="HD27" s="397" t="b">
        <f t="shared" si="51"/>
        <v>0</v>
      </c>
      <c r="HE27" s="2202">
        <f t="shared" si="52"/>
        <v>0</v>
      </c>
      <c r="HF27" s="398" t="b">
        <f t="shared" si="53"/>
        <v>0</v>
      </c>
      <c r="HG27" s="2203">
        <f t="shared" si="54"/>
        <v>0</v>
      </c>
      <c r="HH27" s="2209" t="b">
        <f t="shared" si="55"/>
        <v>0</v>
      </c>
      <c r="HI27" s="2205">
        <f t="shared" si="56"/>
        <v>0</v>
      </c>
      <c r="HJ27" s="395" t="b">
        <f t="shared" si="57"/>
        <v>0</v>
      </c>
      <c r="HK27" s="2206">
        <f t="shared" si="58"/>
        <v>0</v>
      </c>
      <c r="HL27" s="2210" t="b">
        <f t="shared" si="59"/>
        <v>0</v>
      </c>
      <c r="HM27" s="432"/>
      <c r="HN27" s="991"/>
      <c r="HO27" s="898"/>
      <c r="HP27" s="899"/>
      <c r="HQ27" s="900"/>
      <c r="HR27" s="901"/>
      <c r="HS27" s="902"/>
      <c r="HT27" s="903"/>
      <c r="HU27" s="904"/>
      <c r="HV27" s="714" t="b">
        <f t="shared" si="83"/>
        <v>0</v>
      </c>
      <c r="HW27" s="715" t="b">
        <f t="shared" si="60"/>
        <v>0</v>
      </c>
      <c r="HX27" s="715" t="b">
        <f t="shared" si="61"/>
        <v>0</v>
      </c>
      <c r="HY27" s="715" t="b">
        <f t="shared" si="62"/>
        <v>0</v>
      </c>
      <c r="HZ27" s="715" t="b">
        <f t="shared" si="63"/>
        <v>0</v>
      </c>
      <c r="IA27" s="716" t="b">
        <f t="shared" si="64"/>
        <v>0</v>
      </c>
      <c r="IB27" s="717" t="b">
        <f t="shared" si="65"/>
        <v>0</v>
      </c>
      <c r="IC27" s="433"/>
      <c r="ID27" s="432"/>
      <c r="IE27" s="664"/>
      <c r="IF27" s="1055"/>
      <c r="IG27" s="1055"/>
      <c r="IH27" s="1055"/>
      <c r="II27" s="1055"/>
      <c r="IJ27" s="1055"/>
      <c r="IK27" s="1055"/>
      <c r="IL27" s="1055"/>
      <c r="IM27" s="1055"/>
      <c r="IN27" s="1056"/>
      <c r="IO27" s="662"/>
      <c r="IP27" s="1057"/>
      <c r="IQ27" s="1057"/>
      <c r="IR27" s="1057"/>
      <c r="IS27" s="1057"/>
      <c r="IT27" s="1057"/>
      <c r="IU27" s="1057"/>
      <c r="IV27" s="1057"/>
      <c r="IW27" s="1057"/>
      <c r="IX27" s="1058"/>
      <c r="IY27" s="664"/>
      <c r="IZ27" s="1055"/>
      <c r="JA27" s="1055"/>
      <c r="JB27" s="1055"/>
      <c r="JC27" s="1055"/>
      <c r="JD27" s="1055"/>
      <c r="JE27" s="1055"/>
      <c r="JF27" s="1055"/>
      <c r="JG27" s="1055"/>
      <c r="JH27" s="1059"/>
      <c r="JI27" s="662"/>
      <c r="JJ27" s="1057"/>
      <c r="JK27" s="1057"/>
      <c r="JL27" s="1057"/>
      <c r="JM27" s="1057"/>
      <c r="JN27" s="1057"/>
      <c r="JO27" s="1057"/>
      <c r="JP27" s="1057"/>
      <c r="JQ27" s="1057"/>
      <c r="JR27" s="1058"/>
      <c r="JS27" s="664"/>
      <c r="JT27" s="1055"/>
      <c r="JU27" s="1055"/>
      <c r="JV27" s="1055"/>
      <c r="JW27" s="1055"/>
      <c r="JX27" s="1059"/>
      <c r="JY27" s="1055"/>
      <c r="JZ27" s="1055"/>
      <c r="KA27" s="1055"/>
      <c r="KB27" s="1056"/>
      <c r="KC27" s="662"/>
      <c r="KD27" s="1057"/>
      <c r="KE27" s="1057"/>
      <c r="KF27" s="1057"/>
      <c r="KG27" s="1057"/>
      <c r="KH27" s="1057"/>
      <c r="KI27" s="1057"/>
      <c r="KJ27" s="1057"/>
      <c r="KK27" s="1057"/>
      <c r="KL27" s="1058"/>
      <c r="KM27" s="664"/>
      <c r="KN27" s="1055"/>
      <c r="KO27" s="1055"/>
      <c r="KP27" s="1055"/>
      <c r="KQ27" s="1055"/>
      <c r="KR27" s="1055"/>
      <c r="KS27" s="1055"/>
      <c r="KT27" s="1055"/>
      <c r="KU27" s="1055"/>
      <c r="KV27" s="1056"/>
      <c r="KW27" s="662"/>
      <c r="KX27" s="1057"/>
      <c r="KY27" s="1057"/>
      <c r="KZ27" s="1057"/>
      <c r="LA27" s="1057"/>
      <c r="LB27" s="1057"/>
      <c r="LC27" s="1057"/>
      <c r="LD27" s="1057"/>
      <c r="LE27" s="1057"/>
      <c r="LF27" s="1058"/>
      <c r="LG27" s="1060"/>
      <c r="LH27" s="1055"/>
      <c r="LI27" s="1055"/>
      <c r="LJ27" s="1055"/>
      <c r="LK27" s="1055"/>
      <c r="LL27" s="1055"/>
      <c r="LM27" s="1055"/>
      <c r="LN27" s="1055"/>
      <c r="LO27" s="1055"/>
      <c r="LP27" s="1055"/>
      <c r="LQ27" s="1059"/>
      <c r="LR27" s="739">
        <f t="shared" si="5"/>
        <v>0</v>
      </c>
      <c r="LS27" s="740" t="b">
        <f t="shared" si="66"/>
        <v>0</v>
      </c>
      <c r="LT27" s="741">
        <f t="shared" si="6"/>
        <v>0</v>
      </c>
      <c r="LU27" s="742" t="b">
        <f t="shared" si="67"/>
        <v>0</v>
      </c>
      <c r="LV27" s="743">
        <f t="shared" si="84"/>
        <v>0</v>
      </c>
      <c r="LW27" s="744" t="b">
        <f t="shared" si="68"/>
        <v>0</v>
      </c>
      <c r="LX27" s="745">
        <f t="shared" si="8"/>
        <v>0</v>
      </c>
      <c r="LY27" s="746" t="b">
        <f t="shared" si="69"/>
        <v>0</v>
      </c>
      <c r="LZ27" s="764">
        <f t="shared" si="9"/>
        <v>0</v>
      </c>
      <c r="MA27" s="765" t="b">
        <f t="shared" si="70"/>
        <v>0</v>
      </c>
      <c r="MB27" s="766">
        <f t="shared" si="85"/>
        <v>0</v>
      </c>
      <c r="MC27" s="767" t="b">
        <f t="shared" si="71"/>
        <v>0</v>
      </c>
      <c r="MD27" s="768">
        <f t="shared" si="11"/>
        <v>0</v>
      </c>
      <c r="ME27" s="769" t="b">
        <f t="shared" si="72"/>
        <v>0</v>
      </c>
      <c r="MF27" s="770">
        <f t="shared" si="86"/>
        <v>0</v>
      </c>
      <c r="MG27" s="771" t="b">
        <f t="shared" si="73"/>
        <v>0</v>
      </c>
      <c r="MH27" s="772">
        <f t="shared" si="87"/>
        <v>0</v>
      </c>
      <c r="MI27" s="773" t="b">
        <f t="shared" si="74"/>
        <v>0</v>
      </c>
      <c r="MJ27" s="774">
        <f t="shared" si="88"/>
        <v>0</v>
      </c>
      <c r="MK27" s="775" t="b">
        <f t="shared" si="75"/>
        <v>0</v>
      </c>
      <c r="ML27" s="776">
        <f t="shared" si="89"/>
        <v>0</v>
      </c>
      <c r="MM27" s="777" t="b">
        <f t="shared" si="76"/>
        <v>0</v>
      </c>
      <c r="MN27" s="778">
        <f t="shared" si="90"/>
        <v>0</v>
      </c>
      <c r="MO27" s="779" t="b">
        <f t="shared" si="77"/>
        <v>0</v>
      </c>
      <c r="MP27" s="884">
        <f t="shared" si="91"/>
        <v>0</v>
      </c>
      <c r="MQ27" s="885" t="b">
        <f t="shared" si="78"/>
        <v>0</v>
      </c>
      <c r="MR27" s="990"/>
      <c r="MS27" s="645"/>
      <c r="MT27" s="646"/>
      <c r="MU27" s="647"/>
      <c r="MV27" s="648"/>
      <c r="MW27" s="649"/>
      <c r="MX27" s="657"/>
      <c r="MY27" s="658"/>
      <c r="MZ27" s="659"/>
      <c r="NA27" s="660"/>
      <c r="NB27" s="661"/>
      <c r="NC27" s="662"/>
      <c r="ND27" s="663"/>
      <c r="NE27" s="664"/>
      <c r="NF27" s="665"/>
      <c r="NG27" s="1575" t="b">
        <f t="shared" si="18"/>
        <v>0</v>
      </c>
      <c r="NH27" s="1575" t="b">
        <f t="shared" si="18"/>
        <v>0</v>
      </c>
      <c r="NI27" s="1575" t="b">
        <f t="shared" si="18"/>
        <v>0</v>
      </c>
      <c r="NJ27" s="1575" t="b">
        <f t="shared" si="18"/>
        <v>0</v>
      </c>
      <c r="NK27" s="1575" t="b">
        <f t="shared" si="18"/>
        <v>0</v>
      </c>
      <c r="NL27" s="1575" t="b">
        <f t="shared" si="18"/>
        <v>0</v>
      </c>
      <c r="NM27" s="1575" t="b">
        <f t="shared" si="18"/>
        <v>0</v>
      </c>
      <c r="NN27" s="1575" t="b">
        <f t="shared" si="18"/>
        <v>0</v>
      </c>
      <c r="NO27" s="1575" t="b">
        <f t="shared" si="18"/>
        <v>0</v>
      </c>
      <c r="NP27" s="1576" t="b">
        <f t="shared" si="18"/>
        <v>0</v>
      </c>
      <c r="NQ27" s="1576" t="b">
        <f t="shared" si="18"/>
        <v>0</v>
      </c>
      <c r="NR27" s="1576" t="b">
        <f t="shared" si="18"/>
        <v>0</v>
      </c>
      <c r="NS27" s="1575" t="b">
        <f t="shared" si="18"/>
        <v>0</v>
      </c>
      <c r="NT27" s="1445"/>
    </row>
    <row r="28" spans="1:384" ht="23.25" thickBot="1" x14ac:dyDescent="0.35">
      <c r="A28" s="1600">
        <v>16</v>
      </c>
      <c r="B28" s="1601"/>
      <c r="C28" s="1602"/>
      <c r="D28" s="1601"/>
      <c r="E28" s="1515"/>
      <c r="F28" s="89"/>
      <c r="G28" s="90"/>
      <c r="H28" s="100"/>
      <c r="I28" s="100"/>
      <c r="J28" s="1558"/>
      <c r="K28" s="1565">
        <f t="shared" si="79"/>
        <v>0</v>
      </c>
      <c r="L28" s="1562"/>
      <c r="M28" s="1178"/>
      <c r="N28" s="1179"/>
      <c r="O28" s="1195"/>
      <c r="P28" s="1197"/>
      <c r="Q28" s="1197"/>
      <c r="R28" s="1197"/>
      <c r="S28" s="1197"/>
      <c r="T28" s="1197"/>
      <c r="U28" s="1197"/>
      <c r="V28" s="1198"/>
      <c r="W28" s="1532" t="b">
        <f t="shared" si="81"/>
        <v>0</v>
      </c>
      <c r="X28" s="1531" t="b">
        <f t="shared" si="19"/>
        <v>0</v>
      </c>
      <c r="Y28" s="1531" t="b">
        <f t="shared" si="20"/>
        <v>0</v>
      </c>
      <c r="Z28" s="1531" t="b">
        <f t="shared" si="21"/>
        <v>0</v>
      </c>
      <c r="AA28" s="1531" t="b">
        <f t="shared" si="22"/>
        <v>0</v>
      </c>
      <c r="AB28" s="1531" t="b">
        <f t="shared" si="23"/>
        <v>0</v>
      </c>
      <c r="AC28" s="1531" t="b">
        <f t="shared" si="24"/>
        <v>0</v>
      </c>
      <c r="AD28" s="1533" t="b">
        <f t="shared" si="25"/>
        <v>0</v>
      </c>
      <c r="AE28" s="1178"/>
      <c r="AF28" s="1181"/>
      <c r="AG28" s="103"/>
      <c r="AH28" s="104"/>
      <c r="AI28" s="104"/>
      <c r="AJ28" s="104"/>
      <c r="AK28" s="104"/>
      <c r="AL28" s="104"/>
      <c r="AM28" s="104"/>
      <c r="AN28" s="104"/>
      <c r="AO28" s="104"/>
      <c r="AP28" s="105"/>
      <c r="AQ28" s="1667"/>
      <c r="AR28" s="103"/>
      <c r="AS28" s="104"/>
      <c r="AT28" s="104"/>
      <c r="AU28" s="104"/>
      <c r="AV28" s="104"/>
      <c r="AW28" s="104"/>
      <c r="AX28" s="104"/>
      <c r="AY28" s="104"/>
      <c r="AZ28" s="104"/>
      <c r="BA28" s="105"/>
      <c r="BB28" s="1645">
        <f t="shared" si="0"/>
        <v>0</v>
      </c>
      <c r="BC28" s="382">
        <f t="shared" si="1"/>
        <v>0</v>
      </c>
      <c r="BD28" s="1647" t="e">
        <f t="shared" si="26"/>
        <v>#DIV/0!</v>
      </c>
      <c r="BE28" s="367" t="e">
        <f t="shared" si="27"/>
        <v>#DIV/0!</v>
      </c>
      <c r="BF28" s="368" t="e">
        <f t="shared" si="28"/>
        <v>#DIV/0!</v>
      </c>
      <c r="BG28" s="369" t="e">
        <f t="shared" si="2"/>
        <v>#DIV/0!</v>
      </c>
      <c r="BH28" s="370" t="e">
        <f t="shared" si="3"/>
        <v>#DIV/0!</v>
      </c>
      <c r="BI28" s="371" t="e">
        <f t="shared" si="4"/>
        <v>#DIV/0!</v>
      </c>
      <c r="BJ28" s="372" t="e">
        <f t="shared" si="29"/>
        <v>#DIV/0!</v>
      </c>
      <c r="BK28" s="372" t="e">
        <f t="shared" si="30"/>
        <v>#DIV/0!</v>
      </c>
      <c r="BL28" s="379" t="e">
        <f t="shared" si="31"/>
        <v>#DIV/0!</v>
      </c>
      <c r="BM28" s="99"/>
      <c r="BN28" s="1181"/>
      <c r="BO28" s="1838"/>
      <c r="BP28" s="1839"/>
      <c r="BQ28" s="1839"/>
      <c r="BR28" s="1839"/>
      <c r="BS28" s="1839"/>
      <c r="BT28" s="1839"/>
      <c r="BU28" s="1839"/>
      <c r="BV28" s="1839"/>
      <c r="BW28" s="1839"/>
      <c r="BX28" s="1839"/>
      <c r="BY28" s="1839"/>
      <c r="BZ28" s="1839"/>
      <c r="CA28" s="1839"/>
      <c r="CB28" s="1839"/>
      <c r="CC28" s="1839"/>
      <c r="CD28" s="1839"/>
      <c r="CE28" s="1839"/>
      <c r="CF28" s="1839"/>
      <c r="CG28" s="1839"/>
      <c r="CH28" s="1839"/>
      <c r="CI28" s="1839"/>
      <c r="CJ28" s="1839"/>
      <c r="CK28" s="1839"/>
      <c r="CL28" s="1839"/>
      <c r="CM28" s="1839"/>
      <c r="CN28" s="1839"/>
      <c r="CO28" s="1839"/>
      <c r="CP28" s="1839"/>
      <c r="CQ28" s="1839"/>
      <c r="CR28" s="1839"/>
      <c r="CS28" s="1839"/>
      <c r="CT28" s="1839"/>
      <c r="CU28" s="1839"/>
      <c r="CV28" s="1839"/>
      <c r="CW28" s="1839"/>
      <c r="CX28" s="1839"/>
      <c r="CY28" s="1839"/>
      <c r="CZ28" s="1839"/>
      <c r="DA28" s="1839"/>
      <c r="DB28" s="1840"/>
      <c r="DC28" s="1831">
        <f t="shared" si="32"/>
        <v>0</v>
      </c>
      <c r="DD28" s="1832">
        <f t="shared" si="33"/>
        <v>0</v>
      </c>
      <c r="DE28" s="1833">
        <f t="shared" si="34"/>
        <v>0</v>
      </c>
      <c r="DF28" s="1831">
        <f t="shared" si="35"/>
        <v>0</v>
      </c>
      <c r="DG28" s="1832">
        <f t="shared" si="36"/>
        <v>0</v>
      </c>
      <c r="DH28" s="1833">
        <f t="shared" si="37"/>
        <v>0</v>
      </c>
      <c r="DI28" s="1831">
        <f t="shared" si="38"/>
        <v>0</v>
      </c>
      <c r="DJ28" s="1832">
        <f t="shared" si="39"/>
        <v>0</v>
      </c>
      <c r="DK28" s="1832">
        <f t="shared" si="40"/>
        <v>0</v>
      </c>
      <c r="DL28" s="1833">
        <f t="shared" si="41"/>
        <v>0</v>
      </c>
      <c r="DM28" s="1834">
        <f t="shared" si="42"/>
        <v>0</v>
      </c>
      <c r="DN28" s="1835">
        <f t="shared" si="43"/>
        <v>0</v>
      </c>
      <c r="DO28" s="1836">
        <f t="shared" si="44"/>
        <v>0</v>
      </c>
      <c r="DP28" s="1837">
        <f t="shared" si="45"/>
        <v>0</v>
      </c>
      <c r="DQ28" s="1837">
        <f t="shared" si="46"/>
        <v>0</v>
      </c>
      <c r="DR28" s="1192"/>
      <c r="DS28" s="1210"/>
      <c r="DT28" s="1211"/>
      <c r="DU28" s="1212"/>
      <c r="DV28" s="1213"/>
      <c r="DW28" s="1180"/>
      <c r="DX28" s="1178"/>
      <c r="DY28" s="1181"/>
      <c r="DZ28" s="1195"/>
      <c r="EA28" s="1196"/>
      <c r="EB28" s="1195"/>
      <c r="EC28" s="1197"/>
      <c r="ED28" s="1196"/>
      <c r="EE28" s="1191"/>
      <c r="EF28" s="1192"/>
      <c r="EG28" s="1195"/>
      <c r="EH28" s="1196"/>
      <c r="EI28" s="1195"/>
      <c r="EJ28" s="1197"/>
      <c r="EK28" s="1198"/>
      <c r="EL28" s="1199"/>
      <c r="EM28" s="1179"/>
      <c r="EN28" s="1178"/>
      <c r="EO28" s="1688"/>
      <c r="EP28" s="1680"/>
      <c r="EQ28" s="1675"/>
      <c r="ER28" s="1498"/>
      <c r="ES28" s="1498"/>
      <c r="ET28" s="1499"/>
      <c r="EU28" s="1500"/>
      <c r="EV28" s="1501"/>
      <c r="EW28" s="1501"/>
      <c r="EX28" s="1501"/>
      <c r="EY28" s="1501"/>
      <c r="EZ28" s="1501"/>
      <c r="FA28" s="1501"/>
      <c r="FB28" s="1502"/>
      <c r="FC28" s="1689"/>
      <c r="FD28" s="1444"/>
      <c r="FE28" s="2219"/>
      <c r="FF28" s="2220"/>
      <c r="FG28" s="2220"/>
      <c r="FH28" s="2220"/>
      <c r="FI28" s="2220"/>
      <c r="FJ28" s="2220"/>
      <c r="FK28" s="2220"/>
      <c r="FL28" s="2220"/>
      <c r="FM28" s="2220"/>
      <c r="FN28" s="2220"/>
      <c r="FO28" s="2220"/>
      <c r="FP28" s="2220"/>
      <c r="FQ28" s="2220"/>
      <c r="FR28" s="2220"/>
      <c r="FS28" s="2220"/>
      <c r="FT28" s="2220"/>
      <c r="FU28" s="2220"/>
      <c r="FV28" s="2220"/>
      <c r="FW28" s="2220"/>
      <c r="FX28" s="2220"/>
      <c r="FY28" s="2220"/>
      <c r="FZ28" s="2220"/>
      <c r="GA28" s="2220"/>
      <c r="GB28" s="2220"/>
      <c r="GC28" s="2220"/>
      <c r="GD28" s="2220"/>
      <c r="GE28" s="2220"/>
      <c r="GF28" s="2220"/>
      <c r="GG28" s="2220"/>
      <c r="GH28" s="2220"/>
      <c r="GI28" s="2220"/>
      <c r="GJ28" s="2220"/>
      <c r="GK28" s="2220"/>
      <c r="GL28" s="2220"/>
      <c r="GM28" s="2220"/>
      <c r="GN28" s="2220"/>
      <c r="GO28" s="2220"/>
      <c r="GP28" s="2220"/>
      <c r="GQ28" s="2220"/>
      <c r="GR28" s="2220"/>
      <c r="GS28" s="2220"/>
      <c r="GT28" s="2220"/>
      <c r="GU28" s="2220"/>
      <c r="GV28" s="2220"/>
      <c r="GW28" s="2220"/>
      <c r="GX28" s="2221"/>
      <c r="GY28" s="2198">
        <f t="shared" si="47"/>
        <v>0</v>
      </c>
      <c r="GZ28" s="396" t="b">
        <f t="shared" si="82"/>
        <v>0</v>
      </c>
      <c r="HA28" s="2199">
        <f t="shared" si="48"/>
        <v>0</v>
      </c>
      <c r="HB28" s="2208" t="b">
        <f t="shared" si="49"/>
        <v>0</v>
      </c>
      <c r="HC28" s="2201">
        <f t="shared" si="50"/>
        <v>0</v>
      </c>
      <c r="HD28" s="397" t="b">
        <f t="shared" si="51"/>
        <v>0</v>
      </c>
      <c r="HE28" s="2202">
        <f t="shared" si="52"/>
        <v>0</v>
      </c>
      <c r="HF28" s="398" t="b">
        <f t="shared" si="53"/>
        <v>0</v>
      </c>
      <c r="HG28" s="2203">
        <f t="shared" si="54"/>
        <v>0</v>
      </c>
      <c r="HH28" s="2209" t="b">
        <f t="shared" si="55"/>
        <v>0</v>
      </c>
      <c r="HI28" s="2205">
        <f t="shared" si="56"/>
        <v>0</v>
      </c>
      <c r="HJ28" s="395" t="b">
        <f t="shared" si="57"/>
        <v>0</v>
      </c>
      <c r="HK28" s="2206">
        <f t="shared" si="58"/>
        <v>0</v>
      </c>
      <c r="HL28" s="2210" t="b">
        <f t="shared" si="59"/>
        <v>0</v>
      </c>
      <c r="HM28" s="432"/>
      <c r="HN28" s="991"/>
      <c r="HO28" s="898"/>
      <c r="HP28" s="899"/>
      <c r="HQ28" s="900"/>
      <c r="HR28" s="901"/>
      <c r="HS28" s="902"/>
      <c r="HT28" s="903"/>
      <c r="HU28" s="904"/>
      <c r="HV28" s="714" t="b">
        <f t="shared" si="83"/>
        <v>0</v>
      </c>
      <c r="HW28" s="715" t="b">
        <f t="shared" si="60"/>
        <v>0</v>
      </c>
      <c r="HX28" s="715" t="b">
        <f t="shared" si="61"/>
        <v>0</v>
      </c>
      <c r="HY28" s="715" t="b">
        <f t="shared" si="62"/>
        <v>0</v>
      </c>
      <c r="HZ28" s="715" t="b">
        <f t="shared" si="63"/>
        <v>0</v>
      </c>
      <c r="IA28" s="716" t="b">
        <f t="shared" si="64"/>
        <v>0</v>
      </c>
      <c r="IB28" s="717" t="b">
        <f t="shared" si="65"/>
        <v>0</v>
      </c>
      <c r="IC28" s="433"/>
      <c r="ID28" s="432"/>
      <c r="IE28" s="664"/>
      <c r="IF28" s="1055"/>
      <c r="IG28" s="1055"/>
      <c r="IH28" s="1055"/>
      <c r="II28" s="1055"/>
      <c r="IJ28" s="1055"/>
      <c r="IK28" s="1055"/>
      <c r="IL28" s="1055"/>
      <c r="IM28" s="1055"/>
      <c r="IN28" s="1056"/>
      <c r="IO28" s="662"/>
      <c r="IP28" s="1057"/>
      <c r="IQ28" s="1057"/>
      <c r="IR28" s="1057"/>
      <c r="IS28" s="1057"/>
      <c r="IT28" s="1057"/>
      <c r="IU28" s="1057"/>
      <c r="IV28" s="1057"/>
      <c r="IW28" s="1057"/>
      <c r="IX28" s="1058"/>
      <c r="IY28" s="664"/>
      <c r="IZ28" s="1055"/>
      <c r="JA28" s="1055"/>
      <c r="JB28" s="1055"/>
      <c r="JC28" s="1055"/>
      <c r="JD28" s="1055"/>
      <c r="JE28" s="1055"/>
      <c r="JF28" s="1055"/>
      <c r="JG28" s="1055"/>
      <c r="JH28" s="1059"/>
      <c r="JI28" s="662"/>
      <c r="JJ28" s="1057"/>
      <c r="JK28" s="1057"/>
      <c r="JL28" s="1057"/>
      <c r="JM28" s="1057"/>
      <c r="JN28" s="1057"/>
      <c r="JO28" s="1057"/>
      <c r="JP28" s="1057"/>
      <c r="JQ28" s="1057"/>
      <c r="JR28" s="1058"/>
      <c r="JS28" s="664"/>
      <c r="JT28" s="1055"/>
      <c r="JU28" s="1055"/>
      <c r="JV28" s="1055"/>
      <c r="JW28" s="1055"/>
      <c r="JX28" s="1059"/>
      <c r="JY28" s="1055"/>
      <c r="JZ28" s="1055"/>
      <c r="KA28" s="1055"/>
      <c r="KB28" s="1056"/>
      <c r="KC28" s="662"/>
      <c r="KD28" s="1057"/>
      <c r="KE28" s="1057"/>
      <c r="KF28" s="1057"/>
      <c r="KG28" s="1057"/>
      <c r="KH28" s="1057"/>
      <c r="KI28" s="1057"/>
      <c r="KJ28" s="1057"/>
      <c r="KK28" s="1057"/>
      <c r="KL28" s="1058"/>
      <c r="KM28" s="664"/>
      <c r="KN28" s="1055"/>
      <c r="KO28" s="1055"/>
      <c r="KP28" s="1055"/>
      <c r="KQ28" s="1055"/>
      <c r="KR28" s="1055"/>
      <c r="KS28" s="1055"/>
      <c r="KT28" s="1055"/>
      <c r="KU28" s="1055"/>
      <c r="KV28" s="1056"/>
      <c r="KW28" s="662"/>
      <c r="KX28" s="1057"/>
      <c r="KY28" s="1057"/>
      <c r="KZ28" s="1057"/>
      <c r="LA28" s="1057"/>
      <c r="LB28" s="1057"/>
      <c r="LC28" s="1057"/>
      <c r="LD28" s="1057"/>
      <c r="LE28" s="1057"/>
      <c r="LF28" s="1058"/>
      <c r="LG28" s="1060"/>
      <c r="LH28" s="1055"/>
      <c r="LI28" s="1055"/>
      <c r="LJ28" s="1055"/>
      <c r="LK28" s="1055"/>
      <c r="LL28" s="1055"/>
      <c r="LM28" s="1055"/>
      <c r="LN28" s="1055"/>
      <c r="LO28" s="1055"/>
      <c r="LP28" s="1055"/>
      <c r="LQ28" s="1059"/>
      <c r="LR28" s="739">
        <f t="shared" si="5"/>
        <v>0</v>
      </c>
      <c r="LS28" s="740" t="b">
        <f t="shared" si="66"/>
        <v>0</v>
      </c>
      <c r="LT28" s="741">
        <f t="shared" si="6"/>
        <v>0</v>
      </c>
      <c r="LU28" s="742" t="b">
        <f t="shared" si="67"/>
        <v>0</v>
      </c>
      <c r="LV28" s="743">
        <f t="shared" si="84"/>
        <v>0</v>
      </c>
      <c r="LW28" s="744" t="b">
        <f t="shared" si="68"/>
        <v>0</v>
      </c>
      <c r="LX28" s="745">
        <f t="shared" si="8"/>
        <v>0</v>
      </c>
      <c r="LY28" s="746" t="b">
        <f t="shared" si="69"/>
        <v>0</v>
      </c>
      <c r="LZ28" s="764">
        <f t="shared" si="9"/>
        <v>0</v>
      </c>
      <c r="MA28" s="765" t="b">
        <f t="shared" si="70"/>
        <v>0</v>
      </c>
      <c r="MB28" s="766">
        <f t="shared" si="85"/>
        <v>0</v>
      </c>
      <c r="MC28" s="767" t="b">
        <f t="shared" si="71"/>
        <v>0</v>
      </c>
      <c r="MD28" s="768">
        <f t="shared" si="11"/>
        <v>0</v>
      </c>
      <c r="ME28" s="769" t="b">
        <f t="shared" si="72"/>
        <v>0</v>
      </c>
      <c r="MF28" s="770">
        <f t="shared" si="86"/>
        <v>0</v>
      </c>
      <c r="MG28" s="771" t="b">
        <f t="shared" si="73"/>
        <v>0</v>
      </c>
      <c r="MH28" s="772">
        <f t="shared" si="87"/>
        <v>0</v>
      </c>
      <c r="MI28" s="773" t="b">
        <f t="shared" si="74"/>
        <v>0</v>
      </c>
      <c r="MJ28" s="774">
        <f t="shared" si="88"/>
        <v>0</v>
      </c>
      <c r="MK28" s="775" t="b">
        <f t="shared" si="75"/>
        <v>0</v>
      </c>
      <c r="ML28" s="776">
        <f t="shared" si="89"/>
        <v>0</v>
      </c>
      <c r="MM28" s="777" t="b">
        <f t="shared" si="76"/>
        <v>0</v>
      </c>
      <c r="MN28" s="778">
        <f t="shared" si="90"/>
        <v>0</v>
      </c>
      <c r="MO28" s="779" t="b">
        <f t="shared" si="77"/>
        <v>0</v>
      </c>
      <c r="MP28" s="884">
        <f t="shared" si="91"/>
        <v>0</v>
      </c>
      <c r="MQ28" s="885" t="b">
        <f t="shared" si="78"/>
        <v>0</v>
      </c>
      <c r="MR28" s="990"/>
      <c r="MS28" s="645"/>
      <c r="MT28" s="646"/>
      <c r="MU28" s="647"/>
      <c r="MV28" s="648"/>
      <c r="MW28" s="649"/>
      <c r="MX28" s="657"/>
      <c r="MY28" s="658"/>
      <c r="MZ28" s="659"/>
      <c r="NA28" s="660"/>
      <c r="NB28" s="661"/>
      <c r="NC28" s="662"/>
      <c r="ND28" s="663"/>
      <c r="NE28" s="664"/>
      <c r="NF28" s="665"/>
      <c r="NG28" s="1575" t="b">
        <f t="shared" si="18"/>
        <v>0</v>
      </c>
      <c r="NH28" s="1575" t="b">
        <f t="shared" si="18"/>
        <v>0</v>
      </c>
      <c r="NI28" s="1575" t="b">
        <f t="shared" si="18"/>
        <v>0</v>
      </c>
      <c r="NJ28" s="1575" t="b">
        <f t="shared" si="18"/>
        <v>0</v>
      </c>
      <c r="NK28" s="1575" t="b">
        <f t="shared" si="18"/>
        <v>0</v>
      </c>
      <c r="NL28" s="1575" t="b">
        <f t="shared" si="18"/>
        <v>0</v>
      </c>
      <c r="NM28" s="1575" t="b">
        <f t="shared" si="18"/>
        <v>0</v>
      </c>
      <c r="NN28" s="1575" t="b">
        <f t="shared" si="18"/>
        <v>0</v>
      </c>
      <c r="NO28" s="1575" t="b">
        <f t="shared" si="18"/>
        <v>0</v>
      </c>
      <c r="NP28" s="1576" t="b">
        <f t="shared" si="18"/>
        <v>0</v>
      </c>
      <c r="NQ28" s="1576" t="b">
        <f t="shared" si="18"/>
        <v>0</v>
      </c>
      <c r="NR28" s="1576" t="b">
        <f t="shared" si="18"/>
        <v>0</v>
      </c>
      <c r="NS28" s="1575" t="b">
        <f t="shared" si="18"/>
        <v>0</v>
      </c>
      <c r="NT28" s="1445"/>
    </row>
    <row r="29" spans="1:384" ht="23.25" thickBot="1" x14ac:dyDescent="0.35">
      <c r="A29" s="1600">
        <v>17</v>
      </c>
      <c r="B29" s="1601"/>
      <c r="C29" s="1602"/>
      <c r="D29" s="1601"/>
      <c r="E29" s="1515"/>
      <c r="F29" s="89"/>
      <c r="G29" s="90"/>
      <c r="H29" s="100"/>
      <c r="I29" s="100"/>
      <c r="J29" s="1558"/>
      <c r="K29" s="1565">
        <f t="shared" si="79"/>
        <v>0</v>
      </c>
      <c r="L29" s="1562"/>
      <c r="M29" s="1178"/>
      <c r="N29" s="1179"/>
      <c r="O29" s="1195"/>
      <c r="P29" s="1197"/>
      <c r="Q29" s="1197"/>
      <c r="R29" s="1197"/>
      <c r="S29" s="1197"/>
      <c r="T29" s="1197"/>
      <c r="U29" s="1197"/>
      <c r="V29" s="1198"/>
      <c r="W29" s="1532" t="b">
        <f t="shared" si="81"/>
        <v>0</v>
      </c>
      <c r="X29" s="1531" t="b">
        <f t="shared" si="19"/>
        <v>0</v>
      </c>
      <c r="Y29" s="1531" t="b">
        <f t="shared" si="20"/>
        <v>0</v>
      </c>
      <c r="Z29" s="1531" t="b">
        <f t="shared" si="21"/>
        <v>0</v>
      </c>
      <c r="AA29" s="1531" t="b">
        <f t="shared" si="22"/>
        <v>0</v>
      </c>
      <c r="AB29" s="1531" t="b">
        <f t="shared" si="23"/>
        <v>0</v>
      </c>
      <c r="AC29" s="1531" t="b">
        <f t="shared" si="24"/>
        <v>0</v>
      </c>
      <c r="AD29" s="1533" t="b">
        <f t="shared" si="25"/>
        <v>0</v>
      </c>
      <c r="AE29" s="1178"/>
      <c r="AF29" s="1181"/>
      <c r="AG29" s="103"/>
      <c r="AH29" s="104"/>
      <c r="AI29" s="104"/>
      <c r="AJ29" s="104"/>
      <c r="AK29" s="104"/>
      <c r="AL29" s="104"/>
      <c r="AM29" s="104"/>
      <c r="AN29" s="104"/>
      <c r="AO29" s="104"/>
      <c r="AP29" s="105"/>
      <c r="AQ29" s="1667"/>
      <c r="AR29" s="103"/>
      <c r="AS29" s="104"/>
      <c r="AT29" s="104"/>
      <c r="AU29" s="104"/>
      <c r="AV29" s="104"/>
      <c r="AW29" s="104"/>
      <c r="AX29" s="104"/>
      <c r="AY29" s="104"/>
      <c r="AZ29" s="104"/>
      <c r="BA29" s="105"/>
      <c r="BB29" s="1645">
        <f t="shared" si="0"/>
        <v>0</v>
      </c>
      <c r="BC29" s="382">
        <f t="shared" si="1"/>
        <v>0</v>
      </c>
      <c r="BD29" s="1647" t="e">
        <f t="shared" si="26"/>
        <v>#DIV/0!</v>
      </c>
      <c r="BE29" s="367" t="e">
        <f t="shared" si="27"/>
        <v>#DIV/0!</v>
      </c>
      <c r="BF29" s="368" t="e">
        <f t="shared" si="28"/>
        <v>#DIV/0!</v>
      </c>
      <c r="BG29" s="369" t="e">
        <f t="shared" si="2"/>
        <v>#DIV/0!</v>
      </c>
      <c r="BH29" s="370" t="e">
        <f t="shared" si="3"/>
        <v>#DIV/0!</v>
      </c>
      <c r="BI29" s="371" t="e">
        <f t="shared" si="4"/>
        <v>#DIV/0!</v>
      </c>
      <c r="BJ29" s="372" t="e">
        <f t="shared" si="29"/>
        <v>#DIV/0!</v>
      </c>
      <c r="BK29" s="372" t="e">
        <f t="shared" si="30"/>
        <v>#DIV/0!</v>
      </c>
      <c r="BL29" s="379" t="e">
        <f t="shared" si="31"/>
        <v>#DIV/0!</v>
      </c>
      <c r="BM29" s="99"/>
      <c r="BN29" s="1181"/>
      <c r="BO29" s="1838"/>
      <c r="BP29" s="1839"/>
      <c r="BQ29" s="1839"/>
      <c r="BR29" s="1839"/>
      <c r="BS29" s="1839"/>
      <c r="BT29" s="1839"/>
      <c r="BU29" s="1839"/>
      <c r="BV29" s="1839"/>
      <c r="BW29" s="1839"/>
      <c r="BX29" s="1839"/>
      <c r="BY29" s="1839"/>
      <c r="BZ29" s="1839"/>
      <c r="CA29" s="1839"/>
      <c r="CB29" s="1839"/>
      <c r="CC29" s="1839"/>
      <c r="CD29" s="1839"/>
      <c r="CE29" s="1839"/>
      <c r="CF29" s="1839"/>
      <c r="CG29" s="1839"/>
      <c r="CH29" s="1839"/>
      <c r="CI29" s="1839"/>
      <c r="CJ29" s="1839"/>
      <c r="CK29" s="1839"/>
      <c r="CL29" s="1839"/>
      <c r="CM29" s="1839"/>
      <c r="CN29" s="1839"/>
      <c r="CO29" s="1839"/>
      <c r="CP29" s="1839"/>
      <c r="CQ29" s="1839"/>
      <c r="CR29" s="1839"/>
      <c r="CS29" s="1839"/>
      <c r="CT29" s="1839"/>
      <c r="CU29" s="1839"/>
      <c r="CV29" s="1839"/>
      <c r="CW29" s="1839"/>
      <c r="CX29" s="1839"/>
      <c r="CY29" s="1839"/>
      <c r="CZ29" s="1839"/>
      <c r="DA29" s="1839"/>
      <c r="DB29" s="1840"/>
      <c r="DC29" s="1831">
        <f t="shared" si="32"/>
        <v>0</v>
      </c>
      <c r="DD29" s="1832">
        <f t="shared" si="33"/>
        <v>0</v>
      </c>
      <c r="DE29" s="1833">
        <f t="shared" si="34"/>
        <v>0</v>
      </c>
      <c r="DF29" s="1831">
        <f t="shared" si="35"/>
        <v>0</v>
      </c>
      <c r="DG29" s="1832">
        <f t="shared" si="36"/>
        <v>0</v>
      </c>
      <c r="DH29" s="1833">
        <f t="shared" si="37"/>
        <v>0</v>
      </c>
      <c r="DI29" s="1831">
        <f t="shared" si="38"/>
        <v>0</v>
      </c>
      <c r="DJ29" s="1832">
        <f t="shared" si="39"/>
        <v>0</v>
      </c>
      <c r="DK29" s="1832">
        <f t="shared" si="40"/>
        <v>0</v>
      </c>
      <c r="DL29" s="1833">
        <f t="shared" si="41"/>
        <v>0</v>
      </c>
      <c r="DM29" s="1834">
        <f t="shared" si="42"/>
        <v>0</v>
      </c>
      <c r="DN29" s="1835">
        <f t="shared" si="43"/>
        <v>0</v>
      </c>
      <c r="DO29" s="1836">
        <f t="shared" si="44"/>
        <v>0</v>
      </c>
      <c r="DP29" s="1837">
        <f t="shared" si="45"/>
        <v>0</v>
      </c>
      <c r="DQ29" s="1837">
        <f t="shared" si="46"/>
        <v>0</v>
      </c>
      <c r="DR29" s="1192"/>
      <c r="DS29" s="1210"/>
      <c r="DT29" s="1211"/>
      <c r="DU29" s="1212"/>
      <c r="DV29" s="1213"/>
      <c r="DW29" s="1180"/>
      <c r="DX29" s="1178"/>
      <c r="DY29" s="1181"/>
      <c r="DZ29" s="1195"/>
      <c r="EA29" s="1196"/>
      <c r="EB29" s="1195"/>
      <c r="EC29" s="1197"/>
      <c r="ED29" s="1196"/>
      <c r="EE29" s="1191"/>
      <c r="EF29" s="1192"/>
      <c r="EG29" s="1195"/>
      <c r="EH29" s="1196"/>
      <c r="EI29" s="1195"/>
      <c r="EJ29" s="1197"/>
      <c r="EK29" s="1198"/>
      <c r="EL29" s="1199"/>
      <c r="EM29" s="1179"/>
      <c r="EN29" s="1178"/>
      <c r="EO29" s="1688"/>
      <c r="EP29" s="1680"/>
      <c r="EQ29" s="1675"/>
      <c r="ER29" s="1498"/>
      <c r="ES29" s="1498"/>
      <c r="ET29" s="1499"/>
      <c r="EU29" s="1500"/>
      <c r="EV29" s="1501"/>
      <c r="EW29" s="1501"/>
      <c r="EX29" s="1501"/>
      <c r="EY29" s="1501"/>
      <c r="EZ29" s="1501"/>
      <c r="FA29" s="1501"/>
      <c r="FB29" s="1502"/>
      <c r="FC29" s="1689"/>
      <c r="FD29" s="1444"/>
      <c r="FE29" s="2219"/>
      <c r="FF29" s="2220"/>
      <c r="FG29" s="2220"/>
      <c r="FH29" s="2220"/>
      <c r="FI29" s="2220"/>
      <c r="FJ29" s="2220"/>
      <c r="FK29" s="2220"/>
      <c r="FL29" s="2220"/>
      <c r="FM29" s="2220"/>
      <c r="FN29" s="2220"/>
      <c r="FO29" s="2220"/>
      <c r="FP29" s="2220"/>
      <c r="FQ29" s="2220"/>
      <c r="FR29" s="2220"/>
      <c r="FS29" s="2220"/>
      <c r="FT29" s="2220"/>
      <c r="FU29" s="2220"/>
      <c r="FV29" s="2220"/>
      <c r="FW29" s="2220"/>
      <c r="FX29" s="2220"/>
      <c r="FY29" s="2220"/>
      <c r="FZ29" s="2220"/>
      <c r="GA29" s="2220"/>
      <c r="GB29" s="2220"/>
      <c r="GC29" s="2220"/>
      <c r="GD29" s="2220"/>
      <c r="GE29" s="2220"/>
      <c r="GF29" s="2220"/>
      <c r="GG29" s="2220"/>
      <c r="GH29" s="2220"/>
      <c r="GI29" s="2220"/>
      <c r="GJ29" s="2220"/>
      <c r="GK29" s="2220"/>
      <c r="GL29" s="2220"/>
      <c r="GM29" s="2220"/>
      <c r="GN29" s="2220"/>
      <c r="GO29" s="2220"/>
      <c r="GP29" s="2220"/>
      <c r="GQ29" s="2220"/>
      <c r="GR29" s="2220"/>
      <c r="GS29" s="2220"/>
      <c r="GT29" s="2220"/>
      <c r="GU29" s="2220"/>
      <c r="GV29" s="2220"/>
      <c r="GW29" s="2220"/>
      <c r="GX29" s="2221"/>
      <c r="GY29" s="2198">
        <f t="shared" si="47"/>
        <v>0</v>
      </c>
      <c r="GZ29" s="396" t="b">
        <f t="shared" si="82"/>
        <v>0</v>
      </c>
      <c r="HA29" s="2199">
        <f t="shared" si="48"/>
        <v>0</v>
      </c>
      <c r="HB29" s="2208" t="b">
        <f t="shared" si="49"/>
        <v>0</v>
      </c>
      <c r="HC29" s="2201">
        <f t="shared" si="50"/>
        <v>0</v>
      </c>
      <c r="HD29" s="397" t="b">
        <f t="shared" si="51"/>
        <v>0</v>
      </c>
      <c r="HE29" s="2202">
        <f t="shared" si="52"/>
        <v>0</v>
      </c>
      <c r="HF29" s="398" t="b">
        <f t="shared" si="53"/>
        <v>0</v>
      </c>
      <c r="HG29" s="2203">
        <f t="shared" si="54"/>
        <v>0</v>
      </c>
      <c r="HH29" s="2209" t="b">
        <f t="shared" si="55"/>
        <v>0</v>
      </c>
      <c r="HI29" s="2205">
        <f t="shared" si="56"/>
        <v>0</v>
      </c>
      <c r="HJ29" s="395" t="b">
        <f t="shared" si="57"/>
        <v>0</v>
      </c>
      <c r="HK29" s="2206">
        <f t="shared" si="58"/>
        <v>0</v>
      </c>
      <c r="HL29" s="2210" t="b">
        <f t="shared" si="59"/>
        <v>0</v>
      </c>
      <c r="HM29" s="432"/>
      <c r="HN29" s="991"/>
      <c r="HO29" s="898"/>
      <c r="HP29" s="899"/>
      <c r="HQ29" s="900"/>
      <c r="HR29" s="901"/>
      <c r="HS29" s="902"/>
      <c r="HT29" s="903"/>
      <c r="HU29" s="904"/>
      <c r="HV29" s="714" t="b">
        <f t="shared" si="83"/>
        <v>0</v>
      </c>
      <c r="HW29" s="715" t="b">
        <f t="shared" si="60"/>
        <v>0</v>
      </c>
      <c r="HX29" s="715" t="b">
        <f t="shared" si="61"/>
        <v>0</v>
      </c>
      <c r="HY29" s="715" t="b">
        <f t="shared" si="62"/>
        <v>0</v>
      </c>
      <c r="HZ29" s="715" t="b">
        <f t="shared" si="63"/>
        <v>0</v>
      </c>
      <c r="IA29" s="716" t="b">
        <f t="shared" si="64"/>
        <v>0</v>
      </c>
      <c r="IB29" s="717" t="b">
        <f t="shared" si="65"/>
        <v>0</v>
      </c>
      <c r="IC29" s="433"/>
      <c r="ID29" s="432"/>
      <c r="IE29" s="664"/>
      <c r="IF29" s="1055"/>
      <c r="IG29" s="1055"/>
      <c r="IH29" s="1055"/>
      <c r="II29" s="1055"/>
      <c r="IJ29" s="1055"/>
      <c r="IK29" s="1055"/>
      <c r="IL29" s="1055"/>
      <c r="IM29" s="1055"/>
      <c r="IN29" s="1056"/>
      <c r="IO29" s="662"/>
      <c r="IP29" s="1057"/>
      <c r="IQ29" s="1057"/>
      <c r="IR29" s="1057"/>
      <c r="IS29" s="1057"/>
      <c r="IT29" s="1057"/>
      <c r="IU29" s="1057"/>
      <c r="IV29" s="1057"/>
      <c r="IW29" s="1057"/>
      <c r="IX29" s="1058"/>
      <c r="IY29" s="664"/>
      <c r="IZ29" s="1055"/>
      <c r="JA29" s="1055"/>
      <c r="JB29" s="1055"/>
      <c r="JC29" s="1055"/>
      <c r="JD29" s="1055"/>
      <c r="JE29" s="1055"/>
      <c r="JF29" s="1055"/>
      <c r="JG29" s="1055"/>
      <c r="JH29" s="1059"/>
      <c r="JI29" s="662"/>
      <c r="JJ29" s="1057"/>
      <c r="JK29" s="1057"/>
      <c r="JL29" s="1057"/>
      <c r="JM29" s="1057"/>
      <c r="JN29" s="1057"/>
      <c r="JO29" s="1057"/>
      <c r="JP29" s="1057"/>
      <c r="JQ29" s="1057"/>
      <c r="JR29" s="1058"/>
      <c r="JS29" s="664"/>
      <c r="JT29" s="1055"/>
      <c r="JU29" s="1055"/>
      <c r="JV29" s="1055"/>
      <c r="JW29" s="1055"/>
      <c r="JX29" s="1059"/>
      <c r="JY29" s="1055"/>
      <c r="JZ29" s="1055"/>
      <c r="KA29" s="1055"/>
      <c r="KB29" s="1056"/>
      <c r="KC29" s="662"/>
      <c r="KD29" s="1057"/>
      <c r="KE29" s="1057"/>
      <c r="KF29" s="1057"/>
      <c r="KG29" s="1057"/>
      <c r="KH29" s="1057"/>
      <c r="KI29" s="1057"/>
      <c r="KJ29" s="1057"/>
      <c r="KK29" s="1057"/>
      <c r="KL29" s="1058"/>
      <c r="KM29" s="664"/>
      <c r="KN29" s="1055"/>
      <c r="KO29" s="1055"/>
      <c r="KP29" s="1055"/>
      <c r="KQ29" s="1055"/>
      <c r="KR29" s="1055"/>
      <c r="KS29" s="1055"/>
      <c r="KT29" s="1055"/>
      <c r="KU29" s="1055"/>
      <c r="KV29" s="1056"/>
      <c r="KW29" s="662"/>
      <c r="KX29" s="1057"/>
      <c r="KY29" s="1057"/>
      <c r="KZ29" s="1057"/>
      <c r="LA29" s="1057"/>
      <c r="LB29" s="1057"/>
      <c r="LC29" s="1057"/>
      <c r="LD29" s="1057"/>
      <c r="LE29" s="1057"/>
      <c r="LF29" s="1058"/>
      <c r="LG29" s="1060"/>
      <c r="LH29" s="1055"/>
      <c r="LI29" s="1055"/>
      <c r="LJ29" s="1055"/>
      <c r="LK29" s="1055"/>
      <c r="LL29" s="1055"/>
      <c r="LM29" s="1055"/>
      <c r="LN29" s="1055"/>
      <c r="LO29" s="1055"/>
      <c r="LP29" s="1055"/>
      <c r="LQ29" s="1059"/>
      <c r="LR29" s="739">
        <f t="shared" si="5"/>
        <v>0</v>
      </c>
      <c r="LS29" s="740" t="b">
        <f t="shared" si="66"/>
        <v>0</v>
      </c>
      <c r="LT29" s="741">
        <f t="shared" si="6"/>
        <v>0</v>
      </c>
      <c r="LU29" s="742" t="b">
        <f t="shared" si="67"/>
        <v>0</v>
      </c>
      <c r="LV29" s="743">
        <f t="shared" si="84"/>
        <v>0</v>
      </c>
      <c r="LW29" s="744" t="b">
        <f t="shared" si="68"/>
        <v>0</v>
      </c>
      <c r="LX29" s="745">
        <f t="shared" si="8"/>
        <v>0</v>
      </c>
      <c r="LY29" s="746" t="b">
        <f t="shared" si="69"/>
        <v>0</v>
      </c>
      <c r="LZ29" s="764">
        <f t="shared" si="9"/>
        <v>0</v>
      </c>
      <c r="MA29" s="765" t="b">
        <f t="shared" si="70"/>
        <v>0</v>
      </c>
      <c r="MB29" s="766">
        <f t="shared" si="85"/>
        <v>0</v>
      </c>
      <c r="MC29" s="767" t="b">
        <f t="shared" si="71"/>
        <v>0</v>
      </c>
      <c r="MD29" s="768">
        <f t="shared" si="11"/>
        <v>0</v>
      </c>
      <c r="ME29" s="769" t="b">
        <f t="shared" si="72"/>
        <v>0</v>
      </c>
      <c r="MF29" s="770">
        <f t="shared" si="86"/>
        <v>0</v>
      </c>
      <c r="MG29" s="771" t="b">
        <f t="shared" si="73"/>
        <v>0</v>
      </c>
      <c r="MH29" s="772">
        <f t="shared" si="87"/>
        <v>0</v>
      </c>
      <c r="MI29" s="773" t="b">
        <f t="shared" si="74"/>
        <v>0</v>
      </c>
      <c r="MJ29" s="774">
        <f t="shared" si="88"/>
        <v>0</v>
      </c>
      <c r="MK29" s="775" t="b">
        <f t="shared" si="75"/>
        <v>0</v>
      </c>
      <c r="ML29" s="776">
        <f t="shared" si="89"/>
        <v>0</v>
      </c>
      <c r="MM29" s="777" t="b">
        <f t="shared" si="76"/>
        <v>0</v>
      </c>
      <c r="MN29" s="778">
        <f t="shared" si="90"/>
        <v>0</v>
      </c>
      <c r="MO29" s="779" t="b">
        <f t="shared" si="77"/>
        <v>0</v>
      </c>
      <c r="MP29" s="884">
        <f t="shared" si="91"/>
        <v>0</v>
      </c>
      <c r="MQ29" s="885" t="b">
        <f t="shared" si="78"/>
        <v>0</v>
      </c>
      <c r="MR29" s="990"/>
      <c r="MS29" s="645"/>
      <c r="MT29" s="646"/>
      <c r="MU29" s="647"/>
      <c r="MV29" s="648"/>
      <c r="MW29" s="649"/>
      <c r="MX29" s="657"/>
      <c r="MY29" s="658"/>
      <c r="MZ29" s="659"/>
      <c r="NA29" s="660"/>
      <c r="NB29" s="661"/>
      <c r="NC29" s="662"/>
      <c r="ND29" s="663"/>
      <c r="NE29" s="664"/>
      <c r="NF29" s="665"/>
      <c r="NG29" s="1575" t="b">
        <f t="shared" si="18"/>
        <v>0</v>
      </c>
      <c r="NH29" s="1575" t="b">
        <f t="shared" si="18"/>
        <v>0</v>
      </c>
      <c r="NI29" s="1575" t="b">
        <f t="shared" si="18"/>
        <v>0</v>
      </c>
      <c r="NJ29" s="1575" t="b">
        <f t="shared" si="18"/>
        <v>0</v>
      </c>
      <c r="NK29" s="1575" t="b">
        <f t="shared" si="18"/>
        <v>0</v>
      </c>
      <c r="NL29" s="1575" t="b">
        <f t="shared" si="18"/>
        <v>0</v>
      </c>
      <c r="NM29" s="1575" t="b">
        <f t="shared" si="18"/>
        <v>0</v>
      </c>
      <c r="NN29" s="1575" t="b">
        <f t="shared" si="18"/>
        <v>0</v>
      </c>
      <c r="NO29" s="1575" t="b">
        <f t="shared" si="18"/>
        <v>0</v>
      </c>
      <c r="NP29" s="1576" t="b">
        <f t="shared" si="18"/>
        <v>0</v>
      </c>
      <c r="NQ29" s="1576" t="b">
        <f t="shared" si="18"/>
        <v>0</v>
      </c>
      <c r="NR29" s="1576" t="b">
        <f t="shared" si="18"/>
        <v>0</v>
      </c>
      <c r="NS29" s="1575" t="b">
        <f t="shared" si="18"/>
        <v>0</v>
      </c>
      <c r="NT29" s="1445"/>
    </row>
    <row r="30" spans="1:384" ht="23.25" thickBot="1" x14ac:dyDescent="0.35">
      <c r="A30" s="1600">
        <v>18</v>
      </c>
      <c r="B30" s="1601"/>
      <c r="C30" s="1602"/>
      <c r="D30" s="1601"/>
      <c r="E30" s="1515"/>
      <c r="F30" s="89"/>
      <c r="G30" s="90"/>
      <c r="H30" s="100"/>
      <c r="I30" s="100"/>
      <c r="J30" s="1558"/>
      <c r="K30" s="1565">
        <f t="shared" si="79"/>
        <v>0</v>
      </c>
      <c r="L30" s="1562"/>
      <c r="M30" s="1178"/>
      <c r="N30" s="1179"/>
      <c r="O30" s="1195"/>
      <c r="P30" s="1197"/>
      <c r="Q30" s="1197"/>
      <c r="R30" s="1197"/>
      <c r="S30" s="1197"/>
      <c r="T30" s="1197"/>
      <c r="U30" s="1197"/>
      <c r="V30" s="1198"/>
      <c r="W30" s="1532" t="b">
        <f t="shared" si="81"/>
        <v>0</v>
      </c>
      <c r="X30" s="1531" t="b">
        <f t="shared" si="19"/>
        <v>0</v>
      </c>
      <c r="Y30" s="1531" t="b">
        <f t="shared" si="20"/>
        <v>0</v>
      </c>
      <c r="Z30" s="1531" t="b">
        <f t="shared" si="21"/>
        <v>0</v>
      </c>
      <c r="AA30" s="1531" t="b">
        <f t="shared" si="22"/>
        <v>0</v>
      </c>
      <c r="AB30" s="1531" t="b">
        <f t="shared" si="23"/>
        <v>0</v>
      </c>
      <c r="AC30" s="1531" t="b">
        <f t="shared" si="24"/>
        <v>0</v>
      </c>
      <c r="AD30" s="1533" t="b">
        <f t="shared" si="25"/>
        <v>0</v>
      </c>
      <c r="AE30" s="1178"/>
      <c r="AF30" s="1181"/>
      <c r="AG30" s="103"/>
      <c r="AH30" s="104"/>
      <c r="AI30" s="104"/>
      <c r="AJ30" s="104"/>
      <c r="AK30" s="104"/>
      <c r="AL30" s="104"/>
      <c r="AM30" s="104"/>
      <c r="AN30" s="104"/>
      <c r="AO30" s="104"/>
      <c r="AP30" s="105"/>
      <c r="AQ30" s="1667"/>
      <c r="AR30" s="103"/>
      <c r="AS30" s="104"/>
      <c r="AT30" s="104"/>
      <c r="AU30" s="104"/>
      <c r="AV30" s="104"/>
      <c r="AW30" s="104"/>
      <c r="AX30" s="104"/>
      <c r="AY30" s="104"/>
      <c r="AZ30" s="104"/>
      <c r="BA30" s="105"/>
      <c r="BB30" s="1645">
        <f t="shared" si="0"/>
        <v>0</v>
      </c>
      <c r="BC30" s="382">
        <f t="shared" si="1"/>
        <v>0</v>
      </c>
      <c r="BD30" s="1647" t="e">
        <f t="shared" si="26"/>
        <v>#DIV/0!</v>
      </c>
      <c r="BE30" s="367" t="e">
        <f t="shared" si="27"/>
        <v>#DIV/0!</v>
      </c>
      <c r="BF30" s="368" t="e">
        <f t="shared" si="28"/>
        <v>#DIV/0!</v>
      </c>
      <c r="BG30" s="369" t="e">
        <f t="shared" si="2"/>
        <v>#DIV/0!</v>
      </c>
      <c r="BH30" s="370" t="e">
        <f t="shared" si="3"/>
        <v>#DIV/0!</v>
      </c>
      <c r="BI30" s="371" t="e">
        <f t="shared" si="4"/>
        <v>#DIV/0!</v>
      </c>
      <c r="BJ30" s="372" t="e">
        <f t="shared" si="29"/>
        <v>#DIV/0!</v>
      </c>
      <c r="BK30" s="372" t="e">
        <f t="shared" si="30"/>
        <v>#DIV/0!</v>
      </c>
      <c r="BL30" s="379" t="e">
        <f t="shared" si="31"/>
        <v>#DIV/0!</v>
      </c>
      <c r="BM30" s="99"/>
      <c r="BN30" s="1181"/>
      <c r="BO30" s="1838"/>
      <c r="BP30" s="1839"/>
      <c r="BQ30" s="1839"/>
      <c r="BR30" s="1839"/>
      <c r="BS30" s="1839"/>
      <c r="BT30" s="1839"/>
      <c r="BU30" s="1839"/>
      <c r="BV30" s="1839"/>
      <c r="BW30" s="1839"/>
      <c r="BX30" s="1839"/>
      <c r="BY30" s="1839"/>
      <c r="BZ30" s="1839"/>
      <c r="CA30" s="1839"/>
      <c r="CB30" s="1839"/>
      <c r="CC30" s="1839"/>
      <c r="CD30" s="1839"/>
      <c r="CE30" s="1839"/>
      <c r="CF30" s="1839"/>
      <c r="CG30" s="1839"/>
      <c r="CH30" s="1839"/>
      <c r="CI30" s="1839"/>
      <c r="CJ30" s="1839"/>
      <c r="CK30" s="1839"/>
      <c r="CL30" s="1839"/>
      <c r="CM30" s="1839"/>
      <c r="CN30" s="1839"/>
      <c r="CO30" s="1839"/>
      <c r="CP30" s="1839"/>
      <c r="CQ30" s="1839"/>
      <c r="CR30" s="1839"/>
      <c r="CS30" s="1839"/>
      <c r="CT30" s="1839"/>
      <c r="CU30" s="1839"/>
      <c r="CV30" s="1839"/>
      <c r="CW30" s="1839"/>
      <c r="CX30" s="1839"/>
      <c r="CY30" s="1839"/>
      <c r="CZ30" s="1839"/>
      <c r="DA30" s="1839"/>
      <c r="DB30" s="1840"/>
      <c r="DC30" s="1831">
        <f t="shared" si="32"/>
        <v>0</v>
      </c>
      <c r="DD30" s="1832">
        <f t="shared" si="33"/>
        <v>0</v>
      </c>
      <c r="DE30" s="1833">
        <f t="shared" si="34"/>
        <v>0</v>
      </c>
      <c r="DF30" s="1831">
        <f t="shared" si="35"/>
        <v>0</v>
      </c>
      <c r="DG30" s="1832">
        <f t="shared" si="36"/>
        <v>0</v>
      </c>
      <c r="DH30" s="1833">
        <f t="shared" si="37"/>
        <v>0</v>
      </c>
      <c r="DI30" s="1831">
        <f t="shared" si="38"/>
        <v>0</v>
      </c>
      <c r="DJ30" s="1832">
        <f t="shared" si="39"/>
        <v>0</v>
      </c>
      <c r="DK30" s="1832">
        <f t="shared" si="40"/>
        <v>0</v>
      </c>
      <c r="DL30" s="1833">
        <f t="shared" si="41"/>
        <v>0</v>
      </c>
      <c r="DM30" s="1834">
        <f t="shared" si="42"/>
        <v>0</v>
      </c>
      <c r="DN30" s="1835">
        <f t="shared" si="43"/>
        <v>0</v>
      </c>
      <c r="DO30" s="1836">
        <f t="shared" si="44"/>
        <v>0</v>
      </c>
      <c r="DP30" s="1837">
        <f t="shared" si="45"/>
        <v>0</v>
      </c>
      <c r="DQ30" s="1837">
        <f t="shared" si="46"/>
        <v>0</v>
      </c>
      <c r="DR30" s="1192"/>
      <c r="DS30" s="1210"/>
      <c r="DT30" s="1211"/>
      <c r="DU30" s="1212"/>
      <c r="DV30" s="1213"/>
      <c r="DW30" s="1180"/>
      <c r="DX30" s="1178"/>
      <c r="DY30" s="1181"/>
      <c r="DZ30" s="1195"/>
      <c r="EA30" s="1196"/>
      <c r="EB30" s="1195"/>
      <c r="EC30" s="1197"/>
      <c r="ED30" s="1196"/>
      <c r="EE30" s="1191"/>
      <c r="EF30" s="1192"/>
      <c r="EG30" s="1195"/>
      <c r="EH30" s="1196"/>
      <c r="EI30" s="1195"/>
      <c r="EJ30" s="1197"/>
      <c r="EK30" s="1198"/>
      <c r="EL30" s="1199"/>
      <c r="EM30" s="1179"/>
      <c r="EN30" s="1178"/>
      <c r="EO30" s="1688"/>
      <c r="EP30" s="1680"/>
      <c r="EQ30" s="1675"/>
      <c r="ER30" s="1498"/>
      <c r="ES30" s="1498"/>
      <c r="ET30" s="1499"/>
      <c r="EU30" s="1500"/>
      <c r="EV30" s="1501"/>
      <c r="EW30" s="1501"/>
      <c r="EX30" s="1501"/>
      <c r="EY30" s="1501"/>
      <c r="EZ30" s="1501"/>
      <c r="FA30" s="1501"/>
      <c r="FB30" s="1502"/>
      <c r="FC30" s="1689"/>
      <c r="FD30" s="1444"/>
      <c r="FE30" s="2219"/>
      <c r="FF30" s="2220"/>
      <c r="FG30" s="2220"/>
      <c r="FH30" s="2220"/>
      <c r="FI30" s="2220"/>
      <c r="FJ30" s="2220"/>
      <c r="FK30" s="2220"/>
      <c r="FL30" s="2220"/>
      <c r="FM30" s="2220"/>
      <c r="FN30" s="2220"/>
      <c r="FO30" s="2220"/>
      <c r="FP30" s="2220"/>
      <c r="FQ30" s="2220"/>
      <c r="FR30" s="2220"/>
      <c r="FS30" s="2220"/>
      <c r="FT30" s="2220"/>
      <c r="FU30" s="2220"/>
      <c r="FV30" s="2220"/>
      <c r="FW30" s="2220"/>
      <c r="FX30" s="2220"/>
      <c r="FY30" s="2220"/>
      <c r="FZ30" s="2220"/>
      <c r="GA30" s="2220"/>
      <c r="GB30" s="2220"/>
      <c r="GC30" s="2220"/>
      <c r="GD30" s="2220"/>
      <c r="GE30" s="2220"/>
      <c r="GF30" s="2220"/>
      <c r="GG30" s="2220"/>
      <c r="GH30" s="2220"/>
      <c r="GI30" s="2220"/>
      <c r="GJ30" s="2220"/>
      <c r="GK30" s="2220"/>
      <c r="GL30" s="2220"/>
      <c r="GM30" s="2220"/>
      <c r="GN30" s="2220"/>
      <c r="GO30" s="2220"/>
      <c r="GP30" s="2220"/>
      <c r="GQ30" s="2220"/>
      <c r="GR30" s="2220"/>
      <c r="GS30" s="2220"/>
      <c r="GT30" s="2220"/>
      <c r="GU30" s="2220"/>
      <c r="GV30" s="2220"/>
      <c r="GW30" s="2220"/>
      <c r="GX30" s="2221"/>
      <c r="GY30" s="2198">
        <f t="shared" si="47"/>
        <v>0</v>
      </c>
      <c r="GZ30" s="396" t="b">
        <f t="shared" si="82"/>
        <v>0</v>
      </c>
      <c r="HA30" s="2199">
        <f t="shared" si="48"/>
        <v>0</v>
      </c>
      <c r="HB30" s="2208" t="b">
        <f t="shared" si="49"/>
        <v>0</v>
      </c>
      <c r="HC30" s="2201">
        <f t="shared" si="50"/>
        <v>0</v>
      </c>
      <c r="HD30" s="397" t="b">
        <f t="shared" si="51"/>
        <v>0</v>
      </c>
      <c r="HE30" s="2202">
        <f t="shared" si="52"/>
        <v>0</v>
      </c>
      <c r="HF30" s="398" t="b">
        <f t="shared" si="53"/>
        <v>0</v>
      </c>
      <c r="HG30" s="2203">
        <f t="shared" si="54"/>
        <v>0</v>
      </c>
      <c r="HH30" s="2209" t="b">
        <f t="shared" si="55"/>
        <v>0</v>
      </c>
      <c r="HI30" s="2205">
        <f t="shared" si="56"/>
        <v>0</v>
      </c>
      <c r="HJ30" s="395" t="b">
        <f t="shared" si="57"/>
        <v>0</v>
      </c>
      <c r="HK30" s="2206">
        <f t="shared" si="58"/>
        <v>0</v>
      </c>
      <c r="HL30" s="2210" t="b">
        <f t="shared" si="59"/>
        <v>0</v>
      </c>
      <c r="HM30" s="432"/>
      <c r="HN30" s="991"/>
      <c r="HO30" s="898"/>
      <c r="HP30" s="899"/>
      <c r="HQ30" s="900"/>
      <c r="HR30" s="901"/>
      <c r="HS30" s="902"/>
      <c r="HT30" s="903"/>
      <c r="HU30" s="904"/>
      <c r="HV30" s="714" t="b">
        <f t="shared" si="83"/>
        <v>0</v>
      </c>
      <c r="HW30" s="715" t="b">
        <f t="shared" si="83"/>
        <v>0</v>
      </c>
      <c r="HX30" s="715" t="b">
        <f t="shared" si="61"/>
        <v>0</v>
      </c>
      <c r="HY30" s="715" t="b">
        <f t="shared" si="62"/>
        <v>0</v>
      </c>
      <c r="HZ30" s="715" t="b">
        <f t="shared" si="63"/>
        <v>0</v>
      </c>
      <c r="IA30" s="716" t="b">
        <f t="shared" si="64"/>
        <v>0</v>
      </c>
      <c r="IB30" s="717" t="b">
        <f t="shared" si="65"/>
        <v>0</v>
      </c>
      <c r="IC30" s="433"/>
      <c r="ID30" s="432"/>
      <c r="IE30" s="664"/>
      <c r="IF30" s="1055"/>
      <c r="IG30" s="1055"/>
      <c r="IH30" s="1055"/>
      <c r="II30" s="1055"/>
      <c r="IJ30" s="1055"/>
      <c r="IK30" s="1055"/>
      <c r="IL30" s="1055"/>
      <c r="IM30" s="1055"/>
      <c r="IN30" s="1056"/>
      <c r="IO30" s="662"/>
      <c r="IP30" s="1057"/>
      <c r="IQ30" s="1057"/>
      <c r="IR30" s="1057"/>
      <c r="IS30" s="1057"/>
      <c r="IT30" s="1057"/>
      <c r="IU30" s="1057"/>
      <c r="IV30" s="1057"/>
      <c r="IW30" s="1057"/>
      <c r="IX30" s="1058"/>
      <c r="IY30" s="664"/>
      <c r="IZ30" s="1055"/>
      <c r="JA30" s="1055"/>
      <c r="JB30" s="1055"/>
      <c r="JC30" s="1055"/>
      <c r="JD30" s="1055"/>
      <c r="JE30" s="1055"/>
      <c r="JF30" s="1055"/>
      <c r="JG30" s="1055"/>
      <c r="JH30" s="1059"/>
      <c r="JI30" s="662"/>
      <c r="JJ30" s="1057"/>
      <c r="JK30" s="1057"/>
      <c r="JL30" s="1057"/>
      <c r="JM30" s="1057"/>
      <c r="JN30" s="1057"/>
      <c r="JO30" s="1057"/>
      <c r="JP30" s="1057"/>
      <c r="JQ30" s="1057"/>
      <c r="JR30" s="1058"/>
      <c r="JS30" s="664"/>
      <c r="JT30" s="1055"/>
      <c r="JU30" s="1055"/>
      <c r="JV30" s="1055"/>
      <c r="JW30" s="1055"/>
      <c r="JX30" s="1059"/>
      <c r="JY30" s="1055"/>
      <c r="JZ30" s="1055"/>
      <c r="KA30" s="1055"/>
      <c r="KB30" s="1056"/>
      <c r="KC30" s="662"/>
      <c r="KD30" s="1057"/>
      <c r="KE30" s="1057"/>
      <c r="KF30" s="1057"/>
      <c r="KG30" s="1057"/>
      <c r="KH30" s="1057"/>
      <c r="KI30" s="1057"/>
      <c r="KJ30" s="1057"/>
      <c r="KK30" s="1057"/>
      <c r="KL30" s="1058"/>
      <c r="KM30" s="664"/>
      <c r="KN30" s="1055"/>
      <c r="KO30" s="1055"/>
      <c r="KP30" s="1055"/>
      <c r="KQ30" s="1055"/>
      <c r="KR30" s="1055"/>
      <c r="KS30" s="1055"/>
      <c r="KT30" s="1055"/>
      <c r="KU30" s="1055"/>
      <c r="KV30" s="1056"/>
      <c r="KW30" s="662"/>
      <c r="KX30" s="1057"/>
      <c r="KY30" s="1057"/>
      <c r="KZ30" s="1057"/>
      <c r="LA30" s="1057"/>
      <c r="LB30" s="1057"/>
      <c r="LC30" s="1057"/>
      <c r="LD30" s="1057"/>
      <c r="LE30" s="1057"/>
      <c r="LF30" s="1058"/>
      <c r="LG30" s="1060"/>
      <c r="LH30" s="1055"/>
      <c r="LI30" s="1055"/>
      <c r="LJ30" s="1055"/>
      <c r="LK30" s="1055"/>
      <c r="LL30" s="1055"/>
      <c r="LM30" s="1055"/>
      <c r="LN30" s="1055"/>
      <c r="LO30" s="1055"/>
      <c r="LP30" s="1055"/>
      <c r="LQ30" s="1059"/>
      <c r="LR30" s="739">
        <f t="shared" si="5"/>
        <v>0</v>
      </c>
      <c r="LS30" s="740" t="b">
        <f t="shared" si="66"/>
        <v>0</v>
      </c>
      <c r="LT30" s="741">
        <f t="shared" si="6"/>
        <v>0</v>
      </c>
      <c r="LU30" s="742" t="b">
        <f t="shared" si="67"/>
        <v>0</v>
      </c>
      <c r="LV30" s="743">
        <f t="shared" si="84"/>
        <v>0</v>
      </c>
      <c r="LW30" s="744" t="b">
        <f t="shared" si="68"/>
        <v>0</v>
      </c>
      <c r="LX30" s="745">
        <f t="shared" si="8"/>
        <v>0</v>
      </c>
      <c r="LY30" s="746" t="b">
        <f t="shared" si="69"/>
        <v>0</v>
      </c>
      <c r="LZ30" s="764">
        <f t="shared" si="9"/>
        <v>0</v>
      </c>
      <c r="MA30" s="765" t="b">
        <f t="shared" si="70"/>
        <v>0</v>
      </c>
      <c r="MB30" s="766">
        <f t="shared" si="85"/>
        <v>0</v>
      </c>
      <c r="MC30" s="767" t="b">
        <f t="shared" si="71"/>
        <v>0</v>
      </c>
      <c r="MD30" s="768">
        <f t="shared" si="11"/>
        <v>0</v>
      </c>
      <c r="ME30" s="769" t="b">
        <f t="shared" si="72"/>
        <v>0</v>
      </c>
      <c r="MF30" s="770">
        <f t="shared" si="86"/>
        <v>0</v>
      </c>
      <c r="MG30" s="771" t="b">
        <f t="shared" si="73"/>
        <v>0</v>
      </c>
      <c r="MH30" s="772">
        <f t="shared" si="87"/>
        <v>0</v>
      </c>
      <c r="MI30" s="773" t="b">
        <f t="shared" si="74"/>
        <v>0</v>
      </c>
      <c r="MJ30" s="774">
        <f t="shared" si="88"/>
        <v>0</v>
      </c>
      <c r="MK30" s="775" t="b">
        <f t="shared" si="75"/>
        <v>0</v>
      </c>
      <c r="ML30" s="776">
        <f t="shared" si="89"/>
        <v>0</v>
      </c>
      <c r="MM30" s="777" t="b">
        <f t="shared" si="76"/>
        <v>0</v>
      </c>
      <c r="MN30" s="778">
        <f t="shared" si="90"/>
        <v>0</v>
      </c>
      <c r="MO30" s="779" t="b">
        <f t="shared" si="77"/>
        <v>0</v>
      </c>
      <c r="MP30" s="884">
        <f t="shared" si="91"/>
        <v>0</v>
      </c>
      <c r="MQ30" s="885" t="b">
        <f t="shared" si="78"/>
        <v>0</v>
      </c>
      <c r="MR30" s="990"/>
      <c r="MS30" s="645"/>
      <c r="MT30" s="646"/>
      <c r="MU30" s="647"/>
      <c r="MV30" s="648"/>
      <c r="MW30" s="649"/>
      <c r="MX30" s="657"/>
      <c r="MY30" s="658"/>
      <c r="MZ30" s="659"/>
      <c r="NA30" s="660"/>
      <c r="NB30" s="661"/>
      <c r="NC30" s="662"/>
      <c r="ND30" s="663"/>
      <c r="NE30" s="664"/>
      <c r="NF30" s="665"/>
      <c r="NG30" s="1575" t="b">
        <f t="shared" si="18"/>
        <v>0</v>
      </c>
      <c r="NH30" s="1575" t="b">
        <f t="shared" si="18"/>
        <v>0</v>
      </c>
      <c r="NI30" s="1575" t="b">
        <f t="shared" si="18"/>
        <v>0</v>
      </c>
      <c r="NJ30" s="1575" t="b">
        <f t="shared" si="18"/>
        <v>0</v>
      </c>
      <c r="NK30" s="1575" t="b">
        <f t="shared" si="18"/>
        <v>0</v>
      </c>
      <c r="NL30" s="1575" t="b">
        <f t="shared" si="18"/>
        <v>0</v>
      </c>
      <c r="NM30" s="1575" t="b">
        <f t="shared" si="18"/>
        <v>0</v>
      </c>
      <c r="NN30" s="1575" t="b">
        <f t="shared" si="18"/>
        <v>0</v>
      </c>
      <c r="NO30" s="1575" t="b">
        <f t="shared" si="18"/>
        <v>0</v>
      </c>
      <c r="NP30" s="1576" t="b">
        <f t="shared" si="18"/>
        <v>0</v>
      </c>
      <c r="NQ30" s="1576" t="b">
        <f t="shared" si="18"/>
        <v>0</v>
      </c>
      <c r="NR30" s="1576" t="b">
        <f t="shared" si="18"/>
        <v>0</v>
      </c>
      <c r="NS30" s="1575" t="b">
        <f t="shared" si="18"/>
        <v>0</v>
      </c>
      <c r="NT30" s="1445"/>
    </row>
    <row r="31" spans="1:384" ht="23.25" thickBot="1" x14ac:dyDescent="0.35">
      <c r="A31" s="1600">
        <v>19</v>
      </c>
      <c r="B31" s="1601"/>
      <c r="C31" s="1602"/>
      <c r="D31" s="1601"/>
      <c r="E31" s="1515"/>
      <c r="F31" s="89"/>
      <c r="G31" s="90"/>
      <c r="H31" s="100"/>
      <c r="I31" s="100"/>
      <c r="J31" s="1558"/>
      <c r="K31" s="1565">
        <f t="shared" si="79"/>
        <v>0</v>
      </c>
      <c r="L31" s="1562"/>
      <c r="M31" s="1178"/>
      <c r="N31" s="1179"/>
      <c r="O31" s="1195"/>
      <c r="P31" s="1197"/>
      <c r="Q31" s="1197"/>
      <c r="R31" s="1197"/>
      <c r="S31" s="1197"/>
      <c r="T31" s="1197"/>
      <c r="U31" s="1197"/>
      <c r="V31" s="1198"/>
      <c r="W31" s="1532" t="b">
        <f t="shared" si="81"/>
        <v>0</v>
      </c>
      <c r="X31" s="1531" t="b">
        <f t="shared" si="19"/>
        <v>0</v>
      </c>
      <c r="Y31" s="1531" t="b">
        <f t="shared" si="20"/>
        <v>0</v>
      </c>
      <c r="Z31" s="1531" t="b">
        <f t="shared" si="21"/>
        <v>0</v>
      </c>
      <c r="AA31" s="1531" t="b">
        <f t="shared" si="22"/>
        <v>0</v>
      </c>
      <c r="AB31" s="1531" t="b">
        <f t="shared" si="23"/>
        <v>0</v>
      </c>
      <c r="AC31" s="1531" t="b">
        <f t="shared" si="24"/>
        <v>0</v>
      </c>
      <c r="AD31" s="1533" t="b">
        <f t="shared" si="25"/>
        <v>0</v>
      </c>
      <c r="AE31" s="1178"/>
      <c r="AF31" s="1181"/>
      <c r="AG31" s="103"/>
      <c r="AH31" s="104"/>
      <c r="AI31" s="104"/>
      <c r="AJ31" s="104"/>
      <c r="AK31" s="104"/>
      <c r="AL31" s="104"/>
      <c r="AM31" s="104"/>
      <c r="AN31" s="104"/>
      <c r="AO31" s="104"/>
      <c r="AP31" s="105"/>
      <c r="AQ31" s="1667"/>
      <c r="AR31" s="103"/>
      <c r="AS31" s="104"/>
      <c r="AT31" s="104"/>
      <c r="AU31" s="104"/>
      <c r="AV31" s="104"/>
      <c r="AW31" s="104"/>
      <c r="AX31" s="104"/>
      <c r="AY31" s="104"/>
      <c r="AZ31" s="104"/>
      <c r="BA31" s="105"/>
      <c r="BB31" s="1645">
        <f t="shared" si="0"/>
        <v>0</v>
      </c>
      <c r="BC31" s="382">
        <f t="shared" si="1"/>
        <v>0</v>
      </c>
      <c r="BD31" s="1647" t="e">
        <f t="shared" si="26"/>
        <v>#DIV/0!</v>
      </c>
      <c r="BE31" s="367" t="e">
        <f t="shared" si="27"/>
        <v>#DIV/0!</v>
      </c>
      <c r="BF31" s="368" t="e">
        <f t="shared" si="28"/>
        <v>#DIV/0!</v>
      </c>
      <c r="BG31" s="369" t="e">
        <f t="shared" si="2"/>
        <v>#DIV/0!</v>
      </c>
      <c r="BH31" s="370" t="e">
        <f t="shared" si="3"/>
        <v>#DIV/0!</v>
      </c>
      <c r="BI31" s="371" t="e">
        <f t="shared" si="4"/>
        <v>#DIV/0!</v>
      </c>
      <c r="BJ31" s="372" t="e">
        <f t="shared" si="29"/>
        <v>#DIV/0!</v>
      </c>
      <c r="BK31" s="372" t="e">
        <f t="shared" si="30"/>
        <v>#DIV/0!</v>
      </c>
      <c r="BL31" s="379" t="e">
        <f t="shared" si="31"/>
        <v>#DIV/0!</v>
      </c>
      <c r="BM31" s="99"/>
      <c r="BN31" s="1181"/>
      <c r="BO31" s="1838"/>
      <c r="BP31" s="1839"/>
      <c r="BQ31" s="1839"/>
      <c r="BR31" s="1839"/>
      <c r="BS31" s="1839"/>
      <c r="BT31" s="1839"/>
      <c r="BU31" s="1839"/>
      <c r="BV31" s="1839"/>
      <c r="BW31" s="1839"/>
      <c r="BX31" s="1839"/>
      <c r="BY31" s="1839"/>
      <c r="BZ31" s="1839"/>
      <c r="CA31" s="1839"/>
      <c r="CB31" s="1839"/>
      <c r="CC31" s="1839"/>
      <c r="CD31" s="1839"/>
      <c r="CE31" s="1839"/>
      <c r="CF31" s="1839"/>
      <c r="CG31" s="1839"/>
      <c r="CH31" s="1839"/>
      <c r="CI31" s="1839"/>
      <c r="CJ31" s="1839"/>
      <c r="CK31" s="1839"/>
      <c r="CL31" s="1839"/>
      <c r="CM31" s="1839"/>
      <c r="CN31" s="1839"/>
      <c r="CO31" s="1839"/>
      <c r="CP31" s="1839"/>
      <c r="CQ31" s="1839"/>
      <c r="CR31" s="1839"/>
      <c r="CS31" s="1839"/>
      <c r="CT31" s="1839"/>
      <c r="CU31" s="1839"/>
      <c r="CV31" s="1839"/>
      <c r="CW31" s="1839"/>
      <c r="CX31" s="1839"/>
      <c r="CY31" s="1839"/>
      <c r="CZ31" s="1839"/>
      <c r="DA31" s="1839"/>
      <c r="DB31" s="1840"/>
      <c r="DC31" s="1831">
        <f t="shared" si="32"/>
        <v>0</v>
      </c>
      <c r="DD31" s="1832">
        <f t="shared" si="33"/>
        <v>0</v>
      </c>
      <c r="DE31" s="1833">
        <f t="shared" si="34"/>
        <v>0</v>
      </c>
      <c r="DF31" s="1831">
        <f t="shared" si="35"/>
        <v>0</v>
      </c>
      <c r="DG31" s="1832">
        <f t="shared" si="36"/>
        <v>0</v>
      </c>
      <c r="DH31" s="1833">
        <f t="shared" si="37"/>
        <v>0</v>
      </c>
      <c r="DI31" s="1831">
        <f t="shared" si="38"/>
        <v>0</v>
      </c>
      <c r="DJ31" s="1832">
        <f t="shared" si="39"/>
        <v>0</v>
      </c>
      <c r="DK31" s="1832">
        <f t="shared" si="40"/>
        <v>0</v>
      </c>
      <c r="DL31" s="1833">
        <f t="shared" si="41"/>
        <v>0</v>
      </c>
      <c r="DM31" s="1834">
        <f t="shared" si="42"/>
        <v>0</v>
      </c>
      <c r="DN31" s="1835">
        <f t="shared" si="43"/>
        <v>0</v>
      </c>
      <c r="DO31" s="1836">
        <f t="shared" si="44"/>
        <v>0</v>
      </c>
      <c r="DP31" s="1837">
        <f t="shared" si="45"/>
        <v>0</v>
      </c>
      <c r="DQ31" s="1837">
        <f t="shared" si="46"/>
        <v>0</v>
      </c>
      <c r="DR31" s="1192"/>
      <c r="DS31" s="1210"/>
      <c r="DT31" s="1211"/>
      <c r="DU31" s="1212"/>
      <c r="DV31" s="1213"/>
      <c r="DW31" s="1180"/>
      <c r="DX31" s="1178"/>
      <c r="DY31" s="1181"/>
      <c r="DZ31" s="1195"/>
      <c r="EA31" s="1196"/>
      <c r="EB31" s="1195"/>
      <c r="EC31" s="1197"/>
      <c r="ED31" s="1196"/>
      <c r="EE31" s="1191"/>
      <c r="EF31" s="1192"/>
      <c r="EG31" s="1195"/>
      <c r="EH31" s="1196"/>
      <c r="EI31" s="1195"/>
      <c r="EJ31" s="1197"/>
      <c r="EK31" s="1198"/>
      <c r="EL31" s="1199"/>
      <c r="EM31" s="1179"/>
      <c r="EN31" s="1178"/>
      <c r="EO31" s="1688"/>
      <c r="EP31" s="1680"/>
      <c r="EQ31" s="1675"/>
      <c r="ER31" s="1498"/>
      <c r="ES31" s="1498"/>
      <c r="ET31" s="1499"/>
      <c r="EU31" s="1500"/>
      <c r="EV31" s="1501"/>
      <c r="EW31" s="1501"/>
      <c r="EX31" s="1501"/>
      <c r="EY31" s="1501"/>
      <c r="EZ31" s="1501"/>
      <c r="FA31" s="1501"/>
      <c r="FB31" s="1502"/>
      <c r="FC31" s="1689"/>
      <c r="FD31" s="1444"/>
      <c r="FE31" s="2219"/>
      <c r="FF31" s="2220"/>
      <c r="FG31" s="2220"/>
      <c r="FH31" s="2220"/>
      <c r="FI31" s="2220"/>
      <c r="FJ31" s="2220"/>
      <c r="FK31" s="2220"/>
      <c r="FL31" s="2220"/>
      <c r="FM31" s="2220"/>
      <c r="FN31" s="2220"/>
      <c r="FO31" s="2220"/>
      <c r="FP31" s="2220"/>
      <c r="FQ31" s="2220"/>
      <c r="FR31" s="2220"/>
      <c r="FS31" s="2220"/>
      <c r="FT31" s="2220"/>
      <c r="FU31" s="2220"/>
      <c r="FV31" s="2220"/>
      <c r="FW31" s="2220"/>
      <c r="FX31" s="2220"/>
      <c r="FY31" s="2220"/>
      <c r="FZ31" s="2220"/>
      <c r="GA31" s="2220"/>
      <c r="GB31" s="2220"/>
      <c r="GC31" s="2220"/>
      <c r="GD31" s="2220"/>
      <c r="GE31" s="2220"/>
      <c r="GF31" s="2220"/>
      <c r="GG31" s="2220"/>
      <c r="GH31" s="2220"/>
      <c r="GI31" s="2220"/>
      <c r="GJ31" s="2220"/>
      <c r="GK31" s="2220"/>
      <c r="GL31" s="2220"/>
      <c r="GM31" s="2220"/>
      <c r="GN31" s="2220"/>
      <c r="GO31" s="2220"/>
      <c r="GP31" s="2220"/>
      <c r="GQ31" s="2220"/>
      <c r="GR31" s="2220"/>
      <c r="GS31" s="2220"/>
      <c r="GT31" s="2220"/>
      <c r="GU31" s="2220"/>
      <c r="GV31" s="2220"/>
      <c r="GW31" s="2220"/>
      <c r="GX31" s="2221"/>
      <c r="GY31" s="2198">
        <f t="shared" si="47"/>
        <v>0</v>
      </c>
      <c r="GZ31" s="396" t="b">
        <f t="shared" si="82"/>
        <v>0</v>
      </c>
      <c r="HA31" s="2199">
        <f t="shared" si="48"/>
        <v>0</v>
      </c>
      <c r="HB31" s="2208" t="b">
        <f t="shared" si="49"/>
        <v>0</v>
      </c>
      <c r="HC31" s="2201">
        <f t="shared" si="50"/>
        <v>0</v>
      </c>
      <c r="HD31" s="397" t="b">
        <f t="shared" si="51"/>
        <v>0</v>
      </c>
      <c r="HE31" s="2202">
        <f t="shared" si="52"/>
        <v>0</v>
      </c>
      <c r="HF31" s="398" t="b">
        <f t="shared" si="53"/>
        <v>0</v>
      </c>
      <c r="HG31" s="2203">
        <f t="shared" si="54"/>
        <v>0</v>
      </c>
      <c r="HH31" s="2209" t="b">
        <f t="shared" si="55"/>
        <v>0</v>
      </c>
      <c r="HI31" s="2205">
        <f t="shared" si="56"/>
        <v>0</v>
      </c>
      <c r="HJ31" s="395" t="b">
        <f t="shared" si="57"/>
        <v>0</v>
      </c>
      <c r="HK31" s="2206">
        <f t="shared" si="58"/>
        <v>0</v>
      </c>
      <c r="HL31" s="2210" t="b">
        <f t="shared" si="59"/>
        <v>0</v>
      </c>
      <c r="HM31" s="432"/>
      <c r="HN31" s="991"/>
      <c r="HO31" s="898"/>
      <c r="HP31" s="899"/>
      <c r="HQ31" s="900"/>
      <c r="HR31" s="901"/>
      <c r="HS31" s="902"/>
      <c r="HT31" s="903"/>
      <c r="HU31" s="904"/>
      <c r="HV31" s="714" t="b">
        <f t="shared" si="83"/>
        <v>0</v>
      </c>
      <c r="HW31" s="715" t="b">
        <f t="shared" si="83"/>
        <v>0</v>
      </c>
      <c r="HX31" s="715" t="b">
        <f t="shared" si="61"/>
        <v>0</v>
      </c>
      <c r="HY31" s="715" t="b">
        <f t="shared" si="62"/>
        <v>0</v>
      </c>
      <c r="HZ31" s="715" t="b">
        <f t="shared" si="63"/>
        <v>0</v>
      </c>
      <c r="IA31" s="716" t="b">
        <f t="shared" si="64"/>
        <v>0</v>
      </c>
      <c r="IB31" s="717" t="b">
        <f t="shared" si="65"/>
        <v>0</v>
      </c>
      <c r="IC31" s="433"/>
      <c r="ID31" s="432"/>
      <c r="IE31" s="664"/>
      <c r="IF31" s="1055"/>
      <c r="IG31" s="1055"/>
      <c r="IH31" s="1055"/>
      <c r="II31" s="1055"/>
      <c r="IJ31" s="1055"/>
      <c r="IK31" s="1055"/>
      <c r="IL31" s="1055"/>
      <c r="IM31" s="1055"/>
      <c r="IN31" s="1056"/>
      <c r="IO31" s="662"/>
      <c r="IP31" s="1057"/>
      <c r="IQ31" s="1057"/>
      <c r="IR31" s="1057"/>
      <c r="IS31" s="1057"/>
      <c r="IT31" s="1057"/>
      <c r="IU31" s="1057"/>
      <c r="IV31" s="1057"/>
      <c r="IW31" s="1057"/>
      <c r="IX31" s="1058"/>
      <c r="IY31" s="664"/>
      <c r="IZ31" s="1055"/>
      <c r="JA31" s="1055"/>
      <c r="JB31" s="1055"/>
      <c r="JC31" s="1055"/>
      <c r="JD31" s="1055"/>
      <c r="JE31" s="1055"/>
      <c r="JF31" s="1055"/>
      <c r="JG31" s="1055"/>
      <c r="JH31" s="1059"/>
      <c r="JI31" s="662"/>
      <c r="JJ31" s="1057"/>
      <c r="JK31" s="1057"/>
      <c r="JL31" s="1057"/>
      <c r="JM31" s="1057"/>
      <c r="JN31" s="1057"/>
      <c r="JO31" s="1057"/>
      <c r="JP31" s="1057"/>
      <c r="JQ31" s="1057"/>
      <c r="JR31" s="1058"/>
      <c r="JS31" s="664"/>
      <c r="JT31" s="1055"/>
      <c r="JU31" s="1055"/>
      <c r="JV31" s="1055"/>
      <c r="JW31" s="1055"/>
      <c r="JX31" s="1059"/>
      <c r="JY31" s="1055"/>
      <c r="JZ31" s="1055"/>
      <c r="KA31" s="1055"/>
      <c r="KB31" s="1056"/>
      <c r="KC31" s="662"/>
      <c r="KD31" s="1057"/>
      <c r="KE31" s="1057"/>
      <c r="KF31" s="1057"/>
      <c r="KG31" s="1057"/>
      <c r="KH31" s="1057"/>
      <c r="KI31" s="1057"/>
      <c r="KJ31" s="1057"/>
      <c r="KK31" s="1057"/>
      <c r="KL31" s="1058"/>
      <c r="KM31" s="664"/>
      <c r="KN31" s="1055"/>
      <c r="KO31" s="1055"/>
      <c r="KP31" s="1055"/>
      <c r="KQ31" s="1055"/>
      <c r="KR31" s="1055"/>
      <c r="KS31" s="1055"/>
      <c r="KT31" s="1055"/>
      <c r="KU31" s="1055"/>
      <c r="KV31" s="1056"/>
      <c r="KW31" s="662"/>
      <c r="KX31" s="1057"/>
      <c r="KY31" s="1057"/>
      <c r="KZ31" s="1057"/>
      <c r="LA31" s="1057"/>
      <c r="LB31" s="1057"/>
      <c r="LC31" s="1057"/>
      <c r="LD31" s="1057"/>
      <c r="LE31" s="1057"/>
      <c r="LF31" s="1058"/>
      <c r="LG31" s="1060"/>
      <c r="LH31" s="1055"/>
      <c r="LI31" s="1055"/>
      <c r="LJ31" s="1055"/>
      <c r="LK31" s="1055"/>
      <c r="LL31" s="1055"/>
      <c r="LM31" s="1055"/>
      <c r="LN31" s="1055"/>
      <c r="LO31" s="1055"/>
      <c r="LP31" s="1055"/>
      <c r="LQ31" s="1059"/>
      <c r="LR31" s="739">
        <f t="shared" si="5"/>
        <v>0</v>
      </c>
      <c r="LS31" s="740" t="b">
        <f t="shared" si="66"/>
        <v>0</v>
      </c>
      <c r="LT31" s="741">
        <f t="shared" si="6"/>
        <v>0</v>
      </c>
      <c r="LU31" s="742" t="b">
        <f t="shared" si="67"/>
        <v>0</v>
      </c>
      <c r="LV31" s="743">
        <f t="shared" si="84"/>
        <v>0</v>
      </c>
      <c r="LW31" s="744" t="b">
        <f t="shared" si="68"/>
        <v>0</v>
      </c>
      <c r="LX31" s="745">
        <f t="shared" si="8"/>
        <v>0</v>
      </c>
      <c r="LY31" s="746" t="b">
        <f t="shared" si="69"/>
        <v>0</v>
      </c>
      <c r="LZ31" s="764">
        <f t="shared" si="9"/>
        <v>0</v>
      </c>
      <c r="MA31" s="765" t="b">
        <f t="shared" si="70"/>
        <v>0</v>
      </c>
      <c r="MB31" s="766">
        <f t="shared" si="85"/>
        <v>0</v>
      </c>
      <c r="MC31" s="767" t="b">
        <f t="shared" si="71"/>
        <v>0</v>
      </c>
      <c r="MD31" s="768">
        <f t="shared" si="11"/>
        <v>0</v>
      </c>
      <c r="ME31" s="769" t="b">
        <f t="shared" si="72"/>
        <v>0</v>
      </c>
      <c r="MF31" s="770">
        <f t="shared" si="86"/>
        <v>0</v>
      </c>
      <c r="MG31" s="771" t="b">
        <f t="shared" si="73"/>
        <v>0</v>
      </c>
      <c r="MH31" s="772">
        <f t="shared" si="87"/>
        <v>0</v>
      </c>
      <c r="MI31" s="773" t="b">
        <f t="shared" si="74"/>
        <v>0</v>
      </c>
      <c r="MJ31" s="774">
        <f t="shared" si="88"/>
        <v>0</v>
      </c>
      <c r="MK31" s="775" t="b">
        <f t="shared" si="75"/>
        <v>0</v>
      </c>
      <c r="ML31" s="776">
        <f t="shared" si="89"/>
        <v>0</v>
      </c>
      <c r="MM31" s="777" t="b">
        <f t="shared" si="76"/>
        <v>0</v>
      </c>
      <c r="MN31" s="778">
        <f t="shared" si="90"/>
        <v>0</v>
      </c>
      <c r="MO31" s="779" t="b">
        <f t="shared" si="77"/>
        <v>0</v>
      </c>
      <c r="MP31" s="884">
        <f t="shared" si="91"/>
        <v>0</v>
      </c>
      <c r="MQ31" s="885" t="b">
        <f t="shared" si="78"/>
        <v>0</v>
      </c>
      <c r="MR31" s="990"/>
      <c r="MS31" s="645"/>
      <c r="MT31" s="646"/>
      <c r="MU31" s="647"/>
      <c r="MV31" s="648"/>
      <c r="MW31" s="649"/>
      <c r="MX31" s="657"/>
      <c r="MY31" s="658"/>
      <c r="MZ31" s="659"/>
      <c r="NA31" s="660"/>
      <c r="NB31" s="661"/>
      <c r="NC31" s="662"/>
      <c r="ND31" s="663"/>
      <c r="NE31" s="664"/>
      <c r="NF31" s="665"/>
      <c r="NG31" s="1575" t="b">
        <f t="shared" si="18"/>
        <v>0</v>
      </c>
      <c r="NH31" s="1575" t="b">
        <f t="shared" si="18"/>
        <v>0</v>
      </c>
      <c r="NI31" s="1575" t="b">
        <f t="shared" si="18"/>
        <v>0</v>
      </c>
      <c r="NJ31" s="1575" t="b">
        <f t="shared" si="18"/>
        <v>0</v>
      </c>
      <c r="NK31" s="1575" t="b">
        <f t="shared" si="18"/>
        <v>0</v>
      </c>
      <c r="NL31" s="1575" t="b">
        <f t="shared" si="18"/>
        <v>0</v>
      </c>
      <c r="NM31" s="1575" t="b">
        <f t="shared" si="18"/>
        <v>0</v>
      </c>
      <c r="NN31" s="1575" t="b">
        <f t="shared" si="18"/>
        <v>0</v>
      </c>
      <c r="NO31" s="1575" t="b">
        <f t="shared" si="18"/>
        <v>0</v>
      </c>
      <c r="NP31" s="1576" t="b">
        <f t="shared" si="18"/>
        <v>0</v>
      </c>
      <c r="NQ31" s="1576" t="b">
        <f t="shared" si="18"/>
        <v>0</v>
      </c>
      <c r="NR31" s="1576" t="b">
        <f t="shared" si="18"/>
        <v>0</v>
      </c>
      <c r="NS31" s="1575" t="b">
        <f t="shared" si="18"/>
        <v>0</v>
      </c>
      <c r="NT31" s="1445"/>
    </row>
    <row r="32" spans="1:384" ht="23.25" thickBot="1" x14ac:dyDescent="0.35">
      <c r="A32" s="1600">
        <v>20</v>
      </c>
      <c r="B32" s="1601"/>
      <c r="C32" s="1602"/>
      <c r="D32" s="1601"/>
      <c r="E32" s="1515"/>
      <c r="F32" s="89"/>
      <c r="G32" s="90"/>
      <c r="H32" s="100"/>
      <c r="I32" s="100"/>
      <c r="J32" s="1558"/>
      <c r="K32" s="1565">
        <f t="shared" si="79"/>
        <v>0</v>
      </c>
      <c r="L32" s="1562"/>
      <c r="M32" s="1178"/>
      <c r="N32" s="1179"/>
      <c r="O32" s="1195"/>
      <c r="P32" s="1197"/>
      <c r="Q32" s="1197"/>
      <c r="R32" s="1197"/>
      <c r="S32" s="1197"/>
      <c r="T32" s="1197"/>
      <c r="U32" s="1197"/>
      <c r="V32" s="1198"/>
      <c r="W32" s="1532" t="b">
        <f t="shared" si="81"/>
        <v>0</v>
      </c>
      <c r="X32" s="1531" t="b">
        <f t="shared" si="19"/>
        <v>0</v>
      </c>
      <c r="Y32" s="1531" t="b">
        <f t="shared" si="20"/>
        <v>0</v>
      </c>
      <c r="Z32" s="1531" t="b">
        <f t="shared" si="21"/>
        <v>0</v>
      </c>
      <c r="AA32" s="1531" t="b">
        <f t="shared" si="22"/>
        <v>0</v>
      </c>
      <c r="AB32" s="1531" t="b">
        <f t="shared" si="23"/>
        <v>0</v>
      </c>
      <c r="AC32" s="1531" t="b">
        <f t="shared" si="24"/>
        <v>0</v>
      </c>
      <c r="AD32" s="1533" t="b">
        <f t="shared" si="25"/>
        <v>0</v>
      </c>
      <c r="AE32" s="1178"/>
      <c r="AF32" s="1181"/>
      <c r="AG32" s="103"/>
      <c r="AH32" s="104"/>
      <c r="AI32" s="104"/>
      <c r="AJ32" s="104"/>
      <c r="AK32" s="104"/>
      <c r="AL32" s="104"/>
      <c r="AM32" s="104"/>
      <c r="AN32" s="104"/>
      <c r="AO32" s="104"/>
      <c r="AP32" s="105"/>
      <c r="AQ32" s="1667"/>
      <c r="AR32" s="103"/>
      <c r="AS32" s="104"/>
      <c r="AT32" s="104"/>
      <c r="AU32" s="104"/>
      <c r="AV32" s="104"/>
      <c r="AW32" s="104"/>
      <c r="AX32" s="104"/>
      <c r="AY32" s="104"/>
      <c r="AZ32" s="104"/>
      <c r="BA32" s="105"/>
      <c r="BB32" s="1645">
        <f t="shared" si="0"/>
        <v>0</v>
      </c>
      <c r="BC32" s="382">
        <f t="shared" si="1"/>
        <v>0</v>
      </c>
      <c r="BD32" s="1647" t="e">
        <f t="shared" si="26"/>
        <v>#DIV/0!</v>
      </c>
      <c r="BE32" s="367" t="e">
        <f t="shared" si="27"/>
        <v>#DIV/0!</v>
      </c>
      <c r="BF32" s="368" t="e">
        <f t="shared" si="28"/>
        <v>#DIV/0!</v>
      </c>
      <c r="BG32" s="369" t="e">
        <f t="shared" si="2"/>
        <v>#DIV/0!</v>
      </c>
      <c r="BH32" s="370" t="e">
        <f t="shared" si="3"/>
        <v>#DIV/0!</v>
      </c>
      <c r="BI32" s="371" t="e">
        <f t="shared" si="4"/>
        <v>#DIV/0!</v>
      </c>
      <c r="BJ32" s="372" t="e">
        <f t="shared" si="29"/>
        <v>#DIV/0!</v>
      </c>
      <c r="BK32" s="372" t="e">
        <f t="shared" si="30"/>
        <v>#DIV/0!</v>
      </c>
      <c r="BL32" s="379" t="e">
        <f t="shared" si="31"/>
        <v>#DIV/0!</v>
      </c>
      <c r="BM32" s="99"/>
      <c r="BN32" s="1181"/>
      <c r="BO32" s="1838"/>
      <c r="BP32" s="1839"/>
      <c r="BQ32" s="1839"/>
      <c r="BR32" s="1839"/>
      <c r="BS32" s="1839"/>
      <c r="BT32" s="1839"/>
      <c r="BU32" s="1839"/>
      <c r="BV32" s="1839"/>
      <c r="BW32" s="1839"/>
      <c r="BX32" s="1839"/>
      <c r="BY32" s="1839"/>
      <c r="BZ32" s="1839"/>
      <c r="CA32" s="1839"/>
      <c r="CB32" s="1839"/>
      <c r="CC32" s="1839"/>
      <c r="CD32" s="1839"/>
      <c r="CE32" s="1839"/>
      <c r="CF32" s="1839"/>
      <c r="CG32" s="1839"/>
      <c r="CH32" s="1839"/>
      <c r="CI32" s="1839"/>
      <c r="CJ32" s="1839"/>
      <c r="CK32" s="1839"/>
      <c r="CL32" s="1839"/>
      <c r="CM32" s="1839"/>
      <c r="CN32" s="1839"/>
      <c r="CO32" s="1839"/>
      <c r="CP32" s="1839"/>
      <c r="CQ32" s="1839"/>
      <c r="CR32" s="1839"/>
      <c r="CS32" s="1839"/>
      <c r="CT32" s="1839"/>
      <c r="CU32" s="1839"/>
      <c r="CV32" s="1839"/>
      <c r="CW32" s="1839"/>
      <c r="CX32" s="1839"/>
      <c r="CY32" s="1839"/>
      <c r="CZ32" s="1839"/>
      <c r="DA32" s="1839"/>
      <c r="DB32" s="1840"/>
      <c r="DC32" s="1831">
        <f t="shared" si="32"/>
        <v>0</v>
      </c>
      <c r="DD32" s="1832">
        <f t="shared" si="33"/>
        <v>0</v>
      </c>
      <c r="DE32" s="1833">
        <f t="shared" si="34"/>
        <v>0</v>
      </c>
      <c r="DF32" s="1831">
        <f t="shared" si="35"/>
        <v>0</v>
      </c>
      <c r="DG32" s="1832">
        <f t="shared" si="36"/>
        <v>0</v>
      </c>
      <c r="DH32" s="1833">
        <f t="shared" si="37"/>
        <v>0</v>
      </c>
      <c r="DI32" s="1831">
        <f t="shared" si="38"/>
        <v>0</v>
      </c>
      <c r="DJ32" s="1832">
        <f t="shared" si="39"/>
        <v>0</v>
      </c>
      <c r="DK32" s="1832">
        <f t="shared" si="40"/>
        <v>0</v>
      </c>
      <c r="DL32" s="1833">
        <f t="shared" si="41"/>
        <v>0</v>
      </c>
      <c r="DM32" s="1834">
        <f t="shared" si="42"/>
        <v>0</v>
      </c>
      <c r="DN32" s="1835">
        <f t="shared" si="43"/>
        <v>0</v>
      </c>
      <c r="DO32" s="1836">
        <f t="shared" si="44"/>
        <v>0</v>
      </c>
      <c r="DP32" s="1837">
        <f t="shared" si="45"/>
        <v>0</v>
      </c>
      <c r="DQ32" s="1837">
        <f t="shared" si="46"/>
        <v>0</v>
      </c>
      <c r="DR32" s="1192"/>
      <c r="DS32" s="1210"/>
      <c r="DT32" s="1211"/>
      <c r="DU32" s="1212"/>
      <c r="DV32" s="1213"/>
      <c r="DW32" s="1180"/>
      <c r="DX32" s="1178"/>
      <c r="DY32" s="1181"/>
      <c r="DZ32" s="1195"/>
      <c r="EA32" s="1196"/>
      <c r="EB32" s="1195"/>
      <c r="EC32" s="1197"/>
      <c r="ED32" s="1196"/>
      <c r="EE32" s="1191"/>
      <c r="EF32" s="1192"/>
      <c r="EG32" s="1195"/>
      <c r="EH32" s="1196"/>
      <c r="EI32" s="1195"/>
      <c r="EJ32" s="1197"/>
      <c r="EK32" s="1198"/>
      <c r="EL32" s="1199"/>
      <c r="EM32" s="1179"/>
      <c r="EN32" s="1178"/>
      <c r="EO32" s="1688"/>
      <c r="EP32" s="1680"/>
      <c r="EQ32" s="1675"/>
      <c r="ER32" s="1498"/>
      <c r="ES32" s="1498"/>
      <c r="ET32" s="1499"/>
      <c r="EU32" s="1500"/>
      <c r="EV32" s="1501"/>
      <c r="EW32" s="1501"/>
      <c r="EX32" s="1501"/>
      <c r="EY32" s="1501"/>
      <c r="EZ32" s="1501"/>
      <c r="FA32" s="1501"/>
      <c r="FB32" s="1502"/>
      <c r="FC32" s="1689"/>
      <c r="FD32" s="1444"/>
      <c r="FE32" s="2222"/>
      <c r="FF32" s="2223"/>
      <c r="FG32" s="2223"/>
      <c r="FH32" s="2223"/>
      <c r="FI32" s="2223"/>
      <c r="FJ32" s="2223"/>
      <c r="FK32" s="2223"/>
      <c r="FL32" s="2223"/>
      <c r="FM32" s="2223"/>
      <c r="FN32" s="2223"/>
      <c r="FO32" s="2223"/>
      <c r="FP32" s="2223"/>
      <c r="FQ32" s="2223"/>
      <c r="FR32" s="2223"/>
      <c r="FS32" s="2223"/>
      <c r="FT32" s="2223"/>
      <c r="FU32" s="2223"/>
      <c r="FV32" s="2223"/>
      <c r="FW32" s="2223"/>
      <c r="FX32" s="2223"/>
      <c r="FY32" s="2223"/>
      <c r="FZ32" s="2223"/>
      <c r="GA32" s="2223"/>
      <c r="GB32" s="2223"/>
      <c r="GC32" s="2223"/>
      <c r="GD32" s="2223"/>
      <c r="GE32" s="2223"/>
      <c r="GF32" s="2223"/>
      <c r="GG32" s="2223"/>
      <c r="GH32" s="2223"/>
      <c r="GI32" s="2223"/>
      <c r="GJ32" s="2223"/>
      <c r="GK32" s="2223"/>
      <c r="GL32" s="2223"/>
      <c r="GM32" s="2223"/>
      <c r="GN32" s="2223"/>
      <c r="GO32" s="2223"/>
      <c r="GP32" s="2223"/>
      <c r="GQ32" s="2223"/>
      <c r="GR32" s="2223"/>
      <c r="GS32" s="2223"/>
      <c r="GT32" s="2223"/>
      <c r="GU32" s="2223"/>
      <c r="GV32" s="2223"/>
      <c r="GW32" s="2223"/>
      <c r="GX32" s="2224"/>
      <c r="GY32" s="2198">
        <f t="shared" si="47"/>
        <v>0</v>
      </c>
      <c r="GZ32" s="399" t="b">
        <f t="shared" si="82"/>
        <v>0</v>
      </c>
      <c r="HA32" s="2199">
        <f t="shared" si="48"/>
        <v>0</v>
      </c>
      <c r="HB32" s="2211" t="b">
        <f t="shared" si="49"/>
        <v>0</v>
      </c>
      <c r="HC32" s="2201">
        <f t="shared" si="50"/>
        <v>0</v>
      </c>
      <c r="HD32" s="400" t="b">
        <f t="shared" si="51"/>
        <v>0</v>
      </c>
      <c r="HE32" s="2202">
        <f t="shared" si="52"/>
        <v>0</v>
      </c>
      <c r="HF32" s="401" t="b">
        <f t="shared" si="53"/>
        <v>0</v>
      </c>
      <c r="HG32" s="2203">
        <f t="shared" si="54"/>
        <v>0</v>
      </c>
      <c r="HH32" s="2212" t="b">
        <f t="shared" si="55"/>
        <v>0</v>
      </c>
      <c r="HI32" s="2205">
        <f t="shared" si="56"/>
        <v>0</v>
      </c>
      <c r="HJ32" s="395" t="b">
        <f t="shared" si="57"/>
        <v>0</v>
      </c>
      <c r="HK32" s="2206">
        <f t="shared" si="58"/>
        <v>0</v>
      </c>
      <c r="HL32" s="1007" t="b">
        <f t="shared" si="59"/>
        <v>0</v>
      </c>
      <c r="HM32" s="432"/>
      <c r="HN32" s="991"/>
      <c r="HO32" s="905"/>
      <c r="HP32" s="906"/>
      <c r="HQ32" s="907"/>
      <c r="HR32" s="908"/>
      <c r="HS32" s="909"/>
      <c r="HT32" s="910"/>
      <c r="HU32" s="911"/>
      <c r="HV32" s="714" t="b">
        <f t="shared" si="83"/>
        <v>0</v>
      </c>
      <c r="HW32" s="715" t="b">
        <f t="shared" si="83"/>
        <v>0</v>
      </c>
      <c r="HX32" s="715" t="b">
        <f t="shared" si="61"/>
        <v>0</v>
      </c>
      <c r="HY32" s="715" t="b">
        <f t="shared" si="62"/>
        <v>0</v>
      </c>
      <c r="HZ32" s="715" t="b">
        <f t="shared" si="63"/>
        <v>0</v>
      </c>
      <c r="IA32" s="716" t="b">
        <f t="shared" si="64"/>
        <v>0</v>
      </c>
      <c r="IB32" s="717" t="b">
        <f t="shared" si="65"/>
        <v>0</v>
      </c>
      <c r="IC32" s="433"/>
      <c r="ID32" s="432"/>
      <c r="IE32" s="1063"/>
      <c r="IF32" s="1064"/>
      <c r="IG32" s="1064"/>
      <c r="IH32" s="1064"/>
      <c r="II32" s="1064"/>
      <c r="IJ32" s="1064"/>
      <c r="IK32" s="1064"/>
      <c r="IL32" s="1064"/>
      <c r="IM32" s="1064"/>
      <c r="IN32" s="1065"/>
      <c r="IO32" s="662"/>
      <c r="IP32" s="1057"/>
      <c r="IQ32" s="1057"/>
      <c r="IR32" s="1057"/>
      <c r="IS32" s="1057"/>
      <c r="IT32" s="1057"/>
      <c r="IU32" s="1057"/>
      <c r="IV32" s="1057"/>
      <c r="IW32" s="1057"/>
      <c r="IX32" s="1058"/>
      <c r="IY32" s="664"/>
      <c r="IZ32" s="1055"/>
      <c r="JA32" s="1055"/>
      <c r="JB32" s="1055"/>
      <c r="JC32" s="1055"/>
      <c r="JD32" s="1055"/>
      <c r="JE32" s="1055"/>
      <c r="JF32" s="1055"/>
      <c r="JG32" s="1055"/>
      <c r="JH32" s="1059"/>
      <c r="JI32" s="662"/>
      <c r="JJ32" s="1057"/>
      <c r="JK32" s="1057"/>
      <c r="JL32" s="1057"/>
      <c r="JM32" s="1057"/>
      <c r="JN32" s="1057"/>
      <c r="JO32" s="1057"/>
      <c r="JP32" s="1057"/>
      <c r="JQ32" s="1057"/>
      <c r="JR32" s="1058"/>
      <c r="JS32" s="664"/>
      <c r="JT32" s="1055"/>
      <c r="JU32" s="1055"/>
      <c r="JV32" s="1055"/>
      <c r="JW32" s="1055"/>
      <c r="JX32" s="1059"/>
      <c r="JY32" s="1055"/>
      <c r="JZ32" s="1055"/>
      <c r="KA32" s="1055"/>
      <c r="KB32" s="1056"/>
      <c r="KC32" s="662"/>
      <c r="KD32" s="1057"/>
      <c r="KE32" s="1057"/>
      <c r="KF32" s="1057"/>
      <c r="KG32" s="1057"/>
      <c r="KH32" s="1057"/>
      <c r="KI32" s="1057"/>
      <c r="KJ32" s="1057"/>
      <c r="KK32" s="1057"/>
      <c r="KL32" s="1058"/>
      <c r="KM32" s="664"/>
      <c r="KN32" s="1055"/>
      <c r="KO32" s="1055"/>
      <c r="KP32" s="1055"/>
      <c r="KQ32" s="1055"/>
      <c r="KR32" s="1055"/>
      <c r="KS32" s="1055"/>
      <c r="KT32" s="1055"/>
      <c r="KU32" s="1055"/>
      <c r="KV32" s="1056"/>
      <c r="KW32" s="662"/>
      <c r="KX32" s="1057"/>
      <c r="KY32" s="1057"/>
      <c r="KZ32" s="1057"/>
      <c r="LA32" s="1057"/>
      <c r="LB32" s="1057"/>
      <c r="LC32" s="1057"/>
      <c r="LD32" s="1057"/>
      <c r="LE32" s="1057"/>
      <c r="LF32" s="1058"/>
      <c r="LG32" s="1060"/>
      <c r="LH32" s="1055"/>
      <c r="LI32" s="1055"/>
      <c r="LJ32" s="1055"/>
      <c r="LK32" s="1055"/>
      <c r="LL32" s="1055"/>
      <c r="LM32" s="1055"/>
      <c r="LN32" s="1055"/>
      <c r="LO32" s="1055"/>
      <c r="LP32" s="1055"/>
      <c r="LQ32" s="1059"/>
      <c r="LR32" s="739">
        <f t="shared" si="5"/>
        <v>0</v>
      </c>
      <c r="LS32" s="740" t="b">
        <f t="shared" si="66"/>
        <v>0</v>
      </c>
      <c r="LT32" s="741">
        <f t="shared" si="6"/>
        <v>0</v>
      </c>
      <c r="LU32" s="742" t="b">
        <f t="shared" si="67"/>
        <v>0</v>
      </c>
      <c r="LV32" s="743">
        <f t="shared" si="84"/>
        <v>0</v>
      </c>
      <c r="LW32" s="744" t="b">
        <f t="shared" si="68"/>
        <v>0</v>
      </c>
      <c r="LX32" s="745">
        <f t="shared" si="8"/>
        <v>0</v>
      </c>
      <c r="LY32" s="746" t="b">
        <f t="shared" si="69"/>
        <v>0</v>
      </c>
      <c r="LZ32" s="764">
        <f t="shared" si="9"/>
        <v>0</v>
      </c>
      <c r="MA32" s="765" t="b">
        <f t="shared" si="70"/>
        <v>0</v>
      </c>
      <c r="MB32" s="766">
        <f t="shared" si="85"/>
        <v>0</v>
      </c>
      <c r="MC32" s="767" t="b">
        <f t="shared" si="71"/>
        <v>0</v>
      </c>
      <c r="MD32" s="768">
        <f t="shared" si="11"/>
        <v>0</v>
      </c>
      <c r="ME32" s="769" t="b">
        <f t="shared" si="72"/>
        <v>0</v>
      </c>
      <c r="MF32" s="770">
        <f t="shared" si="86"/>
        <v>0</v>
      </c>
      <c r="MG32" s="771" t="b">
        <f t="shared" si="73"/>
        <v>0</v>
      </c>
      <c r="MH32" s="772">
        <f t="shared" si="87"/>
        <v>0</v>
      </c>
      <c r="MI32" s="773" t="b">
        <f t="shared" si="74"/>
        <v>0</v>
      </c>
      <c r="MJ32" s="774">
        <f t="shared" si="88"/>
        <v>0</v>
      </c>
      <c r="MK32" s="775" t="b">
        <f t="shared" si="75"/>
        <v>0</v>
      </c>
      <c r="ML32" s="776">
        <f t="shared" si="89"/>
        <v>0</v>
      </c>
      <c r="MM32" s="777" t="b">
        <f t="shared" si="76"/>
        <v>0</v>
      </c>
      <c r="MN32" s="778">
        <f t="shared" si="90"/>
        <v>0</v>
      </c>
      <c r="MO32" s="779" t="b">
        <f t="shared" si="77"/>
        <v>0</v>
      </c>
      <c r="MP32" s="884">
        <f t="shared" si="91"/>
        <v>0</v>
      </c>
      <c r="MQ32" s="885" t="b">
        <f t="shared" si="78"/>
        <v>0</v>
      </c>
      <c r="MR32" s="990"/>
      <c r="MS32" s="645"/>
      <c r="MT32" s="646"/>
      <c r="MU32" s="647"/>
      <c r="MV32" s="648"/>
      <c r="MW32" s="649"/>
      <c r="MX32" s="657"/>
      <c r="MY32" s="658"/>
      <c r="MZ32" s="659"/>
      <c r="NA32" s="660"/>
      <c r="NB32" s="661"/>
      <c r="NC32" s="662"/>
      <c r="ND32" s="666"/>
      <c r="NE32" s="664"/>
      <c r="NF32" s="665"/>
      <c r="NG32" s="1575" t="b">
        <f t="shared" si="18"/>
        <v>0</v>
      </c>
      <c r="NH32" s="1575" t="b">
        <f t="shared" si="18"/>
        <v>0</v>
      </c>
      <c r="NI32" s="1575" t="b">
        <f t="shared" si="18"/>
        <v>0</v>
      </c>
      <c r="NJ32" s="1575" t="b">
        <f t="shared" si="18"/>
        <v>0</v>
      </c>
      <c r="NK32" s="1575" t="b">
        <f t="shared" si="18"/>
        <v>0</v>
      </c>
      <c r="NL32" s="1575" t="b">
        <f t="shared" si="18"/>
        <v>0</v>
      </c>
      <c r="NM32" s="1575" t="b">
        <f t="shared" si="18"/>
        <v>0</v>
      </c>
      <c r="NN32" s="1575" t="b">
        <f t="shared" si="18"/>
        <v>0</v>
      </c>
      <c r="NO32" s="1575" t="b">
        <f t="shared" ref="NO32:NS45" si="92">IF(AND(NB32&lt;&gt;""),IF(NB32&gt;=15,"У-П",IF(NB32&gt;=1,"С-П",IF(NB32&gt;=-14,"С-Н",IF(NB32&gt;=-28,"У-Н")))))</f>
        <v>0</v>
      </c>
      <c r="NP32" s="1576" t="b">
        <f t="shared" si="92"/>
        <v>0</v>
      </c>
      <c r="NQ32" s="1576" t="b">
        <f t="shared" si="92"/>
        <v>0</v>
      </c>
      <c r="NR32" s="1576" t="b">
        <f t="shared" si="92"/>
        <v>0</v>
      </c>
      <c r="NS32" s="1575" t="b">
        <f t="shared" si="92"/>
        <v>0</v>
      </c>
      <c r="NT32" s="1445"/>
    </row>
    <row r="33" spans="1:384" ht="23.25" thickBot="1" x14ac:dyDescent="0.35">
      <c r="A33" s="1600">
        <v>21</v>
      </c>
      <c r="B33" s="1601"/>
      <c r="C33" s="1602"/>
      <c r="D33" s="1601"/>
      <c r="E33" s="1515"/>
      <c r="F33" s="89"/>
      <c r="G33" s="90"/>
      <c r="H33" s="100"/>
      <c r="I33" s="100"/>
      <c r="J33" s="1558"/>
      <c r="K33" s="1565">
        <f t="shared" si="79"/>
        <v>0</v>
      </c>
      <c r="L33" s="1562"/>
      <c r="M33" s="1178"/>
      <c r="N33" s="1179"/>
      <c r="O33" s="1195"/>
      <c r="P33" s="1197"/>
      <c r="Q33" s="1197"/>
      <c r="R33" s="1197"/>
      <c r="S33" s="1197"/>
      <c r="T33" s="1197"/>
      <c r="U33" s="1197"/>
      <c r="V33" s="1198"/>
      <c r="W33" s="1532" t="b">
        <f t="shared" si="81"/>
        <v>0</v>
      </c>
      <c r="X33" s="1531" t="b">
        <f t="shared" si="19"/>
        <v>0</v>
      </c>
      <c r="Y33" s="1531" t="b">
        <f t="shared" si="20"/>
        <v>0</v>
      </c>
      <c r="Z33" s="1531" t="b">
        <f t="shared" si="21"/>
        <v>0</v>
      </c>
      <c r="AA33" s="1531" t="b">
        <f t="shared" si="22"/>
        <v>0</v>
      </c>
      <c r="AB33" s="1531" t="b">
        <f t="shared" si="23"/>
        <v>0</v>
      </c>
      <c r="AC33" s="1531" t="b">
        <f t="shared" si="24"/>
        <v>0</v>
      </c>
      <c r="AD33" s="1533" t="b">
        <f t="shared" si="25"/>
        <v>0</v>
      </c>
      <c r="AE33" s="1178"/>
      <c r="AF33" s="1181"/>
      <c r="AG33" s="103"/>
      <c r="AH33" s="104"/>
      <c r="AI33" s="104"/>
      <c r="AJ33" s="104"/>
      <c r="AK33" s="104"/>
      <c r="AL33" s="104"/>
      <c r="AM33" s="104"/>
      <c r="AN33" s="104"/>
      <c r="AO33" s="104"/>
      <c r="AP33" s="105"/>
      <c r="AQ33" s="1667"/>
      <c r="AR33" s="103"/>
      <c r="AS33" s="104"/>
      <c r="AT33" s="104"/>
      <c r="AU33" s="104"/>
      <c r="AV33" s="104"/>
      <c r="AW33" s="104"/>
      <c r="AX33" s="104"/>
      <c r="AY33" s="104"/>
      <c r="AZ33" s="104"/>
      <c r="BA33" s="105"/>
      <c r="BB33" s="1645">
        <f t="shared" si="0"/>
        <v>0</v>
      </c>
      <c r="BC33" s="382">
        <f t="shared" si="1"/>
        <v>0</v>
      </c>
      <c r="BD33" s="1647" t="e">
        <f t="shared" si="26"/>
        <v>#DIV/0!</v>
      </c>
      <c r="BE33" s="367" t="e">
        <f t="shared" si="27"/>
        <v>#DIV/0!</v>
      </c>
      <c r="BF33" s="368" t="e">
        <f t="shared" si="28"/>
        <v>#DIV/0!</v>
      </c>
      <c r="BG33" s="369" t="e">
        <f t="shared" si="2"/>
        <v>#DIV/0!</v>
      </c>
      <c r="BH33" s="370" t="e">
        <f t="shared" si="3"/>
        <v>#DIV/0!</v>
      </c>
      <c r="BI33" s="371" t="e">
        <f t="shared" si="4"/>
        <v>#DIV/0!</v>
      </c>
      <c r="BJ33" s="372" t="e">
        <f t="shared" si="29"/>
        <v>#DIV/0!</v>
      </c>
      <c r="BK33" s="372" t="e">
        <f t="shared" si="30"/>
        <v>#DIV/0!</v>
      </c>
      <c r="BL33" s="379" t="e">
        <f t="shared" si="31"/>
        <v>#DIV/0!</v>
      </c>
      <c r="BM33" s="99"/>
      <c r="BN33" s="1181"/>
      <c r="BO33" s="1838"/>
      <c r="BP33" s="1839"/>
      <c r="BQ33" s="1839"/>
      <c r="BR33" s="1839"/>
      <c r="BS33" s="1839"/>
      <c r="BT33" s="1839"/>
      <c r="BU33" s="1839"/>
      <c r="BV33" s="1839"/>
      <c r="BW33" s="1839"/>
      <c r="BX33" s="1839"/>
      <c r="BY33" s="1839"/>
      <c r="BZ33" s="1839"/>
      <c r="CA33" s="1839"/>
      <c r="CB33" s="1839"/>
      <c r="CC33" s="1839"/>
      <c r="CD33" s="1839"/>
      <c r="CE33" s="1839"/>
      <c r="CF33" s="1839"/>
      <c r="CG33" s="1839"/>
      <c r="CH33" s="1839"/>
      <c r="CI33" s="1839"/>
      <c r="CJ33" s="1839"/>
      <c r="CK33" s="1839"/>
      <c r="CL33" s="1839"/>
      <c r="CM33" s="1839"/>
      <c r="CN33" s="1839"/>
      <c r="CO33" s="1839"/>
      <c r="CP33" s="1839"/>
      <c r="CQ33" s="1839"/>
      <c r="CR33" s="1839"/>
      <c r="CS33" s="1839"/>
      <c r="CT33" s="1839"/>
      <c r="CU33" s="1839"/>
      <c r="CV33" s="1839"/>
      <c r="CW33" s="1839"/>
      <c r="CX33" s="1839"/>
      <c r="CY33" s="1839"/>
      <c r="CZ33" s="1839"/>
      <c r="DA33" s="1839"/>
      <c r="DB33" s="1840"/>
      <c r="DC33" s="1831">
        <f t="shared" si="32"/>
        <v>0</v>
      </c>
      <c r="DD33" s="1832">
        <f t="shared" si="33"/>
        <v>0</v>
      </c>
      <c r="DE33" s="1833">
        <f t="shared" si="34"/>
        <v>0</v>
      </c>
      <c r="DF33" s="1831">
        <f t="shared" si="35"/>
        <v>0</v>
      </c>
      <c r="DG33" s="1832">
        <f t="shared" si="36"/>
        <v>0</v>
      </c>
      <c r="DH33" s="1833">
        <f t="shared" si="37"/>
        <v>0</v>
      </c>
      <c r="DI33" s="1831">
        <f t="shared" si="38"/>
        <v>0</v>
      </c>
      <c r="DJ33" s="1832">
        <f t="shared" si="39"/>
        <v>0</v>
      </c>
      <c r="DK33" s="1832">
        <f t="shared" si="40"/>
        <v>0</v>
      </c>
      <c r="DL33" s="1833">
        <f t="shared" si="41"/>
        <v>0</v>
      </c>
      <c r="DM33" s="1834">
        <f t="shared" si="42"/>
        <v>0</v>
      </c>
      <c r="DN33" s="1835">
        <f t="shared" si="43"/>
        <v>0</v>
      </c>
      <c r="DO33" s="1836">
        <f t="shared" si="44"/>
        <v>0</v>
      </c>
      <c r="DP33" s="1837">
        <f t="shared" si="45"/>
        <v>0</v>
      </c>
      <c r="DQ33" s="1837">
        <f t="shared" si="46"/>
        <v>0</v>
      </c>
      <c r="DR33" s="1192"/>
      <c r="DS33" s="1210"/>
      <c r="DT33" s="1211"/>
      <c r="DU33" s="1212"/>
      <c r="DV33" s="1213"/>
      <c r="DW33" s="1180"/>
      <c r="DX33" s="1178"/>
      <c r="DY33" s="1181"/>
      <c r="DZ33" s="1195"/>
      <c r="EA33" s="1196"/>
      <c r="EB33" s="1195"/>
      <c r="EC33" s="1197"/>
      <c r="ED33" s="1196"/>
      <c r="EE33" s="1191"/>
      <c r="EF33" s="1192"/>
      <c r="EG33" s="1195"/>
      <c r="EH33" s="1196"/>
      <c r="EI33" s="1195"/>
      <c r="EJ33" s="1197"/>
      <c r="EK33" s="1198"/>
      <c r="EL33" s="1199"/>
      <c r="EM33" s="1179"/>
      <c r="EN33" s="1178"/>
      <c r="EO33" s="1688"/>
      <c r="EP33" s="1680"/>
      <c r="EQ33" s="1675"/>
      <c r="ER33" s="1498"/>
      <c r="ES33" s="1498"/>
      <c r="ET33" s="1499"/>
      <c r="EU33" s="1500"/>
      <c r="EV33" s="1501"/>
      <c r="EW33" s="1501"/>
      <c r="EX33" s="1501"/>
      <c r="EY33" s="1501"/>
      <c r="EZ33" s="1501"/>
      <c r="FA33" s="1501"/>
      <c r="FB33" s="1502"/>
      <c r="FC33" s="1689"/>
      <c r="FD33" s="1444"/>
      <c r="FE33" s="2219"/>
      <c r="FF33" s="2220"/>
      <c r="FG33" s="2220"/>
      <c r="FH33" s="2220"/>
      <c r="FI33" s="2220"/>
      <c r="FJ33" s="2220"/>
      <c r="FK33" s="2220"/>
      <c r="FL33" s="2220"/>
      <c r="FM33" s="2220"/>
      <c r="FN33" s="2220"/>
      <c r="FO33" s="2220"/>
      <c r="FP33" s="2220"/>
      <c r="FQ33" s="2220"/>
      <c r="FR33" s="2220"/>
      <c r="FS33" s="2220"/>
      <c r="FT33" s="2220"/>
      <c r="FU33" s="2220"/>
      <c r="FV33" s="2220"/>
      <c r="FW33" s="2220"/>
      <c r="FX33" s="2220"/>
      <c r="FY33" s="2220"/>
      <c r="FZ33" s="2220"/>
      <c r="GA33" s="2220"/>
      <c r="GB33" s="2220"/>
      <c r="GC33" s="2220"/>
      <c r="GD33" s="2220"/>
      <c r="GE33" s="2220"/>
      <c r="GF33" s="2220"/>
      <c r="GG33" s="2220"/>
      <c r="GH33" s="2220"/>
      <c r="GI33" s="2220"/>
      <c r="GJ33" s="2220"/>
      <c r="GK33" s="2220"/>
      <c r="GL33" s="2220"/>
      <c r="GM33" s="2220"/>
      <c r="GN33" s="2220"/>
      <c r="GO33" s="2220"/>
      <c r="GP33" s="2220"/>
      <c r="GQ33" s="2220"/>
      <c r="GR33" s="2220"/>
      <c r="GS33" s="2220"/>
      <c r="GT33" s="2220"/>
      <c r="GU33" s="2220"/>
      <c r="GV33" s="2220"/>
      <c r="GW33" s="2220"/>
      <c r="GX33" s="2221"/>
      <c r="GY33" s="2198">
        <f t="shared" si="47"/>
        <v>0</v>
      </c>
      <c r="GZ33" s="399" t="b">
        <f t="shared" si="82"/>
        <v>0</v>
      </c>
      <c r="HA33" s="2199">
        <f t="shared" si="48"/>
        <v>0</v>
      </c>
      <c r="HB33" s="2211" t="b">
        <f t="shared" si="49"/>
        <v>0</v>
      </c>
      <c r="HC33" s="2201">
        <f t="shared" si="50"/>
        <v>0</v>
      </c>
      <c r="HD33" s="400" t="b">
        <f t="shared" si="51"/>
        <v>0</v>
      </c>
      <c r="HE33" s="2202">
        <f t="shared" si="52"/>
        <v>0</v>
      </c>
      <c r="HF33" s="401" t="b">
        <f t="shared" si="53"/>
        <v>0</v>
      </c>
      <c r="HG33" s="2203">
        <f t="shared" si="54"/>
        <v>0</v>
      </c>
      <c r="HH33" s="2212" t="b">
        <f t="shared" si="55"/>
        <v>0</v>
      </c>
      <c r="HI33" s="2205">
        <f t="shared" si="56"/>
        <v>0</v>
      </c>
      <c r="HJ33" s="395" t="b">
        <f t="shared" si="57"/>
        <v>0</v>
      </c>
      <c r="HK33" s="2206">
        <f t="shared" si="58"/>
        <v>0</v>
      </c>
      <c r="HL33" s="1007" t="b">
        <f t="shared" si="59"/>
        <v>0</v>
      </c>
      <c r="HM33" s="432"/>
      <c r="HN33" s="991"/>
      <c r="HO33" s="905"/>
      <c r="HP33" s="906"/>
      <c r="HQ33" s="907"/>
      <c r="HR33" s="908"/>
      <c r="HS33" s="909"/>
      <c r="HT33" s="910"/>
      <c r="HU33" s="911"/>
      <c r="HV33" s="714" t="b">
        <f t="shared" si="83"/>
        <v>0</v>
      </c>
      <c r="HW33" s="715" t="b">
        <f t="shared" si="83"/>
        <v>0</v>
      </c>
      <c r="HX33" s="715" t="b">
        <f t="shared" si="61"/>
        <v>0</v>
      </c>
      <c r="HY33" s="715" t="b">
        <f t="shared" si="62"/>
        <v>0</v>
      </c>
      <c r="HZ33" s="715" t="b">
        <f t="shared" si="63"/>
        <v>0</v>
      </c>
      <c r="IA33" s="716" t="b">
        <f t="shared" si="64"/>
        <v>0</v>
      </c>
      <c r="IB33" s="717" t="b">
        <f t="shared" si="65"/>
        <v>0</v>
      </c>
      <c r="IC33" s="433"/>
      <c r="ID33" s="432"/>
      <c r="IE33" s="664"/>
      <c r="IF33" s="1055"/>
      <c r="IG33" s="1055"/>
      <c r="IH33" s="1055"/>
      <c r="II33" s="1055"/>
      <c r="IJ33" s="1055"/>
      <c r="IK33" s="1055"/>
      <c r="IL33" s="1055"/>
      <c r="IM33" s="1055"/>
      <c r="IN33" s="1056"/>
      <c r="IO33" s="662"/>
      <c r="IP33" s="1057"/>
      <c r="IQ33" s="1057"/>
      <c r="IR33" s="1057"/>
      <c r="IS33" s="1057"/>
      <c r="IT33" s="1057"/>
      <c r="IU33" s="1057"/>
      <c r="IV33" s="1057"/>
      <c r="IW33" s="1057"/>
      <c r="IX33" s="1058"/>
      <c r="IY33" s="664"/>
      <c r="IZ33" s="1055"/>
      <c r="JA33" s="1055"/>
      <c r="JB33" s="1055"/>
      <c r="JC33" s="1055"/>
      <c r="JD33" s="1055"/>
      <c r="JE33" s="1055"/>
      <c r="JF33" s="1055"/>
      <c r="JG33" s="1055"/>
      <c r="JH33" s="1059"/>
      <c r="JI33" s="662"/>
      <c r="JJ33" s="1057"/>
      <c r="JK33" s="1057"/>
      <c r="JL33" s="1057"/>
      <c r="JM33" s="1057"/>
      <c r="JN33" s="1057"/>
      <c r="JO33" s="1057"/>
      <c r="JP33" s="1057"/>
      <c r="JQ33" s="1057"/>
      <c r="JR33" s="1058"/>
      <c r="JS33" s="664"/>
      <c r="JT33" s="1055"/>
      <c r="JU33" s="1055"/>
      <c r="JV33" s="1055"/>
      <c r="JW33" s="1055"/>
      <c r="JX33" s="1059"/>
      <c r="JY33" s="1055"/>
      <c r="JZ33" s="1055"/>
      <c r="KA33" s="1055"/>
      <c r="KB33" s="1056"/>
      <c r="KC33" s="662"/>
      <c r="KD33" s="1057"/>
      <c r="KE33" s="1057"/>
      <c r="KF33" s="1057"/>
      <c r="KG33" s="1057"/>
      <c r="KH33" s="1057"/>
      <c r="KI33" s="1057"/>
      <c r="KJ33" s="1057"/>
      <c r="KK33" s="1057"/>
      <c r="KL33" s="1058"/>
      <c r="KM33" s="664"/>
      <c r="KN33" s="1055"/>
      <c r="KO33" s="1055"/>
      <c r="KP33" s="1055"/>
      <c r="KQ33" s="1055"/>
      <c r="KR33" s="1055"/>
      <c r="KS33" s="1055"/>
      <c r="KT33" s="1055"/>
      <c r="KU33" s="1055"/>
      <c r="KV33" s="1056"/>
      <c r="KW33" s="662"/>
      <c r="KX33" s="1057"/>
      <c r="KY33" s="1057"/>
      <c r="KZ33" s="1057"/>
      <c r="LA33" s="1057"/>
      <c r="LB33" s="1057"/>
      <c r="LC33" s="1057"/>
      <c r="LD33" s="1057"/>
      <c r="LE33" s="1057"/>
      <c r="LF33" s="1058"/>
      <c r="LG33" s="1060"/>
      <c r="LH33" s="1055"/>
      <c r="LI33" s="1055"/>
      <c r="LJ33" s="1055"/>
      <c r="LK33" s="1055"/>
      <c r="LL33" s="1055"/>
      <c r="LM33" s="1055"/>
      <c r="LN33" s="1055"/>
      <c r="LO33" s="1055"/>
      <c r="LP33" s="1055"/>
      <c r="LQ33" s="1059"/>
      <c r="LR33" s="739">
        <f t="shared" si="5"/>
        <v>0</v>
      </c>
      <c r="LS33" s="740" t="b">
        <f t="shared" si="66"/>
        <v>0</v>
      </c>
      <c r="LT33" s="741">
        <f t="shared" si="6"/>
        <v>0</v>
      </c>
      <c r="LU33" s="742" t="b">
        <f t="shared" si="67"/>
        <v>0</v>
      </c>
      <c r="LV33" s="743">
        <f t="shared" si="84"/>
        <v>0</v>
      </c>
      <c r="LW33" s="744" t="b">
        <f t="shared" si="68"/>
        <v>0</v>
      </c>
      <c r="LX33" s="745">
        <f t="shared" si="8"/>
        <v>0</v>
      </c>
      <c r="LY33" s="746" t="b">
        <f t="shared" si="69"/>
        <v>0</v>
      </c>
      <c r="LZ33" s="764">
        <f t="shared" si="9"/>
        <v>0</v>
      </c>
      <c r="MA33" s="765" t="b">
        <f t="shared" si="70"/>
        <v>0</v>
      </c>
      <c r="MB33" s="766">
        <f t="shared" si="85"/>
        <v>0</v>
      </c>
      <c r="MC33" s="767" t="b">
        <f t="shared" si="71"/>
        <v>0</v>
      </c>
      <c r="MD33" s="768">
        <f t="shared" si="11"/>
        <v>0</v>
      </c>
      <c r="ME33" s="769" t="b">
        <f t="shared" si="72"/>
        <v>0</v>
      </c>
      <c r="MF33" s="770">
        <f t="shared" si="86"/>
        <v>0</v>
      </c>
      <c r="MG33" s="771" t="b">
        <f t="shared" si="73"/>
        <v>0</v>
      </c>
      <c r="MH33" s="772">
        <f t="shared" si="87"/>
        <v>0</v>
      </c>
      <c r="MI33" s="773" t="b">
        <f t="shared" si="74"/>
        <v>0</v>
      </c>
      <c r="MJ33" s="774">
        <f t="shared" si="88"/>
        <v>0</v>
      </c>
      <c r="MK33" s="775" t="b">
        <f t="shared" si="75"/>
        <v>0</v>
      </c>
      <c r="ML33" s="776">
        <f t="shared" si="89"/>
        <v>0</v>
      </c>
      <c r="MM33" s="777" t="b">
        <f t="shared" si="76"/>
        <v>0</v>
      </c>
      <c r="MN33" s="778">
        <f t="shared" si="90"/>
        <v>0</v>
      </c>
      <c r="MO33" s="779" t="b">
        <f t="shared" si="77"/>
        <v>0</v>
      </c>
      <c r="MP33" s="884">
        <f t="shared" si="91"/>
        <v>0</v>
      </c>
      <c r="MQ33" s="885" t="b">
        <f t="shared" si="78"/>
        <v>0</v>
      </c>
      <c r="MR33" s="990"/>
      <c r="MS33" s="645"/>
      <c r="MT33" s="646"/>
      <c r="MU33" s="647"/>
      <c r="MV33" s="648"/>
      <c r="MW33" s="649"/>
      <c r="MX33" s="657"/>
      <c r="MY33" s="658"/>
      <c r="MZ33" s="659"/>
      <c r="NA33" s="660"/>
      <c r="NB33" s="661"/>
      <c r="NC33" s="662"/>
      <c r="ND33" s="663"/>
      <c r="NE33" s="664"/>
      <c r="NF33" s="665"/>
      <c r="NG33" s="1575" t="b">
        <f t="shared" ref="NG33:NN45" si="93">IF(AND(MT33&lt;&gt;""),IF(MT33&gt;=15,"У-П",IF(MT33&gt;=1,"С-П",IF(MT33&gt;=-14,"С-Н",IF(MT33&gt;=-28,"У-Н")))))</f>
        <v>0</v>
      </c>
      <c r="NH33" s="1575" t="b">
        <f t="shared" si="93"/>
        <v>0</v>
      </c>
      <c r="NI33" s="1575" t="b">
        <f t="shared" si="93"/>
        <v>0</v>
      </c>
      <c r="NJ33" s="1575" t="b">
        <f t="shared" si="93"/>
        <v>0</v>
      </c>
      <c r="NK33" s="1575" t="b">
        <f t="shared" si="93"/>
        <v>0</v>
      </c>
      <c r="NL33" s="1575" t="b">
        <f t="shared" si="93"/>
        <v>0</v>
      </c>
      <c r="NM33" s="1575" t="b">
        <f t="shared" si="93"/>
        <v>0</v>
      </c>
      <c r="NN33" s="1575" t="b">
        <f t="shared" si="93"/>
        <v>0</v>
      </c>
      <c r="NO33" s="1575" t="b">
        <f t="shared" si="92"/>
        <v>0</v>
      </c>
      <c r="NP33" s="1576" t="b">
        <f t="shared" si="92"/>
        <v>0</v>
      </c>
      <c r="NQ33" s="1576" t="b">
        <f t="shared" si="92"/>
        <v>0</v>
      </c>
      <c r="NR33" s="1576" t="b">
        <f t="shared" si="92"/>
        <v>0</v>
      </c>
      <c r="NS33" s="1575" t="b">
        <f t="shared" si="92"/>
        <v>0</v>
      </c>
      <c r="NT33" s="1445"/>
    </row>
    <row r="34" spans="1:384" ht="23.25" thickBot="1" x14ac:dyDescent="0.35">
      <c r="A34" s="1600">
        <v>22</v>
      </c>
      <c r="B34" s="1601"/>
      <c r="C34" s="1602"/>
      <c r="D34" s="1601"/>
      <c r="E34" s="1515"/>
      <c r="F34" s="89"/>
      <c r="G34" s="90"/>
      <c r="H34" s="100"/>
      <c r="I34" s="100"/>
      <c r="J34" s="1558"/>
      <c r="K34" s="1565">
        <f t="shared" si="79"/>
        <v>0</v>
      </c>
      <c r="L34" s="1562"/>
      <c r="M34" s="1178"/>
      <c r="N34" s="1179"/>
      <c r="O34" s="1195"/>
      <c r="P34" s="1197"/>
      <c r="Q34" s="1197"/>
      <c r="R34" s="1197"/>
      <c r="S34" s="1197"/>
      <c r="T34" s="1197"/>
      <c r="U34" s="1197"/>
      <c r="V34" s="1198"/>
      <c r="W34" s="1532" t="b">
        <f t="shared" si="81"/>
        <v>0</v>
      </c>
      <c r="X34" s="1531" t="b">
        <f t="shared" si="19"/>
        <v>0</v>
      </c>
      <c r="Y34" s="1531" t="b">
        <f t="shared" si="20"/>
        <v>0</v>
      </c>
      <c r="Z34" s="1531" t="b">
        <f t="shared" si="21"/>
        <v>0</v>
      </c>
      <c r="AA34" s="1531" t="b">
        <f t="shared" si="22"/>
        <v>0</v>
      </c>
      <c r="AB34" s="1531" t="b">
        <f t="shared" si="23"/>
        <v>0</v>
      </c>
      <c r="AC34" s="1531" t="b">
        <f t="shared" si="24"/>
        <v>0</v>
      </c>
      <c r="AD34" s="1533" t="b">
        <f t="shared" si="25"/>
        <v>0</v>
      </c>
      <c r="AE34" s="1178"/>
      <c r="AF34" s="1181"/>
      <c r="AG34" s="103"/>
      <c r="AH34" s="104"/>
      <c r="AI34" s="104"/>
      <c r="AJ34" s="104"/>
      <c r="AK34" s="104"/>
      <c r="AL34" s="104"/>
      <c r="AM34" s="104"/>
      <c r="AN34" s="104"/>
      <c r="AO34" s="104"/>
      <c r="AP34" s="105"/>
      <c r="AQ34" s="1667"/>
      <c r="AR34" s="103"/>
      <c r="AS34" s="104"/>
      <c r="AT34" s="104"/>
      <c r="AU34" s="104"/>
      <c r="AV34" s="104"/>
      <c r="AW34" s="104"/>
      <c r="AX34" s="104"/>
      <c r="AY34" s="104"/>
      <c r="AZ34" s="104"/>
      <c r="BA34" s="105"/>
      <c r="BB34" s="1645">
        <f t="shared" si="0"/>
        <v>0</v>
      </c>
      <c r="BC34" s="382">
        <f t="shared" si="1"/>
        <v>0</v>
      </c>
      <c r="BD34" s="1647" t="e">
        <f t="shared" si="26"/>
        <v>#DIV/0!</v>
      </c>
      <c r="BE34" s="367" t="e">
        <f t="shared" si="27"/>
        <v>#DIV/0!</v>
      </c>
      <c r="BF34" s="368" t="e">
        <f t="shared" si="28"/>
        <v>#DIV/0!</v>
      </c>
      <c r="BG34" s="369" t="e">
        <f t="shared" si="2"/>
        <v>#DIV/0!</v>
      </c>
      <c r="BH34" s="370" t="e">
        <f t="shared" si="3"/>
        <v>#DIV/0!</v>
      </c>
      <c r="BI34" s="371" t="e">
        <f t="shared" si="4"/>
        <v>#DIV/0!</v>
      </c>
      <c r="BJ34" s="372" t="e">
        <f t="shared" si="29"/>
        <v>#DIV/0!</v>
      </c>
      <c r="BK34" s="372" t="e">
        <f t="shared" si="30"/>
        <v>#DIV/0!</v>
      </c>
      <c r="BL34" s="379" t="e">
        <f t="shared" si="31"/>
        <v>#DIV/0!</v>
      </c>
      <c r="BM34" s="99"/>
      <c r="BN34" s="1181"/>
      <c r="BO34" s="1838"/>
      <c r="BP34" s="1839"/>
      <c r="BQ34" s="1839"/>
      <c r="BR34" s="1839"/>
      <c r="BS34" s="1839"/>
      <c r="BT34" s="1839"/>
      <c r="BU34" s="1839"/>
      <c r="BV34" s="1839"/>
      <c r="BW34" s="1839"/>
      <c r="BX34" s="1839"/>
      <c r="BY34" s="1839"/>
      <c r="BZ34" s="1839"/>
      <c r="CA34" s="1839"/>
      <c r="CB34" s="1839"/>
      <c r="CC34" s="1839"/>
      <c r="CD34" s="1839"/>
      <c r="CE34" s="1839"/>
      <c r="CF34" s="1839"/>
      <c r="CG34" s="1839"/>
      <c r="CH34" s="1839"/>
      <c r="CI34" s="1839"/>
      <c r="CJ34" s="1839"/>
      <c r="CK34" s="1839"/>
      <c r="CL34" s="1839"/>
      <c r="CM34" s="1839"/>
      <c r="CN34" s="1839"/>
      <c r="CO34" s="1839"/>
      <c r="CP34" s="1839"/>
      <c r="CQ34" s="1839"/>
      <c r="CR34" s="1839"/>
      <c r="CS34" s="1839"/>
      <c r="CT34" s="1839"/>
      <c r="CU34" s="1839"/>
      <c r="CV34" s="1839"/>
      <c r="CW34" s="1839"/>
      <c r="CX34" s="1839"/>
      <c r="CY34" s="1839"/>
      <c r="CZ34" s="1839"/>
      <c r="DA34" s="1839"/>
      <c r="DB34" s="1840"/>
      <c r="DC34" s="1831">
        <f t="shared" si="32"/>
        <v>0</v>
      </c>
      <c r="DD34" s="1832">
        <f t="shared" si="33"/>
        <v>0</v>
      </c>
      <c r="DE34" s="1833">
        <f t="shared" si="34"/>
        <v>0</v>
      </c>
      <c r="DF34" s="1831">
        <f t="shared" si="35"/>
        <v>0</v>
      </c>
      <c r="DG34" s="1832">
        <f t="shared" si="36"/>
        <v>0</v>
      </c>
      <c r="DH34" s="1833">
        <f t="shared" si="37"/>
        <v>0</v>
      </c>
      <c r="DI34" s="1831">
        <f t="shared" si="38"/>
        <v>0</v>
      </c>
      <c r="DJ34" s="1832">
        <f t="shared" si="39"/>
        <v>0</v>
      </c>
      <c r="DK34" s="1832">
        <f t="shared" si="40"/>
        <v>0</v>
      </c>
      <c r="DL34" s="1833">
        <f t="shared" si="41"/>
        <v>0</v>
      </c>
      <c r="DM34" s="1834">
        <f t="shared" si="42"/>
        <v>0</v>
      </c>
      <c r="DN34" s="1835">
        <f t="shared" si="43"/>
        <v>0</v>
      </c>
      <c r="DO34" s="1836">
        <f t="shared" si="44"/>
        <v>0</v>
      </c>
      <c r="DP34" s="1837">
        <f t="shared" si="45"/>
        <v>0</v>
      </c>
      <c r="DQ34" s="1837">
        <f t="shared" si="46"/>
        <v>0</v>
      </c>
      <c r="DR34" s="1192"/>
      <c r="DS34" s="1210"/>
      <c r="DT34" s="1211"/>
      <c r="DU34" s="1212"/>
      <c r="DV34" s="1213"/>
      <c r="DW34" s="1180"/>
      <c r="DX34" s="1178"/>
      <c r="DY34" s="1181"/>
      <c r="DZ34" s="1195"/>
      <c r="EA34" s="1196"/>
      <c r="EB34" s="1195"/>
      <c r="EC34" s="1197"/>
      <c r="ED34" s="1196"/>
      <c r="EE34" s="1191"/>
      <c r="EF34" s="1192"/>
      <c r="EG34" s="1195"/>
      <c r="EH34" s="1196"/>
      <c r="EI34" s="1195"/>
      <c r="EJ34" s="1197"/>
      <c r="EK34" s="1198"/>
      <c r="EL34" s="1199"/>
      <c r="EM34" s="1179"/>
      <c r="EN34" s="1178"/>
      <c r="EO34" s="1688"/>
      <c r="EP34" s="1680"/>
      <c r="EQ34" s="1675"/>
      <c r="ER34" s="1498"/>
      <c r="ES34" s="1498"/>
      <c r="ET34" s="1499"/>
      <c r="EU34" s="1500"/>
      <c r="EV34" s="1501"/>
      <c r="EW34" s="1501"/>
      <c r="EX34" s="1501"/>
      <c r="EY34" s="1501"/>
      <c r="EZ34" s="1501"/>
      <c r="FA34" s="1501"/>
      <c r="FB34" s="1502"/>
      <c r="FC34" s="1689"/>
      <c r="FD34" s="1444"/>
      <c r="FE34" s="2225"/>
      <c r="FF34" s="2226"/>
      <c r="FG34" s="2226"/>
      <c r="FH34" s="2226"/>
      <c r="FI34" s="2226"/>
      <c r="FJ34" s="2226"/>
      <c r="FK34" s="2226"/>
      <c r="FL34" s="2226"/>
      <c r="FM34" s="2226"/>
      <c r="FN34" s="2226"/>
      <c r="FO34" s="2226"/>
      <c r="FP34" s="2226"/>
      <c r="FQ34" s="2226"/>
      <c r="FR34" s="2226"/>
      <c r="FS34" s="2226"/>
      <c r="FT34" s="2226"/>
      <c r="FU34" s="2226"/>
      <c r="FV34" s="2226"/>
      <c r="FW34" s="2226"/>
      <c r="FX34" s="2226"/>
      <c r="FY34" s="2226"/>
      <c r="FZ34" s="2226"/>
      <c r="GA34" s="2226"/>
      <c r="GB34" s="2226"/>
      <c r="GC34" s="2226"/>
      <c r="GD34" s="2226"/>
      <c r="GE34" s="2226"/>
      <c r="GF34" s="2226"/>
      <c r="GG34" s="2226"/>
      <c r="GH34" s="2226"/>
      <c r="GI34" s="2226"/>
      <c r="GJ34" s="2226"/>
      <c r="GK34" s="2226"/>
      <c r="GL34" s="2226"/>
      <c r="GM34" s="2226"/>
      <c r="GN34" s="2226"/>
      <c r="GO34" s="2226"/>
      <c r="GP34" s="2226"/>
      <c r="GQ34" s="2226"/>
      <c r="GR34" s="2226"/>
      <c r="GS34" s="2226"/>
      <c r="GT34" s="2226"/>
      <c r="GU34" s="2226"/>
      <c r="GV34" s="2226"/>
      <c r="GW34" s="2226"/>
      <c r="GX34" s="2227"/>
      <c r="GY34" s="2198">
        <f t="shared" si="47"/>
        <v>0</v>
      </c>
      <c r="GZ34" s="399" t="b">
        <f t="shared" si="82"/>
        <v>0</v>
      </c>
      <c r="HA34" s="2199">
        <f t="shared" si="48"/>
        <v>0</v>
      </c>
      <c r="HB34" s="2211" t="b">
        <f t="shared" si="49"/>
        <v>0</v>
      </c>
      <c r="HC34" s="2201">
        <f t="shared" si="50"/>
        <v>0</v>
      </c>
      <c r="HD34" s="400" t="b">
        <f t="shared" si="51"/>
        <v>0</v>
      </c>
      <c r="HE34" s="2202">
        <f t="shared" si="52"/>
        <v>0</v>
      </c>
      <c r="HF34" s="401" t="b">
        <f t="shared" si="53"/>
        <v>0</v>
      </c>
      <c r="HG34" s="2203">
        <f t="shared" si="54"/>
        <v>0</v>
      </c>
      <c r="HH34" s="2212" t="b">
        <f t="shared" si="55"/>
        <v>0</v>
      </c>
      <c r="HI34" s="2205">
        <f t="shared" si="56"/>
        <v>0</v>
      </c>
      <c r="HJ34" s="395" t="b">
        <f t="shared" si="57"/>
        <v>0</v>
      </c>
      <c r="HK34" s="2206">
        <f t="shared" si="58"/>
        <v>0</v>
      </c>
      <c r="HL34" s="1007" t="b">
        <f t="shared" si="59"/>
        <v>0</v>
      </c>
      <c r="HM34" s="432"/>
      <c r="HN34" s="991"/>
      <c r="HO34" s="905"/>
      <c r="HP34" s="906"/>
      <c r="HQ34" s="907"/>
      <c r="HR34" s="908"/>
      <c r="HS34" s="909"/>
      <c r="HT34" s="910"/>
      <c r="HU34" s="911"/>
      <c r="HV34" s="714" t="b">
        <f t="shared" si="83"/>
        <v>0</v>
      </c>
      <c r="HW34" s="715" t="b">
        <f t="shared" si="83"/>
        <v>0</v>
      </c>
      <c r="HX34" s="715" t="b">
        <f t="shared" si="61"/>
        <v>0</v>
      </c>
      <c r="HY34" s="715" t="b">
        <f t="shared" si="62"/>
        <v>0</v>
      </c>
      <c r="HZ34" s="715" t="b">
        <f t="shared" si="63"/>
        <v>0</v>
      </c>
      <c r="IA34" s="716" t="b">
        <f t="shared" si="64"/>
        <v>0</v>
      </c>
      <c r="IB34" s="717" t="b">
        <f t="shared" si="65"/>
        <v>0</v>
      </c>
      <c r="IC34" s="433"/>
      <c r="ID34" s="432"/>
      <c r="IE34" s="664"/>
      <c r="IF34" s="1055"/>
      <c r="IG34" s="1055"/>
      <c r="IH34" s="1055"/>
      <c r="II34" s="1055"/>
      <c r="IJ34" s="1055"/>
      <c r="IK34" s="1055"/>
      <c r="IL34" s="1055"/>
      <c r="IM34" s="1055"/>
      <c r="IN34" s="1056"/>
      <c r="IO34" s="662"/>
      <c r="IP34" s="1057"/>
      <c r="IQ34" s="1057"/>
      <c r="IR34" s="1057"/>
      <c r="IS34" s="1057"/>
      <c r="IT34" s="1057"/>
      <c r="IU34" s="1057"/>
      <c r="IV34" s="1057"/>
      <c r="IW34" s="1057"/>
      <c r="IX34" s="1058"/>
      <c r="IY34" s="664"/>
      <c r="IZ34" s="1055"/>
      <c r="JA34" s="1055"/>
      <c r="JB34" s="1055"/>
      <c r="JC34" s="1055"/>
      <c r="JD34" s="1055"/>
      <c r="JE34" s="1055"/>
      <c r="JF34" s="1055"/>
      <c r="JG34" s="1055"/>
      <c r="JH34" s="1059"/>
      <c r="JI34" s="662"/>
      <c r="JJ34" s="1057"/>
      <c r="JK34" s="1057"/>
      <c r="JL34" s="1057"/>
      <c r="JM34" s="1057"/>
      <c r="JN34" s="1057"/>
      <c r="JO34" s="1057"/>
      <c r="JP34" s="1057"/>
      <c r="JQ34" s="1057"/>
      <c r="JR34" s="1058"/>
      <c r="JS34" s="664"/>
      <c r="JT34" s="1055"/>
      <c r="JU34" s="1055"/>
      <c r="JV34" s="1055"/>
      <c r="JW34" s="1055"/>
      <c r="JX34" s="1059"/>
      <c r="JY34" s="1055"/>
      <c r="JZ34" s="1055"/>
      <c r="KA34" s="1055"/>
      <c r="KB34" s="1056"/>
      <c r="KC34" s="662"/>
      <c r="KD34" s="1057"/>
      <c r="KE34" s="1057"/>
      <c r="KF34" s="1057"/>
      <c r="KG34" s="1057"/>
      <c r="KH34" s="1057"/>
      <c r="KI34" s="1057"/>
      <c r="KJ34" s="1057"/>
      <c r="KK34" s="1057"/>
      <c r="KL34" s="1058"/>
      <c r="KM34" s="664"/>
      <c r="KN34" s="1055"/>
      <c r="KO34" s="1055"/>
      <c r="KP34" s="1055"/>
      <c r="KQ34" s="1055"/>
      <c r="KR34" s="1055"/>
      <c r="KS34" s="1055"/>
      <c r="KT34" s="1055"/>
      <c r="KU34" s="1055"/>
      <c r="KV34" s="1056"/>
      <c r="KW34" s="662"/>
      <c r="KX34" s="1057"/>
      <c r="KY34" s="1057"/>
      <c r="KZ34" s="1057"/>
      <c r="LA34" s="1057"/>
      <c r="LB34" s="1057"/>
      <c r="LC34" s="1057"/>
      <c r="LD34" s="1057"/>
      <c r="LE34" s="1057"/>
      <c r="LF34" s="1058"/>
      <c r="LG34" s="1060"/>
      <c r="LH34" s="1055"/>
      <c r="LI34" s="1055"/>
      <c r="LJ34" s="1055"/>
      <c r="LK34" s="1055"/>
      <c r="LL34" s="1055"/>
      <c r="LM34" s="1055"/>
      <c r="LN34" s="1055"/>
      <c r="LO34" s="1055"/>
      <c r="LP34" s="1055"/>
      <c r="LQ34" s="1059"/>
      <c r="LR34" s="739">
        <f t="shared" si="5"/>
        <v>0</v>
      </c>
      <c r="LS34" s="740" t="b">
        <f t="shared" si="66"/>
        <v>0</v>
      </c>
      <c r="LT34" s="741">
        <f t="shared" si="6"/>
        <v>0</v>
      </c>
      <c r="LU34" s="742" t="b">
        <f t="shared" si="67"/>
        <v>0</v>
      </c>
      <c r="LV34" s="743">
        <f t="shared" si="84"/>
        <v>0</v>
      </c>
      <c r="LW34" s="744" t="b">
        <f t="shared" si="68"/>
        <v>0</v>
      </c>
      <c r="LX34" s="745">
        <f t="shared" si="8"/>
        <v>0</v>
      </c>
      <c r="LY34" s="746" t="b">
        <f t="shared" si="69"/>
        <v>0</v>
      </c>
      <c r="LZ34" s="764">
        <f t="shared" si="9"/>
        <v>0</v>
      </c>
      <c r="MA34" s="765" t="b">
        <f t="shared" si="70"/>
        <v>0</v>
      </c>
      <c r="MB34" s="766">
        <f t="shared" si="85"/>
        <v>0</v>
      </c>
      <c r="MC34" s="767" t="b">
        <f t="shared" si="71"/>
        <v>0</v>
      </c>
      <c r="MD34" s="768">
        <f t="shared" si="11"/>
        <v>0</v>
      </c>
      <c r="ME34" s="769" t="b">
        <f t="shared" si="72"/>
        <v>0</v>
      </c>
      <c r="MF34" s="770">
        <f t="shared" si="86"/>
        <v>0</v>
      </c>
      <c r="MG34" s="771" t="b">
        <f t="shared" si="73"/>
        <v>0</v>
      </c>
      <c r="MH34" s="772">
        <f t="shared" si="87"/>
        <v>0</v>
      </c>
      <c r="MI34" s="773" t="b">
        <f t="shared" si="74"/>
        <v>0</v>
      </c>
      <c r="MJ34" s="774">
        <f t="shared" si="88"/>
        <v>0</v>
      </c>
      <c r="MK34" s="775" t="b">
        <f t="shared" si="75"/>
        <v>0</v>
      </c>
      <c r="ML34" s="776">
        <f t="shared" si="89"/>
        <v>0</v>
      </c>
      <c r="MM34" s="777" t="b">
        <f t="shared" si="76"/>
        <v>0</v>
      </c>
      <c r="MN34" s="778">
        <f t="shared" si="90"/>
        <v>0</v>
      </c>
      <c r="MO34" s="779" t="b">
        <f t="shared" si="77"/>
        <v>0</v>
      </c>
      <c r="MP34" s="884">
        <f t="shared" si="91"/>
        <v>0</v>
      </c>
      <c r="MQ34" s="885" t="b">
        <f t="shared" si="78"/>
        <v>0</v>
      </c>
      <c r="MR34" s="990"/>
      <c r="MS34" s="645"/>
      <c r="MT34" s="646"/>
      <c r="MU34" s="647"/>
      <c r="MV34" s="648"/>
      <c r="MW34" s="649"/>
      <c r="MX34" s="657"/>
      <c r="MY34" s="658"/>
      <c r="MZ34" s="659"/>
      <c r="NA34" s="660"/>
      <c r="NB34" s="661"/>
      <c r="NC34" s="662"/>
      <c r="ND34" s="666"/>
      <c r="NE34" s="664"/>
      <c r="NF34" s="665"/>
      <c r="NG34" s="1575" t="b">
        <f t="shared" si="93"/>
        <v>0</v>
      </c>
      <c r="NH34" s="1575" t="b">
        <f t="shared" si="93"/>
        <v>0</v>
      </c>
      <c r="NI34" s="1575" t="b">
        <f t="shared" si="93"/>
        <v>0</v>
      </c>
      <c r="NJ34" s="1575" t="b">
        <f t="shared" si="93"/>
        <v>0</v>
      </c>
      <c r="NK34" s="1575" t="b">
        <f t="shared" si="93"/>
        <v>0</v>
      </c>
      <c r="NL34" s="1575" t="b">
        <f t="shared" si="93"/>
        <v>0</v>
      </c>
      <c r="NM34" s="1575" t="b">
        <f t="shared" si="93"/>
        <v>0</v>
      </c>
      <c r="NN34" s="1575" t="b">
        <f t="shared" si="93"/>
        <v>0</v>
      </c>
      <c r="NO34" s="1575" t="b">
        <f t="shared" si="92"/>
        <v>0</v>
      </c>
      <c r="NP34" s="1576" t="b">
        <f t="shared" si="92"/>
        <v>0</v>
      </c>
      <c r="NQ34" s="1576" t="b">
        <f t="shared" si="92"/>
        <v>0</v>
      </c>
      <c r="NR34" s="1576" t="b">
        <f t="shared" si="92"/>
        <v>0</v>
      </c>
      <c r="NS34" s="1575" t="b">
        <f t="shared" si="92"/>
        <v>0</v>
      </c>
      <c r="NT34" s="1445"/>
    </row>
    <row r="35" spans="1:384" ht="23.25" thickBot="1" x14ac:dyDescent="0.35">
      <c r="A35" s="1600">
        <v>23</v>
      </c>
      <c r="B35" s="1601"/>
      <c r="C35" s="1602"/>
      <c r="D35" s="1601"/>
      <c r="E35" s="1515"/>
      <c r="F35" s="89"/>
      <c r="G35" s="90"/>
      <c r="H35" s="100"/>
      <c r="I35" s="100"/>
      <c r="J35" s="1558"/>
      <c r="K35" s="1565">
        <f t="shared" si="79"/>
        <v>0</v>
      </c>
      <c r="L35" s="1562"/>
      <c r="M35" s="1178"/>
      <c r="N35" s="1179"/>
      <c r="O35" s="1195"/>
      <c r="P35" s="1197"/>
      <c r="Q35" s="1197"/>
      <c r="R35" s="1197"/>
      <c r="S35" s="1197"/>
      <c r="T35" s="1197"/>
      <c r="U35" s="1197"/>
      <c r="V35" s="1198"/>
      <c r="W35" s="1532" t="b">
        <f t="shared" si="81"/>
        <v>0</v>
      </c>
      <c r="X35" s="1531" t="b">
        <f t="shared" si="19"/>
        <v>0</v>
      </c>
      <c r="Y35" s="1531" t="b">
        <f t="shared" si="20"/>
        <v>0</v>
      </c>
      <c r="Z35" s="1531" t="b">
        <f t="shared" si="21"/>
        <v>0</v>
      </c>
      <c r="AA35" s="1531" t="b">
        <f t="shared" si="22"/>
        <v>0</v>
      </c>
      <c r="AB35" s="1531" t="b">
        <f t="shared" si="23"/>
        <v>0</v>
      </c>
      <c r="AC35" s="1531" t="b">
        <f t="shared" si="24"/>
        <v>0</v>
      </c>
      <c r="AD35" s="1533" t="b">
        <f t="shared" si="25"/>
        <v>0</v>
      </c>
      <c r="AE35" s="1178"/>
      <c r="AF35" s="1181"/>
      <c r="AG35" s="103"/>
      <c r="AH35" s="104"/>
      <c r="AI35" s="104"/>
      <c r="AJ35" s="104"/>
      <c r="AK35" s="104"/>
      <c r="AL35" s="104"/>
      <c r="AM35" s="104"/>
      <c r="AN35" s="104"/>
      <c r="AO35" s="104"/>
      <c r="AP35" s="105"/>
      <c r="AQ35" s="1667"/>
      <c r="AR35" s="103"/>
      <c r="AS35" s="104"/>
      <c r="AT35" s="104"/>
      <c r="AU35" s="104"/>
      <c r="AV35" s="104"/>
      <c r="AW35" s="104"/>
      <c r="AX35" s="104"/>
      <c r="AY35" s="104"/>
      <c r="AZ35" s="104"/>
      <c r="BA35" s="105"/>
      <c r="BB35" s="1645">
        <f t="shared" si="0"/>
        <v>0</v>
      </c>
      <c r="BC35" s="382">
        <f t="shared" si="1"/>
        <v>0</v>
      </c>
      <c r="BD35" s="1647" t="e">
        <f t="shared" si="26"/>
        <v>#DIV/0!</v>
      </c>
      <c r="BE35" s="367" t="e">
        <f t="shared" si="27"/>
        <v>#DIV/0!</v>
      </c>
      <c r="BF35" s="368" t="e">
        <f t="shared" si="28"/>
        <v>#DIV/0!</v>
      </c>
      <c r="BG35" s="369" t="e">
        <f t="shared" si="2"/>
        <v>#DIV/0!</v>
      </c>
      <c r="BH35" s="370" t="e">
        <f t="shared" si="3"/>
        <v>#DIV/0!</v>
      </c>
      <c r="BI35" s="371" t="e">
        <f t="shared" si="4"/>
        <v>#DIV/0!</v>
      </c>
      <c r="BJ35" s="372" t="e">
        <f t="shared" si="29"/>
        <v>#DIV/0!</v>
      </c>
      <c r="BK35" s="372" t="e">
        <f t="shared" si="30"/>
        <v>#DIV/0!</v>
      </c>
      <c r="BL35" s="379" t="e">
        <f t="shared" si="31"/>
        <v>#DIV/0!</v>
      </c>
      <c r="BM35" s="99"/>
      <c r="BN35" s="1181"/>
      <c r="BO35" s="1838"/>
      <c r="BP35" s="1839"/>
      <c r="BQ35" s="1839"/>
      <c r="BR35" s="1839"/>
      <c r="BS35" s="1839"/>
      <c r="BT35" s="1839"/>
      <c r="BU35" s="1839"/>
      <c r="BV35" s="1839"/>
      <c r="BW35" s="1839"/>
      <c r="BX35" s="1839"/>
      <c r="BY35" s="1839"/>
      <c r="BZ35" s="1839"/>
      <c r="CA35" s="1839"/>
      <c r="CB35" s="1839"/>
      <c r="CC35" s="1839"/>
      <c r="CD35" s="1839"/>
      <c r="CE35" s="1839"/>
      <c r="CF35" s="1839"/>
      <c r="CG35" s="1839"/>
      <c r="CH35" s="1839"/>
      <c r="CI35" s="1839"/>
      <c r="CJ35" s="1839"/>
      <c r="CK35" s="1839"/>
      <c r="CL35" s="1839"/>
      <c r="CM35" s="1839"/>
      <c r="CN35" s="1839"/>
      <c r="CO35" s="1839"/>
      <c r="CP35" s="1839"/>
      <c r="CQ35" s="1839"/>
      <c r="CR35" s="1839"/>
      <c r="CS35" s="1839"/>
      <c r="CT35" s="1839"/>
      <c r="CU35" s="1839"/>
      <c r="CV35" s="1839"/>
      <c r="CW35" s="1839"/>
      <c r="CX35" s="1839"/>
      <c r="CY35" s="1839"/>
      <c r="CZ35" s="1839"/>
      <c r="DA35" s="1839"/>
      <c r="DB35" s="1840"/>
      <c r="DC35" s="1831">
        <f t="shared" si="32"/>
        <v>0</v>
      </c>
      <c r="DD35" s="1832">
        <f t="shared" si="33"/>
        <v>0</v>
      </c>
      <c r="DE35" s="1833">
        <f t="shared" si="34"/>
        <v>0</v>
      </c>
      <c r="DF35" s="1831">
        <f t="shared" si="35"/>
        <v>0</v>
      </c>
      <c r="DG35" s="1832">
        <f t="shared" si="36"/>
        <v>0</v>
      </c>
      <c r="DH35" s="1833">
        <f t="shared" si="37"/>
        <v>0</v>
      </c>
      <c r="DI35" s="1831">
        <f t="shared" si="38"/>
        <v>0</v>
      </c>
      <c r="DJ35" s="1832">
        <f t="shared" si="39"/>
        <v>0</v>
      </c>
      <c r="DK35" s="1832">
        <f t="shared" si="40"/>
        <v>0</v>
      </c>
      <c r="DL35" s="1833">
        <f t="shared" si="41"/>
        <v>0</v>
      </c>
      <c r="DM35" s="1834">
        <f t="shared" si="42"/>
        <v>0</v>
      </c>
      <c r="DN35" s="1835">
        <f t="shared" si="43"/>
        <v>0</v>
      </c>
      <c r="DO35" s="1836">
        <f t="shared" si="44"/>
        <v>0</v>
      </c>
      <c r="DP35" s="1837">
        <f t="shared" si="45"/>
        <v>0</v>
      </c>
      <c r="DQ35" s="1837">
        <f t="shared" si="46"/>
        <v>0</v>
      </c>
      <c r="DR35" s="1192"/>
      <c r="DS35" s="1210"/>
      <c r="DT35" s="1211"/>
      <c r="DU35" s="1212"/>
      <c r="DV35" s="1213"/>
      <c r="DW35" s="1180"/>
      <c r="DX35" s="1178"/>
      <c r="DY35" s="1181"/>
      <c r="DZ35" s="1195"/>
      <c r="EA35" s="1196"/>
      <c r="EB35" s="1195"/>
      <c r="EC35" s="1197"/>
      <c r="ED35" s="1196"/>
      <c r="EE35" s="1191"/>
      <c r="EF35" s="1192"/>
      <c r="EG35" s="1195"/>
      <c r="EH35" s="1196"/>
      <c r="EI35" s="1195"/>
      <c r="EJ35" s="1197"/>
      <c r="EK35" s="1198"/>
      <c r="EL35" s="1199"/>
      <c r="EM35" s="1179"/>
      <c r="EN35" s="1178"/>
      <c r="EO35" s="1688"/>
      <c r="EP35" s="1680"/>
      <c r="EQ35" s="1675"/>
      <c r="ER35" s="1498"/>
      <c r="ES35" s="1498"/>
      <c r="ET35" s="1499"/>
      <c r="EU35" s="1500"/>
      <c r="EV35" s="1501"/>
      <c r="EW35" s="1501"/>
      <c r="EX35" s="1501"/>
      <c r="EY35" s="1501"/>
      <c r="EZ35" s="1501"/>
      <c r="FA35" s="1501"/>
      <c r="FB35" s="1502"/>
      <c r="FC35" s="1689"/>
      <c r="FD35" s="1444"/>
      <c r="FE35" s="2219"/>
      <c r="FF35" s="2220"/>
      <c r="FG35" s="2220"/>
      <c r="FH35" s="2220"/>
      <c r="FI35" s="2220"/>
      <c r="FJ35" s="2220"/>
      <c r="FK35" s="2220"/>
      <c r="FL35" s="2220"/>
      <c r="FM35" s="2220"/>
      <c r="FN35" s="2220"/>
      <c r="FO35" s="2220"/>
      <c r="FP35" s="2220"/>
      <c r="FQ35" s="2220"/>
      <c r="FR35" s="2220"/>
      <c r="FS35" s="2220"/>
      <c r="FT35" s="2220"/>
      <c r="FU35" s="2220"/>
      <c r="FV35" s="2220"/>
      <c r="FW35" s="2220"/>
      <c r="FX35" s="2220"/>
      <c r="FY35" s="2220"/>
      <c r="FZ35" s="2220"/>
      <c r="GA35" s="2220"/>
      <c r="GB35" s="2220"/>
      <c r="GC35" s="2220"/>
      <c r="GD35" s="2220"/>
      <c r="GE35" s="2220"/>
      <c r="GF35" s="2220"/>
      <c r="GG35" s="2220"/>
      <c r="GH35" s="2220"/>
      <c r="GI35" s="2220"/>
      <c r="GJ35" s="2220"/>
      <c r="GK35" s="2220"/>
      <c r="GL35" s="2220"/>
      <c r="GM35" s="2220"/>
      <c r="GN35" s="2220"/>
      <c r="GO35" s="2220"/>
      <c r="GP35" s="2220"/>
      <c r="GQ35" s="2220"/>
      <c r="GR35" s="2220"/>
      <c r="GS35" s="2220"/>
      <c r="GT35" s="2220"/>
      <c r="GU35" s="2220"/>
      <c r="GV35" s="2220"/>
      <c r="GW35" s="2220"/>
      <c r="GX35" s="2221"/>
      <c r="GY35" s="2198">
        <f t="shared" si="47"/>
        <v>0</v>
      </c>
      <c r="GZ35" s="399" t="b">
        <f t="shared" si="82"/>
        <v>0</v>
      </c>
      <c r="HA35" s="2199">
        <f t="shared" si="48"/>
        <v>0</v>
      </c>
      <c r="HB35" s="2211" t="b">
        <f t="shared" si="49"/>
        <v>0</v>
      </c>
      <c r="HC35" s="2201">
        <f t="shared" si="50"/>
        <v>0</v>
      </c>
      <c r="HD35" s="400" t="b">
        <f t="shared" si="51"/>
        <v>0</v>
      </c>
      <c r="HE35" s="2202">
        <f t="shared" si="52"/>
        <v>0</v>
      </c>
      <c r="HF35" s="401" t="b">
        <f t="shared" si="53"/>
        <v>0</v>
      </c>
      <c r="HG35" s="2203">
        <f t="shared" si="54"/>
        <v>0</v>
      </c>
      <c r="HH35" s="2212" t="b">
        <f t="shared" si="55"/>
        <v>0</v>
      </c>
      <c r="HI35" s="2205">
        <f t="shared" si="56"/>
        <v>0</v>
      </c>
      <c r="HJ35" s="395" t="b">
        <f t="shared" si="57"/>
        <v>0</v>
      </c>
      <c r="HK35" s="2206">
        <f t="shared" si="58"/>
        <v>0</v>
      </c>
      <c r="HL35" s="1007" t="b">
        <f t="shared" si="59"/>
        <v>0</v>
      </c>
      <c r="HM35" s="1447"/>
      <c r="HN35" s="1448"/>
      <c r="HO35" s="905"/>
      <c r="HP35" s="906"/>
      <c r="HQ35" s="907"/>
      <c r="HR35" s="908"/>
      <c r="HS35" s="909"/>
      <c r="HT35" s="910"/>
      <c r="HU35" s="911"/>
      <c r="HV35" s="714" t="b">
        <f t="shared" si="83"/>
        <v>0</v>
      </c>
      <c r="HW35" s="715" t="b">
        <f t="shared" si="83"/>
        <v>0</v>
      </c>
      <c r="HX35" s="715" t="b">
        <f t="shared" si="61"/>
        <v>0</v>
      </c>
      <c r="HY35" s="715" t="b">
        <f t="shared" si="62"/>
        <v>0</v>
      </c>
      <c r="HZ35" s="715" t="b">
        <f t="shared" si="63"/>
        <v>0</v>
      </c>
      <c r="IA35" s="716" t="b">
        <f t="shared" si="64"/>
        <v>0</v>
      </c>
      <c r="IB35" s="717" t="b">
        <f t="shared" si="65"/>
        <v>0</v>
      </c>
      <c r="IC35" s="1449"/>
      <c r="ID35" s="1447"/>
      <c r="IE35" s="664"/>
      <c r="IF35" s="1055"/>
      <c r="IG35" s="1055"/>
      <c r="IH35" s="1055"/>
      <c r="II35" s="1055"/>
      <c r="IJ35" s="1055"/>
      <c r="IK35" s="1055"/>
      <c r="IL35" s="1055"/>
      <c r="IM35" s="1055"/>
      <c r="IN35" s="1056"/>
      <c r="IO35" s="662"/>
      <c r="IP35" s="1057"/>
      <c r="IQ35" s="1057"/>
      <c r="IR35" s="1057"/>
      <c r="IS35" s="1057"/>
      <c r="IT35" s="1057"/>
      <c r="IU35" s="1057"/>
      <c r="IV35" s="1057"/>
      <c r="IW35" s="1057"/>
      <c r="IX35" s="1058"/>
      <c r="IY35" s="664"/>
      <c r="IZ35" s="1055"/>
      <c r="JA35" s="1055"/>
      <c r="JB35" s="1055"/>
      <c r="JC35" s="1055"/>
      <c r="JD35" s="1055"/>
      <c r="JE35" s="1055"/>
      <c r="JF35" s="1055"/>
      <c r="JG35" s="1055"/>
      <c r="JH35" s="1059"/>
      <c r="JI35" s="662"/>
      <c r="JJ35" s="1057"/>
      <c r="JK35" s="1057"/>
      <c r="JL35" s="1057"/>
      <c r="JM35" s="1057"/>
      <c r="JN35" s="1057"/>
      <c r="JO35" s="1057"/>
      <c r="JP35" s="1057"/>
      <c r="JQ35" s="1057"/>
      <c r="JR35" s="1058"/>
      <c r="JS35" s="664"/>
      <c r="JT35" s="1055"/>
      <c r="JU35" s="1055"/>
      <c r="JV35" s="1055"/>
      <c r="JW35" s="1055"/>
      <c r="JX35" s="1059"/>
      <c r="JY35" s="1055"/>
      <c r="JZ35" s="1055"/>
      <c r="KA35" s="1055"/>
      <c r="KB35" s="1056"/>
      <c r="KC35" s="662"/>
      <c r="KD35" s="1057"/>
      <c r="KE35" s="1057"/>
      <c r="KF35" s="1057"/>
      <c r="KG35" s="1057"/>
      <c r="KH35" s="1057"/>
      <c r="KI35" s="1057"/>
      <c r="KJ35" s="1057"/>
      <c r="KK35" s="1057"/>
      <c r="KL35" s="1058"/>
      <c r="KM35" s="664"/>
      <c r="KN35" s="1055"/>
      <c r="KO35" s="1055"/>
      <c r="KP35" s="1055"/>
      <c r="KQ35" s="1055"/>
      <c r="KR35" s="1055"/>
      <c r="KS35" s="1055"/>
      <c r="KT35" s="1055"/>
      <c r="KU35" s="1055"/>
      <c r="KV35" s="1056"/>
      <c r="KW35" s="662"/>
      <c r="KX35" s="1057"/>
      <c r="KY35" s="1057"/>
      <c r="KZ35" s="1057"/>
      <c r="LA35" s="1057"/>
      <c r="LB35" s="1057"/>
      <c r="LC35" s="1057"/>
      <c r="LD35" s="1057"/>
      <c r="LE35" s="1057"/>
      <c r="LF35" s="1058"/>
      <c r="LG35" s="1060"/>
      <c r="LH35" s="1055"/>
      <c r="LI35" s="1055"/>
      <c r="LJ35" s="1055"/>
      <c r="LK35" s="1055"/>
      <c r="LL35" s="1055"/>
      <c r="LM35" s="1055"/>
      <c r="LN35" s="1055"/>
      <c r="LO35" s="1055"/>
      <c r="LP35" s="1055"/>
      <c r="LQ35" s="1059"/>
      <c r="LR35" s="739">
        <f t="shared" si="5"/>
        <v>0</v>
      </c>
      <c r="LS35" s="740" t="b">
        <f t="shared" si="66"/>
        <v>0</v>
      </c>
      <c r="LT35" s="741">
        <f t="shared" si="6"/>
        <v>0</v>
      </c>
      <c r="LU35" s="742" t="b">
        <f t="shared" si="67"/>
        <v>0</v>
      </c>
      <c r="LV35" s="743">
        <f t="shared" si="84"/>
        <v>0</v>
      </c>
      <c r="LW35" s="744" t="b">
        <f t="shared" si="68"/>
        <v>0</v>
      </c>
      <c r="LX35" s="745">
        <f t="shared" si="8"/>
        <v>0</v>
      </c>
      <c r="LY35" s="746" t="b">
        <f t="shared" si="69"/>
        <v>0</v>
      </c>
      <c r="LZ35" s="764">
        <f t="shared" si="9"/>
        <v>0</v>
      </c>
      <c r="MA35" s="765" t="b">
        <f t="shared" si="70"/>
        <v>0</v>
      </c>
      <c r="MB35" s="766">
        <f t="shared" si="85"/>
        <v>0</v>
      </c>
      <c r="MC35" s="767" t="b">
        <f t="shared" si="71"/>
        <v>0</v>
      </c>
      <c r="MD35" s="768">
        <f t="shared" si="11"/>
        <v>0</v>
      </c>
      <c r="ME35" s="769" t="b">
        <f t="shared" si="72"/>
        <v>0</v>
      </c>
      <c r="MF35" s="770">
        <f t="shared" si="86"/>
        <v>0</v>
      </c>
      <c r="MG35" s="771" t="b">
        <f t="shared" si="73"/>
        <v>0</v>
      </c>
      <c r="MH35" s="772">
        <f t="shared" si="87"/>
        <v>0</v>
      </c>
      <c r="MI35" s="773" t="b">
        <f t="shared" si="74"/>
        <v>0</v>
      </c>
      <c r="MJ35" s="774">
        <f t="shared" si="88"/>
        <v>0</v>
      </c>
      <c r="MK35" s="775" t="b">
        <f t="shared" si="75"/>
        <v>0</v>
      </c>
      <c r="ML35" s="776">
        <f t="shared" si="89"/>
        <v>0</v>
      </c>
      <c r="MM35" s="777" t="b">
        <f t="shared" si="76"/>
        <v>0</v>
      </c>
      <c r="MN35" s="778">
        <f t="shared" si="90"/>
        <v>0</v>
      </c>
      <c r="MO35" s="779" t="b">
        <f t="shared" si="77"/>
        <v>0</v>
      </c>
      <c r="MP35" s="884">
        <f t="shared" si="91"/>
        <v>0</v>
      </c>
      <c r="MQ35" s="885" t="b">
        <f t="shared" si="78"/>
        <v>0</v>
      </c>
      <c r="MR35" s="1449"/>
      <c r="MS35" s="645"/>
      <c r="MT35" s="646"/>
      <c r="MU35" s="647"/>
      <c r="MV35" s="648"/>
      <c r="MW35" s="649"/>
      <c r="MX35" s="657"/>
      <c r="MY35" s="658"/>
      <c r="MZ35" s="659"/>
      <c r="NA35" s="660"/>
      <c r="NB35" s="661"/>
      <c r="NC35" s="662"/>
      <c r="ND35" s="663"/>
      <c r="NE35" s="664"/>
      <c r="NF35" s="665"/>
      <c r="NG35" s="1575" t="b">
        <f t="shared" si="93"/>
        <v>0</v>
      </c>
      <c r="NH35" s="1575" t="b">
        <f t="shared" si="93"/>
        <v>0</v>
      </c>
      <c r="NI35" s="1575" t="b">
        <f t="shared" si="93"/>
        <v>0</v>
      </c>
      <c r="NJ35" s="1575" t="b">
        <f t="shared" si="93"/>
        <v>0</v>
      </c>
      <c r="NK35" s="1575" t="b">
        <f t="shared" si="93"/>
        <v>0</v>
      </c>
      <c r="NL35" s="1575" t="b">
        <f t="shared" si="93"/>
        <v>0</v>
      </c>
      <c r="NM35" s="1575" t="b">
        <f t="shared" si="93"/>
        <v>0</v>
      </c>
      <c r="NN35" s="1575" t="b">
        <f t="shared" si="93"/>
        <v>0</v>
      </c>
      <c r="NO35" s="1575" t="b">
        <f t="shared" si="92"/>
        <v>0</v>
      </c>
      <c r="NP35" s="1576" t="b">
        <f t="shared" si="92"/>
        <v>0</v>
      </c>
      <c r="NQ35" s="1576" t="b">
        <f t="shared" si="92"/>
        <v>0</v>
      </c>
      <c r="NR35" s="1576" t="b">
        <f t="shared" si="92"/>
        <v>0</v>
      </c>
      <c r="NS35" s="1575" t="b">
        <f t="shared" si="92"/>
        <v>0</v>
      </c>
      <c r="NT35" s="1445"/>
    </row>
    <row r="36" spans="1:384" ht="23.25" thickBot="1" x14ac:dyDescent="0.35">
      <c r="A36" s="1600">
        <v>24</v>
      </c>
      <c r="B36" s="1601"/>
      <c r="C36" s="1602"/>
      <c r="D36" s="1601"/>
      <c r="E36" s="1515"/>
      <c r="F36" s="89"/>
      <c r="G36" s="90"/>
      <c r="H36" s="100"/>
      <c r="I36" s="100"/>
      <c r="J36" s="1558"/>
      <c r="K36" s="1565">
        <f t="shared" si="79"/>
        <v>0</v>
      </c>
      <c r="L36" s="1562"/>
      <c r="M36" s="1178"/>
      <c r="N36" s="1179"/>
      <c r="O36" s="1195"/>
      <c r="P36" s="1197"/>
      <c r="Q36" s="1197"/>
      <c r="R36" s="1197"/>
      <c r="S36" s="1197"/>
      <c r="T36" s="1197"/>
      <c r="U36" s="1197"/>
      <c r="V36" s="1198"/>
      <c r="W36" s="1532" t="b">
        <f t="shared" si="81"/>
        <v>0</v>
      </c>
      <c r="X36" s="1531" t="b">
        <f t="shared" si="19"/>
        <v>0</v>
      </c>
      <c r="Y36" s="1531" t="b">
        <f t="shared" si="20"/>
        <v>0</v>
      </c>
      <c r="Z36" s="1531" t="b">
        <f t="shared" si="21"/>
        <v>0</v>
      </c>
      <c r="AA36" s="1531" t="b">
        <f t="shared" si="22"/>
        <v>0</v>
      </c>
      <c r="AB36" s="1531" t="b">
        <f t="shared" si="23"/>
        <v>0</v>
      </c>
      <c r="AC36" s="1531" t="b">
        <f t="shared" si="24"/>
        <v>0</v>
      </c>
      <c r="AD36" s="1533" t="b">
        <f t="shared" si="25"/>
        <v>0</v>
      </c>
      <c r="AE36" s="1178"/>
      <c r="AF36" s="1181"/>
      <c r="AG36" s="103"/>
      <c r="AH36" s="104"/>
      <c r="AI36" s="104"/>
      <c r="AJ36" s="104"/>
      <c r="AK36" s="104"/>
      <c r="AL36" s="104"/>
      <c r="AM36" s="104"/>
      <c r="AN36" s="104"/>
      <c r="AO36" s="104"/>
      <c r="AP36" s="105"/>
      <c r="AQ36" s="1667"/>
      <c r="AR36" s="103"/>
      <c r="AS36" s="104"/>
      <c r="AT36" s="104"/>
      <c r="AU36" s="104"/>
      <c r="AV36" s="104"/>
      <c r="AW36" s="104"/>
      <c r="AX36" s="104"/>
      <c r="AY36" s="104"/>
      <c r="AZ36" s="104"/>
      <c r="BA36" s="105"/>
      <c r="BB36" s="1645">
        <f t="shared" si="0"/>
        <v>0</v>
      </c>
      <c r="BC36" s="382">
        <f t="shared" si="1"/>
        <v>0</v>
      </c>
      <c r="BD36" s="1647" t="e">
        <f t="shared" si="26"/>
        <v>#DIV/0!</v>
      </c>
      <c r="BE36" s="367" t="e">
        <f t="shared" si="27"/>
        <v>#DIV/0!</v>
      </c>
      <c r="BF36" s="368" t="e">
        <f t="shared" si="28"/>
        <v>#DIV/0!</v>
      </c>
      <c r="BG36" s="369" t="e">
        <f t="shared" si="2"/>
        <v>#DIV/0!</v>
      </c>
      <c r="BH36" s="370" t="e">
        <f t="shared" si="3"/>
        <v>#DIV/0!</v>
      </c>
      <c r="BI36" s="371" t="e">
        <f t="shared" si="4"/>
        <v>#DIV/0!</v>
      </c>
      <c r="BJ36" s="372" t="e">
        <f t="shared" si="29"/>
        <v>#DIV/0!</v>
      </c>
      <c r="BK36" s="372" t="e">
        <f t="shared" si="30"/>
        <v>#DIV/0!</v>
      </c>
      <c r="BL36" s="379" t="e">
        <f t="shared" si="31"/>
        <v>#DIV/0!</v>
      </c>
      <c r="BM36" s="99"/>
      <c r="BN36" s="1181"/>
      <c r="BO36" s="1838"/>
      <c r="BP36" s="1839"/>
      <c r="BQ36" s="1839"/>
      <c r="BR36" s="1839"/>
      <c r="BS36" s="1839"/>
      <c r="BT36" s="1839"/>
      <c r="BU36" s="1839"/>
      <c r="BV36" s="1839"/>
      <c r="BW36" s="1839"/>
      <c r="BX36" s="1839"/>
      <c r="BY36" s="1839"/>
      <c r="BZ36" s="1839"/>
      <c r="CA36" s="1839"/>
      <c r="CB36" s="1839"/>
      <c r="CC36" s="1839"/>
      <c r="CD36" s="1839"/>
      <c r="CE36" s="1839"/>
      <c r="CF36" s="1839"/>
      <c r="CG36" s="1839"/>
      <c r="CH36" s="1839"/>
      <c r="CI36" s="1839"/>
      <c r="CJ36" s="1839"/>
      <c r="CK36" s="1839"/>
      <c r="CL36" s="1839"/>
      <c r="CM36" s="1839"/>
      <c r="CN36" s="1839"/>
      <c r="CO36" s="1839"/>
      <c r="CP36" s="1839"/>
      <c r="CQ36" s="1839"/>
      <c r="CR36" s="1839"/>
      <c r="CS36" s="1839"/>
      <c r="CT36" s="1839"/>
      <c r="CU36" s="1839"/>
      <c r="CV36" s="1839"/>
      <c r="CW36" s="1839"/>
      <c r="CX36" s="1839"/>
      <c r="CY36" s="1839"/>
      <c r="CZ36" s="1839"/>
      <c r="DA36" s="1839"/>
      <c r="DB36" s="1840"/>
      <c r="DC36" s="1831">
        <f t="shared" si="32"/>
        <v>0</v>
      </c>
      <c r="DD36" s="1832">
        <f t="shared" si="33"/>
        <v>0</v>
      </c>
      <c r="DE36" s="1833">
        <f t="shared" si="34"/>
        <v>0</v>
      </c>
      <c r="DF36" s="1831">
        <f t="shared" si="35"/>
        <v>0</v>
      </c>
      <c r="DG36" s="1832">
        <f t="shared" si="36"/>
        <v>0</v>
      </c>
      <c r="DH36" s="1833">
        <f t="shared" si="37"/>
        <v>0</v>
      </c>
      <c r="DI36" s="1831">
        <f t="shared" si="38"/>
        <v>0</v>
      </c>
      <c r="DJ36" s="1832">
        <f t="shared" si="39"/>
        <v>0</v>
      </c>
      <c r="DK36" s="1832">
        <f t="shared" si="40"/>
        <v>0</v>
      </c>
      <c r="DL36" s="1833">
        <f t="shared" si="41"/>
        <v>0</v>
      </c>
      <c r="DM36" s="1834">
        <f t="shared" si="42"/>
        <v>0</v>
      </c>
      <c r="DN36" s="1835">
        <f t="shared" si="43"/>
        <v>0</v>
      </c>
      <c r="DO36" s="1836">
        <f t="shared" si="44"/>
        <v>0</v>
      </c>
      <c r="DP36" s="1837">
        <f t="shared" si="45"/>
        <v>0</v>
      </c>
      <c r="DQ36" s="1837">
        <f t="shared" si="46"/>
        <v>0</v>
      </c>
      <c r="DR36" s="1192"/>
      <c r="DS36" s="1210"/>
      <c r="DT36" s="1211"/>
      <c r="DU36" s="1212"/>
      <c r="DV36" s="1213"/>
      <c r="DW36" s="1180"/>
      <c r="DX36" s="1178"/>
      <c r="DY36" s="1181"/>
      <c r="DZ36" s="1195"/>
      <c r="EA36" s="1196"/>
      <c r="EB36" s="1195"/>
      <c r="EC36" s="1197"/>
      <c r="ED36" s="1196"/>
      <c r="EE36" s="1191"/>
      <c r="EF36" s="1192"/>
      <c r="EG36" s="1195"/>
      <c r="EH36" s="1196"/>
      <c r="EI36" s="1195"/>
      <c r="EJ36" s="1197"/>
      <c r="EK36" s="1198"/>
      <c r="EL36" s="1199"/>
      <c r="EM36" s="1179"/>
      <c r="EN36" s="1178"/>
      <c r="EO36" s="1688"/>
      <c r="EP36" s="1680"/>
      <c r="EQ36" s="1675"/>
      <c r="ER36" s="1498"/>
      <c r="ES36" s="1498"/>
      <c r="ET36" s="1499"/>
      <c r="EU36" s="1500"/>
      <c r="EV36" s="1501"/>
      <c r="EW36" s="1501"/>
      <c r="EX36" s="1501"/>
      <c r="EY36" s="1501"/>
      <c r="EZ36" s="1501"/>
      <c r="FA36" s="1501"/>
      <c r="FB36" s="1502"/>
      <c r="FC36" s="1689"/>
      <c r="FD36" s="1444"/>
      <c r="FE36" s="2222"/>
      <c r="FF36" s="2223"/>
      <c r="FG36" s="2223"/>
      <c r="FH36" s="2223"/>
      <c r="FI36" s="2223"/>
      <c r="FJ36" s="2223"/>
      <c r="FK36" s="2223"/>
      <c r="FL36" s="2223"/>
      <c r="FM36" s="2223"/>
      <c r="FN36" s="2223"/>
      <c r="FO36" s="2223"/>
      <c r="FP36" s="2223"/>
      <c r="FQ36" s="2223"/>
      <c r="FR36" s="2223"/>
      <c r="FS36" s="2223"/>
      <c r="FT36" s="2223"/>
      <c r="FU36" s="2223"/>
      <c r="FV36" s="2223"/>
      <c r="FW36" s="2223"/>
      <c r="FX36" s="2223"/>
      <c r="FY36" s="2223"/>
      <c r="FZ36" s="2223"/>
      <c r="GA36" s="2223"/>
      <c r="GB36" s="2223"/>
      <c r="GC36" s="2223"/>
      <c r="GD36" s="2223"/>
      <c r="GE36" s="2223"/>
      <c r="GF36" s="2223"/>
      <c r="GG36" s="2223"/>
      <c r="GH36" s="2223"/>
      <c r="GI36" s="2223"/>
      <c r="GJ36" s="2223"/>
      <c r="GK36" s="2223"/>
      <c r="GL36" s="2223"/>
      <c r="GM36" s="2223"/>
      <c r="GN36" s="2223"/>
      <c r="GO36" s="2223"/>
      <c r="GP36" s="2223"/>
      <c r="GQ36" s="2223"/>
      <c r="GR36" s="2223"/>
      <c r="GS36" s="2223"/>
      <c r="GT36" s="2223"/>
      <c r="GU36" s="2223"/>
      <c r="GV36" s="2223"/>
      <c r="GW36" s="2223"/>
      <c r="GX36" s="2224"/>
      <c r="GY36" s="2198">
        <f t="shared" si="47"/>
        <v>0</v>
      </c>
      <c r="GZ36" s="399" t="b">
        <f t="shared" si="82"/>
        <v>0</v>
      </c>
      <c r="HA36" s="2199">
        <f t="shared" si="48"/>
        <v>0</v>
      </c>
      <c r="HB36" s="2211" t="b">
        <f t="shared" si="49"/>
        <v>0</v>
      </c>
      <c r="HC36" s="2201">
        <f t="shared" si="50"/>
        <v>0</v>
      </c>
      <c r="HD36" s="400" t="b">
        <f t="shared" si="51"/>
        <v>0</v>
      </c>
      <c r="HE36" s="2202">
        <f t="shared" si="52"/>
        <v>0</v>
      </c>
      <c r="HF36" s="401" t="b">
        <f t="shared" si="53"/>
        <v>0</v>
      </c>
      <c r="HG36" s="2203">
        <f t="shared" si="54"/>
        <v>0</v>
      </c>
      <c r="HH36" s="2212" t="b">
        <f t="shared" si="55"/>
        <v>0</v>
      </c>
      <c r="HI36" s="2205">
        <f t="shared" si="56"/>
        <v>0</v>
      </c>
      <c r="HJ36" s="395" t="b">
        <f t="shared" si="57"/>
        <v>0</v>
      </c>
      <c r="HK36" s="2206">
        <f t="shared" si="58"/>
        <v>0</v>
      </c>
      <c r="HL36" s="1007" t="b">
        <f t="shared" si="59"/>
        <v>0</v>
      </c>
      <c r="HM36" s="1447"/>
      <c r="HN36" s="1448"/>
      <c r="HO36" s="905"/>
      <c r="HP36" s="906"/>
      <c r="HQ36" s="907"/>
      <c r="HR36" s="908"/>
      <c r="HS36" s="909"/>
      <c r="HT36" s="910"/>
      <c r="HU36" s="911"/>
      <c r="HV36" s="714" t="b">
        <f t="shared" si="83"/>
        <v>0</v>
      </c>
      <c r="HW36" s="715" t="b">
        <f t="shared" si="83"/>
        <v>0</v>
      </c>
      <c r="HX36" s="715" t="b">
        <f t="shared" si="61"/>
        <v>0</v>
      </c>
      <c r="HY36" s="715" t="b">
        <f t="shared" si="62"/>
        <v>0</v>
      </c>
      <c r="HZ36" s="715" t="b">
        <f t="shared" si="63"/>
        <v>0</v>
      </c>
      <c r="IA36" s="716" t="b">
        <f t="shared" si="64"/>
        <v>0</v>
      </c>
      <c r="IB36" s="717" t="b">
        <f t="shared" si="65"/>
        <v>0</v>
      </c>
      <c r="IC36" s="1449"/>
      <c r="ID36" s="1447"/>
      <c r="IE36" s="664"/>
      <c r="IF36" s="1055"/>
      <c r="IG36" s="1055"/>
      <c r="IH36" s="1055"/>
      <c r="II36" s="1055"/>
      <c r="IJ36" s="1055"/>
      <c r="IK36" s="1055"/>
      <c r="IL36" s="1055"/>
      <c r="IM36" s="1055"/>
      <c r="IN36" s="1056"/>
      <c r="IO36" s="662"/>
      <c r="IP36" s="1057"/>
      <c r="IQ36" s="1057"/>
      <c r="IR36" s="1057"/>
      <c r="IS36" s="1057"/>
      <c r="IT36" s="1057"/>
      <c r="IU36" s="1057"/>
      <c r="IV36" s="1057"/>
      <c r="IW36" s="1057"/>
      <c r="IX36" s="1058"/>
      <c r="IY36" s="664"/>
      <c r="IZ36" s="1055"/>
      <c r="JA36" s="1055"/>
      <c r="JB36" s="1055"/>
      <c r="JC36" s="1055"/>
      <c r="JD36" s="1055"/>
      <c r="JE36" s="1055"/>
      <c r="JF36" s="1055"/>
      <c r="JG36" s="1055"/>
      <c r="JH36" s="1059"/>
      <c r="JI36" s="662"/>
      <c r="JJ36" s="1057"/>
      <c r="JK36" s="1057"/>
      <c r="JL36" s="1057"/>
      <c r="JM36" s="1057"/>
      <c r="JN36" s="1057"/>
      <c r="JO36" s="1057"/>
      <c r="JP36" s="1057"/>
      <c r="JQ36" s="1057"/>
      <c r="JR36" s="1058"/>
      <c r="JS36" s="664"/>
      <c r="JT36" s="1055"/>
      <c r="JU36" s="1055"/>
      <c r="JV36" s="1055"/>
      <c r="JW36" s="1055"/>
      <c r="JX36" s="1059"/>
      <c r="JY36" s="1055"/>
      <c r="JZ36" s="1055"/>
      <c r="KA36" s="1055"/>
      <c r="KB36" s="1056"/>
      <c r="KC36" s="662"/>
      <c r="KD36" s="1057"/>
      <c r="KE36" s="1057"/>
      <c r="KF36" s="1057"/>
      <c r="KG36" s="1057"/>
      <c r="KH36" s="1057"/>
      <c r="KI36" s="1057"/>
      <c r="KJ36" s="1057"/>
      <c r="KK36" s="1057"/>
      <c r="KL36" s="1058"/>
      <c r="KM36" s="664"/>
      <c r="KN36" s="1055"/>
      <c r="KO36" s="1055"/>
      <c r="KP36" s="1055"/>
      <c r="KQ36" s="1055"/>
      <c r="KR36" s="1055"/>
      <c r="KS36" s="1055"/>
      <c r="KT36" s="1055"/>
      <c r="KU36" s="1055"/>
      <c r="KV36" s="1056"/>
      <c r="KW36" s="662"/>
      <c r="KX36" s="1057"/>
      <c r="KY36" s="1057"/>
      <c r="KZ36" s="1057"/>
      <c r="LA36" s="1057"/>
      <c r="LB36" s="1057"/>
      <c r="LC36" s="1057"/>
      <c r="LD36" s="1057"/>
      <c r="LE36" s="1057"/>
      <c r="LF36" s="1058"/>
      <c r="LG36" s="1060"/>
      <c r="LH36" s="1055"/>
      <c r="LI36" s="1055"/>
      <c r="LJ36" s="1055"/>
      <c r="LK36" s="1055"/>
      <c r="LL36" s="1055"/>
      <c r="LM36" s="1055"/>
      <c r="LN36" s="1055"/>
      <c r="LO36" s="1055"/>
      <c r="LP36" s="1055"/>
      <c r="LQ36" s="1059"/>
      <c r="LR36" s="739">
        <f t="shared" si="5"/>
        <v>0</v>
      </c>
      <c r="LS36" s="740" t="b">
        <f t="shared" si="66"/>
        <v>0</v>
      </c>
      <c r="LT36" s="741">
        <f t="shared" si="6"/>
        <v>0</v>
      </c>
      <c r="LU36" s="742" t="b">
        <f t="shared" si="67"/>
        <v>0</v>
      </c>
      <c r="LV36" s="743">
        <f t="shared" si="84"/>
        <v>0</v>
      </c>
      <c r="LW36" s="744" t="b">
        <f t="shared" si="68"/>
        <v>0</v>
      </c>
      <c r="LX36" s="745">
        <f t="shared" si="8"/>
        <v>0</v>
      </c>
      <c r="LY36" s="746" t="b">
        <f t="shared" si="69"/>
        <v>0</v>
      </c>
      <c r="LZ36" s="764">
        <f t="shared" si="9"/>
        <v>0</v>
      </c>
      <c r="MA36" s="765" t="b">
        <f t="shared" si="70"/>
        <v>0</v>
      </c>
      <c r="MB36" s="766">
        <f t="shared" si="85"/>
        <v>0</v>
      </c>
      <c r="MC36" s="767" t="b">
        <f t="shared" si="71"/>
        <v>0</v>
      </c>
      <c r="MD36" s="768">
        <f t="shared" si="11"/>
        <v>0</v>
      </c>
      <c r="ME36" s="769" t="b">
        <f t="shared" si="72"/>
        <v>0</v>
      </c>
      <c r="MF36" s="770">
        <f t="shared" si="86"/>
        <v>0</v>
      </c>
      <c r="MG36" s="771" t="b">
        <f t="shared" si="73"/>
        <v>0</v>
      </c>
      <c r="MH36" s="772">
        <f t="shared" si="87"/>
        <v>0</v>
      </c>
      <c r="MI36" s="773" t="b">
        <f t="shared" si="74"/>
        <v>0</v>
      </c>
      <c r="MJ36" s="774">
        <f t="shared" si="88"/>
        <v>0</v>
      </c>
      <c r="MK36" s="775" t="b">
        <f t="shared" si="75"/>
        <v>0</v>
      </c>
      <c r="ML36" s="776">
        <f t="shared" si="89"/>
        <v>0</v>
      </c>
      <c r="MM36" s="777" t="b">
        <f t="shared" si="76"/>
        <v>0</v>
      </c>
      <c r="MN36" s="778">
        <f t="shared" si="90"/>
        <v>0</v>
      </c>
      <c r="MO36" s="779" t="b">
        <f t="shared" si="77"/>
        <v>0</v>
      </c>
      <c r="MP36" s="884">
        <f t="shared" si="91"/>
        <v>0</v>
      </c>
      <c r="MQ36" s="885" t="b">
        <f t="shared" si="78"/>
        <v>0</v>
      </c>
      <c r="MR36" s="1449"/>
      <c r="MS36" s="645"/>
      <c r="MT36" s="646"/>
      <c r="MU36" s="647"/>
      <c r="MV36" s="648"/>
      <c r="MW36" s="649"/>
      <c r="MX36" s="657"/>
      <c r="MY36" s="658"/>
      <c r="MZ36" s="659"/>
      <c r="NA36" s="660"/>
      <c r="NB36" s="661"/>
      <c r="NC36" s="662"/>
      <c r="ND36" s="666"/>
      <c r="NE36" s="664"/>
      <c r="NF36" s="665"/>
      <c r="NG36" s="1575" t="b">
        <f t="shared" si="93"/>
        <v>0</v>
      </c>
      <c r="NH36" s="1575" t="b">
        <f t="shared" si="93"/>
        <v>0</v>
      </c>
      <c r="NI36" s="1575" t="b">
        <f t="shared" si="93"/>
        <v>0</v>
      </c>
      <c r="NJ36" s="1575" t="b">
        <f t="shared" si="93"/>
        <v>0</v>
      </c>
      <c r="NK36" s="1575" t="b">
        <f t="shared" si="93"/>
        <v>0</v>
      </c>
      <c r="NL36" s="1575" t="b">
        <f t="shared" si="93"/>
        <v>0</v>
      </c>
      <c r="NM36" s="1575" t="b">
        <f t="shared" si="93"/>
        <v>0</v>
      </c>
      <c r="NN36" s="1575" t="b">
        <f t="shared" si="93"/>
        <v>0</v>
      </c>
      <c r="NO36" s="1575" t="b">
        <f t="shared" si="92"/>
        <v>0</v>
      </c>
      <c r="NP36" s="1576" t="b">
        <f t="shared" si="92"/>
        <v>0</v>
      </c>
      <c r="NQ36" s="1576" t="b">
        <f t="shared" si="92"/>
        <v>0</v>
      </c>
      <c r="NR36" s="1576" t="b">
        <f t="shared" si="92"/>
        <v>0</v>
      </c>
      <c r="NS36" s="1575" t="b">
        <f t="shared" si="92"/>
        <v>0</v>
      </c>
      <c r="NT36" s="1445"/>
    </row>
    <row r="37" spans="1:384" ht="23.25" thickBot="1" x14ac:dyDescent="0.35">
      <c r="A37" s="1600">
        <v>25</v>
      </c>
      <c r="B37" s="1601"/>
      <c r="C37" s="1602"/>
      <c r="D37" s="1601"/>
      <c r="E37" s="1515"/>
      <c r="F37" s="89"/>
      <c r="G37" s="90"/>
      <c r="H37" s="100"/>
      <c r="I37" s="100"/>
      <c r="J37" s="1558"/>
      <c r="K37" s="1565">
        <f t="shared" si="79"/>
        <v>0</v>
      </c>
      <c r="L37" s="1562"/>
      <c r="M37" s="1178"/>
      <c r="N37" s="1179"/>
      <c r="O37" s="1195"/>
      <c r="P37" s="1197"/>
      <c r="Q37" s="1197"/>
      <c r="R37" s="1197"/>
      <c r="S37" s="1197"/>
      <c r="T37" s="1197"/>
      <c r="U37" s="1197"/>
      <c r="V37" s="1198"/>
      <c r="W37" s="1532" t="b">
        <f t="shared" si="81"/>
        <v>0</v>
      </c>
      <c r="X37" s="1531" t="b">
        <f t="shared" si="19"/>
        <v>0</v>
      </c>
      <c r="Y37" s="1531" t="b">
        <f t="shared" si="20"/>
        <v>0</v>
      </c>
      <c r="Z37" s="1531" t="b">
        <f t="shared" si="21"/>
        <v>0</v>
      </c>
      <c r="AA37" s="1531" t="b">
        <f t="shared" si="22"/>
        <v>0</v>
      </c>
      <c r="AB37" s="1531" t="b">
        <f t="shared" si="23"/>
        <v>0</v>
      </c>
      <c r="AC37" s="1531" t="b">
        <f t="shared" si="24"/>
        <v>0</v>
      </c>
      <c r="AD37" s="1533" t="b">
        <f t="shared" si="25"/>
        <v>0</v>
      </c>
      <c r="AE37" s="1178"/>
      <c r="AF37" s="1181"/>
      <c r="AG37" s="103"/>
      <c r="AH37" s="104"/>
      <c r="AI37" s="104"/>
      <c r="AJ37" s="104"/>
      <c r="AK37" s="104"/>
      <c r="AL37" s="104"/>
      <c r="AM37" s="104"/>
      <c r="AN37" s="104"/>
      <c r="AO37" s="104"/>
      <c r="AP37" s="105"/>
      <c r="AQ37" s="1667"/>
      <c r="AR37" s="103"/>
      <c r="AS37" s="104"/>
      <c r="AT37" s="104"/>
      <c r="AU37" s="104"/>
      <c r="AV37" s="104"/>
      <c r="AW37" s="104"/>
      <c r="AX37" s="104"/>
      <c r="AY37" s="104"/>
      <c r="AZ37" s="104"/>
      <c r="BA37" s="105"/>
      <c r="BB37" s="1645">
        <f t="shared" si="0"/>
        <v>0</v>
      </c>
      <c r="BC37" s="382">
        <f t="shared" si="1"/>
        <v>0</v>
      </c>
      <c r="BD37" s="1647" t="e">
        <f t="shared" si="26"/>
        <v>#DIV/0!</v>
      </c>
      <c r="BE37" s="367" t="e">
        <f t="shared" si="27"/>
        <v>#DIV/0!</v>
      </c>
      <c r="BF37" s="368" t="e">
        <f t="shared" si="28"/>
        <v>#DIV/0!</v>
      </c>
      <c r="BG37" s="369" t="e">
        <f t="shared" si="2"/>
        <v>#DIV/0!</v>
      </c>
      <c r="BH37" s="370" t="e">
        <f t="shared" si="3"/>
        <v>#DIV/0!</v>
      </c>
      <c r="BI37" s="371" t="e">
        <f t="shared" si="4"/>
        <v>#DIV/0!</v>
      </c>
      <c r="BJ37" s="372" t="e">
        <f t="shared" si="29"/>
        <v>#DIV/0!</v>
      </c>
      <c r="BK37" s="372" t="e">
        <f t="shared" si="30"/>
        <v>#DIV/0!</v>
      </c>
      <c r="BL37" s="379" t="e">
        <f t="shared" si="31"/>
        <v>#DIV/0!</v>
      </c>
      <c r="BM37" s="99"/>
      <c r="BN37" s="1181"/>
      <c r="BO37" s="1838"/>
      <c r="BP37" s="1839"/>
      <c r="BQ37" s="1839"/>
      <c r="BR37" s="1839"/>
      <c r="BS37" s="1839"/>
      <c r="BT37" s="1839"/>
      <c r="BU37" s="1839"/>
      <c r="BV37" s="1839"/>
      <c r="BW37" s="1839"/>
      <c r="BX37" s="1839"/>
      <c r="BY37" s="1839"/>
      <c r="BZ37" s="1839"/>
      <c r="CA37" s="1839"/>
      <c r="CB37" s="1839"/>
      <c r="CC37" s="1839"/>
      <c r="CD37" s="1839"/>
      <c r="CE37" s="1839"/>
      <c r="CF37" s="1839"/>
      <c r="CG37" s="1839"/>
      <c r="CH37" s="1839"/>
      <c r="CI37" s="1839"/>
      <c r="CJ37" s="1839"/>
      <c r="CK37" s="1839"/>
      <c r="CL37" s="1839"/>
      <c r="CM37" s="1839"/>
      <c r="CN37" s="1839"/>
      <c r="CO37" s="1839"/>
      <c r="CP37" s="1839"/>
      <c r="CQ37" s="1839"/>
      <c r="CR37" s="1839"/>
      <c r="CS37" s="1839"/>
      <c r="CT37" s="1839"/>
      <c r="CU37" s="1839"/>
      <c r="CV37" s="1839"/>
      <c r="CW37" s="1839"/>
      <c r="CX37" s="1839"/>
      <c r="CY37" s="1839"/>
      <c r="CZ37" s="1839"/>
      <c r="DA37" s="1839"/>
      <c r="DB37" s="1840"/>
      <c r="DC37" s="1831">
        <f t="shared" si="32"/>
        <v>0</v>
      </c>
      <c r="DD37" s="1832">
        <f t="shared" si="33"/>
        <v>0</v>
      </c>
      <c r="DE37" s="1833">
        <f t="shared" si="34"/>
        <v>0</v>
      </c>
      <c r="DF37" s="1831">
        <f t="shared" si="35"/>
        <v>0</v>
      </c>
      <c r="DG37" s="1832">
        <f t="shared" si="36"/>
        <v>0</v>
      </c>
      <c r="DH37" s="1833">
        <f t="shared" si="37"/>
        <v>0</v>
      </c>
      <c r="DI37" s="1831">
        <f t="shared" si="38"/>
        <v>0</v>
      </c>
      <c r="DJ37" s="1832">
        <f t="shared" si="39"/>
        <v>0</v>
      </c>
      <c r="DK37" s="1832">
        <f t="shared" si="40"/>
        <v>0</v>
      </c>
      <c r="DL37" s="1833">
        <f t="shared" si="41"/>
        <v>0</v>
      </c>
      <c r="DM37" s="1834">
        <f t="shared" si="42"/>
        <v>0</v>
      </c>
      <c r="DN37" s="1835">
        <f t="shared" si="43"/>
        <v>0</v>
      </c>
      <c r="DO37" s="1836">
        <f t="shared" si="44"/>
        <v>0</v>
      </c>
      <c r="DP37" s="1837">
        <f t="shared" si="45"/>
        <v>0</v>
      </c>
      <c r="DQ37" s="1837">
        <f t="shared" si="46"/>
        <v>0</v>
      </c>
      <c r="DR37" s="1192"/>
      <c r="DS37" s="1210"/>
      <c r="DT37" s="1211"/>
      <c r="DU37" s="1212"/>
      <c r="DV37" s="1213"/>
      <c r="DW37" s="1180"/>
      <c r="DX37" s="1178"/>
      <c r="DY37" s="1181"/>
      <c r="DZ37" s="1195"/>
      <c r="EA37" s="1196"/>
      <c r="EB37" s="1195"/>
      <c r="EC37" s="1197"/>
      <c r="ED37" s="1196"/>
      <c r="EE37" s="1191"/>
      <c r="EF37" s="1192"/>
      <c r="EG37" s="1195"/>
      <c r="EH37" s="1196"/>
      <c r="EI37" s="1195"/>
      <c r="EJ37" s="1197"/>
      <c r="EK37" s="1198"/>
      <c r="EL37" s="1199"/>
      <c r="EM37" s="1179"/>
      <c r="EN37" s="1178"/>
      <c r="EO37" s="1688"/>
      <c r="EP37" s="1680"/>
      <c r="EQ37" s="1675"/>
      <c r="ER37" s="1498"/>
      <c r="ES37" s="1498"/>
      <c r="ET37" s="1499"/>
      <c r="EU37" s="1500"/>
      <c r="EV37" s="1501"/>
      <c r="EW37" s="1501"/>
      <c r="EX37" s="1501"/>
      <c r="EY37" s="1501"/>
      <c r="EZ37" s="1501"/>
      <c r="FA37" s="1501"/>
      <c r="FB37" s="1502"/>
      <c r="FC37" s="1689"/>
      <c r="FD37" s="1444"/>
      <c r="FE37" s="2219"/>
      <c r="FF37" s="2220"/>
      <c r="FG37" s="2220"/>
      <c r="FH37" s="2220"/>
      <c r="FI37" s="2220"/>
      <c r="FJ37" s="2220"/>
      <c r="FK37" s="2220"/>
      <c r="FL37" s="2220"/>
      <c r="FM37" s="2220"/>
      <c r="FN37" s="2220"/>
      <c r="FO37" s="2220"/>
      <c r="FP37" s="2220"/>
      <c r="FQ37" s="2220"/>
      <c r="FR37" s="2220"/>
      <c r="FS37" s="2220"/>
      <c r="FT37" s="2220"/>
      <c r="FU37" s="2220"/>
      <c r="FV37" s="2220"/>
      <c r="FW37" s="2220"/>
      <c r="FX37" s="2220"/>
      <c r="FY37" s="2220"/>
      <c r="FZ37" s="2220"/>
      <c r="GA37" s="2220"/>
      <c r="GB37" s="2220"/>
      <c r="GC37" s="2220"/>
      <c r="GD37" s="2220"/>
      <c r="GE37" s="2220"/>
      <c r="GF37" s="2220"/>
      <c r="GG37" s="2220"/>
      <c r="GH37" s="2220"/>
      <c r="GI37" s="2220"/>
      <c r="GJ37" s="2220"/>
      <c r="GK37" s="2220"/>
      <c r="GL37" s="2220"/>
      <c r="GM37" s="2220"/>
      <c r="GN37" s="2220"/>
      <c r="GO37" s="2220"/>
      <c r="GP37" s="2220"/>
      <c r="GQ37" s="2220"/>
      <c r="GR37" s="2220"/>
      <c r="GS37" s="2220"/>
      <c r="GT37" s="2220"/>
      <c r="GU37" s="2220"/>
      <c r="GV37" s="2220"/>
      <c r="GW37" s="2220"/>
      <c r="GX37" s="2221"/>
      <c r="GY37" s="2198">
        <f t="shared" si="47"/>
        <v>0</v>
      </c>
      <c r="GZ37" s="399" t="b">
        <f t="shared" si="82"/>
        <v>0</v>
      </c>
      <c r="HA37" s="2199">
        <f t="shared" si="48"/>
        <v>0</v>
      </c>
      <c r="HB37" s="2211" t="b">
        <f t="shared" si="49"/>
        <v>0</v>
      </c>
      <c r="HC37" s="2201">
        <f t="shared" si="50"/>
        <v>0</v>
      </c>
      <c r="HD37" s="400" t="b">
        <f t="shared" si="51"/>
        <v>0</v>
      </c>
      <c r="HE37" s="2202">
        <f t="shared" si="52"/>
        <v>0</v>
      </c>
      <c r="HF37" s="401" t="b">
        <f t="shared" si="53"/>
        <v>0</v>
      </c>
      <c r="HG37" s="2203">
        <f t="shared" si="54"/>
        <v>0</v>
      </c>
      <c r="HH37" s="2212" t="b">
        <f t="shared" si="55"/>
        <v>0</v>
      </c>
      <c r="HI37" s="2205">
        <f t="shared" si="56"/>
        <v>0</v>
      </c>
      <c r="HJ37" s="395" t="b">
        <f t="shared" si="57"/>
        <v>0</v>
      </c>
      <c r="HK37" s="2206">
        <f t="shared" si="58"/>
        <v>0</v>
      </c>
      <c r="HL37" s="1007" t="b">
        <f t="shared" si="59"/>
        <v>0</v>
      </c>
      <c r="HM37" s="1447"/>
      <c r="HN37" s="1448"/>
      <c r="HO37" s="905"/>
      <c r="HP37" s="906"/>
      <c r="HQ37" s="907"/>
      <c r="HR37" s="908"/>
      <c r="HS37" s="909"/>
      <c r="HT37" s="910"/>
      <c r="HU37" s="911"/>
      <c r="HV37" s="714" t="b">
        <f t="shared" si="83"/>
        <v>0</v>
      </c>
      <c r="HW37" s="715" t="b">
        <f t="shared" si="83"/>
        <v>0</v>
      </c>
      <c r="HX37" s="715" t="b">
        <f t="shared" si="61"/>
        <v>0</v>
      </c>
      <c r="HY37" s="715" t="b">
        <f t="shared" si="62"/>
        <v>0</v>
      </c>
      <c r="HZ37" s="715" t="b">
        <f t="shared" si="63"/>
        <v>0</v>
      </c>
      <c r="IA37" s="716" t="b">
        <f t="shared" si="64"/>
        <v>0</v>
      </c>
      <c r="IB37" s="717" t="b">
        <f t="shared" si="65"/>
        <v>0</v>
      </c>
      <c r="IC37" s="1449"/>
      <c r="ID37" s="1447"/>
      <c r="IE37" s="664"/>
      <c r="IF37" s="1055"/>
      <c r="IG37" s="1055"/>
      <c r="IH37" s="1055"/>
      <c r="II37" s="1055"/>
      <c r="IJ37" s="1055"/>
      <c r="IK37" s="1055"/>
      <c r="IL37" s="1055"/>
      <c r="IM37" s="1055"/>
      <c r="IN37" s="1056"/>
      <c r="IO37" s="662"/>
      <c r="IP37" s="1057"/>
      <c r="IQ37" s="1057"/>
      <c r="IR37" s="1057"/>
      <c r="IS37" s="1057"/>
      <c r="IT37" s="1057"/>
      <c r="IU37" s="1057"/>
      <c r="IV37" s="1057"/>
      <c r="IW37" s="1057"/>
      <c r="IX37" s="1058"/>
      <c r="IY37" s="664"/>
      <c r="IZ37" s="1055"/>
      <c r="JA37" s="1055"/>
      <c r="JB37" s="1055"/>
      <c r="JC37" s="1055"/>
      <c r="JD37" s="1055"/>
      <c r="JE37" s="1055"/>
      <c r="JF37" s="1055"/>
      <c r="JG37" s="1055"/>
      <c r="JH37" s="1059"/>
      <c r="JI37" s="662"/>
      <c r="JJ37" s="1057"/>
      <c r="JK37" s="1057"/>
      <c r="JL37" s="1057"/>
      <c r="JM37" s="1057"/>
      <c r="JN37" s="1057"/>
      <c r="JO37" s="1057"/>
      <c r="JP37" s="1057"/>
      <c r="JQ37" s="1057"/>
      <c r="JR37" s="1058"/>
      <c r="JS37" s="664"/>
      <c r="JT37" s="1055"/>
      <c r="JU37" s="1055"/>
      <c r="JV37" s="1055"/>
      <c r="JW37" s="1055"/>
      <c r="JX37" s="1059"/>
      <c r="JY37" s="1055"/>
      <c r="JZ37" s="1055"/>
      <c r="KA37" s="1055"/>
      <c r="KB37" s="1056"/>
      <c r="KC37" s="662"/>
      <c r="KD37" s="1057"/>
      <c r="KE37" s="1057"/>
      <c r="KF37" s="1057"/>
      <c r="KG37" s="1057"/>
      <c r="KH37" s="1057"/>
      <c r="KI37" s="1057"/>
      <c r="KJ37" s="1057"/>
      <c r="KK37" s="1057"/>
      <c r="KL37" s="1058"/>
      <c r="KM37" s="664"/>
      <c r="KN37" s="1055"/>
      <c r="KO37" s="1055"/>
      <c r="KP37" s="1055"/>
      <c r="KQ37" s="1055"/>
      <c r="KR37" s="1055"/>
      <c r="KS37" s="1055"/>
      <c r="KT37" s="1055"/>
      <c r="KU37" s="1055"/>
      <c r="KV37" s="1056"/>
      <c r="KW37" s="662"/>
      <c r="KX37" s="1057"/>
      <c r="KY37" s="1057"/>
      <c r="KZ37" s="1057"/>
      <c r="LA37" s="1057"/>
      <c r="LB37" s="1057"/>
      <c r="LC37" s="1057"/>
      <c r="LD37" s="1057"/>
      <c r="LE37" s="1057"/>
      <c r="LF37" s="1058"/>
      <c r="LG37" s="1060"/>
      <c r="LH37" s="1055"/>
      <c r="LI37" s="1055"/>
      <c r="LJ37" s="1055"/>
      <c r="LK37" s="1055"/>
      <c r="LL37" s="1055"/>
      <c r="LM37" s="1055"/>
      <c r="LN37" s="1055"/>
      <c r="LO37" s="1055"/>
      <c r="LP37" s="1055"/>
      <c r="LQ37" s="1059"/>
      <c r="LR37" s="739">
        <f t="shared" si="5"/>
        <v>0</v>
      </c>
      <c r="LS37" s="740" t="b">
        <f t="shared" si="66"/>
        <v>0</v>
      </c>
      <c r="LT37" s="741">
        <f t="shared" si="6"/>
        <v>0</v>
      </c>
      <c r="LU37" s="742" t="b">
        <f t="shared" si="67"/>
        <v>0</v>
      </c>
      <c r="LV37" s="743">
        <f t="shared" si="84"/>
        <v>0</v>
      </c>
      <c r="LW37" s="744" t="b">
        <f t="shared" si="68"/>
        <v>0</v>
      </c>
      <c r="LX37" s="745">
        <f t="shared" si="8"/>
        <v>0</v>
      </c>
      <c r="LY37" s="746" t="b">
        <f t="shared" si="69"/>
        <v>0</v>
      </c>
      <c r="LZ37" s="764">
        <f t="shared" si="9"/>
        <v>0</v>
      </c>
      <c r="MA37" s="765" t="b">
        <f t="shared" si="70"/>
        <v>0</v>
      </c>
      <c r="MB37" s="766">
        <f t="shared" si="85"/>
        <v>0</v>
      </c>
      <c r="MC37" s="767" t="b">
        <f t="shared" si="71"/>
        <v>0</v>
      </c>
      <c r="MD37" s="768">
        <f t="shared" si="11"/>
        <v>0</v>
      </c>
      <c r="ME37" s="769" t="b">
        <f t="shared" si="72"/>
        <v>0</v>
      </c>
      <c r="MF37" s="770">
        <f t="shared" si="86"/>
        <v>0</v>
      </c>
      <c r="MG37" s="771" t="b">
        <f t="shared" si="73"/>
        <v>0</v>
      </c>
      <c r="MH37" s="772">
        <f t="shared" si="87"/>
        <v>0</v>
      </c>
      <c r="MI37" s="773" t="b">
        <f t="shared" si="74"/>
        <v>0</v>
      </c>
      <c r="MJ37" s="774">
        <f t="shared" si="88"/>
        <v>0</v>
      </c>
      <c r="MK37" s="775" t="b">
        <f t="shared" si="75"/>
        <v>0</v>
      </c>
      <c r="ML37" s="776">
        <f t="shared" si="89"/>
        <v>0</v>
      </c>
      <c r="MM37" s="777" t="b">
        <f t="shared" si="76"/>
        <v>0</v>
      </c>
      <c r="MN37" s="778">
        <f t="shared" si="90"/>
        <v>0</v>
      </c>
      <c r="MO37" s="779" t="b">
        <f t="shared" si="77"/>
        <v>0</v>
      </c>
      <c r="MP37" s="884">
        <f t="shared" si="91"/>
        <v>0</v>
      </c>
      <c r="MQ37" s="885" t="b">
        <f t="shared" si="78"/>
        <v>0</v>
      </c>
      <c r="MR37" s="1449"/>
      <c r="MS37" s="645"/>
      <c r="MT37" s="646"/>
      <c r="MU37" s="647"/>
      <c r="MV37" s="648"/>
      <c r="MW37" s="649"/>
      <c r="MX37" s="657"/>
      <c r="MY37" s="658"/>
      <c r="MZ37" s="659"/>
      <c r="NA37" s="660"/>
      <c r="NB37" s="661"/>
      <c r="NC37" s="662"/>
      <c r="ND37" s="663"/>
      <c r="NE37" s="664"/>
      <c r="NF37" s="665"/>
      <c r="NG37" s="1575" t="b">
        <f t="shared" si="93"/>
        <v>0</v>
      </c>
      <c r="NH37" s="1575" t="b">
        <f t="shared" si="93"/>
        <v>0</v>
      </c>
      <c r="NI37" s="1575" t="b">
        <f t="shared" si="93"/>
        <v>0</v>
      </c>
      <c r="NJ37" s="1575" t="b">
        <f t="shared" si="93"/>
        <v>0</v>
      </c>
      <c r="NK37" s="1575" t="b">
        <f t="shared" si="93"/>
        <v>0</v>
      </c>
      <c r="NL37" s="1575" t="b">
        <f t="shared" si="93"/>
        <v>0</v>
      </c>
      <c r="NM37" s="1575" t="b">
        <f t="shared" si="93"/>
        <v>0</v>
      </c>
      <c r="NN37" s="1575" t="b">
        <f t="shared" si="93"/>
        <v>0</v>
      </c>
      <c r="NO37" s="1575" t="b">
        <f t="shared" si="92"/>
        <v>0</v>
      </c>
      <c r="NP37" s="1576" t="b">
        <f t="shared" si="92"/>
        <v>0</v>
      </c>
      <c r="NQ37" s="1576" t="b">
        <f t="shared" si="92"/>
        <v>0</v>
      </c>
      <c r="NR37" s="1576" t="b">
        <f t="shared" si="92"/>
        <v>0</v>
      </c>
      <c r="NS37" s="1575" t="b">
        <f t="shared" si="92"/>
        <v>0</v>
      </c>
      <c r="NT37" s="1445"/>
    </row>
    <row r="38" spans="1:384" ht="23.25" thickBot="1" x14ac:dyDescent="0.35">
      <c r="A38" s="1600">
        <v>26</v>
      </c>
      <c r="B38" s="1601"/>
      <c r="C38" s="1602"/>
      <c r="D38" s="1601"/>
      <c r="E38" s="1515"/>
      <c r="F38" s="89"/>
      <c r="G38" s="90"/>
      <c r="H38" s="100"/>
      <c r="I38" s="100"/>
      <c r="J38" s="1558"/>
      <c r="K38" s="1565">
        <f t="shared" si="79"/>
        <v>0</v>
      </c>
      <c r="L38" s="1562"/>
      <c r="M38" s="1178"/>
      <c r="N38" s="1179"/>
      <c r="O38" s="1195"/>
      <c r="P38" s="1197"/>
      <c r="Q38" s="1197"/>
      <c r="R38" s="1197"/>
      <c r="S38" s="1197"/>
      <c r="T38" s="1197"/>
      <c r="U38" s="1197"/>
      <c r="V38" s="1198"/>
      <c r="W38" s="1532" t="b">
        <f t="shared" si="81"/>
        <v>0</v>
      </c>
      <c r="X38" s="1531" t="b">
        <f t="shared" si="19"/>
        <v>0</v>
      </c>
      <c r="Y38" s="1531" t="b">
        <f t="shared" si="20"/>
        <v>0</v>
      </c>
      <c r="Z38" s="1531" t="b">
        <f t="shared" si="21"/>
        <v>0</v>
      </c>
      <c r="AA38" s="1531" t="b">
        <f t="shared" si="22"/>
        <v>0</v>
      </c>
      <c r="AB38" s="1531" t="b">
        <f t="shared" si="23"/>
        <v>0</v>
      </c>
      <c r="AC38" s="1531" t="b">
        <f t="shared" si="24"/>
        <v>0</v>
      </c>
      <c r="AD38" s="1533" t="b">
        <f t="shared" si="25"/>
        <v>0</v>
      </c>
      <c r="AE38" s="1178"/>
      <c r="AF38" s="1181"/>
      <c r="AG38" s="103"/>
      <c r="AH38" s="104"/>
      <c r="AI38" s="104"/>
      <c r="AJ38" s="104"/>
      <c r="AK38" s="104"/>
      <c r="AL38" s="104"/>
      <c r="AM38" s="104"/>
      <c r="AN38" s="104"/>
      <c r="AO38" s="104"/>
      <c r="AP38" s="105"/>
      <c r="AQ38" s="1667"/>
      <c r="AR38" s="103"/>
      <c r="AS38" s="104"/>
      <c r="AT38" s="104"/>
      <c r="AU38" s="104"/>
      <c r="AV38" s="104"/>
      <c r="AW38" s="104"/>
      <c r="AX38" s="104"/>
      <c r="AY38" s="104"/>
      <c r="AZ38" s="104"/>
      <c r="BA38" s="105"/>
      <c r="BB38" s="1645">
        <f t="shared" si="0"/>
        <v>0</v>
      </c>
      <c r="BC38" s="382">
        <f t="shared" si="1"/>
        <v>0</v>
      </c>
      <c r="BD38" s="1647" t="e">
        <f t="shared" si="26"/>
        <v>#DIV/0!</v>
      </c>
      <c r="BE38" s="367" t="e">
        <f t="shared" si="27"/>
        <v>#DIV/0!</v>
      </c>
      <c r="BF38" s="368" t="e">
        <f t="shared" si="28"/>
        <v>#DIV/0!</v>
      </c>
      <c r="BG38" s="369" t="e">
        <f t="shared" si="2"/>
        <v>#DIV/0!</v>
      </c>
      <c r="BH38" s="370" t="e">
        <f t="shared" si="3"/>
        <v>#DIV/0!</v>
      </c>
      <c r="BI38" s="371" t="e">
        <f t="shared" si="4"/>
        <v>#DIV/0!</v>
      </c>
      <c r="BJ38" s="372" t="e">
        <f t="shared" si="29"/>
        <v>#DIV/0!</v>
      </c>
      <c r="BK38" s="372" t="e">
        <f t="shared" si="30"/>
        <v>#DIV/0!</v>
      </c>
      <c r="BL38" s="379" t="e">
        <f t="shared" si="31"/>
        <v>#DIV/0!</v>
      </c>
      <c r="BM38" s="99"/>
      <c r="BN38" s="1181"/>
      <c r="BO38" s="1838"/>
      <c r="BP38" s="1839"/>
      <c r="BQ38" s="1839"/>
      <c r="BR38" s="1839"/>
      <c r="BS38" s="1839"/>
      <c r="BT38" s="1839"/>
      <c r="BU38" s="1839"/>
      <c r="BV38" s="1839"/>
      <c r="BW38" s="1839"/>
      <c r="BX38" s="1839"/>
      <c r="BY38" s="1839"/>
      <c r="BZ38" s="1839"/>
      <c r="CA38" s="1839"/>
      <c r="CB38" s="1839"/>
      <c r="CC38" s="1839"/>
      <c r="CD38" s="1839"/>
      <c r="CE38" s="1839"/>
      <c r="CF38" s="1839"/>
      <c r="CG38" s="1839"/>
      <c r="CH38" s="1839"/>
      <c r="CI38" s="1839"/>
      <c r="CJ38" s="1839"/>
      <c r="CK38" s="1839"/>
      <c r="CL38" s="1839"/>
      <c r="CM38" s="1839"/>
      <c r="CN38" s="1839"/>
      <c r="CO38" s="1839"/>
      <c r="CP38" s="1839"/>
      <c r="CQ38" s="1839"/>
      <c r="CR38" s="1839"/>
      <c r="CS38" s="1839"/>
      <c r="CT38" s="1839"/>
      <c r="CU38" s="1839"/>
      <c r="CV38" s="1839"/>
      <c r="CW38" s="1839"/>
      <c r="CX38" s="1839"/>
      <c r="CY38" s="1839"/>
      <c r="CZ38" s="1839"/>
      <c r="DA38" s="1839"/>
      <c r="DB38" s="1840"/>
      <c r="DC38" s="1831">
        <f t="shared" si="32"/>
        <v>0</v>
      </c>
      <c r="DD38" s="1832">
        <f t="shared" si="33"/>
        <v>0</v>
      </c>
      <c r="DE38" s="1833">
        <f t="shared" si="34"/>
        <v>0</v>
      </c>
      <c r="DF38" s="1831">
        <f t="shared" si="35"/>
        <v>0</v>
      </c>
      <c r="DG38" s="1832">
        <f t="shared" si="36"/>
        <v>0</v>
      </c>
      <c r="DH38" s="1833">
        <f t="shared" si="37"/>
        <v>0</v>
      </c>
      <c r="DI38" s="1831">
        <f t="shared" si="38"/>
        <v>0</v>
      </c>
      <c r="DJ38" s="1832">
        <f t="shared" si="39"/>
        <v>0</v>
      </c>
      <c r="DK38" s="1832">
        <f t="shared" si="40"/>
        <v>0</v>
      </c>
      <c r="DL38" s="1833">
        <f t="shared" si="41"/>
        <v>0</v>
      </c>
      <c r="DM38" s="1834">
        <f t="shared" si="42"/>
        <v>0</v>
      </c>
      <c r="DN38" s="1835">
        <f t="shared" si="43"/>
        <v>0</v>
      </c>
      <c r="DO38" s="1836">
        <f t="shared" si="44"/>
        <v>0</v>
      </c>
      <c r="DP38" s="1837">
        <f t="shared" si="45"/>
        <v>0</v>
      </c>
      <c r="DQ38" s="1837">
        <f t="shared" si="46"/>
        <v>0</v>
      </c>
      <c r="DR38" s="1192"/>
      <c r="DS38" s="1210"/>
      <c r="DT38" s="1211"/>
      <c r="DU38" s="1212"/>
      <c r="DV38" s="1213"/>
      <c r="DW38" s="1180"/>
      <c r="DX38" s="1178"/>
      <c r="DY38" s="1181"/>
      <c r="DZ38" s="1195"/>
      <c r="EA38" s="1196"/>
      <c r="EB38" s="1195"/>
      <c r="EC38" s="1197"/>
      <c r="ED38" s="1196"/>
      <c r="EE38" s="1191"/>
      <c r="EF38" s="1192"/>
      <c r="EG38" s="1195"/>
      <c r="EH38" s="1196"/>
      <c r="EI38" s="1195"/>
      <c r="EJ38" s="1197"/>
      <c r="EK38" s="1198"/>
      <c r="EL38" s="1199"/>
      <c r="EM38" s="1179"/>
      <c r="EN38" s="1178"/>
      <c r="EO38" s="1688"/>
      <c r="EP38" s="1680"/>
      <c r="EQ38" s="1675"/>
      <c r="ER38" s="1498"/>
      <c r="ES38" s="1498"/>
      <c r="ET38" s="1499"/>
      <c r="EU38" s="1500"/>
      <c r="EV38" s="1501"/>
      <c r="EW38" s="1501"/>
      <c r="EX38" s="1501"/>
      <c r="EY38" s="1501"/>
      <c r="EZ38" s="1501"/>
      <c r="FA38" s="1501"/>
      <c r="FB38" s="1502"/>
      <c r="FC38" s="1689"/>
      <c r="FD38" s="1444"/>
      <c r="FE38" s="2219"/>
      <c r="FF38" s="2220"/>
      <c r="FG38" s="2220"/>
      <c r="FH38" s="2220"/>
      <c r="FI38" s="2220"/>
      <c r="FJ38" s="2220"/>
      <c r="FK38" s="2220"/>
      <c r="FL38" s="2220"/>
      <c r="FM38" s="2220"/>
      <c r="FN38" s="2220"/>
      <c r="FO38" s="2220"/>
      <c r="FP38" s="2220"/>
      <c r="FQ38" s="2220"/>
      <c r="FR38" s="2220"/>
      <c r="FS38" s="2220"/>
      <c r="FT38" s="2220"/>
      <c r="FU38" s="2220"/>
      <c r="FV38" s="2220"/>
      <c r="FW38" s="2220"/>
      <c r="FX38" s="2220"/>
      <c r="FY38" s="2220"/>
      <c r="FZ38" s="2220"/>
      <c r="GA38" s="2220"/>
      <c r="GB38" s="2220"/>
      <c r="GC38" s="2220"/>
      <c r="GD38" s="2220"/>
      <c r="GE38" s="2220"/>
      <c r="GF38" s="2220"/>
      <c r="GG38" s="2220"/>
      <c r="GH38" s="2220"/>
      <c r="GI38" s="2220"/>
      <c r="GJ38" s="2220"/>
      <c r="GK38" s="2220"/>
      <c r="GL38" s="2220"/>
      <c r="GM38" s="2220"/>
      <c r="GN38" s="2220"/>
      <c r="GO38" s="2220"/>
      <c r="GP38" s="2220"/>
      <c r="GQ38" s="2220"/>
      <c r="GR38" s="2220"/>
      <c r="GS38" s="2220"/>
      <c r="GT38" s="2220"/>
      <c r="GU38" s="2220"/>
      <c r="GV38" s="2220"/>
      <c r="GW38" s="2220"/>
      <c r="GX38" s="2221"/>
      <c r="GY38" s="2198">
        <f t="shared" si="47"/>
        <v>0</v>
      </c>
      <c r="GZ38" s="399" t="b">
        <f t="shared" si="82"/>
        <v>0</v>
      </c>
      <c r="HA38" s="2199">
        <f t="shared" si="48"/>
        <v>0</v>
      </c>
      <c r="HB38" s="2211" t="b">
        <f t="shared" si="49"/>
        <v>0</v>
      </c>
      <c r="HC38" s="2201">
        <f t="shared" si="50"/>
        <v>0</v>
      </c>
      <c r="HD38" s="400" t="b">
        <f t="shared" si="51"/>
        <v>0</v>
      </c>
      <c r="HE38" s="2202">
        <f t="shared" si="52"/>
        <v>0</v>
      </c>
      <c r="HF38" s="401" t="b">
        <f t="shared" si="53"/>
        <v>0</v>
      </c>
      <c r="HG38" s="2203">
        <f t="shared" si="54"/>
        <v>0</v>
      </c>
      <c r="HH38" s="2212" t="b">
        <f t="shared" si="55"/>
        <v>0</v>
      </c>
      <c r="HI38" s="2205">
        <f t="shared" si="56"/>
        <v>0</v>
      </c>
      <c r="HJ38" s="395" t="b">
        <f t="shared" si="57"/>
        <v>0</v>
      </c>
      <c r="HK38" s="2206">
        <f t="shared" si="58"/>
        <v>0</v>
      </c>
      <c r="HL38" s="1007" t="b">
        <f t="shared" si="59"/>
        <v>0</v>
      </c>
      <c r="HM38" s="1447"/>
      <c r="HN38" s="1448"/>
      <c r="HO38" s="905"/>
      <c r="HP38" s="906"/>
      <c r="HQ38" s="907"/>
      <c r="HR38" s="908"/>
      <c r="HS38" s="909"/>
      <c r="HT38" s="910"/>
      <c r="HU38" s="911"/>
      <c r="HV38" s="714" t="b">
        <f t="shared" si="83"/>
        <v>0</v>
      </c>
      <c r="HW38" s="715" t="b">
        <f t="shared" si="83"/>
        <v>0</v>
      </c>
      <c r="HX38" s="715" t="b">
        <f t="shared" si="61"/>
        <v>0</v>
      </c>
      <c r="HY38" s="715" t="b">
        <f t="shared" si="62"/>
        <v>0</v>
      </c>
      <c r="HZ38" s="715" t="b">
        <f t="shared" si="63"/>
        <v>0</v>
      </c>
      <c r="IA38" s="716" t="b">
        <f t="shared" si="64"/>
        <v>0</v>
      </c>
      <c r="IB38" s="717" t="b">
        <f t="shared" si="65"/>
        <v>0</v>
      </c>
      <c r="IC38" s="1449"/>
      <c r="ID38" s="1447"/>
      <c r="IE38" s="664"/>
      <c r="IF38" s="1055"/>
      <c r="IG38" s="1055"/>
      <c r="IH38" s="1055"/>
      <c r="II38" s="1055"/>
      <c r="IJ38" s="1055"/>
      <c r="IK38" s="1055"/>
      <c r="IL38" s="1055"/>
      <c r="IM38" s="1055"/>
      <c r="IN38" s="1056"/>
      <c r="IO38" s="662"/>
      <c r="IP38" s="1057"/>
      <c r="IQ38" s="1057"/>
      <c r="IR38" s="1057"/>
      <c r="IS38" s="1057"/>
      <c r="IT38" s="1057"/>
      <c r="IU38" s="1057"/>
      <c r="IV38" s="1057"/>
      <c r="IW38" s="1057"/>
      <c r="IX38" s="1058"/>
      <c r="IY38" s="664"/>
      <c r="IZ38" s="1055"/>
      <c r="JA38" s="1055"/>
      <c r="JB38" s="1055"/>
      <c r="JC38" s="1055"/>
      <c r="JD38" s="1055"/>
      <c r="JE38" s="1055"/>
      <c r="JF38" s="1055"/>
      <c r="JG38" s="1055"/>
      <c r="JH38" s="1059"/>
      <c r="JI38" s="662"/>
      <c r="JJ38" s="1057"/>
      <c r="JK38" s="1057"/>
      <c r="JL38" s="1057"/>
      <c r="JM38" s="1057"/>
      <c r="JN38" s="1057"/>
      <c r="JO38" s="1057"/>
      <c r="JP38" s="1057"/>
      <c r="JQ38" s="1057"/>
      <c r="JR38" s="1058"/>
      <c r="JS38" s="664"/>
      <c r="JT38" s="1055"/>
      <c r="JU38" s="1055"/>
      <c r="JV38" s="1055"/>
      <c r="JW38" s="1055"/>
      <c r="JX38" s="1059"/>
      <c r="JY38" s="1055"/>
      <c r="JZ38" s="1055"/>
      <c r="KA38" s="1055"/>
      <c r="KB38" s="1056"/>
      <c r="KC38" s="662"/>
      <c r="KD38" s="1057"/>
      <c r="KE38" s="1057"/>
      <c r="KF38" s="1057"/>
      <c r="KG38" s="1057"/>
      <c r="KH38" s="1057"/>
      <c r="KI38" s="1057"/>
      <c r="KJ38" s="1057"/>
      <c r="KK38" s="1057"/>
      <c r="KL38" s="1058"/>
      <c r="KM38" s="664"/>
      <c r="KN38" s="1055"/>
      <c r="KO38" s="1055"/>
      <c r="KP38" s="1055"/>
      <c r="KQ38" s="1055"/>
      <c r="KR38" s="1055"/>
      <c r="KS38" s="1055"/>
      <c r="KT38" s="1055"/>
      <c r="KU38" s="1055"/>
      <c r="KV38" s="1056"/>
      <c r="KW38" s="662"/>
      <c r="KX38" s="1057"/>
      <c r="KY38" s="1057"/>
      <c r="KZ38" s="1057"/>
      <c r="LA38" s="1057"/>
      <c r="LB38" s="1057"/>
      <c r="LC38" s="1057"/>
      <c r="LD38" s="1057"/>
      <c r="LE38" s="1057"/>
      <c r="LF38" s="1058"/>
      <c r="LG38" s="1060"/>
      <c r="LH38" s="1055"/>
      <c r="LI38" s="1055"/>
      <c r="LJ38" s="1055"/>
      <c r="LK38" s="1055"/>
      <c r="LL38" s="1055"/>
      <c r="LM38" s="1055"/>
      <c r="LN38" s="1055"/>
      <c r="LO38" s="1055"/>
      <c r="LP38" s="1055"/>
      <c r="LQ38" s="1059"/>
      <c r="LR38" s="739">
        <f t="shared" si="5"/>
        <v>0</v>
      </c>
      <c r="LS38" s="740" t="b">
        <f t="shared" si="66"/>
        <v>0</v>
      </c>
      <c r="LT38" s="741">
        <f t="shared" si="6"/>
        <v>0</v>
      </c>
      <c r="LU38" s="742" t="b">
        <f t="shared" si="67"/>
        <v>0</v>
      </c>
      <c r="LV38" s="743">
        <f t="shared" si="84"/>
        <v>0</v>
      </c>
      <c r="LW38" s="744" t="b">
        <f t="shared" si="68"/>
        <v>0</v>
      </c>
      <c r="LX38" s="745">
        <f t="shared" si="8"/>
        <v>0</v>
      </c>
      <c r="LY38" s="746" t="b">
        <f t="shared" si="69"/>
        <v>0</v>
      </c>
      <c r="LZ38" s="764">
        <f t="shared" si="9"/>
        <v>0</v>
      </c>
      <c r="MA38" s="765" t="b">
        <f t="shared" si="70"/>
        <v>0</v>
      </c>
      <c r="MB38" s="766">
        <f t="shared" si="85"/>
        <v>0</v>
      </c>
      <c r="MC38" s="767" t="b">
        <f t="shared" si="71"/>
        <v>0</v>
      </c>
      <c r="MD38" s="768">
        <f t="shared" si="11"/>
        <v>0</v>
      </c>
      <c r="ME38" s="769" t="b">
        <f t="shared" si="72"/>
        <v>0</v>
      </c>
      <c r="MF38" s="770">
        <f t="shared" si="86"/>
        <v>0</v>
      </c>
      <c r="MG38" s="771" t="b">
        <f t="shared" si="73"/>
        <v>0</v>
      </c>
      <c r="MH38" s="772">
        <f t="shared" si="87"/>
        <v>0</v>
      </c>
      <c r="MI38" s="773" t="b">
        <f t="shared" si="74"/>
        <v>0</v>
      </c>
      <c r="MJ38" s="774">
        <f t="shared" si="88"/>
        <v>0</v>
      </c>
      <c r="MK38" s="775" t="b">
        <f t="shared" si="75"/>
        <v>0</v>
      </c>
      <c r="ML38" s="776">
        <f t="shared" si="89"/>
        <v>0</v>
      </c>
      <c r="MM38" s="777" t="b">
        <f t="shared" si="76"/>
        <v>0</v>
      </c>
      <c r="MN38" s="778">
        <f t="shared" si="90"/>
        <v>0</v>
      </c>
      <c r="MO38" s="779" t="b">
        <f t="shared" si="77"/>
        <v>0</v>
      </c>
      <c r="MP38" s="884">
        <f t="shared" si="91"/>
        <v>0</v>
      </c>
      <c r="MQ38" s="885" t="b">
        <f t="shared" si="78"/>
        <v>0</v>
      </c>
      <c r="MR38" s="1449"/>
      <c r="MS38" s="645"/>
      <c r="MT38" s="646"/>
      <c r="MU38" s="647"/>
      <c r="MV38" s="648"/>
      <c r="MW38" s="649"/>
      <c r="MX38" s="657"/>
      <c r="MY38" s="658"/>
      <c r="MZ38" s="659"/>
      <c r="NA38" s="660"/>
      <c r="NB38" s="661"/>
      <c r="NC38" s="662"/>
      <c r="ND38" s="666"/>
      <c r="NE38" s="664"/>
      <c r="NF38" s="665"/>
      <c r="NG38" s="1575" t="b">
        <f t="shared" si="93"/>
        <v>0</v>
      </c>
      <c r="NH38" s="1575" t="b">
        <f t="shared" si="93"/>
        <v>0</v>
      </c>
      <c r="NI38" s="1575" t="b">
        <f t="shared" si="93"/>
        <v>0</v>
      </c>
      <c r="NJ38" s="1575" t="b">
        <f t="shared" si="93"/>
        <v>0</v>
      </c>
      <c r="NK38" s="1575" t="b">
        <f t="shared" si="93"/>
        <v>0</v>
      </c>
      <c r="NL38" s="1575" t="b">
        <f t="shared" si="93"/>
        <v>0</v>
      </c>
      <c r="NM38" s="1575" t="b">
        <f t="shared" si="93"/>
        <v>0</v>
      </c>
      <c r="NN38" s="1575" t="b">
        <f t="shared" si="93"/>
        <v>0</v>
      </c>
      <c r="NO38" s="1575" t="b">
        <f t="shared" si="92"/>
        <v>0</v>
      </c>
      <c r="NP38" s="1576" t="b">
        <f t="shared" si="92"/>
        <v>0</v>
      </c>
      <c r="NQ38" s="1576" t="b">
        <f t="shared" si="92"/>
        <v>0</v>
      </c>
      <c r="NR38" s="1576" t="b">
        <f t="shared" si="92"/>
        <v>0</v>
      </c>
      <c r="NS38" s="1575" t="b">
        <f t="shared" si="92"/>
        <v>0</v>
      </c>
      <c r="NT38" s="1445"/>
    </row>
    <row r="39" spans="1:384" ht="23.25" thickBot="1" x14ac:dyDescent="0.35">
      <c r="A39" s="1600">
        <v>27</v>
      </c>
      <c r="B39" s="1601"/>
      <c r="C39" s="1602"/>
      <c r="D39" s="1601"/>
      <c r="E39" s="1515"/>
      <c r="F39" s="89"/>
      <c r="G39" s="90"/>
      <c r="H39" s="100"/>
      <c r="I39" s="100"/>
      <c r="J39" s="1558"/>
      <c r="K39" s="1565">
        <f t="shared" si="79"/>
        <v>0</v>
      </c>
      <c r="L39" s="1562"/>
      <c r="M39" s="1178"/>
      <c r="N39" s="1179"/>
      <c r="O39" s="1195"/>
      <c r="P39" s="1197"/>
      <c r="Q39" s="1197"/>
      <c r="R39" s="1197"/>
      <c r="S39" s="1197"/>
      <c r="T39" s="1197"/>
      <c r="U39" s="1197"/>
      <c r="V39" s="1198"/>
      <c r="W39" s="1532" t="b">
        <f t="shared" si="81"/>
        <v>0</v>
      </c>
      <c r="X39" s="1531" t="b">
        <f t="shared" si="19"/>
        <v>0</v>
      </c>
      <c r="Y39" s="1531" t="b">
        <f t="shared" si="20"/>
        <v>0</v>
      </c>
      <c r="Z39" s="1531" t="b">
        <f t="shared" si="21"/>
        <v>0</v>
      </c>
      <c r="AA39" s="1531" t="b">
        <f t="shared" si="22"/>
        <v>0</v>
      </c>
      <c r="AB39" s="1531" t="b">
        <f t="shared" si="23"/>
        <v>0</v>
      </c>
      <c r="AC39" s="1531" t="b">
        <f t="shared" si="24"/>
        <v>0</v>
      </c>
      <c r="AD39" s="1533" t="b">
        <f t="shared" si="25"/>
        <v>0</v>
      </c>
      <c r="AE39" s="1178"/>
      <c r="AF39" s="1181"/>
      <c r="AG39" s="103"/>
      <c r="AH39" s="104"/>
      <c r="AI39" s="104"/>
      <c r="AJ39" s="104"/>
      <c r="AK39" s="104"/>
      <c r="AL39" s="104"/>
      <c r="AM39" s="104"/>
      <c r="AN39" s="104"/>
      <c r="AO39" s="104"/>
      <c r="AP39" s="105"/>
      <c r="AQ39" s="1667"/>
      <c r="AR39" s="103"/>
      <c r="AS39" s="104"/>
      <c r="AT39" s="104"/>
      <c r="AU39" s="104"/>
      <c r="AV39" s="104"/>
      <c r="AW39" s="104"/>
      <c r="AX39" s="104"/>
      <c r="AY39" s="104"/>
      <c r="AZ39" s="104"/>
      <c r="BA39" s="105"/>
      <c r="BB39" s="1645">
        <f t="shared" si="0"/>
        <v>0</v>
      </c>
      <c r="BC39" s="382">
        <f t="shared" si="1"/>
        <v>0</v>
      </c>
      <c r="BD39" s="1647" t="e">
        <f t="shared" si="26"/>
        <v>#DIV/0!</v>
      </c>
      <c r="BE39" s="367" t="e">
        <f t="shared" si="27"/>
        <v>#DIV/0!</v>
      </c>
      <c r="BF39" s="368" t="e">
        <f t="shared" si="28"/>
        <v>#DIV/0!</v>
      </c>
      <c r="BG39" s="369" t="e">
        <f t="shared" si="2"/>
        <v>#DIV/0!</v>
      </c>
      <c r="BH39" s="370" t="e">
        <f t="shared" si="3"/>
        <v>#DIV/0!</v>
      </c>
      <c r="BI39" s="371" t="e">
        <f t="shared" si="4"/>
        <v>#DIV/0!</v>
      </c>
      <c r="BJ39" s="372" t="e">
        <f t="shared" si="29"/>
        <v>#DIV/0!</v>
      </c>
      <c r="BK39" s="372" t="e">
        <f t="shared" si="30"/>
        <v>#DIV/0!</v>
      </c>
      <c r="BL39" s="379" t="e">
        <f t="shared" si="31"/>
        <v>#DIV/0!</v>
      </c>
      <c r="BM39" s="99"/>
      <c r="BN39" s="1181"/>
      <c r="BO39" s="1838"/>
      <c r="BP39" s="1839"/>
      <c r="BQ39" s="1839"/>
      <c r="BR39" s="1839"/>
      <c r="BS39" s="1839"/>
      <c r="BT39" s="1839"/>
      <c r="BU39" s="1839"/>
      <c r="BV39" s="1839"/>
      <c r="BW39" s="1839"/>
      <c r="BX39" s="1839"/>
      <c r="BY39" s="1839"/>
      <c r="BZ39" s="1839"/>
      <c r="CA39" s="1839"/>
      <c r="CB39" s="1839"/>
      <c r="CC39" s="1839"/>
      <c r="CD39" s="1839"/>
      <c r="CE39" s="1839"/>
      <c r="CF39" s="1839"/>
      <c r="CG39" s="1839"/>
      <c r="CH39" s="1839"/>
      <c r="CI39" s="1839"/>
      <c r="CJ39" s="1839"/>
      <c r="CK39" s="1839"/>
      <c r="CL39" s="1839"/>
      <c r="CM39" s="1839"/>
      <c r="CN39" s="1839"/>
      <c r="CO39" s="1839"/>
      <c r="CP39" s="1839"/>
      <c r="CQ39" s="1839"/>
      <c r="CR39" s="1839"/>
      <c r="CS39" s="1839"/>
      <c r="CT39" s="1839"/>
      <c r="CU39" s="1839"/>
      <c r="CV39" s="1839"/>
      <c r="CW39" s="1839"/>
      <c r="CX39" s="1839"/>
      <c r="CY39" s="1839"/>
      <c r="CZ39" s="1839"/>
      <c r="DA39" s="1839"/>
      <c r="DB39" s="1840"/>
      <c r="DC39" s="1831">
        <f t="shared" si="32"/>
        <v>0</v>
      </c>
      <c r="DD39" s="1832">
        <f t="shared" si="33"/>
        <v>0</v>
      </c>
      <c r="DE39" s="1833">
        <f t="shared" si="34"/>
        <v>0</v>
      </c>
      <c r="DF39" s="1831">
        <f t="shared" si="35"/>
        <v>0</v>
      </c>
      <c r="DG39" s="1832">
        <f t="shared" si="36"/>
        <v>0</v>
      </c>
      <c r="DH39" s="1833">
        <f t="shared" si="37"/>
        <v>0</v>
      </c>
      <c r="DI39" s="1831">
        <f t="shared" si="38"/>
        <v>0</v>
      </c>
      <c r="DJ39" s="1832">
        <f t="shared" si="39"/>
        <v>0</v>
      </c>
      <c r="DK39" s="1832">
        <f t="shared" si="40"/>
        <v>0</v>
      </c>
      <c r="DL39" s="1833">
        <f t="shared" si="41"/>
        <v>0</v>
      </c>
      <c r="DM39" s="1834">
        <f t="shared" si="42"/>
        <v>0</v>
      </c>
      <c r="DN39" s="1835">
        <f t="shared" si="43"/>
        <v>0</v>
      </c>
      <c r="DO39" s="1836">
        <f t="shared" si="44"/>
        <v>0</v>
      </c>
      <c r="DP39" s="1837">
        <f t="shared" si="45"/>
        <v>0</v>
      </c>
      <c r="DQ39" s="1837">
        <f t="shared" si="46"/>
        <v>0</v>
      </c>
      <c r="DR39" s="1192"/>
      <c r="DS39" s="1210"/>
      <c r="DT39" s="1211"/>
      <c r="DU39" s="1212"/>
      <c r="DV39" s="1213"/>
      <c r="DW39" s="1180"/>
      <c r="DX39" s="1178"/>
      <c r="DY39" s="1181"/>
      <c r="DZ39" s="1195"/>
      <c r="EA39" s="1196"/>
      <c r="EB39" s="1195"/>
      <c r="EC39" s="1197"/>
      <c r="ED39" s="1196"/>
      <c r="EE39" s="1191"/>
      <c r="EF39" s="1192"/>
      <c r="EG39" s="1195"/>
      <c r="EH39" s="1196"/>
      <c r="EI39" s="1195"/>
      <c r="EJ39" s="1197"/>
      <c r="EK39" s="1198"/>
      <c r="EL39" s="1199"/>
      <c r="EM39" s="1179"/>
      <c r="EN39" s="1178"/>
      <c r="EO39" s="1688"/>
      <c r="EP39" s="1680"/>
      <c r="EQ39" s="1675"/>
      <c r="ER39" s="1498"/>
      <c r="ES39" s="1498"/>
      <c r="ET39" s="1499"/>
      <c r="EU39" s="1500"/>
      <c r="EV39" s="1501"/>
      <c r="EW39" s="1501"/>
      <c r="EX39" s="1501"/>
      <c r="EY39" s="1501"/>
      <c r="EZ39" s="1501"/>
      <c r="FA39" s="1501"/>
      <c r="FB39" s="1502"/>
      <c r="FC39" s="1689"/>
      <c r="FD39" s="1444"/>
      <c r="FE39" s="2222"/>
      <c r="FF39" s="2223"/>
      <c r="FG39" s="2223"/>
      <c r="FH39" s="2223"/>
      <c r="FI39" s="2223"/>
      <c r="FJ39" s="2223"/>
      <c r="FK39" s="2223"/>
      <c r="FL39" s="2223"/>
      <c r="FM39" s="2223"/>
      <c r="FN39" s="2223"/>
      <c r="FO39" s="2223"/>
      <c r="FP39" s="2223"/>
      <c r="FQ39" s="2223"/>
      <c r="FR39" s="2223"/>
      <c r="FS39" s="2223"/>
      <c r="FT39" s="2223"/>
      <c r="FU39" s="2223"/>
      <c r="FV39" s="2223"/>
      <c r="FW39" s="2223"/>
      <c r="FX39" s="2223"/>
      <c r="FY39" s="2223"/>
      <c r="FZ39" s="2223"/>
      <c r="GA39" s="2223"/>
      <c r="GB39" s="2223"/>
      <c r="GC39" s="2223"/>
      <c r="GD39" s="2223"/>
      <c r="GE39" s="2223"/>
      <c r="GF39" s="2223"/>
      <c r="GG39" s="2223"/>
      <c r="GH39" s="2223"/>
      <c r="GI39" s="2223"/>
      <c r="GJ39" s="2223"/>
      <c r="GK39" s="2223"/>
      <c r="GL39" s="2223"/>
      <c r="GM39" s="2223"/>
      <c r="GN39" s="2223"/>
      <c r="GO39" s="2223"/>
      <c r="GP39" s="2223"/>
      <c r="GQ39" s="2223"/>
      <c r="GR39" s="2223"/>
      <c r="GS39" s="2223"/>
      <c r="GT39" s="2223"/>
      <c r="GU39" s="2223"/>
      <c r="GV39" s="2223"/>
      <c r="GW39" s="2223"/>
      <c r="GX39" s="2224"/>
      <c r="GY39" s="2198">
        <f t="shared" si="47"/>
        <v>0</v>
      </c>
      <c r="GZ39" s="399" t="b">
        <f t="shared" si="82"/>
        <v>0</v>
      </c>
      <c r="HA39" s="2199">
        <f t="shared" si="48"/>
        <v>0</v>
      </c>
      <c r="HB39" s="2211" t="b">
        <f t="shared" si="49"/>
        <v>0</v>
      </c>
      <c r="HC39" s="2201">
        <f t="shared" si="50"/>
        <v>0</v>
      </c>
      <c r="HD39" s="400" t="b">
        <f t="shared" si="51"/>
        <v>0</v>
      </c>
      <c r="HE39" s="2202">
        <f t="shared" si="52"/>
        <v>0</v>
      </c>
      <c r="HF39" s="401" t="b">
        <f t="shared" si="53"/>
        <v>0</v>
      </c>
      <c r="HG39" s="2203">
        <f t="shared" si="54"/>
        <v>0</v>
      </c>
      <c r="HH39" s="2212" t="b">
        <f t="shared" si="55"/>
        <v>0</v>
      </c>
      <c r="HI39" s="2205">
        <f t="shared" si="56"/>
        <v>0</v>
      </c>
      <c r="HJ39" s="395" t="b">
        <f t="shared" si="57"/>
        <v>0</v>
      </c>
      <c r="HK39" s="2206">
        <f t="shared" si="58"/>
        <v>0</v>
      </c>
      <c r="HL39" s="1007" t="b">
        <f t="shared" si="59"/>
        <v>0</v>
      </c>
      <c r="HM39" s="1447"/>
      <c r="HN39" s="1448"/>
      <c r="HO39" s="905"/>
      <c r="HP39" s="906"/>
      <c r="HQ39" s="907"/>
      <c r="HR39" s="908"/>
      <c r="HS39" s="909"/>
      <c r="HT39" s="910"/>
      <c r="HU39" s="911"/>
      <c r="HV39" s="714" t="b">
        <f t="shared" si="83"/>
        <v>0</v>
      </c>
      <c r="HW39" s="715" t="b">
        <f t="shared" si="83"/>
        <v>0</v>
      </c>
      <c r="HX39" s="715" t="b">
        <f t="shared" si="61"/>
        <v>0</v>
      </c>
      <c r="HY39" s="715" t="b">
        <f t="shared" si="62"/>
        <v>0</v>
      </c>
      <c r="HZ39" s="715" t="b">
        <f t="shared" si="63"/>
        <v>0</v>
      </c>
      <c r="IA39" s="716" t="b">
        <f t="shared" si="64"/>
        <v>0</v>
      </c>
      <c r="IB39" s="717" t="b">
        <f t="shared" si="65"/>
        <v>0</v>
      </c>
      <c r="IC39" s="1449"/>
      <c r="ID39" s="1447"/>
      <c r="IE39" s="664"/>
      <c r="IF39" s="1055"/>
      <c r="IG39" s="1055"/>
      <c r="IH39" s="1055"/>
      <c r="II39" s="1055"/>
      <c r="IJ39" s="1055"/>
      <c r="IK39" s="1055"/>
      <c r="IL39" s="1055"/>
      <c r="IM39" s="1055"/>
      <c r="IN39" s="1056"/>
      <c r="IO39" s="662"/>
      <c r="IP39" s="1057"/>
      <c r="IQ39" s="1057"/>
      <c r="IR39" s="1057"/>
      <c r="IS39" s="1057"/>
      <c r="IT39" s="1057"/>
      <c r="IU39" s="1057"/>
      <c r="IV39" s="1057"/>
      <c r="IW39" s="1057"/>
      <c r="IX39" s="1058"/>
      <c r="IY39" s="664"/>
      <c r="IZ39" s="1055"/>
      <c r="JA39" s="1055"/>
      <c r="JB39" s="1055"/>
      <c r="JC39" s="1055"/>
      <c r="JD39" s="1055"/>
      <c r="JE39" s="1055"/>
      <c r="JF39" s="1055"/>
      <c r="JG39" s="1055"/>
      <c r="JH39" s="1059"/>
      <c r="JI39" s="662"/>
      <c r="JJ39" s="1057"/>
      <c r="JK39" s="1057"/>
      <c r="JL39" s="1057"/>
      <c r="JM39" s="1057"/>
      <c r="JN39" s="1057"/>
      <c r="JO39" s="1057"/>
      <c r="JP39" s="1057"/>
      <c r="JQ39" s="1057"/>
      <c r="JR39" s="1058"/>
      <c r="JS39" s="664"/>
      <c r="JT39" s="1055"/>
      <c r="JU39" s="1055"/>
      <c r="JV39" s="1055"/>
      <c r="JW39" s="1055"/>
      <c r="JX39" s="1059"/>
      <c r="JY39" s="1055"/>
      <c r="JZ39" s="1055"/>
      <c r="KA39" s="1055"/>
      <c r="KB39" s="1056"/>
      <c r="KC39" s="662"/>
      <c r="KD39" s="1057"/>
      <c r="KE39" s="1057"/>
      <c r="KF39" s="1057"/>
      <c r="KG39" s="1057"/>
      <c r="KH39" s="1057"/>
      <c r="KI39" s="1057"/>
      <c r="KJ39" s="1057"/>
      <c r="KK39" s="1057"/>
      <c r="KL39" s="1058"/>
      <c r="KM39" s="664"/>
      <c r="KN39" s="1055"/>
      <c r="KO39" s="1055"/>
      <c r="KP39" s="1055"/>
      <c r="KQ39" s="1055"/>
      <c r="KR39" s="1055"/>
      <c r="KS39" s="1055"/>
      <c r="KT39" s="1055"/>
      <c r="KU39" s="1055"/>
      <c r="KV39" s="1056"/>
      <c r="KW39" s="662"/>
      <c r="KX39" s="1057"/>
      <c r="KY39" s="1057"/>
      <c r="KZ39" s="1057"/>
      <c r="LA39" s="1057"/>
      <c r="LB39" s="1057"/>
      <c r="LC39" s="1057"/>
      <c r="LD39" s="1057"/>
      <c r="LE39" s="1057"/>
      <c r="LF39" s="1058"/>
      <c r="LG39" s="1060"/>
      <c r="LH39" s="1055"/>
      <c r="LI39" s="1055"/>
      <c r="LJ39" s="1055"/>
      <c r="LK39" s="1055"/>
      <c r="LL39" s="1055"/>
      <c r="LM39" s="1055"/>
      <c r="LN39" s="1055"/>
      <c r="LO39" s="1055"/>
      <c r="LP39" s="1055"/>
      <c r="LQ39" s="1059"/>
      <c r="LR39" s="739">
        <f t="shared" si="5"/>
        <v>0</v>
      </c>
      <c r="LS39" s="740" t="b">
        <f t="shared" si="66"/>
        <v>0</v>
      </c>
      <c r="LT39" s="741">
        <f t="shared" si="6"/>
        <v>0</v>
      </c>
      <c r="LU39" s="742" t="b">
        <f t="shared" si="67"/>
        <v>0</v>
      </c>
      <c r="LV39" s="743">
        <f t="shared" si="84"/>
        <v>0</v>
      </c>
      <c r="LW39" s="744" t="b">
        <f t="shared" si="68"/>
        <v>0</v>
      </c>
      <c r="LX39" s="745">
        <f t="shared" si="8"/>
        <v>0</v>
      </c>
      <c r="LY39" s="746" t="b">
        <f t="shared" si="69"/>
        <v>0</v>
      </c>
      <c r="LZ39" s="764">
        <f t="shared" si="9"/>
        <v>0</v>
      </c>
      <c r="MA39" s="765" t="b">
        <f t="shared" si="70"/>
        <v>0</v>
      </c>
      <c r="MB39" s="766">
        <f t="shared" si="85"/>
        <v>0</v>
      </c>
      <c r="MC39" s="767" t="b">
        <f t="shared" si="71"/>
        <v>0</v>
      </c>
      <c r="MD39" s="768">
        <f t="shared" si="11"/>
        <v>0</v>
      </c>
      <c r="ME39" s="769" t="b">
        <f t="shared" si="72"/>
        <v>0</v>
      </c>
      <c r="MF39" s="770">
        <f t="shared" si="86"/>
        <v>0</v>
      </c>
      <c r="MG39" s="771" t="b">
        <f t="shared" si="73"/>
        <v>0</v>
      </c>
      <c r="MH39" s="772">
        <f t="shared" si="87"/>
        <v>0</v>
      </c>
      <c r="MI39" s="773" t="b">
        <f t="shared" si="74"/>
        <v>0</v>
      </c>
      <c r="MJ39" s="774">
        <f t="shared" si="88"/>
        <v>0</v>
      </c>
      <c r="MK39" s="775" t="b">
        <f t="shared" si="75"/>
        <v>0</v>
      </c>
      <c r="ML39" s="776">
        <f t="shared" si="89"/>
        <v>0</v>
      </c>
      <c r="MM39" s="777" t="b">
        <f t="shared" si="76"/>
        <v>0</v>
      </c>
      <c r="MN39" s="778">
        <f t="shared" si="90"/>
        <v>0</v>
      </c>
      <c r="MO39" s="779" t="b">
        <f t="shared" si="77"/>
        <v>0</v>
      </c>
      <c r="MP39" s="884">
        <f t="shared" si="91"/>
        <v>0</v>
      </c>
      <c r="MQ39" s="885" t="b">
        <f t="shared" si="78"/>
        <v>0</v>
      </c>
      <c r="MR39" s="1449"/>
      <c r="MS39" s="645"/>
      <c r="MT39" s="646"/>
      <c r="MU39" s="647"/>
      <c r="MV39" s="648"/>
      <c r="MW39" s="649"/>
      <c r="MX39" s="657"/>
      <c r="MY39" s="658"/>
      <c r="MZ39" s="659"/>
      <c r="NA39" s="660"/>
      <c r="NB39" s="661"/>
      <c r="NC39" s="662"/>
      <c r="ND39" s="663"/>
      <c r="NE39" s="664"/>
      <c r="NF39" s="665"/>
      <c r="NG39" s="1575" t="b">
        <f t="shared" si="93"/>
        <v>0</v>
      </c>
      <c r="NH39" s="1575" t="b">
        <f t="shared" si="93"/>
        <v>0</v>
      </c>
      <c r="NI39" s="1575" t="b">
        <f t="shared" si="93"/>
        <v>0</v>
      </c>
      <c r="NJ39" s="1575" t="b">
        <f t="shared" si="93"/>
        <v>0</v>
      </c>
      <c r="NK39" s="1575" t="b">
        <f t="shared" si="93"/>
        <v>0</v>
      </c>
      <c r="NL39" s="1575" t="b">
        <f t="shared" si="93"/>
        <v>0</v>
      </c>
      <c r="NM39" s="1575" t="b">
        <f t="shared" si="93"/>
        <v>0</v>
      </c>
      <c r="NN39" s="1575" t="b">
        <f t="shared" si="93"/>
        <v>0</v>
      </c>
      <c r="NO39" s="1575" t="b">
        <f t="shared" si="92"/>
        <v>0</v>
      </c>
      <c r="NP39" s="1576" t="b">
        <f t="shared" si="92"/>
        <v>0</v>
      </c>
      <c r="NQ39" s="1576" t="b">
        <f t="shared" si="92"/>
        <v>0</v>
      </c>
      <c r="NR39" s="1576" t="b">
        <f t="shared" si="92"/>
        <v>0</v>
      </c>
      <c r="NS39" s="1575" t="b">
        <f t="shared" si="92"/>
        <v>0</v>
      </c>
      <c r="NT39" s="1445"/>
    </row>
    <row r="40" spans="1:384" ht="23.25" thickBot="1" x14ac:dyDescent="0.35">
      <c r="A40" s="1600">
        <v>28</v>
      </c>
      <c r="B40" s="1601"/>
      <c r="C40" s="1602"/>
      <c r="D40" s="1601"/>
      <c r="E40" s="1515"/>
      <c r="F40" s="89"/>
      <c r="G40" s="90"/>
      <c r="H40" s="100"/>
      <c r="I40" s="100"/>
      <c r="J40" s="1558"/>
      <c r="K40" s="1565">
        <f t="shared" si="79"/>
        <v>0</v>
      </c>
      <c r="L40" s="1562"/>
      <c r="M40" s="1178"/>
      <c r="N40" s="1179"/>
      <c r="O40" s="1195"/>
      <c r="P40" s="1197"/>
      <c r="Q40" s="1197"/>
      <c r="R40" s="1197"/>
      <c r="S40" s="1197"/>
      <c r="T40" s="1197"/>
      <c r="U40" s="1197"/>
      <c r="V40" s="1198"/>
      <c r="W40" s="1532" t="b">
        <f t="shared" si="81"/>
        <v>0</v>
      </c>
      <c r="X40" s="1531" t="b">
        <f t="shared" si="19"/>
        <v>0</v>
      </c>
      <c r="Y40" s="1531" t="b">
        <f t="shared" si="20"/>
        <v>0</v>
      </c>
      <c r="Z40" s="1531" t="b">
        <f t="shared" si="21"/>
        <v>0</v>
      </c>
      <c r="AA40" s="1531" t="b">
        <f t="shared" si="22"/>
        <v>0</v>
      </c>
      <c r="AB40" s="1531" t="b">
        <f t="shared" si="23"/>
        <v>0</v>
      </c>
      <c r="AC40" s="1531" t="b">
        <f t="shared" si="24"/>
        <v>0</v>
      </c>
      <c r="AD40" s="1533" t="b">
        <f t="shared" si="25"/>
        <v>0</v>
      </c>
      <c r="AE40" s="1178"/>
      <c r="AF40" s="1181"/>
      <c r="AG40" s="103"/>
      <c r="AH40" s="104"/>
      <c r="AI40" s="104"/>
      <c r="AJ40" s="104"/>
      <c r="AK40" s="104"/>
      <c r="AL40" s="104"/>
      <c r="AM40" s="104"/>
      <c r="AN40" s="104"/>
      <c r="AO40" s="104"/>
      <c r="AP40" s="105"/>
      <c r="AQ40" s="1667"/>
      <c r="AR40" s="103"/>
      <c r="AS40" s="104"/>
      <c r="AT40" s="104"/>
      <c r="AU40" s="104"/>
      <c r="AV40" s="104"/>
      <c r="AW40" s="104"/>
      <c r="AX40" s="104"/>
      <c r="AY40" s="104"/>
      <c r="AZ40" s="104"/>
      <c r="BA40" s="105"/>
      <c r="BB40" s="1645">
        <f t="shared" ref="BB40:BB45" si="94">SUM(AG40:AP40)</f>
        <v>0</v>
      </c>
      <c r="BC40" s="382">
        <f t="shared" ref="BC40:BC45" si="95">COUNT(AG40:AP40)</f>
        <v>0</v>
      </c>
      <c r="BD40" s="1647" t="e">
        <f t="shared" si="26"/>
        <v>#DIV/0!</v>
      </c>
      <c r="BE40" s="367" t="e">
        <f t="shared" si="27"/>
        <v>#DIV/0!</v>
      </c>
      <c r="BF40" s="368" t="e">
        <f t="shared" si="28"/>
        <v>#DIV/0!</v>
      </c>
      <c r="BG40" s="369" t="e">
        <f t="shared" ref="BG40:BG45" si="96">SQRT((POWER(AG40-BD40,2)+POWER(AH40-BD40,2)+POWER(AI40-BD40,2)+POWER(AJ40-BD40,2)+POWER(AK40-BD40,2)+POWER(AL40-BD40,2)+POWER(AM40-BD40,2)+POWER(AN40-BD40,2)+POWER(AO40-BD40,2)+POWER(AP40-BD40,2))/(BC40-1))</f>
        <v>#DIV/0!</v>
      </c>
      <c r="BH40" s="370" t="e">
        <f t="shared" si="3"/>
        <v>#DIV/0!</v>
      </c>
      <c r="BI40" s="371" t="e">
        <f t="shared" ref="BI40:BI45" si="97">SQRT(POWER(((AG40-BD40)*(AR40-BE40)+(AH40-BD40)*(AS40-BE40)+(AI40-BD40)*(AT40-BE40)+(AJ40-BD40)*(AU40-BE40)+(AK40-BD40)*(AV40-BE40)+(AL40-BD40)*(AW40-BE40)+(AM40-BD40)*(AX40-BE40)+(AN40-BD40)*(AY40-BE40)+(AO40-BD40)*(AZ40-BE40)+(AP40-BD40)*(BA40-BE40))/(BG40*BH40*(BC40-1)),2))</f>
        <v>#DIV/0!</v>
      </c>
      <c r="BJ40" s="372" t="e">
        <f t="shared" si="29"/>
        <v>#DIV/0!</v>
      </c>
      <c r="BK40" s="372" t="e">
        <f t="shared" si="30"/>
        <v>#DIV/0!</v>
      </c>
      <c r="BL40" s="379" t="e">
        <f t="shared" si="31"/>
        <v>#DIV/0!</v>
      </c>
      <c r="BM40" s="99"/>
      <c r="BN40" s="1181"/>
      <c r="BO40" s="1838"/>
      <c r="BP40" s="1839"/>
      <c r="BQ40" s="1839"/>
      <c r="BR40" s="1839"/>
      <c r="BS40" s="1839"/>
      <c r="BT40" s="1839"/>
      <c r="BU40" s="1839"/>
      <c r="BV40" s="1839"/>
      <c r="BW40" s="1839"/>
      <c r="BX40" s="1839"/>
      <c r="BY40" s="1839"/>
      <c r="BZ40" s="1839"/>
      <c r="CA40" s="1839"/>
      <c r="CB40" s="1839"/>
      <c r="CC40" s="1839"/>
      <c r="CD40" s="1839"/>
      <c r="CE40" s="1839"/>
      <c r="CF40" s="1839"/>
      <c r="CG40" s="1839"/>
      <c r="CH40" s="1839"/>
      <c r="CI40" s="1839"/>
      <c r="CJ40" s="1839"/>
      <c r="CK40" s="1839"/>
      <c r="CL40" s="1839"/>
      <c r="CM40" s="1839"/>
      <c r="CN40" s="1839"/>
      <c r="CO40" s="1839"/>
      <c r="CP40" s="1839"/>
      <c r="CQ40" s="1839"/>
      <c r="CR40" s="1839"/>
      <c r="CS40" s="1839"/>
      <c r="CT40" s="1839"/>
      <c r="CU40" s="1839"/>
      <c r="CV40" s="1839"/>
      <c r="CW40" s="1839"/>
      <c r="CX40" s="1839"/>
      <c r="CY40" s="1839"/>
      <c r="CZ40" s="1839"/>
      <c r="DA40" s="1839"/>
      <c r="DB40" s="1840"/>
      <c r="DC40" s="1831">
        <f t="shared" si="32"/>
        <v>0</v>
      </c>
      <c r="DD40" s="1832">
        <f t="shared" si="33"/>
        <v>0</v>
      </c>
      <c r="DE40" s="1833">
        <f t="shared" si="34"/>
        <v>0</v>
      </c>
      <c r="DF40" s="1831">
        <f t="shared" si="35"/>
        <v>0</v>
      </c>
      <c r="DG40" s="1832">
        <f t="shared" si="36"/>
        <v>0</v>
      </c>
      <c r="DH40" s="1833">
        <f t="shared" si="37"/>
        <v>0</v>
      </c>
      <c r="DI40" s="1831">
        <f t="shared" si="38"/>
        <v>0</v>
      </c>
      <c r="DJ40" s="1832">
        <f t="shared" si="39"/>
        <v>0</v>
      </c>
      <c r="DK40" s="1832">
        <f t="shared" si="40"/>
        <v>0</v>
      </c>
      <c r="DL40" s="1833">
        <f t="shared" si="41"/>
        <v>0</v>
      </c>
      <c r="DM40" s="1834">
        <f t="shared" si="42"/>
        <v>0</v>
      </c>
      <c r="DN40" s="1835">
        <f t="shared" si="43"/>
        <v>0</v>
      </c>
      <c r="DO40" s="1836">
        <f t="shared" si="44"/>
        <v>0</v>
      </c>
      <c r="DP40" s="1837">
        <f t="shared" si="45"/>
        <v>0</v>
      </c>
      <c r="DQ40" s="1837">
        <f t="shared" si="46"/>
        <v>0</v>
      </c>
      <c r="DR40" s="1192"/>
      <c r="DS40" s="1210"/>
      <c r="DT40" s="1211"/>
      <c r="DU40" s="1212"/>
      <c r="DV40" s="1213"/>
      <c r="DW40" s="1180"/>
      <c r="DX40" s="1178"/>
      <c r="DY40" s="1181"/>
      <c r="DZ40" s="1195"/>
      <c r="EA40" s="1196"/>
      <c r="EB40" s="1195"/>
      <c r="EC40" s="1197"/>
      <c r="ED40" s="1196"/>
      <c r="EE40" s="1191"/>
      <c r="EF40" s="1192"/>
      <c r="EG40" s="1195"/>
      <c r="EH40" s="1196"/>
      <c r="EI40" s="1195"/>
      <c r="EJ40" s="1197"/>
      <c r="EK40" s="1198"/>
      <c r="EL40" s="1199"/>
      <c r="EM40" s="1179"/>
      <c r="EN40" s="1178"/>
      <c r="EO40" s="1688"/>
      <c r="EP40" s="1680"/>
      <c r="EQ40" s="1675"/>
      <c r="ER40" s="1498"/>
      <c r="ES40" s="1498"/>
      <c r="ET40" s="1499"/>
      <c r="EU40" s="1500"/>
      <c r="EV40" s="1501"/>
      <c r="EW40" s="1501"/>
      <c r="EX40" s="1501"/>
      <c r="EY40" s="1501"/>
      <c r="EZ40" s="1501"/>
      <c r="FA40" s="1501"/>
      <c r="FB40" s="1502"/>
      <c r="FC40" s="1689"/>
      <c r="FD40" s="1444"/>
      <c r="FE40" s="2219"/>
      <c r="FF40" s="2220"/>
      <c r="FG40" s="2220"/>
      <c r="FH40" s="2220"/>
      <c r="FI40" s="2220"/>
      <c r="FJ40" s="2220"/>
      <c r="FK40" s="2220"/>
      <c r="FL40" s="2220"/>
      <c r="FM40" s="2220"/>
      <c r="FN40" s="2220"/>
      <c r="FO40" s="2220"/>
      <c r="FP40" s="2220"/>
      <c r="FQ40" s="2220"/>
      <c r="FR40" s="2220"/>
      <c r="FS40" s="2220"/>
      <c r="FT40" s="2220"/>
      <c r="FU40" s="2220"/>
      <c r="FV40" s="2220"/>
      <c r="FW40" s="2220"/>
      <c r="FX40" s="2220"/>
      <c r="FY40" s="2220"/>
      <c r="FZ40" s="2220"/>
      <c r="GA40" s="2220"/>
      <c r="GB40" s="2220"/>
      <c r="GC40" s="2220"/>
      <c r="GD40" s="2220"/>
      <c r="GE40" s="2220"/>
      <c r="GF40" s="2220"/>
      <c r="GG40" s="2220"/>
      <c r="GH40" s="2220"/>
      <c r="GI40" s="2220"/>
      <c r="GJ40" s="2220"/>
      <c r="GK40" s="2220"/>
      <c r="GL40" s="2220"/>
      <c r="GM40" s="2220"/>
      <c r="GN40" s="2220"/>
      <c r="GO40" s="2220"/>
      <c r="GP40" s="2220"/>
      <c r="GQ40" s="2220"/>
      <c r="GR40" s="2220"/>
      <c r="GS40" s="2220"/>
      <c r="GT40" s="2220"/>
      <c r="GU40" s="2220"/>
      <c r="GV40" s="2220"/>
      <c r="GW40" s="2220"/>
      <c r="GX40" s="2221"/>
      <c r="GY40" s="2198">
        <f t="shared" si="47"/>
        <v>0</v>
      </c>
      <c r="GZ40" s="399" t="b">
        <f t="shared" si="82"/>
        <v>0</v>
      </c>
      <c r="HA40" s="2199">
        <f t="shared" si="48"/>
        <v>0</v>
      </c>
      <c r="HB40" s="2211" t="b">
        <f t="shared" si="49"/>
        <v>0</v>
      </c>
      <c r="HC40" s="2201">
        <f t="shared" si="50"/>
        <v>0</v>
      </c>
      <c r="HD40" s="400" t="b">
        <f t="shared" si="51"/>
        <v>0</v>
      </c>
      <c r="HE40" s="2202">
        <f t="shared" si="52"/>
        <v>0</v>
      </c>
      <c r="HF40" s="401" t="b">
        <f t="shared" si="53"/>
        <v>0</v>
      </c>
      <c r="HG40" s="2203">
        <f t="shared" si="54"/>
        <v>0</v>
      </c>
      <c r="HH40" s="2212" t="b">
        <f t="shared" si="55"/>
        <v>0</v>
      </c>
      <c r="HI40" s="2205">
        <f t="shared" si="56"/>
        <v>0</v>
      </c>
      <c r="HJ40" s="395" t="b">
        <f t="shared" si="57"/>
        <v>0</v>
      </c>
      <c r="HK40" s="2206">
        <f t="shared" si="58"/>
        <v>0</v>
      </c>
      <c r="HL40" s="1007" t="b">
        <f t="shared" si="59"/>
        <v>0</v>
      </c>
      <c r="HM40" s="1447"/>
      <c r="HN40" s="1448"/>
      <c r="HO40" s="905"/>
      <c r="HP40" s="906"/>
      <c r="HQ40" s="907"/>
      <c r="HR40" s="908"/>
      <c r="HS40" s="909"/>
      <c r="HT40" s="910"/>
      <c r="HU40" s="911"/>
      <c r="HV40" s="714" t="b">
        <f t="shared" si="83"/>
        <v>0</v>
      </c>
      <c r="HW40" s="715" t="b">
        <f t="shared" si="83"/>
        <v>0</v>
      </c>
      <c r="HX40" s="715" t="b">
        <f t="shared" si="61"/>
        <v>0</v>
      </c>
      <c r="HY40" s="715" t="b">
        <f t="shared" si="62"/>
        <v>0</v>
      </c>
      <c r="HZ40" s="715" t="b">
        <f t="shared" si="63"/>
        <v>0</v>
      </c>
      <c r="IA40" s="716" t="b">
        <f t="shared" si="64"/>
        <v>0</v>
      </c>
      <c r="IB40" s="717" t="b">
        <f t="shared" si="65"/>
        <v>0</v>
      </c>
      <c r="IC40" s="1449"/>
      <c r="ID40" s="1447"/>
      <c r="IE40" s="1063"/>
      <c r="IF40" s="1064"/>
      <c r="IG40" s="1064"/>
      <c r="IH40" s="1064"/>
      <c r="II40" s="1064"/>
      <c r="IJ40" s="1064"/>
      <c r="IK40" s="1064"/>
      <c r="IL40" s="1064"/>
      <c r="IM40" s="1064"/>
      <c r="IN40" s="1065"/>
      <c r="IO40" s="662"/>
      <c r="IP40" s="1057"/>
      <c r="IQ40" s="1057"/>
      <c r="IR40" s="1057"/>
      <c r="IS40" s="1057"/>
      <c r="IT40" s="1057"/>
      <c r="IU40" s="1057"/>
      <c r="IV40" s="1057"/>
      <c r="IW40" s="1057"/>
      <c r="IX40" s="1058"/>
      <c r="IY40" s="664"/>
      <c r="IZ40" s="1055"/>
      <c r="JA40" s="1055"/>
      <c r="JB40" s="1055"/>
      <c r="JC40" s="1055"/>
      <c r="JD40" s="1055"/>
      <c r="JE40" s="1055"/>
      <c r="JF40" s="1055"/>
      <c r="JG40" s="1055"/>
      <c r="JH40" s="1059"/>
      <c r="JI40" s="662"/>
      <c r="JJ40" s="1057"/>
      <c r="JK40" s="1057"/>
      <c r="JL40" s="1057"/>
      <c r="JM40" s="1057"/>
      <c r="JN40" s="1057"/>
      <c r="JO40" s="1057"/>
      <c r="JP40" s="1057"/>
      <c r="JQ40" s="1057"/>
      <c r="JR40" s="1058"/>
      <c r="JS40" s="664"/>
      <c r="JT40" s="1055"/>
      <c r="JU40" s="1055"/>
      <c r="JV40" s="1055"/>
      <c r="JW40" s="1055"/>
      <c r="JX40" s="1059"/>
      <c r="JY40" s="1055"/>
      <c r="JZ40" s="1055"/>
      <c r="KA40" s="1055"/>
      <c r="KB40" s="1056"/>
      <c r="KC40" s="662"/>
      <c r="KD40" s="1057"/>
      <c r="KE40" s="1057"/>
      <c r="KF40" s="1057"/>
      <c r="KG40" s="1057"/>
      <c r="KH40" s="1057"/>
      <c r="KI40" s="1057"/>
      <c r="KJ40" s="1057"/>
      <c r="KK40" s="1057"/>
      <c r="KL40" s="1058"/>
      <c r="KM40" s="664"/>
      <c r="KN40" s="1055"/>
      <c r="KO40" s="1055"/>
      <c r="KP40" s="1055"/>
      <c r="KQ40" s="1055"/>
      <c r="KR40" s="1055"/>
      <c r="KS40" s="1055"/>
      <c r="KT40" s="1055"/>
      <c r="KU40" s="1055"/>
      <c r="KV40" s="1056"/>
      <c r="KW40" s="662"/>
      <c r="KX40" s="1057"/>
      <c r="KY40" s="1057"/>
      <c r="KZ40" s="1057"/>
      <c r="LA40" s="1057"/>
      <c r="LB40" s="1057"/>
      <c r="LC40" s="1057"/>
      <c r="LD40" s="1057"/>
      <c r="LE40" s="1057"/>
      <c r="LF40" s="1058"/>
      <c r="LG40" s="1060"/>
      <c r="LH40" s="1055"/>
      <c r="LI40" s="1055"/>
      <c r="LJ40" s="1055"/>
      <c r="LK40" s="1055"/>
      <c r="LL40" s="1055"/>
      <c r="LM40" s="1055"/>
      <c r="LN40" s="1055"/>
      <c r="LO40" s="1055"/>
      <c r="LP40" s="1055"/>
      <c r="LQ40" s="1059"/>
      <c r="LR40" s="739">
        <f t="shared" si="5"/>
        <v>0</v>
      </c>
      <c r="LS40" s="740" t="b">
        <f t="shared" si="66"/>
        <v>0</v>
      </c>
      <c r="LT40" s="741">
        <f t="shared" si="6"/>
        <v>0</v>
      </c>
      <c r="LU40" s="742" t="b">
        <f t="shared" si="67"/>
        <v>0</v>
      </c>
      <c r="LV40" s="743">
        <f t="shared" si="84"/>
        <v>0</v>
      </c>
      <c r="LW40" s="744" t="b">
        <f t="shared" si="68"/>
        <v>0</v>
      </c>
      <c r="LX40" s="745">
        <f t="shared" si="8"/>
        <v>0</v>
      </c>
      <c r="LY40" s="746" t="b">
        <f t="shared" si="69"/>
        <v>0</v>
      </c>
      <c r="LZ40" s="764">
        <f t="shared" si="9"/>
        <v>0</v>
      </c>
      <c r="MA40" s="765" t="b">
        <f t="shared" si="70"/>
        <v>0</v>
      </c>
      <c r="MB40" s="766">
        <f t="shared" si="85"/>
        <v>0</v>
      </c>
      <c r="MC40" s="767" t="b">
        <f t="shared" si="71"/>
        <v>0</v>
      </c>
      <c r="MD40" s="768">
        <f t="shared" si="11"/>
        <v>0</v>
      </c>
      <c r="ME40" s="769" t="b">
        <f t="shared" si="72"/>
        <v>0</v>
      </c>
      <c r="MF40" s="770">
        <f t="shared" si="86"/>
        <v>0</v>
      </c>
      <c r="MG40" s="771" t="b">
        <f t="shared" si="73"/>
        <v>0</v>
      </c>
      <c r="MH40" s="772">
        <f t="shared" si="87"/>
        <v>0</v>
      </c>
      <c r="MI40" s="773" t="b">
        <f t="shared" si="74"/>
        <v>0</v>
      </c>
      <c r="MJ40" s="774">
        <f t="shared" si="88"/>
        <v>0</v>
      </c>
      <c r="MK40" s="775" t="b">
        <f t="shared" si="75"/>
        <v>0</v>
      </c>
      <c r="ML40" s="776">
        <f t="shared" si="89"/>
        <v>0</v>
      </c>
      <c r="MM40" s="777" t="b">
        <f t="shared" si="76"/>
        <v>0</v>
      </c>
      <c r="MN40" s="778">
        <f t="shared" si="90"/>
        <v>0</v>
      </c>
      <c r="MO40" s="779" t="b">
        <f t="shared" si="77"/>
        <v>0</v>
      </c>
      <c r="MP40" s="884">
        <f t="shared" si="91"/>
        <v>0</v>
      </c>
      <c r="MQ40" s="885" t="b">
        <f t="shared" si="78"/>
        <v>0</v>
      </c>
      <c r="MR40" s="1449"/>
      <c r="MS40" s="645"/>
      <c r="MT40" s="646"/>
      <c r="MU40" s="647"/>
      <c r="MV40" s="648"/>
      <c r="MW40" s="649"/>
      <c r="MX40" s="657"/>
      <c r="MY40" s="658"/>
      <c r="MZ40" s="659"/>
      <c r="NA40" s="660"/>
      <c r="NB40" s="661"/>
      <c r="NC40" s="662"/>
      <c r="ND40" s="666"/>
      <c r="NE40" s="664"/>
      <c r="NF40" s="665"/>
      <c r="NG40" s="1575" t="b">
        <f t="shared" si="93"/>
        <v>0</v>
      </c>
      <c r="NH40" s="1575" t="b">
        <f t="shared" si="93"/>
        <v>0</v>
      </c>
      <c r="NI40" s="1575" t="b">
        <f t="shared" si="93"/>
        <v>0</v>
      </c>
      <c r="NJ40" s="1575" t="b">
        <f t="shared" si="93"/>
        <v>0</v>
      </c>
      <c r="NK40" s="1575" t="b">
        <f t="shared" si="93"/>
        <v>0</v>
      </c>
      <c r="NL40" s="1575" t="b">
        <f t="shared" si="93"/>
        <v>0</v>
      </c>
      <c r="NM40" s="1575" t="b">
        <f t="shared" si="93"/>
        <v>0</v>
      </c>
      <c r="NN40" s="1575" t="b">
        <f t="shared" si="93"/>
        <v>0</v>
      </c>
      <c r="NO40" s="1575" t="b">
        <f t="shared" si="92"/>
        <v>0</v>
      </c>
      <c r="NP40" s="1576" t="b">
        <f t="shared" si="92"/>
        <v>0</v>
      </c>
      <c r="NQ40" s="1576" t="b">
        <f t="shared" si="92"/>
        <v>0</v>
      </c>
      <c r="NR40" s="1576" t="b">
        <f t="shared" si="92"/>
        <v>0</v>
      </c>
      <c r="NS40" s="1575" t="b">
        <f t="shared" si="92"/>
        <v>0</v>
      </c>
      <c r="NT40" s="1445"/>
    </row>
    <row r="41" spans="1:384" ht="23.25" thickBot="1" x14ac:dyDescent="0.35">
      <c r="A41" s="1600">
        <v>29</v>
      </c>
      <c r="B41" s="1601"/>
      <c r="C41" s="1602"/>
      <c r="D41" s="1601"/>
      <c r="E41" s="1515"/>
      <c r="F41" s="89"/>
      <c r="G41" s="90"/>
      <c r="H41" s="100"/>
      <c r="I41" s="100"/>
      <c r="J41" s="1558"/>
      <c r="K41" s="1565">
        <f t="shared" si="79"/>
        <v>0</v>
      </c>
      <c r="L41" s="1562"/>
      <c r="M41" s="1178"/>
      <c r="N41" s="1179"/>
      <c r="O41" s="1195"/>
      <c r="P41" s="1197"/>
      <c r="Q41" s="1197"/>
      <c r="R41" s="1197"/>
      <c r="S41" s="1197"/>
      <c r="T41" s="1197"/>
      <c r="U41" s="1197"/>
      <c r="V41" s="1198"/>
      <c r="W41" s="1532" t="b">
        <f t="shared" si="81"/>
        <v>0</v>
      </c>
      <c r="X41" s="1531" t="b">
        <f t="shared" si="19"/>
        <v>0</v>
      </c>
      <c r="Y41" s="1531" t="b">
        <f t="shared" si="20"/>
        <v>0</v>
      </c>
      <c r="Z41" s="1531" t="b">
        <f t="shared" si="21"/>
        <v>0</v>
      </c>
      <c r="AA41" s="1531" t="b">
        <f t="shared" si="22"/>
        <v>0</v>
      </c>
      <c r="AB41" s="1531" t="b">
        <f t="shared" si="23"/>
        <v>0</v>
      </c>
      <c r="AC41" s="1531" t="b">
        <f t="shared" si="24"/>
        <v>0</v>
      </c>
      <c r="AD41" s="1533" t="b">
        <f t="shared" si="25"/>
        <v>0</v>
      </c>
      <c r="AE41" s="1178"/>
      <c r="AF41" s="1181"/>
      <c r="AG41" s="103"/>
      <c r="AH41" s="104"/>
      <c r="AI41" s="104"/>
      <c r="AJ41" s="104"/>
      <c r="AK41" s="104"/>
      <c r="AL41" s="104"/>
      <c r="AM41" s="104"/>
      <c r="AN41" s="104"/>
      <c r="AO41" s="104"/>
      <c r="AP41" s="105"/>
      <c r="AQ41" s="1667"/>
      <c r="AR41" s="103"/>
      <c r="AS41" s="104"/>
      <c r="AT41" s="104"/>
      <c r="AU41" s="104"/>
      <c r="AV41" s="104"/>
      <c r="AW41" s="104"/>
      <c r="AX41" s="104"/>
      <c r="AY41" s="104"/>
      <c r="AZ41" s="104"/>
      <c r="BA41" s="105"/>
      <c r="BB41" s="1645">
        <f t="shared" si="94"/>
        <v>0</v>
      </c>
      <c r="BC41" s="382">
        <f t="shared" si="95"/>
        <v>0</v>
      </c>
      <c r="BD41" s="1647" t="e">
        <f t="shared" si="26"/>
        <v>#DIV/0!</v>
      </c>
      <c r="BE41" s="367" t="e">
        <f t="shared" si="27"/>
        <v>#DIV/0!</v>
      </c>
      <c r="BF41" s="368" t="e">
        <f t="shared" si="28"/>
        <v>#DIV/0!</v>
      </c>
      <c r="BG41" s="369" t="e">
        <f t="shared" si="96"/>
        <v>#DIV/0!</v>
      </c>
      <c r="BH41" s="370" t="e">
        <f t="shared" si="3"/>
        <v>#DIV/0!</v>
      </c>
      <c r="BI41" s="371" t="e">
        <f t="shared" si="97"/>
        <v>#DIV/0!</v>
      </c>
      <c r="BJ41" s="372" t="e">
        <f t="shared" si="29"/>
        <v>#DIV/0!</v>
      </c>
      <c r="BK41" s="372" t="e">
        <f t="shared" si="30"/>
        <v>#DIV/0!</v>
      </c>
      <c r="BL41" s="379" t="e">
        <f t="shared" si="31"/>
        <v>#DIV/0!</v>
      </c>
      <c r="BM41" s="99"/>
      <c r="BN41" s="1181"/>
      <c r="BO41" s="1838"/>
      <c r="BP41" s="1839"/>
      <c r="BQ41" s="1839"/>
      <c r="BR41" s="1839"/>
      <c r="BS41" s="1839"/>
      <c r="BT41" s="1839"/>
      <c r="BU41" s="1839"/>
      <c r="BV41" s="1839"/>
      <c r="BW41" s="1839"/>
      <c r="BX41" s="1839"/>
      <c r="BY41" s="1839"/>
      <c r="BZ41" s="1839"/>
      <c r="CA41" s="1839"/>
      <c r="CB41" s="1839"/>
      <c r="CC41" s="1839"/>
      <c r="CD41" s="1839"/>
      <c r="CE41" s="1839"/>
      <c r="CF41" s="1839"/>
      <c r="CG41" s="1839"/>
      <c r="CH41" s="1839"/>
      <c r="CI41" s="1839"/>
      <c r="CJ41" s="1839"/>
      <c r="CK41" s="1839"/>
      <c r="CL41" s="1839"/>
      <c r="CM41" s="1839"/>
      <c r="CN41" s="1839"/>
      <c r="CO41" s="1839"/>
      <c r="CP41" s="1839"/>
      <c r="CQ41" s="1839"/>
      <c r="CR41" s="1839"/>
      <c r="CS41" s="1839"/>
      <c r="CT41" s="1839"/>
      <c r="CU41" s="1839"/>
      <c r="CV41" s="1839"/>
      <c r="CW41" s="1839"/>
      <c r="CX41" s="1839"/>
      <c r="CY41" s="1839"/>
      <c r="CZ41" s="1839"/>
      <c r="DA41" s="1839"/>
      <c r="DB41" s="1840"/>
      <c r="DC41" s="1831">
        <f t="shared" si="32"/>
        <v>0</v>
      </c>
      <c r="DD41" s="1832">
        <f t="shared" si="33"/>
        <v>0</v>
      </c>
      <c r="DE41" s="1833">
        <f t="shared" si="34"/>
        <v>0</v>
      </c>
      <c r="DF41" s="1831">
        <f t="shared" si="35"/>
        <v>0</v>
      </c>
      <c r="DG41" s="1832">
        <f t="shared" si="36"/>
        <v>0</v>
      </c>
      <c r="DH41" s="1833">
        <f t="shared" si="37"/>
        <v>0</v>
      </c>
      <c r="DI41" s="1831">
        <f t="shared" si="38"/>
        <v>0</v>
      </c>
      <c r="DJ41" s="1832">
        <f t="shared" si="39"/>
        <v>0</v>
      </c>
      <c r="DK41" s="1832">
        <f t="shared" si="40"/>
        <v>0</v>
      </c>
      <c r="DL41" s="1833">
        <f t="shared" si="41"/>
        <v>0</v>
      </c>
      <c r="DM41" s="1834">
        <f t="shared" si="42"/>
        <v>0</v>
      </c>
      <c r="DN41" s="1835">
        <f t="shared" si="43"/>
        <v>0</v>
      </c>
      <c r="DO41" s="1836">
        <f t="shared" si="44"/>
        <v>0</v>
      </c>
      <c r="DP41" s="1837">
        <f t="shared" si="45"/>
        <v>0</v>
      </c>
      <c r="DQ41" s="1837">
        <f t="shared" si="46"/>
        <v>0</v>
      </c>
      <c r="DR41" s="1192"/>
      <c r="DS41" s="1210"/>
      <c r="DT41" s="1211"/>
      <c r="DU41" s="1212"/>
      <c r="DV41" s="1213"/>
      <c r="DW41" s="1180"/>
      <c r="DX41" s="1178"/>
      <c r="DY41" s="1181"/>
      <c r="DZ41" s="1195"/>
      <c r="EA41" s="1196"/>
      <c r="EB41" s="1195"/>
      <c r="EC41" s="1197"/>
      <c r="ED41" s="1196"/>
      <c r="EE41" s="1191"/>
      <c r="EF41" s="1192"/>
      <c r="EG41" s="1195"/>
      <c r="EH41" s="1196"/>
      <c r="EI41" s="1195"/>
      <c r="EJ41" s="1197"/>
      <c r="EK41" s="1198"/>
      <c r="EL41" s="1199"/>
      <c r="EM41" s="1179"/>
      <c r="EN41" s="1178"/>
      <c r="EO41" s="1688"/>
      <c r="EP41" s="1680"/>
      <c r="EQ41" s="1675"/>
      <c r="ER41" s="1498"/>
      <c r="ES41" s="1498"/>
      <c r="ET41" s="1499"/>
      <c r="EU41" s="1500"/>
      <c r="EV41" s="1501"/>
      <c r="EW41" s="1501"/>
      <c r="EX41" s="1501"/>
      <c r="EY41" s="1501"/>
      <c r="EZ41" s="1501"/>
      <c r="FA41" s="1501"/>
      <c r="FB41" s="1502"/>
      <c r="FC41" s="1689"/>
      <c r="FD41" s="1444"/>
      <c r="FE41" s="2219"/>
      <c r="FF41" s="2220"/>
      <c r="FG41" s="2220"/>
      <c r="FH41" s="2220"/>
      <c r="FI41" s="2220"/>
      <c r="FJ41" s="2220"/>
      <c r="FK41" s="2220"/>
      <c r="FL41" s="2220"/>
      <c r="FM41" s="2220"/>
      <c r="FN41" s="2220"/>
      <c r="FO41" s="2220"/>
      <c r="FP41" s="2220"/>
      <c r="FQ41" s="2220"/>
      <c r="FR41" s="2220"/>
      <c r="FS41" s="2220"/>
      <c r="FT41" s="2220"/>
      <c r="FU41" s="2220"/>
      <c r="FV41" s="2220"/>
      <c r="FW41" s="2220"/>
      <c r="FX41" s="2220"/>
      <c r="FY41" s="2220"/>
      <c r="FZ41" s="2220"/>
      <c r="GA41" s="2220"/>
      <c r="GB41" s="2220"/>
      <c r="GC41" s="2220"/>
      <c r="GD41" s="2220"/>
      <c r="GE41" s="2220"/>
      <c r="GF41" s="2220"/>
      <c r="GG41" s="2220"/>
      <c r="GH41" s="2220"/>
      <c r="GI41" s="2220"/>
      <c r="GJ41" s="2220"/>
      <c r="GK41" s="2220"/>
      <c r="GL41" s="2220"/>
      <c r="GM41" s="2220"/>
      <c r="GN41" s="2220"/>
      <c r="GO41" s="2220"/>
      <c r="GP41" s="2220"/>
      <c r="GQ41" s="2220"/>
      <c r="GR41" s="2220"/>
      <c r="GS41" s="2220"/>
      <c r="GT41" s="2220"/>
      <c r="GU41" s="2220"/>
      <c r="GV41" s="2220"/>
      <c r="GW41" s="2220"/>
      <c r="GX41" s="2221"/>
      <c r="GY41" s="2198">
        <f t="shared" si="47"/>
        <v>0</v>
      </c>
      <c r="GZ41" s="399" t="b">
        <f t="shared" si="82"/>
        <v>0</v>
      </c>
      <c r="HA41" s="2199">
        <f t="shared" si="48"/>
        <v>0</v>
      </c>
      <c r="HB41" s="2211" t="b">
        <f t="shared" si="49"/>
        <v>0</v>
      </c>
      <c r="HC41" s="2201">
        <f t="shared" si="50"/>
        <v>0</v>
      </c>
      <c r="HD41" s="400" t="b">
        <f t="shared" si="51"/>
        <v>0</v>
      </c>
      <c r="HE41" s="2202">
        <f t="shared" si="52"/>
        <v>0</v>
      </c>
      <c r="HF41" s="401" t="b">
        <f t="shared" si="53"/>
        <v>0</v>
      </c>
      <c r="HG41" s="2203">
        <f t="shared" si="54"/>
        <v>0</v>
      </c>
      <c r="HH41" s="2212" t="b">
        <f t="shared" si="55"/>
        <v>0</v>
      </c>
      <c r="HI41" s="2205">
        <f t="shared" si="56"/>
        <v>0</v>
      </c>
      <c r="HJ41" s="395" t="b">
        <f t="shared" si="57"/>
        <v>0</v>
      </c>
      <c r="HK41" s="2206">
        <f t="shared" si="58"/>
        <v>0</v>
      </c>
      <c r="HL41" s="1007" t="b">
        <f t="shared" si="59"/>
        <v>0</v>
      </c>
      <c r="HM41" s="1447"/>
      <c r="HN41" s="1448"/>
      <c r="HO41" s="905"/>
      <c r="HP41" s="906"/>
      <c r="HQ41" s="907"/>
      <c r="HR41" s="908"/>
      <c r="HS41" s="909"/>
      <c r="HT41" s="910"/>
      <c r="HU41" s="911"/>
      <c r="HV41" s="714" t="b">
        <f t="shared" si="83"/>
        <v>0</v>
      </c>
      <c r="HW41" s="715" t="b">
        <f t="shared" si="83"/>
        <v>0</v>
      </c>
      <c r="HX41" s="715" t="b">
        <f t="shared" si="61"/>
        <v>0</v>
      </c>
      <c r="HY41" s="715" t="b">
        <f t="shared" si="62"/>
        <v>0</v>
      </c>
      <c r="HZ41" s="715" t="b">
        <f t="shared" si="63"/>
        <v>0</v>
      </c>
      <c r="IA41" s="716" t="b">
        <f t="shared" si="64"/>
        <v>0</v>
      </c>
      <c r="IB41" s="717" t="b">
        <f t="shared" si="65"/>
        <v>0</v>
      </c>
      <c r="IC41" s="1449"/>
      <c r="ID41" s="1447"/>
      <c r="IE41" s="664"/>
      <c r="IF41" s="1055"/>
      <c r="IG41" s="1055"/>
      <c r="IH41" s="1055"/>
      <c r="II41" s="1055"/>
      <c r="IJ41" s="1055"/>
      <c r="IK41" s="1055"/>
      <c r="IL41" s="1055"/>
      <c r="IM41" s="1055"/>
      <c r="IN41" s="1056"/>
      <c r="IO41" s="662"/>
      <c r="IP41" s="1057"/>
      <c r="IQ41" s="1057"/>
      <c r="IR41" s="1057"/>
      <c r="IS41" s="1057"/>
      <c r="IT41" s="1057"/>
      <c r="IU41" s="1057"/>
      <c r="IV41" s="1057"/>
      <c r="IW41" s="1057"/>
      <c r="IX41" s="1058"/>
      <c r="IY41" s="664"/>
      <c r="IZ41" s="1055"/>
      <c r="JA41" s="1055"/>
      <c r="JB41" s="1055"/>
      <c r="JC41" s="1055"/>
      <c r="JD41" s="1055"/>
      <c r="JE41" s="1055"/>
      <c r="JF41" s="1055"/>
      <c r="JG41" s="1055"/>
      <c r="JH41" s="1059"/>
      <c r="JI41" s="662"/>
      <c r="JJ41" s="1057"/>
      <c r="JK41" s="1057"/>
      <c r="JL41" s="1057"/>
      <c r="JM41" s="1057"/>
      <c r="JN41" s="1057"/>
      <c r="JO41" s="1057"/>
      <c r="JP41" s="1057"/>
      <c r="JQ41" s="1057"/>
      <c r="JR41" s="1058"/>
      <c r="JS41" s="664"/>
      <c r="JT41" s="1055"/>
      <c r="JU41" s="1055"/>
      <c r="JV41" s="1055"/>
      <c r="JW41" s="1055"/>
      <c r="JX41" s="1059"/>
      <c r="JY41" s="1055"/>
      <c r="JZ41" s="1055"/>
      <c r="KA41" s="1055"/>
      <c r="KB41" s="1056"/>
      <c r="KC41" s="662"/>
      <c r="KD41" s="1057"/>
      <c r="KE41" s="1057"/>
      <c r="KF41" s="1057"/>
      <c r="KG41" s="1057"/>
      <c r="KH41" s="1057"/>
      <c r="KI41" s="1057"/>
      <c r="KJ41" s="1057"/>
      <c r="KK41" s="1057"/>
      <c r="KL41" s="1058"/>
      <c r="KM41" s="664"/>
      <c r="KN41" s="1055"/>
      <c r="KO41" s="1055"/>
      <c r="KP41" s="1055"/>
      <c r="KQ41" s="1055"/>
      <c r="KR41" s="1055"/>
      <c r="KS41" s="1055"/>
      <c r="KT41" s="1055"/>
      <c r="KU41" s="1055"/>
      <c r="KV41" s="1056"/>
      <c r="KW41" s="662"/>
      <c r="KX41" s="1057"/>
      <c r="KY41" s="1057"/>
      <c r="KZ41" s="1057"/>
      <c r="LA41" s="1057"/>
      <c r="LB41" s="1057"/>
      <c r="LC41" s="1057"/>
      <c r="LD41" s="1057"/>
      <c r="LE41" s="1057"/>
      <c r="LF41" s="1058"/>
      <c r="LG41" s="1060"/>
      <c r="LH41" s="1055"/>
      <c r="LI41" s="1055"/>
      <c r="LJ41" s="1055"/>
      <c r="LK41" s="1055"/>
      <c r="LL41" s="1055"/>
      <c r="LM41" s="1055"/>
      <c r="LN41" s="1055"/>
      <c r="LO41" s="1055"/>
      <c r="LP41" s="1055"/>
      <c r="LQ41" s="1059"/>
      <c r="LR41" s="739">
        <f t="shared" si="5"/>
        <v>0</v>
      </c>
      <c r="LS41" s="740" t="b">
        <f t="shared" si="66"/>
        <v>0</v>
      </c>
      <c r="LT41" s="741">
        <f t="shared" si="6"/>
        <v>0</v>
      </c>
      <c r="LU41" s="742" t="b">
        <f t="shared" si="67"/>
        <v>0</v>
      </c>
      <c r="LV41" s="743">
        <f t="shared" si="84"/>
        <v>0</v>
      </c>
      <c r="LW41" s="744" t="b">
        <f t="shared" si="68"/>
        <v>0</v>
      </c>
      <c r="LX41" s="745">
        <f t="shared" si="8"/>
        <v>0</v>
      </c>
      <c r="LY41" s="746" t="b">
        <f t="shared" si="69"/>
        <v>0</v>
      </c>
      <c r="LZ41" s="764">
        <f t="shared" si="9"/>
        <v>0</v>
      </c>
      <c r="MA41" s="765" t="b">
        <f t="shared" si="70"/>
        <v>0</v>
      </c>
      <c r="MB41" s="766">
        <f t="shared" si="85"/>
        <v>0</v>
      </c>
      <c r="MC41" s="767" t="b">
        <f t="shared" si="71"/>
        <v>0</v>
      </c>
      <c r="MD41" s="768">
        <f t="shared" si="11"/>
        <v>0</v>
      </c>
      <c r="ME41" s="769" t="b">
        <f t="shared" si="72"/>
        <v>0</v>
      </c>
      <c r="MF41" s="770">
        <f t="shared" si="86"/>
        <v>0</v>
      </c>
      <c r="MG41" s="771" t="b">
        <f t="shared" si="73"/>
        <v>0</v>
      </c>
      <c r="MH41" s="772">
        <f t="shared" si="87"/>
        <v>0</v>
      </c>
      <c r="MI41" s="773" t="b">
        <f t="shared" si="74"/>
        <v>0</v>
      </c>
      <c r="MJ41" s="774">
        <f t="shared" si="88"/>
        <v>0</v>
      </c>
      <c r="MK41" s="775" t="b">
        <f t="shared" si="75"/>
        <v>0</v>
      </c>
      <c r="ML41" s="776">
        <f t="shared" si="89"/>
        <v>0</v>
      </c>
      <c r="MM41" s="777" t="b">
        <f t="shared" si="76"/>
        <v>0</v>
      </c>
      <c r="MN41" s="778">
        <f t="shared" si="90"/>
        <v>0</v>
      </c>
      <c r="MO41" s="779" t="b">
        <f t="shared" si="77"/>
        <v>0</v>
      </c>
      <c r="MP41" s="884">
        <f t="shared" si="91"/>
        <v>0</v>
      </c>
      <c r="MQ41" s="885" t="b">
        <f t="shared" si="78"/>
        <v>0</v>
      </c>
      <c r="MR41" s="1449"/>
      <c r="MS41" s="645"/>
      <c r="MT41" s="646"/>
      <c r="MU41" s="647"/>
      <c r="MV41" s="648"/>
      <c r="MW41" s="649"/>
      <c r="MX41" s="657"/>
      <c r="MY41" s="658"/>
      <c r="MZ41" s="659"/>
      <c r="NA41" s="660"/>
      <c r="NB41" s="661"/>
      <c r="NC41" s="662"/>
      <c r="ND41" s="663"/>
      <c r="NE41" s="664"/>
      <c r="NF41" s="665"/>
      <c r="NG41" s="1575" t="b">
        <f t="shared" si="93"/>
        <v>0</v>
      </c>
      <c r="NH41" s="1575" t="b">
        <f t="shared" si="93"/>
        <v>0</v>
      </c>
      <c r="NI41" s="1575" t="b">
        <f t="shared" si="93"/>
        <v>0</v>
      </c>
      <c r="NJ41" s="1575" t="b">
        <f t="shared" si="93"/>
        <v>0</v>
      </c>
      <c r="NK41" s="1575" t="b">
        <f t="shared" si="93"/>
        <v>0</v>
      </c>
      <c r="NL41" s="1575" t="b">
        <f t="shared" si="93"/>
        <v>0</v>
      </c>
      <c r="NM41" s="1575" t="b">
        <f t="shared" si="93"/>
        <v>0</v>
      </c>
      <c r="NN41" s="1575" t="b">
        <f t="shared" si="93"/>
        <v>0</v>
      </c>
      <c r="NO41" s="1575" t="b">
        <f t="shared" si="92"/>
        <v>0</v>
      </c>
      <c r="NP41" s="1576" t="b">
        <f t="shared" si="92"/>
        <v>0</v>
      </c>
      <c r="NQ41" s="1576" t="b">
        <f t="shared" si="92"/>
        <v>0</v>
      </c>
      <c r="NR41" s="1576" t="b">
        <f t="shared" si="92"/>
        <v>0</v>
      </c>
      <c r="NS41" s="1575" t="b">
        <f t="shared" si="92"/>
        <v>0</v>
      </c>
      <c r="NT41" s="1445"/>
    </row>
    <row r="42" spans="1:384" ht="23.25" thickBot="1" x14ac:dyDescent="0.35">
      <c r="A42" s="1600">
        <v>30</v>
      </c>
      <c r="B42" s="1601"/>
      <c r="C42" s="1602"/>
      <c r="D42" s="1601"/>
      <c r="E42" s="1515"/>
      <c r="F42" s="89"/>
      <c r="G42" s="90"/>
      <c r="H42" s="100"/>
      <c r="I42" s="100"/>
      <c r="J42" s="1558"/>
      <c r="K42" s="1565">
        <f t="shared" si="79"/>
        <v>0</v>
      </c>
      <c r="L42" s="1562"/>
      <c r="M42" s="1178"/>
      <c r="N42" s="1179"/>
      <c r="O42" s="1195"/>
      <c r="P42" s="1197"/>
      <c r="Q42" s="1197"/>
      <c r="R42" s="1197"/>
      <c r="S42" s="1197"/>
      <c r="T42" s="1197"/>
      <c r="U42" s="1197"/>
      <c r="V42" s="1198"/>
      <c r="W42" s="1532" t="b">
        <f t="shared" si="81"/>
        <v>0</v>
      </c>
      <c r="X42" s="1531" t="b">
        <f t="shared" si="19"/>
        <v>0</v>
      </c>
      <c r="Y42" s="1531" t="b">
        <f t="shared" si="20"/>
        <v>0</v>
      </c>
      <c r="Z42" s="1531" t="b">
        <f t="shared" si="21"/>
        <v>0</v>
      </c>
      <c r="AA42" s="1531" t="b">
        <f t="shared" si="22"/>
        <v>0</v>
      </c>
      <c r="AB42" s="1531" t="b">
        <f t="shared" si="23"/>
        <v>0</v>
      </c>
      <c r="AC42" s="1531" t="b">
        <f t="shared" si="24"/>
        <v>0</v>
      </c>
      <c r="AD42" s="1533" t="b">
        <f t="shared" si="25"/>
        <v>0</v>
      </c>
      <c r="AE42" s="1178"/>
      <c r="AF42" s="1181"/>
      <c r="AG42" s="103"/>
      <c r="AH42" s="104"/>
      <c r="AI42" s="104"/>
      <c r="AJ42" s="104"/>
      <c r="AK42" s="104"/>
      <c r="AL42" s="104"/>
      <c r="AM42" s="104"/>
      <c r="AN42" s="104"/>
      <c r="AO42" s="104"/>
      <c r="AP42" s="105"/>
      <c r="AQ42" s="1667"/>
      <c r="AR42" s="103"/>
      <c r="AS42" s="104"/>
      <c r="AT42" s="104"/>
      <c r="AU42" s="104"/>
      <c r="AV42" s="104"/>
      <c r="AW42" s="104"/>
      <c r="AX42" s="104"/>
      <c r="AY42" s="104"/>
      <c r="AZ42" s="104"/>
      <c r="BA42" s="105"/>
      <c r="BB42" s="1645">
        <f t="shared" si="94"/>
        <v>0</v>
      </c>
      <c r="BC42" s="382">
        <f t="shared" si="95"/>
        <v>0</v>
      </c>
      <c r="BD42" s="1647" t="e">
        <f t="shared" si="26"/>
        <v>#DIV/0!</v>
      </c>
      <c r="BE42" s="367" t="e">
        <f t="shared" si="27"/>
        <v>#DIV/0!</v>
      </c>
      <c r="BF42" s="368" t="e">
        <f t="shared" si="28"/>
        <v>#DIV/0!</v>
      </c>
      <c r="BG42" s="369" t="e">
        <f t="shared" si="96"/>
        <v>#DIV/0!</v>
      </c>
      <c r="BH42" s="370" t="e">
        <f t="shared" si="3"/>
        <v>#DIV/0!</v>
      </c>
      <c r="BI42" s="371" t="e">
        <f t="shared" si="97"/>
        <v>#DIV/0!</v>
      </c>
      <c r="BJ42" s="372" t="e">
        <f t="shared" si="29"/>
        <v>#DIV/0!</v>
      </c>
      <c r="BK42" s="372" t="e">
        <f t="shared" si="30"/>
        <v>#DIV/0!</v>
      </c>
      <c r="BL42" s="379" t="e">
        <f t="shared" si="31"/>
        <v>#DIV/0!</v>
      </c>
      <c r="BM42" s="99"/>
      <c r="BN42" s="1181"/>
      <c r="BO42" s="1838"/>
      <c r="BP42" s="1839"/>
      <c r="BQ42" s="1839"/>
      <c r="BR42" s="1839"/>
      <c r="BS42" s="1839"/>
      <c r="BT42" s="1839"/>
      <c r="BU42" s="1839"/>
      <c r="BV42" s="1839"/>
      <c r="BW42" s="1839"/>
      <c r="BX42" s="1839"/>
      <c r="BY42" s="1839"/>
      <c r="BZ42" s="1839"/>
      <c r="CA42" s="1839"/>
      <c r="CB42" s="1839"/>
      <c r="CC42" s="1839"/>
      <c r="CD42" s="1839"/>
      <c r="CE42" s="1839"/>
      <c r="CF42" s="1839"/>
      <c r="CG42" s="1839"/>
      <c r="CH42" s="1839"/>
      <c r="CI42" s="1839"/>
      <c r="CJ42" s="1839"/>
      <c r="CK42" s="1839"/>
      <c r="CL42" s="1839"/>
      <c r="CM42" s="1839"/>
      <c r="CN42" s="1839"/>
      <c r="CO42" s="1839"/>
      <c r="CP42" s="1839"/>
      <c r="CQ42" s="1839"/>
      <c r="CR42" s="1839"/>
      <c r="CS42" s="1839"/>
      <c r="CT42" s="1839"/>
      <c r="CU42" s="1839"/>
      <c r="CV42" s="1839"/>
      <c r="CW42" s="1839"/>
      <c r="CX42" s="1839"/>
      <c r="CY42" s="1839"/>
      <c r="CZ42" s="1839"/>
      <c r="DA42" s="1839"/>
      <c r="DB42" s="1840"/>
      <c r="DC42" s="1831">
        <f t="shared" si="32"/>
        <v>0</v>
      </c>
      <c r="DD42" s="1832">
        <f t="shared" si="33"/>
        <v>0</v>
      </c>
      <c r="DE42" s="1833">
        <f t="shared" si="34"/>
        <v>0</v>
      </c>
      <c r="DF42" s="1831">
        <f t="shared" si="35"/>
        <v>0</v>
      </c>
      <c r="DG42" s="1832">
        <f t="shared" si="36"/>
        <v>0</v>
      </c>
      <c r="DH42" s="1833">
        <f t="shared" si="37"/>
        <v>0</v>
      </c>
      <c r="DI42" s="1831">
        <f t="shared" si="38"/>
        <v>0</v>
      </c>
      <c r="DJ42" s="1832">
        <f t="shared" si="39"/>
        <v>0</v>
      </c>
      <c r="DK42" s="1832">
        <f t="shared" si="40"/>
        <v>0</v>
      </c>
      <c r="DL42" s="1833">
        <f t="shared" si="41"/>
        <v>0</v>
      </c>
      <c r="DM42" s="1834">
        <f t="shared" si="42"/>
        <v>0</v>
      </c>
      <c r="DN42" s="1835">
        <f t="shared" si="43"/>
        <v>0</v>
      </c>
      <c r="DO42" s="1836">
        <f t="shared" si="44"/>
        <v>0</v>
      </c>
      <c r="DP42" s="1837">
        <f t="shared" si="45"/>
        <v>0</v>
      </c>
      <c r="DQ42" s="1837">
        <f t="shared" si="46"/>
        <v>0</v>
      </c>
      <c r="DR42" s="1192"/>
      <c r="DS42" s="1210"/>
      <c r="DT42" s="1211"/>
      <c r="DU42" s="1212"/>
      <c r="DV42" s="1213"/>
      <c r="DW42" s="1180"/>
      <c r="DX42" s="1178"/>
      <c r="DY42" s="1181"/>
      <c r="DZ42" s="1195"/>
      <c r="EA42" s="1196"/>
      <c r="EB42" s="1195"/>
      <c r="EC42" s="1197"/>
      <c r="ED42" s="1196"/>
      <c r="EE42" s="1191"/>
      <c r="EF42" s="1192"/>
      <c r="EG42" s="1195"/>
      <c r="EH42" s="1196"/>
      <c r="EI42" s="1195"/>
      <c r="EJ42" s="1197"/>
      <c r="EK42" s="1198"/>
      <c r="EL42" s="1199"/>
      <c r="EM42" s="1179"/>
      <c r="EN42" s="1178"/>
      <c r="EO42" s="1688"/>
      <c r="EP42" s="1680"/>
      <c r="EQ42" s="1675"/>
      <c r="ER42" s="1498"/>
      <c r="ES42" s="1498"/>
      <c r="ET42" s="1499"/>
      <c r="EU42" s="1500"/>
      <c r="EV42" s="1501"/>
      <c r="EW42" s="1501"/>
      <c r="EX42" s="1501"/>
      <c r="EY42" s="1501"/>
      <c r="EZ42" s="1501"/>
      <c r="FA42" s="1501"/>
      <c r="FB42" s="1502"/>
      <c r="FC42" s="1689"/>
      <c r="FD42" s="1444"/>
      <c r="FE42" s="2222"/>
      <c r="FF42" s="2223"/>
      <c r="FG42" s="2223"/>
      <c r="FH42" s="2223"/>
      <c r="FI42" s="2223"/>
      <c r="FJ42" s="2223"/>
      <c r="FK42" s="2223"/>
      <c r="FL42" s="2223"/>
      <c r="FM42" s="2223"/>
      <c r="FN42" s="2223"/>
      <c r="FO42" s="2223"/>
      <c r="FP42" s="2223"/>
      <c r="FQ42" s="2223"/>
      <c r="FR42" s="2223"/>
      <c r="FS42" s="2223"/>
      <c r="FT42" s="2223"/>
      <c r="FU42" s="2223"/>
      <c r="FV42" s="2223"/>
      <c r="FW42" s="2223"/>
      <c r="FX42" s="2223"/>
      <c r="FY42" s="2223"/>
      <c r="FZ42" s="2223"/>
      <c r="GA42" s="2223"/>
      <c r="GB42" s="2223"/>
      <c r="GC42" s="2223"/>
      <c r="GD42" s="2223"/>
      <c r="GE42" s="2223"/>
      <c r="GF42" s="2223"/>
      <c r="GG42" s="2223"/>
      <c r="GH42" s="2223"/>
      <c r="GI42" s="2223"/>
      <c r="GJ42" s="2223"/>
      <c r="GK42" s="2223"/>
      <c r="GL42" s="2223"/>
      <c r="GM42" s="2223"/>
      <c r="GN42" s="2223"/>
      <c r="GO42" s="2223"/>
      <c r="GP42" s="2223"/>
      <c r="GQ42" s="2223"/>
      <c r="GR42" s="2223"/>
      <c r="GS42" s="2223"/>
      <c r="GT42" s="2223"/>
      <c r="GU42" s="2223"/>
      <c r="GV42" s="2223"/>
      <c r="GW42" s="2223"/>
      <c r="GX42" s="2224"/>
      <c r="GY42" s="2198">
        <f t="shared" si="47"/>
        <v>0</v>
      </c>
      <c r="GZ42" s="399" t="b">
        <f t="shared" si="82"/>
        <v>0</v>
      </c>
      <c r="HA42" s="2199">
        <f t="shared" si="48"/>
        <v>0</v>
      </c>
      <c r="HB42" s="2211" t="b">
        <f t="shared" si="49"/>
        <v>0</v>
      </c>
      <c r="HC42" s="2201">
        <f t="shared" si="50"/>
        <v>0</v>
      </c>
      <c r="HD42" s="400" t="b">
        <f t="shared" si="51"/>
        <v>0</v>
      </c>
      <c r="HE42" s="2202">
        <f t="shared" si="52"/>
        <v>0</v>
      </c>
      <c r="HF42" s="401" t="b">
        <f t="shared" si="53"/>
        <v>0</v>
      </c>
      <c r="HG42" s="2203">
        <f t="shared" si="54"/>
        <v>0</v>
      </c>
      <c r="HH42" s="2212" t="b">
        <f t="shared" si="55"/>
        <v>0</v>
      </c>
      <c r="HI42" s="2205">
        <f t="shared" si="56"/>
        <v>0</v>
      </c>
      <c r="HJ42" s="395" t="b">
        <f t="shared" si="57"/>
        <v>0</v>
      </c>
      <c r="HK42" s="2206">
        <f t="shared" si="58"/>
        <v>0</v>
      </c>
      <c r="HL42" s="1007" t="b">
        <f t="shared" si="59"/>
        <v>0</v>
      </c>
      <c r="HM42" s="1447"/>
      <c r="HN42" s="1448"/>
      <c r="HO42" s="905"/>
      <c r="HP42" s="906"/>
      <c r="HQ42" s="907"/>
      <c r="HR42" s="908"/>
      <c r="HS42" s="909"/>
      <c r="HT42" s="910"/>
      <c r="HU42" s="911"/>
      <c r="HV42" s="714" t="b">
        <f t="shared" si="83"/>
        <v>0</v>
      </c>
      <c r="HW42" s="715" t="b">
        <f t="shared" si="83"/>
        <v>0</v>
      </c>
      <c r="HX42" s="715" t="b">
        <f t="shared" si="61"/>
        <v>0</v>
      </c>
      <c r="HY42" s="715" t="b">
        <f t="shared" si="62"/>
        <v>0</v>
      </c>
      <c r="HZ42" s="715" t="b">
        <f t="shared" si="63"/>
        <v>0</v>
      </c>
      <c r="IA42" s="716" t="b">
        <f t="shared" si="64"/>
        <v>0</v>
      </c>
      <c r="IB42" s="717" t="b">
        <f t="shared" si="65"/>
        <v>0</v>
      </c>
      <c r="IC42" s="1449"/>
      <c r="ID42" s="1447"/>
      <c r="IE42" s="664"/>
      <c r="IF42" s="1055"/>
      <c r="IG42" s="1055"/>
      <c r="IH42" s="1055"/>
      <c r="II42" s="1055"/>
      <c r="IJ42" s="1055"/>
      <c r="IK42" s="1055"/>
      <c r="IL42" s="1055"/>
      <c r="IM42" s="1055"/>
      <c r="IN42" s="1056"/>
      <c r="IO42" s="662"/>
      <c r="IP42" s="1057"/>
      <c r="IQ42" s="1057"/>
      <c r="IR42" s="1057"/>
      <c r="IS42" s="1057"/>
      <c r="IT42" s="1057"/>
      <c r="IU42" s="1057"/>
      <c r="IV42" s="1057"/>
      <c r="IW42" s="1057"/>
      <c r="IX42" s="1058"/>
      <c r="IY42" s="664"/>
      <c r="IZ42" s="1055"/>
      <c r="JA42" s="1055"/>
      <c r="JB42" s="1055"/>
      <c r="JC42" s="1055"/>
      <c r="JD42" s="1055"/>
      <c r="JE42" s="1055"/>
      <c r="JF42" s="1055"/>
      <c r="JG42" s="1055"/>
      <c r="JH42" s="1059"/>
      <c r="JI42" s="662"/>
      <c r="JJ42" s="1057"/>
      <c r="JK42" s="1057"/>
      <c r="JL42" s="1057"/>
      <c r="JM42" s="1057"/>
      <c r="JN42" s="1057"/>
      <c r="JO42" s="1057"/>
      <c r="JP42" s="1057"/>
      <c r="JQ42" s="1057"/>
      <c r="JR42" s="1058"/>
      <c r="JS42" s="664"/>
      <c r="JT42" s="1055"/>
      <c r="JU42" s="1055"/>
      <c r="JV42" s="1055"/>
      <c r="JW42" s="1055"/>
      <c r="JX42" s="1059"/>
      <c r="JY42" s="1055"/>
      <c r="JZ42" s="1055"/>
      <c r="KA42" s="1055"/>
      <c r="KB42" s="1056"/>
      <c r="KC42" s="662"/>
      <c r="KD42" s="1057"/>
      <c r="KE42" s="1057"/>
      <c r="KF42" s="1057"/>
      <c r="KG42" s="1057"/>
      <c r="KH42" s="1057"/>
      <c r="KI42" s="1057"/>
      <c r="KJ42" s="1057"/>
      <c r="KK42" s="1057"/>
      <c r="KL42" s="1058"/>
      <c r="KM42" s="664"/>
      <c r="KN42" s="1055"/>
      <c r="KO42" s="1055"/>
      <c r="KP42" s="1055"/>
      <c r="KQ42" s="1055"/>
      <c r="KR42" s="1055"/>
      <c r="KS42" s="1055"/>
      <c r="KT42" s="1055"/>
      <c r="KU42" s="1055"/>
      <c r="KV42" s="1056"/>
      <c r="KW42" s="662"/>
      <c r="KX42" s="1057"/>
      <c r="KY42" s="1057"/>
      <c r="KZ42" s="1057"/>
      <c r="LA42" s="1057"/>
      <c r="LB42" s="1057"/>
      <c r="LC42" s="1057"/>
      <c r="LD42" s="1057"/>
      <c r="LE42" s="1057"/>
      <c r="LF42" s="1058"/>
      <c r="LG42" s="1060"/>
      <c r="LH42" s="1055"/>
      <c r="LI42" s="1055"/>
      <c r="LJ42" s="1055"/>
      <c r="LK42" s="1055"/>
      <c r="LL42" s="1055"/>
      <c r="LM42" s="1055"/>
      <c r="LN42" s="1055"/>
      <c r="LO42" s="1055"/>
      <c r="LP42" s="1055"/>
      <c r="LQ42" s="1059"/>
      <c r="LR42" s="739">
        <f t="shared" si="5"/>
        <v>0</v>
      </c>
      <c r="LS42" s="740" t="b">
        <f t="shared" si="66"/>
        <v>0</v>
      </c>
      <c r="LT42" s="741">
        <f t="shared" si="6"/>
        <v>0</v>
      </c>
      <c r="LU42" s="742" t="b">
        <f t="shared" si="67"/>
        <v>0</v>
      </c>
      <c r="LV42" s="743">
        <f t="shared" si="84"/>
        <v>0</v>
      </c>
      <c r="LW42" s="744" t="b">
        <f t="shared" si="68"/>
        <v>0</v>
      </c>
      <c r="LX42" s="745">
        <f t="shared" si="8"/>
        <v>0</v>
      </c>
      <c r="LY42" s="746" t="b">
        <f t="shared" si="69"/>
        <v>0</v>
      </c>
      <c r="LZ42" s="764">
        <f t="shared" si="9"/>
        <v>0</v>
      </c>
      <c r="MA42" s="765" t="b">
        <f t="shared" si="70"/>
        <v>0</v>
      </c>
      <c r="MB42" s="766">
        <f t="shared" si="85"/>
        <v>0</v>
      </c>
      <c r="MC42" s="767" t="b">
        <f t="shared" si="71"/>
        <v>0</v>
      </c>
      <c r="MD42" s="768">
        <f t="shared" si="11"/>
        <v>0</v>
      </c>
      <c r="ME42" s="769" t="b">
        <f t="shared" si="72"/>
        <v>0</v>
      </c>
      <c r="MF42" s="770">
        <f t="shared" si="86"/>
        <v>0</v>
      </c>
      <c r="MG42" s="771" t="b">
        <f t="shared" si="73"/>
        <v>0</v>
      </c>
      <c r="MH42" s="772">
        <f t="shared" si="87"/>
        <v>0</v>
      </c>
      <c r="MI42" s="773" t="b">
        <f t="shared" si="74"/>
        <v>0</v>
      </c>
      <c r="MJ42" s="774">
        <f t="shared" si="88"/>
        <v>0</v>
      </c>
      <c r="MK42" s="775" t="b">
        <f t="shared" si="75"/>
        <v>0</v>
      </c>
      <c r="ML42" s="776">
        <f t="shared" si="89"/>
        <v>0</v>
      </c>
      <c r="MM42" s="777" t="b">
        <f t="shared" si="76"/>
        <v>0</v>
      </c>
      <c r="MN42" s="778">
        <f t="shared" si="90"/>
        <v>0</v>
      </c>
      <c r="MO42" s="779" t="b">
        <f t="shared" si="77"/>
        <v>0</v>
      </c>
      <c r="MP42" s="884">
        <f t="shared" si="91"/>
        <v>0</v>
      </c>
      <c r="MQ42" s="885" t="b">
        <f t="shared" si="78"/>
        <v>0</v>
      </c>
      <c r="MR42" s="1449"/>
      <c r="MS42" s="645"/>
      <c r="MT42" s="646"/>
      <c r="MU42" s="647"/>
      <c r="MV42" s="648"/>
      <c r="MW42" s="649"/>
      <c r="MX42" s="657"/>
      <c r="MY42" s="658"/>
      <c r="MZ42" s="659"/>
      <c r="NA42" s="660"/>
      <c r="NB42" s="661"/>
      <c r="NC42" s="662"/>
      <c r="ND42" s="666"/>
      <c r="NE42" s="664"/>
      <c r="NF42" s="665"/>
      <c r="NG42" s="1575" t="b">
        <f t="shared" si="93"/>
        <v>0</v>
      </c>
      <c r="NH42" s="1575" t="b">
        <f t="shared" si="93"/>
        <v>0</v>
      </c>
      <c r="NI42" s="1575" t="b">
        <f t="shared" si="93"/>
        <v>0</v>
      </c>
      <c r="NJ42" s="1575" t="b">
        <f t="shared" si="93"/>
        <v>0</v>
      </c>
      <c r="NK42" s="1575" t="b">
        <f t="shared" si="93"/>
        <v>0</v>
      </c>
      <c r="NL42" s="1575" t="b">
        <f t="shared" si="93"/>
        <v>0</v>
      </c>
      <c r="NM42" s="1575" t="b">
        <f t="shared" si="93"/>
        <v>0</v>
      </c>
      <c r="NN42" s="1575" t="b">
        <f t="shared" si="93"/>
        <v>0</v>
      </c>
      <c r="NO42" s="1575" t="b">
        <f t="shared" si="92"/>
        <v>0</v>
      </c>
      <c r="NP42" s="1576" t="b">
        <f t="shared" si="92"/>
        <v>0</v>
      </c>
      <c r="NQ42" s="1576" t="b">
        <f t="shared" si="92"/>
        <v>0</v>
      </c>
      <c r="NR42" s="1576" t="b">
        <f t="shared" si="92"/>
        <v>0</v>
      </c>
      <c r="NS42" s="1575" t="b">
        <f t="shared" si="92"/>
        <v>0</v>
      </c>
      <c r="NT42" s="1445"/>
    </row>
    <row r="43" spans="1:384" ht="23.25" thickBot="1" x14ac:dyDescent="0.35">
      <c r="A43" s="1600">
        <v>31</v>
      </c>
      <c r="B43" s="1601"/>
      <c r="C43" s="1602"/>
      <c r="D43" s="1601"/>
      <c r="E43" s="1515"/>
      <c r="F43" s="89"/>
      <c r="G43" s="90"/>
      <c r="H43" s="100"/>
      <c r="I43" s="100"/>
      <c r="J43" s="1558"/>
      <c r="K43" s="1565">
        <f t="shared" si="79"/>
        <v>0</v>
      </c>
      <c r="L43" s="1562"/>
      <c r="M43" s="1178"/>
      <c r="N43" s="1179"/>
      <c r="O43" s="1195"/>
      <c r="P43" s="1197"/>
      <c r="Q43" s="1197"/>
      <c r="R43" s="1197"/>
      <c r="S43" s="1197"/>
      <c r="T43" s="1197"/>
      <c r="U43" s="1197"/>
      <c r="V43" s="1198"/>
      <c r="W43" s="1532" t="b">
        <f t="shared" si="81"/>
        <v>0</v>
      </c>
      <c r="X43" s="1531" t="b">
        <f t="shared" si="19"/>
        <v>0</v>
      </c>
      <c r="Y43" s="1531" t="b">
        <f t="shared" si="20"/>
        <v>0</v>
      </c>
      <c r="Z43" s="1531" t="b">
        <f t="shared" si="21"/>
        <v>0</v>
      </c>
      <c r="AA43" s="1531" t="b">
        <f t="shared" si="22"/>
        <v>0</v>
      </c>
      <c r="AB43" s="1531" t="b">
        <f t="shared" si="23"/>
        <v>0</v>
      </c>
      <c r="AC43" s="1531" t="b">
        <f t="shared" si="24"/>
        <v>0</v>
      </c>
      <c r="AD43" s="1533" t="b">
        <f t="shared" si="25"/>
        <v>0</v>
      </c>
      <c r="AE43" s="1178"/>
      <c r="AF43" s="1181"/>
      <c r="AG43" s="103"/>
      <c r="AH43" s="104"/>
      <c r="AI43" s="104"/>
      <c r="AJ43" s="104"/>
      <c r="AK43" s="104"/>
      <c r="AL43" s="104"/>
      <c r="AM43" s="104"/>
      <c r="AN43" s="104"/>
      <c r="AO43" s="104"/>
      <c r="AP43" s="105"/>
      <c r="AQ43" s="1667"/>
      <c r="AR43" s="103"/>
      <c r="AS43" s="104"/>
      <c r="AT43" s="104"/>
      <c r="AU43" s="104"/>
      <c r="AV43" s="104"/>
      <c r="AW43" s="104"/>
      <c r="AX43" s="104"/>
      <c r="AY43" s="104"/>
      <c r="AZ43" s="104"/>
      <c r="BA43" s="105"/>
      <c r="BB43" s="1645">
        <f t="shared" si="94"/>
        <v>0</v>
      </c>
      <c r="BC43" s="382">
        <f t="shared" si="95"/>
        <v>0</v>
      </c>
      <c r="BD43" s="1647" t="e">
        <f t="shared" si="26"/>
        <v>#DIV/0!</v>
      </c>
      <c r="BE43" s="367" t="e">
        <f t="shared" si="27"/>
        <v>#DIV/0!</v>
      </c>
      <c r="BF43" s="368" t="e">
        <f t="shared" si="28"/>
        <v>#DIV/0!</v>
      </c>
      <c r="BG43" s="369" t="e">
        <f t="shared" si="96"/>
        <v>#DIV/0!</v>
      </c>
      <c r="BH43" s="370" t="e">
        <f t="shared" si="3"/>
        <v>#DIV/0!</v>
      </c>
      <c r="BI43" s="371" t="e">
        <f t="shared" si="97"/>
        <v>#DIV/0!</v>
      </c>
      <c r="BJ43" s="372" t="e">
        <f t="shared" si="29"/>
        <v>#DIV/0!</v>
      </c>
      <c r="BK43" s="372" t="e">
        <f t="shared" si="30"/>
        <v>#DIV/0!</v>
      </c>
      <c r="BL43" s="379" t="e">
        <f t="shared" si="31"/>
        <v>#DIV/0!</v>
      </c>
      <c r="BM43" s="99"/>
      <c r="BN43" s="1181"/>
      <c r="BO43" s="1838"/>
      <c r="BP43" s="1839"/>
      <c r="BQ43" s="1839"/>
      <c r="BR43" s="1839"/>
      <c r="BS43" s="1839"/>
      <c r="BT43" s="1839"/>
      <c r="BU43" s="1839"/>
      <c r="BV43" s="1839"/>
      <c r="BW43" s="1839"/>
      <c r="BX43" s="1839"/>
      <c r="BY43" s="1839"/>
      <c r="BZ43" s="1839"/>
      <c r="CA43" s="1839"/>
      <c r="CB43" s="1839"/>
      <c r="CC43" s="1839"/>
      <c r="CD43" s="1839"/>
      <c r="CE43" s="1839"/>
      <c r="CF43" s="1839"/>
      <c r="CG43" s="1839"/>
      <c r="CH43" s="1839"/>
      <c r="CI43" s="1839"/>
      <c r="CJ43" s="1839"/>
      <c r="CK43" s="1839"/>
      <c r="CL43" s="1839"/>
      <c r="CM43" s="1839"/>
      <c r="CN43" s="1839"/>
      <c r="CO43" s="1839"/>
      <c r="CP43" s="1839"/>
      <c r="CQ43" s="1839"/>
      <c r="CR43" s="1839"/>
      <c r="CS43" s="1839"/>
      <c r="CT43" s="1839"/>
      <c r="CU43" s="1839"/>
      <c r="CV43" s="1839"/>
      <c r="CW43" s="1839"/>
      <c r="CX43" s="1839"/>
      <c r="CY43" s="1839"/>
      <c r="CZ43" s="1839"/>
      <c r="DA43" s="1839"/>
      <c r="DB43" s="1840"/>
      <c r="DC43" s="1831">
        <f t="shared" si="32"/>
        <v>0</v>
      </c>
      <c r="DD43" s="1832">
        <f t="shared" si="33"/>
        <v>0</v>
      </c>
      <c r="DE43" s="1833">
        <f t="shared" si="34"/>
        <v>0</v>
      </c>
      <c r="DF43" s="1831">
        <f t="shared" si="35"/>
        <v>0</v>
      </c>
      <c r="DG43" s="1832">
        <f t="shared" si="36"/>
        <v>0</v>
      </c>
      <c r="DH43" s="1833">
        <f t="shared" si="37"/>
        <v>0</v>
      </c>
      <c r="DI43" s="1831">
        <f t="shared" si="38"/>
        <v>0</v>
      </c>
      <c r="DJ43" s="1832">
        <f t="shared" si="39"/>
        <v>0</v>
      </c>
      <c r="DK43" s="1832">
        <f t="shared" si="40"/>
        <v>0</v>
      </c>
      <c r="DL43" s="1833">
        <f t="shared" si="41"/>
        <v>0</v>
      </c>
      <c r="DM43" s="1834">
        <f t="shared" si="42"/>
        <v>0</v>
      </c>
      <c r="DN43" s="1835">
        <f t="shared" si="43"/>
        <v>0</v>
      </c>
      <c r="DO43" s="1836">
        <f t="shared" si="44"/>
        <v>0</v>
      </c>
      <c r="DP43" s="1837">
        <f t="shared" si="45"/>
        <v>0</v>
      </c>
      <c r="DQ43" s="1837">
        <f t="shared" si="46"/>
        <v>0</v>
      </c>
      <c r="DR43" s="1192"/>
      <c r="DS43" s="1210"/>
      <c r="DT43" s="1211"/>
      <c r="DU43" s="1212"/>
      <c r="DV43" s="1213"/>
      <c r="DW43" s="1180"/>
      <c r="DX43" s="1178"/>
      <c r="DY43" s="1181"/>
      <c r="DZ43" s="1195"/>
      <c r="EA43" s="1196"/>
      <c r="EB43" s="1195"/>
      <c r="EC43" s="1197"/>
      <c r="ED43" s="1196"/>
      <c r="EE43" s="1191"/>
      <c r="EF43" s="1192"/>
      <c r="EG43" s="1195"/>
      <c r="EH43" s="1196"/>
      <c r="EI43" s="1195"/>
      <c r="EJ43" s="1197"/>
      <c r="EK43" s="1198"/>
      <c r="EL43" s="1199"/>
      <c r="EM43" s="1179"/>
      <c r="EN43" s="1178"/>
      <c r="EO43" s="1688"/>
      <c r="EP43" s="1680"/>
      <c r="EQ43" s="1675"/>
      <c r="ER43" s="1498"/>
      <c r="ES43" s="1498"/>
      <c r="ET43" s="1499"/>
      <c r="EU43" s="1500"/>
      <c r="EV43" s="1501"/>
      <c r="EW43" s="1501"/>
      <c r="EX43" s="1501"/>
      <c r="EY43" s="1501"/>
      <c r="EZ43" s="1501"/>
      <c r="FA43" s="1501"/>
      <c r="FB43" s="1502"/>
      <c r="FC43" s="1689"/>
      <c r="FD43" s="1444"/>
      <c r="FE43" s="2219"/>
      <c r="FF43" s="2220"/>
      <c r="FG43" s="2220"/>
      <c r="FH43" s="2220"/>
      <c r="FI43" s="2220"/>
      <c r="FJ43" s="2220"/>
      <c r="FK43" s="2220"/>
      <c r="FL43" s="2220"/>
      <c r="FM43" s="2220"/>
      <c r="FN43" s="2220"/>
      <c r="FO43" s="2220"/>
      <c r="FP43" s="2220"/>
      <c r="FQ43" s="2220"/>
      <c r="FR43" s="2220"/>
      <c r="FS43" s="2220"/>
      <c r="FT43" s="2220"/>
      <c r="FU43" s="2220"/>
      <c r="FV43" s="2220"/>
      <c r="FW43" s="2220"/>
      <c r="FX43" s="2220"/>
      <c r="FY43" s="2220"/>
      <c r="FZ43" s="2220"/>
      <c r="GA43" s="2220"/>
      <c r="GB43" s="2220"/>
      <c r="GC43" s="2220"/>
      <c r="GD43" s="2220"/>
      <c r="GE43" s="2220"/>
      <c r="GF43" s="2220"/>
      <c r="GG43" s="2220"/>
      <c r="GH43" s="2220"/>
      <c r="GI43" s="2220"/>
      <c r="GJ43" s="2220"/>
      <c r="GK43" s="2220"/>
      <c r="GL43" s="2220"/>
      <c r="GM43" s="2220"/>
      <c r="GN43" s="2220"/>
      <c r="GO43" s="2220"/>
      <c r="GP43" s="2220"/>
      <c r="GQ43" s="2220"/>
      <c r="GR43" s="2220"/>
      <c r="GS43" s="2220"/>
      <c r="GT43" s="2220"/>
      <c r="GU43" s="2220"/>
      <c r="GV43" s="2220"/>
      <c r="GW43" s="2220"/>
      <c r="GX43" s="2221"/>
      <c r="GY43" s="2198">
        <f t="shared" si="47"/>
        <v>0</v>
      </c>
      <c r="GZ43" s="399" t="b">
        <f t="shared" si="82"/>
        <v>0</v>
      </c>
      <c r="HA43" s="2199">
        <f t="shared" si="48"/>
        <v>0</v>
      </c>
      <c r="HB43" s="2211" t="b">
        <f t="shared" si="49"/>
        <v>0</v>
      </c>
      <c r="HC43" s="2201">
        <f t="shared" si="50"/>
        <v>0</v>
      </c>
      <c r="HD43" s="400" t="b">
        <f t="shared" si="51"/>
        <v>0</v>
      </c>
      <c r="HE43" s="2202">
        <f t="shared" si="52"/>
        <v>0</v>
      </c>
      <c r="HF43" s="401" t="b">
        <f t="shared" si="53"/>
        <v>0</v>
      </c>
      <c r="HG43" s="2203">
        <f t="shared" si="54"/>
        <v>0</v>
      </c>
      <c r="HH43" s="2212" t="b">
        <f t="shared" si="55"/>
        <v>0</v>
      </c>
      <c r="HI43" s="2205">
        <f t="shared" si="56"/>
        <v>0</v>
      </c>
      <c r="HJ43" s="395" t="b">
        <f t="shared" si="57"/>
        <v>0</v>
      </c>
      <c r="HK43" s="2206">
        <f t="shared" si="58"/>
        <v>0</v>
      </c>
      <c r="HL43" s="1007" t="b">
        <f t="shared" si="59"/>
        <v>0</v>
      </c>
      <c r="HM43" s="1447"/>
      <c r="HN43" s="1448"/>
      <c r="HO43" s="905"/>
      <c r="HP43" s="906"/>
      <c r="HQ43" s="907"/>
      <c r="HR43" s="908"/>
      <c r="HS43" s="909"/>
      <c r="HT43" s="910"/>
      <c r="HU43" s="911"/>
      <c r="HV43" s="714" t="b">
        <f t="shared" si="83"/>
        <v>0</v>
      </c>
      <c r="HW43" s="715" t="b">
        <f t="shared" si="83"/>
        <v>0</v>
      </c>
      <c r="HX43" s="715" t="b">
        <f t="shared" si="61"/>
        <v>0</v>
      </c>
      <c r="HY43" s="715" t="b">
        <f t="shared" si="62"/>
        <v>0</v>
      </c>
      <c r="HZ43" s="715" t="b">
        <f t="shared" si="63"/>
        <v>0</v>
      </c>
      <c r="IA43" s="716" t="b">
        <f t="shared" si="64"/>
        <v>0</v>
      </c>
      <c r="IB43" s="717" t="b">
        <f t="shared" si="65"/>
        <v>0</v>
      </c>
      <c r="IC43" s="1449"/>
      <c r="ID43" s="1447"/>
      <c r="IE43" s="664"/>
      <c r="IF43" s="1055"/>
      <c r="IG43" s="1055"/>
      <c r="IH43" s="1055"/>
      <c r="II43" s="1055"/>
      <c r="IJ43" s="1055"/>
      <c r="IK43" s="1055"/>
      <c r="IL43" s="1055"/>
      <c r="IM43" s="1055"/>
      <c r="IN43" s="1056"/>
      <c r="IO43" s="662"/>
      <c r="IP43" s="1057"/>
      <c r="IQ43" s="1057"/>
      <c r="IR43" s="1057"/>
      <c r="IS43" s="1057"/>
      <c r="IT43" s="1057"/>
      <c r="IU43" s="1057"/>
      <c r="IV43" s="1057"/>
      <c r="IW43" s="1057"/>
      <c r="IX43" s="1058"/>
      <c r="IY43" s="664"/>
      <c r="IZ43" s="1055"/>
      <c r="JA43" s="1055"/>
      <c r="JB43" s="1055"/>
      <c r="JC43" s="1055"/>
      <c r="JD43" s="1055"/>
      <c r="JE43" s="1055"/>
      <c r="JF43" s="1055"/>
      <c r="JG43" s="1055"/>
      <c r="JH43" s="1059"/>
      <c r="JI43" s="662"/>
      <c r="JJ43" s="1057"/>
      <c r="JK43" s="1057"/>
      <c r="JL43" s="1057"/>
      <c r="JM43" s="1057"/>
      <c r="JN43" s="1057"/>
      <c r="JO43" s="1057"/>
      <c r="JP43" s="1057"/>
      <c r="JQ43" s="1057"/>
      <c r="JR43" s="1058"/>
      <c r="JS43" s="664"/>
      <c r="JT43" s="1055"/>
      <c r="JU43" s="1055"/>
      <c r="JV43" s="1055"/>
      <c r="JW43" s="1055"/>
      <c r="JX43" s="1059"/>
      <c r="JY43" s="1055"/>
      <c r="JZ43" s="1055"/>
      <c r="KA43" s="1055"/>
      <c r="KB43" s="1056"/>
      <c r="KC43" s="662"/>
      <c r="KD43" s="1057"/>
      <c r="KE43" s="1057"/>
      <c r="KF43" s="1057"/>
      <c r="KG43" s="1057"/>
      <c r="KH43" s="1057"/>
      <c r="KI43" s="1057"/>
      <c r="KJ43" s="1057"/>
      <c r="KK43" s="1057"/>
      <c r="KL43" s="1058"/>
      <c r="KM43" s="664"/>
      <c r="KN43" s="1055"/>
      <c r="KO43" s="1055"/>
      <c r="KP43" s="1055"/>
      <c r="KQ43" s="1055"/>
      <c r="KR43" s="1055"/>
      <c r="KS43" s="1055"/>
      <c r="KT43" s="1055"/>
      <c r="KU43" s="1055"/>
      <c r="KV43" s="1056"/>
      <c r="KW43" s="662"/>
      <c r="KX43" s="1057"/>
      <c r="KY43" s="1057"/>
      <c r="KZ43" s="1057"/>
      <c r="LA43" s="1057"/>
      <c r="LB43" s="1057"/>
      <c r="LC43" s="1057"/>
      <c r="LD43" s="1057"/>
      <c r="LE43" s="1057"/>
      <c r="LF43" s="1058"/>
      <c r="LG43" s="1060"/>
      <c r="LH43" s="1055"/>
      <c r="LI43" s="1055"/>
      <c r="LJ43" s="1055"/>
      <c r="LK43" s="1055"/>
      <c r="LL43" s="1055"/>
      <c r="LM43" s="1055"/>
      <c r="LN43" s="1055"/>
      <c r="LO43" s="1055"/>
      <c r="LP43" s="1055"/>
      <c r="LQ43" s="1059"/>
      <c r="LR43" s="739">
        <f t="shared" si="5"/>
        <v>0</v>
      </c>
      <c r="LS43" s="740" t="b">
        <f t="shared" si="66"/>
        <v>0</v>
      </c>
      <c r="LT43" s="741">
        <f t="shared" si="6"/>
        <v>0</v>
      </c>
      <c r="LU43" s="742" t="b">
        <f t="shared" si="67"/>
        <v>0</v>
      </c>
      <c r="LV43" s="743">
        <f t="shared" si="84"/>
        <v>0</v>
      </c>
      <c r="LW43" s="744" t="b">
        <f t="shared" si="68"/>
        <v>0</v>
      </c>
      <c r="LX43" s="745">
        <f t="shared" si="8"/>
        <v>0</v>
      </c>
      <c r="LY43" s="746" t="b">
        <f t="shared" si="69"/>
        <v>0</v>
      </c>
      <c r="LZ43" s="764">
        <f t="shared" si="9"/>
        <v>0</v>
      </c>
      <c r="MA43" s="765" t="b">
        <f t="shared" si="70"/>
        <v>0</v>
      </c>
      <c r="MB43" s="766">
        <f t="shared" si="85"/>
        <v>0</v>
      </c>
      <c r="MC43" s="767" t="b">
        <f t="shared" si="71"/>
        <v>0</v>
      </c>
      <c r="MD43" s="768">
        <f t="shared" si="11"/>
        <v>0</v>
      </c>
      <c r="ME43" s="769" t="b">
        <f t="shared" si="72"/>
        <v>0</v>
      </c>
      <c r="MF43" s="770">
        <f t="shared" si="86"/>
        <v>0</v>
      </c>
      <c r="MG43" s="771" t="b">
        <f t="shared" si="73"/>
        <v>0</v>
      </c>
      <c r="MH43" s="772">
        <f t="shared" si="87"/>
        <v>0</v>
      </c>
      <c r="MI43" s="773" t="b">
        <f t="shared" si="74"/>
        <v>0</v>
      </c>
      <c r="MJ43" s="774">
        <f t="shared" si="88"/>
        <v>0</v>
      </c>
      <c r="MK43" s="775" t="b">
        <f t="shared" si="75"/>
        <v>0</v>
      </c>
      <c r="ML43" s="776">
        <f t="shared" si="89"/>
        <v>0</v>
      </c>
      <c r="MM43" s="777" t="b">
        <f t="shared" si="76"/>
        <v>0</v>
      </c>
      <c r="MN43" s="778">
        <f t="shared" si="90"/>
        <v>0</v>
      </c>
      <c r="MO43" s="779" t="b">
        <f t="shared" si="77"/>
        <v>0</v>
      </c>
      <c r="MP43" s="884">
        <f t="shared" si="91"/>
        <v>0</v>
      </c>
      <c r="MQ43" s="885" t="b">
        <f t="shared" si="78"/>
        <v>0</v>
      </c>
      <c r="MR43" s="1449"/>
      <c r="MS43" s="645"/>
      <c r="MT43" s="646"/>
      <c r="MU43" s="647"/>
      <c r="MV43" s="648"/>
      <c r="MW43" s="649"/>
      <c r="MX43" s="657"/>
      <c r="MY43" s="658"/>
      <c r="MZ43" s="659"/>
      <c r="NA43" s="660"/>
      <c r="NB43" s="661"/>
      <c r="NC43" s="662"/>
      <c r="ND43" s="663"/>
      <c r="NE43" s="664"/>
      <c r="NF43" s="665"/>
      <c r="NG43" s="1575" t="b">
        <f t="shared" si="93"/>
        <v>0</v>
      </c>
      <c r="NH43" s="1575" t="b">
        <f t="shared" si="93"/>
        <v>0</v>
      </c>
      <c r="NI43" s="1575" t="b">
        <f t="shared" si="93"/>
        <v>0</v>
      </c>
      <c r="NJ43" s="1575" t="b">
        <f t="shared" si="93"/>
        <v>0</v>
      </c>
      <c r="NK43" s="1575" t="b">
        <f t="shared" si="93"/>
        <v>0</v>
      </c>
      <c r="NL43" s="1575" t="b">
        <f t="shared" si="93"/>
        <v>0</v>
      </c>
      <c r="NM43" s="1575" t="b">
        <f t="shared" si="93"/>
        <v>0</v>
      </c>
      <c r="NN43" s="1575" t="b">
        <f t="shared" si="93"/>
        <v>0</v>
      </c>
      <c r="NO43" s="1575" t="b">
        <f t="shared" si="92"/>
        <v>0</v>
      </c>
      <c r="NP43" s="1576" t="b">
        <f t="shared" si="92"/>
        <v>0</v>
      </c>
      <c r="NQ43" s="1576" t="b">
        <f t="shared" si="92"/>
        <v>0</v>
      </c>
      <c r="NR43" s="1576" t="b">
        <f t="shared" si="92"/>
        <v>0</v>
      </c>
      <c r="NS43" s="1575" t="b">
        <f t="shared" si="92"/>
        <v>0</v>
      </c>
      <c r="NT43" s="1445"/>
    </row>
    <row r="44" spans="1:384" ht="23.25" thickBot="1" x14ac:dyDescent="0.35">
      <c r="A44" s="1600">
        <v>32</v>
      </c>
      <c r="B44" s="1601"/>
      <c r="C44" s="1602"/>
      <c r="D44" s="1601"/>
      <c r="E44" s="1515"/>
      <c r="F44" s="89"/>
      <c r="G44" s="90"/>
      <c r="H44" s="100"/>
      <c r="I44" s="100"/>
      <c r="J44" s="1558"/>
      <c r="K44" s="1565">
        <f t="shared" si="79"/>
        <v>0</v>
      </c>
      <c r="L44" s="1562"/>
      <c r="M44" s="1178"/>
      <c r="N44" s="1179"/>
      <c r="O44" s="1195"/>
      <c r="P44" s="1197"/>
      <c r="Q44" s="1197"/>
      <c r="R44" s="1197"/>
      <c r="S44" s="1197"/>
      <c r="T44" s="1197"/>
      <c r="U44" s="1197"/>
      <c r="V44" s="1198"/>
      <c r="W44" s="1532" t="b">
        <f t="shared" si="81"/>
        <v>0</v>
      </c>
      <c r="X44" s="1531" t="b">
        <f t="shared" si="19"/>
        <v>0</v>
      </c>
      <c r="Y44" s="1531" t="b">
        <f t="shared" si="20"/>
        <v>0</v>
      </c>
      <c r="Z44" s="1531" t="b">
        <f t="shared" si="21"/>
        <v>0</v>
      </c>
      <c r="AA44" s="1531" t="b">
        <f t="shared" si="22"/>
        <v>0</v>
      </c>
      <c r="AB44" s="1531" t="b">
        <f t="shared" si="23"/>
        <v>0</v>
      </c>
      <c r="AC44" s="1531" t="b">
        <f t="shared" si="24"/>
        <v>0</v>
      </c>
      <c r="AD44" s="1533" t="b">
        <f t="shared" si="25"/>
        <v>0</v>
      </c>
      <c r="AE44" s="1178"/>
      <c r="AF44" s="1181"/>
      <c r="AG44" s="103"/>
      <c r="AH44" s="104"/>
      <c r="AI44" s="104"/>
      <c r="AJ44" s="104"/>
      <c r="AK44" s="104"/>
      <c r="AL44" s="104"/>
      <c r="AM44" s="104"/>
      <c r="AN44" s="104"/>
      <c r="AO44" s="104"/>
      <c r="AP44" s="105"/>
      <c r="AQ44" s="1667"/>
      <c r="AR44" s="103"/>
      <c r="AS44" s="104"/>
      <c r="AT44" s="104"/>
      <c r="AU44" s="104"/>
      <c r="AV44" s="104"/>
      <c r="AW44" s="104"/>
      <c r="AX44" s="104"/>
      <c r="AY44" s="104"/>
      <c r="AZ44" s="104"/>
      <c r="BA44" s="105"/>
      <c r="BB44" s="1645">
        <f t="shared" si="94"/>
        <v>0</v>
      </c>
      <c r="BC44" s="382">
        <f t="shared" si="95"/>
        <v>0</v>
      </c>
      <c r="BD44" s="1647" t="e">
        <f t="shared" si="26"/>
        <v>#DIV/0!</v>
      </c>
      <c r="BE44" s="367" t="e">
        <f t="shared" si="27"/>
        <v>#DIV/0!</v>
      </c>
      <c r="BF44" s="368" t="e">
        <f t="shared" si="28"/>
        <v>#DIV/0!</v>
      </c>
      <c r="BG44" s="369" t="e">
        <f t="shared" si="96"/>
        <v>#DIV/0!</v>
      </c>
      <c r="BH44" s="370" t="e">
        <f t="shared" si="3"/>
        <v>#DIV/0!</v>
      </c>
      <c r="BI44" s="371" t="e">
        <f t="shared" si="97"/>
        <v>#DIV/0!</v>
      </c>
      <c r="BJ44" s="372" t="e">
        <f t="shared" si="29"/>
        <v>#DIV/0!</v>
      </c>
      <c r="BK44" s="372" t="e">
        <f t="shared" si="30"/>
        <v>#DIV/0!</v>
      </c>
      <c r="BL44" s="379" t="e">
        <f t="shared" si="31"/>
        <v>#DIV/0!</v>
      </c>
      <c r="BM44" s="99"/>
      <c r="BN44" s="1181"/>
      <c r="BO44" s="1838"/>
      <c r="BP44" s="1839"/>
      <c r="BQ44" s="1839"/>
      <c r="BR44" s="1839"/>
      <c r="BS44" s="1839"/>
      <c r="BT44" s="1839"/>
      <c r="BU44" s="1839"/>
      <c r="BV44" s="1839"/>
      <c r="BW44" s="1839"/>
      <c r="BX44" s="1839"/>
      <c r="BY44" s="1839"/>
      <c r="BZ44" s="1839"/>
      <c r="CA44" s="1839"/>
      <c r="CB44" s="1839"/>
      <c r="CC44" s="1839"/>
      <c r="CD44" s="1839"/>
      <c r="CE44" s="1839"/>
      <c r="CF44" s="1839"/>
      <c r="CG44" s="1839"/>
      <c r="CH44" s="1839"/>
      <c r="CI44" s="1839"/>
      <c r="CJ44" s="1839"/>
      <c r="CK44" s="1839"/>
      <c r="CL44" s="1839"/>
      <c r="CM44" s="1839"/>
      <c r="CN44" s="1839"/>
      <c r="CO44" s="1839"/>
      <c r="CP44" s="1839"/>
      <c r="CQ44" s="1839"/>
      <c r="CR44" s="1839"/>
      <c r="CS44" s="1839"/>
      <c r="CT44" s="1839"/>
      <c r="CU44" s="1839"/>
      <c r="CV44" s="1839"/>
      <c r="CW44" s="1839"/>
      <c r="CX44" s="1839"/>
      <c r="CY44" s="1839"/>
      <c r="CZ44" s="1839"/>
      <c r="DA44" s="1839"/>
      <c r="DB44" s="1840"/>
      <c r="DC44" s="1831">
        <f t="shared" si="32"/>
        <v>0</v>
      </c>
      <c r="DD44" s="1832">
        <f t="shared" si="33"/>
        <v>0</v>
      </c>
      <c r="DE44" s="1833">
        <f t="shared" si="34"/>
        <v>0</v>
      </c>
      <c r="DF44" s="1831">
        <f t="shared" si="35"/>
        <v>0</v>
      </c>
      <c r="DG44" s="1832">
        <f t="shared" si="36"/>
        <v>0</v>
      </c>
      <c r="DH44" s="1833">
        <f t="shared" si="37"/>
        <v>0</v>
      </c>
      <c r="DI44" s="1831">
        <f t="shared" si="38"/>
        <v>0</v>
      </c>
      <c r="DJ44" s="1832">
        <f t="shared" si="39"/>
        <v>0</v>
      </c>
      <c r="DK44" s="1832">
        <f t="shared" si="40"/>
        <v>0</v>
      </c>
      <c r="DL44" s="1833">
        <f t="shared" si="41"/>
        <v>0</v>
      </c>
      <c r="DM44" s="1834">
        <f t="shared" si="42"/>
        <v>0</v>
      </c>
      <c r="DN44" s="1835">
        <f t="shared" si="43"/>
        <v>0</v>
      </c>
      <c r="DO44" s="1836">
        <f t="shared" si="44"/>
        <v>0</v>
      </c>
      <c r="DP44" s="1837">
        <f t="shared" si="45"/>
        <v>0</v>
      </c>
      <c r="DQ44" s="1837">
        <f t="shared" si="46"/>
        <v>0</v>
      </c>
      <c r="DR44" s="1192"/>
      <c r="DS44" s="1210"/>
      <c r="DT44" s="1211"/>
      <c r="DU44" s="1212"/>
      <c r="DV44" s="1213"/>
      <c r="DW44" s="1180"/>
      <c r="DX44" s="1178"/>
      <c r="DY44" s="1181"/>
      <c r="DZ44" s="1195"/>
      <c r="EA44" s="1196"/>
      <c r="EB44" s="1195"/>
      <c r="EC44" s="1197"/>
      <c r="ED44" s="1196"/>
      <c r="EE44" s="1191"/>
      <c r="EF44" s="1192"/>
      <c r="EG44" s="1195"/>
      <c r="EH44" s="1196"/>
      <c r="EI44" s="1195"/>
      <c r="EJ44" s="1197"/>
      <c r="EK44" s="1198"/>
      <c r="EL44" s="1199"/>
      <c r="EM44" s="1179"/>
      <c r="EN44" s="1178"/>
      <c r="EO44" s="1688"/>
      <c r="EP44" s="1680"/>
      <c r="EQ44" s="1675"/>
      <c r="ER44" s="1498"/>
      <c r="ES44" s="1498"/>
      <c r="ET44" s="1499"/>
      <c r="EU44" s="1500"/>
      <c r="EV44" s="1501"/>
      <c r="EW44" s="1501"/>
      <c r="EX44" s="1501"/>
      <c r="EY44" s="1501"/>
      <c r="EZ44" s="1501"/>
      <c r="FA44" s="1501"/>
      <c r="FB44" s="1502"/>
      <c r="FC44" s="1689"/>
      <c r="FD44" s="1444"/>
      <c r="FE44" s="2222"/>
      <c r="FF44" s="2223"/>
      <c r="FG44" s="2223"/>
      <c r="FH44" s="2223"/>
      <c r="FI44" s="2223"/>
      <c r="FJ44" s="2223"/>
      <c r="FK44" s="2223"/>
      <c r="FL44" s="2223"/>
      <c r="FM44" s="2223"/>
      <c r="FN44" s="2223"/>
      <c r="FO44" s="2223"/>
      <c r="FP44" s="2223"/>
      <c r="FQ44" s="2223"/>
      <c r="FR44" s="2223"/>
      <c r="FS44" s="2223"/>
      <c r="FT44" s="2223"/>
      <c r="FU44" s="2223"/>
      <c r="FV44" s="2223"/>
      <c r="FW44" s="2223"/>
      <c r="FX44" s="2223"/>
      <c r="FY44" s="2223"/>
      <c r="FZ44" s="2223"/>
      <c r="GA44" s="2223"/>
      <c r="GB44" s="2223"/>
      <c r="GC44" s="2223"/>
      <c r="GD44" s="2223"/>
      <c r="GE44" s="2223"/>
      <c r="GF44" s="2223"/>
      <c r="GG44" s="2223"/>
      <c r="GH44" s="2223"/>
      <c r="GI44" s="2223"/>
      <c r="GJ44" s="2223"/>
      <c r="GK44" s="2223"/>
      <c r="GL44" s="2223"/>
      <c r="GM44" s="2223"/>
      <c r="GN44" s="2223"/>
      <c r="GO44" s="2223"/>
      <c r="GP44" s="2223"/>
      <c r="GQ44" s="2223"/>
      <c r="GR44" s="2223"/>
      <c r="GS44" s="2223"/>
      <c r="GT44" s="2223"/>
      <c r="GU44" s="2223"/>
      <c r="GV44" s="2223"/>
      <c r="GW44" s="2223"/>
      <c r="GX44" s="2224"/>
      <c r="GY44" s="2198">
        <f t="shared" si="47"/>
        <v>0</v>
      </c>
      <c r="GZ44" s="399" t="b">
        <f t="shared" si="82"/>
        <v>0</v>
      </c>
      <c r="HA44" s="2199">
        <f t="shared" si="48"/>
        <v>0</v>
      </c>
      <c r="HB44" s="2211" t="b">
        <f t="shared" si="49"/>
        <v>0</v>
      </c>
      <c r="HC44" s="2201">
        <f t="shared" si="50"/>
        <v>0</v>
      </c>
      <c r="HD44" s="400" t="b">
        <f t="shared" si="51"/>
        <v>0</v>
      </c>
      <c r="HE44" s="2202">
        <f t="shared" si="52"/>
        <v>0</v>
      </c>
      <c r="HF44" s="401" t="b">
        <f t="shared" si="53"/>
        <v>0</v>
      </c>
      <c r="HG44" s="2203">
        <f t="shared" si="54"/>
        <v>0</v>
      </c>
      <c r="HH44" s="2212" t="b">
        <f t="shared" si="55"/>
        <v>0</v>
      </c>
      <c r="HI44" s="2205">
        <f t="shared" si="56"/>
        <v>0</v>
      </c>
      <c r="HJ44" s="395" t="b">
        <f t="shared" si="57"/>
        <v>0</v>
      </c>
      <c r="HK44" s="2206">
        <f t="shared" si="58"/>
        <v>0</v>
      </c>
      <c r="HL44" s="1007" t="b">
        <f t="shared" si="59"/>
        <v>0</v>
      </c>
      <c r="HM44" s="1447"/>
      <c r="HN44" s="1448"/>
      <c r="HO44" s="905"/>
      <c r="HP44" s="906"/>
      <c r="HQ44" s="907"/>
      <c r="HR44" s="908"/>
      <c r="HS44" s="909"/>
      <c r="HT44" s="910"/>
      <c r="HU44" s="911"/>
      <c r="HV44" s="714" t="b">
        <f t="shared" si="83"/>
        <v>0</v>
      </c>
      <c r="HW44" s="715" t="b">
        <f t="shared" si="83"/>
        <v>0</v>
      </c>
      <c r="HX44" s="715" t="b">
        <f t="shared" si="61"/>
        <v>0</v>
      </c>
      <c r="HY44" s="715" t="b">
        <f t="shared" si="62"/>
        <v>0</v>
      </c>
      <c r="HZ44" s="715" t="b">
        <f t="shared" si="63"/>
        <v>0</v>
      </c>
      <c r="IA44" s="716" t="b">
        <f t="shared" si="64"/>
        <v>0</v>
      </c>
      <c r="IB44" s="717" t="b">
        <f t="shared" si="65"/>
        <v>0</v>
      </c>
      <c r="IC44" s="1449"/>
      <c r="ID44" s="1447"/>
      <c r="IE44" s="664"/>
      <c r="IF44" s="1055"/>
      <c r="IG44" s="1055"/>
      <c r="IH44" s="1055"/>
      <c r="II44" s="1055"/>
      <c r="IJ44" s="1055"/>
      <c r="IK44" s="1055"/>
      <c r="IL44" s="1055"/>
      <c r="IM44" s="1055"/>
      <c r="IN44" s="1056"/>
      <c r="IO44" s="662"/>
      <c r="IP44" s="1057"/>
      <c r="IQ44" s="1057"/>
      <c r="IR44" s="1057"/>
      <c r="IS44" s="1057"/>
      <c r="IT44" s="1057"/>
      <c r="IU44" s="1057"/>
      <c r="IV44" s="1057"/>
      <c r="IW44" s="1057"/>
      <c r="IX44" s="1058"/>
      <c r="IY44" s="664"/>
      <c r="IZ44" s="1055"/>
      <c r="JA44" s="1055"/>
      <c r="JB44" s="1055"/>
      <c r="JC44" s="1055"/>
      <c r="JD44" s="1055"/>
      <c r="JE44" s="1055"/>
      <c r="JF44" s="1055"/>
      <c r="JG44" s="1055"/>
      <c r="JH44" s="1059"/>
      <c r="JI44" s="662"/>
      <c r="JJ44" s="1057"/>
      <c r="JK44" s="1057"/>
      <c r="JL44" s="1057"/>
      <c r="JM44" s="1057"/>
      <c r="JN44" s="1057"/>
      <c r="JO44" s="1057"/>
      <c r="JP44" s="1057"/>
      <c r="JQ44" s="1057"/>
      <c r="JR44" s="1058"/>
      <c r="JS44" s="664"/>
      <c r="JT44" s="1055"/>
      <c r="JU44" s="1055"/>
      <c r="JV44" s="1055"/>
      <c r="JW44" s="1055"/>
      <c r="JX44" s="1059"/>
      <c r="JY44" s="1055"/>
      <c r="JZ44" s="1055"/>
      <c r="KA44" s="1055"/>
      <c r="KB44" s="1056"/>
      <c r="KC44" s="662"/>
      <c r="KD44" s="1057"/>
      <c r="KE44" s="1057"/>
      <c r="KF44" s="1057"/>
      <c r="KG44" s="1057"/>
      <c r="KH44" s="1057"/>
      <c r="KI44" s="1057"/>
      <c r="KJ44" s="1057"/>
      <c r="KK44" s="1057"/>
      <c r="KL44" s="1058"/>
      <c r="KM44" s="664"/>
      <c r="KN44" s="1055"/>
      <c r="KO44" s="1055"/>
      <c r="KP44" s="1055"/>
      <c r="KQ44" s="1055"/>
      <c r="KR44" s="1055"/>
      <c r="KS44" s="1055"/>
      <c r="KT44" s="1055"/>
      <c r="KU44" s="1055"/>
      <c r="KV44" s="1056"/>
      <c r="KW44" s="662"/>
      <c r="KX44" s="1057"/>
      <c r="KY44" s="1057"/>
      <c r="KZ44" s="1057"/>
      <c r="LA44" s="1057"/>
      <c r="LB44" s="1057"/>
      <c r="LC44" s="1057"/>
      <c r="LD44" s="1057"/>
      <c r="LE44" s="1057"/>
      <c r="LF44" s="1058"/>
      <c r="LG44" s="1060"/>
      <c r="LH44" s="1055"/>
      <c r="LI44" s="1055"/>
      <c r="LJ44" s="1055"/>
      <c r="LK44" s="1055"/>
      <c r="LL44" s="1055"/>
      <c r="LM44" s="1055"/>
      <c r="LN44" s="1055"/>
      <c r="LO44" s="1055"/>
      <c r="LP44" s="1055"/>
      <c r="LQ44" s="1059"/>
      <c r="LR44" s="739">
        <f t="shared" si="5"/>
        <v>0</v>
      </c>
      <c r="LS44" s="740" t="b">
        <f t="shared" si="66"/>
        <v>0</v>
      </c>
      <c r="LT44" s="741">
        <f t="shared" si="6"/>
        <v>0</v>
      </c>
      <c r="LU44" s="742" t="b">
        <f t="shared" si="67"/>
        <v>0</v>
      </c>
      <c r="LV44" s="743">
        <f t="shared" si="84"/>
        <v>0</v>
      </c>
      <c r="LW44" s="744" t="b">
        <f t="shared" si="68"/>
        <v>0</v>
      </c>
      <c r="LX44" s="745">
        <f t="shared" si="8"/>
        <v>0</v>
      </c>
      <c r="LY44" s="746" t="b">
        <f t="shared" si="69"/>
        <v>0</v>
      </c>
      <c r="LZ44" s="764">
        <f t="shared" si="9"/>
        <v>0</v>
      </c>
      <c r="MA44" s="765" t="b">
        <f t="shared" si="70"/>
        <v>0</v>
      </c>
      <c r="MB44" s="766">
        <f t="shared" si="85"/>
        <v>0</v>
      </c>
      <c r="MC44" s="767" t="b">
        <f t="shared" si="71"/>
        <v>0</v>
      </c>
      <c r="MD44" s="768">
        <f t="shared" si="11"/>
        <v>0</v>
      </c>
      <c r="ME44" s="769" t="b">
        <f t="shared" si="72"/>
        <v>0</v>
      </c>
      <c r="MF44" s="770">
        <f t="shared" si="86"/>
        <v>0</v>
      </c>
      <c r="MG44" s="771" t="b">
        <f t="shared" si="73"/>
        <v>0</v>
      </c>
      <c r="MH44" s="772">
        <f t="shared" si="87"/>
        <v>0</v>
      </c>
      <c r="MI44" s="773" t="b">
        <f t="shared" si="74"/>
        <v>0</v>
      </c>
      <c r="MJ44" s="774">
        <f t="shared" si="88"/>
        <v>0</v>
      </c>
      <c r="MK44" s="775" t="b">
        <f t="shared" si="75"/>
        <v>0</v>
      </c>
      <c r="ML44" s="776">
        <f t="shared" si="89"/>
        <v>0</v>
      </c>
      <c r="MM44" s="777" t="b">
        <f t="shared" si="76"/>
        <v>0</v>
      </c>
      <c r="MN44" s="778">
        <f t="shared" si="90"/>
        <v>0</v>
      </c>
      <c r="MO44" s="779" t="b">
        <f t="shared" si="77"/>
        <v>0</v>
      </c>
      <c r="MP44" s="884">
        <f t="shared" si="91"/>
        <v>0</v>
      </c>
      <c r="MQ44" s="885" t="b">
        <f t="shared" si="78"/>
        <v>0</v>
      </c>
      <c r="MR44" s="1449"/>
      <c r="MS44" s="645"/>
      <c r="MT44" s="646"/>
      <c r="MU44" s="647"/>
      <c r="MV44" s="648"/>
      <c r="MW44" s="649"/>
      <c r="MX44" s="657"/>
      <c r="MY44" s="658"/>
      <c r="MZ44" s="659"/>
      <c r="NA44" s="660"/>
      <c r="NB44" s="661"/>
      <c r="NC44" s="662"/>
      <c r="ND44" s="666"/>
      <c r="NE44" s="664"/>
      <c r="NF44" s="665"/>
      <c r="NG44" s="1575" t="b">
        <f t="shared" si="93"/>
        <v>0</v>
      </c>
      <c r="NH44" s="1575" t="b">
        <f t="shared" si="93"/>
        <v>0</v>
      </c>
      <c r="NI44" s="1575" t="b">
        <f t="shared" si="93"/>
        <v>0</v>
      </c>
      <c r="NJ44" s="1575" t="b">
        <f t="shared" si="93"/>
        <v>0</v>
      </c>
      <c r="NK44" s="1575" t="b">
        <f t="shared" si="93"/>
        <v>0</v>
      </c>
      <c r="NL44" s="1575" t="b">
        <f t="shared" si="93"/>
        <v>0</v>
      </c>
      <c r="NM44" s="1575" t="b">
        <f t="shared" si="93"/>
        <v>0</v>
      </c>
      <c r="NN44" s="1575" t="b">
        <f t="shared" si="93"/>
        <v>0</v>
      </c>
      <c r="NO44" s="1575" t="b">
        <f t="shared" si="92"/>
        <v>0</v>
      </c>
      <c r="NP44" s="1576" t="b">
        <f t="shared" si="92"/>
        <v>0</v>
      </c>
      <c r="NQ44" s="1576" t="b">
        <f t="shared" si="92"/>
        <v>0</v>
      </c>
      <c r="NR44" s="1576" t="b">
        <f t="shared" si="92"/>
        <v>0</v>
      </c>
      <c r="NS44" s="1575" t="b">
        <f t="shared" si="92"/>
        <v>0</v>
      </c>
      <c r="NT44" s="1445"/>
    </row>
    <row r="45" spans="1:384" ht="24" thickBot="1" x14ac:dyDescent="0.35">
      <c r="A45" s="1603">
        <v>33</v>
      </c>
      <c r="B45" s="1604"/>
      <c r="C45" s="1605"/>
      <c r="D45" s="1604"/>
      <c r="E45" s="1516"/>
      <c r="F45" s="106"/>
      <c r="G45" s="107"/>
      <c r="H45" s="108"/>
      <c r="I45" s="108"/>
      <c r="J45" s="1559"/>
      <c r="K45" s="1566">
        <f t="shared" si="79"/>
        <v>0</v>
      </c>
      <c r="L45" s="1563"/>
      <c r="M45" s="23"/>
      <c r="N45" s="3"/>
      <c r="O45" s="1200"/>
      <c r="P45" s="1202"/>
      <c r="Q45" s="1202"/>
      <c r="R45" s="1202"/>
      <c r="S45" s="1202"/>
      <c r="T45" s="1202"/>
      <c r="U45" s="1202"/>
      <c r="V45" s="1203"/>
      <c r="W45" s="1534" t="b">
        <f t="shared" si="81"/>
        <v>0</v>
      </c>
      <c r="X45" s="1535" t="b">
        <f t="shared" si="19"/>
        <v>0</v>
      </c>
      <c r="Y45" s="1535" t="b">
        <f t="shared" si="20"/>
        <v>0</v>
      </c>
      <c r="Z45" s="1535" t="b">
        <f t="shared" si="21"/>
        <v>0</v>
      </c>
      <c r="AA45" s="1535" t="b">
        <f t="shared" si="22"/>
        <v>0</v>
      </c>
      <c r="AB45" s="1535" t="b">
        <f t="shared" si="23"/>
        <v>0</v>
      </c>
      <c r="AC45" s="1535" t="b">
        <f t="shared" si="24"/>
        <v>0</v>
      </c>
      <c r="AD45" s="1536" t="b">
        <f t="shared" si="25"/>
        <v>0</v>
      </c>
      <c r="AE45" s="347"/>
      <c r="AF45" s="27"/>
      <c r="AG45" s="109"/>
      <c r="AH45" s="110"/>
      <c r="AI45" s="110"/>
      <c r="AJ45" s="110"/>
      <c r="AK45" s="110"/>
      <c r="AL45" s="110"/>
      <c r="AM45" s="110"/>
      <c r="AN45" s="110"/>
      <c r="AO45" s="110"/>
      <c r="AP45" s="111"/>
      <c r="AQ45" s="1668"/>
      <c r="AR45" s="109"/>
      <c r="AS45" s="110"/>
      <c r="AT45" s="110"/>
      <c r="AU45" s="110"/>
      <c r="AV45" s="110"/>
      <c r="AW45" s="110"/>
      <c r="AX45" s="110"/>
      <c r="AY45" s="110"/>
      <c r="AZ45" s="110"/>
      <c r="BA45" s="111"/>
      <c r="BB45" s="1646">
        <f t="shared" si="94"/>
        <v>0</v>
      </c>
      <c r="BC45" s="383">
        <f t="shared" si="95"/>
        <v>0</v>
      </c>
      <c r="BD45" s="1648" t="e">
        <f t="shared" si="26"/>
        <v>#DIV/0!</v>
      </c>
      <c r="BE45" s="373" t="e">
        <f t="shared" si="27"/>
        <v>#DIV/0!</v>
      </c>
      <c r="BF45" s="374" t="e">
        <f t="shared" si="28"/>
        <v>#DIV/0!</v>
      </c>
      <c r="BG45" s="375" t="e">
        <f t="shared" si="96"/>
        <v>#DIV/0!</v>
      </c>
      <c r="BH45" s="376" t="e">
        <f t="shared" si="3"/>
        <v>#DIV/0!</v>
      </c>
      <c r="BI45" s="377" t="e">
        <f t="shared" si="97"/>
        <v>#DIV/0!</v>
      </c>
      <c r="BJ45" s="378" t="e">
        <f t="shared" si="29"/>
        <v>#DIV/0!</v>
      </c>
      <c r="BK45" s="378" t="e">
        <f t="shared" si="30"/>
        <v>#DIV/0!</v>
      </c>
      <c r="BL45" s="380" t="e">
        <f t="shared" si="31"/>
        <v>#DIV/0!</v>
      </c>
      <c r="BM45" s="9"/>
      <c r="BN45" s="1182"/>
      <c r="BO45" s="1841"/>
      <c r="BP45" s="1842"/>
      <c r="BQ45" s="1842"/>
      <c r="BR45" s="1842"/>
      <c r="BS45" s="1842"/>
      <c r="BT45" s="1842"/>
      <c r="BU45" s="1842"/>
      <c r="BV45" s="1842"/>
      <c r="BW45" s="1842"/>
      <c r="BX45" s="1842"/>
      <c r="BY45" s="1842"/>
      <c r="BZ45" s="1842"/>
      <c r="CA45" s="1842"/>
      <c r="CB45" s="1842"/>
      <c r="CC45" s="1842"/>
      <c r="CD45" s="1842"/>
      <c r="CE45" s="1842"/>
      <c r="CF45" s="1842"/>
      <c r="CG45" s="1842"/>
      <c r="CH45" s="1842"/>
      <c r="CI45" s="1842"/>
      <c r="CJ45" s="1842"/>
      <c r="CK45" s="1842"/>
      <c r="CL45" s="1842"/>
      <c r="CM45" s="1842"/>
      <c r="CN45" s="1842"/>
      <c r="CO45" s="1842"/>
      <c r="CP45" s="1842"/>
      <c r="CQ45" s="1842"/>
      <c r="CR45" s="1842"/>
      <c r="CS45" s="1842"/>
      <c r="CT45" s="1842"/>
      <c r="CU45" s="1842"/>
      <c r="CV45" s="1842"/>
      <c r="CW45" s="1842"/>
      <c r="CX45" s="1842"/>
      <c r="CY45" s="1842"/>
      <c r="CZ45" s="1842"/>
      <c r="DA45" s="1842"/>
      <c r="DB45" s="1843"/>
      <c r="DC45" s="1844">
        <f t="shared" si="32"/>
        <v>0</v>
      </c>
      <c r="DD45" s="1845">
        <f t="shared" si="33"/>
        <v>0</v>
      </c>
      <c r="DE45" s="1846">
        <f t="shared" si="34"/>
        <v>0</v>
      </c>
      <c r="DF45" s="1844">
        <f t="shared" si="35"/>
        <v>0</v>
      </c>
      <c r="DG45" s="1845">
        <f t="shared" si="36"/>
        <v>0</v>
      </c>
      <c r="DH45" s="1846">
        <f t="shared" si="37"/>
        <v>0</v>
      </c>
      <c r="DI45" s="1844">
        <f t="shared" si="38"/>
        <v>0</v>
      </c>
      <c r="DJ45" s="1845">
        <f t="shared" si="39"/>
        <v>0</v>
      </c>
      <c r="DK45" s="1845">
        <f t="shared" si="40"/>
        <v>0</v>
      </c>
      <c r="DL45" s="1846">
        <f t="shared" si="41"/>
        <v>0</v>
      </c>
      <c r="DM45" s="1834">
        <f t="shared" si="42"/>
        <v>0</v>
      </c>
      <c r="DN45" s="1835">
        <f t="shared" si="43"/>
        <v>0</v>
      </c>
      <c r="DO45" s="1836">
        <f t="shared" si="44"/>
        <v>0</v>
      </c>
      <c r="DP45" s="1837">
        <f t="shared" si="45"/>
        <v>0</v>
      </c>
      <c r="DQ45" s="1837">
        <f t="shared" si="46"/>
        <v>0</v>
      </c>
      <c r="DR45" s="1192"/>
      <c r="DS45" s="1214"/>
      <c r="DT45" s="1215"/>
      <c r="DU45" s="1216"/>
      <c r="DV45" s="1217"/>
      <c r="DW45" s="1218"/>
      <c r="DX45" s="347"/>
      <c r="DY45" s="1182"/>
      <c r="DZ45" s="1200"/>
      <c r="EA45" s="1201"/>
      <c r="EB45" s="1200"/>
      <c r="EC45" s="1202"/>
      <c r="ED45" s="1201"/>
      <c r="EE45" s="1191"/>
      <c r="EF45" s="1192"/>
      <c r="EG45" s="1200"/>
      <c r="EH45" s="1201"/>
      <c r="EI45" s="1200"/>
      <c r="EJ45" s="1202"/>
      <c r="EK45" s="1203"/>
      <c r="EL45" s="1204"/>
      <c r="EM45" s="3"/>
      <c r="EN45" s="347"/>
      <c r="EO45" s="1690"/>
      <c r="EP45" s="1681"/>
      <c r="EQ45" s="1676"/>
      <c r="ER45" s="1503"/>
      <c r="ES45" s="1503"/>
      <c r="ET45" s="1504"/>
      <c r="EU45" s="1505"/>
      <c r="EV45" s="1506"/>
      <c r="EW45" s="1506"/>
      <c r="EX45" s="1506"/>
      <c r="EY45" s="1506"/>
      <c r="EZ45" s="1506"/>
      <c r="FA45" s="1506"/>
      <c r="FB45" s="1507"/>
      <c r="FC45" s="1691"/>
      <c r="FD45" s="1450"/>
      <c r="FE45" s="2228"/>
      <c r="FF45" s="2229"/>
      <c r="FG45" s="2229"/>
      <c r="FH45" s="2229"/>
      <c r="FI45" s="2229"/>
      <c r="FJ45" s="2229"/>
      <c r="FK45" s="2229"/>
      <c r="FL45" s="2229"/>
      <c r="FM45" s="2229"/>
      <c r="FN45" s="2229"/>
      <c r="FO45" s="2229"/>
      <c r="FP45" s="2229"/>
      <c r="FQ45" s="2229"/>
      <c r="FR45" s="2229"/>
      <c r="FS45" s="2229"/>
      <c r="FT45" s="2229"/>
      <c r="FU45" s="2229"/>
      <c r="FV45" s="2229"/>
      <c r="FW45" s="2229"/>
      <c r="FX45" s="2229"/>
      <c r="FY45" s="2229"/>
      <c r="FZ45" s="2229"/>
      <c r="GA45" s="2229"/>
      <c r="GB45" s="2229"/>
      <c r="GC45" s="2229"/>
      <c r="GD45" s="2229"/>
      <c r="GE45" s="2229"/>
      <c r="GF45" s="2229"/>
      <c r="GG45" s="2229"/>
      <c r="GH45" s="2229"/>
      <c r="GI45" s="2229"/>
      <c r="GJ45" s="2229"/>
      <c r="GK45" s="2229"/>
      <c r="GL45" s="2229"/>
      <c r="GM45" s="2229"/>
      <c r="GN45" s="2229"/>
      <c r="GO45" s="2229"/>
      <c r="GP45" s="2229"/>
      <c r="GQ45" s="2229"/>
      <c r="GR45" s="2229"/>
      <c r="GS45" s="2229"/>
      <c r="GT45" s="2229"/>
      <c r="GU45" s="2229"/>
      <c r="GV45" s="2229"/>
      <c r="GW45" s="2229"/>
      <c r="GX45" s="2230"/>
      <c r="GY45" s="2198">
        <f t="shared" si="47"/>
        <v>0</v>
      </c>
      <c r="GZ45" s="462" t="b">
        <f t="shared" si="82"/>
        <v>0</v>
      </c>
      <c r="HA45" s="2199">
        <f t="shared" si="48"/>
        <v>0</v>
      </c>
      <c r="HB45" s="2213" t="b">
        <f t="shared" si="49"/>
        <v>0</v>
      </c>
      <c r="HC45" s="2201">
        <f t="shared" si="50"/>
        <v>0</v>
      </c>
      <c r="HD45" s="463" t="b">
        <f t="shared" si="51"/>
        <v>0</v>
      </c>
      <c r="HE45" s="2202">
        <f t="shared" si="52"/>
        <v>0</v>
      </c>
      <c r="HF45" s="464" t="b">
        <f t="shared" si="53"/>
        <v>0</v>
      </c>
      <c r="HG45" s="2203">
        <f t="shared" si="54"/>
        <v>0</v>
      </c>
      <c r="HH45" s="2214" t="b">
        <f t="shared" si="55"/>
        <v>0</v>
      </c>
      <c r="HI45" s="2205">
        <f t="shared" si="56"/>
        <v>0</v>
      </c>
      <c r="HJ45" s="465" t="b">
        <f t="shared" si="57"/>
        <v>0</v>
      </c>
      <c r="HK45" s="2206">
        <f t="shared" si="58"/>
        <v>0</v>
      </c>
      <c r="HL45" s="2215" t="b">
        <f t="shared" si="59"/>
        <v>0</v>
      </c>
      <c r="HM45" s="432"/>
      <c r="HN45" s="991"/>
      <c r="HO45" s="912"/>
      <c r="HP45" s="913"/>
      <c r="HQ45" s="914"/>
      <c r="HR45" s="915"/>
      <c r="HS45" s="916"/>
      <c r="HT45" s="917"/>
      <c r="HU45" s="918"/>
      <c r="HV45" s="718" t="b">
        <f t="shared" si="83"/>
        <v>0</v>
      </c>
      <c r="HW45" s="719" t="b">
        <f t="shared" si="83"/>
        <v>0</v>
      </c>
      <c r="HX45" s="719" t="b">
        <f t="shared" si="61"/>
        <v>0</v>
      </c>
      <c r="HY45" s="719" t="b">
        <f t="shared" si="62"/>
        <v>0</v>
      </c>
      <c r="HZ45" s="719" t="b">
        <f t="shared" si="63"/>
        <v>0</v>
      </c>
      <c r="IA45" s="720" t="b">
        <f t="shared" si="64"/>
        <v>0</v>
      </c>
      <c r="IB45" s="721" t="b">
        <f t="shared" si="65"/>
        <v>0</v>
      </c>
      <c r="IC45" s="433"/>
      <c r="ID45" s="432"/>
      <c r="IE45" s="664"/>
      <c r="IF45" s="1055"/>
      <c r="IG45" s="1055"/>
      <c r="IH45" s="1055"/>
      <c r="II45" s="1055"/>
      <c r="IJ45" s="1055"/>
      <c r="IK45" s="1055"/>
      <c r="IL45" s="1055"/>
      <c r="IM45" s="1055"/>
      <c r="IN45" s="1056"/>
      <c r="IO45" s="662"/>
      <c r="IP45" s="1057"/>
      <c r="IQ45" s="1057"/>
      <c r="IR45" s="1057"/>
      <c r="IS45" s="1057"/>
      <c r="IT45" s="1057"/>
      <c r="IU45" s="1057"/>
      <c r="IV45" s="1057"/>
      <c r="IW45" s="1057"/>
      <c r="IX45" s="1058"/>
      <c r="IY45" s="664"/>
      <c r="IZ45" s="1055"/>
      <c r="JA45" s="1055"/>
      <c r="JB45" s="1055"/>
      <c r="JC45" s="1055"/>
      <c r="JD45" s="1055"/>
      <c r="JE45" s="1055"/>
      <c r="JF45" s="1055"/>
      <c r="JG45" s="1055"/>
      <c r="JH45" s="1059"/>
      <c r="JI45" s="662"/>
      <c r="JJ45" s="1057"/>
      <c r="JK45" s="1057"/>
      <c r="JL45" s="1057"/>
      <c r="JM45" s="1057"/>
      <c r="JN45" s="1057"/>
      <c r="JO45" s="1057"/>
      <c r="JP45" s="1057"/>
      <c r="JQ45" s="1057"/>
      <c r="JR45" s="1058"/>
      <c r="JS45" s="664"/>
      <c r="JT45" s="1055"/>
      <c r="JU45" s="1055"/>
      <c r="JV45" s="1055"/>
      <c r="JW45" s="1055"/>
      <c r="JX45" s="1059"/>
      <c r="JY45" s="1055"/>
      <c r="JZ45" s="1055"/>
      <c r="KA45" s="1055"/>
      <c r="KB45" s="1056"/>
      <c r="KC45" s="662"/>
      <c r="KD45" s="1057"/>
      <c r="KE45" s="1057"/>
      <c r="KF45" s="1057"/>
      <c r="KG45" s="1057"/>
      <c r="KH45" s="1057"/>
      <c r="KI45" s="1057"/>
      <c r="KJ45" s="1057"/>
      <c r="KK45" s="1057"/>
      <c r="KL45" s="1058"/>
      <c r="KM45" s="664"/>
      <c r="KN45" s="1055"/>
      <c r="KO45" s="1055"/>
      <c r="KP45" s="1055"/>
      <c r="KQ45" s="1055"/>
      <c r="KR45" s="1055"/>
      <c r="KS45" s="1055"/>
      <c r="KT45" s="1055"/>
      <c r="KU45" s="1055"/>
      <c r="KV45" s="1056"/>
      <c r="KW45" s="662"/>
      <c r="KX45" s="1057"/>
      <c r="KY45" s="1057"/>
      <c r="KZ45" s="1057"/>
      <c r="LA45" s="1057"/>
      <c r="LB45" s="1057"/>
      <c r="LC45" s="1057"/>
      <c r="LD45" s="1057"/>
      <c r="LE45" s="1057"/>
      <c r="LF45" s="1058"/>
      <c r="LG45" s="1060"/>
      <c r="LH45" s="1055"/>
      <c r="LI45" s="1055"/>
      <c r="LJ45" s="1055"/>
      <c r="LK45" s="1055"/>
      <c r="LL45" s="1055"/>
      <c r="LM45" s="1055"/>
      <c r="LN45" s="1055"/>
      <c r="LO45" s="1055"/>
      <c r="LP45" s="1055"/>
      <c r="LQ45" s="1059"/>
      <c r="LR45" s="739">
        <f t="shared" si="5"/>
        <v>0</v>
      </c>
      <c r="LS45" s="740" t="b">
        <f t="shared" si="66"/>
        <v>0</v>
      </c>
      <c r="LT45" s="741">
        <f t="shared" si="6"/>
        <v>0</v>
      </c>
      <c r="LU45" s="742" t="b">
        <f t="shared" si="67"/>
        <v>0</v>
      </c>
      <c r="LV45" s="743">
        <f t="shared" si="84"/>
        <v>0</v>
      </c>
      <c r="LW45" s="744" t="b">
        <f t="shared" si="68"/>
        <v>0</v>
      </c>
      <c r="LX45" s="745">
        <f t="shared" si="8"/>
        <v>0</v>
      </c>
      <c r="LY45" s="746" t="b">
        <f t="shared" si="69"/>
        <v>0</v>
      </c>
      <c r="LZ45" s="764">
        <f t="shared" si="9"/>
        <v>0</v>
      </c>
      <c r="MA45" s="765" t="b">
        <f t="shared" si="70"/>
        <v>0</v>
      </c>
      <c r="MB45" s="766">
        <f t="shared" si="85"/>
        <v>0</v>
      </c>
      <c r="MC45" s="767" t="b">
        <f t="shared" si="71"/>
        <v>0</v>
      </c>
      <c r="MD45" s="768">
        <f t="shared" si="11"/>
        <v>0</v>
      </c>
      <c r="ME45" s="769" t="b">
        <f t="shared" si="72"/>
        <v>0</v>
      </c>
      <c r="MF45" s="770">
        <f t="shared" si="86"/>
        <v>0</v>
      </c>
      <c r="MG45" s="771" t="b">
        <f t="shared" si="73"/>
        <v>0</v>
      </c>
      <c r="MH45" s="772">
        <f t="shared" si="87"/>
        <v>0</v>
      </c>
      <c r="MI45" s="773" t="b">
        <f t="shared" si="74"/>
        <v>0</v>
      </c>
      <c r="MJ45" s="774">
        <f t="shared" si="88"/>
        <v>0</v>
      </c>
      <c r="MK45" s="775" t="b">
        <f t="shared" si="75"/>
        <v>0</v>
      </c>
      <c r="ML45" s="776">
        <f t="shared" si="89"/>
        <v>0</v>
      </c>
      <c r="MM45" s="777" t="b">
        <f t="shared" si="76"/>
        <v>0</v>
      </c>
      <c r="MN45" s="778">
        <f t="shared" si="90"/>
        <v>0</v>
      </c>
      <c r="MO45" s="779" t="b">
        <f t="shared" si="77"/>
        <v>0</v>
      </c>
      <c r="MP45" s="884">
        <f t="shared" si="91"/>
        <v>0</v>
      </c>
      <c r="MQ45" s="885" t="b">
        <f t="shared" si="78"/>
        <v>0</v>
      </c>
      <c r="MR45" s="433"/>
      <c r="MS45" s="645"/>
      <c r="MT45" s="646"/>
      <c r="MU45" s="647"/>
      <c r="MV45" s="648"/>
      <c r="MW45" s="649"/>
      <c r="MX45" s="657"/>
      <c r="MY45" s="658"/>
      <c r="MZ45" s="659"/>
      <c r="NA45" s="660"/>
      <c r="NB45" s="661"/>
      <c r="NC45" s="662"/>
      <c r="ND45" s="663"/>
      <c r="NE45" s="664"/>
      <c r="NF45" s="665"/>
      <c r="NG45" s="1575" t="b">
        <f t="shared" si="93"/>
        <v>0</v>
      </c>
      <c r="NH45" s="1575" t="b">
        <f t="shared" si="93"/>
        <v>0</v>
      </c>
      <c r="NI45" s="1575" t="b">
        <f t="shared" si="93"/>
        <v>0</v>
      </c>
      <c r="NJ45" s="1575" t="b">
        <f t="shared" si="93"/>
        <v>0</v>
      </c>
      <c r="NK45" s="1575" t="b">
        <f t="shared" si="93"/>
        <v>0</v>
      </c>
      <c r="NL45" s="1575" t="b">
        <f t="shared" si="93"/>
        <v>0</v>
      </c>
      <c r="NM45" s="1575" t="b">
        <f t="shared" si="93"/>
        <v>0</v>
      </c>
      <c r="NN45" s="1575" t="b">
        <f t="shared" si="93"/>
        <v>0</v>
      </c>
      <c r="NO45" s="1575" t="b">
        <f t="shared" si="92"/>
        <v>0</v>
      </c>
      <c r="NP45" s="1576" t="b">
        <f t="shared" si="92"/>
        <v>0</v>
      </c>
      <c r="NQ45" s="1576" t="b">
        <f t="shared" si="92"/>
        <v>0</v>
      </c>
      <c r="NR45" s="1576" t="b">
        <f t="shared" si="92"/>
        <v>0</v>
      </c>
      <c r="NS45" s="1575" t="b">
        <f t="shared" si="92"/>
        <v>0</v>
      </c>
      <c r="NT45" s="1445"/>
    </row>
    <row r="46" spans="1:384" ht="30.75" thickBot="1" x14ac:dyDescent="0.45">
      <c r="A46" s="1"/>
      <c r="B46" s="1662"/>
      <c r="C46" s="1662"/>
      <c r="D46" s="1663"/>
      <c r="E46" s="1664"/>
      <c r="F46" s="1662"/>
      <c r="G46" s="1662"/>
      <c r="H46" s="1662"/>
      <c r="I46" s="1662"/>
      <c r="J46" s="1662"/>
      <c r="K46" s="1662"/>
      <c r="L46" s="1662"/>
      <c r="M46" s="347"/>
      <c r="N46" s="2870" t="s">
        <v>153</v>
      </c>
      <c r="O46" s="2871"/>
      <c r="P46" s="2871"/>
      <c r="Q46" s="2871"/>
      <c r="R46" s="2871"/>
      <c r="S46" s="2871"/>
      <c r="T46" s="2871"/>
      <c r="U46" s="2871"/>
      <c r="V46" s="2871"/>
      <c r="W46" s="2871"/>
      <c r="X46" s="2871"/>
      <c r="Y46" s="2871"/>
      <c r="Z46" s="2871"/>
      <c r="AA46" s="2871"/>
      <c r="AB46" s="2871"/>
      <c r="AC46" s="2871"/>
      <c r="AD46" s="2872"/>
      <c r="AE46" s="347"/>
      <c r="AF46" s="1182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3"/>
      <c r="BB46" s="3"/>
      <c r="BC46" s="3"/>
      <c r="BD46" s="3"/>
      <c r="BE46" s="3"/>
      <c r="BF46" s="10"/>
      <c r="BG46" s="10"/>
      <c r="BH46" s="10"/>
      <c r="BI46" s="10"/>
      <c r="BJ46" s="10"/>
      <c r="BK46" s="10"/>
      <c r="BL46" s="1665"/>
      <c r="BM46" s="10"/>
      <c r="BN46" s="1182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1771"/>
      <c r="DD46" s="1771"/>
      <c r="DE46" s="1771"/>
      <c r="DF46" s="1771"/>
      <c r="DG46" s="1771"/>
      <c r="DH46" s="1771"/>
      <c r="DI46" s="1771"/>
      <c r="DJ46" s="1771"/>
      <c r="DK46" s="1771"/>
      <c r="DL46" s="1771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47"/>
      <c r="DY46" s="1182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47"/>
      <c r="EO46" s="1690"/>
      <c r="EP46" s="1672"/>
      <c r="EQ46" s="1443"/>
      <c r="ER46" s="1443"/>
      <c r="ES46" s="1443"/>
      <c r="ET46" s="1443"/>
      <c r="EU46" s="1443"/>
      <c r="EV46" s="1443"/>
      <c r="EW46" s="1443"/>
      <c r="EX46" s="1443"/>
      <c r="EY46" s="1443"/>
      <c r="EZ46" s="1443"/>
      <c r="FA46" s="1443"/>
      <c r="FB46" s="1443"/>
      <c r="FC46" s="1691"/>
      <c r="FD46" s="1450"/>
      <c r="FE46" s="439"/>
      <c r="FF46" s="432"/>
      <c r="FG46" s="432"/>
      <c r="FH46" s="432"/>
      <c r="FI46" s="432"/>
      <c r="FJ46" s="432"/>
      <c r="FK46" s="432"/>
      <c r="FL46" s="432"/>
      <c r="FM46" s="432"/>
      <c r="FN46" s="432"/>
      <c r="FO46" s="432"/>
      <c r="FP46" s="432"/>
      <c r="FQ46" s="432"/>
      <c r="FR46" s="432"/>
      <c r="FS46" s="432"/>
      <c r="FT46" s="432"/>
      <c r="FU46" s="432"/>
      <c r="FV46" s="432"/>
      <c r="FW46" s="432"/>
      <c r="FX46" s="432"/>
      <c r="FY46" s="432"/>
      <c r="FZ46" s="432"/>
      <c r="GA46" s="432"/>
      <c r="GB46" s="432"/>
      <c r="GC46" s="432"/>
      <c r="GD46" s="432"/>
      <c r="GE46" s="432"/>
      <c r="GF46" s="432"/>
      <c r="GG46" s="432"/>
      <c r="GH46" s="432"/>
      <c r="GI46" s="432"/>
      <c r="GJ46" s="432"/>
      <c r="GK46" s="432"/>
      <c r="GL46" s="432"/>
      <c r="GM46" s="432"/>
      <c r="GN46" s="432"/>
      <c r="GO46" s="432"/>
      <c r="GP46" s="432"/>
      <c r="GQ46" s="432"/>
      <c r="GR46" s="432"/>
      <c r="GS46" s="432"/>
      <c r="GT46" s="432"/>
      <c r="GU46" s="432"/>
      <c r="GV46" s="432"/>
      <c r="GW46" s="432"/>
      <c r="GX46" s="432"/>
      <c r="GY46" s="432"/>
      <c r="GZ46" s="432"/>
      <c r="HA46" s="432"/>
      <c r="HB46" s="432"/>
      <c r="HC46" s="432"/>
      <c r="HD46" s="432"/>
      <c r="HE46" s="432"/>
      <c r="HF46" s="432"/>
      <c r="HG46" s="432"/>
      <c r="HH46" s="432"/>
      <c r="HI46" s="432"/>
      <c r="HJ46" s="432"/>
      <c r="HK46" s="432"/>
      <c r="HL46" s="432"/>
      <c r="HM46" s="432"/>
      <c r="HN46" s="439"/>
      <c r="HO46" s="432"/>
      <c r="HP46" s="432"/>
      <c r="HQ46" s="432"/>
      <c r="HR46" s="432"/>
      <c r="HS46" s="432"/>
      <c r="HT46" s="432"/>
      <c r="HU46" s="432"/>
      <c r="HV46" s="432"/>
      <c r="HW46" s="432"/>
      <c r="HX46" s="432"/>
      <c r="HY46" s="432"/>
      <c r="HZ46" s="432"/>
      <c r="IA46" s="432"/>
      <c r="IB46" s="432"/>
      <c r="IC46" s="433"/>
      <c r="ID46" s="432"/>
      <c r="IE46" s="812"/>
      <c r="IF46" s="812"/>
      <c r="IG46" s="812"/>
      <c r="IH46" s="812"/>
      <c r="II46" s="812"/>
      <c r="IJ46" s="812"/>
      <c r="IK46" s="812"/>
      <c r="IL46" s="812"/>
      <c r="IM46" s="812"/>
      <c r="IN46" s="812"/>
      <c r="IO46" s="812"/>
      <c r="IP46" s="812"/>
      <c r="IQ46" s="812"/>
      <c r="IR46" s="812"/>
      <c r="IS46" s="812"/>
      <c r="IT46" s="812"/>
      <c r="IU46" s="812"/>
      <c r="IV46" s="812"/>
      <c r="IW46" s="812"/>
      <c r="IX46" s="812"/>
      <c r="IY46" s="812"/>
      <c r="IZ46" s="812"/>
      <c r="JA46" s="812"/>
      <c r="JB46" s="812"/>
      <c r="JC46" s="812"/>
      <c r="JD46" s="812"/>
      <c r="JE46" s="812"/>
      <c r="JF46" s="812"/>
      <c r="JG46" s="812"/>
      <c r="JH46" s="812"/>
      <c r="JI46" s="812"/>
      <c r="JJ46" s="812"/>
      <c r="JK46" s="812"/>
      <c r="JL46" s="812"/>
      <c r="JM46" s="812"/>
      <c r="JN46" s="812"/>
      <c r="JO46" s="812"/>
      <c r="JP46" s="812"/>
      <c r="JQ46" s="812"/>
      <c r="JR46" s="812"/>
      <c r="JS46" s="812"/>
      <c r="JT46" s="812"/>
      <c r="JU46" s="812"/>
      <c r="JV46" s="812"/>
      <c r="JW46" s="812"/>
      <c r="JX46" s="812"/>
      <c r="JY46" s="812"/>
      <c r="JZ46" s="812"/>
      <c r="KA46" s="812"/>
      <c r="KB46" s="812"/>
      <c r="KC46" s="812"/>
      <c r="KD46" s="812"/>
      <c r="KE46" s="812"/>
      <c r="KF46" s="812"/>
      <c r="KG46" s="812"/>
      <c r="KH46" s="812"/>
      <c r="KI46" s="812"/>
      <c r="KJ46" s="812"/>
      <c r="KK46" s="812"/>
      <c r="KL46" s="812"/>
      <c r="KM46" s="812"/>
      <c r="KN46" s="812"/>
      <c r="KO46" s="812"/>
      <c r="KP46" s="812"/>
      <c r="KQ46" s="812"/>
      <c r="KR46" s="812"/>
      <c r="KS46" s="812"/>
      <c r="KT46" s="812"/>
      <c r="KU46" s="812"/>
      <c r="KV46" s="812"/>
      <c r="KW46" s="812"/>
      <c r="KX46" s="812"/>
      <c r="KY46" s="812"/>
      <c r="KZ46" s="812"/>
      <c r="LA46" s="812"/>
      <c r="LB46" s="812"/>
      <c r="LC46" s="812"/>
      <c r="LD46" s="812"/>
      <c r="LE46" s="812"/>
      <c r="LF46" s="812"/>
      <c r="LG46" s="432"/>
      <c r="LH46" s="432"/>
      <c r="LI46" s="432"/>
      <c r="LJ46" s="432"/>
      <c r="LK46" s="432"/>
      <c r="LL46" s="432"/>
      <c r="LM46" s="432"/>
      <c r="LN46" s="432"/>
      <c r="LO46" s="432"/>
      <c r="LP46" s="432"/>
      <c r="LQ46" s="432"/>
      <c r="LR46" s="432"/>
      <c r="LS46" s="432"/>
      <c r="LT46" s="432"/>
      <c r="LU46" s="432"/>
      <c r="LV46" s="432"/>
      <c r="LW46" s="432"/>
      <c r="LX46" s="432"/>
      <c r="LY46" s="432"/>
      <c r="LZ46" s="432"/>
      <c r="MA46" s="432"/>
      <c r="MB46" s="432"/>
      <c r="MC46" s="432"/>
      <c r="MD46" s="432"/>
      <c r="ME46" s="432"/>
      <c r="MF46" s="432"/>
      <c r="MG46" s="432"/>
      <c r="MH46" s="432"/>
      <c r="MI46" s="432"/>
      <c r="MJ46" s="432"/>
      <c r="MK46" s="432"/>
      <c r="ML46" s="432"/>
      <c r="MM46" s="432"/>
      <c r="MN46" s="432"/>
      <c r="MO46" s="432"/>
      <c r="MP46" s="432"/>
      <c r="MQ46" s="432"/>
      <c r="MR46" s="433"/>
      <c r="MT46" s="432"/>
      <c r="MU46" s="432"/>
      <c r="MV46" s="432"/>
      <c r="MW46" s="432"/>
      <c r="MX46" s="432"/>
      <c r="MY46" s="432"/>
      <c r="MZ46" s="432"/>
      <c r="NA46" s="432"/>
      <c r="NB46" s="432"/>
      <c r="NC46" s="432"/>
      <c r="ND46" s="432"/>
      <c r="NE46" s="432"/>
      <c r="NF46" s="432"/>
      <c r="NG46" s="432"/>
      <c r="NH46" s="432"/>
      <c r="NI46" s="432"/>
      <c r="NJ46" s="432"/>
      <c r="NK46" s="432"/>
      <c r="NL46" s="432"/>
      <c r="NM46" s="432"/>
      <c r="NN46" s="432"/>
      <c r="NO46" s="432"/>
      <c r="NP46" s="432"/>
      <c r="NQ46" s="432"/>
      <c r="NR46" s="432"/>
      <c r="NS46" s="432"/>
      <c r="NT46" s="1445"/>
    </row>
    <row r="47" spans="1:384" ht="61.5" thickBot="1" x14ac:dyDescent="0.35">
      <c r="A47" s="1236"/>
      <c r="B47" s="1236"/>
      <c r="C47" s="1236"/>
      <c r="D47" s="1540"/>
      <c r="E47" s="1518"/>
      <c r="F47" s="1237"/>
      <c r="G47" s="1237"/>
      <c r="H47" s="2981" t="s">
        <v>101</v>
      </c>
      <c r="I47" s="2982"/>
      <c r="J47" s="2983"/>
      <c r="K47" s="2984"/>
      <c r="L47" s="1227"/>
      <c r="M47" s="1238"/>
      <c r="N47" s="2885" t="s">
        <v>21</v>
      </c>
      <c r="O47" s="2886"/>
      <c r="P47" s="2835" t="s">
        <v>46</v>
      </c>
      <c r="Q47" s="2836"/>
      <c r="R47" s="2835" t="s">
        <v>47</v>
      </c>
      <c r="S47" s="2836"/>
      <c r="T47" s="2835" t="s">
        <v>48</v>
      </c>
      <c r="U47" s="2836"/>
      <c r="V47" s="2835" t="s">
        <v>49</v>
      </c>
      <c r="W47" s="2836"/>
      <c r="X47" s="2749" t="s">
        <v>50</v>
      </c>
      <c r="Y47" s="2750"/>
      <c r="Z47" s="2835" t="s">
        <v>51</v>
      </c>
      <c r="AA47" s="2836"/>
      <c r="AB47" s="2749" t="s">
        <v>52</v>
      </c>
      <c r="AC47" s="2750"/>
      <c r="AD47" s="2835" t="s">
        <v>53</v>
      </c>
      <c r="AE47" s="2836"/>
      <c r="AF47" s="1227"/>
      <c r="AG47" s="1239"/>
      <c r="AH47" s="1227"/>
      <c r="AI47" s="1227"/>
      <c r="AJ47" s="1227"/>
      <c r="AK47" s="1227"/>
      <c r="AL47" s="1227"/>
      <c r="AM47" s="1227"/>
      <c r="AN47" s="1227"/>
      <c r="AO47" s="1227"/>
      <c r="AP47" s="1227"/>
      <c r="AQ47" s="1227"/>
      <c r="AR47" s="1227"/>
      <c r="AS47" s="1227"/>
      <c r="AT47" s="1227"/>
      <c r="AU47" s="1227"/>
      <c r="AV47" s="1227"/>
      <c r="AW47" s="1227"/>
      <c r="AX47" s="1227"/>
      <c r="AY47" s="2839" t="s">
        <v>34</v>
      </c>
      <c r="AZ47" s="2840"/>
      <c r="BA47" s="1240" t="s">
        <v>11</v>
      </c>
      <c r="BB47" s="1772" t="s">
        <v>12</v>
      </c>
      <c r="BC47" s="1242"/>
      <c r="BD47" s="2837" t="s">
        <v>35</v>
      </c>
      <c r="BE47" s="2838"/>
      <c r="BF47" s="1240" t="s">
        <v>11</v>
      </c>
      <c r="BG47" s="1243" t="s">
        <v>12</v>
      </c>
      <c r="BH47" s="1242"/>
      <c r="BI47" s="2837" t="s">
        <v>36</v>
      </c>
      <c r="BJ47" s="2838"/>
      <c r="BK47" s="1244" t="s">
        <v>11</v>
      </c>
      <c r="BL47" s="1243" t="s">
        <v>12</v>
      </c>
      <c r="BM47" s="1227"/>
      <c r="BN47" s="1235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1227"/>
      <c r="CE47" s="1227"/>
      <c r="CF47" s="1227"/>
      <c r="CG47" s="1227"/>
      <c r="CH47" s="1227"/>
      <c r="CI47" s="1227"/>
      <c r="CJ47" s="1227"/>
      <c r="CK47" s="1227"/>
      <c r="CL47" s="1227"/>
      <c r="CM47" s="1227"/>
      <c r="CN47" s="1227"/>
      <c r="CO47" s="1227"/>
      <c r="CP47" s="1227"/>
      <c r="CQ47" s="1227"/>
      <c r="CR47" s="1227"/>
      <c r="CS47" s="1227"/>
      <c r="CT47" s="1227"/>
      <c r="CU47" s="1227"/>
      <c r="CV47" s="1227"/>
      <c r="CW47" s="1227"/>
      <c r="CX47" s="1227"/>
      <c r="CY47" s="1227"/>
      <c r="CZ47" s="1227"/>
      <c r="DA47" s="1227"/>
      <c r="DB47" s="1227"/>
      <c r="DC47" s="1221"/>
      <c r="DD47" s="1221"/>
      <c r="DE47" s="1221"/>
      <c r="DF47" s="1221"/>
      <c r="DG47" s="1221"/>
      <c r="DH47" s="1652"/>
      <c r="DI47" s="2738" t="s">
        <v>60</v>
      </c>
      <c r="DJ47" s="2739"/>
      <c r="DK47" s="2739"/>
      <c r="DL47" s="2740"/>
      <c r="DM47" s="1652"/>
      <c r="DN47" s="76"/>
      <c r="DO47" s="2738" t="s">
        <v>57</v>
      </c>
      <c r="DP47" s="2739"/>
      <c r="DQ47" s="2739"/>
      <c r="DR47" s="2740"/>
      <c r="DS47" s="76"/>
      <c r="DT47" s="2738" t="s">
        <v>58</v>
      </c>
      <c r="DU47" s="2739"/>
      <c r="DV47" s="2739"/>
      <c r="DW47" s="2740"/>
      <c r="DX47" s="1238"/>
      <c r="DY47" s="1235"/>
      <c r="DZ47" s="2873" t="s">
        <v>67</v>
      </c>
      <c r="EA47" s="2874"/>
      <c r="EB47" s="2874"/>
      <c r="EC47" s="2875"/>
      <c r="ED47" s="1227"/>
      <c r="EE47" s="2873" t="s">
        <v>68</v>
      </c>
      <c r="EF47" s="2874"/>
      <c r="EG47" s="2874"/>
      <c r="EH47" s="2875"/>
      <c r="EI47" s="1227"/>
      <c r="EJ47" s="1227"/>
      <c r="EK47" s="1227"/>
      <c r="EL47" s="1227"/>
      <c r="EM47" s="1227"/>
      <c r="EN47" s="1238"/>
      <c r="EO47" s="1692"/>
      <c r="EP47" s="1245"/>
      <c r="EQ47" s="1246"/>
      <c r="ER47" s="3064" t="s">
        <v>230</v>
      </c>
      <c r="ES47" s="3065"/>
      <c r="ET47" s="3065"/>
      <c r="EU47" s="3065"/>
      <c r="EV47" s="3065"/>
      <c r="EW47" s="3065"/>
      <c r="EX47" s="3065"/>
      <c r="EY47" s="3066"/>
      <c r="EZ47" s="1671"/>
      <c r="FA47" s="2575" t="s">
        <v>237</v>
      </c>
      <c r="FB47" s="2576"/>
      <c r="FC47" s="2577"/>
      <c r="FD47" s="1248"/>
      <c r="FE47" s="1232"/>
      <c r="FF47" s="434"/>
      <c r="FG47" s="434"/>
      <c r="FH47" s="434"/>
      <c r="FI47" s="434"/>
      <c r="FJ47" s="434"/>
      <c r="FK47" s="434"/>
      <c r="FL47" s="434"/>
      <c r="FM47" s="434"/>
      <c r="FN47" s="434"/>
      <c r="FO47" s="434"/>
      <c r="FP47" s="434"/>
      <c r="FQ47" s="434"/>
      <c r="FR47" s="434"/>
      <c r="FS47" s="434"/>
      <c r="FT47" s="434"/>
      <c r="FU47" s="434"/>
      <c r="FV47" s="434"/>
      <c r="FW47" s="434"/>
      <c r="FX47" s="434"/>
      <c r="FY47" s="434"/>
      <c r="FZ47" s="434"/>
      <c r="GA47" s="434"/>
      <c r="GB47" s="434"/>
      <c r="GC47" s="434"/>
      <c r="GD47" s="434"/>
      <c r="GE47" s="434"/>
      <c r="GF47" s="434"/>
      <c r="GG47" s="434"/>
      <c r="GH47" s="434"/>
      <c r="GI47" s="434"/>
      <c r="GJ47" s="434"/>
      <c r="GK47" s="434"/>
      <c r="GL47" s="434"/>
      <c r="GM47" s="434"/>
      <c r="GN47" s="434"/>
      <c r="GO47" s="434"/>
      <c r="GP47" s="434"/>
      <c r="GQ47" s="434"/>
      <c r="GR47" s="434"/>
      <c r="GS47" s="434"/>
      <c r="GT47" s="639"/>
      <c r="GU47" s="639"/>
      <c r="GV47" s="639"/>
      <c r="GW47" s="639"/>
      <c r="GX47" s="639"/>
      <c r="GY47" s="2491" t="s">
        <v>376</v>
      </c>
      <c r="GZ47" s="2492"/>
      <c r="HA47" s="2354" t="s">
        <v>11</v>
      </c>
      <c r="HB47" s="2354" t="s">
        <v>12</v>
      </c>
      <c r="HC47" s="639"/>
      <c r="HD47" s="2310" t="s">
        <v>377</v>
      </c>
      <c r="HE47" s="2311"/>
      <c r="HF47" s="2314" t="s">
        <v>11</v>
      </c>
      <c r="HG47" s="2314" t="s">
        <v>12</v>
      </c>
      <c r="HH47" s="639"/>
      <c r="HI47" s="2487" t="s">
        <v>378</v>
      </c>
      <c r="HJ47" s="2488"/>
      <c r="HK47" s="2352" t="s">
        <v>11</v>
      </c>
      <c r="HL47" s="2352" t="s">
        <v>12</v>
      </c>
      <c r="HM47" s="639"/>
      <c r="HN47" s="1229"/>
      <c r="HO47" s="2491" t="s">
        <v>376</v>
      </c>
      <c r="HP47" s="2492"/>
      <c r="HQ47" s="2354" t="s">
        <v>11</v>
      </c>
      <c r="HR47" s="2354" t="s">
        <v>12</v>
      </c>
      <c r="HS47" s="639"/>
      <c r="HT47" s="2310" t="s">
        <v>377</v>
      </c>
      <c r="HU47" s="2311"/>
      <c r="HV47" s="2314" t="s">
        <v>11</v>
      </c>
      <c r="HW47" s="451" t="s">
        <v>12</v>
      </c>
      <c r="HX47" s="639"/>
      <c r="HY47" s="2487" t="s">
        <v>378</v>
      </c>
      <c r="HZ47" s="2488"/>
      <c r="IA47" s="2352" t="s">
        <v>11</v>
      </c>
      <c r="IB47" s="2352" t="s">
        <v>12</v>
      </c>
      <c r="IC47" s="1249"/>
      <c r="ID47" s="639"/>
      <c r="IE47" s="466"/>
      <c r="IF47" s="466"/>
      <c r="IG47" s="466"/>
      <c r="IH47" s="466"/>
      <c r="II47" s="466"/>
      <c r="IJ47" s="466"/>
      <c r="IK47" s="466"/>
      <c r="IL47" s="466"/>
      <c r="IM47" s="466"/>
      <c r="IN47" s="466"/>
      <c r="IO47" s="466"/>
      <c r="IP47" s="466"/>
      <c r="IQ47" s="466"/>
      <c r="IR47" s="466"/>
      <c r="IS47" s="466"/>
      <c r="IT47" s="466"/>
      <c r="IU47" s="466"/>
      <c r="IV47" s="466"/>
      <c r="IW47" s="466"/>
      <c r="IX47" s="466"/>
      <c r="IY47" s="466"/>
      <c r="IZ47" s="466"/>
      <c r="JA47" s="466"/>
      <c r="JB47" s="466"/>
      <c r="JC47" s="466"/>
      <c r="JD47" s="466"/>
      <c r="JE47" s="466"/>
      <c r="JF47" s="466"/>
      <c r="JG47" s="466"/>
      <c r="JH47" s="466"/>
      <c r="JI47" s="466"/>
      <c r="JJ47" s="466"/>
      <c r="JK47" s="466"/>
      <c r="JL47" s="466"/>
      <c r="JM47" s="466"/>
      <c r="JN47" s="466"/>
      <c r="JO47" s="466"/>
      <c r="JP47" s="466"/>
      <c r="JQ47" s="466"/>
      <c r="JR47" s="466"/>
      <c r="JS47" s="466"/>
      <c r="JT47" s="466"/>
      <c r="JU47" s="466"/>
      <c r="JV47" s="466"/>
      <c r="JW47" s="466"/>
      <c r="JX47" s="466"/>
      <c r="JY47" s="466"/>
      <c r="JZ47" s="466"/>
      <c r="KA47" s="466"/>
      <c r="KB47" s="466"/>
      <c r="KC47" s="466"/>
      <c r="KD47" s="466"/>
      <c r="KE47" s="466"/>
      <c r="KF47" s="466"/>
      <c r="KG47" s="466"/>
      <c r="KH47" s="466"/>
      <c r="KI47" s="466"/>
      <c r="KJ47" s="466"/>
      <c r="KK47" s="466"/>
      <c r="KL47" s="466"/>
      <c r="KM47" s="466"/>
      <c r="KN47" s="466"/>
      <c r="KO47" s="466"/>
      <c r="KP47" s="466"/>
      <c r="KQ47" s="466"/>
      <c r="KR47" s="466"/>
      <c r="KS47" s="466"/>
      <c r="KT47" s="466"/>
      <c r="KU47" s="466"/>
      <c r="KV47" s="466"/>
      <c r="KW47" s="466"/>
      <c r="KX47" s="466"/>
      <c r="KY47" s="466"/>
      <c r="KZ47" s="466"/>
      <c r="LA47" s="466"/>
      <c r="LB47" s="466"/>
      <c r="LC47" s="1247"/>
      <c r="LD47" s="1247"/>
      <c r="LE47" s="1247"/>
      <c r="LF47" s="1247"/>
      <c r="LG47" s="1247"/>
      <c r="LH47" s="1247"/>
      <c r="LI47" s="1247"/>
      <c r="LJ47" s="1247"/>
      <c r="LK47" s="1247"/>
      <c r="LL47" s="1247"/>
      <c r="LM47" s="1247"/>
      <c r="LN47" s="1247"/>
      <c r="LO47" s="2481" t="s">
        <v>327</v>
      </c>
      <c r="LP47" s="2482"/>
      <c r="LQ47" s="2482"/>
      <c r="LR47" s="2482"/>
      <c r="LS47" s="2483"/>
      <c r="LT47" s="2571" t="s">
        <v>11</v>
      </c>
      <c r="LU47" s="2573" t="s">
        <v>12</v>
      </c>
      <c r="LV47" s="466"/>
      <c r="LW47" s="2509" t="s">
        <v>338</v>
      </c>
      <c r="LX47" s="2510"/>
      <c r="LY47" s="2511"/>
      <c r="LZ47" s="2531" t="s">
        <v>11</v>
      </c>
      <c r="MA47" s="1073" t="s">
        <v>12</v>
      </c>
      <c r="MB47" s="639"/>
      <c r="MC47" s="639"/>
      <c r="MD47" s="2473" t="s">
        <v>331</v>
      </c>
      <c r="ME47" s="2474"/>
      <c r="MF47" s="780" t="s">
        <v>11</v>
      </c>
      <c r="MG47" s="781" t="s">
        <v>12</v>
      </c>
      <c r="MH47" s="466"/>
      <c r="MI47" s="2501" t="s">
        <v>333</v>
      </c>
      <c r="MJ47" s="2502"/>
      <c r="MK47" s="782" t="s">
        <v>11</v>
      </c>
      <c r="ML47" s="783" t="s">
        <v>12</v>
      </c>
      <c r="MM47" s="466"/>
      <c r="MN47" s="2505" t="s">
        <v>339</v>
      </c>
      <c r="MO47" s="2506"/>
      <c r="MP47" s="784" t="s">
        <v>11</v>
      </c>
      <c r="MQ47" s="785" t="s">
        <v>12</v>
      </c>
      <c r="MR47" s="1249"/>
      <c r="MS47" s="1250"/>
      <c r="MT47" s="639"/>
      <c r="MU47" s="2457" t="s">
        <v>327</v>
      </c>
      <c r="MV47" s="2458"/>
      <c r="MW47" s="2461" t="s">
        <v>11</v>
      </c>
      <c r="MX47" s="2463" t="s">
        <v>12</v>
      </c>
      <c r="MY47" s="614"/>
      <c r="MZ47" s="2465" t="s">
        <v>338</v>
      </c>
      <c r="NA47" s="2466"/>
      <c r="NB47" s="2469" t="s">
        <v>11</v>
      </c>
      <c r="NC47" s="2471" t="s">
        <v>12</v>
      </c>
      <c r="ND47" s="526"/>
      <c r="NE47" s="2473" t="s">
        <v>331</v>
      </c>
      <c r="NF47" s="2474"/>
      <c r="NG47" s="2477" t="s">
        <v>11</v>
      </c>
      <c r="NH47" s="2479" t="s">
        <v>12</v>
      </c>
      <c r="NI47" s="526"/>
      <c r="NJ47" s="2497" t="s">
        <v>333</v>
      </c>
      <c r="NK47" s="2498"/>
      <c r="NL47" s="2495" t="s">
        <v>11</v>
      </c>
      <c r="NM47" s="2515" t="s">
        <v>12</v>
      </c>
      <c r="NN47" s="526"/>
      <c r="NO47" s="2517" t="s">
        <v>339</v>
      </c>
      <c r="NP47" s="2518"/>
      <c r="NQ47" s="2445" t="s">
        <v>11</v>
      </c>
      <c r="NR47" s="2447" t="s">
        <v>12</v>
      </c>
      <c r="NS47" s="639"/>
    </row>
    <row r="48" spans="1:384" ht="63.75" thickBot="1" x14ac:dyDescent="0.3">
      <c r="A48" s="1236"/>
      <c r="B48" s="1236"/>
      <c r="C48" s="1236"/>
      <c r="D48" s="1540"/>
      <c r="E48" s="1518"/>
      <c r="F48" s="1237"/>
      <c r="G48" s="1237"/>
      <c r="H48" s="2856"/>
      <c r="I48" s="2857"/>
      <c r="J48" s="1622" t="s">
        <v>11</v>
      </c>
      <c r="K48" s="1220" t="s">
        <v>12</v>
      </c>
      <c r="L48" s="4"/>
      <c r="M48" s="1226"/>
      <c r="N48" s="2887"/>
      <c r="O48" s="2888"/>
      <c r="P48" s="1251" t="s">
        <v>11</v>
      </c>
      <c r="Q48" s="1252" t="s">
        <v>12</v>
      </c>
      <c r="R48" s="1251" t="s">
        <v>11</v>
      </c>
      <c r="S48" s="1252" t="s">
        <v>12</v>
      </c>
      <c r="T48" s="1251" t="s">
        <v>11</v>
      </c>
      <c r="U48" s="1252" t="s">
        <v>12</v>
      </c>
      <c r="V48" s="1251" t="s">
        <v>11</v>
      </c>
      <c r="W48" s="1252" t="s">
        <v>12</v>
      </c>
      <c r="X48" s="1253" t="s">
        <v>11</v>
      </c>
      <c r="Y48" s="1254" t="s">
        <v>12</v>
      </c>
      <c r="Z48" s="1251" t="s">
        <v>11</v>
      </c>
      <c r="AA48" s="1252" t="s">
        <v>12</v>
      </c>
      <c r="AB48" s="1253" t="s">
        <v>11</v>
      </c>
      <c r="AC48" s="1254" t="s">
        <v>12</v>
      </c>
      <c r="AD48" s="1636" t="s">
        <v>11</v>
      </c>
      <c r="AE48" s="1637" t="s">
        <v>12</v>
      </c>
      <c r="AF48" s="4"/>
      <c r="AG48" s="88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2831" t="s">
        <v>204</v>
      </c>
      <c r="AZ48" s="2832"/>
      <c r="BA48" s="120">
        <f>COUNTIF(BJ13:BJ45,"ОЧЕНЬ НИЗКАЯ")</f>
        <v>0</v>
      </c>
      <c r="BB48" s="121" t="e">
        <f>BA48*100/BA53</f>
        <v>#DIV/0!</v>
      </c>
      <c r="BC48" s="4"/>
      <c r="BD48" s="2831" t="s">
        <v>204</v>
      </c>
      <c r="BE48" s="2832"/>
      <c r="BF48" s="120">
        <f>COUNTIF(BK13:BK45,"ОЧЕНЬ НИЗКАЯ")</f>
        <v>0</v>
      </c>
      <c r="BG48" s="121" t="e">
        <f>BF48*100/BF53</f>
        <v>#DIV/0!</v>
      </c>
      <c r="BH48" s="4"/>
      <c r="BI48" s="2889" t="s">
        <v>296</v>
      </c>
      <c r="BJ48" s="2890"/>
      <c r="BK48" s="129">
        <f>COUNTIF(BL13:BL45,"1.НИЗКИЙ")</f>
        <v>0</v>
      </c>
      <c r="BL48" s="121" t="e">
        <f>BK48*100/BK51</f>
        <v>#DIV/0!</v>
      </c>
      <c r="BM48" s="4"/>
      <c r="BN48" s="1223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1309"/>
      <c r="DD48" s="1309"/>
      <c r="DE48" s="1309"/>
      <c r="DF48" s="1309"/>
      <c r="DG48" s="1309"/>
      <c r="DH48" s="1652"/>
      <c r="DI48" s="2755" t="s">
        <v>21</v>
      </c>
      <c r="DJ48" s="2756"/>
      <c r="DK48" s="1791" t="s">
        <v>11</v>
      </c>
      <c r="DL48" s="1256" t="s">
        <v>12</v>
      </c>
      <c r="DM48" s="1652"/>
      <c r="DO48" s="2755" t="s">
        <v>21</v>
      </c>
      <c r="DP48" s="2980"/>
      <c r="DQ48" s="1792" t="s">
        <v>11</v>
      </c>
      <c r="DR48" s="1256" t="s">
        <v>12</v>
      </c>
      <c r="DT48" s="2841" t="s">
        <v>21</v>
      </c>
      <c r="DU48" s="2842"/>
      <c r="DV48" s="1793" t="s">
        <v>11</v>
      </c>
      <c r="DW48" s="1259" t="s">
        <v>12</v>
      </c>
      <c r="DX48" s="1226"/>
      <c r="DY48" s="1223"/>
      <c r="DZ48" s="2833" t="s">
        <v>21</v>
      </c>
      <c r="EA48" s="2834"/>
      <c r="EB48" s="1260" t="s">
        <v>11</v>
      </c>
      <c r="EC48" s="1261" t="s">
        <v>12</v>
      </c>
      <c r="ED48" s="4"/>
      <c r="EE48" s="2848" t="s">
        <v>21</v>
      </c>
      <c r="EF48" s="2849"/>
      <c r="EG48" s="1260" t="s">
        <v>11</v>
      </c>
      <c r="EH48" s="1261" t="s">
        <v>12</v>
      </c>
      <c r="EI48" s="4"/>
      <c r="EJ48" s="4"/>
      <c r="EK48" s="4"/>
      <c r="EL48" s="4"/>
      <c r="EM48" s="4"/>
      <c r="EN48" s="1226"/>
      <c r="EO48" s="1693"/>
      <c r="EP48" s="1262"/>
      <c r="EQ48" s="1263"/>
      <c r="ER48" s="3067" t="s">
        <v>215</v>
      </c>
      <c r="ES48" s="3068"/>
      <c r="ET48" s="3067" t="s">
        <v>216</v>
      </c>
      <c r="EU48" s="3068"/>
      <c r="EV48" s="3069" t="s">
        <v>217</v>
      </c>
      <c r="EW48" s="3070"/>
      <c r="EX48" s="3067" t="s">
        <v>218</v>
      </c>
      <c r="EY48" s="3068"/>
      <c r="FA48" s="2578" t="s">
        <v>233</v>
      </c>
      <c r="FB48" s="2579"/>
      <c r="FC48" s="2580"/>
      <c r="FD48" s="1264"/>
      <c r="FE48" s="1232"/>
      <c r="FF48" s="434"/>
      <c r="FG48" s="434"/>
      <c r="FH48" s="434"/>
      <c r="FI48" s="434"/>
      <c r="FJ48" s="434"/>
      <c r="FK48" s="434"/>
      <c r="FL48" s="434"/>
      <c r="FM48" s="434"/>
      <c r="FN48" s="434"/>
      <c r="FO48" s="434"/>
      <c r="FP48" s="434"/>
      <c r="FQ48" s="434"/>
      <c r="FR48" s="434"/>
      <c r="FS48" s="434"/>
      <c r="FT48" s="434"/>
      <c r="FU48" s="434"/>
      <c r="FV48" s="434"/>
      <c r="FW48" s="434"/>
      <c r="FX48" s="434"/>
      <c r="FY48" s="434"/>
      <c r="FZ48" s="434"/>
      <c r="GA48" s="434"/>
      <c r="GB48" s="434"/>
      <c r="GC48" s="434"/>
      <c r="GD48" s="434"/>
      <c r="GE48" s="434"/>
      <c r="GF48" s="434"/>
      <c r="GG48" s="434"/>
      <c r="GH48" s="434"/>
      <c r="GI48" s="434"/>
      <c r="GJ48" s="434"/>
      <c r="GK48" s="434"/>
      <c r="GL48" s="434"/>
      <c r="GM48" s="434"/>
      <c r="GN48" s="434"/>
      <c r="GO48" s="434"/>
      <c r="GP48" s="434"/>
      <c r="GQ48" s="434"/>
      <c r="GR48" s="434"/>
      <c r="GS48" s="434"/>
      <c r="GT48" s="434"/>
      <c r="GU48" s="434"/>
      <c r="GV48" s="434"/>
      <c r="GW48" s="434"/>
      <c r="GX48" s="434"/>
      <c r="GY48" s="2493"/>
      <c r="GZ48" s="2494"/>
      <c r="HA48" s="2355"/>
      <c r="HB48" s="2355"/>
      <c r="HC48" s="434"/>
      <c r="HD48" s="2312"/>
      <c r="HE48" s="2313"/>
      <c r="HF48" s="2316"/>
      <c r="HG48" s="2316"/>
      <c r="HH48" s="434"/>
      <c r="HI48" s="2489"/>
      <c r="HJ48" s="2490"/>
      <c r="HK48" s="2353"/>
      <c r="HL48" s="2353"/>
      <c r="HM48" s="434"/>
      <c r="HN48" s="1232"/>
      <c r="HO48" s="2493"/>
      <c r="HP48" s="2494"/>
      <c r="HQ48" s="2355"/>
      <c r="HR48" s="2355"/>
      <c r="HS48" s="434"/>
      <c r="HT48" s="2312"/>
      <c r="HU48" s="2313"/>
      <c r="HV48" s="2316"/>
      <c r="HW48" s="452"/>
      <c r="HX48" s="434"/>
      <c r="HY48" s="2489"/>
      <c r="HZ48" s="2490"/>
      <c r="IA48" s="2353"/>
      <c r="IB48" s="2353"/>
      <c r="IC48" s="1233"/>
      <c r="ID48" s="434"/>
      <c r="IE48" s="466"/>
      <c r="IF48" s="466"/>
      <c r="IG48" s="466"/>
      <c r="IH48" s="466"/>
      <c r="II48" s="466"/>
      <c r="IJ48" s="466"/>
      <c r="IK48" s="466"/>
      <c r="IL48" s="466"/>
      <c r="IM48" s="466"/>
      <c r="IN48" s="466"/>
      <c r="IO48" s="466"/>
      <c r="IP48" s="466"/>
      <c r="IQ48" s="466"/>
      <c r="IR48" s="466"/>
      <c r="IS48" s="466"/>
      <c r="IT48" s="466"/>
      <c r="IU48" s="466"/>
      <c r="IV48" s="466"/>
      <c r="IW48" s="466"/>
      <c r="IX48" s="466"/>
      <c r="IY48" s="466"/>
      <c r="IZ48" s="466"/>
      <c r="JA48" s="466"/>
      <c r="JB48" s="466"/>
      <c r="JC48" s="466"/>
      <c r="JD48" s="466"/>
      <c r="JE48" s="466"/>
      <c r="JF48" s="466"/>
      <c r="JG48" s="466"/>
      <c r="JH48" s="466"/>
      <c r="JI48" s="466"/>
      <c r="JJ48" s="466"/>
      <c r="JK48" s="466"/>
      <c r="JL48" s="466"/>
      <c r="JM48" s="466"/>
      <c r="JN48" s="466"/>
      <c r="JO48" s="466"/>
      <c r="JP48" s="466"/>
      <c r="JQ48" s="466"/>
      <c r="JR48" s="466"/>
      <c r="JS48" s="466"/>
      <c r="JT48" s="466"/>
      <c r="JU48" s="466"/>
      <c r="JV48" s="466"/>
      <c r="JW48" s="466"/>
      <c r="JX48" s="466"/>
      <c r="JY48" s="466"/>
      <c r="JZ48" s="466"/>
      <c r="KA48" s="466"/>
      <c r="KB48" s="466"/>
      <c r="KC48" s="466"/>
      <c r="KD48" s="466"/>
      <c r="KE48" s="466"/>
      <c r="KF48" s="466"/>
      <c r="KG48" s="466"/>
      <c r="KH48" s="466"/>
      <c r="KI48" s="466"/>
      <c r="KJ48" s="466"/>
      <c r="KK48" s="466"/>
      <c r="KL48" s="466"/>
      <c r="KM48" s="466"/>
      <c r="KN48" s="466"/>
      <c r="KO48" s="466"/>
      <c r="KP48" s="466"/>
      <c r="KQ48" s="466"/>
      <c r="KR48" s="466"/>
      <c r="KS48" s="466"/>
      <c r="KT48" s="466"/>
      <c r="KU48" s="466"/>
      <c r="KV48" s="466"/>
      <c r="KW48" s="466"/>
      <c r="KX48" s="466"/>
      <c r="KY48" s="466"/>
      <c r="KZ48" s="466"/>
      <c r="LA48" s="466"/>
      <c r="LB48" s="466"/>
      <c r="LC48" s="434"/>
      <c r="LD48" s="434"/>
      <c r="LE48" s="434"/>
      <c r="LF48" s="434"/>
      <c r="LG48" s="434"/>
      <c r="LH48" s="434"/>
      <c r="LI48" s="434"/>
      <c r="LJ48" s="434"/>
      <c r="LK48" s="434"/>
      <c r="LL48" s="434"/>
      <c r="LM48" s="434"/>
      <c r="LN48" s="434"/>
      <c r="LO48" s="2484"/>
      <c r="LP48" s="2485"/>
      <c r="LQ48" s="2485"/>
      <c r="LR48" s="2485"/>
      <c r="LS48" s="2486"/>
      <c r="LT48" s="2572"/>
      <c r="LU48" s="2574"/>
      <c r="LV48" s="466"/>
      <c r="LW48" s="2512"/>
      <c r="LX48" s="2513"/>
      <c r="LY48" s="2514"/>
      <c r="LZ48" s="2532"/>
      <c r="MA48" s="1074"/>
      <c r="MB48" s="434"/>
      <c r="MC48" s="434"/>
      <c r="MD48" s="2475"/>
      <c r="ME48" s="2476"/>
      <c r="MF48" s="791"/>
      <c r="MG48" s="792"/>
      <c r="MH48" s="466"/>
      <c r="MI48" s="2503"/>
      <c r="MJ48" s="2504"/>
      <c r="MK48" s="793"/>
      <c r="ML48" s="794"/>
      <c r="MM48" s="466"/>
      <c r="MN48" s="2507"/>
      <c r="MO48" s="2508"/>
      <c r="MP48" s="795"/>
      <c r="MQ48" s="796"/>
      <c r="MR48" s="1233"/>
      <c r="MS48" s="1250"/>
      <c r="MT48" s="434"/>
      <c r="MU48" s="2459"/>
      <c r="MV48" s="2460"/>
      <c r="MW48" s="2462"/>
      <c r="MX48" s="2464"/>
      <c r="MY48" s="614"/>
      <c r="MZ48" s="2467"/>
      <c r="NA48" s="2468"/>
      <c r="NB48" s="2470"/>
      <c r="NC48" s="2472"/>
      <c r="ND48" s="526"/>
      <c r="NE48" s="2475"/>
      <c r="NF48" s="2476"/>
      <c r="NG48" s="2478"/>
      <c r="NH48" s="2480"/>
      <c r="NI48" s="526"/>
      <c r="NJ48" s="2499"/>
      <c r="NK48" s="2500"/>
      <c r="NL48" s="2496"/>
      <c r="NM48" s="2516"/>
      <c r="NN48" s="526"/>
      <c r="NO48" s="2519"/>
      <c r="NP48" s="2520"/>
      <c r="NQ48" s="2446"/>
      <c r="NR48" s="2448"/>
      <c r="NS48" s="434"/>
    </row>
    <row r="49" spans="1:383" ht="38.25" thickBot="1" x14ac:dyDescent="0.35">
      <c r="A49" s="1236"/>
      <c r="B49" s="1236"/>
      <c r="C49" s="1236"/>
      <c r="D49" s="1541"/>
      <c r="E49" s="1519"/>
      <c r="F49" s="1236"/>
      <c r="G49" s="1236"/>
      <c r="H49" s="2987" t="s">
        <v>13</v>
      </c>
      <c r="I49" s="2988"/>
      <c r="J49" s="112">
        <f>COUNTIF(L13:L45,1)</f>
        <v>0</v>
      </c>
      <c r="K49" s="113" t="e">
        <f>J49*100/J55</f>
        <v>#DIV/0!</v>
      </c>
      <c r="L49" s="4"/>
      <c r="M49" s="1226"/>
      <c r="N49" s="2846" t="s">
        <v>111</v>
      </c>
      <c r="O49" s="2847"/>
      <c r="P49" s="1265">
        <f>COUNTIF(W13:W45,1)</f>
        <v>0</v>
      </c>
      <c r="Q49" s="1266" t="e">
        <f>P49*100/P54</f>
        <v>#DIV/0!</v>
      </c>
      <c r="R49" s="1265">
        <f>COUNTIF(X13:X45,1)</f>
        <v>0</v>
      </c>
      <c r="S49" s="1267" t="e">
        <f>R49*100/R54</f>
        <v>#DIV/0!</v>
      </c>
      <c r="T49" s="1265">
        <f>COUNTIF(Y13:Y45,1)</f>
        <v>0</v>
      </c>
      <c r="U49" s="1266" t="e">
        <f>T49*100/T54</f>
        <v>#DIV/0!</v>
      </c>
      <c r="V49" s="1265">
        <f>COUNTIF(Z13:Z45,1)</f>
        <v>0</v>
      </c>
      <c r="W49" s="1266" t="e">
        <f>V49*100/V54</f>
        <v>#DIV/0!</v>
      </c>
      <c r="X49" s="1268">
        <f>COUNTIF(AA13:AA45,1)</f>
        <v>0</v>
      </c>
      <c r="Y49" s="1269" t="e">
        <f>X49*100/X54</f>
        <v>#DIV/0!</v>
      </c>
      <c r="Z49" s="1265">
        <f>COUNTIF(AB13:AB45,1)</f>
        <v>0</v>
      </c>
      <c r="AA49" s="1267" t="e">
        <f>Z49*100/Z54</f>
        <v>#DIV/0!</v>
      </c>
      <c r="AB49" s="1268">
        <f>COUNTIF(AC13:AC45,1)</f>
        <v>0</v>
      </c>
      <c r="AC49" s="1269" t="e">
        <f>AB49*100/AB54</f>
        <v>#DIV/0!</v>
      </c>
      <c r="AD49" s="1634">
        <f>COUNTIF(AD13:AD44,1)</f>
        <v>0</v>
      </c>
      <c r="AE49" s="1640" t="e">
        <f>AD49*100/AD54</f>
        <v>#DIV/0!</v>
      </c>
      <c r="AF49" s="4"/>
      <c r="AG49" s="13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2827" t="s">
        <v>205</v>
      </c>
      <c r="AZ49" s="2828"/>
      <c r="BA49" s="122">
        <f>COUNTIF(BJ13:BJ45,"НИЗКАЯ")</f>
        <v>0</v>
      </c>
      <c r="BB49" s="123" t="e">
        <f>BA49*100/BA53</f>
        <v>#DIV/0!</v>
      </c>
      <c r="BC49" s="4"/>
      <c r="BD49" s="2827" t="s">
        <v>205</v>
      </c>
      <c r="BE49" s="2828"/>
      <c r="BF49" s="122">
        <f>COUNTIF(BK13:BK45,"НИЗКАЯ")</f>
        <v>0</v>
      </c>
      <c r="BG49" s="123" t="e">
        <f>BF49*100/BF53</f>
        <v>#DIV/0!</v>
      </c>
      <c r="BH49" s="4"/>
      <c r="BI49" s="2844" t="s">
        <v>297</v>
      </c>
      <c r="BJ49" s="2845"/>
      <c r="BK49" s="130">
        <f>COUNTIF(BL13:BL45,"2.СРЕДНИЙ")</f>
        <v>0</v>
      </c>
      <c r="BL49" s="123" t="e">
        <f>BK49*100/BK51</f>
        <v>#DIV/0!</v>
      </c>
      <c r="BM49" s="4"/>
      <c r="BN49" s="1223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1309"/>
      <c r="DD49" s="1309"/>
      <c r="DE49" s="1309"/>
      <c r="DF49" s="1309"/>
      <c r="DG49" s="1309"/>
      <c r="DH49" s="1652"/>
      <c r="DI49" s="2567" t="s">
        <v>61</v>
      </c>
      <c r="DJ49" s="2568"/>
      <c r="DK49" s="1270">
        <f>COUNTIF(DS13:DS45,1)</f>
        <v>0</v>
      </c>
      <c r="DL49" s="1271" t="e">
        <f>DK49*100/DK52</f>
        <v>#DIV/0!</v>
      </c>
      <c r="DM49" s="1652"/>
      <c r="DO49" s="2567" t="s">
        <v>61</v>
      </c>
      <c r="DP49" s="2843"/>
      <c r="DQ49" s="1272">
        <f>COUNTIF(DT13:DT45,1)</f>
        <v>0</v>
      </c>
      <c r="DR49" s="1184" t="e">
        <f>DQ49*100/DQ52</f>
        <v>#DIV/0!</v>
      </c>
      <c r="DT49" s="2565" t="s">
        <v>61</v>
      </c>
      <c r="DU49" s="2566"/>
      <c r="DV49" s="1273">
        <f>COUNTIF(DU13:DU45,1)</f>
        <v>0</v>
      </c>
      <c r="DW49" s="1274" t="e">
        <f>DV49*100/DV52</f>
        <v>#DIV/0!</v>
      </c>
      <c r="DX49" s="1226"/>
      <c r="DY49" s="1223"/>
      <c r="DZ49" s="2666" t="s">
        <v>73</v>
      </c>
      <c r="EA49" s="2667"/>
      <c r="EB49" s="1275">
        <f>COUNTIF(EG13:EG45,1)</f>
        <v>0</v>
      </c>
      <c r="EC49" s="1276" t="e">
        <f>EB49*100/EB53</f>
        <v>#DIV/0!</v>
      </c>
      <c r="ED49" s="4"/>
      <c r="EE49" s="2569" t="s">
        <v>73</v>
      </c>
      <c r="EF49" s="2570"/>
      <c r="EG49" s="1275">
        <f>COUNTIF(EH13:EH45,1)</f>
        <v>0</v>
      </c>
      <c r="EH49" s="1276" t="e">
        <f>EG49*100/EG53</f>
        <v>#DIV/0!</v>
      </c>
      <c r="EI49" s="4"/>
      <c r="EJ49" s="4"/>
      <c r="EK49" s="4"/>
      <c r="EL49" s="4"/>
      <c r="EM49" s="4"/>
      <c r="EN49" s="1226"/>
      <c r="EO49" s="1694"/>
      <c r="EP49" s="1277"/>
      <c r="EQ49" s="1278"/>
      <c r="ER49" s="1279" t="s">
        <v>11</v>
      </c>
      <c r="ES49" s="1280" t="s">
        <v>12</v>
      </c>
      <c r="ET49" s="1281" t="s">
        <v>11</v>
      </c>
      <c r="EU49" s="1282" t="s">
        <v>12</v>
      </c>
      <c r="EV49" s="1279" t="s">
        <v>11</v>
      </c>
      <c r="EW49" s="1280" t="s">
        <v>12</v>
      </c>
      <c r="EX49" s="1281" t="s">
        <v>11</v>
      </c>
      <c r="EY49" s="1282" t="s">
        <v>12</v>
      </c>
      <c r="FA49" s="2581" t="s">
        <v>234</v>
      </c>
      <c r="FB49" s="2582"/>
      <c r="FC49" s="2583"/>
      <c r="FD49" s="1264"/>
      <c r="FE49" s="1232"/>
      <c r="FF49" s="434"/>
      <c r="FG49" s="434"/>
      <c r="FH49" s="434"/>
      <c r="FI49" s="434"/>
      <c r="FJ49" s="434"/>
      <c r="FK49" s="434"/>
      <c r="FL49" s="434"/>
      <c r="FM49" s="434"/>
      <c r="FN49" s="434"/>
      <c r="FO49" s="434"/>
      <c r="FP49" s="434"/>
      <c r="FQ49" s="434"/>
      <c r="FR49" s="434"/>
      <c r="FS49" s="434"/>
      <c r="FT49" s="434"/>
      <c r="FU49" s="434"/>
      <c r="FV49" s="434"/>
      <c r="FW49" s="434"/>
      <c r="FX49" s="434"/>
      <c r="FY49" s="434"/>
      <c r="FZ49" s="434"/>
      <c r="GA49" s="434"/>
      <c r="GB49" s="434"/>
      <c r="GC49" s="434"/>
      <c r="GD49" s="434"/>
      <c r="GE49" s="434"/>
      <c r="GF49" s="434"/>
      <c r="GG49" s="434"/>
      <c r="GH49" s="434"/>
      <c r="GI49" s="434"/>
      <c r="GJ49" s="434"/>
      <c r="GK49" s="434"/>
      <c r="GL49" s="434"/>
      <c r="GM49" s="434"/>
      <c r="GN49" s="434"/>
      <c r="GO49" s="434"/>
      <c r="GP49" s="434"/>
      <c r="GQ49" s="434"/>
      <c r="GR49" s="434"/>
      <c r="GS49" s="434"/>
      <c r="GT49" s="434"/>
      <c r="GU49" s="434"/>
      <c r="GV49" s="434"/>
      <c r="GW49" s="434"/>
      <c r="GX49" s="434"/>
      <c r="GY49" s="2449" t="s">
        <v>324</v>
      </c>
      <c r="GZ49" s="2450"/>
      <c r="HA49" s="402">
        <f>COUNTIFS(GZ13:GZ45,"ВЫСОКИЙ")</f>
        <v>0</v>
      </c>
      <c r="HB49" s="403" t="e">
        <f>HA49*100/HA52</f>
        <v>#DIV/0!</v>
      </c>
      <c r="HC49" s="434"/>
      <c r="HD49" s="2317" t="s">
        <v>324</v>
      </c>
      <c r="HE49" s="2451"/>
      <c r="HF49" s="410">
        <f>COUNTIFS(HB13:HB45,"ВЫСОКИЙ")</f>
        <v>0</v>
      </c>
      <c r="HG49" s="411" t="e">
        <f>HF49*100/HF52</f>
        <v>#DIV/0!</v>
      </c>
      <c r="HH49" s="434"/>
      <c r="HI49" s="2452" t="s">
        <v>324</v>
      </c>
      <c r="HJ49" s="2453"/>
      <c r="HK49" s="418">
        <f>COUNTIFS(HD13:HD45,"ВЫСОКИЙ")</f>
        <v>0</v>
      </c>
      <c r="HL49" s="419" t="e">
        <f>HK49*100/HK52</f>
        <v>#DIV/0!</v>
      </c>
      <c r="HM49" s="434"/>
      <c r="HN49" s="1232"/>
      <c r="HO49" s="2449" t="s">
        <v>324</v>
      </c>
      <c r="HP49" s="2450"/>
      <c r="HQ49" s="402">
        <f>COUNTIFS(HV13:HV45,"ВЫСОКИЙ")</f>
        <v>0</v>
      </c>
      <c r="HR49" s="403" t="e">
        <f>HQ49*100/HQ52</f>
        <v>#DIV/0!</v>
      </c>
      <c r="HS49" s="434"/>
      <c r="HT49" s="2317" t="s">
        <v>324</v>
      </c>
      <c r="HU49" s="2451"/>
      <c r="HV49" s="410">
        <f>COUNTIFS(HW13:HW45,"ВЫСОКИЙ")</f>
        <v>0</v>
      </c>
      <c r="HW49" s="411" t="e">
        <f>HV49*100/HV52</f>
        <v>#DIV/0!</v>
      </c>
      <c r="HX49" s="434"/>
      <c r="HY49" s="2452" t="s">
        <v>324</v>
      </c>
      <c r="HZ49" s="2453"/>
      <c r="IA49" s="418">
        <f>COUNTIFS(HX13:HX45,"ВЫСОКИЙ")</f>
        <v>0</v>
      </c>
      <c r="IB49" s="419" t="e">
        <f>IA49*100/IA52</f>
        <v>#DIV/0!</v>
      </c>
      <c r="IC49" s="1233"/>
      <c r="ID49" s="434"/>
      <c r="IE49" s="466"/>
      <c r="IF49" s="466"/>
      <c r="IG49" s="466"/>
      <c r="IH49" s="466"/>
      <c r="II49" s="466"/>
      <c r="IJ49" s="466"/>
      <c r="IK49" s="466"/>
      <c r="IL49" s="466"/>
      <c r="IM49" s="466"/>
      <c r="IN49" s="466"/>
      <c r="IO49" s="466"/>
      <c r="IP49" s="466"/>
      <c r="IQ49" s="466"/>
      <c r="IR49" s="466"/>
      <c r="IS49" s="466"/>
      <c r="IT49" s="466"/>
      <c r="IU49" s="466"/>
      <c r="IV49" s="466"/>
      <c r="IW49" s="466"/>
      <c r="IX49" s="466"/>
      <c r="IY49" s="466"/>
      <c r="IZ49" s="466"/>
      <c r="JA49" s="466"/>
      <c r="JB49" s="466"/>
      <c r="JC49" s="466"/>
      <c r="JD49" s="466"/>
      <c r="JE49" s="466"/>
      <c r="JF49" s="466"/>
      <c r="JG49" s="466"/>
      <c r="JH49" s="466"/>
      <c r="JI49" s="466"/>
      <c r="JJ49" s="466"/>
      <c r="JK49" s="466"/>
      <c r="JL49" s="466"/>
      <c r="JM49" s="466"/>
      <c r="JN49" s="466"/>
      <c r="JO49" s="466"/>
      <c r="JP49" s="466"/>
      <c r="JQ49" s="466"/>
      <c r="JR49" s="466"/>
      <c r="JS49" s="466"/>
      <c r="JT49" s="466"/>
      <c r="JU49" s="466"/>
      <c r="JV49" s="466"/>
      <c r="JW49" s="466"/>
      <c r="JX49" s="466"/>
      <c r="JY49" s="466"/>
      <c r="JZ49" s="466"/>
      <c r="KA49" s="466"/>
      <c r="KB49" s="466"/>
      <c r="KC49" s="466"/>
      <c r="KD49" s="466"/>
      <c r="KE49" s="466"/>
      <c r="KF49" s="466"/>
      <c r="KG49" s="466"/>
      <c r="KH49" s="466"/>
      <c r="KI49" s="466"/>
      <c r="KJ49" s="466"/>
      <c r="KK49" s="466"/>
      <c r="KL49" s="466"/>
      <c r="KM49" s="466"/>
      <c r="KN49" s="466"/>
      <c r="KO49" s="466"/>
      <c r="KP49" s="466"/>
      <c r="KQ49" s="466"/>
      <c r="KR49" s="466"/>
      <c r="KS49" s="466"/>
      <c r="KT49" s="466"/>
      <c r="KU49" s="466"/>
      <c r="KV49" s="466"/>
      <c r="KW49" s="466"/>
      <c r="KX49" s="466"/>
      <c r="KY49" s="466"/>
      <c r="KZ49" s="466"/>
      <c r="LA49" s="466"/>
      <c r="LB49" s="466"/>
      <c r="LC49" s="434"/>
      <c r="LD49" s="434"/>
      <c r="LE49" s="434"/>
      <c r="LF49" s="434"/>
      <c r="LG49" s="434"/>
      <c r="LH49" s="434"/>
      <c r="LI49" s="434"/>
      <c r="LJ49" s="434"/>
      <c r="LK49" s="434"/>
      <c r="LL49" s="434"/>
      <c r="LM49" s="434"/>
      <c r="LN49" s="434"/>
      <c r="LO49" s="1283" t="s">
        <v>342</v>
      </c>
      <c r="LP49" s="1284"/>
      <c r="LQ49" s="1284"/>
      <c r="LR49" s="1284"/>
      <c r="LS49" s="1285"/>
      <c r="LT49" s="801">
        <f>COUNTIFS(LS13:LS45,"У-П")</f>
        <v>0</v>
      </c>
      <c r="LU49" s="802" t="e">
        <f>LT49*100/LT53</f>
        <v>#DIV/0!</v>
      </c>
      <c r="LV49" s="977"/>
      <c r="LW49" s="2454" t="s">
        <v>342</v>
      </c>
      <c r="LX49" s="2455"/>
      <c r="LY49" s="2456"/>
      <c r="LZ49" s="936">
        <f>COUNTIFS(LW13:LW45,"У-П")</f>
        <v>0</v>
      </c>
      <c r="MA49" s="939" t="e">
        <f>LZ49*100/LZ53</f>
        <v>#DIV/0!</v>
      </c>
      <c r="MB49" s="1286"/>
      <c r="MC49" s="1286"/>
      <c r="MD49" s="940" t="s">
        <v>342</v>
      </c>
      <c r="ME49" s="941"/>
      <c r="MF49" s="803">
        <f>COUNTIFS(MA13:MA45,"У-П")</f>
        <v>0</v>
      </c>
      <c r="MG49" s="942" t="e">
        <f>MF49*100/MF53</f>
        <v>#DIV/0!</v>
      </c>
      <c r="MH49" s="977"/>
      <c r="MI49" s="943" t="s">
        <v>342</v>
      </c>
      <c r="MJ49" s="944"/>
      <c r="MK49" s="804">
        <f>COUNTIFS(ME13:ME45,"У-П")</f>
        <v>0</v>
      </c>
      <c r="ML49" s="945" t="e">
        <f>MK49*100/MK53</f>
        <v>#DIV/0!</v>
      </c>
      <c r="MM49" s="977"/>
      <c r="MN49" s="946" t="s">
        <v>342</v>
      </c>
      <c r="MO49" s="947"/>
      <c r="MP49" s="805">
        <f>COUNTIFS(MI13:MI45,"У-П")</f>
        <v>0</v>
      </c>
      <c r="MQ49" s="948" t="e">
        <f>MP49*100/MP53</f>
        <v>#DIV/0!</v>
      </c>
      <c r="MR49" s="1287"/>
      <c r="MS49" s="1288"/>
      <c r="MT49" s="434"/>
      <c r="MU49" s="615" t="s">
        <v>342</v>
      </c>
      <c r="MV49" s="616"/>
      <c r="MW49" s="575">
        <f>COUNTIFS(NG13:NG45,"У-П")</f>
        <v>0</v>
      </c>
      <c r="MX49" s="576" t="e">
        <f>MW49*100/MW53</f>
        <v>#DIV/0!</v>
      </c>
      <c r="MY49" s="506"/>
      <c r="MZ49" s="472" t="s">
        <v>342</v>
      </c>
      <c r="NA49" s="473"/>
      <c r="NB49" s="467">
        <f>COUNTIFS(NI13:NI45,"У-П")</f>
        <v>0</v>
      </c>
      <c r="NC49" s="572" t="e">
        <f>NB49*100/NB53</f>
        <v>#DIV/0!</v>
      </c>
      <c r="ND49" s="474"/>
      <c r="NE49" s="475" t="s">
        <v>342</v>
      </c>
      <c r="NF49" s="476"/>
      <c r="NG49" s="468">
        <f>COUNTIFS(NK13:NK45,"У-П")</f>
        <v>0</v>
      </c>
      <c r="NH49" s="477" t="e">
        <f>NG49*100/NG53</f>
        <v>#DIV/0!</v>
      </c>
      <c r="NI49" s="526"/>
      <c r="NJ49" s="478" t="s">
        <v>342</v>
      </c>
      <c r="NK49" s="479"/>
      <c r="NL49" s="469">
        <f>COUNTIFS(NM13:NM45,"У-П")</f>
        <v>0</v>
      </c>
      <c r="NM49" s="581" t="e">
        <f>NL49*100/NL53</f>
        <v>#DIV/0!</v>
      </c>
      <c r="NN49" s="526"/>
      <c r="NO49" s="480" t="s">
        <v>342</v>
      </c>
      <c r="NP49" s="481"/>
      <c r="NQ49" s="470">
        <f>COUNTIFS(NO13:NO45,"У-П")</f>
        <v>0</v>
      </c>
      <c r="NR49" s="482" t="e">
        <f>NQ49*100/NQ53</f>
        <v>#DIV/0!</v>
      </c>
      <c r="NS49" s="434"/>
    </row>
    <row r="50" spans="1:383" ht="24" thickBot="1" x14ac:dyDescent="0.35">
      <c r="A50" s="1236"/>
      <c r="B50" s="1236"/>
      <c r="C50" s="1236"/>
      <c r="D50" s="1541"/>
      <c r="E50" s="1519"/>
      <c r="F50" s="1236"/>
      <c r="G50" s="1236"/>
      <c r="H50" s="2829" t="s">
        <v>14</v>
      </c>
      <c r="I50" s="2830"/>
      <c r="J50" s="114">
        <f>COUNTIF(L13:L45,2)</f>
        <v>0</v>
      </c>
      <c r="K50" s="115" t="e">
        <f>J50*100/J55</f>
        <v>#DIV/0!</v>
      </c>
      <c r="L50" s="4"/>
      <c r="M50" s="1226"/>
      <c r="N50" s="2854" t="s">
        <v>112</v>
      </c>
      <c r="O50" s="2855"/>
      <c r="P50" s="1289">
        <f>COUNTIF(W13:W45,2)</f>
        <v>0</v>
      </c>
      <c r="Q50" s="1290" t="e">
        <f>P50*100/P54</f>
        <v>#DIV/0!</v>
      </c>
      <c r="R50" s="1289">
        <f>COUNTIF(X13:X45,2)</f>
        <v>0</v>
      </c>
      <c r="S50" s="1291" t="e">
        <f>R50*100/R54</f>
        <v>#DIV/0!</v>
      </c>
      <c r="T50" s="1289">
        <f>COUNTIF(Y13:Y45,2)</f>
        <v>0</v>
      </c>
      <c r="U50" s="1290" t="e">
        <f>T50*100/T54</f>
        <v>#DIV/0!</v>
      </c>
      <c r="V50" s="1289">
        <f>COUNTIF(Z13:Z45,2)</f>
        <v>0</v>
      </c>
      <c r="W50" s="1290" t="e">
        <f>V50*100/V54</f>
        <v>#DIV/0!</v>
      </c>
      <c r="X50" s="1292">
        <f>COUNTIF(AA13:AA45,2)</f>
        <v>0</v>
      </c>
      <c r="Y50" s="1293" t="e">
        <f>X50*100/X54</f>
        <v>#DIV/0!</v>
      </c>
      <c r="Z50" s="1289">
        <f>COUNTIF(AB13:AB45,2)</f>
        <v>0</v>
      </c>
      <c r="AA50" s="1291" t="e">
        <f>Z50*100/Z54</f>
        <v>#DIV/0!</v>
      </c>
      <c r="AB50" s="1292">
        <f>COUNTIF(AC13:AC45,2)</f>
        <v>0</v>
      </c>
      <c r="AC50" s="1293" t="e">
        <f>AB50*100/AB54</f>
        <v>#DIV/0!</v>
      </c>
      <c r="AD50" s="1635">
        <f>COUNTIF(AD13:AD44,2)</f>
        <v>0</v>
      </c>
      <c r="AE50" s="1641" t="e">
        <f>AD50*100/AD54</f>
        <v>#DIV/0!</v>
      </c>
      <c r="AF50" s="4"/>
      <c r="AG50" s="13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2827" t="s">
        <v>206</v>
      </c>
      <c r="AZ50" s="2828"/>
      <c r="BA50" s="122">
        <f>COUNTIF(BJ13:BJ45,"СРЕДНЯЯ")</f>
        <v>0</v>
      </c>
      <c r="BB50" s="123" t="e">
        <f>BA50*100/BA53</f>
        <v>#DIV/0!</v>
      </c>
      <c r="BC50" s="4"/>
      <c r="BD50" s="2827" t="s">
        <v>206</v>
      </c>
      <c r="BE50" s="2828"/>
      <c r="BF50" s="122">
        <f>COUNTIF(BK13:BK45,"СРЕДНЯЯ")</f>
        <v>0</v>
      </c>
      <c r="BG50" s="123" t="e">
        <f>BF50*100/BF53</f>
        <v>#DIV/0!</v>
      </c>
      <c r="BH50" s="4"/>
      <c r="BI50" s="2850" t="s">
        <v>298</v>
      </c>
      <c r="BJ50" s="2851"/>
      <c r="BK50" s="131">
        <f>COUNTIF(BL13:BL45,"3.ВЫСОКИЙ")</f>
        <v>0</v>
      </c>
      <c r="BL50" s="125" t="e">
        <f>BK50*100/BK51</f>
        <v>#DIV/0!</v>
      </c>
      <c r="BM50" s="4"/>
      <c r="BN50" s="1223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1309"/>
      <c r="DD50" s="1309"/>
      <c r="DE50" s="1309"/>
      <c r="DF50" s="1309"/>
      <c r="DG50" s="1309"/>
      <c r="DH50" s="1652"/>
      <c r="DI50" s="2567" t="s">
        <v>62</v>
      </c>
      <c r="DJ50" s="2568"/>
      <c r="DK50" s="1270">
        <f>COUNTIF(DS13:DS45,2)</f>
        <v>0</v>
      </c>
      <c r="DL50" s="1271" t="e">
        <f>DK50*100/DK52</f>
        <v>#DIV/0!</v>
      </c>
      <c r="DM50" s="1652"/>
      <c r="DO50" s="2567" t="s">
        <v>62</v>
      </c>
      <c r="DP50" s="2843"/>
      <c r="DQ50" s="1272">
        <f>COUNTIF(DT13:DT45,2)</f>
        <v>0</v>
      </c>
      <c r="DR50" s="1184" t="e">
        <f>DQ50*100/DQ52</f>
        <v>#DIV/0!</v>
      </c>
      <c r="DT50" s="2567" t="s">
        <v>62</v>
      </c>
      <c r="DU50" s="2568"/>
      <c r="DV50" s="1183">
        <f>COUNTIF(DU13:DU45,2)</f>
        <v>0</v>
      </c>
      <c r="DW50" s="1184" t="e">
        <f>DV50*100/DV52</f>
        <v>#DIV/0!</v>
      </c>
      <c r="DX50" s="1226"/>
      <c r="DY50" s="1223"/>
      <c r="DZ50" s="2604" t="s">
        <v>74</v>
      </c>
      <c r="EA50" s="2605"/>
      <c r="EB50" s="1294">
        <f>COUNTIF(EG13:EG45,2)</f>
        <v>0</v>
      </c>
      <c r="EC50" s="1295" t="e">
        <f>EB50*100/EB53</f>
        <v>#DIV/0!</v>
      </c>
      <c r="ED50" s="4"/>
      <c r="EE50" s="2626" t="s">
        <v>74</v>
      </c>
      <c r="EF50" s="2627"/>
      <c r="EG50" s="1294">
        <f>COUNTIF(EH13:EH45,2)</f>
        <v>0</v>
      </c>
      <c r="EH50" s="1295" t="e">
        <f>EG50*100/EG53</f>
        <v>#DIV/0!</v>
      </c>
      <c r="EI50" s="4"/>
      <c r="EJ50" s="4"/>
      <c r="EK50" s="4"/>
      <c r="EL50" s="4"/>
      <c r="EM50" s="4"/>
      <c r="EN50" s="1226"/>
      <c r="EO50" s="1694"/>
      <c r="EP50" s="2591" t="s">
        <v>231</v>
      </c>
      <c r="EQ50" s="2592"/>
      <c r="ER50" s="1265">
        <f>COUNTIF(EQ13:EQ45,1)</f>
        <v>0</v>
      </c>
      <c r="ES50" s="1267" t="e">
        <f>ER50*100/ER53</f>
        <v>#DIV/0!</v>
      </c>
      <c r="ET50" s="1265">
        <f>COUNTIF(ER13:ER45,1)</f>
        <v>0</v>
      </c>
      <c r="EU50" s="1267" t="e">
        <f>ET50*100/ET53</f>
        <v>#DIV/0!</v>
      </c>
      <c r="EV50" s="1265">
        <f>COUNTIF(ES13:ES45,1)</f>
        <v>0</v>
      </c>
      <c r="EW50" s="1267" t="e">
        <f>EV50*100/EV53</f>
        <v>#DIV/0!</v>
      </c>
      <c r="EX50" s="1265">
        <f>COUNTIF(ET13:ET45,1)</f>
        <v>0</v>
      </c>
      <c r="EY50" s="1267" t="e">
        <f>EX50*100/EX53</f>
        <v>#DIV/0!</v>
      </c>
      <c r="FA50" s="2587" t="s">
        <v>236</v>
      </c>
      <c r="FB50" s="2589" t="s">
        <v>235</v>
      </c>
      <c r="FC50" s="2590"/>
      <c r="FD50" s="1296"/>
      <c r="FE50" s="1232"/>
      <c r="FF50" s="434"/>
      <c r="FG50" s="434"/>
      <c r="FH50" s="434"/>
      <c r="FI50" s="434"/>
      <c r="FJ50" s="434"/>
      <c r="FK50" s="434"/>
      <c r="FL50" s="434"/>
      <c r="FM50" s="434"/>
      <c r="FN50" s="434"/>
      <c r="FO50" s="434"/>
      <c r="FP50" s="434"/>
      <c r="FQ50" s="434"/>
      <c r="FR50" s="434"/>
      <c r="FS50" s="434"/>
      <c r="FT50" s="434"/>
      <c r="FU50" s="434"/>
      <c r="FV50" s="434"/>
      <c r="FW50" s="434"/>
      <c r="FX50" s="434"/>
      <c r="FY50" s="434"/>
      <c r="FZ50" s="434"/>
      <c r="GA50" s="434"/>
      <c r="GB50" s="434"/>
      <c r="GC50" s="434"/>
      <c r="GD50" s="434"/>
      <c r="GE50" s="434"/>
      <c r="GF50" s="434"/>
      <c r="GG50" s="434"/>
      <c r="GH50" s="434"/>
      <c r="GI50" s="434"/>
      <c r="GJ50" s="434"/>
      <c r="GK50" s="434"/>
      <c r="GL50" s="434"/>
      <c r="GM50" s="434"/>
      <c r="GN50" s="434"/>
      <c r="GO50" s="434"/>
      <c r="GP50" s="434"/>
      <c r="GQ50" s="434"/>
      <c r="GR50" s="434"/>
      <c r="GS50" s="434"/>
      <c r="GT50" s="434"/>
      <c r="GU50" s="434"/>
      <c r="GV50" s="434"/>
      <c r="GW50" s="434"/>
      <c r="GX50" s="434"/>
      <c r="GY50" s="2347" t="s">
        <v>325</v>
      </c>
      <c r="GZ50" s="2348"/>
      <c r="HA50" s="406">
        <f>COUNTIFS(GZ13:GZ45,"СРЕДНИЙ")</f>
        <v>0</v>
      </c>
      <c r="HB50" s="426" t="e">
        <f>HA50*100/HA52</f>
        <v>#DIV/0!</v>
      </c>
      <c r="HC50" s="434"/>
      <c r="HD50" s="2319" t="s">
        <v>325</v>
      </c>
      <c r="HE50" s="2547"/>
      <c r="HF50" s="414">
        <f>COUNTIFS(HB13:HB45,"СРЕДНИЙ")</f>
        <v>0</v>
      </c>
      <c r="HG50" s="428" t="e">
        <f>HF50*100/HF52</f>
        <v>#DIV/0!</v>
      </c>
      <c r="HH50" s="434"/>
      <c r="HI50" s="2548" t="s">
        <v>325</v>
      </c>
      <c r="HJ50" s="2549"/>
      <c r="HK50" s="422">
        <f>COUNTIFS(HD13:HD45,"СРЕДНИЙ")</f>
        <v>0</v>
      </c>
      <c r="HL50" s="430" t="e">
        <f>HK50*100/HK52</f>
        <v>#DIV/0!</v>
      </c>
      <c r="HM50" s="434"/>
      <c r="HN50" s="1232"/>
      <c r="HO50" s="2347" t="s">
        <v>325</v>
      </c>
      <c r="HP50" s="2348"/>
      <c r="HQ50" s="406">
        <f>COUNTIFS(HV13:HV45,"СРЕДНИЙ")</f>
        <v>0</v>
      </c>
      <c r="HR50" s="426" t="e">
        <f>HQ50*100/HQ52</f>
        <v>#DIV/0!</v>
      </c>
      <c r="HS50" s="434"/>
      <c r="HT50" s="2319" t="s">
        <v>325</v>
      </c>
      <c r="HU50" s="2547"/>
      <c r="HV50" s="414">
        <f>COUNTIFS(HW13:HW45,"СРЕДНИЙ")</f>
        <v>0</v>
      </c>
      <c r="HW50" s="428" t="e">
        <f>HV50*100/HV52</f>
        <v>#DIV/0!</v>
      </c>
      <c r="HX50" s="434"/>
      <c r="HY50" s="2548" t="s">
        <v>325</v>
      </c>
      <c r="HZ50" s="2549"/>
      <c r="IA50" s="422">
        <f>COUNTIFS(HX13:HX45,"СРЕДНИЙ")</f>
        <v>0</v>
      </c>
      <c r="IB50" s="430" t="e">
        <f>IA50*100/IA52</f>
        <v>#DIV/0!</v>
      </c>
      <c r="IC50" s="1233"/>
      <c r="ID50" s="434"/>
      <c r="IE50" s="466"/>
      <c r="IF50" s="466"/>
      <c r="IG50" s="466"/>
      <c r="IH50" s="466"/>
      <c r="II50" s="466"/>
      <c r="IJ50" s="466"/>
      <c r="IK50" s="466"/>
      <c r="IL50" s="466"/>
      <c r="IM50" s="466"/>
      <c r="IN50" s="466"/>
      <c r="IO50" s="466"/>
      <c r="IP50" s="466"/>
      <c r="IQ50" s="466"/>
      <c r="IR50" s="466"/>
      <c r="IS50" s="466"/>
      <c r="IT50" s="466"/>
      <c r="IU50" s="466"/>
      <c r="IV50" s="466"/>
      <c r="IW50" s="466"/>
      <c r="IX50" s="466"/>
      <c r="IY50" s="466"/>
      <c r="IZ50" s="466"/>
      <c r="JA50" s="466"/>
      <c r="JB50" s="466"/>
      <c r="JC50" s="466"/>
      <c r="JD50" s="466"/>
      <c r="JE50" s="466"/>
      <c r="JF50" s="466"/>
      <c r="JG50" s="466"/>
      <c r="JH50" s="466"/>
      <c r="JI50" s="466"/>
      <c r="JJ50" s="466"/>
      <c r="JK50" s="466"/>
      <c r="JL50" s="466"/>
      <c r="JM50" s="466"/>
      <c r="JN50" s="466"/>
      <c r="JO50" s="466"/>
      <c r="JP50" s="466"/>
      <c r="JQ50" s="466"/>
      <c r="JR50" s="466"/>
      <c r="JS50" s="466"/>
      <c r="JT50" s="466"/>
      <c r="JU50" s="466"/>
      <c r="JV50" s="466"/>
      <c r="JW50" s="466"/>
      <c r="JX50" s="466"/>
      <c r="JY50" s="466"/>
      <c r="JZ50" s="466"/>
      <c r="KA50" s="466"/>
      <c r="KB50" s="466"/>
      <c r="KC50" s="466"/>
      <c r="KD50" s="466"/>
      <c r="KE50" s="466"/>
      <c r="KF50" s="466"/>
      <c r="KG50" s="466"/>
      <c r="KH50" s="466"/>
      <c r="KI50" s="466"/>
      <c r="KJ50" s="466"/>
      <c r="KK50" s="466"/>
      <c r="KL50" s="466"/>
      <c r="KM50" s="466"/>
      <c r="KN50" s="466"/>
      <c r="KO50" s="466"/>
      <c r="KP50" s="466"/>
      <c r="KQ50" s="466"/>
      <c r="KR50" s="466"/>
      <c r="KS50" s="466"/>
      <c r="KT50" s="466"/>
      <c r="KU50" s="466"/>
      <c r="KV50" s="466"/>
      <c r="KW50" s="466"/>
      <c r="KX50" s="466"/>
      <c r="KY50" s="466"/>
      <c r="KZ50" s="466"/>
      <c r="LA50" s="466"/>
      <c r="LB50" s="466"/>
      <c r="LC50" s="434"/>
      <c r="LD50" s="434"/>
      <c r="LE50" s="434"/>
      <c r="LF50" s="434"/>
      <c r="LG50" s="434"/>
      <c r="LH50" s="434"/>
      <c r="LI50" s="434"/>
      <c r="LJ50" s="434"/>
      <c r="LK50" s="434"/>
      <c r="LL50" s="434"/>
      <c r="LM50" s="434"/>
      <c r="LN50" s="434"/>
      <c r="LO50" s="1783" t="s">
        <v>343</v>
      </c>
      <c r="LP50" s="1784"/>
      <c r="LQ50" s="1784"/>
      <c r="LR50" s="1784"/>
      <c r="LS50" s="1785"/>
      <c r="LT50" s="813">
        <f>COUNTIFS(LS13:LS45,"С-П")</f>
        <v>0</v>
      </c>
      <c r="LU50" s="814" t="e">
        <f>LT50*100/LT53</f>
        <v>#DIV/0!</v>
      </c>
      <c r="LV50" s="977"/>
      <c r="LW50" s="2553" t="s">
        <v>343</v>
      </c>
      <c r="LX50" s="2554"/>
      <c r="LY50" s="2555"/>
      <c r="LZ50" s="937">
        <f>COUNTIFS(LW13:LW45,"С-П")</f>
        <v>0</v>
      </c>
      <c r="MA50" s="953" t="e">
        <f>LZ50*100/LZ53</f>
        <v>#DIV/0!</v>
      </c>
      <c r="MB50" s="1286"/>
      <c r="MC50" s="1286"/>
      <c r="MD50" s="954" t="s">
        <v>343</v>
      </c>
      <c r="ME50" s="955"/>
      <c r="MF50" s="815">
        <f>COUNTIFS(MA13:MA45,"С-П")</f>
        <v>0</v>
      </c>
      <c r="MG50" s="956" t="e">
        <f>MF50*100/MF53</f>
        <v>#DIV/0!</v>
      </c>
      <c r="MH50" s="977"/>
      <c r="MI50" s="957" t="s">
        <v>343</v>
      </c>
      <c r="MJ50" s="958"/>
      <c r="MK50" s="816">
        <f>COUNTIFS(ME13:ME45,"С-П")</f>
        <v>0</v>
      </c>
      <c r="ML50" s="959" t="e">
        <f>MK50*100/MK53</f>
        <v>#DIV/0!</v>
      </c>
      <c r="MM50" s="977"/>
      <c r="MN50" s="960" t="s">
        <v>343</v>
      </c>
      <c r="MO50" s="961"/>
      <c r="MP50" s="817">
        <f>COUNTIFS(MI13:MI45,"С-П")</f>
        <v>0</v>
      </c>
      <c r="MQ50" s="962" t="e">
        <f>MP50*100/MP53</f>
        <v>#DIV/0!</v>
      </c>
      <c r="MR50" s="1287"/>
      <c r="MS50" s="1288"/>
      <c r="MT50" s="434"/>
      <c r="MU50" s="617" t="s">
        <v>343</v>
      </c>
      <c r="MV50" s="618"/>
      <c r="MW50" s="577">
        <f>COUNTIFS(NG13:NG45,"С-П")</f>
        <v>0</v>
      </c>
      <c r="MX50" s="578" t="e">
        <f>MW50*100/MW53</f>
        <v>#DIV/0!</v>
      </c>
      <c r="MY50" s="506"/>
      <c r="MZ50" s="487" t="s">
        <v>343</v>
      </c>
      <c r="NA50" s="488"/>
      <c r="NB50" s="489">
        <f>COUNTIFS(NI13:NI45,"С-П")</f>
        <v>0</v>
      </c>
      <c r="NC50" s="573" t="e">
        <f>NB50*100/NB53</f>
        <v>#DIV/0!</v>
      </c>
      <c r="ND50" s="474"/>
      <c r="NE50" s="490" t="s">
        <v>343</v>
      </c>
      <c r="NF50" s="491"/>
      <c r="NG50" s="492">
        <f>COUNTIFS(NK13:NK45,"С-П")</f>
        <v>0</v>
      </c>
      <c r="NH50" s="493" t="e">
        <f>NG50*100/NG53</f>
        <v>#DIV/0!</v>
      </c>
      <c r="NI50" s="526"/>
      <c r="NJ50" s="494" t="s">
        <v>343</v>
      </c>
      <c r="NK50" s="495"/>
      <c r="NL50" s="496">
        <f>COUNTIFS(NM13:NM45,"С-П")</f>
        <v>0</v>
      </c>
      <c r="NM50" s="582" t="e">
        <f>NL50*100/NL53</f>
        <v>#DIV/0!</v>
      </c>
      <c r="NN50" s="526"/>
      <c r="NO50" s="497" t="s">
        <v>343</v>
      </c>
      <c r="NP50" s="498"/>
      <c r="NQ50" s="499">
        <f>COUNTIFS(NO13:NO45,"С-П")</f>
        <v>0</v>
      </c>
      <c r="NR50" s="500" t="e">
        <f>NQ50*100/NQ53</f>
        <v>#DIV/0!</v>
      </c>
      <c r="NS50" s="434"/>
    </row>
    <row r="51" spans="1:383" ht="24" thickBot="1" x14ac:dyDescent="0.35">
      <c r="A51" s="1236"/>
      <c r="B51" s="1236"/>
      <c r="C51" s="1236"/>
      <c r="D51" s="1541"/>
      <c r="E51" s="1519"/>
      <c r="F51" s="1236"/>
      <c r="G51" s="1236"/>
      <c r="H51" s="2829" t="s">
        <v>15</v>
      </c>
      <c r="I51" s="2830"/>
      <c r="J51" s="114">
        <f>COUNTIF(L13:L45,3)</f>
        <v>0</v>
      </c>
      <c r="K51" s="115" t="e">
        <f>J51*100/J55</f>
        <v>#DIV/0!</v>
      </c>
      <c r="L51" s="4"/>
      <c r="M51" s="1226"/>
      <c r="N51" s="2854" t="s">
        <v>114</v>
      </c>
      <c r="O51" s="2855"/>
      <c r="P51" s="1289">
        <f>COUNTIF(W13:W45,3)</f>
        <v>0</v>
      </c>
      <c r="Q51" s="1290" t="e">
        <f>P51*100/P54</f>
        <v>#DIV/0!</v>
      </c>
      <c r="R51" s="1289">
        <f>COUNTIF(X13:X45,3)</f>
        <v>0</v>
      </c>
      <c r="S51" s="1291" t="e">
        <f>R51*100/R54</f>
        <v>#DIV/0!</v>
      </c>
      <c r="T51" s="1289">
        <f>COUNTIF(Y13:Y45,3)</f>
        <v>0</v>
      </c>
      <c r="U51" s="1290" t="e">
        <f>T51*100/T54</f>
        <v>#DIV/0!</v>
      </c>
      <c r="V51" s="1289">
        <f>COUNTIF(Z13:Z45,3)</f>
        <v>0</v>
      </c>
      <c r="W51" s="1290" t="e">
        <f>V51*100/V54</f>
        <v>#DIV/0!</v>
      </c>
      <c r="X51" s="1292">
        <f>COUNTIF(AA13:AA45,3)</f>
        <v>0</v>
      </c>
      <c r="Y51" s="1293" t="e">
        <f>X51*100/X54</f>
        <v>#DIV/0!</v>
      </c>
      <c r="Z51" s="1289">
        <f>COUNTIF(AB13:AB45,3)</f>
        <v>0</v>
      </c>
      <c r="AA51" s="1291" t="e">
        <f>Z51*100/Z54</f>
        <v>#DIV/0!</v>
      </c>
      <c r="AB51" s="1292">
        <f>COUNTIF(AC13:AC45,3)</f>
        <v>0</v>
      </c>
      <c r="AC51" s="1293" t="e">
        <f>AB51*100/AB54</f>
        <v>#DIV/0!</v>
      </c>
      <c r="AD51" s="1635">
        <f>COUNTIF(AD13:AD44,3)</f>
        <v>0</v>
      </c>
      <c r="AE51" s="1641" t="e">
        <f>AD51*100/AD54</f>
        <v>#DIV/0!</v>
      </c>
      <c r="AF51" s="4"/>
      <c r="AG51" s="11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2827" t="s">
        <v>207</v>
      </c>
      <c r="AZ51" s="2828"/>
      <c r="BA51" s="122">
        <f>COUNTIF(BJ13:BJ45,"ВЫСОКАЯ")</f>
        <v>0</v>
      </c>
      <c r="BB51" s="123" t="e">
        <f>BA51*100/BA53</f>
        <v>#DIV/0!</v>
      </c>
      <c r="BC51" s="4"/>
      <c r="BD51" s="2827" t="s">
        <v>207</v>
      </c>
      <c r="BE51" s="2828"/>
      <c r="BF51" s="122">
        <f>COUNTIF(BK13:BK45,"ВЫСОКАЯ")</f>
        <v>0</v>
      </c>
      <c r="BG51" s="123" t="e">
        <f>BF51*100/BF53</f>
        <v>#DIV/0!</v>
      </c>
      <c r="BH51" s="4"/>
      <c r="BI51" s="2852" t="s">
        <v>19</v>
      </c>
      <c r="BJ51" s="2853"/>
      <c r="BK51" s="128">
        <f>SUM(BK48:BK50)</f>
        <v>0</v>
      </c>
      <c r="BL51" s="4"/>
      <c r="BM51" s="4"/>
      <c r="BN51" s="1223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1309"/>
      <c r="DD51" s="1309"/>
      <c r="DE51" s="1309"/>
      <c r="DF51" s="1309"/>
      <c r="DG51" s="1309"/>
      <c r="DH51" s="1652"/>
      <c r="DI51" s="2675" t="s">
        <v>63</v>
      </c>
      <c r="DJ51" s="2676"/>
      <c r="DK51" s="1300">
        <f>COUNTIF(DS13:DS45,3)</f>
        <v>0</v>
      </c>
      <c r="DL51" s="1301" t="e">
        <f>DK51*100/DK52</f>
        <v>#DIV/0!</v>
      </c>
      <c r="DM51" s="1652"/>
      <c r="DO51" s="2675" t="s">
        <v>63</v>
      </c>
      <c r="DP51" s="2689"/>
      <c r="DQ51" s="1302">
        <f>COUNTIF(DT13:DT45,3)</f>
        <v>0</v>
      </c>
      <c r="DR51" s="1186" t="e">
        <f>DQ51*100/DQ52</f>
        <v>#DIV/0!</v>
      </c>
      <c r="DT51" s="2675" t="s">
        <v>63</v>
      </c>
      <c r="DU51" s="2676"/>
      <c r="DV51" s="1185">
        <f>COUNTIF(DU13:DU45,3)</f>
        <v>0</v>
      </c>
      <c r="DW51" s="1186" t="e">
        <f>DV51*100/DV52</f>
        <v>#DIV/0!</v>
      </c>
      <c r="DX51" s="1226"/>
      <c r="DY51" s="1223"/>
      <c r="DZ51" s="2604" t="s">
        <v>75</v>
      </c>
      <c r="EA51" s="2605"/>
      <c r="EB51" s="1294">
        <f>COUNTIF(EG13:EG45,3)</f>
        <v>0</v>
      </c>
      <c r="EC51" s="1295" t="e">
        <f>EB51*100/EB53</f>
        <v>#DIV/0!</v>
      </c>
      <c r="ED51" s="4"/>
      <c r="EE51" s="2626" t="s">
        <v>75</v>
      </c>
      <c r="EF51" s="2627"/>
      <c r="EG51" s="1294">
        <f>COUNTIF(EH13:EH45,3)</f>
        <v>0</v>
      </c>
      <c r="EH51" s="1295" t="e">
        <f>EG51*100/EG53</f>
        <v>#DIV/0!</v>
      </c>
      <c r="EI51" s="4"/>
      <c r="EJ51" s="4"/>
      <c r="EK51" s="4"/>
      <c r="EL51" s="4"/>
      <c r="EM51" s="4"/>
      <c r="EN51" s="1226"/>
      <c r="EO51" s="1694"/>
      <c r="EP51" s="2593" t="s">
        <v>239</v>
      </c>
      <c r="EQ51" s="2594"/>
      <c r="ER51" s="1677">
        <f>COUNTIF(EQ13:EQ45,2)</f>
        <v>0</v>
      </c>
      <c r="ES51" s="1678" t="e">
        <f>ER51*100/ER53</f>
        <v>#DIV/0!</v>
      </c>
      <c r="ET51" s="1677">
        <f>COUNTIF(ER13:ER45,2)</f>
        <v>0</v>
      </c>
      <c r="EU51" s="1678" t="e">
        <f>ET51*100/ET53</f>
        <v>#DIV/0!</v>
      </c>
      <c r="EV51" s="1677">
        <f>COUNTIF(ES13:ES45,2)</f>
        <v>0</v>
      </c>
      <c r="EW51" s="1678" t="e">
        <f>EV51*100/EV53</f>
        <v>#DIV/0!</v>
      </c>
      <c r="EX51" s="1677">
        <f>COUNTIF(ET13:ET45,2)</f>
        <v>0</v>
      </c>
      <c r="EY51" s="1678" t="e">
        <f>EX51*100/EX53</f>
        <v>#DIV/0!</v>
      </c>
      <c r="FA51" s="2588"/>
      <c r="FB51" s="2589" t="s">
        <v>238</v>
      </c>
      <c r="FC51" s="2590"/>
      <c r="FD51" s="1296"/>
      <c r="FE51" s="1232"/>
      <c r="FF51" s="434"/>
      <c r="FG51" s="434"/>
      <c r="FH51" s="434"/>
      <c r="FI51" s="434"/>
      <c r="FJ51" s="434"/>
      <c r="FK51" s="434"/>
      <c r="FL51" s="434"/>
      <c r="FM51" s="434"/>
      <c r="FN51" s="434"/>
      <c r="FO51" s="434"/>
      <c r="FP51" s="434"/>
      <c r="FQ51" s="434"/>
      <c r="FR51" s="434"/>
      <c r="FS51" s="434"/>
      <c r="FT51" s="434"/>
      <c r="FU51" s="434"/>
      <c r="FV51" s="434"/>
      <c r="FW51" s="434"/>
      <c r="FX51" s="434"/>
      <c r="FY51" s="434"/>
      <c r="FZ51" s="434"/>
      <c r="GA51" s="434"/>
      <c r="GB51" s="434"/>
      <c r="GC51" s="434"/>
      <c r="GD51" s="434"/>
      <c r="GE51" s="434"/>
      <c r="GF51" s="434"/>
      <c r="GG51" s="434"/>
      <c r="GH51" s="434"/>
      <c r="GI51" s="434"/>
      <c r="GJ51" s="434"/>
      <c r="GK51" s="434"/>
      <c r="GL51" s="434"/>
      <c r="GM51" s="434"/>
      <c r="GN51" s="434"/>
      <c r="GO51" s="434"/>
      <c r="GP51" s="434"/>
      <c r="GQ51" s="434"/>
      <c r="GR51" s="434"/>
      <c r="GS51" s="434"/>
      <c r="GT51" s="434"/>
      <c r="GU51" s="434"/>
      <c r="GV51" s="434"/>
      <c r="GW51" s="434"/>
      <c r="GX51" s="434"/>
      <c r="GY51" s="2545" t="s">
        <v>209</v>
      </c>
      <c r="GZ51" s="2546"/>
      <c r="HA51" s="1775">
        <f>COUNTIFS(GZ13:GZ45,"НИЗКИЙ")</f>
        <v>0</v>
      </c>
      <c r="HB51" s="427" t="e">
        <f>HA51*100/HA52</f>
        <v>#DIV/0!</v>
      </c>
      <c r="HC51" s="434"/>
      <c r="HD51" s="2327" t="s">
        <v>209</v>
      </c>
      <c r="HE51" s="2542"/>
      <c r="HF51" s="1790">
        <f>COUNTIFS(HB13:HB45,"НИЗКИЙ")</f>
        <v>0</v>
      </c>
      <c r="HG51" s="429" t="e">
        <f>HF51*100/HF52</f>
        <v>#DIV/0!</v>
      </c>
      <c r="HH51" s="434"/>
      <c r="HI51" s="2543" t="s">
        <v>209</v>
      </c>
      <c r="HJ51" s="2544"/>
      <c r="HK51" s="1774">
        <f>COUNTIFS(HD13:HD45,"НИЗКИЙ")</f>
        <v>0</v>
      </c>
      <c r="HL51" s="431" t="e">
        <f>HK51*100/HK52</f>
        <v>#DIV/0!</v>
      </c>
      <c r="HM51" s="434"/>
      <c r="HN51" s="1232"/>
      <c r="HO51" s="2545" t="s">
        <v>209</v>
      </c>
      <c r="HP51" s="2546"/>
      <c r="HQ51" s="1775">
        <f>COUNTIFS(HV13:HV45,"НИЗКИЙ")</f>
        <v>0</v>
      </c>
      <c r="HR51" s="427" t="e">
        <f>HQ51*100/HQ52</f>
        <v>#DIV/0!</v>
      </c>
      <c r="HS51" s="434"/>
      <c r="HT51" s="2327" t="s">
        <v>209</v>
      </c>
      <c r="HU51" s="2542"/>
      <c r="HV51" s="1790">
        <f>COUNTIFS(HW13:HW45,"НИЗКИЙ")</f>
        <v>0</v>
      </c>
      <c r="HW51" s="429" t="e">
        <f>HV51*100/HV52</f>
        <v>#DIV/0!</v>
      </c>
      <c r="HX51" s="434"/>
      <c r="HY51" s="2543" t="s">
        <v>209</v>
      </c>
      <c r="HZ51" s="2544"/>
      <c r="IA51" s="1774">
        <f>COUNTIFS(HX13:HX45,"НИЗКИЙ")</f>
        <v>0</v>
      </c>
      <c r="IB51" s="431" t="e">
        <f>IA51*100/IA52</f>
        <v>#DIV/0!</v>
      </c>
      <c r="IC51" s="1233"/>
      <c r="ID51" s="434"/>
      <c r="IE51" s="466"/>
      <c r="IF51" s="466"/>
      <c r="IG51" s="466"/>
      <c r="IH51" s="466"/>
      <c r="II51" s="466"/>
      <c r="IJ51" s="466"/>
      <c r="IK51" s="466"/>
      <c r="IL51" s="466"/>
      <c r="IM51" s="466"/>
      <c r="IN51" s="466"/>
      <c r="IO51" s="466"/>
      <c r="IP51" s="466"/>
      <c r="IQ51" s="466"/>
      <c r="IR51" s="466"/>
      <c r="IS51" s="466"/>
      <c r="IT51" s="466"/>
      <c r="IU51" s="466"/>
      <c r="IV51" s="466"/>
      <c r="IW51" s="466"/>
      <c r="IX51" s="466"/>
      <c r="IY51" s="466"/>
      <c r="IZ51" s="466"/>
      <c r="JA51" s="466"/>
      <c r="JB51" s="466"/>
      <c r="JC51" s="466"/>
      <c r="JD51" s="466"/>
      <c r="JE51" s="466"/>
      <c r="JF51" s="466"/>
      <c r="JG51" s="466"/>
      <c r="JH51" s="466"/>
      <c r="JI51" s="466"/>
      <c r="JJ51" s="466"/>
      <c r="JK51" s="466"/>
      <c r="JL51" s="466"/>
      <c r="JM51" s="466"/>
      <c r="JN51" s="466"/>
      <c r="JO51" s="466"/>
      <c r="JP51" s="466"/>
      <c r="JQ51" s="466"/>
      <c r="JR51" s="466"/>
      <c r="JS51" s="466"/>
      <c r="JT51" s="466"/>
      <c r="JU51" s="466"/>
      <c r="JV51" s="466"/>
      <c r="JW51" s="466"/>
      <c r="JX51" s="466"/>
      <c r="JY51" s="466"/>
      <c r="JZ51" s="466"/>
      <c r="KA51" s="466"/>
      <c r="KB51" s="466"/>
      <c r="KC51" s="466"/>
      <c r="KD51" s="466"/>
      <c r="KE51" s="466"/>
      <c r="KF51" s="466"/>
      <c r="KG51" s="466"/>
      <c r="KH51" s="466"/>
      <c r="KI51" s="466"/>
      <c r="KJ51" s="466"/>
      <c r="KK51" s="466"/>
      <c r="KL51" s="466"/>
      <c r="KM51" s="466"/>
      <c r="KN51" s="466"/>
      <c r="KO51" s="466"/>
      <c r="KP51" s="466"/>
      <c r="KQ51" s="466"/>
      <c r="KR51" s="466"/>
      <c r="KS51" s="466"/>
      <c r="KT51" s="466"/>
      <c r="KU51" s="466"/>
      <c r="KV51" s="466"/>
      <c r="KW51" s="466"/>
      <c r="KX51" s="466"/>
      <c r="KY51" s="466"/>
      <c r="KZ51" s="466"/>
      <c r="LA51" s="466"/>
      <c r="LB51" s="466"/>
      <c r="LC51" s="434"/>
      <c r="LD51" s="434"/>
      <c r="LE51" s="434"/>
      <c r="LF51" s="434"/>
      <c r="LG51" s="434"/>
      <c r="LH51" s="434"/>
      <c r="LI51" s="434"/>
      <c r="LJ51" s="434"/>
      <c r="LK51" s="434"/>
      <c r="LL51" s="434"/>
      <c r="LM51" s="434"/>
      <c r="LN51" s="434"/>
      <c r="LO51" s="2550" t="s">
        <v>344</v>
      </c>
      <c r="LP51" s="2551"/>
      <c r="LQ51" s="2551"/>
      <c r="LR51" s="2551"/>
      <c r="LS51" s="2552"/>
      <c r="LT51" s="813">
        <f>COUNTIFS(LS13:LS45,"С-Н")</f>
        <v>0</v>
      </c>
      <c r="LU51" s="814" t="e">
        <f>LT51*100/LT53</f>
        <v>#DIV/0!</v>
      </c>
      <c r="LV51" s="977"/>
      <c r="LW51" s="2553" t="s">
        <v>344</v>
      </c>
      <c r="LX51" s="2554"/>
      <c r="LY51" s="2555"/>
      <c r="LZ51" s="937">
        <f>COUNTIFS(LW13:LW45,"С-Н")</f>
        <v>0</v>
      </c>
      <c r="MA51" s="953" t="e">
        <f>LZ51*100/LZ53</f>
        <v>#DIV/0!</v>
      </c>
      <c r="MB51" s="1286"/>
      <c r="MC51" s="1286"/>
      <c r="MD51" s="954" t="s">
        <v>344</v>
      </c>
      <c r="ME51" s="955"/>
      <c r="MF51" s="815">
        <f>COUNTIFS(MA13:MA45,"С-Н")</f>
        <v>0</v>
      </c>
      <c r="MG51" s="956" t="e">
        <f>MF51*100/MF53</f>
        <v>#DIV/0!</v>
      </c>
      <c r="MH51" s="977"/>
      <c r="MI51" s="957" t="s">
        <v>344</v>
      </c>
      <c r="MJ51" s="958"/>
      <c r="MK51" s="816">
        <f>COUNTIFS(ME13:ME45,"С-Н")</f>
        <v>0</v>
      </c>
      <c r="ML51" s="959" t="e">
        <f>MK51*100/MK53</f>
        <v>#DIV/0!</v>
      </c>
      <c r="MM51" s="977"/>
      <c r="MN51" s="960" t="s">
        <v>344</v>
      </c>
      <c r="MO51" s="961"/>
      <c r="MP51" s="817">
        <f>COUNTIFS(MI13:MI45,"С-Н")</f>
        <v>0</v>
      </c>
      <c r="MQ51" s="962" t="e">
        <f>MP51*100/MP53</f>
        <v>#DIV/0!</v>
      </c>
      <c r="MR51" s="1287"/>
      <c r="MS51" s="1288"/>
      <c r="MT51" s="434"/>
      <c r="MU51" s="617" t="s">
        <v>344</v>
      </c>
      <c r="MV51" s="618"/>
      <c r="MW51" s="577">
        <f>COUNTIFS(NG13:NG45,"С-Н")</f>
        <v>0</v>
      </c>
      <c r="MX51" s="578" t="e">
        <f>MW51*100/MW53</f>
        <v>#DIV/0!</v>
      </c>
      <c r="MY51" s="506"/>
      <c r="MZ51" s="487" t="s">
        <v>344</v>
      </c>
      <c r="NA51" s="488"/>
      <c r="NB51" s="489">
        <f>COUNTIFS(NI13:NI45,"С-Н")</f>
        <v>0</v>
      </c>
      <c r="NC51" s="573" t="e">
        <f>NB51*100/NB53</f>
        <v>#DIV/0!</v>
      </c>
      <c r="ND51" s="506"/>
      <c r="NE51" s="490" t="s">
        <v>344</v>
      </c>
      <c r="NF51" s="491"/>
      <c r="NG51" s="492">
        <f>COUNTIFS(NK13:NK45,"С-Н")</f>
        <v>0</v>
      </c>
      <c r="NH51" s="493" t="e">
        <f>NG51*100/NG53</f>
        <v>#DIV/0!</v>
      </c>
      <c r="NI51" s="526"/>
      <c r="NJ51" s="494" t="s">
        <v>344</v>
      </c>
      <c r="NK51" s="495"/>
      <c r="NL51" s="496">
        <f>COUNTIFS(NM13:NM45,"С-Н")</f>
        <v>0</v>
      </c>
      <c r="NM51" s="582" t="e">
        <f>NL51*100/NL53</f>
        <v>#DIV/0!</v>
      </c>
      <c r="NN51" s="526"/>
      <c r="NO51" s="497" t="s">
        <v>344</v>
      </c>
      <c r="NP51" s="498"/>
      <c r="NQ51" s="499">
        <f>COUNTIFS(NO13:NO45,"С-Н")</f>
        <v>0</v>
      </c>
      <c r="NR51" s="500" t="e">
        <f>NQ51*100/NQ53</f>
        <v>#DIV/0!</v>
      </c>
      <c r="NS51" s="434"/>
    </row>
    <row r="52" spans="1:383" ht="24" thickBot="1" x14ac:dyDescent="0.4">
      <c r="A52" s="1224"/>
      <c r="B52" s="1236"/>
      <c r="C52" s="1236"/>
      <c r="D52" s="1541"/>
      <c r="E52" s="1519"/>
      <c r="F52" s="1236"/>
      <c r="G52" s="1236"/>
      <c r="H52" s="2829" t="s">
        <v>16</v>
      </c>
      <c r="I52" s="2830"/>
      <c r="J52" s="114">
        <f>COUNTIF(L13:L45,4)</f>
        <v>0</v>
      </c>
      <c r="K52" s="115" t="e">
        <f>J52*100/J55</f>
        <v>#DIV/0!</v>
      </c>
      <c r="L52" s="4"/>
      <c r="M52" s="1226"/>
      <c r="N52" s="2854" t="s">
        <v>113</v>
      </c>
      <c r="O52" s="2855"/>
      <c r="P52" s="1289">
        <f>COUNTIF(W13:W45,4)</f>
        <v>0</v>
      </c>
      <c r="Q52" s="1290" t="e">
        <f>P52*100/P54</f>
        <v>#DIV/0!</v>
      </c>
      <c r="R52" s="1289">
        <f>COUNTIF(X13:X45,4)</f>
        <v>0</v>
      </c>
      <c r="S52" s="1291" t="e">
        <f>R52*100/R54</f>
        <v>#DIV/0!</v>
      </c>
      <c r="T52" s="1289">
        <f>COUNTIF(Y13:Y45,4)</f>
        <v>0</v>
      </c>
      <c r="U52" s="1290" t="e">
        <f>T52*100/T54</f>
        <v>#DIV/0!</v>
      </c>
      <c r="V52" s="1289">
        <f>COUNTIF(Z13:Z45,4)</f>
        <v>0</v>
      </c>
      <c r="W52" s="1290" t="e">
        <f>V52*100/V54</f>
        <v>#DIV/0!</v>
      </c>
      <c r="X52" s="1292">
        <f>COUNTIF(AA13:AA45,4)</f>
        <v>0</v>
      </c>
      <c r="Y52" s="1293" t="e">
        <f>X52*100/X54</f>
        <v>#DIV/0!</v>
      </c>
      <c r="Z52" s="1289">
        <f>COUNTIF(AB13:AB45,4)</f>
        <v>0</v>
      </c>
      <c r="AA52" s="1291" t="e">
        <f>Z52*100/Z54</f>
        <v>#DIV/0!</v>
      </c>
      <c r="AB52" s="1292">
        <f>COUNTIF(AC13:AC45,4)</f>
        <v>0</v>
      </c>
      <c r="AC52" s="1293" t="e">
        <f>AB52*100/AB54</f>
        <v>#DIV/0!</v>
      </c>
      <c r="AD52" s="1635">
        <f>COUNTIF(AD13:AD44,4)</f>
        <v>0</v>
      </c>
      <c r="AE52" s="1641" t="e">
        <f>AD52*100/AD54</f>
        <v>#DIV/0!</v>
      </c>
      <c r="AF52" s="4"/>
      <c r="AG52" s="4"/>
      <c r="AH52" s="13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2639" t="s">
        <v>208</v>
      </c>
      <c r="AZ52" s="2640"/>
      <c r="BA52" s="124">
        <f>COUNTIF(BJ13:BJ45,"ОЧЕНЬ ВЫСОКАЯ")</f>
        <v>0</v>
      </c>
      <c r="BB52" s="125" t="e">
        <f>BA52*100/BA53</f>
        <v>#DIV/0!</v>
      </c>
      <c r="BC52" s="1307"/>
      <c r="BD52" s="2639" t="s">
        <v>208</v>
      </c>
      <c r="BE52" s="2640"/>
      <c r="BF52" s="126">
        <f>COUNTIF(BK13:BK45,"ОЧЕНЬ ВЫСОКАЯ")</f>
        <v>0</v>
      </c>
      <c r="BG52" s="125" t="e">
        <f>BF52*100/BF53</f>
        <v>#DIV/0!</v>
      </c>
      <c r="BH52" s="4"/>
      <c r="BI52" s="4"/>
      <c r="BJ52" s="4"/>
      <c r="BK52" s="4"/>
      <c r="BL52" s="4"/>
      <c r="BM52" s="4"/>
      <c r="BN52" s="1223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1309"/>
      <c r="DD52" s="1309"/>
      <c r="DE52" s="1309"/>
      <c r="DF52" s="1309"/>
      <c r="DG52" s="1309"/>
      <c r="DH52" s="1652"/>
      <c r="DI52" s="2989" t="s">
        <v>19</v>
      </c>
      <c r="DJ52" s="2990"/>
      <c r="DK52" s="1308">
        <f>SUM(DK49:DK51)</f>
        <v>0</v>
      </c>
      <c r="DL52" s="1309"/>
      <c r="DM52" s="1652"/>
      <c r="DO52" s="2628" t="s">
        <v>19</v>
      </c>
      <c r="DP52" s="2737"/>
      <c r="DQ52" s="1310">
        <f>SUM(DQ49:DQ51)</f>
        <v>0</v>
      </c>
      <c r="DR52" s="4"/>
      <c r="DT52" s="2628" t="s">
        <v>19</v>
      </c>
      <c r="DU52" s="2737"/>
      <c r="DV52" s="1773">
        <f>SUM(DV49:DV51)</f>
        <v>0</v>
      </c>
      <c r="DW52" s="1312"/>
      <c r="DX52" s="1226"/>
      <c r="DY52" s="1223"/>
      <c r="DZ52" s="2673" t="s">
        <v>76</v>
      </c>
      <c r="EA52" s="2674"/>
      <c r="EB52" s="1313">
        <f>COUNTIF(EG13:EG45,4)</f>
        <v>0</v>
      </c>
      <c r="EC52" s="1314" t="e">
        <f>EB52*100/EB53</f>
        <v>#DIV/0!</v>
      </c>
      <c r="ED52" s="4"/>
      <c r="EE52" s="2883" t="s">
        <v>76</v>
      </c>
      <c r="EF52" s="2884"/>
      <c r="EG52" s="1313">
        <f>COUNTIF(EH13:EH45,4)</f>
        <v>0</v>
      </c>
      <c r="EH52" s="1314" t="e">
        <f>EG52*100/EG53</f>
        <v>#DIV/0!</v>
      </c>
      <c r="EI52" s="4"/>
      <c r="EJ52" s="4"/>
      <c r="EK52" s="4"/>
      <c r="EL52" s="4"/>
      <c r="EM52" s="4"/>
      <c r="EN52" s="1226"/>
      <c r="EO52" s="1695"/>
      <c r="EP52" s="3078" t="s">
        <v>401</v>
      </c>
      <c r="EQ52" s="3079"/>
      <c r="ER52" s="1705">
        <f>COUNTIF(EP13:EP45,1)</f>
        <v>0</v>
      </c>
      <c r="ES52" s="1706" t="e">
        <f>ER52*100/ER53</f>
        <v>#DIV/0!</v>
      </c>
      <c r="ET52" s="1705">
        <f>ER52</f>
        <v>0</v>
      </c>
      <c r="EU52" s="1707" t="e">
        <f>ET52*100/ET53</f>
        <v>#DIV/0!</v>
      </c>
      <c r="EV52" s="1705">
        <f>ER52</f>
        <v>0</v>
      </c>
      <c r="EW52" s="1707" t="e">
        <f>EV52*100/EV53</f>
        <v>#DIV/0!</v>
      </c>
      <c r="EX52" s="1705">
        <f>ER52</f>
        <v>0</v>
      </c>
      <c r="EY52" s="1707" t="e">
        <f>EX52*100/EX53</f>
        <v>#DIV/0!</v>
      </c>
      <c r="FA52" s="4"/>
      <c r="FB52" s="1230"/>
      <c r="FC52" s="1238"/>
      <c r="FD52" s="1231"/>
      <c r="FE52" s="1232"/>
      <c r="FF52" s="434"/>
      <c r="FG52" s="434"/>
      <c r="FH52" s="434"/>
      <c r="FI52" s="434"/>
      <c r="FJ52" s="434"/>
      <c r="FK52" s="434"/>
      <c r="FL52" s="434"/>
      <c r="FM52" s="434"/>
      <c r="FN52" s="434"/>
      <c r="FO52" s="434"/>
      <c r="FP52" s="434"/>
      <c r="FQ52" s="434"/>
      <c r="FR52" s="434"/>
      <c r="FS52" s="434"/>
      <c r="FT52" s="434"/>
      <c r="FU52" s="434"/>
      <c r="FV52" s="434"/>
      <c r="FW52" s="434"/>
      <c r="FX52" s="434"/>
      <c r="FY52" s="434"/>
      <c r="FZ52" s="434"/>
      <c r="GA52" s="434"/>
      <c r="GB52" s="434"/>
      <c r="GC52" s="434"/>
      <c r="GD52" s="434"/>
      <c r="GE52" s="434"/>
      <c r="GF52" s="434"/>
      <c r="GG52" s="434"/>
      <c r="GH52" s="434"/>
      <c r="GI52" s="434"/>
      <c r="GJ52" s="434"/>
      <c r="GK52" s="434"/>
      <c r="GL52" s="434"/>
      <c r="GM52" s="434"/>
      <c r="GN52" s="434"/>
      <c r="GO52" s="434"/>
      <c r="GP52" s="434"/>
      <c r="GQ52" s="434"/>
      <c r="GR52" s="434"/>
      <c r="GS52" s="434"/>
      <c r="GT52" s="434"/>
      <c r="GU52" s="434"/>
      <c r="GV52" s="434"/>
      <c r="GW52" s="434"/>
      <c r="GX52" s="434"/>
      <c r="GY52" s="448" t="s">
        <v>19</v>
      </c>
      <c r="GZ52" s="448"/>
      <c r="HA52" s="435">
        <f>SUM(HA49:HA51)</f>
        <v>0</v>
      </c>
      <c r="HB52" s="436"/>
      <c r="HC52" s="434"/>
      <c r="HD52" s="453" t="s">
        <v>19</v>
      </c>
      <c r="HE52" s="453"/>
      <c r="HF52" s="440">
        <f>SUM(HF49:HF51)</f>
        <v>0</v>
      </c>
      <c r="HG52" s="441"/>
      <c r="HH52" s="434"/>
      <c r="HI52" s="455" t="s">
        <v>19</v>
      </c>
      <c r="HJ52" s="455"/>
      <c r="HK52" s="444">
        <f>SUM(HK49:HK51)</f>
        <v>0</v>
      </c>
      <c r="HL52" s="445"/>
      <c r="HM52" s="434"/>
      <c r="HN52" s="1232"/>
      <c r="HO52" s="448" t="s">
        <v>19</v>
      </c>
      <c r="HP52" s="448"/>
      <c r="HQ52" s="435">
        <f>SUM(HQ49:HQ51)</f>
        <v>0</v>
      </c>
      <c r="HR52" s="436"/>
      <c r="HS52" s="434"/>
      <c r="HT52" s="453" t="s">
        <v>19</v>
      </c>
      <c r="HU52" s="453"/>
      <c r="HV52" s="440">
        <f>SUM(HV49:HV51)</f>
        <v>0</v>
      </c>
      <c r="HW52" s="441"/>
      <c r="HX52" s="434"/>
      <c r="HY52" s="455" t="s">
        <v>19</v>
      </c>
      <c r="HZ52" s="455"/>
      <c r="IA52" s="444">
        <f>SUM(IA49:IA51)</f>
        <v>0</v>
      </c>
      <c r="IB52" s="445"/>
      <c r="IC52" s="1233"/>
      <c r="ID52" s="434"/>
      <c r="IE52" s="466"/>
      <c r="IF52" s="466"/>
      <c r="IG52" s="466"/>
      <c r="IH52" s="466"/>
      <c r="II52" s="466"/>
      <c r="IJ52" s="466"/>
      <c r="IK52" s="466"/>
      <c r="IL52" s="466"/>
      <c r="IM52" s="466"/>
      <c r="IN52" s="466"/>
      <c r="IO52" s="466"/>
      <c r="IP52" s="466"/>
      <c r="IQ52" s="466"/>
      <c r="IR52" s="466"/>
      <c r="IS52" s="466"/>
      <c r="IT52" s="466"/>
      <c r="IU52" s="466"/>
      <c r="IV52" s="466"/>
      <c r="IW52" s="466"/>
      <c r="IX52" s="466"/>
      <c r="IY52" s="466"/>
      <c r="IZ52" s="466"/>
      <c r="JA52" s="466"/>
      <c r="JB52" s="466"/>
      <c r="JC52" s="466"/>
      <c r="JD52" s="466"/>
      <c r="JE52" s="466"/>
      <c r="JF52" s="466"/>
      <c r="JG52" s="466"/>
      <c r="JH52" s="466"/>
      <c r="JI52" s="466"/>
      <c r="JJ52" s="466"/>
      <c r="JK52" s="466"/>
      <c r="JL52" s="466"/>
      <c r="JM52" s="466"/>
      <c r="JN52" s="466"/>
      <c r="JO52" s="466"/>
      <c r="JP52" s="466"/>
      <c r="JQ52" s="466"/>
      <c r="JR52" s="466"/>
      <c r="JS52" s="466"/>
      <c r="JT52" s="466"/>
      <c r="JU52" s="466"/>
      <c r="JV52" s="466"/>
      <c r="JW52" s="466"/>
      <c r="JX52" s="466"/>
      <c r="JY52" s="466"/>
      <c r="JZ52" s="466"/>
      <c r="KA52" s="466"/>
      <c r="KB52" s="466"/>
      <c r="KC52" s="466"/>
      <c r="KD52" s="466"/>
      <c r="KE52" s="466"/>
      <c r="KF52" s="466"/>
      <c r="KG52" s="466"/>
      <c r="KH52" s="466"/>
      <c r="KI52" s="466"/>
      <c r="KJ52" s="466"/>
      <c r="KK52" s="466"/>
      <c r="KL52" s="466"/>
      <c r="KM52" s="466"/>
      <c r="KN52" s="466"/>
      <c r="KO52" s="466"/>
      <c r="KP52" s="466"/>
      <c r="KQ52" s="466"/>
      <c r="KR52" s="466"/>
      <c r="KS52" s="466"/>
      <c r="KT52" s="466"/>
      <c r="KU52" s="466"/>
      <c r="KV52" s="466"/>
      <c r="KW52" s="466"/>
      <c r="KX52" s="466"/>
      <c r="KY52" s="466"/>
      <c r="KZ52" s="466"/>
      <c r="LA52" s="466"/>
      <c r="LB52" s="466"/>
      <c r="LC52" s="434"/>
      <c r="LD52" s="434"/>
      <c r="LE52" s="434"/>
      <c r="LF52" s="434"/>
      <c r="LG52" s="434"/>
      <c r="LH52" s="434"/>
      <c r="LI52" s="434"/>
      <c r="LJ52" s="434"/>
      <c r="LK52" s="434"/>
      <c r="LL52" s="434"/>
      <c r="LM52" s="434"/>
      <c r="LN52" s="434"/>
      <c r="LO52" s="1316" t="s">
        <v>345</v>
      </c>
      <c r="LP52" s="1317"/>
      <c r="LQ52" s="1317"/>
      <c r="LR52" s="1317"/>
      <c r="LS52" s="1318"/>
      <c r="LT52" s="823">
        <f>COUNTIFS(LS13:LS45,"У-Н")</f>
        <v>0</v>
      </c>
      <c r="LU52" s="824" t="e">
        <f>LT52*100/LT53</f>
        <v>#DIV/0!</v>
      </c>
      <c r="LV52" s="977"/>
      <c r="LW52" s="2428" t="s">
        <v>345</v>
      </c>
      <c r="LX52" s="2429"/>
      <c r="LY52" s="2430"/>
      <c r="LZ52" s="938">
        <f>COUNTIFS(LW13:LW45,"У-Н")</f>
        <v>0</v>
      </c>
      <c r="MA52" s="967" t="e">
        <f>LZ52*100/LZ53</f>
        <v>#DIV/0!</v>
      </c>
      <c r="MB52" s="1286"/>
      <c r="MC52" s="1286"/>
      <c r="MD52" s="968" t="s">
        <v>345</v>
      </c>
      <c r="ME52" s="969"/>
      <c r="MF52" s="825">
        <f>COUNTIFS(MA13:MA45,"У-Н")</f>
        <v>0</v>
      </c>
      <c r="MG52" s="970" t="e">
        <f>MF52*100/MF53</f>
        <v>#DIV/0!</v>
      </c>
      <c r="MH52" s="977"/>
      <c r="MI52" s="971" t="s">
        <v>345</v>
      </c>
      <c r="MJ52" s="972"/>
      <c r="MK52" s="826">
        <f>COUNTIFS(ME13:ME45,"У-Н")</f>
        <v>0</v>
      </c>
      <c r="ML52" s="973" t="e">
        <f>MK52*100/MK53</f>
        <v>#DIV/0!</v>
      </c>
      <c r="MM52" s="977"/>
      <c r="MN52" s="974" t="s">
        <v>345</v>
      </c>
      <c r="MO52" s="975"/>
      <c r="MP52" s="827">
        <f>COUNTIFS(MI13:MI45,"У-Н")</f>
        <v>0</v>
      </c>
      <c r="MQ52" s="976" t="e">
        <f>MP52*100/MP53</f>
        <v>#DIV/0!</v>
      </c>
      <c r="MR52" s="1287"/>
      <c r="MS52" s="1288"/>
      <c r="MT52" s="434"/>
      <c r="MU52" s="619" t="s">
        <v>345</v>
      </c>
      <c r="MV52" s="620"/>
      <c r="MW52" s="579">
        <f>COUNTIFS(NG13:NG45,"У-Н")</f>
        <v>0</v>
      </c>
      <c r="MX52" s="580" t="e">
        <f>MW52*100/MW53</f>
        <v>#DIV/0!</v>
      </c>
      <c r="MY52" s="506"/>
      <c r="MZ52" s="507" t="s">
        <v>345</v>
      </c>
      <c r="NA52" s="508"/>
      <c r="NB52" s="509">
        <f>COUNTIFS(NI13:NI45,"У-Н")</f>
        <v>0</v>
      </c>
      <c r="NC52" s="574" t="e">
        <f>NB52*100/NB53</f>
        <v>#DIV/0!</v>
      </c>
      <c r="ND52" s="474"/>
      <c r="NE52" s="510" t="s">
        <v>345</v>
      </c>
      <c r="NF52" s="511"/>
      <c r="NG52" s="512">
        <f>COUNTIFS(NK13:NK45,"У-Н")</f>
        <v>0</v>
      </c>
      <c r="NH52" s="513" t="e">
        <f>NG52*100/NG53</f>
        <v>#DIV/0!</v>
      </c>
      <c r="NI52" s="526"/>
      <c r="NJ52" s="514" t="s">
        <v>345</v>
      </c>
      <c r="NK52" s="515"/>
      <c r="NL52" s="516">
        <f>COUNTIFS(NM13:NM45,"У-Н")</f>
        <v>0</v>
      </c>
      <c r="NM52" s="583" t="e">
        <f>NL52*100/NL53</f>
        <v>#DIV/0!</v>
      </c>
      <c r="NN52" s="526"/>
      <c r="NO52" s="517" t="s">
        <v>345</v>
      </c>
      <c r="NP52" s="518"/>
      <c r="NQ52" s="519">
        <f>COUNTIFS(NO13:NO45,"У-Н")</f>
        <v>0</v>
      </c>
      <c r="NR52" s="520" t="e">
        <f>NQ52*100/NQ53</f>
        <v>#DIV/0!</v>
      </c>
      <c r="NS52" s="434"/>
    </row>
    <row r="53" spans="1:383" ht="24" thickBot="1" x14ac:dyDescent="0.4">
      <c r="A53" s="1224"/>
      <c r="B53" s="1221"/>
      <c r="C53" s="1221"/>
      <c r="D53" s="1540"/>
      <c r="E53" s="1518"/>
      <c r="F53" s="1237"/>
      <c r="G53" s="1237"/>
      <c r="H53" s="2829" t="s">
        <v>17</v>
      </c>
      <c r="I53" s="2830"/>
      <c r="J53" s="114">
        <f>COUNTIF(L13:L45,5)</f>
        <v>0</v>
      </c>
      <c r="K53" s="115" t="e">
        <f>J53*100/J55</f>
        <v>#DIV/0!</v>
      </c>
      <c r="L53" s="4"/>
      <c r="M53" s="1226"/>
      <c r="N53" s="2751" t="s">
        <v>115</v>
      </c>
      <c r="O53" s="2752"/>
      <c r="P53" s="1303">
        <f>COUNTIF(W13:W45,5)</f>
        <v>0</v>
      </c>
      <c r="Q53" s="1319" t="e">
        <f>P53*100/P54</f>
        <v>#DIV/0!</v>
      </c>
      <c r="R53" s="1303">
        <f>COUNTIF(X13:X45,5)</f>
        <v>0</v>
      </c>
      <c r="S53" s="1305" t="e">
        <f>R53*100/R54</f>
        <v>#DIV/0!</v>
      </c>
      <c r="T53" s="1303">
        <f>COUNTIF(Y13:Y45,5)</f>
        <v>0</v>
      </c>
      <c r="U53" s="1319" t="e">
        <f>T53*100/T54</f>
        <v>#DIV/0!</v>
      </c>
      <c r="V53" s="1303">
        <f>COUNTIF(Z13:Z45,5)</f>
        <v>0</v>
      </c>
      <c r="W53" s="1319" t="e">
        <f>V53*100/V54</f>
        <v>#DIV/0!</v>
      </c>
      <c r="X53" s="1306">
        <f>COUNTIF(AA13:AA45,5)</f>
        <v>0</v>
      </c>
      <c r="Y53" s="1304" t="e">
        <f>X53*100/X54</f>
        <v>#DIV/0!</v>
      </c>
      <c r="Z53" s="1303">
        <f>COUNTIF(AB13:AB45,5)</f>
        <v>0</v>
      </c>
      <c r="AA53" s="1305" t="e">
        <f>Z53*100/Z54</f>
        <v>#DIV/0!</v>
      </c>
      <c r="AB53" s="1306">
        <f>COUNTIF(AC13:AC45,5)</f>
        <v>0</v>
      </c>
      <c r="AC53" s="1304" t="e">
        <f>AB53*100/AB54</f>
        <v>#DIV/0!</v>
      </c>
      <c r="AD53" s="1638">
        <f>COUNTIF(AD13:AD44,5)</f>
        <v>0</v>
      </c>
      <c r="AE53" s="1642" t="e">
        <f>AD53*100/AD54</f>
        <v>#DIV/0!</v>
      </c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2637" t="s">
        <v>19</v>
      </c>
      <c r="AZ53" s="2638"/>
      <c r="BA53" s="119">
        <f>SUM(BA48:BA52)</f>
        <v>0</v>
      </c>
      <c r="BB53" s="12"/>
      <c r="BC53" s="1320"/>
      <c r="BD53" s="2641" t="s">
        <v>19</v>
      </c>
      <c r="BE53" s="2642"/>
      <c r="BF53" s="127">
        <f>SUM(BF48:BF52)</f>
        <v>0</v>
      </c>
      <c r="BG53" s="4"/>
      <c r="BH53" s="4"/>
      <c r="BI53" s="4"/>
      <c r="BJ53" s="4"/>
      <c r="BK53" s="4"/>
      <c r="BL53" s="4"/>
      <c r="BM53" s="4"/>
      <c r="BN53" s="1223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1309"/>
      <c r="DD53" s="1309"/>
      <c r="DE53" s="1309"/>
      <c r="DF53" s="1309"/>
      <c r="DG53" s="1309"/>
      <c r="DH53" s="1652"/>
      <c r="DI53" s="1652"/>
      <c r="DJ53" s="1652"/>
      <c r="DK53" s="1652"/>
      <c r="DL53" s="1652"/>
      <c r="DM53" s="1652"/>
      <c r="DN53" s="1652"/>
      <c r="DO53" s="1652"/>
      <c r="DP53" s="1652"/>
      <c r="DQ53" s="1652"/>
      <c r="DR53" s="4"/>
      <c r="DS53" s="4"/>
      <c r="DT53" s="4"/>
      <c r="DU53" s="4"/>
      <c r="DV53" s="4"/>
      <c r="DW53" s="4"/>
      <c r="DX53" s="1226"/>
      <c r="DY53" s="1223"/>
      <c r="DZ53" s="2628" t="s">
        <v>19</v>
      </c>
      <c r="EA53" s="2629"/>
      <c r="EB53" s="1321">
        <f>SUM(EB49:EB52)</f>
        <v>0</v>
      </c>
      <c r="EC53" s="4"/>
      <c r="ED53" s="4"/>
      <c r="EE53" s="2628" t="s">
        <v>19</v>
      </c>
      <c r="EF53" s="2629"/>
      <c r="EG53" s="1321">
        <f>SUM(EG49:EG52)</f>
        <v>0</v>
      </c>
      <c r="EH53" s="4"/>
      <c r="EI53" s="4"/>
      <c r="EJ53" s="4"/>
      <c r="EK53" s="4"/>
      <c r="EL53" s="4"/>
      <c r="EM53" s="4"/>
      <c r="EN53" s="1226"/>
      <c r="EO53" s="1695"/>
      <c r="EP53" s="1697"/>
      <c r="EQ53" s="1697"/>
      <c r="ER53" s="1315">
        <f>SUM(ER50:ER52)</f>
        <v>0</v>
      </c>
      <c r="ES53" s="1682"/>
      <c r="ET53" s="1315">
        <f>SUM(ET50:ET52)</f>
        <v>0</v>
      </c>
      <c r="EU53" s="1315"/>
      <c r="EV53" s="1315">
        <f>SUM(EV50:EV52)</f>
        <v>0</v>
      </c>
      <c r="EW53" s="1315"/>
      <c r="EX53" s="1315">
        <f>SUM(EX50:EX52)</f>
        <v>0</v>
      </c>
      <c r="EY53" s="1230"/>
      <c r="FA53" s="1230"/>
      <c r="FB53" s="1230"/>
      <c r="FC53" s="1238"/>
      <c r="FD53" s="1231"/>
      <c r="FE53" s="1232"/>
      <c r="FF53" s="434"/>
      <c r="FG53" s="434"/>
      <c r="FH53" s="434"/>
      <c r="FI53" s="434"/>
      <c r="FJ53" s="434"/>
      <c r="FK53" s="434"/>
      <c r="FL53" s="434"/>
      <c r="FM53" s="434"/>
      <c r="FN53" s="434"/>
      <c r="FO53" s="434"/>
      <c r="FP53" s="434"/>
      <c r="FQ53" s="434"/>
      <c r="FR53" s="434"/>
      <c r="FS53" s="434"/>
      <c r="FT53" s="434"/>
      <c r="FU53" s="434"/>
      <c r="FV53" s="434"/>
      <c r="FW53" s="434"/>
      <c r="FX53" s="434"/>
      <c r="FY53" s="434"/>
      <c r="FZ53" s="434"/>
      <c r="GA53" s="434"/>
      <c r="GB53" s="434"/>
      <c r="GC53" s="434"/>
      <c r="GD53" s="434"/>
      <c r="GE53" s="434"/>
      <c r="GF53" s="434"/>
      <c r="GG53" s="434"/>
      <c r="GH53" s="434"/>
      <c r="GI53" s="434"/>
      <c r="GJ53" s="434"/>
      <c r="GK53" s="434"/>
      <c r="GL53" s="434"/>
      <c r="GM53" s="434"/>
      <c r="GN53" s="434"/>
      <c r="GO53" s="434"/>
      <c r="GP53" s="434"/>
      <c r="GQ53" s="434"/>
      <c r="GR53" s="434"/>
      <c r="GS53" s="434"/>
      <c r="GT53" s="434"/>
      <c r="GU53" s="434"/>
      <c r="GV53" s="434"/>
      <c r="GW53" s="434"/>
      <c r="GX53" s="434"/>
      <c r="GY53" s="434"/>
      <c r="GZ53" s="434"/>
      <c r="HA53" s="434"/>
      <c r="HB53" s="434"/>
      <c r="HC53" s="434"/>
      <c r="HD53" s="434"/>
      <c r="HE53" s="434"/>
      <c r="HF53" s="434"/>
      <c r="HG53" s="434"/>
      <c r="HH53" s="434"/>
      <c r="HI53" s="434"/>
      <c r="HJ53" s="434"/>
      <c r="HK53" s="434"/>
      <c r="HL53" s="434"/>
      <c r="HM53" s="434"/>
      <c r="HN53" s="1232"/>
      <c r="HO53" s="434"/>
      <c r="HP53" s="434"/>
      <c r="HQ53" s="434"/>
      <c r="HR53" s="434"/>
      <c r="HS53" s="434"/>
      <c r="HT53" s="434"/>
      <c r="HU53" s="434"/>
      <c r="HV53" s="434"/>
      <c r="HW53" s="434"/>
      <c r="HX53" s="434"/>
      <c r="HY53" s="434"/>
      <c r="HZ53" s="434"/>
      <c r="IA53" s="434"/>
      <c r="IB53" s="434"/>
      <c r="IC53" s="1233"/>
      <c r="ID53" s="434"/>
      <c r="IE53" s="466"/>
      <c r="IF53" s="466"/>
      <c r="IG53" s="466"/>
      <c r="IH53" s="466"/>
      <c r="II53" s="466"/>
      <c r="IJ53" s="466"/>
      <c r="IK53" s="466"/>
      <c r="IL53" s="466"/>
      <c r="IM53" s="466"/>
      <c r="IN53" s="466"/>
      <c r="IO53" s="466"/>
      <c r="IP53" s="466"/>
      <c r="IQ53" s="466"/>
      <c r="IR53" s="466"/>
      <c r="IS53" s="466"/>
      <c r="IT53" s="466"/>
      <c r="IU53" s="466"/>
      <c r="IV53" s="466"/>
      <c r="IW53" s="466"/>
      <c r="IX53" s="466"/>
      <c r="IY53" s="466"/>
      <c r="IZ53" s="466"/>
      <c r="JA53" s="466"/>
      <c r="JB53" s="466"/>
      <c r="JC53" s="466"/>
      <c r="JD53" s="466"/>
      <c r="JE53" s="466"/>
      <c r="JF53" s="466"/>
      <c r="JG53" s="466"/>
      <c r="JH53" s="466"/>
      <c r="JI53" s="466"/>
      <c r="JJ53" s="466"/>
      <c r="JK53" s="466"/>
      <c r="JL53" s="466"/>
      <c r="JM53" s="466"/>
      <c r="JN53" s="466"/>
      <c r="JO53" s="466"/>
      <c r="JP53" s="466"/>
      <c r="JQ53" s="466"/>
      <c r="JR53" s="466"/>
      <c r="JS53" s="466"/>
      <c r="JT53" s="466"/>
      <c r="JU53" s="466"/>
      <c r="JV53" s="466"/>
      <c r="JW53" s="466"/>
      <c r="JX53" s="466"/>
      <c r="JY53" s="466"/>
      <c r="JZ53" s="466"/>
      <c r="KA53" s="466"/>
      <c r="KB53" s="466"/>
      <c r="KC53" s="466"/>
      <c r="KD53" s="466"/>
      <c r="KE53" s="466"/>
      <c r="KF53" s="466"/>
      <c r="KG53" s="466"/>
      <c r="KH53" s="466"/>
      <c r="KI53" s="466"/>
      <c r="KJ53" s="466"/>
      <c r="KK53" s="466"/>
      <c r="KL53" s="466"/>
      <c r="KM53" s="466"/>
      <c r="KN53" s="466"/>
      <c r="KO53" s="466"/>
      <c r="KP53" s="466"/>
      <c r="KQ53" s="466"/>
      <c r="KR53" s="466"/>
      <c r="KS53" s="466"/>
      <c r="KT53" s="466"/>
      <c r="KU53" s="466"/>
      <c r="KV53" s="466"/>
      <c r="KW53" s="466"/>
      <c r="KX53" s="466"/>
      <c r="KY53" s="466"/>
      <c r="KZ53" s="466"/>
      <c r="LA53" s="466"/>
      <c r="LB53" s="466"/>
      <c r="LC53" s="434"/>
      <c r="LD53" s="434"/>
      <c r="LE53" s="434"/>
      <c r="LF53" s="434"/>
      <c r="LG53" s="434"/>
      <c r="LH53" s="434"/>
      <c r="LI53" s="434"/>
      <c r="LJ53" s="434"/>
      <c r="LK53" s="434"/>
      <c r="LL53" s="434"/>
      <c r="LM53" s="434"/>
      <c r="LN53" s="434"/>
      <c r="LO53" s="466"/>
      <c r="LP53" s="466"/>
      <c r="LQ53" s="466"/>
      <c r="LR53" s="466"/>
      <c r="LS53" s="466"/>
      <c r="LT53" s="613">
        <f>SUM(LT49:LT52)</f>
        <v>0</v>
      </c>
      <c r="LU53" s="466"/>
      <c r="LV53" s="466"/>
      <c r="LW53" s="466"/>
      <c r="LX53" s="466"/>
      <c r="LY53" s="434"/>
      <c r="LZ53" s="613">
        <f>SUM(LZ49:LZ52)</f>
        <v>0</v>
      </c>
      <c r="MA53" s="466"/>
      <c r="MB53" s="434"/>
      <c r="MC53" s="434"/>
      <c r="MD53" s="466"/>
      <c r="ME53" s="466"/>
      <c r="MF53" s="613">
        <f>SUM(MF49:MF52)</f>
        <v>0</v>
      </c>
      <c r="MG53" s="992"/>
      <c r="MH53" s="466"/>
      <c r="MI53" s="466"/>
      <c r="MJ53" s="466"/>
      <c r="MK53" s="613">
        <f>SUM(MK49:MK52)</f>
        <v>0</v>
      </c>
      <c r="ML53" s="466"/>
      <c r="MM53" s="466"/>
      <c r="MN53" s="466"/>
      <c r="MO53" s="466"/>
      <c r="MP53" s="613">
        <f>SUM(MP49:MP52)</f>
        <v>0</v>
      </c>
      <c r="MQ53" s="992"/>
      <c r="MR53" s="1287"/>
      <c r="MS53" s="1322"/>
      <c r="MT53" s="434"/>
      <c r="MU53" s="526"/>
      <c r="MV53" s="526"/>
      <c r="MW53" s="610">
        <f>SUM(MW49:MW52)</f>
        <v>0</v>
      </c>
      <c r="MX53" s="526"/>
      <c r="MY53" s="526"/>
      <c r="MZ53" s="526"/>
      <c r="NA53" s="526"/>
      <c r="NB53" s="610">
        <f>SUM(NB49:NB52)</f>
        <v>0</v>
      </c>
      <c r="NC53" s="526"/>
      <c r="ND53" s="526"/>
      <c r="NE53" s="526"/>
      <c r="NF53" s="526"/>
      <c r="NG53" s="610">
        <f>SUM(NG49:NG52)</f>
        <v>0</v>
      </c>
      <c r="NH53" s="611"/>
      <c r="NI53" s="526"/>
      <c r="NJ53" s="526"/>
      <c r="NK53" s="526"/>
      <c r="NL53" s="610">
        <f>SUM(NL49:NL52)</f>
        <v>0</v>
      </c>
      <c r="NM53" s="526"/>
      <c r="NN53" s="526"/>
      <c r="NO53" s="526"/>
      <c r="NP53" s="526"/>
      <c r="NQ53" s="610">
        <f>SUM(NQ49:NQ52)</f>
        <v>0</v>
      </c>
      <c r="NR53" s="611"/>
      <c r="NS53" s="434"/>
    </row>
    <row r="54" spans="1:383" ht="39" thickBot="1" x14ac:dyDescent="0.4">
      <c r="A54" s="1224"/>
      <c r="B54" s="1221"/>
      <c r="C54" s="1221"/>
      <c r="D54" s="1540"/>
      <c r="E54" s="1518"/>
      <c r="F54" s="1237"/>
      <c r="G54" s="1237"/>
      <c r="H54" s="2985" t="s">
        <v>18</v>
      </c>
      <c r="I54" s="2986"/>
      <c r="J54" s="116">
        <f>COUNTIF(L13:L45,6)</f>
        <v>0</v>
      </c>
      <c r="K54" s="117" t="e">
        <f>J54*100/J55</f>
        <v>#DIV/0!</v>
      </c>
      <c r="L54" s="4"/>
      <c r="M54" s="1226"/>
      <c r="N54" s="2733" t="s">
        <v>19</v>
      </c>
      <c r="O54" s="2734"/>
      <c r="P54" s="1323">
        <f>SUM(P49:P53)</f>
        <v>0</v>
      </c>
      <c r="Q54" s="1324"/>
      <c r="R54" s="1323">
        <f>SUM(R49:R53)</f>
        <v>0</v>
      </c>
      <c r="S54" s="1324"/>
      <c r="T54" s="1323">
        <f>SUM(T49:T53)</f>
        <v>0</v>
      </c>
      <c r="U54" s="1324"/>
      <c r="V54" s="1323">
        <f>SUM(V49:V53)</f>
        <v>0</v>
      </c>
      <c r="W54" s="1324"/>
      <c r="X54" s="1325">
        <f>SUM(X49:X53)</f>
        <v>0</v>
      </c>
      <c r="Y54" s="1326"/>
      <c r="Z54" s="1323">
        <f>SUM(Z49:Z53)</f>
        <v>0</v>
      </c>
      <c r="AA54" s="1324"/>
      <c r="AB54" s="1325">
        <f>SUM(AB49:AB53)</f>
        <v>0</v>
      </c>
      <c r="AC54" s="1326"/>
      <c r="AD54" s="1323">
        <f>SUM(AD49:AD53)</f>
        <v>0</v>
      </c>
      <c r="AE54" s="1639"/>
      <c r="AF54" s="4"/>
      <c r="AG54" s="4"/>
      <c r="AH54" s="1227"/>
      <c r="AI54" s="1227"/>
      <c r="AJ54" s="1227"/>
      <c r="AK54" s="1227"/>
      <c r="AL54" s="1327"/>
      <c r="AM54" s="1327"/>
      <c r="AN54" s="1327"/>
      <c r="AO54" s="11"/>
      <c r="AP54" s="11"/>
      <c r="AQ54" s="11"/>
      <c r="AR54" s="1327"/>
      <c r="AS54" s="11"/>
      <c r="AT54" s="11"/>
      <c r="AU54" s="11"/>
      <c r="AV54" s="1328"/>
      <c r="AW54" s="1329"/>
      <c r="AX54" s="1330"/>
      <c r="AY54" s="1329"/>
      <c r="AZ54" s="1329"/>
      <c r="BA54" s="1227"/>
      <c r="BB54" s="1227"/>
      <c r="BC54" s="1227"/>
      <c r="BD54" s="1227"/>
      <c r="BE54" s="1085"/>
      <c r="BF54" s="4"/>
      <c r="BG54" s="1331"/>
      <c r="BH54" s="1312"/>
      <c r="BI54" s="1312"/>
      <c r="BJ54" s="1312"/>
      <c r="BK54" s="4"/>
      <c r="BL54" s="1320"/>
      <c r="BM54" s="4"/>
      <c r="BN54" s="1223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T54" s="1847"/>
      <c r="CU54" s="1847"/>
      <c r="CV54" s="1847"/>
      <c r="CW54" s="1847"/>
      <c r="CX54" s="1847"/>
      <c r="CY54" s="1847"/>
      <c r="CZ54" s="1847"/>
      <c r="DA54" s="1847"/>
      <c r="DB54" s="1847"/>
      <c r="DC54" s="1847"/>
      <c r="DD54" s="1847"/>
      <c r="DE54" s="1847"/>
      <c r="DF54" s="1847"/>
      <c r="DG54" s="1847"/>
      <c r="DH54" s="1652"/>
      <c r="DI54" s="2668" t="s">
        <v>64</v>
      </c>
      <c r="DJ54" s="2669"/>
      <c r="DK54" s="2669"/>
      <c r="DL54" s="2669"/>
      <c r="DM54" s="2669"/>
      <c r="DN54" s="2669"/>
      <c r="DO54" s="2670"/>
      <c r="DP54" s="1652"/>
      <c r="DQ54" s="2686" t="s">
        <v>65</v>
      </c>
      <c r="DR54" s="2687"/>
      <c r="DS54" s="2687"/>
      <c r="DT54" s="2687"/>
      <c r="DU54" s="2687"/>
      <c r="DV54" s="2687"/>
      <c r="DW54" s="2688"/>
      <c r="DX54" s="1226"/>
      <c r="DY54" s="1223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1226"/>
      <c r="EO54" s="1696"/>
      <c r="EP54" s="1697"/>
      <c r="EQ54" s="1697"/>
      <c r="ER54" s="1230"/>
      <c r="ES54" s="1230"/>
      <c r="ET54" s="1230"/>
      <c r="EU54" s="1230"/>
      <c r="EV54" s="1230"/>
      <c r="EW54" s="1230"/>
      <c r="EX54" s="1230"/>
      <c r="EY54" s="1230"/>
      <c r="FA54" s="4"/>
      <c r="FB54" s="4"/>
      <c r="FC54" s="1226"/>
      <c r="FD54" s="1332"/>
      <c r="FE54" s="1232"/>
      <c r="FF54" s="434"/>
      <c r="FG54" s="434"/>
      <c r="FH54" s="434"/>
      <c r="FI54" s="434"/>
      <c r="FJ54" s="434"/>
      <c r="FK54" s="434"/>
      <c r="FL54" s="434"/>
      <c r="FM54" s="434"/>
      <c r="FN54" s="434"/>
      <c r="FO54" s="434"/>
      <c r="FP54" s="434"/>
      <c r="FQ54" s="434"/>
      <c r="FR54" s="434"/>
      <c r="FS54" s="434"/>
      <c r="FT54" s="434"/>
      <c r="FU54" s="434"/>
      <c r="FV54" s="434"/>
      <c r="FW54" s="434"/>
      <c r="FX54" s="434"/>
      <c r="FY54" s="434"/>
      <c r="FZ54" s="434"/>
      <c r="GA54" s="434"/>
      <c r="GB54" s="434"/>
      <c r="GC54" s="434"/>
      <c r="GD54" s="434"/>
      <c r="GE54" s="434"/>
      <c r="GF54" s="434"/>
      <c r="GG54" s="434"/>
      <c r="GH54" s="434"/>
      <c r="GI54" s="434"/>
      <c r="GJ54" s="434"/>
      <c r="GK54" s="434"/>
      <c r="GL54" s="434"/>
      <c r="GM54" s="434"/>
      <c r="GN54" s="434"/>
      <c r="GO54" s="434"/>
      <c r="GP54" s="434"/>
      <c r="GQ54" s="434"/>
      <c r="GR54" s="434"/>
      <c r="GS54" s="434"/>
      <c r="GT54" s="434"/>
      <c r="GU54" s="434"/>
      <c r="GV54" s="434"/>
      <c r="GW54" s="434"/>
      <c r="GX54" s="434"/>
      <c r="GY54" s="2412" t="s">
        <v>379</v>
      </c>
      <c r="GZ54" s="2413"/>
      <c r="HA54" s="2416" t="s">
        <v>11</v>
      </c>
      <c r="HB54" s="2416" t="s">
        <v>12</v>
      </c>
      <c r="HC54" s="434"/>
      <c r="HD54" s="2418" t="s">
        <v>380</v>
      </c>
      <c r="HE54" s="2419"/>
      <c r="HF54" s="2422" t="s">
        <v>11</v>
      </c>
      <c r="HG54" s="2422" t="s">
        <v>12</v>
      </c>
      <c r="HH54" s="434"/>
      <c r="HI54" s="2431" t="s">
        <v>381</v>
      </c>
      <c r="HJ54" s="2432"/>
      <c r="HK54" s="2435" t="s">
        <v>11</v>
      </c>
      <c r="HL54" s="2435" t="s">
        <v>12</v>
      </c>
      <c r="HM54" s="434"/>
      <c r="HN54" s="1232"/>
      <c r="HO54" s="2412" t="s">
        <v>379</v>
      </c>
      <c r="HP54" s="2413"/>
      <c r="HQ54" s="2416" t="s">
        <v>11</v>
      </c>
      <c r="HR54" s="2416" t="s">
        <v>12</v>
      </c>
      <c r="HS54" s="434"/>
      <c r="HT54" s="2418" t="s">
        <v>380</v>
      </c>
      <c r="HU54" s="2419"/>
      <c r="HV54" s="2422" t="s">
        <v>11</v>
      </c>
      <c r="HW54" s="2422" t="s">
        <v>12</v>
      </c>
      <c r="HX54" s="434"/>
      <c r="HY54" s="2431" t="s">
        <v>381</v>
      </c>
      <c r="HZ54" s="2432"/>
      <c r="IA54" s="2435" t="s">
        <v>11</v>
      </c>
      <c r="IB54" s="2435" t="s">
        <v>12</v>
      </c>
      <c r="IC54" s="1233"/>
      <c r="ID54" s="434"/>
      <c r="IE54" s="466"/>
      <c r="IF54" s="466"/>
      <c r="IG54" s="466"/>
      <c r="IH54" s="466"/>
      <c r="II54" s="466"/>
      <c r="IJ54" s="466"/>
      <c r="IK54" s="466"/>
      <c r="IL54" s="466"/>
      <c r="IM54" s="466"/>
      <c r="IN54" s="466"/>
      <c r="IO54" s="466"/>
      <c r="IP54" s="466"/>
      <c r="IQ54" s="466"/>
      <c r="IR54" s="466"/>
      <c r="IS54" s="466"/>
      <c r="IT54" s="466"/>
      <c r="IU54" s="466"/>
      <c r="IV54" s="466"/>
      <c r="IW54" s="466"/>
      <c r="IX54" s="466"/>
      <c r="IY54" s="466"/>
      <c r="IZ54" s="466"/>
      <c r="JA54" s="466"/>
      <c r="JB54" s="466"/>
      <c r="JC54" s="466"/>
      <c r="JD54" s="466"/>
      <c r="JE54" s="466"/>
      <c r="JF54" s="466"/>
      <c r="JG54" s="466"/>
      <c r="JH54" s="466"/>
      <c r="JI54" s="466"/>
      <c r="JJ54" s="466"/>
      <c r="JK54" s="466"/>
      <c r="JL54" s="466"/>
      <c r="JM54" s="466"/>
      <c r="JN54" s="466"/>
      <c r="JO54" s="466"/>
      <c r="JP54" s="466"/>
      <c r="JQ54" s="466"/>
      <c r="JR54" s="466"/>
      <c r="JS54" s="466"/>
      <c r="JT54" s="466"/>
      <c r="JU54" s="466"/>
      <c r="JV54" s="466"/>
      <c r="JW54" s="466"/>
      <c r="JX54" s="466"/>
      <c r="JY54" s="466"/>
      <c r="JZ54" s="466"/>
      <c r="KA54" s="466"/>
      <c r="KB54" s="466"/>
      <c r="KC54" s="466"/>
      <c r="KD54" s="466"/>
      <c r="KE54" s="466"/>
      <c r="KF54" s="466"/>
      <c r="KG54" s="466"/>
      <c r="KH54" s="466"/>
      <c r="KI54" s="466"/>
      <c r="KJ54" s="466"/>
      <c r="KK54" s="466"/>
      <c r="KL54" s="466"/>
      <c r="KM54" s="466"/>
      <c r="KN54" s="466"/>
      <c r="KO54" s="466"/>
      <c r="KP54" s="466"/>
      <c r="KQ54" s="466"/>
      <c r="KR54" s="466"/>
      <c r="KS54" s="466"/>
      <c r="KT54" s="466"/>
      <c r="KU54" s="466"/>
      <c r="KV54" s="466"/>
      <c r="KW54" s="466"/>
      <c r="KX54" s="466"/>
      <c r="KY54" s="466"/>
      <c r="KZ54" s="466"/>
      <c r="LA54" s="466"/>
      <c r="LB54" s="466"/>
      <c r="LC54" s="434"/>
      <c r="LD54" s="434"/>
      <c r="LE54" s="434"/>
      <c r="LF54" s="434"/>
      <c r="LG54" s="434"/>
      <c r="LH54" s="434"/>
      <c r="LI54" s="434"/>
      <c r="LJ54" s="434"/>
      <c r="LK54" s="434"/>
      <c r="LL54" s="434"/>
      <c r="LM54" s="434"/>
      <c r="LN54" s="434"/>
      <c r="LO54" s="2398" t="s">
        <v>328</v>
      </c>
      <c r="LP54" s="2410"/>
      <c r="LQ54" s="2410"/>
      <c r="LR54" s="2410"/>
      <c r="LS54" s="2399"/>
      <c r="LT54" s="2424" t="s">
        <v>11</v>
      </c>
      <c r="LU54" s="2426" t="s">
        <v>12</v>
      </c>
      <c r="LV54" s="981"/>
      <c r="LW54" s="2437" t="s">
        <v>330</v>
      </c>
      <c r="LX54" s="2438"/>
      <c r="LY54" s="2439"/>
      <c r="LZ54" s="2443" t="s">
        <v>11</v>
      </c>
      <c r="MA54" s="835" t="s">
        <v>12</v>
      </c>
      <c r="MB54" s="1333"/>
      <c r="MC54" s="1333"/>
      <c r="MD54" s="2255" t="s">
        <v>332</v>
      </c>
      <c r="ME54" s="2256"/>
      <c r="MF54" s="787" t="s">
        <v>11</v>
      </c>
      <c r="MG54" s="836" t="s">
        <v>12</v>
      </c>
      <c r="MH54" s="981"/>
      <c r="MI54" s="2247" t="s">
        <v>346</v>
      </c>
      <c r="MJ54" s="2248"/>
      <c r="MK54" s="837" t="s">
        <v>11</v>
      </c>
      <c r="ML54" s="838" t="s">
        <v>12</v>
      </c>
      <c r="MM54" s="981"/>
      <c r="MN54" s="2251" t="s">
        <v>347</v>
      </c>
      <c r="MO54" s="2252"/>
      <c r="MP54" s="1787" t="s">
        <v>11</v>
      </c>
      <c r="MQ54" s="839" t="s">
        <v>12</v>
      </c>
      <c r="MR54" s="1287"/>
      <c r="MS54" s="1250"/>
      <c r="MT54" s="434"/>
      <c r="MU54" s="2398" t="s">
        <v>328</v>
      </c>
      <c r="MV54" s="2399"/>
      <c r="MW54" s="2237" t="s">
        <v>11</v>
      </c>
      <c r="MX54" s="2402" t="s">
        <v>12</v>
      </c>
      <c r="MY54" s="614"/>
      <c r="MZ54" s="2287" t="s">
        <v>330</v>
      </c>
      <c r="NA54" s="2288"/>
      <c r="NB54" s="2404" t="s">
        <v>11</v>
      </c>
      <c r="NC54" s="2406" t="s">
        <v>12</v>
      </c>
      <c r="ND54" s="526"/>
      <c r="NE54" s="2382" t="s">
        <v>332</v>
      </c>
      <c r="NF54" s="2383"/>
      <c r="NG54" s="2386" t="s">
        <v>11</v>
      </c>
      <c r="NH54" s="2408" t="s">
        <v>12</v>
      </c>
      <c r="NI54" s="526"/>
      <c r="NJ54" s="2243" t="s">
        <v>346</v>
      </c>
      <c r="NK54" s="2244"/>
      <c r="NL54" s="2283" t="s">
        <v>11</v>
      </c>
      <c r="NM54" s="2285" t="s">
        <v>12</v>
      </c>
      <c r="NN54" s="526"/>
      <c r="NO54" s="2287" t="s">
        <v>347</v>
      </c>
      <c r="NP54" s="2288"/>
      <c r="NQ54" s="2404" t="s">
        <v>11</v>
      </c>
      <c r="NR54" s="2390" t="s">
        <v>12</v>
      </c>
      <c r="NS54" s="434"/>
    </row>
    <row r="55" spans="1:383" ht="32.25" thickBot="1" x14ac:dyDescent="0.4">
      <c r="A55" s="1224"/>
      <c r="B55" s="1221"/>
      <c r="C55" s="1221"/>
      <c r="D55" s="1539"/>
      <c r="E55" s="1517"/>
      <c r="F55" s="1221"/>
      <c r="G55" s="1221"/>
      <c r="H55" s="1221"/>
      <c r="I55" s="1222" t="s">
        <v>19</v>
      </c>
      <c r="J55" s="118">
        <f>SUM(J49:J54)</f>
        <v>0</v>
      </c>
      <c r="K55" s="4"/>
      <c r="L55" s="4"/>
      <c r="M55" s="1226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1226"/>
      <c r="AF55" s="1223"/>
      <c r="AG55" s="4"/>
      <c r="AH55" s="1237"/>
      <c r="AI55" s="12"/>
      <c r="AJ55" s="12"/>
      <c r="AK55" s="12"/>
      <c r="AL55" s="1312"/>
      <c r="AM55" s="1312"/>
      <c r="AN55" s="1312"/>
      <c r="AO55" s="4"/>
      <c r="AP55" s="4"/>
      <c r="AQ55" s="4"/>
      <c r="AR55" s="12"/>
      <c r="AS55" s="12"/>
      <c r="AT55" s="12"/>
      <c r="AU55" s="12"/>
      <c r="AV55" s="1227"/>
      <c r="AW55" s="1227"/>
      <c r="AX55" s="1227"/>
      <c r="AY55" s="1327"/>
      <c r="AZ55" s="1237"/>
      <c r="BA55" s="1330"/>
      <c r="BB55" s="1330"/>
      <c r="BC55" s="1330"/>
      <c r="BD55" s="1330"/>
      <c r="BE55" s="1330"/>
      <c r="BF55" s="1330"/>
      <c r="BG55" s="1330"/>
      <c r="BH55" s="4"/>
      <c r="BI55" s="4"/>
      <c r="BJ55" s="4"/>
      <c r="BK55" s="4"/>
      <c r="BL55" s="1320"/>
      <c r="BM55" s="4"/>
      <c r="BN55" s="1223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W55" s="1848"/>
      <c r="CX55" s="1848"/>
      <c r="CY55" s="1848"/>
      <c r="CZ55" s="1848"/>
      <c r="DA55" s="1848"/>
      <c r="DB55" s="1848"/>
      <c r="DC55" s="1848"/>
      <c r="DD55" s="1848"/>
      <c r="DE55" s="1848"/>
      <c r="DF55" s="1848"/>
      <c r="DG55" s="1848"/>
      <c r="DH55" s="1652"/>
      <c r="DI55" s="2680" t="s">
        <v>21</v>
      </c>
      <c r="DJ55" s="2681"/>
      <c r="DK55" s="2681"/>
      <c r="DL55" s="2681"/>
      <c r="DM55" s="2682"/>
      <c r="DN55" s="1334" t="s">
        <v>11</v>
      </c>
      <c r="DO55" s="1335" t="s">
        <v>12</v>
      </c>
      <c r="DQ55" s="2680" t="s">
        <v>21</v>
      </c>
      <c r="DR55" s="2681"/>
      <c r="DS55" s="2681"/>
      <c r="DT55" s="2681"/>
      <c r="DU55" s="2682"/>
      <c r="DV55" s="1336" t="s">
        <v>11</v>
      </c>
      <c r="DW55" s="1337" t="s">
        <v>12</v>
      </c>
      <c r="DX55" s="1226"/>
      <c r="DY55" s="1223"/>
      <c r="DZ55" s="1187"/>
      <c r="EA55" s="1187"/>
      <c r="EB55" s="1187"/>
      <c r="EC55" s="1187"/>
      <c r="ED55" s="1187"/>
      <c r="EE55" s="1187"/>
      <c r="EF55" s="1187"/>
      <c r="EG55" s="1187"/>
      <c r="EH55" s="1187"/>
      <c r="EI55" s="1187"/>
      <c r="EJ55" s="1187"/>
      <c r="EK55" s="1187"/>
      <c r="EL55" s="1187"/>
      <c r="EM55" s="1187"/>
      <c r="EN55" s="1226"/>
      <c r="EO55" s="1696"/>
      <c r="EP55" s="1698"/>
      <c r="EQ55" s="1699"/>
      <c r="ER55" s="3071" t="s">
        <v>232</v>
      </c>
      <c r="ES55" s="3072"/>
      <c r="ET55" s="3072"/>
      <c r="EU55" s="3072"/>
      <c r="EV55" s="3072"/>
      <c r="EW55" s="3072"/>
      <c r="EX55" s="3072"/>
      <c r="EY55" s="3073"/>
      <c r="FA55" s="4"/>
      <c r="FB55" s="4"/>
      <c r="FC55" s="1226"/>
      <c r="FD55" s="1332"/>
      <c r="FE55" s="1232"/>
      <c r="FF55" s="434"/>
      <c r="FG55" s="434"/>
      <c r="FH55" s="434"/>
      <c r="FI55" s="434"/>
      <c r="FJ55" s="434"/>
      <c r="FK55" s="434"/>
      <c r="FL55" s="434"/>
      <c r="FM55" s="434"/>
      <c r="FN55" s="434"/>
      <c r="FO55" s="434"/>
      <c r="FP55" s="434"/>
      <c r="FQ55" s="434"/>
      <c r="FR55" s="434"/>
      <c r="FS55" s="434"/>
      <c r="FT55" s="434"/>
      <c r="FU55" s="434"/>
      <c r="FV55" s="434"/>
      <c r="FW55" s="434"/>
      <c r="FX55" s="434"/>
      <c r="FY55" s="434"/>
      <c r="FZ55" s="434"/>
      <c r="GA55" s="434"/>
      <c r="GB55" s="434"/>
      <c r="GC55" s="434"/>
      <c r="GD55" s="434"/>
      <c r="GE55" s="434"/>
      <c r="GF55" s="434"/>
      <c r="GG55" s="434"/>
      <c r="GH55" s="434"/>
      <c r="GI55" s="434"/>
      <c r="GJ55" s="434"/>
      <c r="GK55" s="434"/>
      <c r="GL55" s="434"/>
      <c r="GM55" s="434"/>
      <c r="GN55" s="434"/>
      <c r="GO55" s="434"/>
      <c r="GP55" s="434"/>
      <c r="GQ55" s="434"/>
      <c r="GR55" s="434"/>
      <c r="GS55" s="434"/>
      <c r="GT55" s="434"/>
      <c r="GU55" s="434"/>
      <c r="GV55" s="434"/>
      <c r="GW55" s="434"/>
      <c r="GX55" s="434"/>
      <c r="GY55" s="2414"/>
      <c r="GZ55" s="2415"/>
      <c r="HA55" s="2417"/>
      <c r="HB55" s="2417"/>
      <c r="HC55" s="434"/>
      <c r="HD55" s="2420"/>
      <c r="HE55" s="2421"/>
      <c r="HF55" s="2423"/>
      <c r="HG55" s="2423"/>
      <c r="HH55" s="434"/>
      <c r="HI55" s="2433"/>
      <c r="HJ55" s="2434"/>
      <c r="HK55" s="2436"/>
      <c r="HL55" s="2436"/>
      <c r="HM55" s="434"/>
      <c r="HN55" s="1232"/>
      <c r="HO55" s="2414"/>
      <c r="HP55" s="2415"/>
      <c r="HQ55" s="2417"/>
      <c r="HR55" s="2417"/>
      <c r="HS55" s="434"/>
      <c r="HT55" s="2420"/>
      <c r="HU55" s="2421"/>
      <c r="HV55" s="2423"/>
      <c r="HW55" s="2423"/>
      <c r="HX55" s="434"/>
      <c r="HY55" s="2433"/>
      <c r="HZ55" s="2434"/>
      <c r="IA55" s="2436"/>
      <c r="IB55" s="2436"/>
      <c r="IC55" s="1233"/>
      <c r="ID55" s="434"/>
      <c r="IE55" s="434"/>
      <c r="IF55" s="434"/>
      <c r="IG55" s="434"/>
      <c r="IH55" s="434"/>
      <c r="II55" s="434"/>
      <c r="IJ55" s="434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4"/>
      <c r="JH55" s="434"/>
      <c r="JI55" s="434"/>
      <c r="JJ55" s="434"/>
      <c r="JK55" s="434"/>
      <c r="JL55" s="434"/>
      <c r="JM55" s="434"/>
      <c r="JN55" s="434"/>
      <c r="JO55" s="434"/>
      <c r="JP55" s="434"/>
      <c r="JQ55" s="434"/>
      <c r="JR55" s="434"/>
      <c r="JS55" s="434"/>
      <c r="JT55" s="434"/>
      <c r="JU55" s="434"/>
      <c r="JV55" s="434"/>
      <c r="JW55" s="434"/>
      <c r="JX55" s="434"/>
      <c r="JY55" s="434"/>
      <c r="JZ55" s="434"/>
      <c r="KA55" s="434"/>
      <c r="KB55" s="434"/>
      <c r="KC55" s="434"/>
      <c r="KD55" s="434"/>
      <c r="KE55" s="434"/>
      <c r="KF55" s="434"/>
      <c r="KG55" s="434"/>
      <c r="KH55" s="434"/>
      <c r="KI55" s="434"/>
      <c r="KJ55" s="434"/>
      <c r="KK55" s="434"/>
      <c r="KL55" s="434"/>
      <c r="KM55" s="434"/>
      <c r="KN55" s="434"/>
      <c r="KO55" s="434"/>
      <c r="KP55" s="434"/>
      <c r="KQ55" s="434"/>
      <c r="KR55" s="434"/>
      <c r="KS55" s="434"/>
      <c r="KT55" s="434"/>
      <c r="KU55" s="434"/>
      <c r="KV55" s="434"/>
      <c r="KW55" s="434"/>
      <c r="KX55" s="434"/>
      <c r="KY55" s="434"/>
      <c r="KZ55" s="434"/>
      <c r="LA55" s="434"/>
      <c r="LB55" s="434"/>
      <c r="LC55" s="434"/>
      <c r="LD55" s="434"/>
      <c r="LE55" s="434"/>
      <c r="LF55" s="434"/>
      <c r="LG55" s="434"/>
      <c r="LH55" s="434"/>
      <c r="LI55" s="434"/>
      <c r="LJ55" s="434"/>
      <c r="LK55" s="434"/>
      <c r="LL55" s="434"/>
      <c r="LM55" s="434"/>
      <c r="LN55" s="434"/>
      <c r="LO55" s="2400"/>
      <c r="LP55" s="2411"/>
      <c r="LQ55" s="2411"/>
      <c r="LR55" s="2411"/>
      <c r="LS55" s="2401"/>
      <c r="LT55" s="2425"/>
      <c r="LU55" s="2427"/>
      <c r="LV55" s="981"/>
      <c r="LW55" s="2440"/>
      <c r="LX55" s="2441"/>
      <c r="LY55" s="2442"/>
      <c r="LZ55" s="2444"/>
      <c r="MA55" s="841"/>
      <c r="MB55" s="1333"/>
      <c r="MC55" s="1333"/>
      <c r="MD55" s="2257"/>
      <c r="ME55" s="2258"/>
      <c r="MF55" s="797"/>
      <c r="MG55" s="842"/>
      <c r="MH55" s="981"/>
      <c r="MI55" s="2249"/>
      <c r="MJ55" s="2250"/>
      <c r="MK55" s="843"/>
      <c r="ML55" s="844"/>
      <c r="MM55" s="981"/>
      <c r="MN55" s="2253"/>
      <c r="MO55" s="2254"/>
      <c r="MP55" s="1788"/>
      <c r="MQ55" s="845"/>
      <c r="MR55" s="1233"/>
      <c r="MS55" s="1250"/>
      <c r="MT55" s="434"/>
      <c r="MU55" s="2400"/>
      <c r="MV55" s="2401"/>
      <c r="MW55" s="2239"/>
      <c r="MX55" s="2403"/>
      <c r="MY55" s="614"/>
      <c r="MZ55" s="2289"/>
      <c r="NA55" s="2290"/>
      <c r="NB55" s="2405"/>
      <c r="NC55" s="2407"/>
      <c r="ND55" s="526"/>
      <c r="NE55" s="2384"/>
      <c r="NF55" s="2385"/>
      <c r="NG55" s="2387"/>
      <c r="NH55" s="2409"/>
      <c r="NI55" s="526"/>
      <c r="NJ55" s="2245"/>
      <c r="NK55" s="2246"/>
      <c r="NL55" s="2284"/>
      <c r="NM55" s="2286"/>
      <c r="NN55" s="526"/>
      <c r="NO55" s="2289"/>
      <c r="NP55" s="2290"/>
      <c r="NQ55" s="2405"/>
      <c r="NR55" s="2391"/>
      <c r="NS55" s="434"/>
    </row>
    <row r="56" spans="1:383" ht="24" thickBot="1" x14ac:dyDescent="0.4">
      <c r="A56" s="1224"/>
      <c r="B56" s="1221"/>
      <c r="C56" s="4"/>
      <c r="D56" s="1226"/>
      <c r="E56" s="1223"/>
      <c r="F56" s="4"/>
      <c r="G56" s="1221"/>
      <c r="H56" s="1520"/>
      <c r="I56" s="4"/>
      <c r="J56" s="4"/>
      <c r="K56" s="4"/>
      <c r="L56" s="1221"/>
      <c r="M56" s="1226"/>
      <c r="N56" s="4"/>
      <c r="O56" s="2719" t="s">
        <v>109</v>
      </c>
      <c r="P56" s="2720"/>
      <c r="Q56" s="2720"/>
      <c r="R56" s="2720"/>
      <c r="S56" s="2720"/>
      <c r="T56" s="2720"/>
      <c r="U56" s="2720"/>
      <c r="V56" s="2720"/>
      <c r="W56" s="2720"/>
      <c r="X56" s="2720"/>
      <c r="Y56" s="2720"/>
      <c r="Z56" s="2720"/>
      <c r="AA56" s="2720"/>
      <c r="AB56" s="2720"/>
      <c r="AC56" s="2720"/>
      <c r="AD56" s="2721"/>
      <c r="AE56" s="1226"/>
      <c r="AF56" s="1223"/>
      <c r="AG56" s="13"/>
      <c r="AH56" s="1237"/>
      <c r="AI56" s="12"/>
      <c r="AJ56" s="12"/>
      <c r="AK56" s="12"/>
      <c r="AL56" s="1312"/>
      <c r="AM56" s="1312"/>
      <c r="AN56" s="1312"/>
      <c r="AO56" s="4"/>
      <c r="AP56" s="4"/>
      <c r="AQ56" s="4"/>
      <c r="AR56" s="12"/>
      <c r="AS56" s="12"/>
      <c r="AT56" s="1328"/>
      <c r="AU56" s="1328"/>
      <c r="AV56" s="1227"/>
      <c r="AW56" s="1227"/>
      <c r="AX56" s="1227"/>
      <c r="AY56" s="1327"/>
      <c r="AZ56" s="2595" t="s">
        <v>37</v>
      </c>
      <c r="BA56" s="2596"/>
      <c r="BB56" s="2596"/>
      <c r="BC56" s="2596"/>
      <c r="BD56" s="2596"/>
      <c r="BE56" s="2596"/>
      <c r="BF56" s="2596"/>
      <c r="BG56" s="2596"/>
      <c r="BH56" s="2596"/>
      <c r="BI56" s="2596"/>
      <c r="BJ56" s="2596"/>
      <c r="BK56" s="2596"/>
      <c r="BL56" s="2597"/>
      <c r="BM56" s="4"/>
      <c r="BN56" s="1223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W56" s="1849"/>
      <c r="CX56" s="1849"/>
      <c r="CY56" s="1849"/>
      <c r="CZ56" s="1849"/>
      <c r="DA56" s="1849"/>
      <c r="DB56" s="1849"/>
      <c r="DC56" s="1849"/>
      <c r="DD56" s="1849"/>
      <c r="DE56" s="1849"/>
      <c r="DF56" s="1849"/>
      <c r="DI56" s="2651" t="s">
        <v>154</v>
      </c>
      <c r="DJ56" s="2652"/>
      <c r="DK56" s="2652"/>
      <c r="DL56" s="2652"/>
      <c r="DM56" s="2653"/>
      <c r="DN56" s="1338">
        <f>COUNTIF(DV13:DV45,1)</f>
        <v>0</v>
      </c>
      <c r="DO56" s="1339" t="e">
        <f>DN56*100/DN61</f>
        <v>#DIV/0!</v>
      </c>
      <c r="DQ56" s="2683" t="s">
        <v>159</v>
      </c>
      <c r="DR56" s="2684"/>
      <c r="DS56" s="2684"/>
      <c r="DT56" s="2684"/>
      <c r="DU56" s="2685"/>
      <c r="DV56" s="1340">
        <f>COUNTIF(DW13:DW45,1)</f>
        <v>0</v>
      </c>
      <c r="DW56" s="1341" t="e">
        <f>DV56*100/DV68</f>
        <v>#DIV/0!</v>
      </c>
      <c r="DX56" s="1226"/>
      <c r="DY56" s="1223"/>
      <c r="DZ56" s="2663" t="s">
        <v>69</v>
      </c>
      <c r="EA56" s="2664"/>
      <c r="EB56" s="2664"/>
      <c r="EC56" s="2665"/>
      <c r="ED56" s="1187"/>
      <c r="EE56" s="2663" t="s">
        <v>80</v>
      </c>
      <c r="EF56" s="2664"/>
      <c r="EG56" s="2664"/>
      <c r="EH56" s="2665"/>
      <c r="EI56" s="1187"/>
      <c r="EJ56" s="2663" t="s">
        <v>71</v>
      </c>
      <c r="EK56" s="2664"/>
      <c r="EL56" s="2664"/>
      <c r="EM56" s="2665"/>
      <c r="EN56" s="1226"/>
      <c r="EO56" s="1696"/>
      <c r="EP56" s="1700"/>
      <c r="EQ56" s="1701"/>
      <c r="ER56" s="3074" t="s">
        <v>220</v>
      </c>
      <c r="ES56" s="3075"/>
      <c r="ET56" s="3074" t="s">
        <v>221</v>
      </c>
      <c r="EU56" s="3075"/>
      <c r="EV56" s="3074" t="s">
        <v>222</v>
      </c>
      <c r="EW56" s="3075"/>
      <c r="EX56" s="3074" t="s">
        <v>223</v>
      </c>
      <c r="EY56" s="3075"/>
      <c r="FA56" s="4"/>
      <c r="FB56" s="4"/>
      <c r="FC56" s="1226"/>
      <c r="FD56" s="1332"/>
      <c r="FE56" s="1232"/>
      <c r="FF56" s="434"/>
      <c r="FG56" s="434"/>
      <c r="FH56" s="434"/>
      <c r="FI56" s="434"/>
      <c r="FJ56" s="434"/>
      <c r="FK56" s="434"/>
      <c r="FL56" s="434"/>
      <c r="FM56" s="434"/>
      <c r="FN56" s="434"/>
      <c r="FO56" s="434"/>
      <c r="FP56" s="434"/>
      <c r="FQ56" s="434"/>
      <c r="FR56" s="434"/>
      <c r="FS56" s="434"/>
      <c r="FT56" s="434"/>
      <c r="FU56" s="434"/>
      <c r="FV56" s="434"/>
      <c r="FW56" s="434"/>
      <c r="FX56" s="434"/>
      <c r="FY56" s="434"/>
      <c r="FZ56" s="434"/>
      <c r="GA56" s="434"/>
      <c r="GB56" s="434"/>
      <c r="GC56" s="434"/>
      <c r="GD56" s="434"/>
      <c r="GE56" s="434"/>
      <c r="GF56" s="434"/>
      <c r="GG56" s="434"/>
      <c r="GH56" s="434"/>
      <c r="GI56" s="434"/>
      <c r="GJ56" s="434"/>
      <c r="GK56" s="434"/>
      <c r="GL56" s="434"/>
      <c r="GM56" s="434"/>
      <c r="GN56" s="434"/>
      <c r="GO56" s="434"/>
      <c r="GP56" s="434"/>
      <c r="GQ56" s="434"/>
      <c r="GR56" s="434"/>
      <c r="GS56" s="434"/>
      <c r="GT56" s="434"/>
      <c r="GU56" s="434"/>
      <c r="GV56" s="434"/>
      <c r="GW56" s="434"/>
      <c r="GX56" s="434"/>
      <c r="GY56" s="2392" t="s">
        <v>324</v>
      </c>
      <c r="GZ56" s="2393"/>
      <c r="HA56" s="404">
        <f>COUNTIFS(HF13:HF45,"ВЫСОКИЙ")</f>
        <v>0</v>
      </c>
      <c r="HB56" s="405" t="e">
        <f>HA56*100/HA59</f>
        <v>#DIV/0!</v>
      </c>
      <c r="HC56" s="434"/>
      <c r="HD56" s="2394" t="s">
        <v>324</v>
      </c>
      <c r="HE56" s="2395"/>
      <c r="HF56" s="412">
        <f>COUNTIFS(HH13:HH45,"ВЫСОКИЙ")</f>
        <v>0</v>
      </c>
      <c r="HG56" s="413" t="e">
        <f>HF56*100/HF59</f>
        <v>#DIV/0!</v>
      </c>
      <c r="HH56" s="434"/>
      <c r="HI56" s="2396" t="s">
        <v>324</v>
      </c>
      <c r="HJ56" s="2397"/>
      <c r="HK56" s="420">
        <f>COUNTIFS(HJ13:HJ45,"ВЫСОКИЙ")</f>
        <v>0</v>
      </c>
      <c r="HL56" s="421" t="e">
        <f>HK56*100/HK59</f>
        <v>#DIV/0!</v>
      </c>
      <c r="HM56" s="434"/>
      <c r="HN56" s="1232"/>
      <c r="HO56" s="2392" t="s">
        <v>324</v>
      </c>
      <c r="HP56" s="2393"/>
      <c r="HQ56" s="404">
        <f>COUNTIFS(HY13:HY45,"ВЫСОКИЙ")</f>
        <v>0</v>
      </c>
      <c r="HR56" s="405" t="e">
        <f>HQ56*100/HQ59</f>
        <v>#DIV/0!</v>
      </c>
      <c r="HS56" s="434"/>
      <c r="HT56" s="2394" t="s">
        <v>324</v>
      </c>
      <c r="HU56" s="2395"/>
      <c r="HV56" s="412">
        <f>COUNTIFS(HZ13:HZ45,"ВЫСОКИЙ")</f>
        <v>0</v>
      </c>
      <c r="HW56" s="413" t="e">
        <f>HV56*100/HV59</f>
        <v>#DIV/0!</v>
      </c>
      <c r="HX56" s="434"/>
      <c r="HY56" s="2396" t="s">
        <v>324</v>
      </c>
      <c r="HZ56" s="2397"/>
      <c r="IA56" s="420">
        <f>COUNTIFS(IA13:IA45,"ВЫСОКИЙ")</f>
        <v>0</v>
      </c>
      <c r="IB56" s="421" t="e">
        <f>IA56*100/IA59</f>
        <v>#DIV/0!</v>
      </c>
      <c r="IC56" s="1233"/>
      <c r="ID56" s="434"/>
      <c r="IE56" s="434"/>
      <c r="IF56" s="434"/>
      <c r="IG56" s="434"/>
      <c r="IH56" s="434"/>
      <c r="II56" s="434"/>
      <c r="IJ56" s="434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4"/>
      <c r="JH56" s="434"/>
      <c r="JI56" s="434"/>
      <c r="JJ56" s="434"/>
      <c r="JK56" s="434"/>
      <c r="JL56" s="434"/>
      <c r="JM56" s="434"/>
      <c r="JN56" s="434"/>
      <c r="JO56" s="434"/>
      <c r="JP56" s="434"/>
      <c r="JQ56" s="434"/>
      <c r="JR56" s="434"/>
      <c r="JS56" s="434"/>
      <c r="JT56" s="434"/>
      <c r="JU56" s="434"/>
      <c r="JV56" s="434"/>
      <c r="JW56" s="434"/>
      <c r="JX56" s="434"/>
      <c r="JY56" s="434"/>
      <c r="JZ56" s="434"/>
      <c r="KA56" s="434"/>
      <c r="KB56" s="434"/>
      <c r="KC56" s="434"/>
      <c r="KD56" s="434"/>
      <c r="KE56" s="434"/>
      <c r="KF56" s="434"/>
      <c r="KG56" s="434"/>
      <c r="KH56" s="434"/>
      <c r="KI56" s="434"/>
      <c r="KJ56" s="434"/>
      <c r="KK56" s="434"/>
      <c r="KL56" s="434"/>
      <c r="KM56" s="434"/>
      <c r="KN56" s="434"/>
      <c r="KO56" s="434"/>
      <c r="KP56" s="434"/>
      <c r="KQ56" s="434"/>
      <c r="KR56" s="434"/>
      <c r="KS56" s="434"/>
      <c r="KT56" s="434"/>
      <c r="KU56" s="434"/>
      <c r="KV56" s="434"/>
      <c r="KW56" s="434"/>
      <c r="KX56" s="434"/>
      <c r="KY56" s="434"/>
      <c r="KZ56" s="434"/>
      <c r="LA56" s="434"/>
      <c r="LB56" s="434"/>
      <c r="LC56" s="434"/>
      <c r="LD56" s="434"/>
      <c r="LE56" s="434"/>
      <c r="LF56" s="434"/>
      <c r="LG56" s="434"/>
      <c r="LH56" s="434"/>
      <c r="LI56" s="434"/>
      <c r="LJ56" s="434"/>
      <c r="LK56" s="434"/>
      <c r="LL56" s="434"/>
      <c r="LM56" s="434"/>
      <c r="LN56" s="434"/>
      <c r="LO56" s="856" t="s">
        <v>342</v>
      </c>
      <c r="LP56" s="1346"/>
      <c r="LQ56" s="1346"/>
      <c r="LR56" s="1346"/>
      <c r="LS56" s="857"/>
      <c r="LT56" s="847">
        <f>COUNTIFS(LU13:LU45,"У-П")</f>
        <v>0</v>
      </c>
      <c r="LU56" s="848" t="e">
        <f>LT56*100/LT60</f>
        <v>#DIV/0!</v>
      </c>
      <c r="LV56" s="466"/>
      <c r="LW56" s="2556" t="s">
        <v>342</v>
      </c>
      <c r="LX56" s="2557"/>
      <c r="LY56" s="2558"/>
      <c r="LZ56" s="933">
        <f>COUNTIFS(LY13:LY45,"У-П")</f>
        <v>0</v>
      </c>
      <c r="MA56" s="1490" t="e">
        <f>LZ56*100/LZ60</f>
        <v>#DIV/0!</v>
      </c>
      <c r="MB56" s="434"/>
      <c r="MC56" s="434"/>
      <c r="MD56" s="807" t="s">
        <v>342</v>
      </c>
      <c r="ME56" s="808"/>
      <c r="MF56" s="809">
        <f>COUNTIFS(MC13:MC45,"У-П")</f>
        <v>0</v>
      </c>
      <c r="MG56" s="810" t="e">
        <f>MF56*100/MF60</f>
        <v>#DIV/0!</v>
      </c>
      <c r="MH56" s="466"/>
      <c r="MI56" s="851" t="s">
        <v>342</v>
      </c>
      <c r="MJ56" s="852"/>
      <c r="MK56" s="853">
        <f>COUNTIFS(MG13:MG45,"У-П")</f>
        <v>0</v>
      </c>
      <c r="ML56" s="854" t="e">
        <f>MK56*100/MK60</f>
        <v>#DIV/0!</v>
      </c>
      <c r="MM56" s="466"/>
      <c r="MN56" s="1794" t="s">
        <v>342</v>
      </c>
      <c r="MO56" s="1795"/>
      <c r="MP56" s="849">
        <f>COUNTIFS(MK13:MK45,"У-П")</f>
        <v>0</v>
      </c>
      <c r="MQ56" s="855" t="e">
        <f>MP56*100/MP60</f>
        <v>#DIV/0!</v>
      </c>
      <c r="MR56" s="1233"/>
      <c r="MS56" s="1288"/>
      <c r="MT56" s="434"/>
      <c r="MU56" s="621" t="s">
        <v>342</v>
      </c>
      <c r="MV56" s="622"/>
      <c r="MW56" s="530">
        <f>COUNTIFS(NH13:NH45,"У-П")</f>
        <v>0</v>
      </c>
      <c r="MX56" s="531" t="e">
        <f>MW56*100/MW60</f>
        <v>#DIV/0!</v>
      </c>
      <c r="MY56" s="506"/>
      <c r="MZ56" s="532" t="s">
        <v>342</v>
      </c>
      <c r="NA56" s="533"/>
      <c r="NB56" s="527">
        <f>COUNTIFS(NJ13:NJ45,"У-П")</f>
        <v>0</v>
      </c>
      <c r="NC56" s="537" t="e">
        <f>NB56*100/NB60</f>
        <v>#DIV/0!</v>
      </c>
      <c r="ND56" s="526"/>
      <c r="NE56" s="483" t="s">
        <v>342</v>
      </c>
      <c r="NF56" s="484"/>
      <c r="NG56" s="471">
        <f>COUNTIFS(NL13:NL45,"У-П")</f>
        <v>0</v>
      </c>
      <c r="NH56" s="485" t="e">
        <f>NG56*100/NG60</f>
        <v>#DIV/0!</v>
      </c>
      <c r="NI56" s="526"/>
      <c r="NJ56" s="535" t="s">
        <v>342</v>
      </c>
      <c r="NK56" s="536"/>
      <c r="NL56" s="528">
        <f>COUNTIFS(NN13:NN45,"У-П")</f>
        <v>0</v>
      </c>
      <c r="NM56" s="584" t="e">
        <f>NL56*100/NL60</f>
        <v>#DIV/0!</v>
      </c>
      <c r="NN56" s="526"/>
      <c r="NO56" s="532" t="s">
        <v>342</v>
      </c>
      <c r="NP56" s="533"/>
      <c r="NQ56" s="527">
        <f>COUNTIFS(NP13:NP45,"У-П")</f>
        <v>0</v>
      </c>
      <c r="NR56" s="537" t="e">
        <f>NQ56*100/NQ60</f>
        <v>#DIV/0!</v>
      </c>
      <c r="NS56" s="434"/>
    </row>
    <row r="57" spans="1:383" ht="38.25" thickBot="1" x14ac:dyDescent="0.4">
      <c r="A57" s="1224"/>
      <c r="B57" s="2977" t="s">
        <v>184</v>
      </c>
      <c r="C57" s="2978"/>
      <c r="D57" s="2978"/>
      <c r="E57" s="2978"/>
      <c r="F57" s="2978"/>
      <c r="G57" s="2978"/>
      <c r="H57" s="2978"/>
      <c r="I57" s="2978"/>
      <c r="J57" s="2978"/>
      <c r="K57" s="2979"/>
      <c r="L57" s="4"/>
      <c r="M57" s="1226"/>
      <c r="N57" s="4"/>
      <c r="O57" s="2722"/>
      <c r="P57" s="2723"/>
      <c r="Q57" s="2723"/>
      <c r="R57" s="2723"/>
      <c r="S57" s="2723"/>
      <c r="T57" s="2723"/>
      <c r="U57" s="2723"/>
      <c r="V57" s="2723"/>
      <c r="W57" s="2723"/>
      <c r="X57" s="2723"/>
      <c r="Y57" s="2723"/>
      <c r="Z57" s="2723"/>
      <c r="AA57" s="2723"/>
      <c r="AB57" s="2723"/>
      <c r="AC57" s="2723"/>
      <c r="AD57" s="2724"/>
      <c r="AE57" s="1226"/>
      <c r="AF57" s="1223"/>
      <c r="AG57" s="1347"/>
      <c r="AH57" s="1348"/>
      <c r="AI57" s="1349"/>
      <c r="AJ57" s="1349"/>
      <c r="AK57" s="1349"/>
      <c r="AL57" s="1350"/>
      <c r="AM57" s="1350"/>
      <c r="AN57" s="1350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2598"/>
      <c r="BA57" s="2599"/>
      <c r="BB57" s="2599"/>
      <c r="BC57" s="2599"/>
      <c r="BD57" s="2599"/>
      <c r="BE57" s="2599"/>
      <c r="BF57" s="2599"/>
      <c r="BG57" s="2599"/>
      <c r="BH57" s="2599"/>
      <c r="BI57" s="2599"/>
      <c r="BJ57" s="2599"/>
      <c r="BK57" s="2599"/>
      <c r="BL57" s="2600"/>
      <c r="BM57" s="4"/>
      <c r="BN57" s="1223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W57" s="1849"/>
      <c r="CX57" s="1849"/>
      <c r="CY57" s="1849"/>
      <c r="CZ57" s="1849"/>
      <c r="DA57" s="1849"/>
      <c r="DB57" s="1849"/>
      <c r="DC57" s="1849"/>
      <c r="DD57" s="1849"/>
      <c r="DE57" s="1849"/>
      <c r="DF57" s="1849"/>
      <c r="DI57" s="2654" t="s">
        <v>155</v>
      </c>
      <c r="DJ57" s="2655"/>
      <c r="DK57" s="2655"/>
      <c r="DL57" s="2655"/>
      <c r="DM57" s="2656"/>
      <c r="DN57" s="1351">
        <f>COUNTIF(DV13:DV45,2)</f>
        <v>0</v>
      </c>
      <c r="DO57" s="1352" t="e">
        <f>DN57*100/DN61</f>
        <v>#DIV/0!</v>
      </c>
      <c r="DQ57" s="2645" t="s">
        <v>160</v>
      </c>
      <c r="DR57" s="2646"/>
      <c r="DS57" s="2646"/>
      <c r="DT57" s="2646"/>
      <c r="DU57" s="2647"/>
      <c r="DV57" s="1351">
        <f>COUNTIF(DW13:DW45,2)</f>
        <v>0</v>
      </c>
      <c r="DW57" s="1352" t="e">
        <f>DV57*100/DV68</f>
        <v>#DIV/0!</v>
      </c>
      <c r="DX57" s="1226"/>
      <c r="DY57" s="1223"/>
      <c r="DZ57" s="2648" t="s">
        <v>21</v>
      </c>
      <c r="EA57" s="2650"/>
      <c r="EB57" s="1353" t="s">
        <v>11</v>
      </c>
      <c r="EC57" s="1767" t="s">
        <v>12</v>
      </c>
      <c r="ED57" s="1187"/>
      <c r="EE57" s="2622" t="s">
        <v>21</v>
      </c>
      <c r="EF57" s="2623"/>
      <c r="EG57" s="1353" t="s">
        <v>11</v>
      </c>
      <c r="EH57" s="1767" t="s">
        <v>12</v>
      </c>
      <c r="EI57" s="1187"/>
      <c r="EJ57" s="2622" t="s">
        <v>21</v>
      </c>
      <c r="EK57" s="2623"/>
      <c r="EL57" s="1353" t="s">
        <v>11</v>
      </c>
      <c r="EM57" s="1767" t="s">
        <v>12</v>
      </c>
      <c r="EN57" s="1226"/>
      <c r="EO57" s="1696"/>
      <c r="EP57" s="1702"/>
      <c r="EQ57" s="1703"/>
      <c r="ER57" s="1342" t="s">
        <v>11</v>
      </c>
      <c r="ES57" s="1343" t="s">
        <v>12</v>
      </c>
      <c r="ET57" s="1344" t="s">
        <v>11</v>
      </c>
      <c r="EU57" s="1345" t="s">
        <v>12</v>
      </c>
      <c r="EV57" s="1342" t="s">
        <v>11</v>
      </c>
      <c r="EW57" s="1343" t="s">
        <v>12</v>
      </c>
      <c r="EX57" s="1344" t="s">
        <v>11</v>
      </c>
      <c r="EY57" s="1345" t="s">
        <v>12</v>
      </c>
      <c r="FA57" s="4"/>
      <c r="FB57" s="4"/>
      <c r="FC57" s="1226"/>
      <c r="FD57" s="1332"/>
      <c r="FE57" s="1232"/>
      <c r="FF57" s="434"/>
      <c r="FG57" s="434"/>
      <c r="FH57" s="434"/>
      <c r="FI57" s="434"/>
      <c r="FJ57" s="434"/>
      <c r="FK57" s="434"/>
      <c r="FL57" s="434"/>
      <c r="FM57" s="434"/>
      <c r="FN57" s="434"/>
      <c r="FO57" s="434"/>
      <c r="FP57" s="434"/>
      <c r="FQ57" s="434"/>
      <c r="FR57" s="434"/>
      <c r="FS57" s="434"/>
      <c r="FT57" s="434"/>
      <c r="FU57" s="434"/>
      <c r="FV57" s="434"/>
      <c r="FW57" s="434"/>
      <c r="FX57" s="434"/>
      <c r="FY57" s="434"/>
      <c r="FZ57" s="434"/>
      <c r="GA57" s="434"/>
      <c r="GB57" s="434"/>
      <c r="GC57" s="434"/>
      <c r="GD57" s="434"/>
      <c r="GE57" s="434"/>
      <c r="GF57" s="434"/>
      <c r="GG57" s="434"/>
      <c r="GH57" s="434"/>
      <c r="GI57" s="434"/>
      <c r="GJ57" s="434"/>
      <c r="GK57" s="434"/>
      <c r="GL57" s="434"/>
      <c r="GM57" s="434"/>
      <c r="GN57" s="434"/>
      <c r="GO57" s="434"/>
      <c r="GP57" s="434"/>
      <c r="GQ57" s="434"/>
      <c r="GR57" s="434"/>
      <c r="GS57" s="434"/>
      <c r="GT57" s="434"/>
      <c r="GU57" s="434"/>
      <c r="GV57" s="434"/>
      <c r="GW57" s="434"/>
      <c r="GX57" s="434"/>
      <c r="GY57" s="2366" t="s">
        <v>325</v>
      </c>
      <c r="GZ57" s="2367"/>
      <c r="HA57" s="407">
        <f>COUNTIFS(HF13:HF45,"СРЕДНИЙ")</f>
        <v>0</v>
      </c>
      <c r="HB57" s="408" t="e">
        <f>HA57*100/HA59</f>
        <v>#DIV/0!</v>
      </c>
      <c r="HC57" s="434"/>
      <c r="HD57" s="2358" t="s">
        <v>325</v>
      </c>
      <c r="HE57" s="2359"/>
      <c r="HF57" s="415">
        <f>COUNTIFS(HH13:HH45,"СРЕДНИЙ")</f>
        <v>0</v>
      </c>
      <c r="HG57" s="416" t="e">
        <f>HF57*100/HF59</f>
        <v>#DIV/0!</v>
      </c>
      <c r="HH57" s="434"/>
      <c r="HI57" s="2364" t="s">
        <v>325</v>
      </c>
      <c r="HJ57" s="2365"/>
      <c r="HK57" s="423">
        <f>COUNTIFS(HJ13:HJ45,"СРЕДНИЙ")</f>
        <v>0</v>
      </c>
      <c r="HL57" s="424" t="e">
        <f>HK57*100/HK59</f>
        <v>#DIV/0!</v>
      </c>
      <c r="HM57" s="434"/>
      <c r="HN57" s="1232"/>
      <c r="HO57" s="2366" t="s">
        <v>325</v>
      </c>
      <c r="HP57" s="2367"/>
      <c r="HQ57" s="407">
        <f>COUNTIFS(HY13:HY45,"СРЕДНИЙ")</f>
        <v>0</v>
      </c>
      <c r="HR57" s="408" t="e">
        <f>HQ57*100/HQ59</f>
        <v>#DIV/0!</v>
      </c>
      <c r="HS57" s="434"/>
      <c r="HT57" s="2358" t="s">
        <v>325</v>
      </c>
      <c r="HU57" s="2359"/>
      <c r="HV57" s="415">
        <f>COUNTIFS(HZ13:HZ45,"СРЕДНИЙ")</f>
        <v>0</v>
      </c>
      <c r="HW57" s="416" t="e">
        <f>HV57*100/HV59</f>
        <v>#DIV/0!</v>
      </c>
      <c r="HX57" s="434"/>
      <c r="HY57" s="2364" t="s">
        <v>325</v>
      </c>
      <c r="HZ57" s="2365"/>
      <c r="IA57" s="423">
        <f>COUNTIFS(IA13:IA45,"СРЕДНИЙ")</f>
        <v>0</v>
      </c>
      <c r="IB57" s="424" t="e">
        <f>IA57*100/IA59</f>
        <v>#DIV/0!</v>
      </c>
      <c r="IC57" s="1233"/>
      <c r="ID57" s="434"/>
      <c r="IE57" s="434"/>
      <c r="IF57" s="434"/>
      <c r="IG57" s="434"/>
      <c r="IH57" s="434"/>
      <c r="II57" s="434"/>
      <c r="IJ57" s="434"/>
      <c r="IK57" s="434"/>
      <c r="IL57" s="434"/>
      <c r="IM57" s="434"/>
      <c r="IN57" s="434"/>
      <c r="IO57" s="434"/>
      <c r="IP57" s="434"/>
      <c r="IQ57" s="434"/>
      <c r="IR57" s="434"/>
      <c r="IS57" s="434"/>
      <c r="IT57" s="434"/>
      <c r="IU57" s="434"/>
      <c r="IV57" s="434"/>
      <c r="IW57" s="434"/>
      <c r="IX57" s="434"/>
      <c r="IY57" s="434"/>
      <c r="IZ57" s="434"/>
      <c r="JA57" s="434"/>
      <c r="JB57" s="434"/>
      <c r="JC57" s="434"/>
      <c r="JD57" s="434"/>
      <c r="JE57" s="434"/>
      <c r="JF57" s="434"/>
      <c r="JG57" s="434"/>
      <c r="JH57" s="434"/>
      <c r="JI57" s="434"/>
      <c r="JJ57" s="434"/>
      <c r="JK57" s="434"/>
      <c r="JL57" s="434"/>
      <c r="JM57" s="434"/>
      <c r="JN57" s="434"/>
      <c r="JO57" s="434"/>
      <c r="JP57" s="434"/>
      <c r="JQ57" s="434"/>
      <c r="JR57" s="434"/>
      <c r="JS57" s="434"/>
      <c r="JT57" s="434"/>
      <c r="JU57" s="434"/>
      <c r="JV57" s="434"/>
      <c r="JW57" s="434"/>
      <c r="JX57" s="434"/>
      <c r="JY57" s="434"/>
      <c r="JZ57" s="434"/>
      <c r="KA57" s="434"/>
      <c r="KB57" s="434"/>
      <c r="KC57" s="434"/>
      <c r="KD57" s="434"/>
      <c r="KE57" s="434"/>
      <c r="KF57" s="434"/>
      <c r="KG57" s="434"/>
      <c r="KH57" s="434"/>
      <c r="KI57" s="434"/>
      <c r="KJ57" s="434"/>
      <c r="KK57" s="434"/>
      <c r="KL57" s="434"/>
      <c r="KM57" s="434"/>
      <c r="KN57" s="434"/>
      <c r="KO57" s="434"/>
      <c r="KP57" s="434"/>
      <c r="KQ57" s="434"/>
      <c r="KR57" s="434"/>
      <c r="KS57" s="434"/>
      <c r="KT57" s="434"/>
      <c r="KU57" s="434"/>
      <c r="KV57" s="434"/>
      <c r="KW57" s="434"/>
      <c r="KX57" s="434"/>
      <c r="KY57" s="434"/>
      <c r="KZ57" s="434"/>
      <c r="LA57" s="434"/>
      <c r="LB57" s="434"/>
      <c r="LC57" s="434"/>
      <c r="LD57" s="434"/>
      <c r="LE57" s="434"/>
      <c r="LF57" s="434"/>
      <c r="LG57" s="434"/>
      <c r="LH57" s="434"/>
      <c r="LI57" s="434"/>
      <c r="LJ57" s="434"/>
      <c r="LK57" s="434"/>
      <c r="LL57" s="434"/>
      <c r="LM57" s="434"/>
      <c r="LN57" s="434"/>
      <c r="LO57" s="1776" t="s">
        <v>343</v>
      </c>
      <c r="LP57" s="1777"/>
      <c r="LQ57" s="1777"/>
      <c r="LR57" s="1777"/>
      <c r="LS57" s="1778"/>
      <c r="LT57" s="860">
        <f>COUNTIFS(LU13:LU45,"С-П")</f>
        <v>0</v>
      </c>
      <c r="LU57" s="861" t="e">
        <f>LT57*100/LT60</f>
        <v>#DIV/0!</v>
      </c>
      <c r="LV57" s="466"/>
      <c r="LW57" s="2231" t="s">
        <v>343</v>
      </c>
      <c r="LX57" s="2232"/>
      <c r="LY57" s="2233"/>
      <c r="LZ57" s="934">
        <f>COUNTIFS(LY13:LY45,"С-П")</f>
        <v>0</v>
      </c>
      <c r="MA57" s="1491" t="e">
        <f>LZ57*100/LZ60</f>
        <v>#DIV/0!</v>
      </c>
      <c r="MB57" s="434"/>
      <c r="MC57" s="434"/>
      <c r="MD57" s="818" t="s">
        <v>343</v>
      </c>
      <c r="ME57" s="819"/>
      <c r="MF57" s="820">
        <f>COUNTIFS(MC13:MC45,"С-П")</f>
        <v>0</v>
      </c>
      <c r="MG57" s="821" t="e">
        <f>MF57*100/MF60</f>
        <v>#DIV/0!</v>
      </c>
      <c r="MH57" s="466"/>
      <c r="MI57" s="864" t="s">
        <v>343</v>
      </c>
      <c r="MJ57" s="865"/>
      <c r="MK57" s="866">
        <f>COUNTIFS(MG13:MG45,"С-П")</f>
        <v>0</v>
      </c>
      <c r="ML57" s="867" t="e">
        <f>MK57*100/MK60</f>
        <v>#DIV/0!</v>
      </c>
      <c r="MM57" s="466"/>
      <c r="MN57" s="1796" t="s">
        <v>343</v>
      </c>
      <c r="MO57" s="1797"/>
      <c r="MP57" s="862">
        <f>COUNTIFS(MK13:MK45,"С-П")</f>
        <v>0</v>
      </c>
      <c r="MQ57" s="868" t="e">
        <f>MP57*100/MP60</f>
        <v>#DIV/0!</v>
      </c>
      <c r="MR57" s="1233"/>
      <c r="MS57" s="1288"/>
      <c r="MT57" s="434"/>
      <c r="MU57" s="551" t="s">
        <v>343</v>
      </c>
      <c r="MV57" s="623"/>
      <c r="MW57" s="541">
        <f>COUNTIFS(NH13:NH45,"С-П")</f>
        <v>0</v>
      </c>
      <c r="MX57" s="1097" t="e">
        <f>MW57*100/MW60</f>
        <v>#DIV/0!</v>
      </c>
      <c r="MY57" s="506"/>
      <c r="MZ57" s="543" t="s">
        <v>343</v>
      </c>
      <c r="NA57" s="544"/>
      <c r="NB57" s="545">
        <f>COUNTIFS(NJ13:NJ45,"С-П")</f>
        <v>0</v>
      </c>
      <c r="NC57" s="550" t="e">
        <f>NB57*100/NB60</f>
        <v>#DIV/0!</v>
      </c>
      <c r="ND57" s="526"/>
      <c r="NE57" s="501" t="s">
        <v>343</v>
      </c>
      <c r="NF57" s="502"/>
      <c r="NG57" s="503">
        <f>COUNTIFS(NL13:NL45,"С-П")</f>
        <v>0</v>
      </c>
      <c r="NH57" s="504" t="e">
        <f>NG57*100/NG60</f>
        <v>#DIV/0!</v>
      </c>
      <c r="NI57" s="526"/>
      <c r="NJ57" s="547" t="s">
        <v>343</v>
      </c>
      <c r="NK57" s="548"/>
      <c r="NL57" s="549">
        <f>COUNTIFS(NN13:NN45,"С-П")</f>
        <v>0</v>
      </c>
      <c r="NM57" s="585" t="e">
        <f>NL57*100/NL60</f>
        <v>#DIV/0!</v>
      </c>
      <c r="NN57" s="526"/>
      <c r="NO57" s="543" t="s">
        <v>343</v>
      </c>
      <c r="NP57" s="544"/>
      <c r="NQ57" s="545">
        <f>COUNTIFS(NP13:NP45,"С-П")</f>
        <v>0</v>
      </c>
      <c r="NR57" s="550" t="e">
        <f>NQ57*100/NQ60</f>
        <v>#DIV/0!</v>
      </c>
      <c r="NS57" s="434"/>
    </row>
    <row r="58" spans="1:383" ht="32.25" thickBot="1" x14ac:dyDescent="0.35">
      <c r="A58" s="1224"/>
      <c r="B58" s="2968" t="s">
        <v>20</v>
      </c>
      <c r="C58" s="2969"/>
      <c r="D58" s="2970"/>
      <c r="E58" s="1521" t="s">
        <v>183</v>
      </c>
      <c r="F58" s="1356" t="s">
        <v>173</v>
      </c>
      <c r="G58" s="1357" t="s">
        <v>174</v>
      </c>
      <c r="H58" s="1358" t="s">
        <v>299</v>
      </c>
      <c r="I58" s="1359" t="s">
        <v>300</v>
      </c>
      <c r="J58" s="1360" t="s">
        <v>301</v>
      </c>
      <c r="K58" s="1361" t="s">
        <v>21</v>
      </c>
      <c r="L58" s="4"/>
      <c r="M58" s="1226"/>
      <c r="N58" s="4"/>
      <c r="O58" s="2722"/>
      <c r="P58" s="2723"/>
      <c r="Q58" s="2723"/>
      <c r="R58" s="2723"/>
      <c r="S58" s="2723"/>
      <c r="T58" s="2723"/>
      <c r="U58" s="2723"/>
      <c r="V58" s="2723"/>
      <c r="W58" s="2723"/>
      <c r="X58" s="2723"/>
      <c r="Y58" s="2723"/>
      <c r="Z58" s="2723"/>
      <c r="AA58" s="2723"/>
      <c r="AB58" s="2723"/>
      <c r="AC58" s="2723"/>
      <c r="AD58" s="2724"/>
      <c r="AE58" s="1226"/>
      <c r="AF58" s="1223"/>
      <c r="AG58" s="1362"/>
      <c r="AH58" s="13"/>
      <c r="AI58" s="1349"/>
      <c r="AJ58" s="1349"/>
      <c r="AK58" s="1349"/>
      <c r="AL58" s="1350"/>
      <c r="AM58" s="1350"/>
      <c r="AN58" s="1350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2601"/>
      <c r="BA58" s="2602"/>
      <c r="BB58" s="2602"/>
      <c r="BC58" s="2602"/>
      <c r="BD58" s="2602"/>
      <c r="BE58" s="2602"/>
      <c r="BF58" s="2602"/>
      <c r="BG58" s="2602"/>
      <c r="BH58" s="2602"/>
      <c r="BI58" s="2602"/>
      <c r="BJ58" s="2602"/>
      <c r="BK58" s="2602"/>
      <c r="BL58" s="2603"/>
      <c r="BM58" s="4"/>
      <c r="BN58" s="1223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W58" s="1849"/>
      <c r="CX58" s="1849"/>
      <c r="CY58" s="1849"/>
      <c r="CZ58" s="1849"/>
      <c r="DA58" s="1849"/>
      <c r="DB58" s="1849"/>
      <c r="DC58" s="1849"/>
      <c r="DD58" s="1849"/>
      <c r="DE58" s="1849"/>
      <c r="DF58" s="1849"/>
      <c r="DI58" s="2654" t="s">
        <v>156</v>
      </c>
      <c r="DJ58" s="2655"/>
      <c r="DK58" s="2655"/>
      <c r="DL58" s="2655"/>
      <c r="DM58" s="2656"/>
      <c r="DN58" s="1351">
        <f>COUNTIF(DV13:DV45,3)</f>
        <v>0</v>
      </c>
      <c r="DO58" s="1352" t="e">
        <f>DN58*100/DN61</f>
        <v>#DIV/0!</v>
      </c>
      <c r="DQ58" s="2645" t="s">
        <v>161</v>
      </c>
      <c r="DR58" s="2646"/>
      <c r="DS58" s="2646"/>
      <c r="DT58" s="2646"/>
      <c r="DU58" s="2647"/>
      <c r="DV58" s="1351">
        <f>COUNTIF(DW13:DW45,3)</f>
        <v>0</v>
      </c>
      <c r="DW58" s="1352" t="e">
        <f>DV58*100/DV68</f>
        <v>#DIV/0!</v>
      </c>
      <c r="DX58" s="1226"/>
      <c r="DY58" s="1223"/>
      <c r="DZ58" s="2666" t="s">
        <v>77</v>
      </c>
      <c r="EA58" s="2667"/>
      <c r="EB58" s="1275">
        <f>COUNTIF(EI13:EI45,1)</f>
        <v>0</v>
      </c>
      <c r="EC58" s="1363" t="e">
        <f>EB58*100/EB61</f>
        <v>#DIV/0!</v>
      </c>
      <c r="ED58" s="1187"/>
      <c r="EE58" s="2630" t="s">
        <v>77</v>
      </c>
      <c r="EF58" s="2631"/>
      <c r="EG58" s="1275">
        <f>COUNTIF(EJ13:EJ45,1)</f>
        <v>0</v>
      </c>
      <c r="EH58" s="1364" t="e">
        <f>EG58*100/EG61</f>
        <v>#DIV/0!</v>
      </c>
      <c r="EI58" s="1187"/>
      <c r="EJ58" s="2612" t="s">
        <v>77</v>
      </c>
      <c r="EK58" s="2613"/>
      <c r="EL58" s="1365">
        <f>COUNTIF(EK13:EK45,1)</f>
        <v>0</v>
      </c>
      <c r="EM58" s="1364" t="e">
        <f>EL58*100/EL61</f>
        <v>#DIV/0!</v>
      </c>
      <c r="EN58" s="1226"/>
      <c r="EO58" s="1696"/>
      <c r="EP58" s="3080" t="s">
        <v>231</v>
      </c>
      <c r="EQ58" s="3081"/>
      <c r="ER58" s="1265">
        <f>COUNTIF(EU13:EU45,1)</f>
        <v>0</v>
      </c>
      <c r="ES58" s="1267" t="e">
        <f>ER58*100/ER61</f>
        <v>#DIV/0!</v>
      </c>
      <c r="ET58" s="1268">
        <f>COUNTIF(EV13:EV45,1)</f>
        <v>0</v>
      </c>
      <c r="EU58" s="1269" t="e">
        <f>ET58*100/ET61</f>
        <v>#DIV/0!</v>
      </c>
      <c r="EV58" s="1265">
        <f>COUNTIF(EW13:EW45,1)</f>
        <v>0</v>
      </c>
      <c r="EW58" s="1267" t="e">
        <f>EV58*100/EV61</f>
        <v>#DIV/0!</v>
      </c>
      <c r="EX58" s="1265">
        <f>COUNTIF(EX13:EX45,1)</f>
        <v>0</v>
      </c>
      <c r="EY58" s="1267" t="e">
        <f>EX58*100/EX61</f>
        <v>#DIV/0!</v>
      </c>
      <c r="FA58" s="4"/>
      <c r="FB58" s="4"/>
      <c r="FC58" s="1226"/>
      <c r="FD58" s="1332"/>
      <c r="FE58" s="1232"/>
      <c r="FF58" s="434"/>
      <c r="FG58" s="434"/>
      <c r="FH58" s="434"/>
      <c r="FI58" s="434"/>
      <c r="FJ58" s="434"/>
      <c r="FK58" s="434"/>
      <c r="FL58" s="434"/>
      <c r="FM58" s="434"/>
      <c r="FN58" s="434"/>
      <c r="FO58" s="434"/>
      <c r="FP58" s="434"/>
      <c r="FQ58" s="434"/>
      <c r="FR58" s="434"/>
      <c r="FS58" s="434"/>
      <c r="FT58" s="434"/>
      <c r="FU58" s="434"/>
      <c r="FV58" s="434"/>
      <c r="FW58" s="434"/>
      <c r="FX58" s="434"/>
      <c r="FY58" s="434"/>
      <c r="FZ58" s="434"/>
      <c r="GA58" s="434"/>
      <c r="GB58" s="434"/>
      <c r="GC58" s="434"/>
      <c r="GD58" s="434"/>
      <c r="GE58" s="434"/>
      <c r="GF58" s="434"/>
      <c r="GG58" s="434"/>
      <c r="GH58" s="434"/>
      <c r="GI58" s="434"/>
      <c r="GJ58" s="434"/>
      <c r="GK58" s="434"/>
      <c r="GL58" s="434"/>
      <c r="GM58" s="434"/>
      <c r="GN58" s="434"/>
      <c r="GO58" s="434"/>
      <c r="GP58" s="434"/>
      <c r="GQ58" s="434"/>
      <c r="GR58" s="434"/>
      <c r="GS58" s="434"/>
      <c r="GT58" s="434"/>
      <c r="GU58" s="434"/>
      <c r="GV58" s="434"/>
      <c r="GW58" s="434"/>
      <c r="GX58" s="434"/>
      <c r="GY58" s="2360" t="s">
        <v>209</v>
      </c>
      <c r="GZ58" s="2361"/>
      <c r="HA58" s="1782">
        <f>COUNTIFS(HF13:HF45,"НИЗКИЙ")</f>
        <v>0</v>
      </c>
      <c r="HB58" s="409" t="e">
        <f>HA58*100/HA59</f>
        <v>#DIV/0!</v>
      </c>
      <c r="HC58" s="434"/>
      <c r="HD58" s="2343" t="s">
        <v>209</v>
      </c>
      <c r="HE58" s="2344"/>
      <c r="HF58" s="1786">
        <f>COUNTIFS(HH13:HH45,"НИЗКИЙ")</f>
        <v>0</v>
      </c>
      <c r="HG58" s="417" t="e">
        <f>HF58*100/HF59</f>
        <v>#DIV/0!</v>
      </c>
      <c r="HH58" s="434"/>
      <c r="HI58" s="2345" t="s">
        <v>209</v>
      </c>
      <c r="HJ58" s="2346"/>
      <c r="HK58" s="1779">
        <f>COUNTIFS(HJ13:HJ45,"НИЗКИЙ")</f>
        <v>0</v>
      </c>
      <c r="HL58" s="425" t="e">
        <f>HK58*100/HK59</f>
        <v>#DIV/0!</v>
      </c>
      <c r="HM58" s="434"/>
      <c r="HN58" s="1232"/>
      <c r="HO58" s="2360" t="s">
        <v>209</v>
      </c>
      <c r="HP58" s="2361"/>
      <c r="HQ58" s="1782">
        <f>COUNTIFS(HY13:HY45,"НИЗКИЙ")</f>
        <v>0</v>
      </c>
      <c r="HR58" s="409" t="e">
        <f>HQ58*100/HQ59</f>
        <v>#DIV/0!</v>
      </c>
      <c r="HS58" s="434"/>
      <c r="HT58" s="2343" t="s">
        <v>209</v>
      </c>
      <c r="HU58" s="2344"/>
      <c r="HV58" s="1786">
        <f>COUNTIFS(HZ13:HZ45,"НИЗКИЙ")</f>
        <v>0</v>
      </c>
      <c r="HW58" s="417" t="e">
        <f>HV58*100/HV59</f>
        <v>#DIV/0!</v>
      </c>
      <c r="HX58" s="434"/>
      <c r="HY58" s="2345" t="s">
        <v>209</v>
      </c>
      <c r="HZ58" s="2346"/>
      <c r="IA58" s="1779">
        <f>COUNTIFS(IA13:IA45,"НИЗКИЙ")</f>
        <v>0</v>
      </c>
      <c r="IB58" s="425" t="e">
        <f>IA58*100/IA59</f>
        <v>#DIV/0!</v>
      </c>
      <c r="IC58" s="1233"/>
      <c r="ID58" s="434"/>
      <c r="IE58" s="434"/>
      <c r="IF58" s="434"/>
      <c r="IG58" s="434"/>
      <c r="IH58" s="434"/>
      <c r="II58" s="434"/>
      <c r="IJ58" s="434"/>
      <c r="IK58" s="434"/>
      <c r="IL58" s="434"/>
      <c r="IM58" s="434"/>
      <c r="IN58" s="434"/>
      <c r="IO58" s="434"/>
      <c r="IP58" s="434"/>
      <c r="IQ58" s="434"/>
      <c r="IR58" s="434"/>
      <c r="IS58" s="434"/>
      <c r="IT58" s="434"/>
      <c r="IU58" s="434"/>
      <c r="IV58" s="434"/>
      <c r="IW58" s="434"/>
      <c r="IX58" s="434"/>
      <c r="IY58" s="434"/>
      <c r="IZ58" s="434"/>
      <c r="JA58" s="434"/>
      <c r="JB58" s="434"/>
      <c r="JC58" s="434"/>
      <c r="JD58" s="434"/>
      <c r="JE58" s="434"/>
      <c r="JF58" s="434"/>
      <c r="JG58" s="434"/>
      <c r="JH58" s="434"/>
      <c r="JI58" s="434"/>
      <c r="JJ58" s="434"/>
      <c r="JK58" s="434"/>
      <c r="JL58" s="434"/>
      <c r="JM58" s="434"/>
      <c r="JN58" s="434"/>
      <c r="JO58" s="434"/>
      <c r="JP58" s="434"/>
      <c r="JQ58" s="434"/>
      <c r="JR58" s="434"/>
      <c r="JS58" s="434"/>
      <c r="JT58" s="434"/>
      <c r="JU58" s="434"/>
      <c r="JV58" s="434"/>
      <c r="JW58" s="434"/>
      <c r="JX58" s="434"/>
      <c r="JY58" s="434"/>
      <c r="JZ58" s="434"/>
      <c r="KA58" s="434"/>
      <c r="KB58" s="434"/>
      <c r="KC58" s="434"/>
      <c r="KD58" s="434"/>
      <c r="KE58" s="434"/>
      <c r="KF58" s="434"/>
      <c r="KG58" s="434"/>
      <c r="KH58" s="434"/>
      <c r="KI58" s="434"/>
      <c r="KJ58" s="434"/>
      <c r="KK58" s="434"/>
      <c r="KL58" s="434"/>
      <c r="KM58" s="434"/>
      <c r="KN58" s="434"/>
      <c r="KO58" s="434"/>
      <c r="KP58" s="434"/>
      <c r="KQ58" s="434"/>
      <c r="KR58" s="434"/>
      <c r="KS58" s="434"/>
      <c r="KT58" s="434"/>
      <c r="KU58" s="434"/>
      <c r="KV58" s="434"/>
      <c r="KW58" s="434"/>
      <c r="KX58" s="434"/>
      <c r="KY58" s="434"/>
      <c r="KZ58" s="434"/>
      <c r="LA58" s="434"/>
      <c r="LB58" s="434"/>
      <c r="LC58" s="434"/>
      <c r="LD58" s="434"/>
      <c r="LE58" s="434"/>
      <c r="LF58" s="434"/>
      <c r="LG58" s="434"/>
      <c r="LH58" s="434"/>
      <c r="LI58" s="434"/>
      <c r="LJ58" s="434"/>
      <c r="LK58" s="434"/>
      <c r="LL58" s="434"/>
      <c r="LM58" s="434"/>
      <c r="LN58" s="434"/>
      <c r="LO58" s="2539" t="s">
        <v>344</v>
      </c>
      <c r="LP58" s="2540"/>
      <c r="LQ58" s="2540"/>
      <c r="LR58" s="2540"/>
      <c r="LS58" s="2541"/>
      <c r="LT58" s="860">
        <f>COUNTIFS(LU13:LU45,"С-Н")</f>
        <v>0</v>
      </c>
      <c r="LU58" s="861" t="e">
        <f>LT58*100/LT60</f>
        <v>#DIV/0!</v>
      </c>
      <c r="LV58" s="466"/>
      <c r="LW58" s="2231" t="s">
        <v>344</v>
      </c>
      <c r="LX58" s="2232"/>
      <c r="LY58" s="2233"/>
      <c r="LZ58" s="934">
        <f>COUNTIFS(LY13:LY45,"С-Н")</f>
        <v>0</v>
      </c>
      <c r="MA58" s="1491" t="e">
        <f>LZ58*100/LZ60</f>
        <v>#DIV/0!</v>
      </c>
      <c r="MB58" s="434"/>
      <c r="MC58" s="434"/>
      <c r="MD58" s="818" t="s">
        <v>344</v>
      </c>
      <c r="ME58" s="819"/>
      <c r="MF58" s="820">
        <f>COUNTIFS(MC13:MC45,"С-Н")</f>
        <v>0</v>
      </c>
      <c r="MG58" s="821" t="e">
        <f>MF58*100/MF60</f>
        <v>#DIV/0!</v>
      </c>
      <c r="MH58" s="466"/>
      <c r="MI58" s="864" t="s">
        <v>344</v>
      </c>
      <c r="MJ58" s="865"/>
      <c r="MK58" s="866">
        <f>COUNTIFS(MG13:MG45,"С-Н")</f>
        <v>0</v>
      </c>
      <c r="ML58" s="867" t="e">
        <f>MK58*100/MK60</f>
        <v>#DIV/0!</v>
      </c>
      <c r="MM58" s="466"/>
      <c r="MN58" s="1796" t="s">
        <v>344</v>
      </c>
      <c r="MO58" s="1797"/>
      <c r="MP58" s="862">
        <f>COUNTIFS(MK13:MK45,"С-Н")</f>
        <v>0</v>
      </c>
      <c r="MQ58" s="868" t="e">
        <f>MP58*100/MP60</f>
        <v>#DIV/0!</v>
      </c>
      <c r="MR58" s="1233"/>
      <c r="MS58" s="1288"/>
      <c r="MT58" s="434"/>
      <c r="MU58" s="551" t="s">
        <v>344</v>
      </c>
      <c r="MV58" s="623"/>
      <c r="MW58" s="541">
        <f>COUNTIFS(NH13:NH45,"С-Н")</f>
        <v>0</v>
      </c>
      <c r="MX58" s="1097" t="e">
        <f>MW58*100/MW60</f>
        <v>#DIV/0!</v>
      </c>
      <c r="MY58" s="506"/>
      <c r="MZ58" s="543" t="s">
        <v>344</v>
      </c>
      <c r="NA58" s="544"/>
      <c r="NB58" s="545">
        <f>COUNTIFS(NJ13:NJ45,"С-Н")</f>
        <v>0</v>
      </c>
      <c r="NC58" s="550" t="e">
        <f>NB58*100/NB60</f>
        <v>#DIV/0!</v>
      </c>
      <c r="ND58" s="526"/>
      <c r="NE58" s="501" t="s">
        <v>344</v>
      </c>
      <c r="NF58" s="502"/>
      <c r="NG58" s="503">
        <f>COUNTIFS(NL13:NL45,"С-Н")</f>
        <v>0</v>
      </c>
      <c r="NH58" s="504" t="e">
        <f>NG58*100/NG60</f>
        <v>#DIV/0!</v>
      </c>
      <c r="NI58" s="526"/>
      <c r="NJ58" s="547" t="s">
        <v>344</v>
      </c>
      <c r="NK58" s="548"/>
      <c r="NL58" s="549">
        <f>COUNTIFS(NN13:NN45,"С-Н")</f>
        <v>0</v>
      </c>
      <c r="NM58" s="585" t="e">
        <f>NL58*100/NL60</f>
        <v>#DIV/0!</v>
      </c>
      <c r="NN58" s="526"/>
      <c r="NO58" s="543" t="s">
        <v>344</v>
      </c>
      <c r="NP58" s="544"/>
      <c r="NQ58" s="545">
        <f>COUNTIFS(NP13:NP45,"С-Н")</f>
        <v>0</v>
      </c>
      <c r="NR58" s="550" t="e">
        <f>NQ58*100/NQ60</f>
        <v>#DIV/0!</v>
      </c>
      <c r="NS58" s="434"/>
    </row>
    <row r="59" spans="1:383" ht="24" thickBot="1" x14ac:dyDescent="0.35">
      <c r="A59" s="1224"/>
      <c r="B59" s="2974" t="s">
        <v>198</v>
      </c>
      <c r="C59" s="2975"/>
      <c r="D59" s="2976"/>
      <c r="E59" s="1522" t="s">
        <v>177</v>
      </c>
      <c r="F59" s="1366" t="s">
        <v>175</v>
      </c>
      <c r="G59" s="1367" t="s">
        <v>176</v>
      </c>
      <c r="H59" s="1368" t="s">
        <v>302</v>
      </c>
      <c r="I59" s="1369" t="s">
        <v>303</v>
      </c>
      <c r="J59" s="1370" t="s">
        <v>303</v>
      </c>
      <c r="K59" s="1371">
        <v>1</v>
      </c>
      <c r="L59" s="4"/>
      <c r="M59" s="1226"/>
      <c r="N59" s="4"/>
      <c r="O59" s="2725"/>
      <c r="P59" s="2726"/>
      <c r="Q59" s="2726"/>
      <c r="R59" s="2726"/>
      <c r="S59" s="2726"/>
      <c r="T59" s="2726"/>
      <c r="U59" s="2726"/>
      <c r="V59" s="2726"/>
      <c r="W59" s="2726"/>
      <c r="X59" s="2726"/>
      <c r="Y59" s="2726"/>
      <c r="Z59" s="2726"/>
      <c r="AA59" s="2726"/>
      <c r="AB59" s="2726"/>
      <c r="AC59" s="2726"/>
      <c r="AD59" s="2727"/>
      <c r="AE59" s="1226"/>
      <c r="AF59" s="1223"/>
      <c r="AG59" s="1362"/>
      <c r="AH59" s="13"/>
      <c r="AI59" s="1349"/>
      <c r="AJ59" s="1349"/>
      <c r="AK59" s="1349"/>
      <c r="AL59" s="1350"/>
      <c r="AM59" s="1350"/>
      <c r="AN59" s="1350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1330"/>
      <c r="BA59" s="1330"/>
      <c r="BB59" s="1330"/>
      <c r="BC59" s="1330"/>
      <c r="BD59" s="1330"/>
      <c r="BE59" s="1330"/>
      <c r="BF59" s="1330"/>
      <c r="BG59" s="1330"/>
      <c r="BH59" s="1330"/>
      <c r="BI59" s="1330"/>
      <c r="BJ59" s="1330"/>
      <c r="BK59" s="1330"/>
      <c r="BL59" s="1228"/>
      <c r="BM59" s="1227"/>
      <c r="BN59" s="1223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39"/>
      <c r="CQ59" s="39"/>
      <c r="CR59" s="39"/>
      <c r="CS59" s="39"/>
      <c r="CT59" s="39"/>
      <c r="CU59" s="39"/>
      <c r="CV59" s="39"/>
      <c r="CW59" s="1849"/>
      <c r="CX59" s="1849"/>
      <c r="CY59" s="1849"/>
      <c r="CZ59" s="1849"/>
      <c r="DA59" s="1849"/>
      <c r="DB59" s="1849"/>
      <c r="DC59" s="1849"/>
      <c r="DD59" s="1849"/>
      <c r="DE59" s="1849"/>
      <c r="DF59" s="1849"/>
      <c r="DG59" s="39"/>
      <c r="DH59" s="39"/>
      <c r="DI59" s="2654" t="s">
        <v>157</v>
      </c>
      <c r="DJ59" s="2655"/>
      <c r="DK59" s="2655"/>
      <c r="DL59" s="2655"/>
      <c r="DM59" s="2656"/>
      <c r="DN59" s="1351">
        <f>COUNTIF(DV13:DV45,4)</f>
        <v>0</v>
      </c>
      <c r="DO59" s="1352" t="e">
        <f>DN59*100/DN61</f>
        <v>#DIV/0!</v>
      </c>
      <c r="DP59" s="39"/>
      <c r="DQ59" s="2645" t="s">
        <v>162</v>
      </c>
      <c r="DR59" s="2646"/>
      <c r="DS59" s="2646"/>
      <c r="DT59" s="2646"/>
      <c r="DU59" s="2647"/>
      <c r="DV59" s="1351">
        <f>COUNTIF(DW13:DW45,4)</f>
        <v>0</v>
      </c>
      <c r="DW59" s="1352" t="e">
        <f>DV59*100/DV68</f>
        <v>#DIV/0!</v>
      </c>
      <c r="DX59" s="1226"/>
      <c r="DY59" s="1223"/>
      <c r="DZ59" s="2604" t="s">
        <v>78</v>
      </c>
      <c r="EA59" s="2605"/>
      <c r="EB59" s="1294">
        <f>COUNTIF(EI13:EI45,2)</f>
        <v>0</v>
      </c>
      <c r="EC59" s="1372" t="e">
        <f>EB59*100/EB61</f>
        <v>#DIV/0!</v>
      </c>
      <c r="ED59" s="1187"/>
      <c r="EE59" s="2632" t="s">
        <v>78</v>
      </c>
      <c r="EF59" s="2633"/>
      <c r="EG59" s="1294">
        <f>COUNTIF(EJ13:EJ45,2)</f>
        <v>0</v>
      </c>
      <c r="EH59" s="1373" t="e">
        <f>EG59*100/EG61</f>
        <v>#DIV/0!</v>
      </c>
      <c r="EI59" s="1187"/>
      <c r="EJ59" s="2614" t="s">
        <v>78</v>
      </c>
      <c r="EK59" s="2615"/>
      <c r="EL59" s="1374">
        <f>COUNTIF(EK13:EK45,2)</f>
        <v>0</v>
      </c>
      <c r="EM59" s="1373" t="e">
        <f>EL59*100/EL61</f>
        <v>#DIV/0!</v>
      </c>
      <c r="EN59" s="1226"/>
      <c r="EO59" s="1695"/>
      <c r="EP59" s="3060" t="s">
        <v>239</v>
      </c>
      <c r="EQ59" s="3061"/>
      <c r="ER59" s="1303">
        <f>COUNTIF(EU13:EU45,2)</f>
        <v>0</v>
      </c>
      <c r="ES59" s="1305" t="e">
        <f>ER59*100/ER61</f>
        <v>#DIV/0!</v>
      </c>
      <c r="ET59" s="1306">
        <f>COUNTIF(EV13:EV45,2)</f>
        <v>0</v>
      </c>
      <c r="EU59" s="1304" t="e">
        <f>ET59*100/ET61</f>
        <v>#DIV/0!</v>
      </c>
      <c r="EV59" s="1303">
        <f>COUNTIF(EW13:EW45,2)</f>
        <v>0</v>
      </c>
      <c r="EW59" s="1305" t="e">
        <f>EV59*100/EV61</f>
        <v>#DIV/0!</v>
      </c>
      <c r="EX59" s="1303">
        <f>COUNTIF(EX13:EX45,2)</f>
        <v>0</v>
      </c>
      <c r="EY59" s="1305" t="e">
        <f>EX59*100/EX61</f>
        <v>#DIV/0!</v>
      </c>
      <c r="FA59" s="4"/>
      <c r="FB59" s="4"/>
      <c r="FC59" s="1226"/>
      <c r="FD59" s="1332"/>
      <c r="FE59" s="1223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49" t="s">
        <v>19</v>
      </c>
      <c r="GZ59" s="449"/>
      <c r="HA59" s="437">
        <f>SUM(HA56:HA58)</f>
        <v>0</v>
      </c>
      <c r="HB59" s="438"/>
      <c r="HC59" s="4"/>
      <c r="HD59" s="454" t="s">
        <v>19</v>
      </c>
      <c r="HE59" s="454"/>
      <c r="HF59" s="442">
        <f>SUM(HF56:HF58)</f>
        <v>0</v>
      </c>
      <c r="HG59" s="443"/>
      <c r="HH59" s="4"/>
      <c r="HI59" s="456" t="s">
        <v>19</v>
      </c>
      <c r="HJ59" s="456"/>
      <c r="HK59" s="446">
        <f>SUM(HK56:HK58)</f>
        <v>0</v>
      </c>
      <c r="HL59" s="447"/>
      <c r="HM59" s="4"/>
      <c r="HN59" s="1223"/>
      <c r="HO59" s="449" t="s">
        <v>19</v>
      </c>
      <c r="HP59" s="449"/>
      <c r="HQ59" s="437">
        <f>SUM(HQ56:HQ58)</f>
        <v>0</v>
      </c>
      <c r="HR59" s="438"/>
      <c r="HS59" s="4"/>
      <c r="HT59" s="454" t="s">
        <v>19</v>
      </c>
      <c r="HU59" s="454"/>
      <c r="HV59" s="442">
        <f>SUM(HV56:HV58)</f>
        <v>0</v>
      </c>
      <c r="HW59" s="443"/>
      <c r="HX59" s="4"/>
      <c r="HY59" s="456" t="s">
        <v>19</v>
      </c>
      <c r="HZ59" s="456"/>
      <c r="IA59" s="446">
        <f>SUM(IA56:IA58)</f>
        <v>0</v>
      </c>
      <c r="IB59" s="447"/>
      <c r="IC59" s="1226"/>
      <c r="ID59" s="4"/>
      <c r="IE59" s="434"/>
      <c r="IF59" s="434"/>
      <c r="IG59" s="434"/>
      <c r="IH59" s="434"/>
      <c r="II59" s="434"/>
      <c r="IJ59" s="434"/>
      <c r="IK59" s="434"/>
      <c r="IL59" s="434"/>
      <c r="IM59" s="434"/>
      <c r="IN59" s="434"/>
      <c r="IO59" s="434"/>
      <c r="IP59" s="434"/>
      <c r="IQ59" s="434"/>
      <c r="IR59" s="434"/>
      <c r="IS59" s="434"/>
      <c r="IT59" s="434"/>
      <c r="IU59" s="434"/>
      <c r="IV59" s="434"/>
      <c r="IW59" s="434"/>
      <c r="IX59" s="434"/>
      <c r="IY59" s="434"/>
      <c r="IZ59" s="434"/>
      <c r="JA59" s="434"/>
      <c r="JB59" s="434"/>
      <c r="JC59" s="434"/>
      <c r="JD59" s="434"/>
      <c r="JE59" s="434"/>
      <c r="JF59" s="434"/>
      <c r="JG59" s="434"/>
      <c r="JH59" s="434"/>
      <c r="JI59" s="434"/>
      <c r="JJ59" s="434"/>
      <c r="JK59" s="434"/>
      <c r="JL59" s="434"/>
      <c r="JM59" s="434"/>
      <c r="JN59" s="434"/>
      <c r="JO59" s="434"/>
      <c r="JP59" s="434"/>
      <c r="JQ59" s="434"/>
      <c r="JR59" s="434"/>
      <c r="JS59" s="434"/>
      <c r="JT59" s="434"/>
      <c r="JU59" s="434"/>
      <c r="JV59" s="434"/>
      <c r="JW59" s="434"/>
      <c r="JX59" s="434"/>
      <c r="JY59" s="434"/>
      <c r="JZ59" s="434"/>
      <c r="KA59" s="434"/>
      <c r="KB59" s="434"/>
      <c r="KC59" s="434"/>
      <c r="KD59" s="434"/>
      <c r="KE59" s="434"/>
      <c r="KF59" s="434"/>
      <c r="KG59" s="434"/>
      <c r="KH59" s="434"/>
      <c r="KI59" s="434"/>
      <c r="KJ59" s="434"/>
      <c r="KK59" s="434"/>
      <c r="KL59" s="434"/>
      <c r="KM59" s="434"/>
      <c r="KN59" s="434"/>
      <c r="KO59" s="434"/>
      <c r="KP59" s="434"/>
      <c r="KQ59" s="434"/>
      <c r="KR59" s="434"/>
      <c r="KS59" s="434"/>
      <c r="KT59" s="434"/>
      <c r="KU59" s="434"/>
      <c r="KV59" s="434"/>
      <c r="KW59" s="434"/>
      <c r="KX59" s="434"/>
      <c r="KY59" s="434"/>
      <c r="KZ59" s="434"/>
      <c r="LA59" s="434"/>
      <c r="LB59" s="434"/>
      <c r="LC59" s="1225"/>
      <c r="LD59" s="1225"/>
      <c r="LE59" s="1225"/>
      <c r="LF59" s="1225"/>
      <c r="LG59" s="1225"/>
      <c r="LH59" s="1225"/>
      <c r="LI59" s="1225"/>
      <c r="LJ59" s="1225"/>
      <c r="LK59" s="1225"/>
      <c r="LL59" s="1225"/>
      <c r="LM59" s="1225"/>
      <c r="LN59" s="1225"/>
      <c r="LO59" s="881" t="s">
        <v>345</v>
      </c>
      <c r="LP59" s="1376"/>
      <c r="LQ59" s="1376"/>
      <c r="LR59" s="1376"/>
      <c r="LS59" s="882"/>
      <c r="LT59" s="872">
        <f>COUNTIFS(LU13:LU45,"У-Н")</f>
        <v>0</v>
      </c>
      <c r="LU59" s="873" t="e">
        <f>LT59*100/LT60</f>
        <v>#DIV/0!</v>
      </c>
      <c r="LV59" s="466"/>
      <c r="LW59" s="2234" t="s">
        <v>345</v>
      </c>
      <c r="LX59" s="2235"/>
      <c r="LY59" s="2236"/>
      <c r="LZ59" s="935">
        <f>COUNTIFS(LY13:LY45,"У-Н")</f>
        <v>0</v>
      </c>
      <c r="MA59" s="1492" t="e">
        <f>LZ59*100/LZ60</f>
        <v>#DIV/0!</v>
      </c>
      <c r="MB59" s="4"/>
      <c r="MC59" s="4"/>
      <c r="MD59" s="829" t="s">
        <v>345</v>
      </c>
      <c r="ME59" s="830"/>
      <c r="MF59" s="831">
        <f>COUNTIFS(MC13:MC45,"У-Н")</f>
        <v>0</v>
      </c>
      <c r="MG59" s="832" t="e">
        <f>MF59*100/MF60</f>
        <v>#DIV/0!</v>
      </c>
      <c r="MH59" s="466"/>
      <c r="MI59" s="876" t="s">
        <v>345</v>
      </c>
      <c r="MJ59" s="877"/>
      <c r="MK59" s="878">
        <f>COUNTIFS(MG13:MG45,"У-Н")</f>
        <v>0</v>
      </c>
      <c r="ML59" s="879" t="e">
        <f>MK59*100/MK60</f>
        <v>#DIV/0!</v>
      </c>
      <c r="MM59" s="466"/>
      <c r="MN59" s="1798" t="s">
        <v>345</v>
      </c>
      <c r="MO59" s="1799"/>
      <c r="MP59" s="874">
        <f>COUNTIFS(MK13:MK45,"У-Н")</f>
        <v>0</v>
      </c>
      <c r="MQ59" s="880" t="e">
        <f>MP59*100/MP60</f>
        <v>#DIV/0!</v>
      </c>
      <c r="MR59" s="1233"/>
      <c r="MS59" s="1288"/>
      <c r="MT59" s="4"/>
      <c r="MU59" s="624" t="s">
        <v>345</v>
      </c>
      <c r="MV59" s="625"/>
      <c r="MW59" s="554">
        <f>COUNTIFS(NH13:NH45,"У-Н")</f>
        <v>0</v>
      </c>
      <c r="MX59" s="1098" t="e">
        <f>MW59*100/MW60</f>
        <v>#DIV/0!</v>
      </c>
      <c r="MY59" s="506"/>
      <c r="MZ59" s="556" t="s">
        <v>345</v>
      </c>
      <c r="NA59" s="557"/>
      <c r="NB59" s="558">
        <f>COUNTIFS(NJ13:NJ45,"У-Н")</f>
        <v>0</v>
      </c>
      <c r="NC59" s="563" t="e">
        <f>NB59*100/NB60</f>
        <v>#DIV/0!</v>
      </c>
      <c r="ND59" s="526"/>
      <c r="NE59" s="521" t="s">
        <v>345</v>
      </c>
      <c r="NF59" s="522"/>
      <c r="NG59" s="523">
        <f>COUNTIFS(NL13:NL45,"У-Н")</f>
        <v>0</v>
      </c>
      <c r="NH59" s="524" t="e">
        <f>NG59*100/NG60</f>
        <v>#DIV/0!</v>
      </c>
      <c r="NI59" s="526"/>
      <c r="NJ59" s="560" t="s">
        <v>345</v>
      </c>
      <c r="NK59" s="561"/>
      <c r="NL59" s="562">
        <f>COUNTIFS(NN13:NN45,"У-Н")</f>
        <v>0</v>
      </c>
      <c r="NM59" s="586" t="e">
        <f>NL59*100/NL60</f>
        <v>#DIV/0!</v>
      </c>
      <c r="NN59" s="526"/>
      <c r="NO59" s="556" t="s">
        <v>345</v>
      </c>
      <c r="NP59" s="557"/>
      <c r="NQ59" s="558">
        <f>COUNTIFS(NP13:NP45,"У-Н")</f>
        <v>0</v>
      </c>
      <c r="NR59" s="563" t="e">
        <f>NQ59*100/NQ60</f>
        <v>#DIV/0!</v>
      </c>
      <c r="NS59" s="4"/>
    </row>
    <row r="60" spans="1:383" ht="33.75" thickBot="1" x14ac:dyDescent="0.4">
      <c r="A60" s="1224"/>
      <c r="B60" s="2971" t="s">
        <v>199</v>
      </c>
      <c r="C60" s="2972"/>
      <c r="D60" s="2973"/>
      <c r="E60" s="1523" t="s">
        <v>178</v>
      </c>
      <c r="F60" s="1377" t="s">
        <v>186</v>
      </c>
      <c r="G60" s="1378" t="s">
        <v>187</v>
      </c>
      <c r="H60" s="1379" t="s">
        <v>304</v>
      </c>
      <c r="I60" s="1380" t="s">
        <v>305</v>
      </c>
      <c r="J60" s="1381" t="s">
        <v>305</v>
      </c>
      <c r="K60" s="1382">
        <v>2</v>
      </c>
      <c r="L60" s="4"/>
      <c r="M60" s="1226"/>
      <c r="N60" s="4"/>
      <c r="O60" s="4"/>
      <c r="P60" s="1383"/>
      <c r="Q60" s="1383"/>
      <c r="R60" s="1383"/>
      <c r="S60" s="1383"/>
      <c r="T60" s="1383"/>
      <c r="U60" s="1383"/>
      <c r="V60" s="1383"/>
      <c r="W60" s="1383"/>
      <c r="X60" s="1383"/>
      <c r="Y60" s="1383"/>
      <c r="Z60" s="1383"/>
      <c r="AA60" s="1383"/>
      <c r="AB60" s="1383"/>
      <c r="AC60" s="1383"/>
      <c r="AD60" s="1383"/>
      <c r="AE60" s="1226"/>
      <c r="AF60" s="1223"/>
      <c r="AG60" s="1227"/>
      <c r="AH60" s="1227"/>
      <c r="AI60" s="1227"/>
      <c r="AJ60" s="1384"/>
      <c r="AK60" s="1384"/>
      <c r="AL60" s="1227"/>
      <c r="AM60" s="1227"/>
      <c r="AN60" s="1227"/>
      <c r="AO60" s="1227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1330"/>
      <c r="BA60" s="1330"/>
      <c r="BB60" s="1330"/>
      <c r="BC60" s="1330"/>
      <c r="BD60" s="1330"/>
      <c r="BE60" s="1330"/>
      <c r="BF60" s="1330"/>
      <c r="BG60" s="1330"/>
      <c r="BH60" s="1330"/>
      <c r="BI60" s="1330"/>
      <c r="BJ60" s="1330"/>
      <c r="BK60" s="1330"/>
      <c r="BL60" s="1228"/>
      <c r="BM60" s="1227"/>
      <c r="BN60" s="1223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39"/>
      <c r="CQ60" s="39"/>
      <c r="CR60" s="39"/>
      <c r="CS60" s="39"/>
      <c r="CT60" s="39"/>
      <c r="CU60" s="39"/>
      <c r="CV60" s="39"/>
      <c r="CW60" s="1849"/>
      <c r="CX60" s="1849"/>
      <c r="CY60" s="1849"/>
      <c r="CZ60" s="1849"/>
      <c r="DA60" s="1849"/>
      <c r="DB60" s="1849"/>
      <c r="DC60" s="1849"/>
      <c r="DD60" s="1849"/>
      <c r="DE60" s="1849"/>
      <c r="DF60" s="1849"/>
      <c r="DG60" s="39"/>
      <c r="DH60" s="39"/>
      <c r="DI60" s="2677" t="s">
        <v>158</v>
      </c>
      <c r="DJ60" s="2678"/>
      <c r="DK60" s="2678"/>
      <c r="DL60" s="2678"/>
      <c r="DM60" s="2679"/>
      <c r="DN60" s="1385">
        <f>COUNTIF(DV13:DV45,5)</f>
        <v>0</v>
      </c>
      <c r="DO60" s="1386" t="e">
        <f>DN60*100/DN61</f>
        <v>#DIV/0!</v>
      </c>
      <c r="DP60" s="39"/>
      <c r="DQ60" s="2645" t="s">
        <v>163</v>
      </c>
      <c r="DR60" s="2646"/>
      <c r="DS60" s="2646"/>
      <c r="DT60" s="2646"/>
      <c r="DU60" s="2647"/>
      <c r="DV60" s="1351">
        <f>COUNTIF(DW13:DW45,5)</f>
        <v>0</v>
      </c>
      <c r="DW60" s="1352" t="e">
        <f>DV60*100/DV68</f>
        <v>#DIV/0!</v>
      </c>
      <c r="DX60" s="1226"/>
      <c r="DY60" s="1223"/>
      <c r="DZ60" s="2673" t="s">
        <v>79</v>
      </c>
      <c r="EA60" s="2674"/>
      <c r="EB60" s="1313">
        <f>COUNTIF(EI13:EI45,3)</f>
        <v>0</v>
      </c>
      <c r="EC60" s="1387" t="e">
        <f>EB60*100/EB61</f>
        <v>#DIV/0!</v>
      </c>
      <c r="ED60" s="1187"/>
      <c r="EE60" s="2620" t="s">
        <v>79</v>
      </c>
      <c r="EF60" s="2621"/>
      <c r="EG60" s="1313">
        <f>COUNTIF(EJ13:EJ45,3)</f>
        <v>0</v>
      </c>
      <c r="EH60" s="1388" t="e">
        <f>EG60*100/EG61</f>
        <v>#DIV/0!</v>
      </c>
      <c r="EI60" s="1187"/>
      <c r="EJ60" s="2618" t="s">
        <v>79</v>
      </c>
      <c r="EK60" s="2619"/>
      <c r="EL60" s="1389">
        <f>COUNTIF(EK13:EK45,3)</f>
        <v>0</v>
      </c>
      <c r="EM60" s="1388" t="e">
        <f>EL60*100/EL61</f>
        <v>#DIV/0!</v>
      </c>
      <c r="EN60" s="1226"/>
      <c r="EO60" s="1695"/>
      <c r="EP60" s="3062" t="s">
        <v>401</v>
      </c>
      <c r="EQ60" s="3063"/>
      <c r="ER60" s="1705">
        <f>ER52</f>
        <v>0</v>
      </c>
      <c r="ES60" s="1706" t="e">
        <f>ER60*100/ER61</f>
        <v>#DIV/0!</v>
      </c>
      <c r="ET60" s="1705">
        <f>ER52</f>
        <v>0</v>
      </c>
      <c r="EU60" s="1707" t="e">
        <f>ET60*100/ET61</f>
        <v>#DIV/0!</v>
      </c>
      <c r="EV60" s="1705">
        <f>ER52</f>
        <v>0</v>
      </c>
      <c r="EW60" s="1707" t="e">
        <f>EV60*100/EV61</f>
        <v>#DIV/0!</v>
      </c>
      <c r="EX60" s="1705">
        <f>ER52</f>
        <v>0</v>
      </c>
      <c r="EY60" s="1707" t="e">
        <f>EX60*100/EX61</f>
        <v>#DIV/0!</v>
      </c>
      <c r="FA60" s="1230"/>
      <c r="FB60" s="1230"/>
      <c r="FC60" s="1238"/>
      <c r="FD60" s="1231"/>
      <c r="FE60" s="1223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34"/>
      <c r="GU60" s="434"/>
      <c r="GV60" s="434"/>
      <c r="GW60" s="434"/>
      <c r="GX60" s="434"/>
      <c r="GY60" s="434"/>
      <c r="GZ60" s="434"/>
      <c r="HA60" s="434"/>
      <c r="HB60" s="434"/>
      <c r="HC60" s="434"/>
      <c r="HD60" s="434"/>
      <c r="HE60" s="434"/>
      <c r="HF60" s="434"/>
      <c r="HG60" s="434"/>
      <c r="HH60" s="434"/>
      <c r="HI60" s="434"/>
      <c r="HJ60" s="434"/>
      <c r="HK60" s="4"/>
      <c r="HL60" s="4"/>
      <c r="HM60" s="4"/>
      <c r="HN60" s="1223"/>
      <c r="HO60" s="434"/>
      <c r="HP60" s="434"/>
      <c r="HQ60" s="434"/>
      <c r="HR60" s="434"/>
      <c r="HS60" s="434"/>
      <c r="HT60" s="434"/>
      <c r="HU60" s="434"/>
      <c r="HV60" s="434"/>
      <c r="HW60" s="434"/>
      <c r="HX60" s="434"/>
      <c r="HY60" s="434"/>
      <c r="HZ60" s="434"/>
      <c r="IA60" s="4"/>
      <c r="IB60" s="4"/>
      <c r="IC60" s="1226"/>
      <c r="ID60" s="4"/>
      <c r="IE60" s="434"/>
      <c r="IF60" s="434"/>
      <c r="IG60" s="434"/>
      <c r="IH60" s="434"/>
      <c r="II60" s="434"/>
      <c r="IJ60" s="434"/>
      <c r="IK60" s="434"/>
      <c r="IL60" s="434"/>
      <c r="IM60" s="434"/>
      <c r="IN60" s="434"/>
      <c r="IO60" s="434"/>
      <c r="IP60" s="434"/>
      <c r="IQ60" s="434"/>
      <c r="IR60" s="434"/>
      <c r="IS60" s="434"/>
      <c r="IT60" s="434"/>
      <c r="IU60" s="434"/>
      <c r="IV60" s="434"/>
      <c r="IW60" s="434"/>
      <c r="IX60" s="434"/>
      <c r="IY60" s="434"/>
      <c r="IZ60" s="434"/>
      <c r="JA60" s="434"/>
      <c r="JB60" s="434"/>
      <c r="JC60" s="434"/>
      <c r="JD60" s="434"/>
      <c r="JE60" s="434"/>
      <c r="JF60" s="434"/>
      <c r="JG60" s="434"/>
      <c r="JH60" s="434"/>
      <c r="JI60" s="434"/>
      <c r="JJ60" s="434"/>
      <c r="JK60" s="434"/>
      <c r="JL60" s="434"/>
      <c r="JM60" s="434"/>
      <c r="JN60" s="434"/>
      <c r="JO60" s="434"/>
      <c r="JP60" s="434"/>
      <c r="JQ60" s="434"/>
      <c r="JR60" s="434"/>
      <c r="JS60" s="434"/>
      <c r="JT60" s="434"/>
      <c r="JU60" s="434"/>
      <c r="JV60" s="434"/>
      <c r="JW60" s="434"/>
      <c r="JX60" s="434"/>
      <c r="JY60" s="434"/>
      <c r="JZ60" s="434"/>
      <c r="KA60" s="434"/>
      <c r="KB60" s="434"/>
      <c r="KC60" s="434"/>
      <c r="KD60" s="434"/>
      <c r="KE60" s="434"/>
      <c r="KF60" s="434"/>
      <c r="KG60" s="434"/>
      <c r="KH60" s="434"/>
      <c r="KI60" s="434"/>
      <c r="KJ60" s="434"/>
      <c r="KK60" s="434"/>
      <c r="KL60" s="434"/>
      <c r="KM60" s="434"/>
      <c r="KN60" s="434"/>
      <c r="KO60" s="434"/>
      <c r="KP60" s="434"/>
      <c r="KQ60" s="434"/>
      <c r="KR60" s="434"/>
      <c r="KS60" s="434"/>
      <c r="KT60" s="434"/>
      <c r="KU60" s="434"/>
      <c r="KV60" s="434"/>
      <c r="KW60" s="434"/>
      <c r="KX60" s="434"/>
      <c r="KY60" s="434"/>
      <c r="KZ60" s="434"/>
      <c r="LA60" s="434"/>
      <c r="LB60" s="434"/>
      <c r="LC60" s="1225"/>
      <c r="LD60" s="1225"/>
      <c r="LE60" s="1225"/>
      <c r="LF60" s="1225"/>
      <c r="LG60" s="1225"/>
      <c r="LH60" s="1225"/>
      <c r="LI60" s="1225"/>
      <c r="LJ60" s="1225"/>
      <c r="LK60" s="1225"/>
      <c r="LL60" s="1225"/>
      <c r="LM60" s="1225"/>
      <c r="LN60" s="1225"/>
      <c r="LO60" s="466"/>
      <c r="LP60" s="466"/>
      <c r="LQ60" s="466"/>
      <c r="LR60" s="466"/>
      <c r="LS60" s="466"/>
      <c r="LT60" s="613">
        <f>SUM(LT56:LT59)</f>
        <v>0</v>
      </c>
      <c r="LU60" s="466"/>
      <c r="LV60" s="466"/>
      <c r="LW60" s="466"/>
      <c r="LX60" s="466"/>
      <c r="LY60" s="4"/>
      <c r="LZ60" s="613">
        <f>SUM(LZ56:LZ59)</f>
        <v>0</v>
      </c>
      <c r="MA60" s="466"/>
      <c r="MB60" s="466"/>
      <c r="MC60" s="466"/>
      <c r="MD60" s="1225"/>
      <c r="ME60" s="466"/>
      <c r="MF60" s="613">
        <f>SUM(MF56:MF59)</f>
        <v>0</v>
      </c>
      <c r="MG60" s="466"/>
      <c r="MH60" s="466"/>
      <c r="MI60" s="1225"/>
      <c r="MJ60" s="466"/>
      <c r="MK60" s="613">
        <f>SUM(MK56:MK59)</f>
        <v>0</v>
      </c>
      <c r="ML60" s="466"/>
      <c r="MM60" s="466"/>
      <c r="MN60" s="1225"/>
      <c r="MO60" s="466"/>
      <c r="MP60" s="613">
        <f>SUM(MP56:MP59)</f>
        <v>0</v>
      </c>
      <c r="MQ60" s="466"/>
      <c r="MR60" s="1233"/>
      <c r="MS60" s="1234"/>
      <c r="MT60" s="4"/>
      <c r="MU60" s="466"/>
      <c r="MV60" s="466"/>
      <c r="MW60" s="613">
        <f>SUM(MW56:MW59)</f>
        <v>0</v>
      </c>
      <c r="MX60" s="466"/>
      <c r="MY60" s="466"/>
      <c r="MZ60" s="466"/>
      <c r="NA60" s="466"/>
      <c r="NB60" s="610">
        <f>SUM(NB56:NB59)</f>
        <v>0</v>
      </c>
      <c r="NC60" s="526"/>
      <c r="ND60" s="526"/>
      <c r="NE60" s="526"/>
      <c r="NF60" s="526"/>
      <c r="NG60" s="610">
        <f>SUM(NG56:NG59)</f>
        <v>0</v>
      </c>
      <c r="NH60" s="526"/>
      <c r="NI60" s="526"/>
      <c r="NJ60" s="526"/>
      <c r="NK60" s="526"/>
      <c r="NL60" s="610">
        <f>SUM(NL56:NL59)</f>
        <v>0</v>
      </c>
      <c r="NM60" s="526"/>
      <c r="NN60" s="526"/>
      <c r="NO60" s="526"/>
      <c r="NP60" s="526"/>
      <c r="NQ60" s="610">
        <f>SUM(NQ56:NQ59)</f>
        <v>0</v>
      </c>
      <c r="NR60" s="526"/>
      <c r="NS60" s="4"/>
    </row>
    <row r="61" spans="1:383" ht="39" thickBot="1" x14ac:dyDescent="0.4">
      <c r="A61" s="1224"/>
      <c r="B61" s="2971" t="s">
        <v>200</v>
      </c>
      <c r="C61" s="2972"/>
      <c r="D61" s="2973"/>
      <c r="E61" s="1523" t="s">
        <v>179</v>
      </c>
      <c r="F61" s="1377" t="s">
        <v>190</v>
      </c>
      <c r="G61" s="1378" t="s">
        <v>191</v>
      </c>
      <c r="H61" s="1379" t="s">
        <v>22</v>
      </c>
      <c r="I61" s="1380" t="s">
        <v>185</v>
      </c>
      <c r="J61" s="1381" t="s">
        <v>306</v>
      </c>
      <c r="K61" s="1382">
        <v>3</v>
      </c>
      <c r="L61" s="4"/>
      <c r="M61" s="1226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1226"/>
      <c r="AF61" s="1223"/>
      <c r="AG61" s="1227"/>
      <c r="AH61" s="1227"/>
      <c r="AI61" s="1227"/>
      <c r="AJ61" s="1384"/>
      <c r="AK61" s="1384"/>
      <c r="AL61" s="1227"/>
      <c r="AM61" s="1227"/>
      <c r="AN61" s="1227"/>
      <c r="AO61" s="1227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1390"/>
      <c r="BD61" s="1390"/>
      <c r="BE61" s="1390"/>
      <c r="BF61" s="4"/>
      <c r="BG61" s="1227"/>
      <c r="BH61" s="1227"/>
      <c r="BI61" s="1227"/>
      <c r="BJ61" s="1227"/>
      <c r="BK61" s="1227"/>
      <c r="BL61" s="1228"/>
      <c r="BM61" s="1227"/>
      <c r="BN61" s="1223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39"/>
      <c r="CQ61" s="39"/>
      <c r="CR61" s="39"/>
      <c r="CS61" s="39"/>
      <c r="CT61" s="39"/>
      <c r="CU61" s="39"/>
      <c r="CV61" s="39"/>
      <c r="CW61" s="1227"/>
      <c r="CX61" s="1227"/>
      <c r="CY61" s="1227"/>
      <c r="CZ61" s="1227"/>
      <c r="DA61" s="1227"/>
      <c r="DB61" s="1227"/>
      <c r="DC61" s="1221"/>
      <c r="DD61" s="1221"/>
      <c r="DE61" s="1221"/>
      <c r="DF61" s="1221"/>
      <c r="DG61" s="39"/>
      <c r="DH61" s="39"/>
      <c r="DI61" s="1227"/>
      <c r="DJ61" s="1227"/>
      <c r="DK61" s="1227"/>
      <c r="DL61" s="2671" t="s">
        <v>19</v>
      </c>
      <c r="DM61" s="2672"/>
      <c r="DN61" s="1391">
        <f>SUM(DN56:DN60)</f>
        <v>0</v>
      </c>
      <c r="DO61" s="1312"/>
      <c r="DP61" s="39"/>
      <c r="DQ61" s="2645" t="s">
        <v>164</v>
      </c>
      <c r="DR61" s="2646"/>
      <c r="DS61" s="2646"/>
      <c r="DT61" s="2646"/>
      <c r="DU61" s="2647"/>
      <c r="DV61" s="1351">
        <f>COUNTIF(DW13:DW45,6)</f>
        <v>0</v>
      </c>
      <c r="DW61" s="1352" t="e">
        <f>DV61*100/DV68</f>
        <v>#DIV/0!</v>
      </c>
      <c r="DX61" s="1226"/>
      <c r="DY61" s="1223"/>
      <c r="DZ61" s="2609" t="s">
        <v>19</v>
      </c>
      <c r="EA61" s="2611"/>
      <c r="EB61" s="1392">
        <f>SUM(EB58:EB60)</f>
        <v>0</v>
      </c>
      <c r="EC61" s="1187"/>
      <c r="ED61" s="1187"/>
      <c r="EE61" s="2616" t="s">
        <v>19</v>
      </c>
      <c r="EF61" s="2617"/>
      <c r="EG61" s="1392">
        <f>SUM(EG58:EG60)</f>
        <v>0</v>
      </c>
      <c r="EH61" s="1187"/>
      <c r="EI61" s="1187"/>
      <c r="EJ61" s="2624" t="s">
        <v>19</v>
      </c>
      <c r="EK61" s="2625"/>
      <c r="EL61" s="1393">
        <f>SUM(EL58:EL60)</f>
        <v>0</v>
      </c>
      <c r="EM61" s="1187"/>
      <c r="EN61" s="1226"/>
      <c r="EO61" s="1695"/>
      <c r="EP61" s="1704"/>
      <c r="EQ61" s="1704"/>
      <c r="ER61" s="1375">
        <f>SUM(ER58:ER60)</f>
        <v>0</v>
      </c>
      <c r="ES61" s="1375"/>
      <c r="ET61" s="1375">
        <f>SUM(ET58:ET60)</f>
        <v>0</v>
      </c>
      <c r="EU61" s="1375"/>
      <c r="EV61" s="1375">
        <f>SUM(EV58:EV60)</f>
        <v>0</v>
      </c>
      <c r="EW61" s="1375"/>
      <c r="EX61" s="1375">
        <f>SUM(EX58:EX60)</f>
        <v>0</v>
      </c>
      <c r="EY61" s="1375"/>
      <c r="FA61" s="1230"/>
      <c r="FB61" s="1230"/>
      <c r="FC61" s="1238"/>
      <c r="FD61" s="1231"/>
      <c r="FE61" s="1223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34"/>
      <c r="GZ61" s="4"/>
      <c r="HA61" s="4"/>
      <c r="HB61" s="4"/>
      <c r="HC61" s="4"/>
      <c r="HD61" s="4"/>
      <c r="HE61" s="434"/>
      <c r="HF61" s="434"/>
      <c r="HG61" s="434"/>
      <c r="HH61" s="434"/>
      <c r="HI61" s="2376" t="s">
        <v>372</v>
      </c>
      <c r="HJ61" s="2377"/>
      <c r="HK61" s="2380" t="s">
        <v>11</v>
      </c>
      <c r="HL61" s="2380" t="s">
        <v>12</v>
      </c>
      <c r="HM61" s="4"/>
      <c r="HN61" s="1223"/>
      <c r="HO61" s="434"/>
      <c r="HP61" s="4"/>
      <c r="HQ61" s="4"/>
      <c r="HR61" s="4"/>
      <c r="HS61" s="4"/>
      <c r="HT61" s="4"/>
      <c r="HU61" s="434"/>
      <c r="HV61" s="434"/>
      <c r="HW61" s="434"/>
      <c r="HX61" s="434"/>
      <c r="HY61" s="2376" t="s">
        <v>372</v>
      </c>
      <c r="HZ61" s="2377"/>
      <c r="IA61" s="2380" t="s">
        <v>11</v>
      </c>
      <c r="IB61" s="2380" t="s">
        <v>12</v>
      </c>
      <c r="IC61" s="1226"/>
      <c r="ID61" s="4"/>
      <c r="IE61" s="434"/>
      <c r="IF61" s="434"/>
      <c r="IG61" s="434"/>
      <c r="IH61" s="434"/>
      <c r="II61" s="434"/>
      <c r="IJ61" s="434"/>
      <c r="IK61" s="434"/>
      <c r="IL61" s="434"/>
      <c r="IM61" s="434"/>
      <c r="IN61" s="434"/>
      <c r="IO61" s="434"/>
      <c r="IP61" s="434"/>
      <c r="IQ61" s="434"/>
      <c r="IR61" s="434"/>
      <c r="IS61" s="434"/>
      <c r="IT61" s="434"/>
      <c r="IU61" s="434"/>
      <c r="IV61" s="434"/>
      <c r="IW61" s="434"/>
      <c r="IX61" s="434"/>
      <c r="IY61" s="434"/>
      <c r="IZ61" s="434"/>
      <c r="JA61" s="434"/>
      <c r="JB61" s="434"/>
      <c r="JC61" s="434"/>
      <c r="JD61" s="434"/>
      <c r="JE61" s="434"/>
      <c r="JF61" s="434"/>
      <c r="JG61" s="434"/>
      <c r="JH61" s="434"/>
      <c r="JI61" s="434"/>
      <c r="JJ61" s="434"/>
      <c r="JK61" s="434"/>
      <c r="JL61" s="434"/>
      <c r="JM61" s="434"/>
      <c r="JN61" s="434"/>
      <c r="JO61" s="434"/>
      <c r="JP61" s="434"/>
      <c r="JQ61" s="434"/>
      <c r="JR61" s="434"/>
      <c r="JS61" s="434"/>
      <c r="JT61" s="434"/>
      <c r="JU61" s="434"/>
      <c r="JV61" s="434"/>
      <c r="JW61" s="434"/>
      <c r="JX61" s="434"/>
      <c r="JY61" s="434"/>
      <c r="JZ61" s="434"/>
      <c r="KA61" s="434"/>
      <c r="KB61" s="434"/>
      <c r="KC61" s="434"/>
      <c r="KD61" s="434"/>
      <c r="KE61" s="434"/>
      <c r="KF61" s="434"/>
      <c r="KG61" s="434"/>
      <c r="KH61" s="434"/>
      <c r="KI61" s="434"/>
      <c r="KJ61" s="434"/>
      <c r="KK61" s="434"/>
      <c r="KL61" s="434"/>
      <c r="KM61" s="434"/>
      <c r="KN61" s="434"/>
      <c r="KO61" s="434"/>
      <c r="KP61" s="434"/>
      <c r="KQ61" s="434"/>
      <c r="KR61" s="434"/>
      <c r="KS61" s="434"/>
      <c r="KT61" s="434"/>
      <c r="KU61" s="434"/>
      <c r="KV61" s="434"/>
      <c r="KW61" s="434"/>
      <c r="KX61" s="434"/>
      <c r="KY61" s="434"/>
      <c r="KZ61" s="434"/>
      <c r="LA61" s="434"/>
      <c r="LB61" s="434"/>
      <c r="LC61" s="1225"/>
      <c r="LD61" s="1225"/>
      <c r="LE61" s="1225"/>
      <c r="LF61" s="1225"/>
      <c r="LG61" s="1225"/>
      <c r="LH61" s="1225"/>
      <c r="LI61" s="1225"/>
      <c r="LJ61" s="1225"/>
      <c r="LK61" s="1225"/>
      <c r="LL61" s="1225"/>
      <c r="LM61" s="1225"/>
      <c r="LN61" s="1225"/>
      <c r="LO61" s="434"/>
      <c r="LP61" s="434"/>
      <c r="LQ61" s="434"/>
      <c r="LR61" s="434"/>
      <c r="LS61" s="434"/>
      <c r="LT61" s="434"/>
      <c r="LU61" s="434"/>
      <c r="LV61" s="434"/>
      <c r="LW61" s="434"/>
      <c r="LX61" s="434"/>
      <c r="LY61" s="434"/>
      <c r="LZ61" s="434"/>
      <c r="MA61" s="434"/>
      <c r="MB61" s="434"/>
      <c r="MC61" s="434"/>
      <c r="MD61" s="2255" t="s">
        <v>340</v>
      </c>
      <c r="ME61" s="2256"/>
      <c r="MF61" s="787" t="s">
        <v>11</v>
      </c>
      <c r="MG61" s="788" t="s">
        <v>12</v>
      </c>
      <c r="MH61" s="434"/>
      <c r="MI61" s="2259" t="s">
        <v>348</v>
      </c>
      <c r="MJ61" s="2260"/>
      <c r="MK61" s="1780" t="s">
        <v>11</v>
      </c>
      <c r="ML61" s="840" t="s">
        <v>12</v>
      </c>
      <c r="MM61" s="434"/>
      <c r="MN61" s="2263" t="s">
        <v>341</v>
      </c>
      <c r="MO61" s="2264"/>
      <c r="MP61" s="789" t="s">
        <v>11</v>
      </c>
      <c r="MQ61" s="790" t="s">
        <v>12</v>
      </c>
      <c r="MR61" s="1233"/>
      <c r="MS61" s="139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2382" t="s">
        <v>340</v>
      </c>
      <c r="NF61" s="2383"/>
      <c r="NG61" s="2386" t="s">
        <v>11</v>
      </c>
      <c r="NH61" s="2388" t="s">
        <v>12</v>
      </c>
      <c r="NI61" s="4"/>
      <c r="NJ61" s="2237" t="s">
        <v>348</v>
      </c>
      <c r="NK61" s="2238"/>
      <c r="NL61" s="2275" t="s">
        <v>11</v>
      </c>
      <c r="NM61" s="2277" t="s">
        <v>12</v>
      </c>
      <c r="NN61" s="4"/>
      <c r="NO61" s="2279" t="s">
        <v>341</v>
      </c>
      <c r="NP61" s="2280"/>
      <c r="NQ61" s="2368" t="s">
        <v>11</v>
      </c>
      <c r="NR61" s="2370" t="s">
        <v>12</v>
      </c>
      <c r="NS61" s="4"/>
    </row>
    <row r="62" spans="1:383" ht="26.25" thickBot="1" x14ac:dyDescent="0.4">
      <c r="A62" s="1224"/>
      <c r="B62" s="2971" t="s">
        <v>201</v>
      </c>
      <c r="C62" s="2972"/>
      <c r="D62" s="2973"/>
      <c r="E62" s="1523" t="s">
        <v>180</v>
      </c>
      <c r="F62" s="1377" t="s">
        <v>192</v>
      </c>
      <c r="G62" s="1378" t="s">
        <v>193</v>
      </c>
      <c r="H62" s="1379" t="s">
        <v>188</v>
      </c>
      <c r="I62" s="1380" t="s">
        <v>189</v>
      </c>
      <c r="J62" s="1381" t="s">
        <v>307</v>
      </c>
      <c r="K62" s="1382">
        <v>4</v>
      </c>
      <c r="L62" s="4"/>
      <c r="M62" s="1226"/>
      <c r="N62" s="4"/>
      <c r="O62" s="4"/>
      <c r="P62" s="4"/>
      <c r="Q62" s="2730" t="s">
        <v>110</v>
      </c>
      <c r="R62" s="2731"/>
      <c r="S62" s="2731"/>
      <c r="T62" s="2731"/>
      <c r="U62" s="2731"/>
      <c r="V62" s="2731"/>
      <c r="W62" s="2731"/>
      <c r="X62" s="2731"/>
      <c r="Y62" s="2731"/>
      <c r="Z62" s="2731"/>
      <c r="AA62" s="2732"/>
      <c r="AB62" s="4"/>
      <c r="AC62" s="4"/>
      <c r="AD62" s="4"/>
      <c r="AE62" s="1226"/>
      <c r="AF62" s="1223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1223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39"/>
      <c r="CQ62" s="39"/>
      <c r="CR62" s="39"/>
      <c r="CS62" s="39"/>
      <c r="CT62" s="39"/>
      <c r="CU62" s="39"/>
      <c r="CV62" s="39"/>
      <c r="CW62" s="4"/>
      <c r="CX62" s="4"/>
      <c r="CY62" s="4"/>
      <c r="CZ62" s="4"/>
      <c r="DA62" s="4"/>
      <c r="DB62" s="4"/>
      <c r="DC62" s="1309"/>
      <c r="DD62" s="1309"/>
      <c r="DE62" s="1309"/>
      <c r="DF62" s="1309"/>
      <c r="DG62" s="1309"/>
      <c r="DH62" s="1309"/>
      <c r="DI62" s="4"/>
      <c r="DJ62" s="4"/>
      <c r="DK62" s="39"/>
      <c r="DL62" s="39"/>
      <c r="DM62" s="39"/>
      <c r="DN62" s="39"/>
      <c r="DO62" s="39"/>
      <c r="DP62" s="39"/>
      <c r="DQ62" s="2645" t="s">
        <v>165</v>
      </c>
      <c r="DR62" s="2646"/>
      <c r="DS62" s="2646"/>
      <c r="DT62" s="2646"/>
      <c r="DU62" s="2647"/>
      <c r="DV62" s="1351">
        <f>COUNTIF(DW13:DW45,7)</f>
        <v>0</v>
      </c>
      <c r="DW62" s="1352" t="e">
        <f>DV62*100/DV68</f>
        <v>#DIV/0!</v>
      </c>
      <c r="DX62" s="1226"/>
      <c r="DY62" s="1223"/>
      <c r="DZ62" s="1187"/>
      <c r="EA62" s="1187"/>
      <c r="EB62" s="1187"/>
      <c r="EC62" s="1187"/>
      <c r="ED62" s="1187"/>
      <c r="EE62" s="1187"/>
      <c r="EF62" s="1187"/>
      <c r="EG62" s="1187"/>
      <c r="EH62" s="1187"/>
      <c r="EI62" s="1187"/>
      <c r="EJ62" s="1187"/>
      <c r="EK62" s="1187"/>
      <c r="EL62" s="1187"/>
      <c r="EM62" s="1187"/>
      <c r="EN62" s="1226"/>
      <c r="EO62" s="1695"/>
      <c r="EP62" s="1704"/>
      <c r="EQ62" s="1704"/>
      <c r="FA62" s="1230"/>
      <c r="FB62" s="1230"/>
      <c r="FC62" s="1238"/>
      <c r="FD62" s="1231"/>
      <c r="FE62" s="1223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34"/>
      <c r="GZ62" s="4"/>
      <c r="HA62" s="4"/>
      <c r="HB62" s="4"/>
      <c r="HC62" s="4"/>
      <c r="HD62" s="4"/>
      <c r="HE62" s="434"/>
      <c r="HF62" s="434"/>
      <c r="HG62" s="434"/>
      <c r="HH62" s="434"/>
      <c r="HI62" s="2378"/>
      <c r="HJ62" s="2379"/>
      <c r="HK62" s="2381"/>
      <c r="HL62" s="2381"/>
      <c r="HM62" s="4"/>
      <c r="HN62" s="1223"/>
      <c r="HO62" s="434"/>
      <c r="HP62" s="4"/>
      <c r="HQ62" s="4"/>
      <c r="HR62" s="4"/>
      <c r="HS62" s="4"/>
      <c r="HT62" s="4"/>
      <c r="HU62" s="434"/>
      <c r="HV62" s="434"/>
      <c r="HW62" s="434"/>
      <c r="HX62" s="434"/>
      <c r="HY62" s="2378"/>
      <c r="HZ62" s="2379"/>
      <c r="IA62" s="2381"/>
      <c r="IB62" s="2381"/>
      <c r="IC62" s="1226"/>
      <c r="ID62" s="4"/>
      <c r="IE62" s="434"/>
      <c r="IF62" s="434"/>
      <c r="IG62" s="434"/>
      <c r="IH62" s="434"/>
      <c r="II62" s="434"/>
      <c r="IJ62" s="434"/>
      <c r="IK62" s="434"/>
      <c r="IL62" s="434"/>
      <c r="IM62" s="434"/>
      <c r="IN62" s="434"/>
      <c r="IO62" s="434"/>
      <c r="IP62" s="434"/>
      <c r="IQ62" s="434"/>
      <c r="IR62" s="434"/>
      <c r="IS62" s="434"/>
      <c r="IT62" s="434"/>
      <c r="IU62" s="434"/>
      <c r="IV62" s="434"/>
      <c r="IW62" s="434"/>
      <c r="IX62" s="434"/>
      <c r="IY62" s="434"/>
      <c r="IZ62" s="434"/>
      <c r="JA62" s="434"/>
      <c r="JB62" s="434"/>
      <c r="JC62" s="434"/>
      <c r="JD62" s="434"/>
      <c r="JE62" s="434"/>
      <c r="JF62" s="434"/>
      <c r="JG62" s="434"/>
      <c r="JH62" s="434"/>
      <c r="JI62" s="434"/>
      <c r="JJ62" s="434"/>
      <c r="JK62" s="434"/>
      <c r="JL62" s="434"/>
      <c r="JM62" s="434"/>
      <c r="JN62" s="434"/>
      <c r="JO62" s="434"/>
      <c r="JP62" s="434"/>
      <c r="JQ62" s="434"/>
      <c r="JR62" s="434"/>
      <c r="JS62" s="434"/>
      <c r="JT62" s="434"/>
      <c r="JU62" s="434"/>
      <c r="JV62" s="434"/>
      <c r="JW62" s="434"/>
      <c r="JX62" s="434"/>
      <c r="JY62" s="434"/>
      <c r="JZ62" s="434"/>
      <c r="KA62" s="434"/>
      <c r="KB62" s="434"/>
      <c r="KC62" s="434"/>
      <c r="KD62" s="434"/>
      <c r="KE62" s="434"/>
      <c r="KF62" s="434"/>
      <c r="KG62" s="434"/>
      <c r="KH62" s="434"/>
      <c r="KI62" s="434"/>
      <c r="KJ62" s="434"/>
      <c r="KK62" s="434"/>
      <c r="KL62" s="434"/>
      <c r="KM62" s="434"/>
      <c r="KN62" s="434"/>
      <c r="KO62" s="434"/>
      <c r="KP62" s="434"/>
      <c r="KQ62" s="434"/>
      <c r="KR62" s="434"/>
      <c r="KS62" s="434"/>
      <c r="KT62" s="434"/>
      <c r="KU62" s="434"/>
      <c r="KV62" s="434"/>
      <c r="KW62" s="434"/>
      <c r="KX62" s="434"/>
      <c r="KY62" s="434"/>
      <c r="KZ62" s="434"/>
      <c r="LA62" s="434"/>
      <c r="LB62" s="434"/>
      <c r="LC62" s="1225"/>
      <c r="LD62" s="1225"/>
      <c r="LE62" s="1225"/>
      <c r="LF62" s="1225"/>
      <c r="LG62" s="1225"/>
      <c r="LH62" s="1225"/>
      <c r="LI62" s="1225"/>
      <c r="LJ62" s="1225"/>
      <c r="LK62" s="1225"/>
      <c r="LL62" s="1225"/>
      <c r="LM62" s="1225"/>
      <c r="LN62" s="1225"/>
      <c r="LO62" s="434"/>
      <c r="LP62" s="434"/>
      <c r="LQ62" s="434"/>
      <c r="LR62" s="434"/>
      <c r="LS62" s="434"/>
      <c r="LT62" s="434"/>
      <c r="LU62" s="434"/>
      <c r="LV62" s="434"/>
      <c r="LW62" s="434"/>
      <c r="LX62" s="434"/>
      <c r="LY62" s="434"/>
      <c r="LZ62" s="434"/>
      <c r="MA62" s="434"/>
      <c r="MB62" s="434"/>
      <c r="MC62" s="434"/>
      <c r="MD62" s="2257"/>
      <c r="ME62" s="2258"/>
      <c r="MF62" s="797"/>
      <c r="MG62" s="798"/>
      <c r="MH62" s="434"/>
      <c r="MI62" s="2261"/>
      <c r="MJ62" s="2262"/>
      <c r="MK62" s="1781"/>
      <c r="ML62" s="846"/>
      <c r="MM62" s="434"/>
      <c r="MN62" s="2265"/>
      <c r="MO62" s="2266"/>
      <c r="MP62" s="799"/>
      <c r="MQ62" s="800"/>
      <c r="MR62" s="1233"/>
      <c r="MS62" s="139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2384"/>
      <c r="NF62" s="2385"/>
      <c r="NG62" s="2387"/>
      <c r="NH62" s="2389"/>
      <c r="NI62" s="4"/>
      <c r="NJ62" s="2239"/>
      <c r="NK62" s="2240"/>
      <c r="NL62" s="2276"/>
      <c r="NM62" s="2278"/>
      <c r="NN62" s="4"/>
      <c r="NO62" s="2281"/>
      <c r="NP62" s="2282"/>
      <c r="NQ62" s="2369"/>
      <c r="NR62" s="2371"/>
      <c r="NS62" s="4"/>
    </row>
    <row r="63" spans="1:383" ht="61.5" thickBot="1" x14ac:dyDescent="0.4">
      <c r="A63" s="1224"/>
      <c r="B63" s="2971" t="s">
        <v>202</v>
      </c>
      <c r="C63" s="2972"/>
      <c r="D63" s="2973"/>
      <c r="E63" s="1523" t="s">
        <v>181</v>
      </c>
      <c r="F63" s="1377" t="s">
        <v>194</v>
      </c>
      <c r="G63" s="1378" t="s">
        <v>195</v>
      </c>
      <c r="H63" s="1379" t="s">
        <v>308</v>
      </c>
      <c r="I63" s="1380" t="s">
        <v>309</v>
      </c>
      <c r="J63" s="1381" t="s">
        <v>310</v>
      </c>
      <c r="K63" s="1382">
        <v>5</v>
      </c>
      <c r="L63" s="4"/>
      <c r="M63" s="1226"/>
      <c r="N63" s="4"/>
      <c r="O63" s="4"/>
      <c r="P63" s="4"/>
      <c r="Q63" s="2735" t="s">
        <v>21</v>
      </c>
      <c r="R63" s="2736"/>
      <c r="S63" s="1395" t="s">
        <v>102</v>
      </c>
      <c r="T63" s="1396" t="s">
        <v>103</v>
      </c>
      <c r="U63" s="1396" t="s">
        <v>104</v>
      </c>
      <c r="V63" s="1396" t="s">
        <v>105</v>
      </c>
      <c r="W63" s="1396" t="s">
        <v>106</v>
      </c>
      <c r="X63" s="1397" t="s">
        <v>107</v>
      </c>
      <c r="Y63" s="1396" t="s">
        <v>108</v>
      </c>
      <c r="Z63" s="1398" t="s">
        <v>93</v>
      </c>
      <c r="AA63" s="1399" t="s">
        <v>21</v>
      </c>
      <c r="AB63" s="1400"/>
      <c r="AC63" s="11"/>
      <c r="AD63" s="1400"/>
      <c r="AE63" s="1226"/>
      <c r="AF63" s="1223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1223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39"/>
      <c r="CQ63" s="39"/>
      <c r="CR63" s="39"/>
      <c r="CS63" s="39"/>
      <c r="CT63" s="39"/>
      <c r="CU63" s="39"/>
      <c r="CV63" s="39"/>
      <c r="CW63" s="4"/>
      <c r="CX63" s="4"/>
      <c r="CY63" s="4"/>
      <c r="CZ63" s="4"/>
      <c r="DA63" s="4"/>
      <c r="DB63" s="4"/>
      <c r="DC63" s="1309"/>
      <c r="DD63" s="1309"/>
      <c r="DE63" s="1309"/>
      <c r="DF63" s="1309"/>
      <c r="DG63" s="1309"/>
      <c r="DH63" s="1309"/>
      <c r="DI63" s="4"/>
      <c r="DJ63" s="4"/>
      <c r="DK63" s="39"/>
      <c r="DL63" s="39"/>
      <c r="DM63" s="39"/>
      <c r="DN63" s="39"/>
      <c r="DO63" s="39"/>
      <c r="DP63" s="39"/>
      <c r="DQ63" s="2645" t="s">
        <v>166</v>
      </c>
      <c r="DR63" s="2646"/>
      <c r="DS63" s="2646"/>
      <c r="DT63" s="2646"/>
      <c r="DU63" s="2647"/>
      <c r="DV63" s="1351">
        <f>COUNTIF(DW13:DW45,8)</f>
        <v>0</v>
      </c>
      <c r="DW63" s="1352" t="e">
        <f>DV63*100/DV68</f>
        <v>#DIV/0!</v>
      </c>
      <c r="DX63" s="1226"/>
      <c r="DY63" s="1223"/>
      <c r="DZ63" s="1187"/>
      <c r="EA63" s="1187"/>
      <c r="EB63" s="1187"/>
      <c r="EC63" s="1187"/>
      <c r="ED63" s="1187"/>
      <c r="EE63" s="1187"/>
      <c r="EF63" s="1187"/>
      <c r="EG63" s="1187"/>
      <c r="EH63" s="1187"/>
      <c r="EI63" s="1187"/>
      <c r="EJ63" s="1187"/>
      <c r="EK63" s="1187"/>
      <c r="EL63" s="1187"/>
      <c r="EM63" s="1187"/>
      <c r="EN63" s="1226"/>
      <c r="EO63" s="1695"/>
      <c r="EP63" s="1698"/>
      <c r="EQ63" s="1699"/>
      <c r="ER63" s="3071" t="s">
        <v>232</v>
      </c>
      <c r="ES63" s="3072"/>
      <c r="ET63" s="3072"/>
      <c r="EU63" s="3072"/>
      <c r="EV63" s="3072"/>
      <c r="EW63" s="3072"/>
      <c r="EX63" s="3072"/>
      <c r="EY63" s="3073"/>
      <c r="FA63" s="1230"/>
      <c r="FB63" s="1230"/>
      <c r="FC63" s="1238"/>
      <c r="FD63" s="1231"/>
      <c r="FE63" s="1223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34"/>
      <c r="GZ63" s="4"/>
      <c r="HA63" s="4"/>
      <c r="HB63" s="4"/>
      <c r="HC63" s="4"/>
      <c r="HD63" s="4"/>
      <c r="HE63" s="434"/>
      <c r="HF63" s="434"/>
      <c r="HG63" s="434"/>
      <c r="HH63" s="434"/>
      <c r="HI63" s="2372" t="s">
        <v>324</v>
      </c>
      <c r="HJ63" s="2373"/>
      <c r="HK63" s="723">
        <f>COUNTIFS(HL13:HL45,"ВЫСОКИЙ")</f>
        <v>0</v>
      </c>
      <c r="HL63" s="724" t="e">
        <f>HK63*100/HK66</f>
        <v>#DIV/0!</v>
      </c>
      <c r="HM63" s="4"/>
      <c r="HN63" s="1223"/>
      <c r="HO63" s="434"/>
      <c r="HP63" s="4"/>
      <c r="HQ63" s="4"/>
      <c r="HR63" s="4"/>
      <c r="HS63" s="4"/>
      <c r="HT63" s="4"/>
      <c r="HU63" s="434"/>
      <c r="HV63" s="434"/>
      <c r="HW63" s="434"/>
      <c r="HX63" s="434"/>
      <c r="HY63" s="2372" t="s">
        <v>324</v>
      </c>
      <c r="HZ63" s="2373"/>
      <c r="IA63" s="723">
        <f>COUNTIFS(IB13:IB45,"ВЫСОКИЙ")</f>
        <v>0</v>
      </c>
      <c r="IB63" s="724" t="e">
        <f>IA63*100/IA66</f>
        <v>#DIV/0!</v>
      </c>
      <c r="IC63" s="1226"/>
      <c r="ID63" s="4"/>
      <c r="IE63" s="434"/>
      <c r="IF63" s="434"/>
      <c r="IG63" s="434"/>
      <c r="IH63" s="434"/>
      <c r="II63" s="434"/>
      <c r="IJ63" s="434"/>
      <c r="IK63" s="434"/>
      <c r="IL63" s="434"/>
      <c r="IM63" s="434"/>
      <c r="IN63" s="434"/>
      <c r="IO63" s="434"/>
      <c r="IP63" s="434"/>
      <c r="IQ63" s="434"/>
      <c r="IR63" s="434"/>
      <c r="IS63" s="434"/>
      <c r="IT63" s="434"/>
      <c r="IU63" s="434"/>
      <c r="IV63" s="434"/>
      <c r="IW63" s="434"/>
      <c r="IX63" s="434"/>
      <c r="IY63" s="434"/>
      <c r="IZ63" s="434"/>
      <c r="JA63" s="434"/>
      <c r="JB63" s="434"/>
      <c r="JC63" s="434"/>
      <c r="JD63" s="434"/>
      <c r="JE63" s="434"/>
      <c r="JF63" s="434"/>
      <c r="JG63" s="434"/>
      <c r="JH63" s="434"/>
      <c r="JI63" s="434"/>
      <c r="JJ63" s="434"/>
      <c r="JK63" s="434"/>
      <c r="JL63" s="434"/>
      <c r="JM63" s="434"/>
      <c r="JN63" s="434"/>
      <c r="JO63" s="434"/>
      <c r="JP63" s="434"/>
      <c r="JQ63" s="434"/>
      <c r="JR63" s="434"/>
      <c r="JS63" s="434"/>
      <c r="JT63" s="434"/>
      <c r="JU63" s="434"/>
      <c r="JV63" s="434"/>
      <c r="JW63" s="434"/>
      <c r="JX63" s="434"/>
      <c r="JY63" s="434"/>
      <c r="JZ63" s="434"/>
      <c r="KA63" s="434"/>
      <c r="KB63" s="434"/>
      <c r="KC63" s="434"/>
      <c r="KD63" s="434"/>
      <c r="KE63" s="434"/>
      <c r="KF63" s="434"/>
      <c r="KG63" s="434"/>
      <c r="KH63" s="434"/>
      <c r="KI63" s="434"/>
      <c r="KJ63" s="434"/>
      <c r="KK63" s="434"/>
      <c r="KL63" s="434"/>
      <c r="KM63" s="434"/>
      <c r="KN63" s="434"/>
      <c r="KO63" s="434"/>
      <c r="KP63" s="434"/>
      <c r="KQ63" s="434"/>
      <c r="KR63" s="434"/>
      <c r="KS63" s="434"/>
      <c r="KT63" s="434"/>
      <c r="KU63" s="434"/>
      <c r="KV63" s="434"/>
      <c r="KW63" s="434"/>
      <c r="KX63" s="434"/>
      <c r="KY63" s="434"/>
      <c r="KZ63" s="434"/>
      <c r="LA63" s="434"/>
      <c r="LB63" s="434"/>
      <c r="LC63" s="1225"/>
      <c r="LD63" s="1225"/>
      <c r="LE63" s="1225"/>
      <c r="LF63" s="1225"/>
      <c r="LG63" s="1225"/>
      <c r="LH63" s="1225"/>
      <c r="LI63" s="1225"/>
      <c r="LJ63" s="1225"/>
      <c r="LK63" s="1225"/>
      <c r="LL63" s="1225"/>
      <c r="LM63" s="1225"/>
      <c r="LN63" s="1225"/>
      <c r="LO63" s="434"/>
      <c r="LP63" s="434"/>
      <c r="LQ63" s="434"/>
      <c r="LR63" s="434"/>
      <c r="LS63" s="434"/>
      <c r="LT63" s="434"/>
      <c r="LU63" s="434"/>
      <c r="LV63" s="434"/>
      <c r="LW63" s="434"/>
      <c r="LX63" s="434"/>
      <c r="LY63" s="434"/>
      <c r="LZ63" s="434"/>
      <c r="MA63" s="434"/>
      <c r="MB63" s="434"/>
      <c r="MC63" s="434"/>
      <c r="MD63" s="949" t="s">
        <v>342</v>
      </c>
      <c r="ME63" s="950"/>
      <c r="MF63" s="809">
        <f>COUNTIFS(MM13:MM45,"У-П")</f>
        <v>0</v>
      </c>
      <c r="MG63" s="951" t="e">
        <f>MF63*100/MF67</f>
        <v>#DIV/0!</v>
      </c>
      <c r="MH63" s="434"/>
      <c r="MI63" s="856" t="s">
        <v>342</v>
      </c>
      <c r="MJ63" s="857"/>
      <c r="MK63" s="858">
        <f>COUNTIFS(MO13:MO45,"У-П")</f>
        <v>0</v>
      </c>
      <c r="ML63" s="859" t="e">
        <f>MK63*100/MK67</f>
        <v>#DIV/0!</v>
      </c>
      <c r="MM63" s="434"/>
      <c r="MN63" s="2267" t="s">
        <v>342</v>
      </c>
      <c r="MO63" s="2268"/>
      <c r="MP63" s="811">
        <f>COUNTIFS(MQ13:MQ45,"У-П")</f>
        <v>0</v>
      </c>
      <c r="MQ63" s="952" t="e">
        <f>MP63*100/MP67</f>
        <v>#DIV/0!</v>
      </c>
      <c r="MR63" s="1233"/>
      <c r="MS63" s="139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83" t="s">
        <v>342</v>
      </c>
      <c r="NF63" s="484"/>
      <c r="NG63" s="471">
        <f>COUNTIFS(NQ13:NQ45,"У-П")</f>
        <v>0</v>
      </c>
      <c r="NH63" s="485" t="e">
        <f>NG63*100/NG67</f>
        <v>#DIV/0!</v>
      </c>
      <c r="NI63" s="4"/>
      <c r="NJ63" s="538" t="s">
        <v>342</v>
      </c>
      <c r="NK63" s="539"/>
      <c r="NL63" s="529">
        <f>COUNTIFS(NR13:NR45,"У-П")</f>
        <v>0</v>
      </c>
      <c r="NM63" s="540" t="e">
        <f>NL63*100/NL67</f>
        <v>#DIV/0!</v>
      </c>
      <c r="NN63" s="4"/>
      <c r="NO63" s="2374" t="s">
        <v>342</v>
      </c>
      <c r="NP63" s="2375"/>
      <c r="NQ63" s="587">
        <f>COUNTIFS(NS13:NS45,"У-П")</f>
        <v>0</v>
      </c>
      <c r="NR63" s="486" t="e">
        <f>NQ63*100/NQ67</f>
        <v>#DIV/0!</v>
      </c>
      <c r="NS63" s="4"/>
    </row>
    <row r="64" spans="1:383" ht="24" thickBot="1" x14ac:dyDescent="0.4">
      <c r="A64" s="1224"/>
      <c r="B64" s="2965" t="s">
        <v>203</v>
      </c>
      <c r="C64" s="2966"/>
      <c r="D64" s="2967"/>
      <c r="E64" s="1524" t="s">
        <v>182</v>
      </c>
      <c r="F64" s="1401" t="s">
        <v>196</v>
      </c>
      <c r="G64" s="1402" t="s">
        <v>197</v>
      </c>
      <c r="H64" s="1403" t="s">
        <v>311</v>
      </c>
      <c r="I64" s="1404" t="s">
        <v>312</v>
      </c>
      <c r="J64" s="1405" t="s">
        <v>313</v>
      </c>
      <c r="K64" s="1406">
        <v>6</v>
      </c>
      <c r="L64" s="4"/>
      <c r="M64" s="1226"/>
      <c r="N64" s="4"/>
      <c r="O64" s="4"/>
      <c r="P64" s="4"/>
      <c r="Q64" s="2728" t="s">
        <v>111</v>
      </c>
      <c r="R64" s="2729"/>
      <c r="S64" s="1407" t="s">
        <v>116</v>
      </c>
      <c r="T64" s="1408" t="s">
        <v>117</v>
      </c>
      <c r="U64" s="1408" t="s">
        <v>118</v>
      </c>
      <c r="V64" s="1408" t="s">
        <v>119</v>
      </c>
      <c r="W64" s="1408" t="s">
        <v>116</v>
      </c>
      <c r="X64" s="1408" t="s">
        <v>120</v>
      </c>
      <c r="Y64" s="1408" t="s">
        <v>121</v>
      </c>
      <c r="Z64" s="1409" t="s">
        <v>122</v>
      </c>
      <c r="AA64" s="1410">
        <v>1</v>
      </c>
      <c r="AB64" s="11"/>
      <c r="AC64" s="11"/>
      <c r="AD64" s="11"/>
      <c r="AE64" s="1226"/>
      <c r="AF64" s="1223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1411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1223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39"/>
      <c r="CQ64" s="39"/>
      <c r="CR64" s="39"/>
      <c r="CS64" s="39"/>
      <c r="CT64" s="39"/>
      <c r="CU64" s="39"/>
      <c r="CV64" s="39"/>
      <c r="CW64" s="4"/>
      <c r="CX64" s="4"/>
      <c r="CY64" s="4"/>
      <c r="CZ64" s="4"/>
      <c r="DA64" s="4"/>
      <c r="DB64" s="4"/>
      <c r="DC64" s="1309"/>
      <c r="DD64" s="1309"/>
      <c r="DE64" s="1309"/>
      <c r="DF64" s="1309"/>
      <c r="DG64" s="1309"/>
      <c r="DH64" s="1309"/>
      <c r="DI64" s="4"/>
      <c r="DJ64" s="4"/>
      <c r="DK64" s="39"/>
      <c r="DL64" s="39"/>
      <c r="DM64" s="39"/>
      <c r="DN64" s="39"/>
      <c r="DO64" s="39"/>
      <c r="DP64" s="39"/>
      <c r="DQ64" s="2654" t="s">
        <v>167</v>
      </c>
      <c r="DR64" s="2655"/>
      <c r="DS64" s="2655"/>
      <c r="DT64" s="2655"/>
      <c r="DU64" s="2656"/>
      <c r="DV64" s="1351">
        <f>COUNTIF(DW13:DW45,9)</f>
        <v>0</v>
      </c>
      <c r="DW64" s="1352" t="e">
        <f>DV64*100/DV68</f>
        <v>#DIV/0!</v>
      </c>
      <c r="DX64" s="1226"/>
      <c r="DY64" s="1223"/>
      <c r="DZ64" s="2660" t="s">
        <v>82</v>
      </c>
      <c r="EA64" s="2661"/>
      <c r="EB64" s="2661"/>
      <c r="EC64" s="2661"/>
      <c r="ED64" s="2661"/>
      <c r="EE64" s="2662"/>
      <c r="EF64" s="1187"/>
      <c r="EG64" s="1187"/>
      <c r="EH64" s="1187"/>
      <c r="EI64" s="1187"/>
      <c r="EJ64" s="1187"/>
      <c r="EK64" s="1187"/>
      <c r="EL64" s="1187"/>
      <c r="EM64" s="1187"/>
      <c r="EN64" s="1226"/>
      <c r="EO64" s="1695"/>
      <c r="EP64" s="1700"/>
      <c r="EQ64" s="1701"/>
      <c r="ER64" s="3074" t="s">
        <v>224</v>
      </c>
      <c r="ES64" s="3075"/>
      <c r="ET64" s="3074" t="s">
        <v>225</v>
      </c>
      <c r="EU64" s="3075"/>
      <c r="EV64" s="3074" t="s">
        <v>226</v>
      </c>
      <c r="EW64" s="3075"/>
      <c r="EX64" s="3076" t="s">
        <v>227</v>
      </c>
      <c r="EY64" s="3077"/>
      <c r="FA64" s="1230"/>
      <c r="FB64" s="1230"/>
      <c r="FC64" s="1238"/>
      <c r="FD64" s="1231"/>
      <c r="FE64" s="1223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34"/>
      <c r="GZ64" s="4"/>
      <c r="HA64" s="4"/>
      <c r="HB64" s="4"/>
      <c r="HC64" s="4"/>
      <c r="HD64" s="4"/>
      <c r="HE64" s="434"/>
      <c r="HF64" s="434"/>
      <c r="HG64" s="434"/>
      <c r="HH64" s="434"/>
      <c r="HI64" s="2362" t="s">
        <v>325</v>
      </c>
      <c r="HJ64" s="2363"/>
      <c r="HK64" s="725">
        <f>COUNTIFS(HL13:HL45,"СРЕДНИЙ")</f>
        <v>0</v>
      </c>
      <c r="HL64" s="726" t="e">
        <f>HK64*100/HK66</f>
        <v>#DIV/0!</v>
      </c>
      <c r="HM64" s="4"/>
      <c r="HN64" s="1223"/>
      <c r="HO64" s="434"/>
      <c r="HP64" s="4"/>
      <c r="HQ64" s="4"/>
      <c r="HR64" s="4"/>
      <c r="HS64" s="4"/>
      <c r="HT64" s="4"/>
      <c r="HU64" s="434"/>
      <c r="HV64" s="434"/>
      <c r="HW64" s="434"/>
      <c r="HX64" s="434"/>
      <c r="HY64" s="2362" t="s">
        <v>325</v>
      </c>
      <c r="HZ64" s="2363"/>
      <c r="IA64" s="725">
        <f>COUNTIFS(IB13:IB45,"СРЕДНИЙ")</f>
        <v>0</v>
      </c>
      <c r="IB64" s="726" t="e">
        <f>IA64*100/IA66</f>
        <v>#DIV/0!</v>
      </c>
      <c r="IC64" s="1226"/>
      <c r="ID64" s="4"/>
      <c r="IE64" s="434"/>
      <c r="IF64" s="434"/>
      <c r="IG64" s="434"/>
      <c r="IH64" s="434"/>
      <c r="II64" s="434"/>
      <c r="IJ64" s="434"/>
      <c r="IK64" s="434"/>
      <c r="IL64" s="434"/>
      <c r="IM64" s="434"/>
      <c r="IN64" s="434"/>
      <c r="IO64" s="434"/>
      <c r="IP64" s="434"/>
      <c r="IQ64" s="434"/>
      <c r="IR64" s="434"/>
      <c r="IS64" s="434"/>
      <c r="IT64" s="434"/>
      <c r="IU64" s="434"/>
      <c r="IV64" s="434"/>
      <c r="IW64" s="434"/>
      <c r="IX64" s="434"/>
      <c r="IY64" s="434"/>
      <c r="IZ64" s="434"/>
      <c r="JA64" s="434"/>
      <c r="JB64" s="434"/>
      <c r="JC64" s="434"/>
      <c r="JD64" s="434"/>
      <c r="JE64" s="434"/>
      <c r="JF64" s="434"/>
      <c r="JG64" s="434"/>
      <c r="JH64" s="434"/>
      <c r="JI64" s="434"/>
      <c r="JJ64" s="434"/>
      <c r="JK64" s="434"/>
      <c r="JL64" s="434"/>
      <c r="JM64" s="434"/>
      <c r="JN64" s="434"/>
      <c r="JO64" s="434"/>
      <c r="JP64" s="434"/>
      <c r="JQ64" s="434"/>
      <c r="JR64" s="434"/>
      <c r="JS64" s="434"/>
      <c r="JT64" s="434"/>
      <c r="JU64" s="434"/>
      <c r="JV64" s="434"/>
      <c r="JW64" s="434"/>
      <c r="JX64" s="434"/>
      <c r="JY64" s="434"/>
      <c r="JZ64" s="434"/>
      <c r="KA64" s="434"/>
      <c r="KB64" s="434"/>
      <c r="KC64" s="434"/>
      <c r="KD64" s="434"/>
      <c r="KE64" s="434"/>
      <c r="KF64" s="434"/>
      <c r="KG64" s="434"/>
      <c r="KH64" s="434"/>
      <c r="KI64" s="434"/>
      <c r="KJ64" s="434"/>
      <c r="KK64" s="434"/>
      <c r="KL64" s="434"/>
      <c r="KM64" s="434"/>
      <c r="KN64" s="434"/>
      <c r="KO64" s="434"/>
      <c r="KP64" s="434"/>
      <c r="KQ64" s="434"/>
      <c r="KR64" s="434"/>
      <c r="KS64" s="434"/>
      <c r="KT64" s="434"/>
      <c r="KU64" s="434"/>
      <c r="KV64" s="434"/>
      <c r="KW64" s="434"/>
      <c r="KX64" s="434"/>
      <c r="KY64" s="434"/>
      <c r="KZ64" s="434"/>
      <c r="LA64" s="434"/>
      <c r="LB64" s="434"/>
      <c r="LC64" s="1225"/>
      <c r="LD64" s="1225"/>
      <c r="LE64" s="1225"/>
      <c r="LF64" s="1225"/>
      <c r="LG64" s="1225"/>
      <c r="LH64" s="1225"/>
      <c r="LI64" s="1225"/>
      <c r="LJ64" s="1225"/>
      <c r="LK64" s="1225"/>
      <c r="LL64" s="1225"/>
      <c r="LM64" s="1225"/>
      <c r="LN64" s="1225"/>
      <c r="LO64" s="434"/>
      <c r="LP64" s="434"/>
      <c r="LQ64" s="434"/>
      <c r="LR64" s="434"/>
      <c r="LS64" s="434"/>
      <c r="LT64" s="434"/>
      <c r="LU64" s="434"/>
      <c r="LV64" s="434"/>
      <c r="LW64" s="434"/>
      <c r="LX64" s="434"/>
      <c r="LY64" s="434"/>
      <c r="LZ64" s="434"/>
      <c r="MA64" s="434"/>
      <c r="MB64" s="434"/>
      <c r="MC64" s="434"/>
      <c r="MD64" s="963" t="s">
        <v>343</v>
      </c>
      <c r="ME64" s="964"/>
      <c r="MF64" s="820">
        <f>COUNTIFS(MM13:MM45,"С-П")</f>
        <v>0</v>
      </c>
      <c r="MG64" s="965" t="e">
        <f>MF64*100/MF67</f>
        <v>#DIV/0!</v>
      </c>
      <c r="MH64" s="434"/>
      <c r="MI64" s="1776" t="s">
        <v>343</v>
      </c>
      <c r="MJ64" s="1778"/>
      <c r="MK64" s="860">
        <f>COUNTIFS(MO13:MO45,"С-П")</f>
        <v>0</v>
      </c>
      <c r="ML64" s="871" t="e">
        <f>MK64*100/MK67</f>
        <v>#DIV/0!</v>
      </c>
      <c r="MM64" s="434"/>
      <c r="MN64" s="2269" t="s">
        <v>343</v>
      </c>
      <c r="MO64" s="2270"/>
      <c r="MP64" s="822">
        <f>COUNTIFS(MQ13:MQ45,"С-П")</f>
        <v>0</v>
      </c>
      <c r="MQ64" s="966" t="e">
        <f>MP64*100/MP67</f>
        <v>#DIV/0!</v>
      </c>
      <c r="MR64" s="1233"/>
      <c r="MS64" s="139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501" t="s">
        <v>343</v>
      </c>
      <c r="NF64" s="502"/>
      <c r="NG64" s="503">
        <f>COUNTIFS(NQ13:NQ45,"С-П")</f>
        <v>0</v>
      </c>
      <c r="NH64" s="504" t="e">
        <f>NG64*100/NG67</f>
        <v>#DIV/0!</v>
      </c>
      <c r="NI64" s="4"/>
      <c r="NJ64" s="551" t="s">
        <v>343</v>
      </c>
      <c r="NK64" s="552"/>
      <c r="NL64" s="541">
        <f>COUNTIFS(NR13:NR45,"С-П")</f>
        <v>0</v>
      </c>
      <c r="NM64" s="553" t="e">
        <f>NL64*100/NL67</f>
        <v>#DIV/0!</v>
      </c>
      <c r="NN64" s="4"/>
      <c r="NO64" s="2271" t="s">
        <v>343</v>
      </c>
      <c r="NP64" s="2272"/>
      <c r="NQ64" s="588">
        <f>COUNTIFS(NS13:NS45,"С-П")</f>
        <v>0</v>
      </c>
      <c r="NR64" s="505" t="e">
        <f>NQ64*100/NQ67</f>
        <v>#DIV/0!</v>
      </c>
      <c r="NS64" s="4"/>
    </row>
    <row r="65" spans="1:383" ht="38.25" thickBot="1" x14ac:dyDescent="0.4">
      <c r="A65" s="1224"/>
      <c r="B65" s="4"/>
      <c r="C65" s="4"/>
      <c r="D65" s="1226"/>
      <c r="E65" s="1223"/>
      <c r="F65" s="4"/>
      <c r="G65" s="4"/>
      <c r="H65" s="4"/>
      <c r="I65" s="4"/>
      <c r="J65" s="4"/>
      <c r="K65" s="4"/>
      <c r="L65" s="4"/>
      <c r="M65" s="1226"/>
      <c r="N65" s="4"/>
      <c r="O65" s="4"/>
      <c r="P65" s="4"/>
      <c r="Q65" s="2711" t="s">
        <v>112</v>
      </c>
      <c r="R65" s="2712"/>
      <c r="S65" s="1412" t="s">
        <v>123</v>
      </c>
      <c r="T65" s="1413" t="s">
        <v>124</v>
      </c>
      <c r="U65" s="1413" t="s">
        <v>125</v>
      </c>
      <c r="V65" s="1413" t="s">
        <v>126</v>
      </c>
      <c r="W65" s="1413" t="s">
        <v>127</v>
      </c>
      <c r="X65" s="1413" t="s">
        <v>128</v>
      </c>
      <c r="Y65" s="1413" t="s">
        <v>129</v>
      </c>
      <c r="Z65" s="1414" t="s">
        <v>130</v>
      </c>
      <c r="AA65" s="1415">
        <v>2</v>
      </c>
      <c r="AB65" s="11"/>
      <c r="AC65" s="11"/>
      <c r="AD65" s="11"/>
      <c r="AE65" s="1226"/>
      <c r="AF65" s="1223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1416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1223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39"/>
      <c r="CQ65" s="39"/>
      <c r="CR65" s="39"/>
      <c r="CS65" s="39"/>
      <c r="CT65" s="39"/>
      <c r="CU65" s="39"/>
      <c r="CV65" s="39"/>
      <c r="CW65" s="4"/>
      <c r="CX65" s="4"/>
      <c r="CY65" s="4"/>
      <c r="CZ65" s="4"/>
      <c r="DA65" s="4"/>
      <c r="DB65" s="4"/>
      <c r="DC65" s="1309"/>
      <c r="DD65" s="1309"/>
      <c r="DE65" s="1309"/>
      <c r="DF65" s="1309"/>
      <c r="DG65" s="1309"/>
      <c r="DH65" s="1309"/>
      <c r="DI65" s="4"/>
      <c r="DJ65" s="4"/>
      <c r="DK65" s="39"/>
      <c r="DL65" s="39"/>
      <c r="DM65" s="39"/>
      <c r="DN65" s="39"/>
      <c r="DO65" s="39"/>
      <c r="DP65" s="39"/>
      <c r="DQ65" s="2654" t="s">
        <v>168</v>
      </c>
      <c r="DR65" s="2655"/>
      <c r="DS65" s="2655"/>
      <c r="DT65" s="2655"/>
      <c r="DU65" s="2656"/>
      <c r="DV65" s="1351">
        <f>COUNTIF(DW13:DW45,10)</f>
        <v>0</v>
      </c>
      <c r="DW65" s="1352" t="e">
        <f>DV65*100/DV68</f>
        <v>#DIV/0!</v>
      </c>
      <c r="DX65" s="1226"/>
      <c r="DY65" s="1223"/>
      <c r="DZ65" s="2648" t="s">
        <v>21</v>
      </c>
      <c r="EA65" s="2649"/>
      <c r="EB65" s="2649"/>
      <c r="EC65" s="2650"/>
      <c r="ED65" s="1766" t="s">
        <v>11</v>
      </c>
      <c r="EE65" s="1353" t="s">
        <v>12</v>
      </c>
      <c r="EF65" s="1187"/>
      <c r="EG65" s="1187"/>
      <c r="EH65" s="1187"/>
      <c r="EI65" s="1187"/>
      <c r="EJ65" s="1187"/>
      <c r="EK65" s="1187"/>
      <c r="EL65" s="1187"/>
      <c r="EM65" s="1187"/>
      <c r="EN65" s="1226"/>
      <c r="EO65" s="1695"/>
      <c r="EP65" s="1702"/>
      <c r="EQ65" s="1703"/>
      <c r="ER65" s="1342" t="s">
        <v>11</v>
      </c>
      <c r="ES65" s="1343" t="s">
        <v>12</v>
      </c>
      <c r="ET65" s="1344" t="s">
        <v>11</v>
      </c>
      <c r="EU65" s="1345" t="s">
        <v>12</v>
      </c>
      <c r="EV65" s="1342" t="s">
        <v>11</v>
      </c>
      <c r="EW65" s="1343" t="s">
        <v>12</v>
      </c>
      <c r="EX65" s="1344" t="s">
        <v>11</v>
      </c>
      <c r="EY65" s="1345" t="s">
        <v>12</v>
      </c>
      <c r="FA65" s="1230"/>
      <c r="FB65" s="1230"/>
      <c r="FC65" s="1238"/>
      <c r="FD65" s="1231"/>
      <c r="FE65" s="1223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34"/>
      <c r="GZ65" s="4"/>
      <c r="HA65" s="4"/>
      <c r="HB65" s="4"/>
      <c r="HC65" s="4"/>
      <c r="HD65" s="4"/>
      <c r="HE65" s="434"/>
      <c r="HF65" s="434"/>
      <c r="HG65" s="434"/>
      <c r="HH65" s="434"/>
      <c r="HI65" s="2356" t="s">
        <v>209</v>
      </c>
      <c r="HJ65" s="2357"/>
      <c r="HK65" s="1789">
        <f>COUNTIFS(HL13:HL45,"НИЗКИЙ")</f>
        <v>0</v>
      </c>
      <c r="HL65" s="727" t="e">
        <f>HK65*100/HK66</f>
        <v>#DIV/0!</v>
      </c>
      <c r="HM65" s="4"/>
      <c r="HN65" s="1223"/>
      <c r="HO65" s="434"/>
      <c r="HP65" s="4"/>
      <c r="HQ65" s="4"/>
      <c r="HR65" s="4"/>
      <c r="HS65" s="4"/>
      <c r="HT65" s="4"/>
      <c r="HU65" s="434"/>
      <c r="HV65" s="434"/>
      <c r="HW65" s="434"/>
      <c r="HX65" s="434"/>
      <c r="HY65" s="2356" t="s">
        <v>209</v>
      </c>
      <c r="HZ65" s="2357"/>
      <c r="IA65" s="1789">
        <f>COUNTIFS(IB13:IB45,"НИЗКИЙ")</f>
        <v>0</v>
      </c>
      <c r="IB65" s="727" t="e">
        <f>IA65*100/IA66</f>
        <v>#DIV/0!</v>
      </c>
      <c r="IC65" s="1226"/>
      <c r="ID65" s="4"/>
      <c r="IE65" s="434"/>
      <c r="IF65" s="434"/>
      <c r="IG65" s="434"/>
      <c r="IH65" s="434"/>
      <c r="II65" s="434"/>
      <c r="IJ65" s="434"/>
      <c r="IK65" s="434"/>
      <c r="IL65" s="434"/>
      <c r="IM65" s="434"/>
      <c r="IN65" s="434"/>
      <c r="IO65" s="434"/>
      <c r="IP65" s="434"/>
      <c r="IQ65" s="434"/>
      <c r="IR65" s="434"/>
      <c r="IS65" s="434"/>
      <c r="IT65" s="434"/>
      <c r="IU65" s="434"/>
      <c r="IV65" s="434"/>
      <c r="IW65" s="434"/>
      <c r="IX65" s="434"/>
      <c r="IY65" s="434"/>
      <c r="IZ65" s="434"/>
      <c r="JA65" s="434"/>
      <c r="JB65" s="434"/>
      <c r="JC65" s="434"/>
      <c r="JD65" s="434"/>
      <c r="JE65" s="434"/>
      <c r="JF65" s="434"/>
      <c r="JG65" s="434"/>
      <c r="JH65" s="434"/>
      <c r="JI65" s="434"/>
      <c r="JJ65" s="434"/>
      <c r="JK65" s="434"/>
      <c r="JL65" s="434"/>
      <c r="JM65" s="434"/>
      <c r="JN65" s="434"/>
      <c r="JO65" s="434"/>
      <c r="JP65" s="434"/>
      <c r="JQ65" s="434"/>
      <c r="JR65" s="434"/>
      <c r="JS65" s="434"/>
      <c r="JT65" s="434"/>
      <c r="JU65" s="434"/>
      <c r="JV65" s="434"/>
      <c r="JW65" s="434"/>
      <c r="JX65" s="434"/>
      <c r="JY65" s="434"/>
      <c r="JZ65" s="434"/>
      <c r="KA65" s="434"/>
      <c r="KB65" s="434"/>
      <c r="KC65" s="434"/>
      <c r="KD65" s="434"/>
      <c r="KE65" s="434"/>
      <c r="KF65" s="434"/>
      <c r="KG65" s="434"/>
      <c r="KH65" s="434"/>
      <c r="KI65" s="434"/>
      <c r="KJ65" s="434"/>
      <c r="KK65" s="434"/>
      <c r="KL65" s="434"/>
      <c r="KM65" s="434"/>
      <c r="KN65" s="434"/>
      <c r="KO65" s="434"/>
      <c r="KP65" s="434"/>
      <c r="KQ65" s="434"/>
      <c r="KR65" s="434"/>
      <c r="KS65" s="434"/>
      <c r="KT65" s="434"/>
      <c r="KU65" s="434"/>
      <c r="KV65" s="434"/>
      <c r="KW65" s="434"/>
      <c r="KX65" s="434"/>
      <c r="KY65" s="434"/>
      <c r="KZ65" s="434"/>
      <c r="LA65" s="434"/>
      <c r="LB65" s="434"/>
      <c r="LC65" s="1225"/>
      <c r="LD65" s="1225"/>
      <c r="LE65" s="1225"/>
      <c r="LF65" s="1225"/>
      <c r="LG65" s="1225"/>
      <c r="LH65" s="1225"/>
      <c r="LI65" s="1225"/>
      <c r="LJ65" s="1225"/>
      <c r="LK65" s="1225"/>
      <c r="LL65" s="1225"/>
      <c r="LM65" s="1225"/>
      <c r="LN65" s="1225"/>
      <c r="LO65" s="434"/>
      <c r="LP65" s="434"/>
      <c r="LQ65" s="434"/>
      <c r="LR65" s="434"/>
      <c r="LS65" s="434"/>
      <c r="LT65" s="434"/>
      <c r="LU65" s="434"/>
      <c r="LV65" s="434"/>
      <c r="LW65" s="434"/>
      <c r="LX65" s="434"/>
      <c r="LY65" s="434"/>
      <c r="LZ65" s="434"/>
      <c r="MA65" s="434"/>
      <c r="MB65" s="434"/>
      <c r="MC65" s="434"/>
      <c r="MD65" s="963" t="s">
        <v>344</v>
      </c>
      <c r="ME65" s="964"/>
      <c r="MF65" s="820">
        <f>COUNTIFS(MM13:MM45,"С-Н")</f>
        <v>0</v>
      </c>
      <c r="MG65" s="965" t="e">
        <f>MF65*100/MF67</f>
        <v>#DIV/0!</v>
      </c>
      <c r="MH65" s="434"/>
      <c r="MI65" s="1776" t="s">
        <v>344</v>
      </c>
      <c r="MJ65" s="1778"/>
      <c r="MK65" s="860">
        <f>COUNTIFS(MO13:MO45,"С-Н")</f>
        <v>0</v>
      </c>
      <c r="ML65" s="871" t="e">
        <f>MK65*100/MK67</f>
        <v>#DIV/0!</v>
      </c>
      <c r="MM65" s="434"/>
      <c r="MN65" s="2269" t="s">
        <v>344</v>
      </c>
      <c r="MO65" s="2270"/>
      <c r="MP65" s="822">
        <f>COUNTIFS(MQ13:MQ45,"С-Н")</f>
        <v>0</v>
      </c>
      <c r="MQ65" s="966" t="e">
        <f>MP65*100/MP67</f>
        <v>#DIV/0!</v>
      </c>
      <c r="MR65" s="1233"/>
      <c r="MS65" s="139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501" t="s">
        <v>344</v>
      </c>
      <c r="NF65" s="502"/>
      <c r="NG65" s="503">
        <f>COUNTIFS(NQ13:NQ45,"С-Н")</f>
        <v>0</v>
      </c>
      <c r="NH65" s="504" t="e">
        <f>NG65*100/NG67</f>
        <v>#DIV/0!</v>
      </c>
      <c r="NI65" s="4"/>
      <c r="NJ65" s="551" t="s">
        <v>344</v>
      </c>
      <c r="NK65" s="552"/>
      <c r="NL65" s="541">
        <f>COUNTIFS(NR13:NR45,"С-Н")</f>
        <v>0</v>
      </c>
      <c r="NM65" s="553" t="e">
        <f>NL65*100/NL67</f>
        <v>#DIV/0!</v>
      </c>
      <c r="NN65" s="4"/>
      <c r="NO65" s="2271" t="s">
        <v>344</v>
      </c>
      <c r="NP65" s="2272"/>
      <c r="NQ65" s="588">
        <f>COUNTIFS(NS13:NS45,"С-Н")</f>
        <v>0</v>
      </c>
      <c r="NR65" s="505" t="e">
        <f>NQ65*100/NQ67</f>
        <v>#DIV/0!</v>
      </c>
      <c r="NS65" s="4"/>
    </row>
    <row r="66" spans="1:383" ht="24" thickBot="1" x14ac:dyDescent="0.35">
      <c r="A66" s="1224"/>
      <c r="B66" s="1390"/>
      <c r="C66" s="1390"/>
      <c r="D66" s="1542"/>
      <c r="E66" s="1525"/>
      <c r="F66" s="1390"/>
      <c r="G66" s="1390"/>
      <c r="H66" s="1390"/>
      <c r="I66" s="1390"/>
      <c r="J66" s="1390"/>
      <c r="K66" s="1390"/>
      <c r="L66" s="1418"/>
      <c r="M66" s="1226"/>
      <c r="N66" s="4"/>
      <c r="O66" s="4"/>
      <c r="P66" s="4"/>
      <c r="Q66" s="2711" t="s">
        <v>114</v>
      </c>
      <c r="R66" s="2712"/>
      <c r="S66" s="1412" t="s">
        <v>131</v>
      </c>
      <c r="T66" s="1413" t="s">
        <v>132</v>
      </c>
      <c r="U66" s="1413" t="s">
        <v>133</v>
      </c>
      <c r="V66" s="1413" t="s">
        <v>117</v>
      </c>
      <c r="W66" s="1413" t="s">
        <v>124</v>
      </c>
      <c r="X66" s="1413" t="s">
        <v>134</v>
      </c>
      <c r="Y66" s="1413" t="s">
        <v>135</v>
      </c>
      <c r="Z66" s="1414" t="s">
        <v>136</v>
      </c>
      <c r="AA66" s="1415">
        <v>3</v>
      </c>
      <c r="AB66" s="11"/>
      <c r="AC66" s="11"/>
      <c r="AD66" s="11"/>
      <c r="AE66" s="1226"/>
      <c r="AF66" s="1223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1416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1223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39"/>
      <c r="CQ66" s="39"/>
      <c r="CR66" s="39"/>
      <c r="CS66" s="39"/>
      <c r="CT66" s="39"/>
      <c r="CU66" s="39"/>
      <c r="CV66" s="39"/>
      <c r="CW66" s="4"/>
      <c r="CX66" s="4"/>
      <c r="CY66" s="4"/>
      <c r="CZ66" s="4"/>
      <c r="DA66" s="4"/>
      <c r="DB66" s="4"/>
      <c r="DC66" s="1309"/>
      <c r="DD66" s="1309"/>
      <c r="DE66" s="1309"/>
      <c r="DF66" s="1309"/>
      <c r="DG66" s="1309"/>
      <c r="DH66" s="1309"/>
      <c r="DI66" s="4"/>
      <c r="DJ66" s="4"/>
      <c r="DK66" s="39"/>
      <c r="DL66" s="39"/>
      <c r="DM66" s="39"/>
      <c r="DN66" s="39"/>
      <c r="DO66" s="39"/>
      <c r="DP66" s="39"/>
      <c r="DQ66" s="2654" t="s">
        <v>169</v>
      </c>
      <c r="DR66" s="2655"/>
      <c r="DS66" s="2655"/>
      <c r="DT66" s="2655"/>
      <c r="DU66" s="2656"/>
      <c r="DV66" s="1351">
        <f>COUNTIF(DW13:DW45,11)</f>
        <v>0</v>
      </c>
      <c r="DW66" s="1352" t="e">
        <f>DV66*100/DV68</f>
        <v>#DIV/0!</v>
      </c>
      <c r="DX66" s="1226"/>
      <c r="DY66" s="1223"/>
      <c r="DZ66" s="2657" t="s">
        <v>83</v>
      </c>
      <c r="EA66" s="2658"/>
      <c r="EB66" s="2658"/>
      <c r="EC66" s="2659"/>
      <c r="ED66" s="1419">
        <f>COUNTIF(EL13:EL45,1)</f>
        <v>0</v>
      </c>
      <c r="EE66" s="1420" t="e">
        <f>ED66*100/ED76</f>
        <v>#DIV/0!</v>
      </c>
      <c r="EF66" s="1187"/>
      <c r="EG66" s="1187"/>
      <c r="EH66" s="1187"/>
      <c r="EI66" s="1187"/>
      <c r="EJ66" s="1187"/>
      <c r="EK66" s="1187"/>
      <c r="EL66" s="1187"/>
      <c r="EM66" s="1187"/>
      <c r="EN66" s="1226"/>
      <c r="EO66" s="1695"/>
      <c r="EP66" s="3080" t="s">
        <v>231</v>
      </c>
      <c r="EQ66" s="3081"/>
      <c r="ER66" s="1265">
        <f>COUNTIF(EY13:EY45,1)</f>
        <v>0</v>
      </c>
      <c r="ES66" s="1267" t="e">
        <f>ER66*100/ER69</f>
        <v>#DIV/0!</v>
      </c>
      <c r="ET66" s="1268">
        <f>COUNTIF(EZ13:EZ45,1)</f>
        <v>0</v>
      </c>
      <c r="EU66" s="1269" t="e">
        <f>ET66*100/ET69</f>
        <v>#DIV/0!</v>
      </c>
      <c r="EV66" s="1265">
        <f>COUNTIF(FA13:FA45,1)</f>
        <v>0</v>
      </c>
      <c r="EW66" s="1274" t="e">
        <f>EV66*100/EV69</f>
        <v>#DIV/0!</v>
      </c>
      <c r="EX66" s="1268">
        <f>COUNTIF(FB13:FB45,1)</f>
        <v>0</v>
      </c>
      <c r="EY66" s="1267" t="e">
        <f>EX66*100/EX69</f>
        <v>#DIV/0!</v>
      </c>
      <c r="FA66" s="1230"/>
      <c r="FB66" s="1230"/>
      <c r="FC66" s="1238"/>
      <c r="FD66" s="1231"/>
      <c r="FE66" s="1223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34"/>
      <c r="GZ66" s="4"/>
      <c r="HA66" s="4"/>
      <c r="HB66" s="4"/>
      <c r="HC66" s="4"/>
      <c r="HD66" s="4"/>
      <c r="HE66" s="434"/>
      <c r="HF66" s="434"/>
      <c r="HG66" s="434"/>
      <c r="HH66" s="434"/>
      <c r="HI66" s="728" t="s">
        <v>19</v>
      </c>
      <c r="HJ66" s="728"/>
      <c r="HK66" s="729">
        <f>SUM(HK63:HK65)</f>
        <v>0</v>
      </c>
      <c r="HL66" s="730"/>
      <c r="HM66" s="4"/>
      <c r="HN66" s="1223"/>
      <c r="HO66" s="434"/>
      <c r="HP66" s="4"/>
      <c r="HQ66" s="4"/>
      <c r="HR66" s="4"/>
      <c r="HS66" s="4"/>
      <c r="HT66" s="4"/>
      <c r="HU66" s="434"/>
      <c r="HV66" s="434"/>
      <c r="HW66" s="434"/>
      <c r="HX66" s="434"/>
      <c r="HY66" s="728" t="s">
        <v>19</v>
      </c>
      <c r="HZ66" s="728"/>
      <c r="IA66" s="729">
        <f>SUM(IA63:IA65)</f>
        <v>0</v>
      </c>
      <c r="IB66" s="730"/>
      <c r="IC66" s="1226"/>
      <c r="ID66" s="4"/>
      <c r="IE66" s="434"/>
      <c r="IF66" s="434"/>
      <c r="IG66" s="434"/>
      <c r="IH66" s="434"/>
      <c r="II66" s="434"/>
      <c r="IJ66" s="434"/>
      <c r="IK66" s="434"/>
      <c r="IL66" s="434"/>
      <c r="IM66" s="434"/>
      <c r="IN66" s="434"/>
      <c r="IO66" s="434"/>
      <c r="IP66" s="434"/>
      <c r="IQ66" s="434"/>
      <c r="IR66" s="434"/>
      <c r="IS66" s="434"/>
      <c r="IT66" s="434"/>
      <c r="IU66" s="434"/>
      <c r="IV66" s="434"/>
      <c r="IW66" s="434"/>
      <c r="IX66" s="434"/>
      <c r="IY66" s="434"/>
      <c r="IZ66" s="434"/>
      <c r="JA66" s="434"/>
      <c r="JB66" s="434"/>
      <c r="JC66" s="434"/>
      <c r="JD66" s="434"/>
      <c r="JE66" s="434"/>
      <c r="JF66" s="434"/>
      <c r="JG66" s="434"/>
      <c r="JH66" s="434"/>
      <c r="JI66" s="434"/>
      <c r="JJ66" s="434"/>
      <c r="JK66" s="434"/>
      <c r="JL66" s="434"/>
      <c r="JM66" s="434"/>
      <c r="JN66" s="434"/>
      <c r="JO66" s="434"/>
      <c r="JP66" s="434"/>
      <c r="JQ66" s="434"/>
      <c r="JR66" s="434"/>
      <c r="JS66" s="434"/>
      <c r="JT66" s="434"/>
      <c r="JU66" s="434"/>
      <c r="JV66" s="434"/>
      <c r="JW66" s="434"/>
      <c r="JX66" s="434"/>
      <c r="JY66" s="434"/>
      <c r="JZ66" s="434"/>
      <c r="KA66" s="434"/>
      <c r="KB66" s="434"/>
      <c r="KC66" s="434"/>
      <c r="KD66" s="434"/>
      <c r="KE66" s="434"/>
      <c r="KF66" s="434"/>
      <c r="KG66" s="434"/>
      <c r="KH66" s="434"/>
      <c r="KI66" s="434"/>
      <c r="KJ66" s="434"/>
      <c r="KK66" s="434"/>
      <c r="KL66" s="434"/>
      <c r="KM66" s="434"/>
      <c r="KN66" s="434"/>
      <c r="KO66" s="434"/>
      <c r="KP66" s="434"/>
      <c r="KQ66" s="434"/>
      <c r="KR66" s="434"/>
      <c r="KS66" s="434"/>
      <c r="KT66" s="434"/>
      <c r="KU66" s="434"/>
      <c r="KV66" s="434"/>
      <c r="KW66" s="434"/>
      <c r="KX66" s="434"/>
      <c r="KY66" s="434"/>
      <c r="KZ66" s="434"/>
      <c r="LA66" s="434"/>
      <c r="LB66" s="434"/>
      <c r="LC66" s="1225"/>
      <c r="LD66" s="1225"/>
      <c r="LE66" s="1225"/>
      <c r="LF66" s="1225"/>
      <c r="LG66" s="1225"/>
      <c r="LH66" s="1225"/>
      <c r="LI66" s="1225"/>
      <c r="LJ66" s="1225"/>
      <c r="LK66" s="1225"/>
      <c r="LL66" s="1225"/>
      <c r="LM66" s="1225"/>
      <c r="LN66" s="1225"/>
      <c r="LO66" s="434"/>
      <c r="LP66" s="434"/>
      <c r="LQ66" s="434"/>
      <c r="LR66" s="434"/>
      <c r="LS66" s="434"/>
      <c r="LT66" s="434"/>
      <c r="LU66" s="434"/>
      <c r="LV66" s="434"/>
      <c r="LW66" s="434"/>
      <c r="LX66" s="434"/>
      <c r="LY66" s="434"/>
      <c r="LZ66" s="434"/>
      <c r="MA66" s="434"/>
      <c r="MB66" s="434"/>
      <c r="MC66" s="434"/>
      <c r="MD66" s="978" t="s">
        <v>345</v>
      </c>
      <c r="ME66" s="979"/>
      <c r="MF66" s="831">
        <f>COUNTIFS(MM13:MM45,"У-Н")</f>
        <v>0</v>
      </c>
      <c r="MG66" s="980" t="e">
        <f>MF66*100/MF67</f>
        <v>#DIV/0!</v>
      </c>
      <c r="MH66" s="434"/>
      <c r="MI66" s="881" t="s">
        <v>345</v>
      </c>
      <c r="MJ66" s="882"/>
      <c r="MK66" s="872">
        <f>COUNTIFS(MO12:MO45,"У-Н")</f>
        <v>0</v>
      </c>
      <c r="ML66" s="883" t="e">
        <f>MK66*100/MK67</f>
        <v>#DIV/0!</v>
      </c>
      <c r="MM66" s="434"/>
      <c r="MN66" s="2241" t="s">
        <v>345</v>
      </c>
      <c r="MO66" s="2242"/>
      <c r="MP66" s="834">
        <f>COUNTIFS(MQ13:MQ45,"У-Н")</f>
        <v>0</v>
      </c>
      <c r="MQ66" s="982" t="e">
        <f>MP66*100/MP67</f>
        <v>#DIV/0!</v>
      </c>
      <c r="MR66" s="1233"/>
      <c r="MS66" s="139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521" t="s">
        <v>345</v>
      </c>
      <c r="NF66" s="522"/>
      <c r="NG66" s="523">
        <f>COUNTIFS(NQ13:NQ45,"У-Н")</f>
        <v>0</v>
      </c>
      <c r="NH66" s="524" t="e">
        <f>NG66*100/NG67</f>
        <v>#DIV/0!</v>
      </c>
      <c r="NI66" s="4"/>
      <c r="NJ66" s="564" t="s">
        <v>345</v>
      </c>
      <c r="NK66" s="565"/>
      <c r="NL66" s="554">
        <f>COUNTIFS(NR12:NR45,"У-Н")</f>
        <v>0</v>
      </c>
      <c r="NM66" s="566" t="e">
        <f>NL66*100/NL67</f>
        <v>#DIV/0!</v>
      </c>
      <c r="NN66" s="4"/>
      <c r="NO66" s="2273" t="s">
        <v>345</v>
      </c>
      <c r="NP66" s="2274"/>
      <c r="NQ66" s="589">
        <f>COUNTIFS(NS13:NS45,"У-Н")</f>
        <v>0</v>
      </c>
      <c r="NR66" s="525" t="e">
        <f>NQ66*100/NQ67</f>
        <v>#DIV/0!</v>
      </c>
      <c r="NS66" s="4"/>
    </row>
    <row r="67" spans="1:383" ht="24" thickBot="1" x14ac:dyDescent="0.35">
      <c r="A67" s="1224"/>
      <c r="B67" s="1390"/>
      <c r="C67" s="1390"/>
      <c r="D67" s="1542"/>
      <c r="E67" s="1525"/>
      <c r="F67" s="2702" t="s">
        <v>172</v>
      </c>
      <c r="G67" s="2703"/>
      <c r="H67" s="2703"/>
      <c r="I67" s="2703"/>
      <c r="J67" s="2703"/>
      <c r="K67" s="2703"/>
      <c r="L67" s="2704"/>
      <c r="M67" s="1431"/>
      <c r="N67" s="4"/>
      <c r="O67" s="4"/>
      <c r="P67" s="4"/>
      <c r="Q67" s="2711" t="s">
        <v>113</v>
      </c>
      <c r="R67" s="2712"/>
      <c r="S67" s="1412" t="s">
        <v>137</v>
      </c>
      <c r="T67" s="1413" t="s">
        <v>138</v>
      </c>
      <c r="U67" s="1413" t="s">
        <v>137</v>
      </c>
      <c r="V67" s="1413" t="s">
        <v>139</v>
      </c>
      <c r="W67" s="1413" t="s">
        <v>140</v>
      </c>
      <c r="X67" s="1413" t="s">
        <v>141</v>
      </c>
      <c r="Y67" s="1413" t="s">
        <v>142</v>
      </c>
      <c r="Z67" s="1414" t="s">
        <v>143</v>
      </c>
      <c r="AA67" s="1415">
        <v>4</v>
      </c>
      <c r="AB67" s="11"/>
      <c r="AC67" s="11"/>
      <c r="AD67" s="11"/>
      <c r="AE67" s="1226"/>
      <c r="AF67" s="1223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1416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1223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39"/>
      <c r="CQ67" s="39"/>
      <c r="CR67" s="39"/>
      <c r="CS67" s="39"/>
      <c r="CT67" s="39"/>
      <c r="CU67" s="39"/>
      <c r="CV67" s="39"/>
      <c r="CW67" s="4"/>
      <c r="CX67" s="4"/>
      <c r="CY67" s="4"/>
      <c r="CZ67" s="4"/>
      <c r="DA67" s="4"/>
      <c r="DB67" s="4"/>
      <c r="DC67" s="1309"/>
      <c r="DD67" s="1309"/>
      <c r="DE67" s="1309"/>
      <c r="DF67" s="1309"/>
      <c r="DG67" s="1309"/>
      <c r="DH67" s="1309"/>
      <c r="DI67" s="4"/>
      <c r="DJ67" s="4"/>
      <c r="DK67" s="39"/>
      <c r="DL67" s="39"/>
      <c r="DM67" s="39"/>
      <c r="DN67" s="39"/>
      <c r="DO67" s="39"/>
      <c r="DP67" s="39"/>
      <c r="DQ67" s="2677" t="s">
        <v>170</v>
      </c>
      <c r="DR67" s="2678"/>
      <c r="DS67" s="2678"/>
      <c r="DT67" s="2678"/>
      <c r="DU67" s="2679"/>
      <c r="DV67" s="1385">
        <f>COUNTIF(DW13:DW45,12)</f>
        <v>0</v>
      </c>
      <c r="DW67" s="1386" t="e">
        <f>DV67*100/DV68</f>
        <v>#DIV/0!</v>
      </c>
      <c r="DX67" s="1226"/>
      <c r="DY67" s="1223"/>
      <c r="DZ67" s="2606" t="s">
        <v>84</v>
      </c>
      <c r="EA67" s="2607"/>
      <c r="EB67" s="2607"/>
      <c r="EC67" s="2608"/>
      <c r="ED67" s="1419">
        <f>COUNTIF(EL13:EL45,2)</f>
        <v>0</v>
      </c>
      <c r="EE67" s="1420" t="e">
        <f>ED67*100/ED76</f>
        <v>#DIV/0!</v>
      </c>
      <c r="EF67" s="1187"/>
      <c r="EG67" s="1187"/>
      <c r="EH67" s="1187"/>
      <c r="EI67" s="1187"/>
      <c r="EJ67" s="1187"/>
      <c r="EK67" s="1187"/>
      <c r="EL67" s="1187"/>
      <c r="EM67" s="1187"/>
      <c r="EN67" s="1226"/>
      <c r="EO67" s="1695"/>
      <c r="EP67" s="3060" t="s">
        <v>239</v>
      </c>
      <c r="EQ67" s="3061"/>
      <c r="ER67" s="1303">
        <f>COUNTIF(EY13:EY45,2)</f>
        <v>0</v>
      </c>
      <c r="ES67" s="1305" t="e">
        <f>ER67*100/ER69</f>
        <v>#DIV/0!</v>
      </c>
      <c r="ET67" s="1306">
        <f>COUNTIF(EZ13:EZ45,2)</f>
        <v>0</v>
      </c>
      <c r="EU67" s="1304" t="e">
        <f>ET67*100/ET69</f>
        <v>#DIV/0!</v>
      </c>
      <c r="EV67" s="1303">
        <f>COUNTIF(FA13:FA45,2)</f>
        <v>0</v>
      </c>
      <c r="EW67" s="1186" t="e">
        <f>EV67*100/EV69</f>
        <v>#DIV/0!</v>
      </c>
      <c r="EX67" s="1306">
        <f>COUNTIF(FB13:FB45,2)</f>
        <v>0</v>
      </c>
      <c r="EY67" s="1305" t="e">
        <f>EX67*100/EX69</f>
        <v>#DIV/0!</v>
      </c>
      <c r="FA67" s="1230"/>
      <c r="FB67" s="1230"/>
      <c r="FC67" s="1238"/>
      <c r="FD67" s="1231"/>
      <c r="FE67" s="1223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1223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1226"/>
      <c r="ID67" s="4"/>
      <c r="IE67" s="434"/>
      <c r="IF67" s="434"/>
      <c r="IG67" s="434"/>
      <c r="IH67" s="434"/>
      <c r="II67" s="434"/>
      <c r="IJ67" s="434"/>
      <c r="IK67" s="434"/>
      <c r="IL67" s="434"/>
      <c r="IM67" s="434"/>
      <c r="IN67" s="434"/>
      <c r="IO67" s="434"/>
      <c r="IP67" s="434"/>
      <c r="IQ67" s="434"/>
      <c r="IR67" s="434"/>
      <c r="IS67" s="434"/>
      <c r="IT67" s="434"/>
      <c r="IU67" s="434"/>
      <c r="IV67" s="434"/>
      <c r="IW67" s="434"/>
      <c r="IX67" s="434"/>
      <c r="IY67" s="434"/>
      <c r="IZ67" s="434"/>
      <c r="JA67" s="434"/>
      <c r="JB67" s="434"/>
      <c r="JC67" s="434"/>
      <c r="JD67" s="434"/>
      <c r="JE67" s="434"/>
      <c r="JF67" s="434"/>
      <c r="JG67" s="434"/>
      <c r="JH67" s="434"/>
      <c r="JI67" s="434"/>
      <c r="JJ67" s="434"/>
      <c r="JK67" s="434"/>
      <c r="JL67" s="434"/>
      <c r="JM67" s="434"/>
      <c r="JN67" s="434"/>
      <c r="JO67" s="434"/>
      <c r="JP67" s="434"/>
      <c r="JQ67" s="434"/>
      <c r="JR67" s="434"/>
      <c r="JS67" s="434"/>
      <c r="JT67" s="434"/>
      <c r="JU67" s="434"/>
      <c r="JV67" s="434"/>
      <c r="JW67" s="434"/>
      <c r="JX67" s="434"/>
      <c r="JY67" s="434"/>
      <c r="JZ67" s="434"/>
      <c r="KA67" s="434"/>
      <c r="KB67" s="434"/>
      <c r="KC67" s="434"/>
      <c r="KD67" s="434"/>
      <c r="KE67" s="434"/>
      <c r="KF67" s="434"/>
      <c r="KG67" s="434"/>
      <c r="KH67" s="434"/>
      <c r="KI67" s="434"/>
      <c r="KJ67" s="434"/>
      <c r="KK67" s="434"/>
      <c r="KL67" s="434"/>
      <c r="KM67" s="434"/>
      <c r="KN67" s="434"/>
      <c r="KO67" s="434"/>
      <c r="KP67" s="434"/>
      <c r="KQ67" s="434"/>
      <c r="KR67" s="434"/>
      <c r="KS67" s="434"/>
      <c r="KT67" s="434"/>
      <c r="KU67" s="434"/>
      <c r="KV67" s="434"/>
      <c r="KW67" s="434"/>
      <c r="KX67" s="434"/>
      <c r="KY67" s="434"/>
      <c r="KZ67" s="434"/>
      <c r="LA67" s="434"/>
      <c r="LB67" s="434"/>
      <c r="LC67" s="1225"/>
      <c r="LD67" s="1225"/>
      <c r="LE67" s="1225"/>
      <c r="LF67" s="1225"/>
      <c r="LG67" s="1225"/>
      <c r="LH67" s="1225"/>
      <c r="LI67" s="1225"/>
      <c r="LJ67" s="1225"/>
      <c r="LK67" s="1225"/>
      <c r="LL67" s="1225"/>
      <c r="LM67" s="1225"/>
      <c r="LN67" s="1225"/>
      <c r="LO67" s="434"/>
      <c r="LP67" s="434"/>
      <c r="LQ67" s="434"/>
      <c r="LR67" s="434"/>
      <c r="LS67" s="434"/>
      <c r="LT67" s="434"/>
      <c r="LU67" s="434"/>
      <c r="LV67" s="434"/>
      <c r="LW67" s="434"/>
      <c r="LX67" s="434"/>
      <c r="LY67" s="434"/>
      <c r="LZ67" s="434"/>
      <c r="MA67" s="434"/>
      <c r="MB67" s="434"/>
      <c r="MC67" s="434"/>
      <c r="MD67" s="466"/>
      <c r="ME67" s="466"/>
      <c r="MF67" s="613">
        <f>SUM(MF63:MF66)</f>
        <v>0</v>
      </c>
      <c r="MG67" s="992"/>
      <c r="MH67" s="434"/>
      <c r="MI67" s="1225"/>
      <c r="MJ67" s="466"/>
      <c r="MK67" s="613">
        <f>SUM(MK63:MK66)</f>
        <v>0</v>
      </c>
      <c r="ML67" s="466"/>
      <c r="MM67" s="434"/>
      <c r="MN67" s="466"/>
      <c r="MO67" s="434"/>
      <c r="MP67" s="613">
        <f>SUM(MP63:MP66)</f>
        <v>0</v>
      </c>
      <c r="MQ67" s="992"/>
      <c r="MR67" s="1233"/>
      <c r="MS67" s="139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526"/>
      <c r="NF67" s="526"/>
      <c r="NG67" s="610">
        <f>SUM(NG63:NG66)</f>
        <v>0</v>
      </c>
      <c r="NH67" s="611"/>
      <c r="NI67" s="4"/>
      <c r="NJ67" s="526"/>
      <c r="NK67" s="526"/>
      <c r="NL67" s="610">
        <f>SUM(NL63:NL66)</f>
        <v>0</v>
      </c>
      <c r="NM67" s="526"/>
      <c r="NN67" s="4"/>
      <c r="NO67" s="526"/>
      <c r="NP67" s="4"/>
      <c r="NQ67" s="610">
        <f>SUM(NQ63:NQ66)</f>
        <v>0</v>
      </c>
      <c r="NR67" s="611"/>
      <c r="NS67" s="4"/>
    </row>
    <row r="68" spans="1:383" ht="24" thickBot="1" x14ac:dyDescent="0.4">
      <c r="A68" s="1224"/>
      <c r="B68" s="1418"/>
      <c r="C68" s="1418"/>
      <c r="D68" s="1543"/>
      <c r="E68" s="1526"/>
      <c r="F68" s="2705"/>
      <c r="G68" s="2706"/>
      <c r="H68" s="2706"/>
      <c r="I68" s="2706"/>
      <c r="J68" s="2706"/>
      <c r="K68" s="2706"/>
      <c r="L68" s="2707"/>
      <c r="M68" s="1431"/>
      <c r="N68" s="4"/>
      <c r="O68" s="4"/>
      <c r="P68" s="4"/>
      <c r="Q68" s="2741" t="s">
        <v>115</v>
      </c>
      <c r="R68" s="2742"/>
      <c r="S68" s="1423" t="s">
        <v>144</v>
      </c>
      <c r="T68" s="1424" t="s">
        <v>144</v>
      </c>
      <c r="U68" s="1424" t="s">
        <v>144</v>
      </c>
      <c r="V68" s="1424" t="s">
        <v>145</v>
      </c>
      <c r="W68" s="1424" t="s">
        <v>145</v>
      </c>
      <c r="X68" s="1424" t="s">
        <v>145</v>
      </c>
      <c r="Y68" s="1424" t="s">
        <v>146</v>
      </c>
      <c r="Z68" s="1425" t="s">
        <v>147</v>
      </c>
      <c r="AA68" s="1426">
        <v>5</v>
      </c>
      <c r="AB68" s="11"/>
      <c r="AC68" s="11"/>
      <c r="AD68" s="11"/>
      <c r="AE68" s="1226"/>
      <c r="AF68" s="1223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1416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1223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39"/>
      <c r="CQ68" s="39"/>
      <c r="CR68" s="39"/>
      <c r="CS68" s="39"/>
      <c r="CT68" s="39"/>
      <c r="CU68" s="39"/>
      <c r="CV68" s="39"/>
      <c r="CW68" s="4"/>
      <c r="CX68" s="4"/>
      <c r="CY68" s="4"/>
      <c r="CZ68" s="4"/>
      <c r="DA68" s="4"/>
      <c r="DB68" s="4"/>
      <c r="DC68" s="1309"/>
      <c r="DD68" s="1309"/>
      <c r="DE68" s="1309"/>
      <c r="DF68" s="1309"/>
      <c r="DG68" s="1309"/>
      <c r="DH68" s="1309"/>
      <c r="DI68" s="4"/>
      <c r="DJ68" s="4"/>
      <c r="DK68" s="39"/>
      <c r="DL68" s="39"/>
      <c r="DM68" s="39"/>
      <c r="DN68" s="39"/>
      <c r="DO68" s="39"/>
      <c r="DP68" s="39"/>
      <c r="DQ68" s="4"/>
      <c r="DR68" s="4"/>
      <c r="DS68" s="4"/>
      <c r="DT68" s="2643" t="s">
        <v>19</v>
      </c>
      <c r="DU68" s="2644"/>
      <c r="DV68" s="1391">
        <f>SUM(DV56:DV67)</f>
        <v>0</v>
      </c>
      <c r="DW68" s="1312"/>
      <c r="DX68" s="1226"/>
      <c r="DY68" s="1223"/>
      <c r="DZ68" s="2606" t="s">
        <v>85</v>
      </c>
      <c r="EA68" s="2607"/>
      <c r="EB68" s="2607"/>
      <c r="EC68" s="2608"/>
      <c r="ED68" s="1419">
        <f>COUNTIF(EL13:EL45,3)</f>
        <v>0</v>
      </c>
      <c r="EE68" s="1420" t="e">
        <f>ED68*100/ED76</f>
        <v>#DIV/0!</v>
      </c>
      <c r="EF68" s="1187"/>
      <c r="EG68" s="1187"/>
      <c r="EH68" s="1187"/>
      <c r="EI68" s="1187"/>
      <c r="EJ68" s="1187"/>
      <c r="EK68" s="1187"/>
      <c r="EL68" s="1187"/>
      <c r="EM68" s="1187"/>
      <c r="EN68" s="1226"/>
      <c r="EO68" s="1695"/>
      <c r="EP68" s="3062" t="s">
        <v>401</v>
      </c>
      <c r="EQ68" s="3063"/>
      <c r="ER68" s="1705">
        <f>ER52</f>
        <v>0</v>
      </c>
      <c r="ES68" s="1706" t="e">
        <f>ER68*100/ER69</f>
        <v>#DIV/0!</v>
      </c>
      <c r="ET68" s="1705">
        <f>ER52</f>
        <v>0</v>
      </c>
      <c r="EU68" s="1707" t="e">
        <f>ET68*100/ET69</f>
        <v>#DIV/0!</v>
      </c>
      <c r="EV68" s="1705">
        <f>ER52</f>
        <v>0</v>
      </c>
      <c r="EW68" s="1707" t="e">
        <f>EV68*100/EV69</f>
        <v>#DIV/0!</v>
      </c>
      <c r="EX68" s="1705">
        <f>ER52</f>
        <v>0</v>
      </c>
      <c r="EY68" s="1707" t="e">
        <f>EX68*100/EX69</f>
        <v>#DIV/0!</v>
      </c>
      <c r="FA68" s="1230"/>
      <c r="FB68" s="1230"/>
      <c r="FC68" s="1238"/>
      <c r="FD68" s="1231"/>
      <c r="FE68" s="1223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1223"/>
      <c r="HO68" s="4"/>
      <c r="HP68" s="4"/>
      <c r="HQ68" s="4"/>
      <c r="HR68" s="4"/>
      <c r="HS68" s="11"/>
      <c r="HT68" s="4"/>
      <c r="HU68" s="4"/>
      <c r="HV68" s="4"/>
      <c r="HW68" s="4"/>
      <c r="HX68" s="11"/>
      <c r="HY68" s="4"/>
      <c r="HZ68" s="4"/>
      <c r="IA68" s="4"/>
      <c r="IB68" s="4"/>
      <c r="IC68" s="1226"/>
      <c r="ID68" s="4"/>
      <c r="IE68" s="434"/>
      <c r="IF68" s="434"/>
      <c r="IG68" s="434"/>
      <c r="IH68" s="434"/>
      <c r="II68" s="434"/>
      <c r="IJ68" s="434"/>
      <c r="IK68" s="434"/>
      <c r="IL68" s="434"/>
      <c r="IM68" s="434"/>
      <c r="IN68" s="434"/>
      <c r="IO68" s="434"/>
      <c r="IP68" s="434"/>
      <c r="IQ68" s="434"/>
      <c r="IR68" s="434"/>
      <c r="IS68" s="434"/>
      <c r="IT68" s="434"/>
      <c r="IU68" s="434"/>
      <c r="IV68" s="434"/>
      <c r="IW68" s="434"/>
      <c r="IX68" s="434"/>
      <c r="IY68" s="434"/>
      <c r="IZ68" s="434"/>
      <c r="JA68" s="434"/>
      <c r="JB68" s="434"/>
      <c r="JC68" s="434"/>
      <c r="JD68" s="434"/>
      <c r="JE68" s="434"/>
      <c r="JF68" s="434"/>
      <c r="JG68" s="434"/>
      <c r="JH68" s="434"/>
      <c r="JI68" s="434"/>
      <c r="JJ68" s="434"/>
      <c r="JK68" s="434"/>
      <c r="JL68" s="434"/>
      <c r="JM68" s="434"/>
      <c r="JN68" s="434"/>
      <c r="JO68" s="434"/>
      <c r="JP68" s="434"/>
      <c r="JQ68" s="434"/>
      <c r="JR68" s="434"/>
      <c r="JS68" s="434"/>
      <c r="JT68" s="434"/>
      <c r="JU68" s="434"/>
      <c r="JV68" s="434"/>
      <c r="JW68" s="434"/>
      <c r="JX68" s="434"/>
      <c r="JY68" s="434"/>
      <c r="JZ68" s="434"/>
      <c r="KA68" s="434"/>
      <c r="KB68" s="434"/>
      <c r="KC68" s="434"/>
      <c r="KD68" s="434"/>
      <c r="KE68" s="434"/>
      <c r="KF68" s="434"/>
      <c r="KG68" s="434"/>
      <c r="KH68" s="434"/>
      <c r="KI68" s="434"/>
      <c r="KJ68" s="434"/>
      <c r="KK68" s="434"/>
      <c r="KL68" s="434"/>
      <c r="KM68" s="434"/>
      <c r="KN68" s="434"/>
      <c r="KO68" s="434"/>
      <c r="KP68" s="434"/>
      <c r="KQ68" s="434"/>
      <c r="KR68" s="434"/>
      <c r="KS68" s="434"/>
      <c r="KT68" s="434"/>
      <c r="KU68" s="434"/>
      <c r="KV68" s="434"/>
      <c r="KW68" s="434"/>
      <c r="KX68" s="434"/>
      <c r="KY68" s="434"/>
      <c r="KZ68" s="434"/>
      <c r="LA68" s="434"/>
      <c r="LB68" s="434"/>
      <c r="LC68" s="434"/>
      <c r="LD68" s="434"/>
      <c r="LE68" s="434"/>
      <c r="LF68" s="434"/>
      <c r="LG68" s="434"/>
      <c r="LH68" s="434"/>
      <c r="LI68" s="434"/>
      <c r="LJ68" s="434"/>
      <c r="LK68" s="434"/>
      <c r="LL68" s="434"/>
      <c r="LM68" s="434"/>
      <c r="LN68" s="434"/>
      <c r="LO68" s="434"/>
      <c r="LP68" s="434"/>
      <c r="LQ68" s="434"/>
      <c r="LR68" s="434"/>
      <c r="LS68" s="434"/>
      <c r="LT68" s="434"/>
      <c r="LU68" s="434"/>
      <c r="LV68" s="434"/>
      <c r="LW68" s="434"/>
      <c r="LX68" s="434"/>
      <c r="LY68" s="434"/>
      <c r="LZ68" s="434"/>
      <c r="MA68" s="434"/>
      <c r="MB68" s="434"/>
      <c r="MC68" s="434"/>
      <c r="MD68" s="434"/>
      <c r="ME68" s="434"/>
      <c r="MF68" s="434"/>
      <c r="MG68" s="434"/>
      <c r="MH68" s="434"/>
      <c r="MI68" s="434"/>
      <c r="MJ68" s="434"/>
      <c r="MK68" s="434"/>
      <c r="ML68" s="434"/>
      <c r="MM68" s="434"/>
      <c r="MN68" s="434"/>
      <c r="MO68" s="434"/>
      <c r="MP68" s="434"/>
      <c r="MQ68" s="434"/>
      <c r="MR68" s="1233"/>
      <c r="MS68" s="139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</row>
    <row r="69" spans="1:383" ht="26.25" thickBot="1" x14ac:dyDescent="0.35">
      <c r="A69" s="1224"/>
      <c r="B69" s="1221"/>
      <c r="C69" s="4"/>
      <c r="D69" s="1226"/>
      <c r="E69" s="1223"/>
      <c r="F69" s="2708"/>
      <c r="G69" s="2709"/>
      <c r="H69" s="2709"/>
      <c r="I69" s="2709"/>
      <c r="J69" s="2709"/>
      <c r="K69" s="2709"/>
      <c r="L69" s="2710"/>
      <c r="M69" s="1226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1226"/>
      <c r="AF69" s="1223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1416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1223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39"/>
      <c r="CQ69" s="39"/>
      <c r="CR69" s="39"/>
      <c r="CS69" s="39"/>
      <c r="CT69" s="39"/>
      <c r="CU69" s="39"/>
      <c r="CV69" s="39"/>
      <c r="CW69" s="4"/>
      <c r="CX69" s="4"/>
      <c r="CY69" s="4"/>
      <c r="CZ69" s="4"/>
      <c r="DA69" s="4"/>
      <c r="DB69" s="4"/>
      <c r="DC69" s="1309"/>
      <c r="DD69" s="1309"/>
      <c r="DE69" s="1309"/>
      <c r="DF69" s="1309"/>
      <c r="DG69" s="1309"/>
      <c r="DH69" s="1309"/>
      <c r="DI69" s="1309"/>
      <c r="DJ69" s="1309"/>
      <c r="DK69" s="39"/>
      <c r="DL69" s="39"/>
      <c r="DM69" s="39"/>
      <c r="DN69" s="39"/>
      <c r="DO69" s="39"/>
      <c r="DP69" s="39"/>
      <c r="DQ69" s="39"/>
      <c r="DR69" s="4"/>
      <c r="DS69" s="1427"/>
      <c r="DT69" s="1427"/>
      <c r="DU69" s="1427"/>
      <c r="DV69" s="1427"/>
      <c r="DW69" s="1427"/>
      <c r="DX69" s="1428"/>
      <c r="DY69" s="1223"/>
      <c r="DZ69" s="2606" t="s">
        <v>86</v>
      </c>
      <c r="EA69" s="2607"/>
      <c r="EB69" s="2607"/>
      <c r="EC69" s="2608"/>
      <c r="ED69" s="1419">
        <f>COUNTIF(EL13:EL45,4)</f>
        <v>0</v>
      </c>
      <c r="EE69" s="1420" t="e">
        <f>ED69*100/ED76</f>
        <v>#DIV/0!</v>
      </c>
      <c r="EF69" s="1187"/>
      <c r="EG69" s="1187"/>
      <c r="EH69" s="1187"/>
      <c r="EI69" s="1187"/>
      <c r="EJ69" s="1187"/>
      <c r="EK69" s="1187"/>
      <c r="EL69" s="1187"/>
      <c r="EM69" s="1187"/>
      <c r="EN69" s="1226"/>
      <c r="EO69" s="1695"/>
      <c r="EP69" s="1227"/>
      <c r="ER69" s="1375">
        <f>SUM(ER66:ER68)</f>
        <v>0</v>
      </c>
      <c r="ES69" s="1375"/>
      <c r="ET69" s="1375">
        <f>SUM(ET66:ET68)</f>
        <v>0</v>
      </c>
      <c r="EU69" s="1375"/>
      <c r="EV69" s="1375">
        <f>SUM(EV66:EV68)</f>
        <v>0</v>
      </c>
      <c r="EW69" s="1375"/>
      <c r="EX69" s="1375">
        <f>SUM(EX66:EX68)</f>
        <v>0</v>
      </c>
      <c r="EY69" s="1375"/>
      <c r="FA69" s="1230"/>
      <c r="FB69" s="1230"/>
      <c r="FC69" s="1238"/>
      <c r="FD69" s="1231"/>
      <c r="FE69" s="1223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1223"/>
      <c r="HO69" s="2310" t="s">
        <v>376</v>
      </c>
      <c r="HP69" s="2311"/>
      <c r="HQ69" s="2314" t="s">
        <v>11</v>
      </c>
      <c r="HR69" s="2314" t="s">
        <v>12</v>
      </c>
      <c r="HS69" s="1087"/>
      <c r="HT69" s="2310" t="s">
        <v>377</v>
      </c>
      <c r="HU69" s="2311"/>
      <c r="HV69" s="2314" t="s">
        <v>11</v>
      </c>
      <c r="HW69" s="2314" t="s">
        <v>12</v>
      </c>
      <c r="HX69" s="1087"/>
      <c r="HY69" s="2310" t="s">
        <v>378</v>
      </c>
      <c r="HZ69" s="2311"/>
      <c r="IA69" s="2314" t="s">
        <v>11</v>
      </c>
      <c r="IB69" s="2314" t="s">
        <v>12</v>
      </c>
      <c r="IC69" s="1226"/>
      <c r="ID69" s="4"/>
      <c r="IE69" s="434"/>
      <c r="IF69" s="434"/>
      <c r="IG69" s="434"/>
      <c r="IH69" s="434"/>
      <c r="II69" s="434"/>
      <c r="IJ69" s="434"/>
      <c r="IK69" s="434"/>
      <c r="IL69" s="434"/>
      <c r="IM69" s="434"/>
      <c r="IN69" s="434"/>
      <c r="IO69" s="434"/>
      <c r="IP69" s="434"/>
      <c r="IQ69" s="434"/>
      <c r="IR69" s="434"/>
      <c r="IS69" s="434"/>
      <c r="IT69" s="434"/>
      <c r="IU69" s="434"/>
      <c r="IV69" s="434"/>
      <c r="IW69" s="434"/>
      <c r="IX69" s="434"/>
      <c r="IY69" s="434"/>
      <c r="IZ69" s="434"/>
      <c r="JA69" s="434"/>
      <c r="JB69" s="434"/>
      <c r="JC69" s="434"/>
      <c r="JD69" s="434"/>
      <c r="JE69" s="434"/>
      <c r="JF69" s="434"/>
      <c r="JG69" s="434"/>
      <c r="JH69" s="434"/>
      <c r="JI69" s="434"/>
      <c r="JJ69" s="434"/>
      <c r="JK69" s="434"/>
      <c r="JL69" s="434"/>
      <c r="JM69" s="434"/>
      <c r="JN69" s="434"/>
      <c r="JO69" s="434"/>
      <c r="JP69" s="434"/>
      <c r="JQ69" s="434"/>
      <c r="JR69" s="434"/>
      <c r="JS69" s="434"/>
      <c r="JT69" s="434"/>
      <c r="JU69" s="434"/>
      <c r="JV69" s="434"/>
      <c r="JW69" s="434"/>
      <c r="JX69" s="434"/>
      <c r="JY69" s="434"/>
      <c r="JZ69" s="434"/>
      <c r="KA69" s="434"/>
      <c r="KB69" s="434"/>
      <c r="KC69" s="434"/>
      <c r="KD69" s="434"/>
      <c r="KE69" s="434"/>
      <c r="KF69" s="434"/>
      <c r="KG69" s="434"/>
      <c r="KH69" s="434"/>
      <c r="KI69" s="434"/>
      <c r="KJ69" s="434"/>
      <c r="KK69" s="434"/>
      <c r="KL69" s="434"/>
      <c r="KM69" s="434"/>
      <c r="KN69" s="434"/>
      <c r="KO69" s="434"/>
      <c r="KP69" s="434"/>
      <c r="KQ69" s="434"/>
      <c r="KR69" s="434"/>
      <c r="KS69" s="434"/>
      <c r="KT69" s="434"/>
      <c r="KU69" s="434"/>
      <c r="KV69" s="434"/>
      <c r="KW69" s="434"/>
      <c r="KX69" s="434"/>
      <c r="KY69" s="434"/>
      <c r="KZ69" s="434"/>
      <c r="LA69" s="434"/>
      <c r="LB69" s="434"/>
      <c r="LC69" s="434"/>
      <c r="LD69" s="434"/>
      <c r="LE69" s="434"/>
      <c r="LF69" s="434"/>
      <c r="LG69" s="434"/>
      <c r="LH69" s="434"/>
      <c r="LI69" s="434"/>
      <c r="LJ69" s="434"/>
      <c r="LK69" s="434"/>
      <c r="LL69" s="434"/>
      <c r="LM69" s="434"/>
      <c r="LN69" s="434"/>
      <c r="LO69" s="434"/>
      <c r="LP69" s="434"/>
      <c r="LQ69" s="434"/>
      <c r="LR69" s="434"/>
      <c r="LS69" s="434"/>
      <c r="LT69" s="434"/>
      <c r="LU69" s="434"/>
      <c r="LV69" s="434"/>
      <c r="LW69" s="434"/>
      <c r="LX69" s="434"/>
      <c r="LY69" s="434"/>
      <c r="LZ69" s="434"/>
      <c r="MA69" s="434"/>
      <c r="MB69" s="434"/>
      <c r="MC69" s="434"/>
      <c r="MD69" s="434"/>
      <c r="ME69" s="434"/>
      <c r="MF69" s="434"/>
      <c r="MG69" s="434"/>
      <c r="MH69" s="434"/>
      <c r="MI69" s="434"/>
      <c r="MJ69" s="434"/>
      <c r="MK69" s="434"/>
      <c r="ML69" s="434"/>
      <c r="MM69" s="434"/>
      <c r="MN69" s="434"/>
      <c r="MO69" s="434"/>
      <c r="MP69" s="434"/>
      <c r="MQ69" s="434"/>
      <c r="MR69" s="1233"/>
      <c r="MS69" s="1394"/>
      <c r="MT69" s="4"/>
      <c r="MU69" s="2329" t="s">
        <v>327</v>
      </c>
      <c r="MV69" s="2330"/>
      <c r="MW69" s="2333" t="s">
        <v>11</v>
      </c>
      <c r="MX69" s="2335" t="s">
        <v>12</v>
      </c>
      <c r="MY69" s="1082"/>
      <c r="MZ69" s="2301" t="s">
        <v>338</v>
      </c>
      <c r="NA69" s="2302"/>
      <c r="NB69" s="2297" t="s">
        <v>11</v>
      </c>
      <c r="NC69" s="2306" t="s">
        <v>12</v>
      </c>
      <c r="ND69" s="1084"/>
      <c r="NE69" s="2301" t="s">
        <v>331</v>
      </c>
      <c r="NF69" s="2302"/>
      <c r="NG69" s="2297" t="s">
        <v>11</v>
      </c>
      <c r="NH69" s="2306" t="s">
        <v>12</v>
      </c>
      <c r="NI69" s="1084"/>
      <c r="NJ69" s="2301" t="s">
        <v>333</v>
      </c>
      <c r="NK69" s="2302"/>
      <c r="NL69" s="2297" t="s">
        <v>11</v>
      </c>
      <c r="NM69" s="2306" t="s">
        <v>12</v>
      </c>
      <c r="NN69" s="1084"/>
      <c r="NO69" s="2301" t="s">
        <v>339</v>
      </c>
      <c r="NP69" s="2302"/>
      <c r="NQ69" s="2297" t="s">
        <v>11</v>
      </c>
      <c r="NR69" s="2306" t="s">
        <v>12</v>
      </c>
      <c r="NS69" s="4"/>
    </row>
    <row r="70" spans="1:383" ht="21" thickBot="1" x14ac:dyDescent="0.35">
      <c r="A70" s="1224"/>
      <c r="B70" s="1221"/>
      <c r="C70" s="4"/>
      <c r="D70" s="1226"/>
      <c r="E70" s="1223"/>
      <c r="F70" s="4"/>
      <c r="G70" s="4"/>
      <c r="H70" s="4"/>
      <c r="I70" s="4"/>
      <c r="J70" s="4"/>
      <c r="K70" s="1429"/>
      <c r="L70" s="1221"/>
      <c r="M70" s="1226"/>
      <c r="N70" s="4"/>
      <c r="O70" s="4"/>
      <c r="P70" s="4"/>
      <c r="Q70" s="1114"/>
      <c r="R70" s="111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1226"/>
      <c r="AF70" s="1223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12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1223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1309"/>
      <c r="DD70" s="1309"/>
      <c r="DE70" s="1309"/>
      <c r="DF70" s="1309"/>
      <c r="DG70" s="1309"/>
      <c r="DH70" s="1309"/>
      <c r="DI70" s="1309"/>
      <c r="DJ70" s="1309"/>
      <c r="DR70" s="1430"/>
      <c r="DS70" s="1430"/>
      <c r="DT70" s="1430"/>
      <c r="DU70" s="1430"/>
      <c r="DV70" s="1430"/>
      <c r="DW70" s="1430"/>
      <c r="DX70" s="1428"/>
      <c r="DY70" s="1223"/>
      <c r="DZ70" s="2606" t="s">
        <v>87</v>
      </c>
      <c r="EA70" s="2607"/>
      <c r="EB70" s="2607"/>
      <c r="EC70" s="2608"/>
      <c r="ED70" s="1419">
        <f>COUNTIF(EL13:EL45,5)</f>
        <v>0</v>
      </c>
      <c r="EE70" s="1420" t="e">
        <f>ED70*100/ED76</f>
        <v>#DIV/0!</v>
      </c>
      <c r="EF70" s="1187"/>
      <c r="EG70" s="1187"/>
      <c r="EH70" s="1187"/>
      <c r="EI70" s="1187"/>
      <c r="EJ70" s="1187"/>
      <c r="EK70" s="1187"/>
      <c r="EL70" s="1187"/>
      <c r="EM70" s="1187"/>
      <c r="EN70" s="1226"/>
      <c r="EO70" s="1695"/>
      <c r="EP70" s="639"/>
      <c r="FA70" s="1230"/>
      <c r="FB70" s="1230"/>
      <c r="FC70" s="1238"/>
      <c r="FD70" s="1231"/>
      <c r="FE70" s="1232"/>
      <c r="FF70" s="434"/>
      <c r="FG70" s="434"/>
      <c r="FH70" s="434"/>
      <c r="FI70" s="434"/>
      <c r="FJ70" s="434"/>
      <c r="FK70" s="434"/>
      <c r="FL70" s="434"/>
      <c r="FM70" s="434"/>
      <c r="FN70" s="434"/>
      <c r="FO70" s="434"/>
      <c r="FP70" s="434"/>
      <c r="FQ70" s="434"/>
      <c r="FR70" s="434"/>
      <c r="FS70" s="434"/>
      <c r="FT70" s="434"/>
      <c r="FU70" s="434"/>
      <c r="FV70" s="434"/>
      <c r="FW70" s="434"/>
      <c r="FX70" s="434"/>
      <c r="FY70" s="434"/>
      <c r="FZ70" s="434"/>
      <c r="GA70" s="434"/>
      <c r="GB70" s="434"/>
      <c r="GC70" s="434"/>
      <c r="GD70" s="434"/>
      <c r="GE70" s="434"/>
      <c r="GF70" s="434"/>
      <c r="GG70" s="434"/>
      <c r="GH70" s="434"/>
      <c r="GI70" s="434"/>
      <c r="GJ70" s="434"/>
      <c r="GK70" s="434"/>
      <c r="GL70" s="434"/>
      <c r="GM70" s="434"/>
      <c r="GN70" s="434"/>
      <c r="GO70" s="434"/>
      <c r="GP70" s="434"/>
      <c r="GQ70" s="434"/>
      <c r="GR70" s="434"/>
      <c r="GS70" s="434"/>
      <c r="GT70" s="434"/>
      <c r="GU70" s="434"/>
      <c r="GV70" s="434"/>
      <c r="GW70" s="434"/>
      <c r="GX70" s="434"/>
      <c r="GY70" s="434"/>
      <c r="GZ70" s="434"/>
      <c r="HA70" s="434"/>
      <c r="HB70" s="434"/>
      <c r="HC70" s="434"/>
      <c r="HD70" s="434"/>
      <c r="HE70" s="434"/>
      <c r="HF70" s="434"/>
      <c r="HG70" s="434"/>
      <c r="HH70" s="434"/>
      <c r="HI70" s="434"/>
      <c r="HJ70" s="434"/>
      <c r="HK70" s="434"/>
      <c r="HL70" s="434"/>
      <c r="HM70" s="434"/>
      <c r="HN70" s="1232"/>
      <c r="HO70" s="2312"/>
      <c r="HP70" s="2313"/>
      <c r="HQ70" s="2315"/>
      <c r="HR70" s="2316"/>
      <c r="HS70" s="466"/>
      <c r="HT70" s="2312"/>
      <c r="HU70" s="2313"/>
      <c r="HV70" s="2315"/>
      <c r="HW70" s="2316"/>
      <c r="HX70" s="466"/>
      <c r="HY70" s="2312"/>
      <c r="HZ70" s="2313"/>
      <c r="IA70" s="2315"/>
      <c r="IB70" s="2316"/>
      <c r="IC70" s="1233"/>
      <c r="ID70" s="434"/>
      <c r="IE70" s="434"/>
      <c r="IF70" s="434"/>
      <c r="IG70" s="434"/>
      <c r="IH70" s="434"/>
      <c r="II70" s="434"/>
      <c r="IJ70" s="434"/>
      <c r="IK70" s="434"/>
      <c r="IL70" s="434"/>
      <c r="IM70" s="434"/>
      <c r="IN70" s="434"/>
      <c r="IO70" s="434"/>
      <c r="IP70" s="434"/>
      <c r="IQ70" s="434"/>
      <c r="IR70" s="434"/>
      <c r="IS70" s="434"/>
      <c r="IT70" s="434"/>
      <c r="IU70" s="434"/>
      <c r="IV70" s="434"/>
      <c r="IW70" s="434"/>
      <c r="IX70" s="434"/>
      <c r="IY70" s="434"/>
      <c r="IZ70" s="434"/>
      <c r="JA70" s="434"/>
      <c r="JB70" s="434"/>
      <c r="JC70" s="434"/>
      <c r="JD70" s="434"/>
      <c r="JE70" s="434"/>
      <c r="JF70" s="434"/>
      <c r="JG70" s="434"/>
      <c r="JH70" s="434"/>
      <c r="JI70" s="434"/>
      <c r="JJ70" s="434"/>
      <c r="JK70" s="434"/>
      <c r="JL70" s="434"/>
      <c r="JM70" s="434"/>
      <c r="JN70" s="434"/>
      <c r="JO70" s="434"/>
      <c r="JP70" s="434"/>
      <c r="JQ70" s="434"/>
      <c r="JR70" s="434"/>
      <c r="JS70" s="434"/>
      <c r="JT70" s="434"/>
      <c r="JU70" s="434"/>
      <c r="JV70" s="434"/>
      <c r="JW70" s="434"/>
      <c r="JX70" s="434"/>
      <c r="JY70" s="434"/>
      <c r="JZ70" s="434"/>
      <c r="KA70" s="434"/>
      <c r="KB70" s="434"/>
      <c r="KC70" s="434"/>
      <c r="KD70" s="434"/>
      <c r="KE70" s="434"/>
      <c r="KF70" s="434"/>
      <c r="KG70" s="434"/>
      <c r="KH70" s="434"/>
      <c r="KI70" s="434"/>
      <c r="KJ70" s="434"/>
      <c r="KK70" s="434"/>
      <c r="KL70" s="434"/>
      <c r="KM70" s="434"/>
      <c r="KN70" s="434"/>
      <c r="KO70" s="434"/>
      <c r="KP70" s="434"/>
      <c r="KQ70" s="434"/>
      <c r="KR70" s="434"/>
      <c r="KS70" s="434"/>
      <c r="KT70" s="434"/>
      <c r="KU70" s="434"/>
      <c r="KV70" s="434"/>
      <c r="KW70" s="434"/>
      <c r="KX70" s="434"/>
      <c r="KY70" s="434"/>
      <c r="KZ70" s="434"/>
      <c r="LA70" s="434"/>
      <c r="LB70" s="434"/>
      <c r="LC70" s="434"/>
      <c r="LD70" s="434"/>
      <c r="LE70" s="434"/>
      <c r="LF70" s="434"/>
      <c r="LG70" s="434"/>
      <c r="LH70" s="434"/>
      <c r="LI70" s="434"/>
      <c r="LJ70" s="434"/>
      <c r="LK70" s="434"/>
      <c r="LL70" s="434"/>
      <c r="LM70" s="434"/>
      <c r="LN70" s="434"/>
      <c r="LO70" s="434"/>
      <c r="LP70" s="434"/>
      <c r="LQ70" s="434"/>
      <c r="LR70" s="434"/>
      <c r="LS70" s="434"/>
      <c r="LT70" s="434"/>
      <c r="LU70" s="434"/>
      <c r="LV70" s="434"/>
      <c r="LW70" s="434"/>
      <c r="LX70" s="434"/>
      <c r="LY70" s="434"/>
      <c r="LZ70" s="434"/>
      <c r="MA70" s="434"/>
      <c r="MB70" s="434"/>
      <c r="MC70" s="434"/>
      <c r="MD70" s="434"/>
      <c r="ME70" s="434"/>
      <c r="MF70" s="434"/>
      <c r="MG70" s="434"/>
      <c r="MH70" s="434"/>
      <c r="MI70" s="434"/>
      <c r="MJ70" s="434"/>
      <c r="MK70" s="434"/>
      <c r="ML70" s="434"/>
      <c r="MM70" s="434"/>
      <c r="MN70" s="434"/>
      <c r="MO70" s="434"/>
      <c r="MP70" s="434"/>
      <c r="MQ70" s="434"/>
      <c r="MR70" s="1233"/>
      <c r="MS70" s="1234"/>
      <c r="MT70" s="434"/>
      <c r="MU70" s="2331"/>
      <c r="MV70" s="2332"/>
      <c r="MW70" s="2334"/>
      <c r="MX70" s="2336"/>
      <c r="MY70" s="1082"/>
      <c r="MZ70" s="2308"/>
      <c r="NA70" s="2309"/>
      <c r="NB70" s="2305"/>
      <c r="NC70" s="2307"/>
      <c r="ND70" s="1084"/>
      <c r="NE70" s="2308"/>
      <c r="NF70" s="2309"/>
      <c r="NG70" s="2305"/>
      <c r="NH70" s="2307"/>
      <c r="NI70" s="1084"/>
      <c r="NJ70" s="2308"/>
      <c r="NK70" s="2309"/>
      <c r="NL70" s="2305"/>
      <c r="NM70" s="2307"/>
      <c r="NN70" s="1084"/>
      <c r="NO70" s="2308"/>
      <c r="NP70" s="2309"/>
      <c r="NQ70" s="2305"/>
      <c r="NR70" s="2307"/>
      <c r="NS70" s="434"/>
    </row>
    <row r="71" spans="1:383" ht="22.5" x14ac:dyDescent="0.3">
      <c r="A71" s="1224"/>
      <c r="B71" s="1221"/>
      <c r="C71" s="1421"/>
      <c r="D71" s="1431"/>
      <c r="E71" s="1422"/>
      <c r="F71" s="1421"/>
      <c r="G71" s="1421"/>
      <c r="H71" s="1421"/>
      <c r="I71" s="4"/>
      <c r="J71" s="1221"/>
      <c r="K71" s="1429"/>
      <c r="L71" s="1221"/>
      <c r="M71" s="1226"/>
      <c r="N71" s="4"/>
      <c r="O71" s="4"/>
      <c r="P71" s="4"/>
      <c r="Q71" s="1114"/>
      <c r="R71" s="111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1226"/>
      <c r="AF71" s="1223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1223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1309"/>
      <c r="DD71" s="1309"/>
      <c r="DE71" s="1309"/>
      <c r="DF71" s="1309"/>
      <c r="DG71" s="1309"/>
      <c r="DH71" s="1309"/>
      <c r="DI71" s="1309"/>
      <c r="DJ71" s="1309"/>
      <c r="DR71" s="1817"/>
      <c r="DS71" s="1817"/>
      <c r="DT71" s="1817"/>
      <c r="DU71" s="1817"/>
      <c r="DV71" s="1817"/>
      <c r="DW71" s="1817"/>
      <c r="DX71" s="1428"/>
      <c r="DY71" s="1223"/>
      <c r="DZ71" s="2606" t="s">
        <v>88</v>
      </c>
      <c r="EA71" s="2607"/>
      <c r="EB71" s="2607"/>
      <c r="EC71" s="2608"/>
      <c r="ED71" s="1419">
        <f>COUNTIF(EL13:EL45,6)</f>
        <v>0</v>
      </c>
      <c r="EE71" s="1420" t="e">
        <f>ED71*100/ED76</f>
        <v>#DIV/0!</v>
      </c>
      <c r="EF71" s="1187"/>
      <c r="EG71" s="1187"/>
      <c r="EH71" s="1187"/>
      <c r="EI71" s="1187"/>
      <c r="EJ71" s="1187"/>
      <c r="EK71" s="1187"/>
      <c r="EL71" s="1187"/>
      <c r="EM71" s="1187"/>
      <c r="EN71" s="1226"/>
      <c r="EO71" s="1695"/>
      <c r="EP71" s="639"/>
      <c r="FA71" s="1230"/>
      <c r="FB71" s="1230"/>
      <c r="FC71" s="1238"/>
      <c r="FD71" s="1231"/>
      <c r="FE71" s="1232"/>
      <c r="FF71" s="434"/>
      <c r="FG71" s="434"/>
      <c r="FH71" s="434"/>
      <c r="FI71" s="434"/>
      <c r="FJ71" s="434"/>
      <c r="FK71" s="434"/>
      <c r="FL71" s="434"/>
      <c r="FM71" s="434"/>
      <c r="FN71" s="434"/>
      <c r="FO71" s="434"/>
      <c r="FP71" s="434"/>
      <c r="FQ71" s="434"/>
      <c r="FR71" s="434"/>
      <c r="FS71" s="434"/>
      <c r="FT71" s="434"/>
      <c r="FU71" s="434"/>
      <c r="FV71" s="434"/>
      <c r="FW71" s="434"/>
      <c r="FX71" s="434"/>
      <c r="FY71" s="434"/>
      <c r="FZ71" s="434"/>
      <c r="GA71" s="434"/>
      <c r="GB71" s="434"/>
      <c r="GC71" s="434"/>
      <c r="GD71" s="434"/>
      <c r="GE71" s="434"/>
      <c r="GF71" s="434"/>
      <c r="GG71" s="434"/>
      <c r="GH71" s="434"/>
      <c r="GI71" s="434"/>
      <c r="GJ71" s="434"/>
      <c r="GK71" s="434"/>
      <c r="GL71" s="434"/>
      <c r="GM71" s="434"/>
      <c r="GN71" s="434"/>
      <c r="GO71" s="434"/>
      <c r="GP71" s="434"/>
      <c r="GQ71" s="434"/>
      <c r="GR71" s="434"/>
      <c r="GS71" s="434"/>
      <c r="GT71" s="434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1232"/>
      <c r="HO71" s="2317" t="s">
        <v>324</v>
      </c>
      <c r="HP71" s="2318"/>
      <c r="HQ71" s="410">
        <f>HA49+HQ49</f>
        <v>0</v>
      </c>
      <c r="HR71" s="997" t="e">
        <f>HQ71*100/HQ74</f>
        <v>#DIV/0!</v>
      </c>
      <c r="HS71" s="466"/>
      <c r="HT71" s="2317" t="s">
        <v>324</v>
      </c>
      <c r="HU71" s="2318"/>
      <c r="HV71" s="410">
        <f>HF49+HV49</f>
        <v>0</v>
      </c>
      <c r="HW71" s="997" t="e">
        <f>HV71*100/HV74</f>
        <v>#DIV/0!</v>
      </c>
      <c r="HX71" s="466"/>
      <c r="HY71" s="2317" t="s">
        <v>324</v>
      </c>
      <c r="HZ71" s="2318"/>
      <c r="IA71" s="410">
        <f>HK49+IA49</f>
        <v>0</v>
      </c>
      <c r="IB71" s="997" t="e">
        <f>IA71*100/IA74</f>
        <v>#DIV/0!</v>
      </c>
      <c r="IC71" s="1233"/>
      <c r="ID71" s="434"/>
      <c r="IE71" s="434"/>
      <c r="IF71" s="434"/>
      <c r="IG71" s="434"/>
      <c r="IH71" s="434"/>
      <c r="II71" s="434"/>
      <c r="IJ71" s="434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4"/>
      <c r="JH71" s="434"/>
      <c r="JI71" s="434"/>
      <c r="JJ71" s="434"/>
      <c r="JK71" s="434"/>
      <c r="JL71" s="434"/>
      <c r="JM71" s="434"/>
      <c r="JN71" s="434"/>
      <c r="JO71" s="434"/>
      <c r="JP71" s="434"/>
      <c r="JQ71" s="434"/>
      <c r="JR71" s="434"/>
      <c r="JS71" s="434"/>
      <c r="JT71" s="434"/>
      <c r="JU71" s="434"/>
      <c r="JV71" s="434"/>
      <c r="JW71" s="434"/>
      <c r="JX71" s="434"/>
      <c r="JY71" s="434"/>
      <c r="JZ71" s="434"/>
      <c r="KA71" s="434"/>
      <c r="KB71" s="434"/>
      <c r="KC71" s="434"/>
      <c r="KD71" s="434"/>
      <c r="KE71" s="434"/>
      <c r="KF71" s="434"/>
      <c r="KG71" s="434"/>
      <c r="KH71" s="434"/>
      <c r="KI71" s="434"/>
      <c r="KJ71" s="434"/>
      <c r="KK71" s="434"/>
      <c r="KL71" s="434"/>
      <c r="KM71" s="434"/>
      <c r="KN71" s="434"/>
      <c r="KO71" s="434"/>
      <c r="KP71" s="434"/>
      <c r="KQ71" s="434"/>
      <c r="KR71" s="434"/>
      <c r="KS71" s="434"/>
      <c r="KT71" s="434"/>
      <c r="KU71" s="434"/>
      <c r="KV71" s="434"/>
      <c r="KW71" s="434"/>
      <c r="KX71" s="434"/>
      <c r="KY71" s="434"/>
      <c r="KZ71" s="434"/>
      <c r="LA71" s="434"/>
      <c r="LB71" s="434"/>
      <c r="LC71" s="434"/>
      <c r="LD71" s="434"/>
      <c r="LE71" s="434"/>
      <c r="LF71" s="434"/>
      <c r="LG71" s="434"/>
      <c r="LH71" s="434"/>
      <c r="LI71" s="434"/>
      <c r="LJ71" s="434"/>
      <c r="LK71" s="434"/>
      <c r="LL71" s="434"/>
      <c r="LM71" s="434"/>
      <c r="LN71" s="434"/>
      <c r="LO71" s="434"/>
      <c r="LP71" s="434"/>
      <c r="LQ71" s="434"/>
      <c r="LR71" s="434"/>
      <c r="LS71" s="434"/>
      <c r="LT71" s="434"/>
      <c r="LU71" s="434"/>
      <c r="LV71" s="434"/>
      <c r="LW71" s="434"/>
      <c r="LX71" s="434"/>
      <c r="LY71" s="434"/>
      <c r="LZ71" s="434"/>
      <c r="MA71" s="434"/>
      <c r="MB71" s="434"/>
      <c r="MC71" s="434"/>
      <c r="MD71" s="434"/>
      <c r="ME71" s="434"/>
      <c r="MF71" s="434"/>
      <c r="MG71" s="434"/>
      <c r="MH71" s="434"/>
      <c r="MI71" s="434"/>
      <c r="MJ71" s="434"/>
      <c r="MK71" s="434"/>
      <c r="ML71" s="434"/>
      <c r="MM71" s="434"/>
      <c r="MN71" s="434"/>
      <c r="MO71" s="434"/>
      <c r="MP71" s="434"/>
      <c r="MQ71" s="434"/>
      <c r="MR71" s="1233"/>
      <c r="MS71" s="1234"/>
      <c r="MT71" s="434"/>
      <c r="MU71" s="1009" t="s">
        <v>342</v>
      </c>
      <c r="MV71" s="1025"/>
      <c r="MW71" s="1030">
        <f>LT49+MW49</f>
        <v>0</v>
      </c>
      <c r="MX71" s="1027" t="e">
        <f>MW71*100/MW75</f>
        <v>#DIV/0!</v>
      </c>
      <c r="MY71" s="1083"/>
      <c r="MZ71" s="1010" t="s">
        <v>342</v>
      </c>
      <c r="NA71" s="1033"/>
      <c r="NB71" s="1039">
        <f>LZ49+NB49</f>
        <v>0</v>
      </c>
      <c r="NC71" s="1036" t="e">
        <f>NB71*100/NB75</f>
        <v>#DIV/0!</v>
      </c>
      <c r="ND71" s="1086"/>
      <c r="NE71" s="1010" t="s">
        <v>342</v>
      </c>
      <c r="NF71" s="1033"/>
      <c r="NG71" s="1039">
        <f>MF49+NG49</f>
        <v>0</v>
      </c>
      <c r="NH71" s="1036" t="e">
        <f>NG71*100/NG75</f>
        <v>#DIV/0!</v>
      </c>
      <c r="NI71" s="1084"/>
      <c r="NJ71" s="1010" t="s">
        <v>342</v>
      </c>
      <c r="NK71" s="1033"/>
      <c r="NL71" s="1039">
        <f>MK49+NL49</f>
        <v>0</v>
      </c>
      <c r="NM71" s="1036" t="e">
        <f>NL71*100/NL75</f>
        <v>#DIV/0!</v>
      </c>
      <c r="NN71" s="1084"/>
      <c r="NO71" s="1010" t="s">
        <v>342</v>
      </c>
      <c r="NP71" s="1033"/>
      <c r="NQ71" s="1039">
        <f>MP49+NQ49</f>
        <v>0</v>
      </c>
      <c r="NR71" s="1036" t="e">
        <f>NQ71*100/NQ75</f>
        <v>#DIV/0!</v>
      </c>
      <c r="NS71" s="434"/>
    </row>
    <row r="72" spans="1:383" ht="22.5" x14ac:dyDescent="0.3">
      <c r="A72" s="1224"/>
      <c r="B72" s="1221"/>
      <c r="C72" s="1421"/>
      <c r="D72" s="1431"/>
      <c r="E72" s="1422"/>
      <c r="F72" s="1421"/>
      <c r="G72" s="1421"/>
      <c r="H72" s="1421"/>
      <c r="I72" s="4"/>
      <c r="J72" s="1221"/>
      <c r="K72" s="1429"/>
      <c r="L72" s="1221"/>
      <c r="M72" s="1226"/>
      <c r="N72" s="4"/>
      <c r="O72" s="4"/>
      <c r="P72" s="4"/>
      <c r="Q72" s="1114"/>
      <c r="R72" s="111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1226"/>
      <c r="AF72" s="1223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1223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1309"/>
      <c r="DD72" s="1309"/>
      <c r="DE72" s="1309"/>
      <c r="DF72" s="1309"/>
      <c r="DG72" s="1309"/>
      <c r="DH72" s="1309"/>
      <c r="DI72" s="1309"/>
      <c r="DJ72" s="1309"/>
      <c r="DK72" s="1309"/>
      <c r="DL72" s="1309"/>
      <c r="DM72" s="1817"/>
      <c r="DN72" s="1817"/>
      <c r="DO72" s="1817"/>
      <c r="DP72" s="1817"/>
      <c r="DQ72" s="1817"/>
      <c r="DR72" s="1817"/>
      <c r="DS72" s="1817"/>
      <c r="DT72" s="1817"/>
      <c r="DU72" s="1817"/>
      <c r="DV72" s="1817"/>
      <c r="DW72" s="1817"/>
      <c r="DX72" s="1428"/>
      <c r="DY72" s="1223"/>
      <c r="DZ72" s="2606" t="s">
        <v>89</v>
      </c>
      <c r="EA72" s="2607"/>
      <c r="EB72" s="2607"/>
      <c r="EC72" s="2608"/>
      <c r="ED72" s="1419">
        <f>COUNTIF(EL13:EL45,7)</f>
        <v>0</v>
      </c>
      <c r="EE72" s="1420" t="e">
        <f>ED72*100/ED76</f>
        <v>#DIV/0!</v>
      </c>
      <c r="EF72" s="1187"/>
      <c r="EG72" s="1187"/>
      <c r="EH72" s="1187"/>
      <c r="EI72" s="1187"/>
      <c r="EJ72" s="1187"/>
      <c r="EK72" s="1187"/>
      <c r="EL72" s="1187"/>
      <c r="EM72" s="1187"/>
      <c r="EN72" s="1226"/>
      <c r="EO72" s="1695"/>
      <c r="EP72" s="639"/>
      <c r="FA72" s="1230"/>
      <c r="FB72" s="1230"/>
      <c r="FC72" s="1238"/>
      <c r="FD72" s="1231"/>
      <c r="FE72" s="1232"/>
      <c r="FF72" s="434"/>
      <c r="FG72" s="434"/>
      <c r="FH72" s="434"/>
      <c r="FI72" s="434"/>
      <c r="FJ72" s="434"/>
      <c r="FK72" s="434"/>
      <c r="FL72" s="434"/>
      <c r="FM72" s="434"/>
      <c r="FN72" s="434"/>
      <c r="FO72" s="434"/>
      <c r="FP72" s="434"/>
      <c r="FQ72" s="434"/>
      <c r="FR72" s="434"/>
      <c r="FS72" s="434"/>
      <c r="FT72" s="434"/>
      <c r="FU72" s="434"/>
      <c r="FV72" s="434"/>
      <c r="FW72" s="434"/>
      <c r="FX72" s="434"/>
      <c r="FY72" s="434"/>
      <c r="FZ72" s="434"/>
      <c r="GA72" s="434"/>
      <c r="GB72" s="434"/>
      <c r="GC72" s="434"/>
      <c r="GD72" s="434"/>
      <c r="GE72" s="434"/>
      <c r="GF72" s="434"/>
      <c r="GG72" s="434"/>
      <c r="GH72" s="434"/>
      <c r="GI72" s="434"/>
      <c r="GJ72" s="434"/>
      <c r="GK72" s="434"/>
      <c r="GL72" s="434"/>
      <c r="GM72" s="434"/>
      <c r="GN72" s="434"/>
      <c r="GO72" s="434"/>
      <c r="GP72" s="434"/>
      <c r="GQ72" s="434"/>
      <c r="GR72" s="434"/>
      <c r="GS72" s="434"/>
      <c r="GT72" s="434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1232"/>
      <c r="HO72" s="2319" t="s">
        <v>325</v>
      </c>
      <c r="HP72" s="2320"/>
      <c r="HQ72" s="998">
        <f>HA50+HQ50</f>
        <v>0</v>
      </c>
      <c r="HR72" s="999" t="e">
        <f>HQ72*100/HQ74</f>
        <v>#DIV/0!</v>
      </c>
      <c r="HS72" s="466"/>
      <c r="HT72" s="2319" t="s">
        <v>325</v>
      </c>
      <c r="HU72" s="2320"/>
      <c r="HV72" s="998">
        <f t="shared" ref="HV72:HV73" si="98">HF50+HV50</f>
        <v>0</v>
      </c>
      <c r="HW72" s="999" t="e">
        <f>HV72*100/HV74</f>
        <v>#DIV/0!</v>
      </c>
      <c r="HX72" s="466"/>
      <c r="HY72" s="2319" t="s">
        <v>325</v>
      </c>
      <c r="HZ72" s="2320"/>
      <c r="IA72" s="998">
        <f t="shared" ref="IA72:IA73" si="99">HK50+IA50</f>
        <v>0</v>
      </c>
      <c r="IB72" s="999" t="e">
        <f>IA72*100/IA74</f>
        <v>#DIV/0!</v>
      </c>
      <c r="IC72" s="1233"/>
      <c r="ID72" s="434"/>
      <c r="IE72" s="434"/>
      <c r="IF72" s="434"/>
      <c r="IG72" s="434"/>
      <c r="IH72" s="434"/>
      <c r="II72" s="434"/>
      <c r="IJ72" s="434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4"/>
      <c r="JH72" s="434"/>
      <c r="JI72" s="434"/>
      <c r="JJ72" s="434"/>
      <c r="JK72" s="434"/>
      <c r="JL72" s="434"/>
      <c r="JM72" s="434"/>
      <c r="JN72" s="434"/>
      <c r="JO72" s="434"/>
      <c r="JP72" s="434"/>
      <c r="JQ72" s="434"/>
      <c r="JR72" s="434"/>
      <c r="JS72" s="434"/>
      <c r="JT72" s="434"/>
      <c r="JU72" s="434"/>
      <c r="JV72" s="434"/>
      <c r="JW72" s="434"/>
      <c r="JX72" s="434"/>
      <c r="JY72" s="434"/>
      <c r="JZ72" s="434"/>
      <c r="KA72" s="434"/>
      <c r="KB72" s="434"/>
      <c r="KC72" s="434"/>
      <c r="KD72" s="434"/>
      <c r="KE72" s="434"/>
      <c r="KF72" s="434"/>
      <c r="KG72" s="434"/>
      <c r="KH72" s="434"/>
      <c r="KI72" s="434"/>
      <c r="KJ72" s="434"/>
      <c r="KK72" s="434"/>
      <c r="KL72" s="434"/>
      <c r="KM72" s="434"/>
      <c r="KN72" s="434"/>
      <c r="KO72" s="434"/>
      <c r="KP72" s="434"/>
      <c r="KQ72" s="434"/>
      <c r="KR72" s="434"/>
      <c r="KS72" s="434"/>
      <c r="KT72" s="434"/>
      <c r="KU72" s="434"/>
      <c r="KV72" s="434"/>
      <c r="KW72" s="434"/>
      <c r="KX72" s="434"/>
      <c r="KY72" s="434"/>
      <c r="KZ72" s="434"/>
      <c r="LA72" s="434"/>
      <c r="LB72" s="434"/>
      <c r="LC72" s="434"/>
      <c r="LD72" s="434"/>
      <c r="LE72" s="434"/>
      <c r="LF72" s="434"/>
      <c r="LG72" s="434"/>
      <c r="LH72" s="434"/>
      <c r="LI72" s="434"/>
      <c r="LJ72" s="434"/>
      <c r="LK72" s="434"/>
      <c r="LL72" s="434"/>
      <c r="LM72" s="434"/>
      <c r="LN72" s="434"/>
      <c r="LO72" s="434"/>
      <c r="LP72" s="434"/>
      <c r="LQ72" s="434"/>
      <c r="LR72" s="434"/>
      <c r="LS72" s="434"/>
      <c r="LT72" s="434"/>
      <c r="LU72" s="434"/>
      <c r="LV72" s="434"/>
      <c r="LW72" s="434"/>
      <c r="LX72" s="434"/>
      <c r="LY72" s="434"/>
      <c r="LZ72" s="434"/>
      <c r="MA72" s="434"/>
      <c r="MB72" s="434"/>
      <c r="MC72" s="434"/>
      <c r="MD72" s="434"/>
      <c r="ME72" s="434"/>
      <c r="MF72" s="434"/>
      <c r="MG72" s="434"/>
      <c r="MH72" s="434"/>
      <c r="MI72" s="434"/>
      <c r="MJ72" s="434"/>
      <c r="MK72" s="434"/>
      <c r="ML72" s="434"/>
      <c r="MM72" s="434"/>
      <c r="MN72" s="434"/>
      <c r="MO72" s="434"/>
      <c r="MP72" s="434"/>
      <c r="MQ72" s="434"/>
      <c r="MR72" s="1233"/>
      <c r="MS72" s="1234"/>
      <c r="MT72" s="434"/>
      <c r="MU72" s="1012" t="s">
        <v>343</v>
      </c>
      <c r="MV72" s="1026"/>
      <c r="MW72" s="1031">
        <f>LT50+MW50</f>
        <v>0</v>
      </c>
      <c r="MX72" s="1028" t="e">
        <f>MW72*100/MW75</f>
        <v>#DIV/0!</v>
      </c>
      <c r="MY72" s="1083"/>
      <c r="MZ72" s="1013" t="s">
        <v>343</v>
      </c>
      <c r="NA72" s="1034"/>
      <c r="NB72" s="1040">
        <f>LZ50+NB50</f>
        <v>0</v>
      </c>
      <c r="NC72" s="1037" t="e">
        <f>NB72*100/NB75</f>
        <v>#DIV/0!</v>
      </c>
      <c r="ND72" s="1086"/>
      <c r="NE72" s="1013" t="s">
        <v>343</v>
      </c>
      <c r="NF72" s="1034"/>
      <c r="NG72" s="1040">
        <f>MF50+NG50</f>
        <v>0</v>
      </c>
      <c r="NH72" s="1037" t="e">
        <f>NG72*100/NG75</f>
        <v>#DIV/0!</v>
      </c>
      <c r="NI72" s="1084"/>
      <c r="NJ72" s="1013" t="s">
        <v>343</v>
      </c>
      <c r="NK72" s="1034"/>
      <c r="NL72" s="1040">
        <f>MK50+NL50</f>
        <v>0</v>
      </c>
      <c r="NM72" s="1037" t="e">
        <f>NL72*100/NL75</f>
        <v>#DIV/0!</v>
      </c>
      <c r="NN72" s="1084"/>
      <c r="NO72" s="1013" t="s">
        <v>343</v>
      </c>
      <c r="NP72" s="1034"/>
      <c r="NQ72" s="1040">
        <f>MP50+NQ50</f>
        <v>0</v>
      </c>
      <c r="NR72" s="1037" t="e">
        <f>NQ72*100/NQ75</f>
        <v>#DIV/0!</v>
      </c>
      <c r="NS72" s="434"/>
    </row>
    <row r="73" spans="1:383" ht="23.25" thickBot="1" x14ac:dyDescent="0.35">
      <c r="A73" s="1224"/>
      <c r="B73" s="1224"/>
      <c r="C73" s="1421"/>
      <c r="D73" s="1431"/>
      <c r="E73" s="1422"/>
      <c r="F73" s="1421"/>
      <c r="G73" s="1421"/>
      <c r="H73" s="1421"/>
      <c r="I73" s="1221"/>
      <c r="J73" s="4"/>
      <c r="K73" s="1221"/>
      <c r="L73" s="1429"/>
      <c r="M73" s="1226"/>
      <c r="N73" s="4"/>
      <c r="O73" s="4"/>
      <c r="P73" s="4"/>
      <c r="Q73" s="1114"/>
      <c r="R73" s="111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1226"/>
      <c r="AF73" s="1223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1223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1309"/>
      <c r="DD73" s="1309"/>
      <c r="DE73" s="1309"/>
      <c r="DF73" s="1309"/>
      <c r="DG73" s="1309"/>
      <c r="DH73" s="1309"/>
      <c r="DI73" s="1309"/>
      <c r="DJ73" s="1309"/>
      <c r="DK73" s="1309"/>
      <c r="DL73" s="1309"/>
      <c r="DM73" s="1817"/>
      <c r="DN73" s="1817"/>
      <c r="DO73" s="1817"/>
      <c r="DP73" s="1817"/>
      <c r="DQ73" s="1817"/>
      <c r="DR73" s="1817"/>
      <c r="DS73" s="1817"/>
      <c r="DT73" s="1817"/>
      <c r="DU73" s="1817"/>
      <c r="DV73" s="1817"/>
      <c r="DW73" s="1817"/>
      <c r="DX73" s="1428"/>
      <c r="DY73" s="1223"/>
      <c r="DZ73" s="2606" t="s">
        <v>92</v>
      </c>
      <c r="EA73" s="2607"/>
      <c r="EB73" s="2607"/>
      <c r="EC73" s="2608"/>
      <c r="ED73" s="1419">
        <f>COUNTIF(EL13:EL45,8)</f>
        <v>0</v>
      </c>
      <c r="EE73" s="1420" t="e">
        <f>ED73*100/ED76</f>
        <v>#DIV/0!</v>
      </c>
      <c r="EF73" s="1187"/>
      <c r="EG73" s="1187"/>
      <c r="EH73" s="1187"/>
      <c r="EI73" s="1187"/>
      <c r="EJ73" s="1187"/>
      <c r="EK73" s="1187"/>
      <c r="EL73" s="1187"/>
      <c r="EM73" s="1187"/>
      <c r="EN73" s="1226"/>
      <c r="EO73" s="1695"/>
      <c r="EP73" s="639"/>
      <c r="FA73" s="1230"/>
      <c r="FB73" s="1230"/>
      <c r="FC73" s="1238"/>
      <c r="FD73" s="1231"/>
      <c r="FE73" s="1232"/>
      <c r="FF73" s="434"/>
      <c r="FG73" s="434"/>
      <c r="FH73" s="434"/>
      <c r="FI73" s="434"/>
      <c r="FJ73" s="434"/>
      <c r="FK73" s="434"/>
      <c r="FL73" s="434"/>
      <c r="FM73" s="434"/>
      <c r="FN73" s="434"/>
      <c r="FO73" s="434"/>
      <c r="FP73" s="434"/>
      <c r="FQ73" s="434"/>
      <c r="FR73" s="434"/>
      <c r="FS73" s="434"/>
      <c r="FT73" s="434"/>
      <c r="FU73" s="434"/>
      <c r="FV73" s="434"/>
      <c r="FW73" s="434"/>
      <c r="FX73" s="434"/>
      <c r="FY73" s="434"/>
      <c r="FZ73" s="434"/>
      <c r="GA73" s="434"/>
      <c r="GB73" s="434"/>
      <c r="GC73" s="434"/>
      <c r="GD73" s="434"/>
      <c r="GE73" s="434"/>
      <c r="GF73" s="434"/>
      <c r="GG73" s="434"/>
      <c r="GH73" s="434"/>
      <c r="GI73" s="434"/>
      <c r="GJ73" s="434"/>
      <c r="GK73" s="434"/>
      <c r="GL73" s="434"/>
      <c r="GM73" s="434"/>
      <c r="GN73" s="434"/>
      <c r="GO73" s="434"/>
      <c r="GP73" s="434"/>
      <c r="GQ73" s="434"/>
      <c r="GR73" s="434"/>
      <c r="GS73" s="434"/>
      <c r="GT73" s="434"/>
      <c r="GU73" s="434"/>
      <c r="GV73" s="434"/>
      <c r="GW73" s="434"/>
      <c r="GX73" s="434"/>
      <c r="GY73" s="434"/>
      <c r="GZ73" s="434"/>
      <c r="HA73" s="434"/>
      <c r="HB73" s="434"/>
      <c r="HC73" s="434"/>
      <c r="HD73" s="434"/>
      <c r="HE73" s="434"/>
      <c r="HF73" s="434"/>
      <c r="HG73" s="434"/>
      <c r="HH73" s="434"/>
      <c r="HI73" s="434"/>
      <c r="HJ73" s="434"/>
      <c r="HK73" s="434"/>
      <c r="HL73" s="434"/>
      <c r="HM73" s="434"/>
      <c r="HN73" s="1232"/>
      <c r="HO73" s="2327" t="s">
        <v>209</v>
      </c>
      <c r="HP73" s="2328"/>
      <c r="HQ73" s="1000">
        <f>HA51+HQ51</f>
        <v>0</v>
      </c>
      <c r="HR73" s="1001" t="e">
        <f>HQ73*100/HQ74</f>
        <v>#DIV/0!</v>
      </c>
      <c r="HS73" s="466"/>
      <c r="HT73" s="2327" t="s">
        <v>209</v>
      </c>
      <c r="HU73" s="2328"/>
      <c r="HV73" s="1000">
        <f t="shared" si="98"/>
        <v>0</v>
      </c>
      <c r="HW73" s="1001" t="e">
        <f>HV73*100/HV74</f>
        <v>#DIV/0!</v>
      </c>
      <c r="HX73" s="466"/>
      <c r="HY73" s="2327" t="s">
        <v>209</v>
      </c>
      <c r="HZ73" s="2328"/>
      <c r="IA73" s="1000">
        <f t="shared" si="99"/>
        <v>0</v>
      </c>
      <c r="IB73" s="1001" t="e">
        <f>IA73*100/IA74</f>
        <v>#DIV/0!</v>
      </c>
      <c r="IC73" s="1233"/>
      <c r="ID73" s="434"/>
      <c r="IE73" s="434"/>
      <c r="IF73" s="434"/>
      <c r="IG73" s="434"/>
      <c r="IH73" s="434"/>
      <c r="II73" s="434"/>
      <c r="IJ73" s="434"/>
      <c r="IK73" s="434"/>
      <c r="IL73" s="434"/>
      <c r="IM73" s="434"/>
      <c r="IN73" s="434"/>
      <c r="IO73" s="434"/>
      <c r="IP73" s="434"/>
      <c r="IQ73" s="434"/>
      <c r="IR73" s="434"/>
      <c r="IS73" s="434"/>
      <c r="IT73" s="434"/>
      <c r="IU73" s="434"/>
      <c r="IV73" s="434"/>
      <c r="IW73" s="434"/>
      <c r="IX73" s="434"/>
      <c r="IY73" s="434"/>
      <c r="IZ73" s="434"/>
      <c r="JA73" s="434"/>
      <c r="JB73" s="434"/>
      <c r="JC73" s="434"/>
      <c r="JD73" s="434"/>
      <c r="JE73" s="434"/>
      <c r="JF73" s="434"/>
      <c r="JG73" s="434"/>
      <c r="JH73" s="434"/>
      <c r="JI73" s="434"/>
      <c r="JJ73" s="434"/>
      <c r="JK73" s="434"/>
      <c r="JL73" s="434"/>
      <c r="JM73" s="434"/>
      <c r="JN73" s="434"/>
      <c r="JO73" s="434"/>
      <c r="JP73" s="434"/>
      <c r="JQ73" s="434"/>
      <c r="JR73" s="434"/>
      <c r="JS73" s="434"/>
      <c r="JT73" s="434"/>
      <c r="JU73" s="434"/>
      <c r="JV73" s="434"/>
      <c r="JW73" s="434"/>
      <c r="JX73" s="434"/>
      <c r="JY73" s="434"/>
      <c r="JZ73" s="434"/>
      <c r="KA73" s="434"/>
      <c r="KB73" s="434"/>
      <c r="KC73" s="434"/>
      <c r="KD73" s="434"/>
      <c r="KE73" s="434"/>
      <c r="KF73" s="434"/>
      <c r="KG73" s="434"/>
      <c r="KH73" s="434"/>
      <c r="KI73" s="434"/>
      <c r="KJ73" s="434"/>
      <c r="KK73" s="434"/>
      <c r="KL73" s="434"/>
      <c r="KM73" s="434"/>
      <c r="KN73" s="434"/>
      <c r="KO73" s="434"/>
      <c r="KP73" s="434"/>
      <c r="KQ73" s="434"/>
      <c r="KR73" s="434"/>
      <c r="KS73" s="434"/>
      <c r="KT73" s="434"/>
      <c r="KU73" s="434"/>
      <c r="KV73" s="434"/>
      <c r="KW73" s="434"/>
      <c r="KX73" s="434"/>
      <c r="KY73" s="434"/>
      <c r="KZ73" s="434"/>
      <c r="LA73" s="434"/>
      <c r="LB73" s="434"/>
      <c r="LC73" s="434"/>
      <c r="LD73" s="434"/>
      <c r="LE73" s="434"/>
      <c r="LF73" s="434"/>
      <c r="LG73" s="434"/>
      <c r="LH73" s="434"/>
      <c r="LI73" s="434"/>
      <c r="LJ73" s="434"/>
      <c r="LK73" s="434"/>
      <c r="LL73" s="434"/>
      <c r="LM73" s="434"/>
      <c r="LN73" s="434"/>
      <c r="LO73" s="434"/>
      <c r="LP73" s="434"/>
      <c r="LQ73" s="434"/>
      <c r="LR73" s="434"/>
      <c r="LS73" s="434"/>
      <c r="LT73" s="434"/>
      <c r="LU73" s="434"/>
      <c r="LV73" s="434"/>
      <c r="LW73" s="434"/>
      <c r="LX73" s="434"/>
      <c r="LY73" s="434"/>
      <c r="LZ73" s="434"/>
      <c r="MA73" s="434"/>
      <c r="MB73" s="434"/>
      <c r="MC73" s="434"/>
      <c r="MD73" s="434"/>
      <c r="ME73" s="434"/>
      <c r="MF73" s="434"/>
      <c r="MG73" s="434"/>
      <c r="MH73" s="434"/>
      <c r="MI73" s="434"/>
      <c r="MJ73" s="434"/>
      <c r="MK73" s="434"/>
      <c r="ML73" s="434"/>
      <c r="MM73" s="434"/>
      <c r="MN73" s="434"/>
      <c r="MO73" s="434"/>
      <c r="MP73" s="434"/>
      <c r="MQ73" s="434"/>
      <c r="MR73" s="1233"/>
      <c r="MS73" s="1234"/>
      <c r="MT73" s="434"/>
      <c r="MU73" s="1012" t="s">
        <v>344</v>
      </c>
      <c r="MV73" s="1026"/>
      <c r="MW73" s="1031">
        <f>LT51+MW51</f>
        <v>0</v>
      </c>
      <c r="MX73" s="1028" t="e">
        <f>MW73*100/MW75</f>
        <v>#DIV/0!</v>
      </c>
      <c r="MY73" s="1083"/>
      <c r="MZ73" s="1013" t="s">
        <v>344</v>
      </c>
      <c r="NA73" s="1034"/>
      <c r="NB73" s="1040">
        <f>LZ51+NB51</f>
        <v>0</v>
      </c>
      <c r="NC73" s="1037" t="e">
        <f>NB73*100/NB75</f>
        <v>#DIV/0!</v>
      </c>
      <c r="ND73" s="1083"/>
      <c r="NE73" s="1013" t="s">
        <v>344</v>
      </c>
      <c r="NF73" s="1034"/>
      <c r="NG73" s="1040">
        <f>MF51+NG51</f>
        <v>0</v>
      </c>
      <c r="NH73" s="1037" t="e">
        <f>NG73*100/NG75</f>
        <v>#DIV/0!</v>
      </c>
      <c r="NI73" s="1084"/>
      <c r="NJ73" s="1013" t="s">
        <v>344</v>
      </c>
      <c r="NK73" s="1034"/>
      <c r="NL73" s="1040">
        <f>MK51+NL51</f>
        <v>0</v>
      </c>
      <c r="NM73" s="1037" t="e">
        <f>NL73*100/NL75</f>
        <v>#DIV/0!</v>
      </c>
      <c r="NN73" s="1084"/>
      <c r="NO73" s="1013" t="s">
        <v>344</v>
      </c>
      <c r="NP73" s="1034"/>
      <c r="NQ73" s="1040">
        <f>MP51+NQ51</f>
        <v>0</v>
      </c>
      <c r="NR73" s="1037" t="e">
        <f>NQ73*100/NQ75</f>
        <v>#DIV/0!</v>
      </c>
      <c r="NS73" s="434"/>
    </row>
    <row r="74" spans="1:383" ht="21" thickBot="1" x14ac:dyDescent="0.35">
      <c r="A74" s="4"/>
      <c r="B74" s="4"/>
      <c r="C74" s="4"/>
      <c r="D74" s="1226"/>
      <c r="E74" s="1223"/>
      <c r="F74" s="4"/>
      <c r="G74" s="4"/>
      <c r="H74" s="4"/>
      <c r="I74" s="4"/>
      <c r="J74" s="4"/>
      <c r="K74" s="4"/>
      <c r="L74" s="4"/>
      <c r="M74" s="1226"/>
      <c r="N74" s="4"/>
      <c r="O74" s="4"/>
      <c r="P74" s="4"/>
      <c r="Q74" s="1114"/>
      <c r="R74" s="111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1226"/>
      <c r="AF74" s="1223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1223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1309"/>
      <c r="DD74" s="1309"/>
      <c r="DE74" s="1309"/>
      <c r="DF74" s="1309"/>
      <c r="DG74" s="1309"/>
      <c r="DH74" s="1309"/>
      <c r="DI74" s="1309"/>
      <c r="DJ74" s="1309"/>
      <c r="DK74" s="1309"/>
      <c r="DL74" s="1309"/>
      <c r="DM74" s="4"/>
      <c r="DN74" s="4"/>
      <c r="DO74" s="1430"/>
      <c r="DP74" s="1430"/>
      <c r="DQ74" s="1430"/>
      <c r="DR74" s="1430"/>
      <c r="DS74" s="1430"/>
      <c r="DT74" s="1430"/>
      <c r="DU74" s="1430"/>
      <c r="DV74" s="12"/>
      <c r="DW74" s="12"/>
      <c r="DX74" s="1428"/>
      <c r="DY74" s="1223"/>
      <c r="DZ74" s="2606" t="s">
        <v>90</v>
      </c>
      <c r="EA74" s="2607"/>
      <c r="EB74" s="2607"/>
      <c r="EC74" s="2608"/>
      <c r="ED74" s="1419">
        <f>COUNTIF(EL13:EL45,9)</f>
        <v>0</v>
      </c>
      <c r="EE74" s="1420" t="e">
        <f>ED74*100/ED76</f>
        <v>#DIV/0!</v>
      </c>
      <c r="EF74" s="1187"/>
      <c r="EG74" s="1187"/>
      <c r="EH74" s="1187"/>
      <c r="EI74" s="1187"/>
      <c r="EJ74" s="1187"/>
      <c r="EK74" s="1187"/>
      <c r="EL74" s="1187"/>
      <c r="EM74" s="1187"/>
      <c r="EN74" s="1226"/>
      <c r="EO74" s="1695"/>
      <c r="EP74" s="639"/>
      <c r="FA74" s="1230"/>
      <c r="FB74" s="1230"/>
      <c r="FC74" s="1238"/>
      <c r="FD74" s="1231"/>
      <c r="FE74" s="1232"/>
      <c r="FF74" s="434"/>
      <c r="FG74" s="434"/>
      <c r="FH74" s="434"/>
      <c r="FI74" s="434"/>
      <c r="FJ74" s="434"/>
      <c r="FK74" s="434"/>
      <c r="FL74" s="434"/>
      <c r="FM74" s="434"/>
      <c r="FN74" s="434"/>
      <c r="FO74" s="434"/>
      <c r="FP74" s="434"/>
      <c r="FQ74" s="434"/>
      <c r="FR74" s="434"/>
      <c r="FS74" s="434"/>
      <c r="FT74" s="434"/>
      <c r="FU74" s="434"/>
      <c r="FV74" s="434"/>
      <c r="FW74" s="434"/>
      <c r="FX74" s="434"/>
      <c r="FY74" s="434"/>
      <c r="FZ74" s="434"/>
      <c r="GA74" s="434"/>
      <c r="GB74" s="434"/>
      <c r="GC74" s="434"/>
      <c r="GD74" s="434"/>
      <c r="GE74" s="434"/>
      <c r="GF74" s="434"/>
      <c r="GG74" s="434"/>
      <c r="GH74" s="434"/>
      <c r="GI74" s="434"/>
      <c r="GJ74" s="434"/>
      <c r="GK74" s="434"/>
      <c r="GL74" s="434"/>
      <c r="GM74" s="434"/>
      <c r="GN74" s="434"/>
      <c r="GO74" s="434"/>
      <c r="GP74" s="434"/>
      <c r="GQ74" s="434"/>
      <c r="GR74" s="434"/>
      <c r="GS74" s="434"/>
      <c r="GT74" s="434"/>
      <c r="GU74" s="434"/>
      <c r="GV74" s="434"/>
      <c r="GW74" s="434"/>
      <c r="GX74" s="434"/>
      <c r="GY74" s="434"/>
      <c r="GZ74" s="434"/>
      <c r="HA74" s="434"/>
      <c r="HB74" s="434"/>
      <c r="HC74" s="434"/>
      <c r="HD74" s="434"/>
      <c r="HE74" s="434"/>
      <c r="HF74" s="434"/>
      <c r="HG74" s="434"/>
      <c r="HH74" s="434"/>
      <c r="HI74" s="434"/>
      <c r="HJ74" s="434"/>
      <c r="HK74" s="434"/>
      <c r="HL74" s="434"/>
      <c r="HM74" s="434"/>
      <c r="HN74" s="1232"/>
      <c r="HO74" s="453" t="s">
        <v>19</v>
      </c>
      <c r="HP74" s="453"/>
      <c r="HQ74" s="440">
        <f>SUM(HQ71:HQ73)</f>
        <v>0</v>
      </c>
      <c r="HR74" s="441"/>
      <c r="HS74" s="466"/>
      <c r="HT74" s="453" t="s">
        <v>19</v>
      </c>
      <c r="HU74" s="453"/>
      <c r="HV74" s="440">
        <f>SUM(HV71:HV73)</f>
        <v>0</v>
      </c>
      <c r="HW74" s="441"/>
      <c r="HX74" s="466"/>
      <c r="HY74" s="453" t="s">
        <v>19</v>
      </c>
      <c r="HZ74" s="453"/>
      <c r="IA74" s="440">
        <f>SUM(IA71:IA73)</f>
        <v>0</v>
      </c>
      <c r="IB74" s="441"/>
      <c r="IC74" s="1233"/>
      <c r="ID74" s="434"/>
      <c r="IE74" s="434"/>
      <c r="IF74" s="434"/>
      <c r="IG74" s="434"/>
      <c r="IH74" s="434"/>
      <c r="II74" s="434"/>
      <c r="IJ74" s="434"/>
      <c r="IK74" s="434"/>
      <c r="IL74" s="434"/>
      <c r="IM74" s="434"/>
      <c r="IN74" s="434"/>
      <c r="IO74" s="434"/>
      <c r="IP74" s="434"/>
      <c r="IQ74" s="434"/>
      <c r="IR74" s="434"/>
      <c r="IS74" s="434"/>
      <c r="IT74" s="434"/>
      <c r="IU74" s="434"/>
      <c r="IV74" s="434"/>
      <c r="IW74" s="434"/>
      <c r="IX74" s="434"/>
      <c r="IY74" s="434"/>
      <c r="IZ74" s="434"/>
      <c r="JA74" s="434"/>
      <c r="JB74" s="434"/>
      <c r="JC74" s="434"/>
      <c r="JD74" s="434"/>
      <c r="JE74" s="434"/>
      <c r="JF74" s="434"/>
      <c r="JG74" s="434"/>
      <c r="JH74" s="434"/>
      <c r="JI74" s="434"/>
      <c r="JJ74" s="434"/>
      <c r="JK74" s="434"/>
      <c r="JL74" s="434"/>
      <c r="JM74" s="434"/>
      <c r="JN74" s="434"/>
      <c r="JO74" s="434"/>
      <c r="JP74" s="434"/>
      <c r="JQ74" s="434"/>
      <c r="JR74" s="434"/>
      <c r="JS74" s="434"/>
      <c r="JT74" s="434"/>
      <c r="JU74" s="434"/>
      <c r="JV74" s="434"/>
      <c r="JW74" s="434"/>
      <c r="JX74" s="434"/>
      <c r="JY74" s="434"/>
      <c r="JZ74" s="434"/>
      <c r="KA74" s="434"/>
      <c r="KB74" s="434"/>
      <c r="KC74" s="434"/>
      <c r="KD74" s="434"/>
      <c r="KE74" s="434"/>
      <c r="KF74" s="434"/>
      <c r="KG74" s="434"/>
      <c r="KH74" s="434"/>
      <c r="KI74" s="434"/>
      <c r="KJ74" s="434"/>
      <c r="KK74" s="434"/>
      <c r="KL74" s="434"/>
      <c r="KM74" s="434"/>
      <c r="KN74" s="434"/>
      <c r="KO74" s="434"/>
      <c r="KP74" s="434"/>
      <c r="KQ74" s="434"/>
      <c r="KR74" s="434"/>
      <c r="KS74" s="434"/>
      <c r="KT74" s="434"/>
      <c r="KU74" s="434"/>
      <c r="KV74" s="434"/>
      <c r="KW74" s="434"/>
      <c r="KX74" s="434"/>
      <c r="KY74" s="434"/>
      <c r="KZ74" s="434"/>
      <c r="LA74" s="434"/>
      <c r="LB74" s="434"/>
      <c r="LC74" s="434"/>
      <c r="LD74" s="434"/>
      <c r="LE74" s="434"/>
      <c r="LF74" s="434"/>
      <c r="LG74" s="434"/>
      <c r="LH74" s="434"/>
      <c r="LI74" s="434"/>
      <c r="LJ74" s="434"/>
      <c r="LK74" s="434"/>
      <c r="LL74" s="434"/>
      <c r="LM74" s="434"/>
      <c r="LN74" s="434"/>
      <c r="LO74" s="434"/>
      <c r="LP74" s="434"/>
      <c r="LQ74" s="434"/>
      <c r="LR74" s="434"/>
      <c r="LS74" s="434"/>
      <c r="LT74" s="434"/>
      <c r="LU74" s="434"/>
      <c r="LV74" s="434"/>
      <c r="LW74" s="434"/>
      <c r="LX74" s="434"/>
      <c r="LY74" s="434"/>
      <c r="LZ74" s="434"/>
      <c r="MA74" s="434"/>
      <c r="MB74" s="434"/>
      <c r="MC74" s="434"/>
      <c r="MD74" s="434"/>
      <c r="ME74" s="434"/>
      <c r="MF74" s="434"/>
      <c r="MG74" s="434"/>
      <c r="MH74" s="434"/>
      <c r="MI74" s="434"/>
      <c r="MJ74" s="434"/>
      <c r="MK74" s="434"/>
      <c r="ML74" s="434"/>
      <c r="MM74" s="434"/>
      <c r="MN74" s="434"/>
      <c r="MO74" s="434"/>
      <c r="MP74" s="434"/>
      <c r="MQ74" s="434"/>
      <c r="MR74" s="1233"/>
      <c r="MS74" s="1234"/>
      <c r="MT74" s="434"/>
      <c r="MU74" s="1015" t="s">
        <v>345</v>
      </c>
      <c r="MV74" s="1016"/>
      <c r="MW74" s="1032">
        <f>LT52+MW52</f>
        <v>0</v>
      </c>
      <c r="MX74" s="1029" t="e">
        <f>MW74*100/MW75</f>
        <v>#DIV/0!</v>
      </c>
      <c r="MY74" s="1083"/>
      <c r="MZ74" s="1017" t="s">
        <v>345</v>
      </c>
      <c r="NA74" s="1035"/>
      <c r="NB74" s="1041">
        <f>LZ52+NB52</f>
        <v>0</v>
      </c>
      <c r="NC74" s="1038" t="e">
        <f>NB74*100/NB75</f>
        <v>#DIV/0!</v>
      </c>
      <c r="ND74" s="1086"/>
      <c r="NE74" s="1017" t="s">
        <v>345</v>
      </c>
      <c r="NF74" s="1035"/>
      <c r="NG74" s="1041">
        <f>MF52+NG52</f>
        <v>0</v>
      </c>
      <c r="NH74" s="1038" t="e">
        <f>NG74*100/NG75</f>
        <v>#DIV/0!</v>
      </c>
      <c r="NI74" s="1084"/>
      <c r="NJ74" s="1017" t="s">
        <v>345</v>
      </c>
      <c r="NK74" s="1035"/>
      <c r="NL74" s="1041">
        <f>MK52+NL52</f>
        <v>0</v>
      </c>
      <c r="NM74" s="1038" t="e">
        <f>NL74*100/NL75</f>
        <v>#DIV/0!</v>
      </c>
      <c r="NN74" s="1084"/>
      <c r="NO74" s="1017" t="s">
        <v>345</v>
      </c>
      <c r="NP74" s="1035"/>
      <c r="NQ74" s="1041">
        <f>MP52+NQ52</f>
        <v>0</v>
      </c>
      <c r="NR74" s="1038" t="e">
        <f>NQ74*100/NQ75</f>
        <v>#DIV/0!</v>
      </c>
      <c r="NS74" s="434"/>
    </row>
    <row r="75" spans="1:383" ht="21" thickBot="1" x14ac:dyDescent="0.35">
      <c r="A75" s="4"/>
      <c r="B75" s="4"/>
      <c r="C75" s="4"/>
      <c r="D75" s="1226"/>
      <c r="E75" s="1223"/>
      <c r="F75" s="4"/>
      <c r="G75" s="4"/>
      <c r="H75" s="4"/>
      <c r="I75" s="4"/>
      <c r="J75" s="4"/>
      <c r="K75" s="4"/>
      <c r="L75" s="4"/>
      <c r="M75" s="1226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1226"/>
      <c r="AF75" s="1223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1223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1309"/>
      <c r="DD75" s="1309"/>
      <c r="DE75" s="1309"/>
      <c r="DF75" s="1309"/>
      <c r="DG75" s="1309"/>
      <c r="DH75" s="1309"/>
      <c r="DI75" s="1309"/>
      <c r="DJ75" s="1309"/>
      <c r="DK75" s="1309"/>
      <c r="DL75" s="1309"/>
      <c r="DM75" s="4"/>
      <c r="DN75" s="4"/>
      <c r="DO75" s="1430"/>
      <c r="DP75" s="1430"/>
      <c r="DQ75" s="1432"/>
      <c r="DR75" s="1432"/>
      <c r="DS75" s="1432"/>
      <c r="DX75" s="1428"/>
      <c r="DY75" s="1223"/>
      <c r="DZ75" s="2634" t="s">
        <v>91</v>
      </c>
      <c r="EA75" s="2635"/>
      <c r="EB75" s="2635"/>
      <c r="EC75" s="2636"/>
      <c r="ED75" s="1433">
        <f>COUNTIF(EL13:EL45,10)</f>
        <v>0</v>
      </c>
      <c r="EE75" s="1434" t="e">
        <f>ED75*100/ED76</f>
        <v>#DIV/0!</v>
      </c>
      <c r="EF75" s="1187"/>
      <c r="EG75" s="1187"/>
      <c r="EH75" s="1187"/>
      <c r="EI75" s="1187"/>
      <c r="EJ75" s="1187"/>
      <c r="EK75" s="1187"/>
      <c r="EL75" s="1187"/>
      <c r="EM75" s="1187"/>
      <c r="EN75" s="1226"/>
      <c r="EO75" s="1695"/>
      <c r="EP75" s="639"/>
      <c r="FA75" s="1230"/>
      <c r="FB75" s="1230"/>
      <c r="FC75" s="1238"/>
      <c r="FD75" s="1231"/>
      <c r="FE75" s="1232"/>
      <c r="FF75" s="434"/>
      <c r="FG75" s="434"/>
      <c r="FH75" s="434"/>
      <c r="FI75" s="434"/>
      <c r="FJ75" s="434"/>
      <c r="FK75" s="434"/>
      <c r="FL75" s="434"/>
      <c r="FM75" s="434"/>
      <c r="FN75" s="434"/>
      <c r="FO75" s="434"/>
      <c r="FP75" s="434"/>
      <c r="FQ75" s="434"/>
      <c r="FR75" s="434"/>
      <c r="FS75" s="434"/>
      <c r="FT75" s="434"/>
      <c r="FU75" s="434"/>
      <c r="FV75" s="434"/>
      <c r="FW75" s="434"/>
      <c r="FX75" s="434"/>
      <c r="FY75" s="434"/>
      <c r="FZ75" s="434"/>
      <c r="GA75" s="434"/>
      <c r="GB75" s="434"/>
      <c r="GC75" s="434"/>
      <c r="GD75" s="434"/>
      <c r="GE75" s="434"/>
      <c r="GF75" s="434"/>
      <c r="GG75" s="434"/>
      <c r="GH75" s="434"/>
      <c r="GI75" s="434"/>
      <c r="GJ75" s="434"/>
      <c r="GK75" s="434"/>
      <c r="GL75" s="434"/>
      <c r="GM75" s="434"/>
      <c r="GN75" s="434"/>
      <c r="GO75" s="434"/>
      <c r="GP75" s="434"/>
      <c r="GQ75" s="434"/>
      <c r="GR75" s="434"/>
      <c r="GS75" s="434"/>
      <c r="GT75" s="434"/>
      <c r="GU75" s="434"/>
      <c r="GV75" s="434"/>
      <c r="GW75" s="434"/>
      <c r="GX75" s="434"/>
      <c r="GY75" s="434"/>
      <c r="GZ75" s="434"/>
      <c r="HA75" s="434"/>
      <c r="HB75" s="434"/>
      <c r="HC75" s="434"/>
      <c r="HD75" s="434"/>
      <c r="HE75" s="434"/>
      <c r="HF75" s="434"/>
      <c r="HG75" s="434"/>
      <c r="HH75" s="434"/>
      <c r="HI75" s="434"/>
      <c r="HJ75" s="434"/>
      <c r="HK75" s="434"/>
      <c r="HL75" s="434"/>
      <c r="HM75" s="434"/>
      <c r="HN75" s="1232"/>
      <c r="HO75" s="466"/>
      <c r="HP75" s="466"/>
      <c r="HQ75" s="466"/>
      <c r="HR75" s="466"/>
      <c r="HS75" s="466"/>
      <c r="HT75" s="466"/>
      <c r="HU75" s="466"/>
      <c r="HV75" s="466"/>
      <c r="HW75" s="466"/>
      <c r="HX75" s="466"/>
      <c r="HY75" s="466"/>
      <c r="HZ75" s="466"/>
      <c r="IA75" s="466"/>
      <c r="IB75" s="466"/>
      <c r="IC75" s="1287"/>
      <c r="ID75" s="434"/>
      <c r="IE75" s="434"/>
      <c r="IF75" s="434"/>
      <c r="IG75" s="434"/>
      <c r="IH75" s="434"/>
      <c r="II75" s="434"/>
      <c r="IJ75" s="434"/>
      <c r="IK75" s="434"/>
      <c r="IL75" s="434"/>
      <c r="IM75" s="434"/>
      <c r="IN75" s="434"/>
      <c r="IO75" s="434"/>
      <c r="IP75" s="434"/>
      <c r="IQ75" s="434"/>
      <c r="IR75" s="434"/>
      <c r="IS75" s="434"/>
      <c r="IT75" s="434"/>
      <c r="IU75" s="434"/>
      <c r="IV75" s="434"/>
      <c r="IW75" s="434"/>
      <c r="IX75" s="434"/>
      <c r="IY75" s="434"/>
      <c r="IZ75" s="434"/>
      <c r="JA75" s="434"/>
      <c r="JB75" s="434"/>
      <c r="JC75" s="434"/>
      <c r="JD75" s="434"/>
      <c r="JE75" s="434"/>
      <c r="JF75" s="434"/>
      <c r="JG75" s="434"/>
      <c r="JH75" s="434"/>
      <c r="JI75" s="434"/>
      <c r="JJ75" s="434"/>
      <c r="JK75" s="434"/>
      <c r="JL75" s="434"/>
      <c r="JM75" s="434"/>
      <c r="JN75" s="434"/>
      <c r="JO75" s="434"/>
      <c r="JP75" s="434"/>
      <c r="JQ75" s="434"/>
      <c r="JR75" s="434"/>
      <c r="JS75" s="434"/>
      <c r="JT75" s="434"/>
      <c r="JU75" s="434"/>
      <c r="JV75" s="434"/>
      <c r="JW75" s="434"/>
      <c r="JX75" s="434"/>
      <c r="JY75" s="434"/>
      <c r="JZ75" s="434"/>
      <c r="KA75" s="434"/>
      <c r="KB75" s="434"/>
      <c r="KC75" s="434"/>
      <c r="KD75" s="434"/>
      <c r="KE75" s="434"/>
      <c r="KF75" s="434"/>
      <c r="KG75" s="434"/>
      <c r="KH75" s="434"/>
      <c r="KI75" s="434"/>
      <c r="KJ75" s="434"/>
      <c r="KK75" s="434"/>
      <c r="KL75" s="434"/>
      <c r="KM75" s="434"/>
      <c r="KN75" s="434"/>
      <c r="KO75" s="434"/>
      <c r="KP75" s="434"/>
      <c r="KQ75" s="434"/>
      <c r="KR75" s="434"/>
      <c r="KS75" s="434"/>
      <c r="KT75" s="434"/>
      <c r="KU75" s="434"/>
      <c r="KV75" s="434"/>
      <c r="KW75" s="434"/>
      <c r="KX75" s="434"/>
      <c r="KY75" s="434"/>
      <c r="KZ75" s="434"/>
      <c r="LA75" s="434"/>
      <c r="LB75" s="434"/>
      <c r="LC75" s="434"/>
      <c r="LD75" s="434"/>
      <c r="LE75" s="434"/>
      <c r="LF75" s="434"/>
      <c r="LG75" s="434"/>
      <c r="LH75" s="434"/>
      <c r="LI75" s="434"/>
      <c r="LJ75" s="434"/>
      <c r="LK75" s="434"/>
      <c r="LL75" s="434"/>
      <c r="LM75" s="434"/>
      <c r="LN75" s="434"/>
      <c r="LO75" s="434"/>
      <c r="LP75" s="434"/>
      <c r="LQ75" s="434"/>
      <c r="LR75" s="434"/>
      <c r="LS75" s="434"/>
      <c r="LT75" s="434"/>
      <c r="LU75" s="434"/>
      <c r="LV75" s="434"/>
      <c r="LW75" s="434"/>
      <c r="LX75" s="434"/>
      <c r="LY75" s="434"/>
      <c r="LZ75" s="434"/>
      <c r="MA75" s="434"/>
      <c r="MB75" s="434"/>
      <c r="MC75" s="434"/>
      <c r="MD75" s="434"/>
      <c r="ME75" s="434"/>
      <c r="MF75" s="434"/>
      <c r="MG75" s="434"/>
      <c r="MH75" s="434"/>
      <c r="MI75" s="434"/>
      <c r="MJ75" s="434"/>
      <c r="MK75" s="434"/>
      <c r="ML75" s="434"/>
      <c r="MM75" s="434"/>
      <c r="MN75" s="434"/>
      <c r="MO75" s="434"/>
      <c r="MP75" s="434"/>
      <c r="MQ75" s="434"/>
      <c r="MR75" s="1233"/>
      <c r="MS75" s="1234"/>
      <c r="MT75" s="434"/>
      <c r="MU75" s="1008"/>
      <c r="MV75" s="1008"/>
      <c r="MW75" s="1019">
        <f>SUM(MW71:MW74)</f>
        <v>0</v>
      </c>
      <c r="MX75" s="1008"/>
      <c r="MY75" s="1084"/>
      <c r="MZ75" s="1008"/>
      <c r="NA75" s="1008"/>
      <c r="NB75" s="1019">
        <f>SUM(NB71:NB74)</f>
        <v>0</v>
      </c>
      <c r="NC75" s="1008"/>
      <c r="ND75" s="1084"/>
      <c r="NE75" s="1008"/>
      <c r="NF75" s="1008"/>
      <c r="NG75" s="1019">
        <f>SUM(NG71:NG74)</f>
        <v>0</v>
      </c>
      <c r="NH75" s="1020"/>
      <c r="NI75" s="1084"/>
      <c r="NJ75" s="1008"/>
      <c r="NK75" s="1008"/>
      <c r="NL75" s="1019">
        <f>SUM(NL71:NL74)</f>
        <v>0</v>
      </c>
      <c r="NM75" s="1008"/>
      <c r="NN75" s="1084"/>
      <c r="NO75" s="1008"/>
      <c r="NP75" s="1008"/>
      <c r="NQ75" s="1019">
        <f>SUM(NQ71:NQ74)</f>
        <v>0</v>
      </c>
      <c r="NR75" s="1020"/>
      <c r="NS75" s="434"/>
    </row>
    <row r="76" spans="1:383" ht="21" thickBot="1" x14ac:dyDescent="0.35">
      <c r="A76" s="4"/>
      <c r="B76" s="4"/>
      <c r="C76" s="4"/>
      <c r="D76" s="1226"/>
      <c r="E76" s="1223"/>
      <c r="F76" s="4"/>
      <c r="G76" s="4"/>
      <c r="H76" s="4"/>
      <c r="I76" s="4"/>
      <c r="J76" s="4"/>
      <c r="K76" s="4"/>
      <c r="L76" s="4"/>
      <c r="M76" s="1226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1226"/>
      <c r="AF76" s="1223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1223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1227"/>
      <c r="CT76" s="1227"/>
      <c r="CU76" s="1227"/>
      <c r="CV76" s="1227"/>
      <c r="CW76" s="1227"/>
      <c r="CX76" s="1227"/>
      <c r="CY76" s="1227"/>
      <c r="CZ76" s="1227"/>
      <c r="DA76" s="1227"/>
      <c r="DB76" s="1227"/>
      <c r="DC76" s="1221"/>
      <c r="DD76" s="1221"/>
      <c r="DE76" s="1221"/>
      <c r="DF76" s="1221"/>
      <c r="DG76" s="1221"/>
      <c r="DH76" s="1221"/>
      <c r="DI76" s="1221"/>
      <c r="DJ76" s="1221"/>
      <c r="DK76" s="1221"/>
      <c r="DL76" s="1221"/>
      <c r="DM76" s="1227"/>
      <c r="DN76" s="1227"/>
      <c r="DO76" s="1430"/>
      <c r="DP76" s="1430"/>
      <c r="DQ76" s="1432"/>
      <c r="DR76" s="1432"/>
      <c r="DS76" s="1432"/>
      <c r="DX76" s="1428"/>
      <c r="DY76" s="1223"/>
      <c r="DZ76" s="1187"/>
      <c r="EA76" s="2609" t="s">
        <v>19</v>
      </c>
      <c r="EB76" s="2610"/>
      <c r="EC76" s="2611"/>
      <c r="ED76" s="1435">
        <f>SUM(ED66:ED75)</f>
        <v>0</v>
      </c>
      <c r="EE76" s="1187"/>
      <c r="EF76" s="1187"/>
      <c r="EG76" s="1187"/>
      <c r="EH76" s="1187"/>
      <c r="EI76" s="1187"/>
      <c r="EJ76" s="1187"/>
      <c r="EK76" s="1187"/>
      <c r="EL76" s="1187"/>
      <c r="EM76" s="1187"/>
      <c r="EN76" s="1226"/>
      <c r="EO76" s="1695"/>
      <c r="EP76" s="639"/>
      <c r="FA76" s="1230"/>
      <c r="FB76" s="1230"/>
      <c r="FC76" s="1238"/>
      <c r="FD76" s="1231"/>
      <c r="FE76" s="1232"/>
      <c r="FF76" s="434"/>
      <c r="FG76" s="434"/>
      <c r="FH76" s="434"/>
      <c r="FI76" s="434"/>
      <c r="FJ76" s="434"/>
      <c r="FK76" s="434"/>
      <c r="FL76" s="434"/>
      <c r="FM76" s="434"/>
      <c r="FN76" s="434"/>
      <c r="FO76" s="434"/>
      <c r="FP76" s="434"/>
      <c r="FQ76" s="434"/>
      <c r="FR76" s="434"/>
      <c r="FS76" s="434"/>
      <c r="FT76" s="434"/>
      <c r="FU76" s="434"/>
      <c r="FV76" s="434"/>
      <c r="FW76" s="434"/>
      <c r="FX76" s="434"/>
      <c r="FY76" s="434"/>
      <c r="FZ76" s="434"/>
      <c r="GA76" s="434"/>
      <c r="GB76" s="434"/>
      <c r="GC76" s="434"/>
      <c r="GD76" s="434"/>
      <c r="GE76" s="434"/>
      <c r="GF76" s="434"/>
      <c r="GG76" s="434"/>
      <c r="GH76" s="434"/>
      <c r="GI76" s="434"/>
      <c r="GJ76" s="434"/>
      <c r="GK76" s="434"/>
      <c r="GL76" s="434"/>
      <c r="GM76" s="434"/>
      <c r="GN76" s="434"/>
      <c r="GO76" s="434"/>
      <c r="GP76" s="434"/>
      <c r="GQ76" s="434"/>
      <c r="GR76" s="434"/>
      <c r="GS76" s="434"/>
      <c r="GT76" s="434"/>
      <c r="GU76" s="434"/>
      <c r="GV76" s="434"/>
      <c r="GW76" s="434"/>
      <c r="GX76" s="434"/>
      <c r="GY76" s="434"/>
      <c r="GZ76" s="434"/>
      <c r="HA76" s="434"/>
      <c r="HB76" s="434"/>
      <c r="HC76" s="434"/>
      <c r="HD76" s="434"/>
      <c r="HE76" s="434"/>
      <c r="HF76" s="434"/>
      <c r="HG76" s="434"/>
      <c r="HH76" s="434"/>
      <c r="HI76" s="434"/>
      <c r="HJ76" s="434"/>
      <c r="HK76" s="434"/>
      <c r="HL76" s="434"/>
      <c r="HM76" s="434"/>
      <c r="HN76" s="1232"/>
      <c r="HO76" s="2310" t="s">
        <v>379</v>
      </c>
      <c r="HP76" s="2311"/>
      <c r="HQ76" s="2314" t="s">
        <v>11</v>
      </c>
      <c r="HR76" s="2314" t="s">
        <v>12</v>
      </c>
      <c r="HS76" s="466"/>
      <c r="HT76" s="2310" t="s">
        <v>380</v>
      </c>
      <c r="HU76" s="2311"/>
      <c r="HV76" s="2314" t="s">
        <v>11</v>
      </c>
      <c r="HW76" s="2314" t="s">
        <v>12</v>
      </c>
      <c r="HX76" s="466"/>
      <c r="HY76" s="2310" t="s">
        <v>381</v>
      </c>
      <c r="HZ76" s="2311"/>
      <c r="IA76" s="2314" t="s">
        <v>11</v>
      </c>
      <c r="IB76" s="2314" t="s">
        <v>12</v>
      </c>
      <c r="IC76" s="1233"/>
      <c r="ID76" s="434"/>
      <c r="IE76" s="434"/>
      <c r="IF76" s="434"/>
      <c r="IG76" s="434"/>
      <c r="IH76" s="434"/>
      <c r="II76" s="434"/>
      <c r="IJ76" s="434"/>
      <c r="IK76" s="434"/>
      <c r="IL76" s="434"/>
      <c r="IM76" s="434"/>
      <c r="IN76" s="434"/>
      <c r="IO76" s="434"/>
      <c r="IP76" s="434"/>
      <c r="IQ76" s="434"/>
      <c r="IR76" s="434"/>
      <c r="IS76" s="434"/>
      <c r="IT76" s="434"/>
      <c r="IU76" s="434"/>
      <c r="IV76" s="434"/>
      <c r="IW76" s="434"/>
      <c r="IX76" s="434"/>
      <c r="IY76" s="434"/>
      <c r="IZ76" s="434"/>
      <c r="JA76" s="434"/>
      <c r="JB76" s="434"/>
      <c r="JC76" s="434"/>
      <c r="JD76" s="434"/>
      <c r="JE76" s="434"/>
      <c r="JF76" s="434"/>
      <c r="JG76" s="434"/>
      <c r="JH76" s="434"/>
      <c r="JI76" s="434"/>
      <c r="JJ76" s="434"/>
      <c r="JK76" s="434"/>
      <c r="JL76" s="434"/>
      <c r="JM76" s="434"/>
      <c r="JN76" s="434"/>
      <c r="JO76" s="434"/>
      <c r="JP76" s="434"/>
      <c r="JQ76" s="434"/>
      <c r="JR76" s="434"/>
      <c r="JS76" s="434"/>
      <c r="JT76" s="434"/>
      <c r="JU76" s="434"/>
      <c r="JV76" s="434"/>
      <c r="JW76" s="434"/>
      <c r="JX76" s="434"/>
      <c r="JY76" s="434"/>
      <c r="JZ76" s="434"/>
      <c r="KA76" s="434"/>
      <c r="KB76" s="434"/>
      <c r="KC76" s="434"/>
      <c r="KD76" s="434"/>
      <c r="KE76" s="434"/>
      <c r="KF76" s="434"/>
      <c r="KG76" s="434"/>
      <c r="KH76" s="434"/>
      <c r="KI76" s="434"/>
      <c r="KJ76" s="434"/>
      <c r="KK76" s="434"/>
      <c r="KL76" s="434"/>
      <c r="KM76" s="434"/>
      <c r="KN76" s="434"/>
      <c r="KO76" s="434"/>
      <c r="KP76" s="434"/>
      <c r="KQ76" s="434"/>
      <c r="KR76" s="434"/>
      <c r="KS76" s="434"/>
      <c r="KT76" s="434"/>
      <c r="KU76" s="434"/>
      <c r="KV76" s="434"/>
      <c r="KW76" s="434"/>
      <c r="KX76" s="434"/>
      <c r="KY76" s="434"/>
      <c r="KZ76" s="434"/>
      <c r="LA76" s="434"/>
      <c r="LB76" s="434"/>
      <c r="LC76" s="434"/>
      <c r="LD76" s="434"/>
      <c r="LE76" s="434"/>
      <c r="LF76" s="434"/>
      <c r="LG76" s="434"/>
      <c r="LH76" s="434"/>
      <c r="LI76" s="434"/>
      <c r="LJ76" s="434"/>
      <c r="LK76" s="434"/>
      <c r="LL76" s="434"/>
      <c r="LM76" s="434"/>
      <c r="LN76" s="434"/>
      <c r="LO76" s="434"/>
      <c r="LP76" s="434"/>
      <c r="LQ76" s="434"/>
      <c r="LR76" s="434"/>
      <c r="LS76" s="434"/>
      <c r="LT76" s="434"/>
      <c r="LU76" s="434"/>
      <c r="LV76" s="434"/>
      <c r="LW76" s="434"/>
      <c r="LX76" s="434"/>
      <c r="LY76" s="434"/>
      <c r="LZ76" s="434"/>
      <c r="MA76" s="434"/>
      <c r="MB76" s="434"/>
      <c r="MC76" s="434"/>
      <c r="MD76" s="434"/>
      <c r="ME76" s="434"/>
      <c r="MF76" s="434"/>
      <c r="MG76" s="434"/>
      <c r="MH76" s="434"/>
      <c r="MI76" s="434"/>
      <c r="MJ76" s="434"/>
      <c r="MK76" s="434"/>
      <c r="ML76" s="434"/>
      <c r="MM76" s="434"/>
      <c r="MN76" s="434"/>
      <c r="MO76" s="434"/>
      <c r="MP76" s="434"/>
      <c r="MQ76" s="434"/>
      <c r="MR76" s="1233"/>
      <c r="MS76" s="1234"/>
      <c r="MT76" s="434"/>
      <c r="MU76" s="2321" t="s">
        <v>328</v>
      </c>
      <c r="MV76" s="2322"/>
      <c r="MW76" s="2301" t="s">
        <v>11</v>
      </c>
      <c r="MX76" s="2325" t="s">
        <v>12</v>
      </c>
      <c r="MY76" s="1082"/>
      <c r="MZ76" s="2301" t="s">
        <v>330</v>
      </c>
      <c r="NA76" s="2302"/>
      <c r="NB76" s="2297" t="s">
        <v>11</v>
      </c>
      <c r="NC76" s="2306" t="s">
        <v>12</v>
      </c>
      <c r="ND76" s="1084"/>
      <c r="NE76" s="2301" t="s">
        <v>332</v>
      </c>
      <c r="NF76" s="2302"/>
      <c r="NG76" s="2297" t="s">
        <v>11</v>
      </c>
      <c r="NH76" s="2299" t="s">
        <v>12</v>
      </c>
      <c r="NI76" s="1084"/>
      <c r="NJ76" s="2301" t="s">
        <v>346</v>
      </c>
      <c r="NK76" s="2302"/>
      <c r="NL76" s="2297" t="s">
        <v>11</v>
      </c>
      <c r="NM76" s="2306" t="s">
        <v>12</v>
      </c>
      <c r="NN76" s="1084"/>
      <c r="NO76" s="2301" t="s">
        <v>347</v>
      </c>
      <c r="NP76" s="2302"/>
      <c r="NQ76" s="2297" t="s">
        <v>11</v>
      </c>
      <c r="NR76" s="2299" t="s">
        <v>12</v>
      </c>
      <c r="NS76" s="434"/>
    </row>
    <row r="77" spans="1:383" ht="21" thickBot="1" x14ac:dyDescent="0.35">
      <c r="A77" s="4"/>
      <c r="B77" s="4"/>
      <c r="C77" s="4"/>
      <c r="D77" s="1226"/>
      <c r="E77" s="1223"/>
      <c r="F77" s="4"/>
      <c r="G77" s="4"/>
      <c r="H77" s="4"/>
      <c r="I77" s="4"/>
      <c r="J77" s="4"/>
      <c r="K77" s="4"/>
      <c r="L77" s="4"/>
      <c r="M77" s="1226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1226"/>
      <c r="AF77" s="1223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1223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1309"/>
      <c r="DD77" s="1309"/>
      <c r="DE77" s="1309"/>
      <c r="DF77" s="1309"/>
      <c r="DG77" s="1309"/>
      <c r="DH77" s="1309"/>
      <c r="DI77" s="1309"/>
      <c r="DJ77" s="1309"/>
      <c r="DK77" s="1309"/>
      <c r="DL77" s="1309"/>
      <c r="DM77" s="4"/>
      <c r="DN77" s="4"/>
      <c r="DO77" s="1430"/>
      <c r="DP77" s="1430"/>
      <c r="DQ77" s="1432"/>
      <c r="DR77" s="1432"/>
      <c r="DS77" s="1432"/>
      <c r="DX77" s="1428"/>
      <c r="DY77" s="1223"/>
      <c r="DZ77" s="1187"/>
      <c r="EA77" s="1187"/>
      <c r="EB77" s="1187"/>
      <c r="EC77" s="1187"/>
      <c r="ED77" s="1187"/>
      <c r="EE77" s="1187"/>
      <c r="EF77" s="1187"/>
      <c r="EG77" s="1187"/>
      <c r="EH77" s="1187"/>
      <c r="EI77" s="1187"/>
      <c r="EJ77" s="1187"/>
      <c r="EK77" s="1187"/>
      <c r="EL77" s="1187"/>
      <c r="EM77" s="1187"/>
      <c r="EN77" s="1226"/>
      <c r="EO77" s="1695"/>
      <c r="EP77" s="639"/>
      <c r="FA77" s="1230"/>
      <c r="FB77" s="1230"/>
      <c r="FC77" s="1238"/>
      <c r="FD77" s="1231"/>
      <c r="FE77" s="1232"/>
      <c r="FF77" s="434"/>
      <c r="FG77" s="434"/>
      <c r="FH77" s="434"/>
      <c r="FI77" s="434"/>
      <c r="FJ77" s="434"/>
      <c r="FK77" s="434"/>
      <c r="FL77" s="434"/>
      <c r="FM77" s="434"/>
      <c r="FN77" s="434"/>
      <c r="FO77" s="434"/>
      <c r="FP77" s="434"/>
      <c r="FQ77" s="434"/>
      <c r="FR77" s="434"/>
      <c r="FS77" s="434"/>
      <c r="FT77" s="434"/>
      <c r="FU77" s="434"/>
      <c r="FV77" s="434"/>
      <c r="FW77" s="434"/>
      <c r="FX77" s="434"/>
      <c r="FY77" s="434"/>
      <c r="FZ77" s="434"/>
      <c r="GA77" s="434"/>
      <c r="GB77" s="434"/>
      <c r="GC77" s="434"/>
      <c r="GD77" s="434"/>
      <c r="GE77" s="434"/>
      <c r="GF77" s="434"/>
      <c r="GG77" s="434"/>
      <c r="GH77" s="434"/>
      <c r="GI77" s="434"/>
      <c r="GJ77" s="434"/>
      <c r="GK77" s="434"/>
      <c r="GL77" s="434"/>
      <c r="GM77" s="434"/>
      <c r="GN77" s="434"/>
      <c r="GO77" s="434"/>
      <c r="GP77" s="434"/>
      <c r="GQ77" s="434"/>
      <c r="GR77" s="434"/>
      <c r="GS77" s="434"/>
      <c r="GT77" s="434"/>
      <c r="GU77" s="434"/>
      <c r="GV77" s="434"/>
      <c r="GW77" s="434"/>
      <c r="GX77" s="434"/>
      <c r="GY77" s="434"/>
      <c r="GZ77" s="434"/>
      <c r="HA77" s="434"/>
      <c r="HB77" s="434"/>
      <c r="HC77" s="434"/>
      <c r="HD77" s="434"/>
      <c r="HE77" s="434"/>
      <c r="HF77" s="434"/>
      <c r="HG77" s="434"/>
      <c r="HH77" s="434"/>
      <c r="HI77" s="434"/>
      <c r="HJ77" s="434"/>
      <c r="HK77" s="434"/>
      <c r="HL77" s="434"/>
      <c r="HM77" s="434"/>
      <c r="HN77" s="1232"/>
      <c r="HO77" s="2312"/>
      <c r="HP77" s="2313"/>
      <c r="HQ77" s="2315"/>
      <c r="HR77" s="2316"/>
      <c r="HS77" s="466"/>
      <c r="HT77" s="2312"/>
      <c r="HU77" s="2313"/>
      <c r="HV77" s="2315"/>
      <c r="HW77" s="2316"/>
      <c r="HX77" s="466"/>
      <c r="HY77" s="2312"/>
      <c r="HZ77" s="2313"/>
      <c r="IA77" s="2315"/>
      <c r="IB77" s="2316"/>
      <c r="IC77" s="1233"/>
      <c r="ID77" s="434"/>
      <c r="IE77" s="434"/>
      <c r="IF77" s="434"/>
      <c r="IG77" s="434"/>
      <c r="IH77" s="434"/>
      <c r="II77" s="434"/>
      <c r="IJ77" s="434"/>
      <c r="IK77" s="434"/>
      <c r="IL77" s="434"/>
      <c r="IM77" s="434"/>
      <c r="IN77" s="434"/>
      <c r="IO77" s="434"/>
      <c r="IP77" s="434"/>
      <c r="IQ77" s="434"/>
      <c r="IR77" s="434"/>
      <c r="IS77" s="434"/>
      <c r="IT77" s="434"/>
      <c r="IU77" s="434"/>
      <c r="IV77" s="434"/>
      <c r="IW77" s="434"/>
      <c r="IX77" s="434"/>
      <c r="IY77" s="434"/>
      <c r="IZ77" s="434"/>
      <c r="JA77" s="434"/>
      <c r="JB77" s="434"/>
      <c r="JC77" s="434"/>
      <c r="JD77" s="434"/>
      <c r="JE77" s="434"/>
      <c r="JF77" s="434"/>
      <c r="JG77" s="434"/>
      <c r="JH77" s="434"/>
      <c r="JI77" s="434"/>
      <c r="JJ77" s="434"/>
      <c r="JK77" s="434"/>
      <c r="JL77" s="434"/>
      <c r="JM77" s="434"/>
      <c r="JN77" s="434"/>
      <c r="JO77" s="434"/>
      <c r="JP77" s="434"/>
      <c r="JQ77" s="434"/>
      <c r="JR77" s="434"/>
      <c r="JS77" s="434"/>
      <c r="JT77" s="434"/>
      <c r="JU77" s="434"/>
      <c r="JV77" s="434"/>
      <c r="JW77" s="434"/>
      <c r="JX77" s="434"/>
      <c r="JY77" s="434"/>
      <c r="JZ77" s="434"/>
      <c r="KA77" s="434"/>
      <c r="KB77" s="434"/>
      <c r="KC77" s="434"/>
      <c r="KD77" s="434"/>
      <c r="KE77" s="434"/>
      <c r="KF77" s="434"/>
      <c r="KG77" s="434"/>
      <c r="KH77" s="434"/>
      <c r="KI77" s="434"/>
      <c r="KJ77" s="434"/>
      <c r="KK77" s="434"/>
      <c r="KL77" s="434"/>
      <c r="KM77" s="434"/>
      <c r="KN77" s="434"/>
      <c r="KO77" s="434"/>
      <c r="KP77" s="434"/>
      <c r="KQ77" s="434"/>
      <c r="KR77" s="434"/>
      <c r="KS77" s="434"/>
      <c r="KT77" s="434"/>
      <c r="KU77" s="434"/>
      <c r="KV77" s="434"/>
      <c r="KW77" s="434"/>
      <c r="KX77" s="434"/>
      <c r="KY77" s="434"/>
      <c r="KZ77" s="434"/>
      <c r="LA77" s="434"/>
      <c r="LB77" s="434"/>
      <c r="LC77" s="434"/>
      <c r="LD77" s="434"/>
      <c r="LE77" s="434"/>
      <c r="LF77" s="434"/>
      <c r="LG77" s="434"/>
      <c r="LH77" s="434"/>
      <c r="LI77" s="434"/>
      <c r="LJ77" s="434"/>
      <c r="LK77" s="434"/>
      <c r="LL77" s="434"/>
      <c r="LM77" s="434"/>
      <c r="LN77" s="434"/>
      <c r="LO77" s="434"/>
      <c r="LP77" s="434"/>
      <c r="LQ77" s="434"/>
      <c r="LR77" s="434"/>
      <c r="LS77" s="434"/>
      <c r="LT77" s="434"/>
      <c r="LU77" s="434"/>
      <c r="LV77" s="434"/>
      <c r="LW77" s="434"/>
      <c r="LX77" s="434"/>
      <c r="LY77" s="434"/>
      <c r="LZ77" s="434"/>
      <c r="MA77" s="434"/>
      <c r="MB77" s="434"/>
      <c r="MC77" s="434"/>
      <c r="MD77" s="434"/>
      <c r="ME77" s="434"/>
      <c r="MF77" s="434"/>
      <c r="MG77" s="434"/>
      <c r="MH77" s="434"/>
      <c r="MI77" s="434"/>
      <c r="MJ77" s="434"/>
      <c r="MK77" s="434"/>
      <c r="ML77" s="434"/>
      <c r="MM77" s="434"/>
      <c r="MN77" s="434"/>
      <c r="MO77" s="434"/>
      <c r="MP77" s="434"/>
      <c r="MQ77" s="434"/>
      <c r="MR77" s="1233"/>
      <c r="MS77" s="1234"/>
      <c r="MT77" s="434"/>
      <c r="MU77" s="2323"/>
      <c r="MV77" s="2324"/>
      <c r="MW77" s="2303"/>
      <c r="MX77" s="2326"/>
      <c r="MY77" s="1082"/>
      <c r="MZ77" s="2308"/>
      <c r="NA77" s="2309"/>
      <c r="NB77" s="2305"/>
      <c r="NC77" s="2307"/>
      <c r="ND77" s="1084"/>
      <c r="NE77" s="2308"/>
      <c r="NF77" s="2309"/>
      <c r="NG77" s="2305"/>
      <c r="NH77" s="2300"/>
      <c r="NI77" s="1084"/>
      <c r="NJ77" s="2308"/>
      <c r="NK77" s="2309"/>
      <c r="NL77" s="2305"/>
      <c r="NM77" s="2307"/>
      <c r="NN77" s="1084"/>
      <c r="NO77" s="2308"/>
      <c r="NP77" s="2309"/>
      <c r="NQ77" s="2305"/>
      <c r="NR77" s="2300"/>
      <c r="NS77" s="434"/>
    </row>
    <row r="78" spans="1:383" ht="21" thickBot="1" x14ac:dyDescent="0.35">
      <c r="A78" s="4"/>
      <c r="B78" s="4"/>
      <c r="C78" s="4"/>
      <c r="D78" s="1226"/>
      <c r="E78" s="1223"/>
      <c r="F78" s="4"/>
      <c r="G78" s="4"/>
      <c r="H78" s="4"/>
      <c r="I78" s="4"/>
      <c r="J78" s="4"/>
      <c r="K78" s="4"/>
      <c r="L78" s="4"/>
      <c r="M78" s="1226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1226"/>
      <c r="AF78" s="1223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1223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1309"/>
      <c r="DD78" s="1309"/>
      <c r="DE78" s="1309"/>
      <c r="DF78" s="1309"/>
      <c r="DG78" s="1309"/>
      <c r="DH78" s="1309"/>
      <c r="DI78" s="1309"/>
      <c r="DJ78" s="1309"/>
      <c r="DK78" s="1309"/>
      <c r="DL78" s="1309"/>
      <c r="DM78" s="4"/>
      <c r="DN78" s="4"/>
      <c r="DO78" s="11"/>
      <c r="DP78" s="11"/>
      <c r="DQ78" s="1432"/>
      <c r="DR78" s="1432"/>
      <c r="DS78" s="1432"/>
      <c r="DX78" s="1428"/>
      <c r="DY78" s="1223"/>
      <c r="DZ78" s="1187"/>
      <c r="EA78" s="1187"/>
      <c r="EB78" s="1187"/>
      <c r="EC78" s="1187"/>
      <c r="ED78" s="1187"/>
      <c r="EE78" s="1187"/>
      <c r="EF78" s="1187"/>
      <c r="EG78" s="1187"/>
      <c r="EH78" s="1187"/>
      <c r="EI78" s="1187"/>
      <c r="EJ78" s="1187"/>
      <c r="EK78" s="1187"/>
      <c r="EL78" s="1187"/>
      <c r="EM78" s="1187"/>
      <c r="EN78" s="1226"/>
      <c r="EO78" s="1695"/>
      <c r="EP78" s="639"/>
      <c r="FA78" s="1230"/>
      <c r="FB78" s="1230"/>
      <c r="FC78" s="1238"/>
      <c r="FD78" s="1231"/>
      <c r="FE78" s="1232"/>
      <c r="FF78" s="434"/>
      <c r="FG78" s="434"/>
      <c r="FH78" s="434"/>
      <c r="FI78" s="434"/>
      <c r="FJ78" s="434"/>
      <c r="FK78" s="434"/>
      <c r="FL78" s="434"/>
      <c r="FM78" s="434"/>
      <c r="FN78" s="434"/>
      <c r="FO78" s="434"/>
      <c r="FP78" s="434"/>
      <c r="FQ78" s="434"/>
      <c r="FR78" s="434"/>
      <c r="FS78" s="434"/>
      <c r="FT78" s="434"/>
      <c r="FU78" s="434"/>
      <c r="FV78" s="434"/>
      <c r="FW78" s="434"/>
      <c r="FX78" s="434"/>
      <c r="FY78" s="434"/>
      <c r="FZ78" s="434"/>
      <c r="GA78" s="434"/>
      <c r="GB78" s="434"/>
      <c r="GC78" s="434"/>
      <c r="GD78" s="434"/>
      <c r="GE78" s="434"/>
      <c r="GF78" s="434"/>
      <c r="GG78" s="434"/>
      <c r="GH78" s="434"/>
      <c r="GI78" s="434"/>
      <c r="GJ78" s="434"/>
      <c r="GK78" s="434"/>
      <c r="GL78" s="434"/>
      <c r="GM78" s="434"/>
      <c r="GN78" s="434"/>
      <c r="GO78" s="434"/>
      <c r="GP78" s="434"/>
      <c r="GQ78" s="434"/>
      <c r="GR78" s="434"/>
      <c r="GS78" s="434"/>
      <c r="GT78" s="434"/>
      <c r="GU78" s="434"/>
      <c r="GV78" s="434"/>
      <c r="GW78" s="434"/>
      <c r="GX78" s="434"/>
      <c r="GY78" s="434"/>
      <c r="GZ78" s="434"/>
      <c r="HA78" s="434"/>
      <c r="HB78" s="434"/>
      <c r="HC78" s="434"/>
      <c r="HD78" s="434"/>
      <c r="HE78" s="434"/>
      <c r="HF78" s="434"/>
      <c r="HG78" s="434"/>
      <c r="HH78" s="434"/>
      <c r="HI78" s="434"/>
      <c r="HJ78" s="434"/>
      <c r="HK78" s="434"/>
      <c r="HL78" s="434"/>
      <c r="HM78" s="434"/>
      <c r="HN78" s="1232"/>
      <c r="HO78" s="2317" t="s">
        <v>324</v>
      </c>
      <c r="HP78" s="2318"/>
      <c r="HQ78" s="410">
        <f>HA56+HQ56</f>
        <v>0</v>
      </c>
      <c r="HR78" s="997" t="e">
        <f>HQ78*100/HQ81</f>
        <v>#DIV/0!</v>
      </c>
      <c r="HS78" s="466"/>
      <c r="HT78" s="2317" t="s">
        <v>324</v>
      </c>
      <c r="HU78" s="2318"/>
      <c r="HV78" s="410">
        <f>HF56+HV56</f>
        <v>0</v>
      </c>
      <c r="HW78" s="997" t="e">
        <f>HV78*100/HV81</f>
        <v>#DIV/0!</v>
      </c>
      <c r="HX78" s="466"/>
      <c r="HY78" s="2317" t="s">
        <v>324</v>
      </c>
      <c r="HZ78" s="2318"/>
      <c r="IA78" s="410">
        <f>HK56+IA56</f>
        <v>0</v>
      </c>
      <c r="IB78" s="997" t="e">
        <f>IA78*100/IA81</f>
        <v>#DIV/0!</v>
      </c>
      <c r="IC78" s="1233"/>
      <c r="ID78" s="434"/>
      <c r="IE78" s="434"/>
      <c r="IF78" s="434"/>
      <c r="IG78" s="434"/>
      <c r="IH78" s="434"/>
      <c r="II78" s="434"/>
      <c r="IJ78" s="434"/>
      <c r="IK78" s="434"/>
      <c r="IL78" s="434"/>
      <c r="IM78" s="434"/>
      <c r="IN78" s="434"/>
      <c r="IO78" s="434"/>
      <c r="IP78" s="434"/>
      <c r="IQ78" s="434"/>
      <c r="IR78" s="434"/>
      <c r="IS78" s="434"/>
      <c r="IT78" s="434"/>
      <c r="IU78" s="434"/>
      <c r="IV78" s="434"/>
      <c r="IW78" s="434"/>
      <c r="IX78" s="434"/>
      <c r="IY78" s="434"/>
      <c r="IZ78" s="434"/>
      <c r="JA78" s="434"/>
      <c r="JB78" s="434"/>
      <c r="JC78" s="434"/>
      <c r="JD78" s="434"/>
      <c r="JE78" s="434"/>
      <c r="JF78" s="434"/>
      <c r="JG78" s="434"/>
      <c r="JH78" s="434"/>
      <c r="JI78" s="434"/>
      <c r="JJ78" s="434"/>
      <c r="JK78" s="434"/>
      <c r="JL78" s="434"/>
      <c r="JM78" s="434"/>
      <c r="JN78" s="434"/>
      <c r="JO78" s="434"/>
      <c r="JP78" s="434"/>
      <c r="JQ78" s="434"/>
      <c r="JR78" s="434"/>
      <c r="JS78" s="434"/>
      <c r="JT78" s="434"/>
      <c r="JU78" s="434"/>
      <c r="JV78" s="434"/>
      <c r="JW78" s="434"/>
      <c r="JX78" s="434"/>
      <c r="JY78" s="434"/>
      <c r="JZ78" s="434"/>
      <c r="KA78" s="434"/>
      <c r="KB78" s="434"/>
      <c r="KC78" s="434"/>
      <c r="KD78" s="434"/>
      <c r="KE78" s="434"/>
      <c r="KF78" s="434"/>
      <c r="KG78" s="434"/>
      <c r="KH78" s="434"/>
      <c r="KI78" s="434"/>
      <c r="KJ78" s="434"/>
      <c r="KK78" s="434"/>
      <c r="KL78" s="434"/>
      <c r="KM78" s="434"/>
      <c r="KN78" s="434"/>
      <c r="KO78" s="434"/>
      <c r="KP78" s="434"/>
      <c r="KQ78" s="434"/>
      <c r="KR78" s="434"/>
      <c r="KS78" s="434"/>
      <c r="KT78" s="434"/>
      <c r="KU78" s="434"/>
      <c r="KV78" s="434"/>
      <c r="KW78" s="434"/>
      <c r="KX78" s="434"/>
      <c r="KY78" s="434"/>
      <c r="KZ78" s="434"/>
      <c r="LA78" s="434"/>
      <c r="LB78" s="434"/>
      <c r="LC78" s="434"/>
      <c r="LD78" s="434"/>
      <c r="LE78" s="434"/>
      <c r="LF78" s="434"/>
      <c r="LG78" s="434"/>
      <c r="LH78" s="434"/>
      <c r="LI78" s="434"/>
      <c r="LJ78" s="434"/>
      <c r="LK78" s="434"/>
      <c r="LL78" s="434"/>
      <c r="LM78" s="434"/>
      <c r="LN78" s="434"/>
      <c r="LO78" s="434"/>
      <c r="LP78" s="434"/>
      <c r="LQ78" s="434"/>
      <c r="LR78" s="434"/>
      <c r="LS78" s="434"/>
      <c r="LT78" s="434"/>
      <c r="LU78" s="434"/>
      <c r="LV78" s="434"/>
      <c r="LW78" s="434"/>
      <c r="LX78" s="434"/>
      <c r="LY78" s="434"/>
      <c r="LZ78" s="434"/>
      <c r="MA78" s="434"/>
      <c r="MB78" s="434"/>
      <c r="MC78" s="434"/>
      <c r="MD78" s="434"/>
      <c r="ME78" s="434"/>
      <c r="MF78" s="434"/>
      <c r="MG78" s="434"/>
      <c r="MH78" s="434"/>
      <c r="MI78" s="434"/>
      <c r="MJ78" s="434"/>
      <c r="MK78" s="434"/>
      <c r="ML78" s="434"/>
      <c r="MM78" s="434"/>
      <c r="MN78" s="434"/>
      <c r="MO78" s="434"/>
      <c r="MP78" s="434"/>
      <c r="MQ78" s="434"/>
      <c r="MR78" s="1233"/>
      <c r="MS78" s="1234"/>
      <c r="MT78" s="434"/>
      <c r="MU78" s="1021" t="s">
        <v>342</v>
      </c>
      <c r="MV78" s="1042"/>
      <c r="MW78" s="1039">
        <f>LT56+MW56</f>
        <v>0</v>
      </c>
      <c r="MX78" s="1043" t="e">
        <f>MW78*100/MW82</f>
        <v>#DIV/0!</v>
      </c>
      <c r="MY78" s="1083"/>
      <c r="MZ78" s="1010" t="s">
        <v>342</v>
      </c>
      <c r="NA78" s="1033"/>
      <c r="NB78" s="1039">
        <f>LZ56+NB56</f>
        <v>0</v>
      </c>
      <c r="NC78" s="1046" t="e">
        <f>NB78*100/NB82</f>
        <v>#DIV/0!</v>
      </c>
      <c r="ND78" s="1084"/>
      <c r="NE78" s="1010" t="s">
        <v>342</v>
      </c>
      <c r="NF78" s="1033"/>
      <c r="NG78" s="1039">
        <f>MF56+NG56</f>
        <v>0</v>
      </c>
      <c r="NH78" s="1036" t="e">
        <f>NG78*100/NG82</f>
        <v>#DIV/0!</v>
      </c>
      <c r="NI78" s="1084"/>
      <c r="NJ78" s="1010" t="s">
        <v>342</v>
      </c>
      <c r="NK78" s="1033"/>
      <c r="NL78" s="1039">
        <f>MK56+NL56</f>
        <v>0</v>
      </c>
      <c r="NM78" s="1036" t="e">
        <f>NL78*100/NL82</f>
        <v>#DIV/0!</v>
      </c>
      <c r="NN78" s="1084"/>
      <c r="NO78" s="1010" t="s">
        <v>342</v>
      </c>
      <c r="NP78" s="1033"/>
      <c r="NQ78" s="1039">
        <f>MP56+NQ56</f>
        <v>0</v>
      </c>
      <c r="NR78" s="1036" t="e">
        <f>NQ78*100/NQ82</f>
        <v>#DIV/0!</v>
      </c>
      <c r="NS78" s="434"/>
    </row>
    <row r="79" spans="1:383" ht="20.25" x14ac:dyDescent="0.3">
      <c r="A79" s="4"/>
      <c r="B79" s="4"/>
      <c r="C79" s="4"/>
      <c r="D79" s="1226"/>
      <c r="E79" s="1223"/>
      <c r="F79" s="4"/>
      <c r="G79" s="4"/>
      <c r="H79" s="4"/>
      <c r="I79" s="4"/>
      <c r="J79" s="4"/>
      <c r="K79" s="4"/>
      <c r="L79" s="4"/>
      <c r="M79" s="1226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1226"/>
      <c r="AF79" s="1223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1223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1309"/>
      <c r="DD79" s="1309"/>
      <c r="DE79" s="1309"/>
      <c r="DF79" s="1309"/>
      <c r="DG79" s="1309"/>
      <c r="DH79" s="1309"/>
      <c r="DI79" s="1309"/>
      <c r="DJ79" s="1309"/>
      <c r="DK79" s="1309"/>
      <c r="DL79" s="1309"/>
      <c r="DM79" s="4"/>
      <c r="DN79" s="4"/>
      <c r="DO79" s="11"/>
      <c r="DP79" s="11"/>
      <c r="DQ79" s="1432"/>
      <c r="DR79" s="1432"/>
      <c r="DS79" s="1432"/>
      <c r="DX79" s="1428"/>
      <c r="DY79" s="1223"/>
      <c r="DZ79" s="2595" t="s">
        <v>37</v>
      </c>
      <c r="EA79" s="2596"/>
      <c r="EB79" s="2596"/>
      <c r="EC79" s="2596"/>
      <c r="ED79" s="2596"/>
      <c r="EE79" s="2596"/>
      <c r="EF79" s="2596"/>
      <c r="EG79" s="2596"/>
      <c r="EH79" s="2596"/>
      <c r="EI79" s="2596"/>
      <c r="EJ79" s="2596"/>
      <c r="EK79" s="2596"/>
      <c r="EL79" s="2597"/>
      <c r="EM79" s="1187"/>
      <c r="EN79" s="1226"/>
      <c r="EO79" s="1695"/>
      <c r="EP79" s="639"/>
      <c r="FA79" s="1230"/>
      <c r="FB79" s="1230"/>
      <c r="FC79" s="1238"/>
      <c r="FD79" s="1231"/>
      <c r="FE79" s="1232"/>
      <c r="FF79" s="434"/>
      <c r="FG79" s="434"/>
      <c r="FH79" s="434"/>
      <c r="FI79" s="434"/>
      <c r="FJ79" s="434"/>
      <c r="FK79" s="434"/>
      <c r="FL79" s="434"/>
      <c r="FM79" s="434"/>
      <c r="FN79" s="434"/>
      <c r="FO79" s="434"/>
      <c r="FP79" s="434"/>
      <c r="FQ79" s="434"/>
      <c r="FR79" s="434"/>
      <c r="FS79" s="434"/>
      <c r="FT79" s="434"/>
      <c r="FU79" s="434"/>
      <c r="FV79" s="434"/>
      <c r="FW79" s="434"/>
      <c r="FX79" s="434"/>
      <c r="FY79" s="434"/>
      <c r="FZ79" s="434"/>
      <c r="GA79" s="434"/>
      <c r="GB79" s="434"/>
      <c r="GC79" s="434"/>
      <c r="GD79" s="434"/>
      <c r="GE79" s="434"/>
      <c r="GF79" s="434"/>
      <c r="GG79" s="434"/>
      <c r="GH79" s="434"/>
      <c r="GI79" s="434"/>
      <c r="GJ79" s="434"/>
      <c r="GK79" s="434"/>
      <c r="GL79" s="434"/>
      <c r="GM79" s="434"/>
      <c r="GN79" s="434"/>
      <c r="GO79" s="434"/>
      <c r="GP79" s="434"/>
      <c r="GQ79" s="434"/>
      <c r="GR79" s="434"/>
      <c r="GS79" s="434"/>
      <c r="GT79" s="434"/>
      <c r="GU79" s="434"/>
      <c r="GV79" s="434"/>
      <c r="GW79" s="434"/>
      <c r="GX79" s="434"/>
      <c r="GY79" s="434"/>
      <c r="GZ79" s="434"/>
      <c r="HA79" s="434"/>
      <c r="HB79" s="434"/>
      <c r="HC79" s="434"/>
      <c r="HD79" s="434"/>
      <c r="HE79" s="434"/>
      <c r="HF79" s="434"/>
      <c r="HG79" s="434"/>
      <c r="HH79" s="434"/>
      <c r="HI79" s="434"/>
      <c r="HJ79" s="434"/>
      <c r="HK79" s="434"/>
      <c r="HL79" s="434"/>
      <c r="HM79" s="434"/>
      <c r="HN79" s="1232"/>
      <c r="HO79" s="2319" t="s">
        <v>325</v>
      </c>
      <c r="HP79" s="2320"/>
      <c r="HQ79" s="998">
        <f t="shared" ref="HQ79:HQ80" si="100">HA57+HQ57</f>
        <v>0</v>
      </c>
      <c r="HR79" s="999" t="e">
        <f>HQ79*100/HQ81</f>
        <v>#DIV/0!</v>
      </c>
      <c r="HS79" s="466"/>
      <c r="HT79" s="2319" t="s">
        <v>325</v>
      </c>
      <c r="HU79" s="2320"/>
      <c r="HV79" s="998">
        <f t="shared" ref="HV79:HV80" si="101">HF57+HV57</f>
        <v>0</v>
      </c>
      <c r="HW79" s="999" t="e">
        <f>HV79*100/HV81</f>
        <v>#DIV/0!</v>
      </c>
      <c r="HX79" s="466"/>
      <c r="HY79" s="2319" t="s">
        <v>325</v>
      </c>
      <c r="HZ79" s="2320"/>
      <c r="IA79" s="998">
        <f>HK57+IA57</f>
        <v>0</v>
      </c>
      <c r="IB79" s="999" t="e">
        <f>IA79*100/IA81</f>
        <v>#DIV/0!</v>
      </c>
      <c r="IC79" s="1233"/>
      <c r="ID79" s="434"/>
      <c r="IE79" s="434"/>
      <c r="IF79" s="434"/>
      <c r="IG79" s="434"/>
      <c r="IH79" s="434"/>
      <c r="II79" s="434"/>
      <c r="IJ79" s="434"/>
      <c r="IK79" s="434"/>
      <c r="IL79" s="434"/>
      <c r="IM79" s="434"/>
      <c r="IN79" s="434"/>
      <c r="IO79" s="434"/>
      <c r="IP79" s="434"/>
      <c r="IQ79" s="434"/>
      <c r="IR79" s="434"/>
      <c r="IS79" s="434"/>
      <c r="IT79" s="434"/>
      <c r="IU79" s="434"/>
      <c r="IV79" s="434"/>
      <c r="IW79" s="434"/>
      <c r="IX79" s="434"/>
      <c r="IY79" s="434"/>
      <c r="IZ79" s="434"/>
      <c r="JA79" s="434"/>
      <c r="JB79" s="434"/>
      <c r="JC79" s="434"/>
      <c r="JD79" s="434"/>
      <c r="JE79" s="434"/>
      <c r="JF79" s="434"/>
      <c r="JG79" s="434"/>
      <c r="JH79" s="434"/>
      <c r="JI79" s="434"/>
      <c r="JJ79" s="434"/>
      <c r="JK79" s="434"/>
      <c r="JL79" s="434"/>
      <c r="JM79" s="434"/>
      <c r="JN79" s="434"/>
      <c r="JO79" s="434"/>
      <c r="JP79" s="434"/>
      <c r="JQ79" s="434"/>
      <c r="JR79" s="434"/>
      <c r="JS79" s="434"/>
      <c r="JT79" s="434"/>
      <c r="JU79" s="434"/>
      <c r="JV79" s="434"/>
      <c r="JW79" s="434"/>
      <c r="JX79" s="434"/>
      <c r="JY79" s="434"/>
      <c r="JZ79" s="434"/>
      <c r="KA79" s="434"/>
      <c r="KB79" s="434"/>
      <c r="KC79" s="434"/>
      <c r="KD79" s="434"/>
      <c r="KE79" s="434"/>
      <c r="KF79" s="434"/>
      <c r="KG79" s="434"/>
      <c r="KH79" s="434"/>
      <c r="KI79" s="434"/>
      <c r="KJ79" s="434"/>
      <c r="KK79" s="434"/>
      <c r="KL79" s="434"/>
      <c r="KM79" s="434"/>
      <c r="KN79" s="434"/>
      <c r="KO79" s="434"/>
      <c r="KP79" s="434"/>
      <c r="KQ79" s="434"/>
      <c r="KR79" s="434"/>
      <c r="KS79" s="434"/>
      <c r="KT79" s="434"/>
      <c r="KU79" s="434"/>
      <c r="KV79" s="434"/>
      <c r="KW79" s="434"/>
      <c r="KX79" s="434"/>
      <c r="KY79" s="434"/>
      <c r="KZ79" s="434"/>
      <c r="LA79" s="434"/>
      <c r="LB79" s="434"/>
      <c r="LC79" s="434"/>
      <c r="LD79" s="434"/>
      <c r="LE79" s="434"/>
      <c r="LF79" s="434"/>
      <c r="LG79" s="434"/>
      <c r="LH79" s="434"/>
      <c r="LI79" s="434"/>
      <c r="LJ79" s="434"/>
      <c r="LK79" s="434"/>
      <c r="LL79" s="434"/>
      <c r="LM79" s="434"/>
      <c r="LN79" s="434"/>
      <c r="LO79" s="434"/>
      <c r="LP79" s="434"/>
      <c r="LQ79" s="434"/>
      <c r="LR79" s="434"/>
      <c r="LS79" s="434"/>
      <c r="LT79" s="434"/>
      <c r="LU79" s="434"/>
      <c r="LV79" s="434"/>
      <c r="LW79" s="434"/>
      <c r="LX79" s="434"/>
      <c r="LY79" s="434"/>
      <c r="LZ79" s="434"/>
      <c r="MA79" s="434"/>
      <c r="MB79" s="434"/>
      <c r="MC79" s="434"/>
      <c r="MD79" s="434"/>
      <c r="ME79" s="434"/>
      <c r="MF79" s="434"/>
      <c r="MG79" s="434"/>
      <c r="MH79" s="434"/>
      <c r="MI79" s="434"/>
      <c r="MJ79" s="434"/>
      <c r="MK79" s="434"/>
      <c r="ML79" s="434"/>
      <c r="MM79" s="434"/>
      <c r="MN79" s="434"/>
      <c r="MO79" s="434"/>
      <c r="MP79" s="434"/>
      <c r="MQ79" s="434"/>
      <c r="MR79" s="1233"/>
      <c r="MS79" s="1234"/>
      <c r="MT79" s="434"/>
      <c r="MU79" s="1013" t="s">
        <v>343</v>
      </c>
      <c r="MV79" s="1034"/>
      <c r="MW79" s="1040">
        <f>LT57+MW57</f>
        <v>0</v>
      </c>
      <c r="MX79" s="1044" t="e">
        <f>MW79*100/MW82</f>
        <v>#DIV/0!</v>
      </c>
      <c r="MY79" s="1083"/>
      <c r="MZ79" s="1013" t="s">
        <v>343</v>
      </c>
      <c r="NA79" s="1034"/>
      <c r="NB79" s="1040">
        <f>LZ57+NB57</f>
        <v>0</v>
      </c>
      <c r="NC79" s="1047" t="e">
        <f>NB79*100/NB82</f>
        <v>#DIV/0!</v>
      </c>
      <c r="ND79" s="1084"/>
      <c r="NE79" s="1013" t="s">
        <v>343</v>
      </c>
      <c r="NF79" s="1034"/>
      <c r="NG79" s="1040">
        <f>MF57+NG57</f>
        <v>0</v>
      </c>
      <c r="NH79" s="1037" t="e">
        <f>NG79*100/NG82</f>
        <v>#DIV/0!</v>
      </c>
      <c r="NI79" s="1084"/>
      <c r="NJ79" s="1013" t="s">
        <v>343</v>
      </c>
      <c r="NK79" s="1034"/>
      <c r="NL79" s="1040">
        <f>MK57+NL57</f>
        <v>0</v>
      </c>
      <c r="NM79" s="1037" t="e">
        <f>NL79*100/NL82</f>
        <v>#DIV/0!</v>
      </c>
      <c r="NN79" s="1084"/>
      <c r="NO79" s="1013" t="s">
        <v>343</v>
      </c>
      <c r="NP79" s="1034"/>
      <c r="NQ79" s="1040">
        <f>MP57+NQ57</f>
        <v>0</v>
      </c>
      <c r="NR79" s="1037" t="e">
        <f>NQ79*100/NQ82</f>
        <v>#DIV/0!</v>
      </c>
      <c r="NS79" s="434"/>
    </row>
    <row r="80" spans="1:383" ht="21" thickBot="1" x14ac:dyDescent="0.35">
      <c r="A80" s="4"/>
      <c r="B80" s="4"/>
      <c r="C80" s="4"/>
      <c r="D80" s="1226"/>
      <c r="E80" s="1223"/>
      <c r="F80" s="4"/>
      <c r="G80" s="4"/>
      <c r="H80" s="4"/>
      <c r="I80" s="4"/>
      <c r="J80" s="4"/>
      <c r="K80" s="4"/>
      <c r="L80" s="4"/>
      <c r="M80" s="1226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1226"/>
      <c r="AF80" s="1223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1223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1309"/>
      <c r="DD80" s="1309"/>
      <c r="DE80" s="1309"/>
      <c r="DF80" s="1309"/>
      <c r="DG80" s="1309"/>
      <c r="DH80" s="1309"/>
      <c r="DI80" s="1309"/>
      <c r="DJ80" s="1309"/>
      <c r="DK80" s="1309"/>
      <c r="DL80" s="1309"/>
      <c r="DM80" s="4"/>
      <c r="DN80" s="4"/>
      <c r="DO80" s="11"/>
      <c r="DP80" s="11"/>
      <c r="DQ80" s="1432"/>
      <c r="DR80" s="1432"/>
      <c r="DS80" s="1432"/>
      <c r="DX80" s="1428"/>
      <c r="DY80" s="1223"/>
      <c r="DZ80" s="2598"/>
      <c r="EA80" s="2599"/>
      <c r="EB80" s="2599"/>
      <c r="EC80" s="2599"/>
      <c r="ED80" s="2599"/>
      <c r="EE80" s="2599"/>
      <c r="EF80" s="2599"/>
      <c r="EG80" s="2599"/>
      <c r="EH80" s="2599"/>
      <c r="EI80" s="2599"/>
      <c r="EJ80" s="2599"/>
      <c r="EK80" s="2599"/>
      <c r="EL80" s="2600"/>
      <c r="EM80" s="1187"/>
      <c r="EN80" s="1226"/>
      <c r="EO80" s="1695"/>
      <c r="EP80" s="639"/>
      <c r="FA80" s="1230"/>
      <c r="FB80" s="1230"/>
      <c r="FC80" s="1238"/>
      <c r="FD80" s="1231"/>
      <c r="FE80" s="1232"/>
      <c r="FF80" s="434"/>
      <c r="FG80" s="434"/>
      <c r="FH80" s="434"/>
      <c r="FI80" s="434"/>
      <c r="FJ80" s="434"/>
      <c r="FK80" s="434"/>
      <c r="FL80" s="434"/>
      <c r="FM80" s="434"/>
      <c r="FN80" s="434"/>
      <c r="FO80" s="434"/>
      <c r="FP80" s="434"/>
      <c r="FQ80" s="434"/>
      <c r="FR80" s="434"/>
      <c r="FS80" s="434"/>
      <c r="FT80" s="434"/>
      <c r="FU80" s="434"/>
      <c r="FV80" s="434"/>
      <c r="FW80" s="434"/>
      <c r="FX80" s="434"/>
      <c r="FY80" s="434"/>
      <c r="FZ80" s="434"/>
      <c r="GA80" s="434"/>
      <c r="GB80" s="434"/>
      <c r="GC80" s="434"/>
      <c r="GD80" s="434"/>
      <c r="GE80" s="434"/>
      <c r="GF80" s="434"/>
      <c r="GG80" s="434"/>
      <c r="GH80" s="434"/>
      <c r="GI80" s="434"/>
      <c r="GJ80" s="434"/>
      <c r="GK80" s="434"/>
      <c r="GL80" s="434"/>
      <c r="GM80" s="434"/>
      <c r="GN80" s="434"/>
      <c r="GO80" s="434"/>
      <c r="GP80" s="434"/>
      <c r="GQ80" s="434"/>
      <c r="GR80" s="434"/>
      <c r="GS80" s="434"/>
      <c r="GT80" s="434"/>
      <c r="GU80" s="434"/>
      <c r="GV80" s="434"/>
      <c r="GW80" s="434"/>
      <c r="GX80" s="434"/>
      <c r="GY80" s="434"/>
      <c r="GZ80" s="434"/>
      <c r="HA80" s="434"/>
      <c r="HB80" s="434"/>
      <c r="HC80" s="434"/>
      <c r="HD80" s="434"/>
      <c r="HE80" s="434"/>
      <c r="HF80" s="434"/>
      <c r="HG80" s="434"/>
      <c r="HH80" s="434"/>
      <c r="HI80" s="434"/>
      <c r="HJ80" s="434"/>
      <c r="HK80" s="434"/>
      <c r="HL80" s="434"/>
      <c r="HM80" s="434"/>
      <c r="HN80" s="1232"/>
      <c r="HO80" s="2327" t="s">
        <v>209</v>
      </c>
      <c r="HP80" s="2328"/>
      <c r="HQ80" s="1000">
        <f t="shared" si="100"/>
        <v>0</v>
      </c>
      <c r="HR80" s="1001" t="e">
        <f>HQ80*100/HQ81</f>
        <v>#DIV/0!</v>
      </c>
      <c r="HS80" s="466"/>
      <c r="HT80" s="2327" t="s">
        <v>209</v>
      </c>
      <c r="HU80" s="2328"/>
      <c r="HV80" s="1000">
        <f t="shared" si="101"/>
        <v>0</v>
      </c>
      <c r="HW80" s="1001" t="e">
        <f>HV80*100/HV81</f>
        <v>#DIV/0!</v>
      </c>
      <c r="HX80" s="466"/>
      <c r="HY80" s="2327" t="s">
        <v>209</v>
      </c>
      <c r="HZ80" s="2328"/>
      <c r="IA80" s="1000">
        <f>HK58+IA58</f>
        <v>0</v>
      </c>
      <c r="IB80" s="1001" t="e">
        <f>IA80*100/IA81</f>
        <v>#DIV/0!</v>
      </c>
      <c r="IC80" s="1233"/>
      <c r="ID80" s="434"/>
      <c r="IE80" s="434"/>
      <c r="IF80" s="434"/>
      <c r="IG80" s="434"/>
      <c r="IH80" s="434"/>
      <c r="II80" s="434"/>
      <c r="IJ80" s="434"/>
      <c r="IK80" s="434"/>
      <c r="IL80" s="434"/>
      <c r="IM80" s="434"/>
      <c r="IN80" s="434"/>
      <c r="IO80" s="434"/>
      <c r="IP80" s="434"/>
      <c r="IQ80" s="434"/>
      <c r="IR80" s="434"/>
      <c r="IS80" s="434"/>
      <c r="IT80" s="434"/>
      <c r="IU80" s="434"/>
      <c r="IV80" s="434"/>
      <c r="IW80" s="434"/>
      <c r="IX80" s="434"/>
      <c r="IY80" s="434"/>
      <c r="IZ80" s="434"/>
      <c r="JA80" s="434"/>
      <c r="JB80" s="434"/>
      <c r="JC80" s="434"/>
      <c r="JD80" s="434"/>
      <c r="JE80" s="434"/>
      <c r="JF80" s="434"/>
      <c r="JG80" s="434"/>
      <c r="JH80" s="434"/>
      <c r="JI80" s="434"/>
      <c r="JJ80" s="434"/>
      <c r="JK80" s="434"/>
      <c r="JL80" s="434"/>
      <c r="JM80" s="434"/>
      <c r="JN80" s="434"/>
      <c r="JO80" s="434"/>
      <c r="JP80" s="434"/>
      <c r="JQ80" s="434"/>
      <c r="JR80" s="434"/>
      <c r="JS80" s="434"/>
      <c r="JT80" s="434"/>
      <c r="JU80" s="434"/>
      <c r="JV80" s="434"/>
      <c r="JW80" s="434"/>
      <c r="JX80" s="434"/>
      <c r="JY80" s="434"/>
      <c r="JZ80" s="434"/>
      <c r="KA80" s="434"/>
      <c r="KB80" s="434"/>
      <c r="KC80" s="434"/>
      <c r="KD80" s="434"/>
      <c r="KE80" s="434"/>
      <c r="KF80" s="434"/>
      <c r="KG80" s="434"/>
      <c r="KH80" s="434"/>
      <c r="KI80" s="434"/>
      <c r="KJ80" s="434"/>
      <c r="KK80" s="434"/>
      <c r="KL80" s="434"/>
      <c r="KM80" s="434"/>
      <c r="KN80" s="434"/>
      <c r="KO80" s="434"/>
      <c r="KP80" s="434"/>
      <c r="KQ80" s="434"/>
      <c r="KR80" s="434"/>
      <c r="KS80" s="434"/>
      <c r="KT80" s="434"/>
      <c r="KU80" s="434"/>
      <c r="KV80" s="434"/>
      <c r="KW80" s="434"/>
      <c r="KX80" s="434"/>
      <c r="KY80" s="434"/>
      <c r="KZ80" s="434"/>
      <c r="LA80" s="434"/>
      <c r="LB80" s="434"/>
      <c r="LC80" s="434"/>
      <c r="LD80" s="434"/>
      <c r="LE80" s="434"/>
      <c r="LF80" s="434"/>
      <c r="LG80" s="434"/>
      <c r="LH80" s="434"/>
      <c r="LI80" s="434"/>
      <c r="LJ80" s="434"/>
      <c r="LK80" s="434"/>
      <c r="LL80" s="434"/>
      <c r="LM80" s="434"/>
      <c r="LN80" s="434"/>
      <c r="LO80" s="434"/>
      <c r="LP80" s="434"/>
      <c r="LQ80" s="434"/>
      <c r="LR80" s="434"/>
      <c r="LS80" s="434"/>
      <c r="LT80" s="434"/>
      <c r="LU80" s="434"/>
      <c r="LV80" s="434"/>
      <c r="LW80" s="434"/>
      <c r="LX80" s="434"/>
      <c r="LY80" s="434"/>
      <c r="LZ80" s="434"/>
      <c r="MA80" s="434"/>
      <c r="MB80" s="434"/>
      <c r="MC80" s="434"/>
      <c r="MD80" s="434"/>
      <c r="ME80" s="434"/>
      <c r="MF80" s="434"/>
      <c r="MG80" s="434"/>
      <c r="MH80" s="434"/>
      <c r="MI80" s="434"/>
      <c r="MJ80" s="434"/>
      <c r="MK80" s="434"/>
      <c r="ML80" s="434"/>
      <c r="MM80" s="434"/>
      <c r="MN80" s="434"/>
      <c r="MO80" s="434"/>
      <c r="MP80" s="434"/>
      <c r="MQ80" s="434"/>
      <c r="MR80" s="1233"/>
      <c r="MS80" s="1234"/>
      <c r="MT80" s="434"/>
      <c r="MU80" s="1013" t="s">
        <v>344</v>
      </c>
      <c r="MV80" s="1034"/>
      <c r="MW80" s="1040">
        <f>LT58+MW58</f>
        <v>0</v>
      </c>
      <c r="MX80" s="1044" t="e">
        <f>MW80*100/MW82</f>
        <v>#DIV/0!</v>
      </c>
      <c r="MY80" s="1083"/>
      <c r="MZ80" s="1013" t="s">
        <v>344</v>
      </c>
      <c r="NA80" s="1034"/>
      <c r="NB80" s="1040">
        <f>LZ58+NB58</f>
        <v>0</v>
      </c>
      <c r="NC80" s="1047" t="e">
        <f>NB80*100/NB82</f>
        <v>#DIV/0!</v>
      </c>
      <c r="ND80" s="1084"/>
      <c r="NE80" s="1013" t="s">
        <v>344</v>
      </c>
      <c r="NF80" s="1034"/>
      <c r="NG80" s="1040">
        <f>MF58+NG58</f>
        <v>0</v>
      </c>
      <c r="NH80" s="1037" t="e">
        <f>NG80*100/NG82</f>
        <v>#DIV/0!</v>
      </c>
      <c r="NI80" s="1084"/>
      <c r="NJ80" s="1013" t="s">
        <v>344</v>
      </c>
      <c r="NK80" s="1034"/>
      <c r="NL80" s="1040">
        <f>MK58+NL58</f>
        <v>0</v>
      </c>
      <c r="NM80" s="1037" t="e">
        <f>NL80*100/NL82</f>
        <v>#DIV/0!</v>
      </c>
      <c r="NN80" s="1084"/>
      <c r="NO80" s="1013" t="s">
        <v>344</v>
      </c>
      <c r="NP80" s="1034"/>
      <c r="NQ80" s="1040">
        <f>MP58+NQ58</f>
        <v>0</v>
      </c>
      <c r="NR80" s="1037" t="e">
        <f>NQ80*100/NQ82</f>
        <v>#DIV/0!</v>
      </c>
      <c r="NS80" s="434"/>
    </row>
    <row r="81" spans="1:383" ht="21" thickBot="1" x14ac:dyDescent="0.35">
      <c r="A81" s="4"/>
      <c r="B81" s="4"/>
      <c r="C81" s="4"/>
      <c r="D81" s="1226"/>
      <c r="E81" s="1223"/>
      <c r="F81" s="4"/>
      <c r="G81" s="4"/>
      <c r="H81" s="4"/>
      <c r="I81" s="4"/>
      <c r="J81" s="4"/>
      <c r="K81" s="4"/>
      <c r="L81" s="4"/>
      <c r="M81" s="1226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1226"/>
      <c r="AF81" s="1223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1223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1309"/>
      <c r="DD81" s="1309"/>
      <c r="DE81" s="1309"/>
      <c r="DF81" s="1309"/>
      <c r="DG81" s="1309"/>
      <c r="DH81" s="1309"/>
      <c r="DI81" s="1309"/>
      <c r="DJ81" s="1309"/>
      <c r="DK81" s="1309"/>
      <c r="DL81" s="1309"/>
      <c r="DM81" s="4"/>
      <c r="DN81" s="4"/>
      <c r="DO81" s="11"/>
      <c r="DP81" s="11"/>
      <c r="DQ81" s="1432"/>
      <c r="DR81" s="1432"/>
      <c r="DS81" s="1432"/>
      <c r="DT81" s="1432"/>
      <c r="DU81" s="1432"/>
      <c r="DV81" s="1432"/>
      <c r="DW81" s="1432"/>
      <c r="DX81" s="1428"/>
      <c r="DY81" s="1223"/>
      <c r="DZ81" s="2601"/>
      <c r="EA81" s="2602"/>
      <c r="EB81" s="2602"/>
      <c r="EC81" s="2602"/>
      <c r="ED81" s="2602"/>
      <c r="EE81" s="2602"/>
      <c r="EF81" s="2602"/>
      <c r="EG81" s="2602"/>
      <c r="EH81" s="2602"/>
      <c r="EI81" s="2602"/>
      <c r="EJ81" s="2602"/>
      <c r="EK81" s="2602"/>
      <c r="EL81" s="2603"/>
      <c r="EM81" s="1187"/>
      <c r="EN81" s="1226"/>
      <c r="EO81" s="1695"/>
      <c r="EP81" s="639"/>
      <c r="EQ81" s="1230"/>
      <c r="ER81" s="1230"/>
      <c r="ES81" s="1230"/>
      <c r="ET81" s="1230"/>
      <c r="EU81" s="1230"/>
      <c r="EV81" s="1230"/>
      <c r="EW81" s="1230"/>
      <c r="EX81" s="1230"/>
      <c r="EY81" s="1230"/>
      <c r="EZ81" s="1230"/>
      <c r="FA81" s="1230"/>
      <c r="FB81" s="1230"/>
      <c r="FC81" s="1238"/>
      <c r="FD81" s="1231"/>
      <c r="FE81" s="1232"/>
      <c r="FF81" s="434"/>
      <c r="FG81" s="434"/>
      <c r="FH81" s="434"/>
      <c r="FI81" s="434"/>
      <c r="FJ81" s="434"/>
      <c r="FK81" s="434"/>
      <c r="FL81" s="434"/>
      <c r="FM81" s="434"/>
      <c r="FN81" s="434"/>
      <c r="FO81" s="434"/>
      <c r="FP81" s="434"/>
      <c r="FQ81" s="434"/>
      <c r="FR81" s="434"/>
      <c r="FS81" s="434"/>
      <c r="FT81" s="434"/>
      <c r="FU81" s="434"/>
      <c r="FV81" s="434"/>
      <c r="FW81" s="434"/>
      <c r="FX81" s="434"/>
      <c r="FY81" s="434"/>
      <c r="FZ81" s="434"/>
      <c r="GA81" s="434"/>
      <c r="GB81" s="434"/>
      <c r="GC81" s="434"/>
      <c r="GD81" s="434"/>
      <c r="GE81" s="434"/>
      <c r="GF81" s="434"/>
      <c r="GG81" s="434"/>
      <c r="GH81" s="434"/>
      <c r="GI81" s="434"/>
      <c r="GJ81" s="434"/>
      <c r="GK81" s="434"/>
      <c r="GL81" s="434"/>
      <c r="GM81" s="434"/>
      <c r="GN81" s="434"/>
      <c r="GO81" s="434"/>
      <c r="GP81" s="434"/>
      <c r="GQ81" s="434"/>
      <c r="GR81" s="434"/>
      <c r="GS81" s="434"/>
      <c r="GT81" s="434"/>
      <c r="GU81" s="434"/>
      <c r="GV81" s="434"/>
      <c r="GW81" s="434"/>
      <c r="GX81" s="434"/>
      <c r="GY81" s="434"/>
      <c r="GZ81" s="434"/>
      <c r="HA81" s="434"/>
      <c r="HB81" s="434"/>
      <c r="HC81" s="434"/>
      <c r="HD81" s="434"/>
      <c r="HE81" s="434"/>
      <c r="HF81" s="434"/>
      <c r="HG81" s="434"/>
      <c r="HH81" s="434"/>
      <c r="HI81" s="434"/>
      <c r="HJ81" s="434"/>
      <c r="HK81" s="434"/>
      <c r="HL81" s="434"/>
      <c r="HM81" s="434"/>
      <c r="HN81" s="1232"/>
      <c r="HO81" s="453" t="s">
        <v>19</v>
      </c>
      <c r="HP81" s="453"/>
      <c r="HQ81" s="440">
        <f>SUM(HQ78:HQ80)</f>
        <v>0</v>
      </c>
      <c r="HR81" s="441"/>
      <c r="HS81" s="11"/>
      <c r="HT81" s="453" t="s">
        <v>19</v>
      </c>
      <c r="HU81" s="453"/>
      <c r="HV81" s="440">
        <f>SUM(HV78:HV80)</f>
        <v>0</v>
      </c>
      <c r="HW81" s="441"/>
      <c r="HX81" s="11"/>
      <c r="HY81" s="453" t="s">
        <v>19</v>
      </c>
      <c r="HZ81" s="453"/>
      <c r="IA81" s="440">
        <f>SUM(IA78:IA80)</f>
        <v>0</v>
      </c>
      <c r="IB81" s="441"/>
      <c r="IC81" s="1233"/>
      <c r="ID81" s="434"/>
      <c r="IE81" s="434"/>
      <c r="IF81" s="434"/>
      <c r="IG81" s="434"/>
      <c r="IH81" s="434"/>
      <c r="II81" s="434"/>
      <c r="IJ81" s="434"/>
      <c r="IK81" s="434"/>
      <c r="IL81" s="434"/>
      <c r="IM81" s="434"/>
      <c r="IN81" s="434"/>
      <c r="IO81" s="434"/>
      <c r="IP81" s="434"/>
      <c r="IQ81" s="434"/>
      <c r="IR81" s="434"/>
      <c r="IS81" s="434"/>
      <c r="IT81" s="434"/>
      <c r="IU81" s="434"/>
      <c r="IV81" s="434"/>
      <c r="IW81" s="434"/>
      <c r="IX81" s="434"/>
      <c r="IY81" s="434"/>
      <c r="IZ81" s="434"/>
      <c r="JA81" s="434"/>
      <c r="JB81" s="434"/>
      <c r="JC81" s="434"/>
      <c r="JD81" s="434"/>
      <c r="JE81" s="434"/>
      <c r="JF81" s="434"/>
      <c r="JG81" s="434"/>
      <c r="JH81" s="434"/>
      <c r="JI81" s="434"/>
      <c r="JJ81" s="434"/>
      <c r="JK81" s="434"/>
      <c r="JL81" s="434"/>
      <c r="JM81" s="434"/>
      <c r="JN81" s="434"/>
      <c r="JO81" s="434"/>
      <c r="JP81" s="434"/>
      <c r="JQ81" s="434"/>
      <c r="JR81" s="434"/>
      <c r="JS81" s="434"/>
      <c r="JT81" s="434"/>
      <c r="JU81" s="434"/>
      <c r="JV81" s="434"/>
      <c r="JW81" s="434"/>
      <c r="JX81" s="434"/>
      <c r="JY81" s="434"/>
      <c r="JZ81" s="434"/>
      <c r="KA81" s="434"/>
      <c r="KB81" s="434"/>
      <c r="KC81" s="434"/>
      <c r="KD81" s="434"/>
      <c r="KE81" s="434"/>
      <c r="KF81" s="434"/>
      <c r="KG81" s="434"/>
      <c r="KH81" s="434"/>
      <c r="KI81" s="434"/>
      <c r="KJ81" s="434"/>
      <c r="KK81" s="434"/>
      <c r="KL81" s="434"/>
      <c r="KM81" s="434"/>
      <c r="KN81" s="434"/>
      <c r="KO81" s="434"/>
      <c r="KP81" s="434"/>
      <c r="KQ81" s="434"/>
      <c r="KR81" s="434"/>
      <c r="KS81" s="434"/>
      <c r="KT81" s="434"/>
      <c r="KU81" s="434"/>
      <c r="KV81" s="434"/>
      <c r="KW81" s="434"/>
      <c r="KX81" s="434"/>
      <c r="KY81" s="434"/>
      <c r="KZ81" s="434"/>
      <c r="LA81" s="434"/>
      <c r="LB81" s="434"/>
      <c r="LC81" s="434"/>
      <c r="LD81" s="434"/>
      <c r="LE81" s="434"/>
      <c r="LF81" s="434"/>
      <c r="LG81" s="434"/>
      <c r="LH81" s="434"/>
      <c r="LI81" s="434"/>
      <c r="LJ81" s="434"/>
      <c r="LK81" s="434"/>
      <c r="LL81" s="434"/>
      <c r="LM81" s="434"/>
      <c r="LN81" s="434"/>
      <c r="LO81" s="434"/>
      <c r="LP81" s="434"/>
      <c r="LQ81" s="434"/>
      <c r="LR81" s="434"/>
      <c r="LS81" s="434"/>
      <c r="LT81" s="434"/>
      <c r="LU81" s="434"/>
      <c r="LV81" s="434"/>
      <c r="LW81" s="434"/>
      <c r="LX81" s="434"/>
      <c r="LY81" s="434"/>
      <c r="LZ81" s="434"/>
      <c r="MA81" s="434"/>
      <c r="MB81" s="434"/>
      <c r="MC81" s="434"/>
      <c r="MD81" s="434"/>
      <c r="ME81" s="434"/>
      <c r="MF81" s="434"/>
      <c r="MG81" s="434"/>
      <c r="MH81" s="434"/>
      <c r="MI81" s="434"/>
      <c r="MJ81" s="434"/>
      <c r="MK81" s="434"/>
      <c r="ML81" s="434"/>
      <c r="MM81" s="434"/>
      <c r="MN81" s="434"/>
      <c r="MO81" s="434"/>
      <c r="MP81" s="434"/>
      <c r="MQ81" s="434"/>
      <c r="MR81" s="1233"/>
      <c r="MS81" s="1234"/>
      <c r="MT81" s="434"/>
      <c r="MU81" s="1022" t="s">
        <v>345</v>
      </c>
      <c r="MV81" s="1023"/>
      <c r="MW81" s="1041">
        <f>LT59+MW59</f>
        <v>0</v>
      </c>
      <c r="MX81" s="1045" t="e">
        <f>MW81*100/MW82</f>
        <v>#DIV/0!</v>
      </c>
      <c r="MY81" s="1083"/>
      <c r="MZ81" s="1017" t="s">
        <v>345</v>
      </c>
      <c r="NA81" s="1035"/>
      <c r="NB81" s="1041">
        <f>LZ59+NB59</f>
        <v>0</v>
      </c>
      <c r="NC81" s="1048" t="e">
        <f>NB81*100/NB82</f>
        <v>#DIV/0!</v>
      </c>
      <c r="ND81" s="1084"/>
      <c r="NE81" s="1017" t="s">
        <v>345</v>
      </c>
      <c r="NF81" s="1035"/>
      <c r="NG81" s="1041">
        <f>MF59+NG59</f>
        <v>0</v>
      </c>
      <c r="NH81" s="1038" t="e">
        <f>NG81*100/NG82</f>
        <v>#DIV/0!</v>
      </c>
      <c r="NI81" s="1084"/>
      <c r="NJ81" s="1017" t="s">
        <v>345</v>
      </c>
      <c r="NK81" s="1035"/>
      <c r="NL81" s="1041">
        <f>MK59+NL59</f>
        <v>0</v>
      </c>
      <c r="NM81" s="1038" t="e">
        <f>NL81*100/NL82</f>
        <v>#DIV/0!</v>
      </c>
      <c r="NN81" s="1084"/>
      <c r="NO81" s="1017" t="s">
        <v>345</v>
      </c>
      <c r="NP81" s="1035"/>
      <c r="NQ81" s="1041">
        <f>MP59+NQ59</f>
        <v>0</v>
      </c>
      <c r="NR81" s="1038" t="e">
        <f>NQ81*100/NQ82</f>
        <v>#DIV/0!</v>
      </c>
      <c r="NS81" s="434"/>
    </row>
    <row r="82" spans="1:383" ht="21" thickBot="1" x14ac:dyDescent="0.35">
      <c r="A82" s="4"/>
      <c r="B82" s="4"/>
      <c r="C82" s="4"/>
      <c r="D82" s="1226"/>
      <c r="E82" s="1223"/>
      <c r="F82" s="4"/>
      <c r="G82" s="4"/>
      <c r="H82" s="4"/>
      <c r="I82" s="4"/>
      <c r="J82" s="4"/>
      <c r="K82" s="4"/>
      <c r="L82" s="4"/>
      <c r="M82" s="1226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1226"/>
      <c r="AF82" s="1223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1223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1309"/>
      <c r="DD82" s="1309"/>
      <c r="DE82" s="1309"/>
      <c r="DF82" s="1309"/>
      <c r="DG82" s="1309"/>
      <c r="DH82" s="1309"/>
      <c r="DI82" s="1309"/>
      <c r="DJ82" s="1309"/>
      <c r="DK82" s="1309"/>
      <c r="DL82" s="1309"/>
      <c r="DM82" s="4"/>
      <c r="DN82" s="4"/>
      <c r="DO82" s="11"/>
      <c r="DP82" s="11"/>
      <c r="DQ82" s="1432"/>
      <c r="DR82" s="1432"/>
      <c r="DS82" s="1432"/>
      <c r="DX82" s="1428"/>
      <c r="DY82" s="1223"/>
      <c r="DZ82" s="1187"/>
      <c r="EA82" s="1187"/>
      <c r="EB82" s="1187"/>
      <c r="EC82" s="1187"/>
      <c r="ED82" s="1187"/>
      <c r="EE82" s="1187"/>
      <c r="EF82" s="1187"/>
      <c r="EG82" s="1187"/>
      <c r="EH82" s="1187"/>
      <c r="EI82" s="1187"/>
      <c r="EJ82" s="1187"/>
      <c r="EK82" s="1187"/>
      <c r="EL82" s="1187"/>
      <c r="EM82" s="1187"/>
      <c r="EN82" s="1226"/>
      <c r="EO82" s="1695"/>
      <c r="EP82" s="639"/>
      <c r="EQ82" s="1230"/>
      <c r="ER82" s="1230"/>
      <c r="ES82" s="1230"/>
      <c r="ET82" s="1230"/>
      <c r="EU82" s="1230"/>
      <c r="EV82" s="1230"/>
      <c r="EW82" s="1230"/>
      <c r="EX82" s="1230"/>
      <c r="EY82" s="1230"/>
      <c r="EZ82" s="1230"/>
      <c r="FA82" s="1230"/>
      <c r="FB82" s="1230"/>
      <c r="FC82" s="1238"/>
      <c r="FD82" s="1231"/>
      <c r="FE82" s="1232"/>
      <c r="FF82" s="434"/>
      <c r="FG82" s="434"/>
      <c r="FH82" s="434"/>
      <c r="FI82" s="434"/>
      <c r="FJ82" s="434"/>
      <c r="FK82" s="434"/>
      <c r="FL82" s="434"/>
      <c r="FM82" s="434"/>
      <c r="FN82" s="434"/>
      <c r="FO82" s="434"/>
      <c r="FP82" s="434"/>
      <c r="FQ82" s="434"/>
      <c r="FR82" s="434"/>
      <c r="FS82" s="434"/>
      <c r="FT82" s="434"/>
      <c r="FU82" s="434"/>
      <c r="FV82" s="434"/>
      <c r="FW82" s="434"/>
      <c r="FX82" s="434"/>
      <c r="FY82" s="434"/>
      <c r="FZ82" s="434"/>
      <c r="GA82" s="434"/>
      <c r="GB82" s="434"/>
      <c r="GC82" s="434"/>
      <c r="GD82" s="434"/>
      <c r="GE82" s="434"/>
      <c r="GF82" s="434"/>
      <c r="GG82" s="434"/>
      <c r="GH82" s="434"/>
      <c r="GI82" s="434"/>
      <c r="GJ82" s="434"/>
      <c r="GK82" s="434"/>
      <c r="GL82" s="434"/>
      <c r="GM82" s="434"/>
      <c r="GN82" s="434"/>
      <c r="GO82" s="434"/>
      <c r="GP82" s="434"/>
      <c r="GQ82" s="434"/>
      <c r="GR82" s="434"/>
      <c r="GS82" s="434"/>
      <c r="GT82" s="434"/>
      <c r="GU82" s="434"/>
      <c r="GV82" s="434"/>
      <c r="GW82" s="434"/>
      <c r="GX82" s="434"/>
      <c r="GY82" s="434"/>
      <c r="GZ82" s="434"/>
      <c r="HA82" s="434"/>
      <c r="HB82" s="434"/>
      <c r="HC82" s="434"/>
      <c r="HD82" s="434"/>
      <c r="HE82" s="434"/>
      <c r="HF82" s="434"/>
      <c r="HG82" s="434"/>
      <c r="HH82" s="434"/>
      <c r="HI82" s="434"/>
      <c r="HJ82" s="434"/>
      <c r="HK82" s="434"/>
      <c r="HL82" s="434"/>
      <c r="HM82" s="434"/>
      <c r="HN82" s="1232"/>
      <c r="HO82" s="466"/>
      <c r="HP82" s="466"/>
      <c r="HQ82" s="466"/>
      <c r="HR82" s="466"/>
      <c r="HS82" s="466"/>
      <c r="HT82" s="466"/>
      <c r="HU82" s="466"/>
      <c r="HV82" s="466"/>
      <c r="HW82" s="466"/>
      <c r="HX82" s="466"/>
      <c r="HY82" s="466"/>
      <c r="HZ82" s="466"/>
      <c r="IA82" s="11"/>
      <c r="IB82" s="11"/>
      <c r="IC82" s="1233"/>
      <c r="ID82" s="434"/>
      <c r="IE82" s="434"/>
      <c r="IF82" s="434"/>
      <c r="IG82" s="434"/>
      <c r="IH82" s="434"/>
      <c r="II82" s="434"/>
      <c r="IJ82" s="434"/>
      <c r="IK82" s="434"/>
      <c r="IL82" s="434"/>
      <c r="IM82" s="434"/>
      <c r="IN82" s="434"/>
      <c r="IO82" s="434"/>
      <c r="IP82" s="434"/>
      <c r="IQ82" s="434"/>
      <c r="IR82" s="434"/>
      <c r="IS82" s="434"/>
      <c r="IT82" s="434"/>
      <c r="IU82" s="434"/>
      <c r="IV82" s="434"/>
      <c r="IW82" s="434"/>
      <c r="IX82" s="434"/>
      <c r="IY82" s="434"/>
      <c r="IZ82" s="434"/>
      <c r="JA82" s="434"/>
      <c r="JB82" s="434"/>
      <c r="JC82" s="434"/>
      <c r="JD82" s="434"/>
      <c r="JE82" s="434"/>
      <c r="JF82" s="434"/>
      <c r="JG82" s="434"/>
      <c r="JH82" s="434"/>
      <c r="JI82" s="434"/>
      <c r="JJ82" s="434"/>
      <c r="JK82" s="434"/>
      <c r="JL82" s="434"/>
      <c r="JM82" s="434"/>
      <c r="JN82" s="434"/>
      <c r="JO82" s="434"/>
      <c r="JP82" s="434"/>
      <c r="JQ82" s="434"/>
      <c r="JR82" s="434"/>
      <c r="JS82" s="434"/>
      <c r="JT82" s="434"/>
      <c r="JU82" s="434"/>
      <c r="JV82" s="434"/>
      <c r="JW82" s="434"/>
      <c r="JX82" s="434"/>
      <c r="JY82" s="434"/>
      <c r="JZ82" s="434"/>
      <c r="KA82" s="434"/>
      <c r="KB82" s="434"/>
      <c r="KC82" s="434"/>
      <c r="KD82" s="434"/>
      <c r="KE82" s="434"/>
      <c r="KF82" s="434"/>
      <c r="KG82" s="434"/>
      <c r="KH82" s="434"/>
      <c r="KI82" s="434"/>
      <c r="KJ82" s="434"/>
      <c r="KK82" s="434"/>
      <c r="KL82" s="434"/>
      <c r="KM82" s="434"/>
      <c r="KN82" s="434"/>
      <c r="KO82" s="434"/>
      <c r="KP82" s="434"/>
      <c r="KQ82" s="434"/>
      <c r="KR82" s="434"/>
      <c r="KS82" s="434"/>
      <c r="KT82" s="434"/>
      <c r="KU82" s="434"/>
      <c r="KV82" s="434"/>
      <c r="KW82" s="434"/>
      <c r="KX82" s="434"/>
      <c r="KY82" s="434"/>
      <c r="KZ82" s="434"/>
      <c r="LA82" s="434"/>
      <c r="LB82" s="434"/>
      <c r="LC82" s="434"/>
      <c r="LD82" s="434"/>
      <c r="LE82" s="434"/>
      <c r="LF82" s="434"/>
      <c r="LG82" s="434"/>
      <c r="LH82" s="434"/>
      <c r="LI82" s="434"/>
      <c r="LJ82" s="434"/>
      <c r="LK82" s="434"/>
      <c r="LL82" s="434"/>
      <c r="LM82" s="434"/>
      <c r="LN82" s="434"/>
      <c r="LO82" s="434"/>
      <c r="LP82" s="434"/>
      <c r="LQ82" s="434"/>
      <c r="LR82" s="434"/>
      <c r="LS82" s="434"/>
      <c r="LT82" s="434"/>
      <c r="LU82" s="434"/>
      <c r="LV82" s="434"/>
      <c r="LW82" s="434"/>
      <c r="LX82" s="434"/>
      <c r="LY82" s="434"/>
      <c r="LZ82" s="434"/>
      <c r="MA82" s="434"/>
      <c r="MB82" s="434"/>
      <c r="MC82" s="434"/>
      <c r="MD82" s="434"/>
      <c r="ME82" s="434"/>
      <c r="MF82" s="434"/>
      <c r="MG82" s="434"/>
      <c r="MH82" s="434"/>
      <c r="MI82" s="434"/>
      <c r="MJ82" s="434"/>
      <c r="MK82" s="434"/>
      <c r="ML82" s="434"/>
      <c r="MM82" s="434"/>
      <c r="MN82" s="434"/>
      <c r="MO82" s="434"/>
      <c r="MP82" s="434"/>
      <c r="MQ82" s="434"/>
      <c r="MR82" s="1233"/>
      <c r="MS82" s="1234"/>
      <c r="MT82" s="434"/>
      <c r="MU82" s="1008"/>
      <c r="MV82" s="1008"/>
      <c r="MW82" s="1019">
        <f>SUM(MW78:MW81)</f>
        <v>0</v>
      </c>
      <c r="MX82" s="1008"/>
      <c r="MY82" s="1084"/>
      <c r="MZ82" s="1008"/>
      <c r="NA82" s="1008"/>
      <c r="NB82" s="1019">
        <f>SUM(NB78:NB81)</f>
        <v>0</v>
      </c>
      <c r="NC82" s="1008"/>
      <c r="ND82" s="1084"/>
      <c r="NE82" s="1008"/>
      <c r="NF82" s="1008"/>
      <c r="NG82" s="1019">
        <f>SUM(NG78:NG81)</f>
        <v>0</v>
      </c>
      <c r="NH82" s="1008"/>
      <c r="NI82" s="1084"/>
      <c r="NJ82" s="1008"/>
      <c r="NK82" s="1008"/>
      <c r="NL82" s="1019">
        <f>SUM(NL78:NL81)</f>
        <v>0</v>
      </c>
      <c r="NM82" s="1008"/>
      <c r="NN82" s="1084"/>
      <c r="NO82" s="1008"/>
      <c r="NP82" s="1008"/>
      <c r="NQ82" s="1019">
        <f>SUM(NQ78:NQ81)</f>
        <v>0</v>
      </c>
      <c r="NR82" s="1008"/>
      <c r="NS82" s="434"/>
    </row>
    <row r="83" spans="1:383" ht="18.75" x14ac:dyDescent="0.3">
      <c r="A83" s="4"/>
      <c r="B83" s="4"/>
      <c r="C83" s="4"/>
      <c r="D83" s="1226"/>
      <c r="E83" s="1223"/>
      <c r="F83" s="4"/>
      <c r="G83" s="4"/>
      <c r="H83" s="4"/>
      <c r="I83" s="4"/>
      <c r="J83" s="4"/>
      <c r="K83" s="4"/>
      <c r="L83" s="4"/>
      <c r="M83" s="1226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1226"/>
      <c r="AF83" s="1223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1223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1309"/>
      <c r="DD83" s="1309"/>
      <c r="DE83" s="1309"/>
      <c r="DF83" s="1309"/>
      <c r="DG83" s="1309"/>
      <c r="DH83" s="1309"/>
      <c r="DI83" s="1309"/>
      <c r="DJ83" s="1309"/>
      <c r="DK83" s="1309"/>
      <c r="DL83" s="1309"/>
      <c r="DM83" s="4"/>
      <c r="DN83" s="4"/>
      <c r="DO83" s="11"/>
      <c r="DP83" s="11"/>
      <c r="DQ83" s="1439"/>
      <c r="DR83" s="1439"/>
      <c r="DS83" s="1439"/>
      <c r="DX83" s="1428"/>
      <c r="DY83" s="1223"/>
      <c r="DZ83" s="1187"/>
      <c r="EA83" s="1187"/>
      <c r="EB83" s="1187"/>
      <c r="EC83" s="1187"/>
      <c r="ED83" s="1187"/>
      <c r="EE83" s="1187"/>
      <c r="EF83" s="1187"/>
      <c r="EG83" s="1187"/>
      <c r="EH83" s="1187"/>
      <c r="EI83" s="1187"/>
      <c r="EJ83" s="1187"/>
      <c r="EK83" s="1187"/>
      <c r="EL83" s="1187"/>
      <c r="EM83" s="1187"/>
      <c r="EN83" s="1226"/>
      <c r="EO83" s="1695"/>
      <c r="EP83" s="639"/>
      <c r="EQ83" s="1230"/>
      <c r="ER83" s="1230"/>
      <c r="ES83" s="1230"/>
      <c r="ET83" s="1230"/>
      <c r="EU83" s="1230"/>
      <c r="EV83" s="1230"/>
      <c r="EW83" s="1230"/>
      <c r="EX83" s="1230"/>
      <c r="EY83" s="1230"/>
      <c r="EZ83" s="1230"/>
      <c r="FA83" s="1230"/>
      <c r="FB83" s="1230"/>
      <c r="FC83" s="1238"/>
      <c r="FD83" s="1231"/>
      <c r="FE83" s="1232"/>
      <c r="FF83" s="434"/>
      <c r="FG83" s="434"/>
      <c r="FH83" s="434"/>
      <c r="FI83" s="434"/>
      <c r="FJ83" s="434"/>
      <c r="FK83" s="434"/>
      <c r="FL83" s="434"/>
      <c r="FM83" s="434"/>
      <c r="FN83" s="434"/>
      <c r="FO83" s="434"/>
      <c r="FP83" s="434"/>
      <c r="FQ83" s="434"/>
      <c r="FR83" s="434"/>
      <c r="FS83" s="434"/>
      <c r="FT83" s="434"/>
      <c r="FU83" s="434"/>
      <c r="FV83" s="434"/>
      <c r="FW83" s="434"/>
      <c r="FX83" s="434"/>
      <c r="FY83" s="434"/>
      <c r="FZ83" s="434"/>
      <c r="GA83" s="434"/>
      <c r="GB83" s="434"/>
      <c r="GC83" s="434"/>
      <c r="GD83" s="434"/>
      <c r="GE83" s="434"/>
      <c r="GF83" s="434"/>
      <c r="GG83" s="434"/>
      <c r="GH83" s="434"/>
      <c r="GI83" s="434"/>
      <c r="GJ83" s="434"/>
      <c r="GK83" s="434"/>
      <c r="GL83" s="434"/>
      <c r="GM83" s="434"/>
      <c r="GN83" s="434"/>
      <c r="GO83" s="434"/>
      <c r="GP83" s="434"/>
      <c r="GQ83" s="434"/>
      <c r="GR83" s="434"/>
      <c r="GS83" s="434"/>
      <c r="GT83" s="434"/>
      <c r="GU83" s="434"/>
      <c r="GV83" s="434"/>
      <c r="GW83" s="434"/>
      <c r="GX83" s="434"/>
      <c r="GY83" s="434"/>
      <c r="GZ83" s="434"/>
      <c r="HA83" s="434"/>
      <c r="HB83" s="434"/>
      <c r="HC83" s="434"/>
      <c r="HD83" s="434"/>
      <c r="HE83" s="434"/>
      <c r="HF83" s="434"/>
      <c r="HG83" s="434"/>
      <c r="HH83" s="434"/>
      <c r="HI83" s="434"/>
      <c r="HJ83" s="434"/>
      <c r="HK83" s="434"/>
      <c r="HL83" s="434"/>
      <c r="HM83" s="434"/>
      <c r="HN83" s="1232"/>
      <c r="HO83" s="466"/>
      <c r="HP83" s="11"/>
      <c r="HQ83" s="11"/>
      <c r="HR83" s="11"/>
      <c r="HS83" s="11"/>
      <c r="HT83" s="11"/>
      <c r="HU83" s="466"/>
      <c r="HV83" s="466"/>
      <c r="HW83" s="466"/>
      <c r="HX83" s="466"/>
      <c r="HY83" s="2310" t="s">
        <v>372</v>
      </c>
      <c r="HZ83" s="2311"/>
      <c r="IA83" s="2314" t="s">
        <v>11</v>
      </c>
      <c r="IB83" s="2314" t="s">
        <v>12</v>
      </c>
      <c r="IC83" s="1233"/>
      <c r="ID83" s="434"/>
      <c r="IE83" s="434"/>
      <c r="IF83" s="434"/>
      <c r="IG83" s="434"/>
      <c r="IH83" s="434"/>
      <c r="II83" s="434"/>
      <c r="IJ83" s="434"/>
      <c r="IK83" s="434"/>
      <c r="IL83" s="434"/>
      <c r="IM83" s="434"/>
      <c r="IN83" s="434"/>
      <c r="IO83" s="434"/>
      <c r="IP83" s="434"/>
      <c r="IQ83" s="434"/>
      <c r="IR83" s="434"/>
      <c r="IS83" s="434"/>
      <c r="IT83" s="434"/>
      <c r="IU83" s="434"/>
      <c r="IV83" s="434"/>
      <c r="IW83" s="434"/>
      <c r="IX83" s="434"/>
      <c r="IY83" s="434"/>
      <c r="IZ83" s="434"/>
      <c r="JA83" s="434"/>
      <c r="JB83" s="434"/>
      <c r="JC83" s="434"/>
      <c r="JD83" s="434"/>
      <c r="JE83" s="434"/>
      <c r="JF83" s="434"/>
      <c r="JG83" s="434"/>
      <c r="JH83" s="434"/>
      <c r="JI83" s="434"/>
      <c r="JJ83" s="434"/>
      <c r="JK83" s="434"/>
      <c r="JL83" s="434"/>
      <c r="JM83" s="434"/>
      <c r="JN83" s="434"/>
      <c r="JO83" s="434"/>
      <c r="JP83" s="434"/>
      <c r="JQ83" s="434"/>
      <c r="JR83" s="434"/>
      <c r="JS83" s="434"/>
      <c r="JT83" s="434"/>
      <c r="JU83" s="434"/>
      <c r="JV83" s="434"/>
      <c r="JW83" s="434"/>
      <c r="JX83" s="434"/>
      <c r="JY83" s="434"/>
      <c r="JZ83" s="434"/>
      <c r="KA83" s="434"/>
      <c r="KB83" s="434"/>
      <c r="KC83" s="434"/>
      <c r="KD83" s="434"/>
      <c r="KE83" s="434"/>
      <c r="KF83" s="434"/>
      <c r="KG83" s="434"/>
      <c r="KH83" s="434"/>
      <c r="KI83" s="434"/>
      <c r="KJ83" s="434"/>
      <c r="KK83" s="434"/>
      <c r="KL83" s="434"/>
      <c r="KM83" s="434"/>
      <c r="KN83" s="434"/>
      <c r="KO83" s="434"/>
      <c r="KP83" s="434"/>
      <c r="KQ83" s="434"/>
      <c r="KR83" s="434"/>
      <c r="KS83" s="434"/>
      <c r="KT83" s="434"/>
      <c r="KU83" s="434"/>
      <c r="KV83" s="434"/>
      <c r="KW83" s="434"/>
      <c r="KX83" s="434"/>
      <c r="KY83" s="434"/>
      <c r="KZ83" s="434"/>
      <c r="LA83" s="434"/>
      <c r="LB83" s="434"/>
      <c r="LC83" s="434"/>
      <c r="LD83" s="434"/>
      <c r="LE83" s="434"/>
      <c r="LF83" s="434"/>
      <c r="LG83" s="434"/>
      <c r="LH83" s="434"/>
      <c r="LI83" s="434"/>
      <c r="LJ83" s="434"/>
      <c r="LK83" s="434"/>
      <c r="LL83" s="434"/>
      <c r="LM83" s="434"/>
      <c r="LN83" s="434"/>
      <c r="LO83" s="434"/>
      <c r="LP83" s="434"/>
      <c r="LQ83" s="434"/>
      <c r="LR83" s="434"/>
      <c r="LS83" s="434"/>
      <c r="LT83" s="434"/>
      <c r="LU83" s="434"/>
      <c r="LV83" s="434"/>
      <c r="LW83" s="434"/>
      <c r="LX83" s="434"/>
      <c r="LY83" s="434"/>
      <c r="LZ83" s="434"/>
      <c r="MA83" s="434"/>
      <c r="MB83" s="434"/>
      <c r="MC83" s="434"/>
      <c r="MD83" s="434"/>
      <c r="ME83" s="434"/>
      <c r="MF83" s="434"/>
      <c r="MG83" s="434"/>
      <c r="MH83" s="434"/>
      <c r="MI83" s="434"/>
      <c r="MJ83" s="434"/>
      <c r="MK83" s="434"/>
      <c r="ML83" s="434"/>
      <c r="MM83" s="434"/>
      <c r="MN83" s="434"/>
      <c r="MO83" s="434"/>
      <c r="MP83" s="434"/>
      <c r="MQ83" s="434"/>
      <c r="MR83" s="1233"/>
      <c r="MS83" s="1234"/>
      <c r="MT83" s="434"/>
      <c r="MU83" s="1085"/>
      <c r="MV83" s="1085"/>
      <c r="MW83" s="1085"/>
      <c r="MX83" s="1085"/>
      <c r="MY83" s="1085"/>
      <c r="MZ83" s="1085"/>
      <c r="NA83" s="1085"/>
      <c r="NB83" s="1085"/>
      <c r="NC83" s="1085"/>
      <c r="ND83" s="1085"/>
      <c r="NE83" s="2301" t="s">
        <v>340</v>
      </c>
      <c r="NF83" s="2302"/>
      <c r="NG83" s="2297" t="s">
        <v>11</v>
      </c>
      <c r="NH83" s="2306" t="s">
        <v>12</v>
      </c>
      <c r="NI83" s="1085"/>
      <c r="NJ83" s="2301" t="s">
        <v>348</v>
      </c>
      <c r="NK83" s="2302"/>
      <c r="NL83" s="2297" t="s">
        <v>11</v>
      </c>
      <c r="NM83" s="2299" t="s">
        <v>12</v>
      </c>
      <c r="NN83" s="1085"/>
      <c r="NO83" s="2301" t="s">
        <v>341</v>
      </c>
      <c r="NP83" s="2302"/>
      <c r="NQ83" s="2297" t="s">
        <v>11</v>
      </c>
      <c r="NR83" s="2306" t="s">
        <v>12</v>
      </c>
      <c r="NS83" s="434"/>
    </row>
    <row r="84" spans="1:383" ht="19.5" thickBot="1" x14ac:dyDescent="0.35">
      <c r="A84" s="4"/>
      <c r="B84" s="4"/>
      <c r="C84" s="4"/>
      <c r="D84" s="1226"/>
      <c r="E84" s="1223"/>
      <c r="F84" s="4"/>
      <c r="G84" s="4"/>
      <c r="H84" s="4"/>
      <c r="I84" s="4"/>
      <c r="J84" s="4"/>
      <c r="K84" s="4"/>
      <c r="L84" s="4"/>
      <c r="M84" s="1226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1226"/>
      <c r="AF84" s="1223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1223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1309"/>
      <c r="DD84" s="1309"/>
      <c r="DE84" s="1309"/>
      <c r="DF84" s="1309"/>
      <c r="DG84" s="1309"/>
      <c r="DH84" s="1309"/>
      <c r="DI84" s="1309"/>
      <c r="DJ84" s="1309"/>
      <c r="DK84" s="1309"/>
      <c r="DL84" s="1309"/>
      <c r="DM84" s="4"/>
      <c r="DN84" s="4"/>
      <c r="DO84" s="11"/>
      <c r="DP84" s="11"/>
      <c r="DQ84" s="1439"/>
      <c r="DR84" s="1439"/>
      <c r="DS84" s="1439"/>
      <c r="DX84" s="1428"/>
      <c r="DY84" s="1223"/>
      <c r="DZ84" s="1187"/>
      <c r="EA84" s="1187"/>
      <c r="EB84" s="1187"/>
      <c r="EC84" s="1187"/>
      <c r="ED84" s="1187"/>
      <c r="EE84" s="1187"/>
      <c r="EF84" s="1187"/>
      <c r="EG84" s="1187"/>
      <c r="EH84" s="1187"/>
      <c r="EI84" s="1187"/>
      <c r="EJ84" s="1187"/>
      <c r="EK84" s="1187"/>
      <c r="EL84" s="1187"/>
      <c r="EM84" s="1187"/>
      <c r="EN84" s="1226"/>
      <c r="EO84" s="1695"/>
      <c r="EP84" s="639"/>
      <c r="EQ84" s="1230"/>
      <c r="ER84" s="1230"/>
      <c r="ES84" s="1230"/>
      <c r="ET84" s="1230"/>
      <c r="EU84" s="1230"/>
      <c r="EV84" s="1230"/>
      <c r="EW84" s="1230"/>
      <c r="EX84" s="1230"/>
      <c r="EY84" s="1230"/>
      <c r="EZ84" s="1230"/>
      <c r="FA84" s="1230"/>
      <c r="FB84" s="1230"/>
      <c r="FC84" s="1238"/>
      <c r="FD84" s="1231"/>
      <c r="FE84" s="1232"/>
      <c r="FF84" s="434"/>
      <c r="FG84" s="434"/>
      <c r="FH84" s="434"/>
      <c r="FI84" s="434"/>
      <c r="FJ84" s="434"/>
      <c r="FK84" s="434"/>
      <c r="FL84" s="434"/>
      <c r="FM84" s="434"/>
      <c r="FN84" s="434"/>
      <c r="FO84" s="434"/>
      <c r="FP84" s="434"/>
      <c r="FQ84" s="434"/>
      <c r="FR84" s="434"/>
      <c r="FS84" s="434"/>
      <c r="FT84" s="434"/>
      <c r="FU84" s="434"/>
      <c r="FV84" s="434"/>
      <c r="FW84" s="434"/>
      <c r="FX84" s="434"/>
      <c r="FY84" s="434"/>
      <c r="FZ84" s="434"/>
      <c r="GA84" s="434"/>
      <c r="GB84" s="434"/>
      <c r="GC84" s="434"/>
      <c r="GD84" s="434"/>
      <c r="GE84" s="434"/>
      <c r="GF84" s="434"/>
      <c r="GG84" s="434"/>
      <c r="GH84" s="434"/>
      <c r="GI84" s="434"/>
      <c r="GJ84" s="434"/>
      <c r="GK84" s="434"/>
      <c r="GL84" s="434"/>
      <c r="GM84" s="434"/>
      <c r="GN84" s="434"/>
      <c r="GO84" s="434"/>
      <c r="GP84" s="434"/>
      <c r="GQ84" s="434"/>
      <c r="GR84" s="434"/>
      <c r="GS84" s="434"/>
      <c r="GT84" s="434"/>
      <c r="GU84" s="434"/>
      <c r="GV84" s="434"/>
      <c r="GW84" s="434"/>
      <c r="GX84" s="434"/>
      <c r="GY84" s="434"/>
      <c r="GZ84" s="434"/>
      <c r="HA84" s="434"/>
      <c r="HB84" s="434"/>
      <c r="HC84" s="434"/>
      <c r="HD84" s="434"/>
      <c r="HE84" s="434"/>
      <c r="HF84" s="434"/>
      <c r="HG84" s="434"/>
      <c r="HH84" s="434"/>
      <c r="HI84" s="434"/>
      <c r="HJ84" s="434"/>
      <c r="HK84" s="434"/>
      <c r="HL84" s="434"/>
      <c r="HM84" s="434"/>
      <c r="HN84" s="1232"/>
      <c r="HO84" s="466"/>
      <c r="HP84" s="11"/>
      <c r="HQ84" s="11"/>
      <c r="HR84" s="11"/>
      <c r="HS84" s="11"/>
      <c r="HT84" s="11"/>
      <c r="HU84" s="466"/>
      <c r="HV84" s="466"/>
      <c r="HW84" s="466"/>
      <c r="HX84" s="466"/>
      <c r="HY84" s="2312"/>
      <c r="HZ84" s="2313"/>
      <c r="IA84" s="2315"/>
      <c r="IB84" s="2316"/>
      <c r="IC84" s="1233"/>
      <c r="ID84" s="434"/>
      <c r="IE84" s="434"/>
      <c r="IF84" s="434"/>
      <c r="IG84" s="434"/>
      <c r="IH84" s="434"/>
      <c r="II84" s="434"/>
      <c r="IJ84" s="434"/>
      <c r="IK84" s="434"/>
      <c r="IL84" s="434"/>
      <c r="IM84" s="434"/>
      <c r="IN84" s="434"/>
      <c r="IO84" s="434"/>
      <c r="IP84" s="434"/>
      <c r="IQ84" s="434"/>
      <c r="IR84" s="434"/>
      <c r="IS84" s="434"/>
      <c r="IT84" s="434"/>
      <c r="IU84" s="434"/>
      <c r="IV84" s="434"/>
      <c r="IW84" s="434"/>
      <c r="IX84" s="434"/>
      <c r="IY84" s="434"/>
      <c r="IZ84" s="434"/>
      <c r="JA84" s="434"/>
      <c r="JB84" s="434"/>
      <c r="JC84" s="434"/>
      <c r="JD84" s="434"/>
      <c r="JE84" s="434"/>
      <c r="JF84" s="434"/>
      <c r="JG84" s="434"/>
      <c r="JH84" s="434"/>
      <c r="JI84" s="434"/>
      <c r="JJ84" s="434"/>
      <c r="JK84" s="434"/>
      <c r="JL84" s="434"/>
      <c r="JM84" s="434"/>
      <c r="JN84" s="434"/>
      <c r="JO84" s="434"/>
      <c r="JP84" s="434"/>
      <c r="JQ84" s="434"/>
      <c r="JR84" s="434"/>
      <c r="JS84" s="434"/>
      <c r="JT84" s="434"/>
      <c r="JU84" s="434"/>
      <c r="JV84" s="434"/>
      <c r="JW84" s="434"/>
      <c r="JX84" s="434"/>
      <c r="JY84" s="434"/>
      <c r="JZ84" s="434"/>
      <c r="KA84" s="434"/>
      <c r="KB84" s="434"/>
      <c r="KC84" s="434"/>
      <c r="KD84" s="434"/>
      <c r="KE84" s="434"/>
      <c r="KF84" s="434"/>
      <c r="KG84" s="434"/>
      <c r="KH84" s="434"/>
      <c r="KI84" s="434"/>
      <c r="KJ84" s="434"/>
      <c r="KK84" s="434"/>
      <c r="KL84" s="434"/>
      <c r="KM84" s="434"/>
      <c r="KN84" s="434"/>
      <c r="KO84" s="434"/>
      <c r="KP84" s="434"/>
      <c r="KQ84" s="434"/>
      <c r="KR84" s="434"/>
      <c r="KS84" s="434"/>
      <c r="KT84" s="434"/>
      <c r="KU84" s="434"/>
      <c r="KV84" s="434"/>
      <c r="KW84" s="434"/>
      <c r="KX84" s="434"/>
      <c r="KY84" s="434"/>
      <c r="KZ84" s="434"/>
      <c r="LA84" s="434"/>
      <c r="LB84" s="434"/>
      <c r="LC84" s="434"/>
      <c r="LD84" s="434"/>
      <c r="LE84" s="434"/>
      <c r="LF84" s="434"/>
      <c r="LG84" s="434"/>
      <c r="LH84" s="434"/>
      <c r="LI84" s="434"/>
      <c r="LJ84" s="434"/>
      <c r="LK84" s="434"/>
      <c r="LL84" s="434"/>
      <c r="LM84" s="434"/>
      <c r="LN84" s="434"/>
      <c r="LO84" s="434"/>
      <c r="LP84" s="434"/>
      <c r="LQ84" s="434"/>
      <c r="LR84" s="434"/>
      <c r="LS84" s="434"/>
      <c r="LT84" s="434"/>
      <c r="LU84" s="434"/>
      <c r="LV84" s="434"/>
      <c r="LW84" s="434"/>
      <c r="LX84" s="434"/>
      <c r="LY84" s="434"/>
      <c r="LZ84" s="434"/>
      <c r="MA84" s="434"/>
      <c r="MB84" s="434"/>
      <c r="MC84" s="434"/>
      <c r="MD84" s="434"/>
      <c r="ME84" s="434"/>
      <c r="MF84" s="434"/>
      <c r="MG84" s="434"/>
      <c r="MH84" s="434"/>
      <c r="MI84" s="434"/>
      <c r="MJ84" s="434"/>
      <c r="MK84" s="434"/>
      <c r="ML84" s="434"/>
      <c r="MM84" s="434"/>
      <c r="MN84" s="434"/>
      <c r="MO84" s="434"/>
      <c r="MP84" s="434"/>
      <c r="MQ84" s="434"/>
      <c r="MR84" s="1233"/>
      <c r="MS84" s="1234"/>
      <c r="MT84" s="434"/>
      <c r="MU84" s="1085"/>
      <c r="MV84" s="1085"/>
      <c r="MW84" s="1085"/>
      <c r="MX84" s="1085"/>
      <c r="MY84" s="1085"/>
      <c r="MZ84" s="1085"/>
      <c r="NA84" s="1085"/>
      <c r="NB84" s="1085"/>
      <c r="NC84" s="1085"/>
      <c r="ND84" s="1085"/>
      <c r="NE84" s="2308"/>
      <c r="NF84" s="2309"/>
      <c r="NG84" s="2298"/>
      <c r="NH84" s="2307"/>
      <c r="NI84" s="1085"/>
      <c r="NJ84" s="2308"/>
      <c r="NK84" s="2309"/>
      <c r="NL84" s="2298"/>
      <c r="NM84" s="2300"/>
      <c r="NN84" s="1085"/>
      <c r="NO84" s="2303"/>
      <c r="NP84" s="2304"/>
      <c r="NQ84" s="2298"/>
      <c r="NR84" s="2307"/>
      <c r="NS84" s="434"/>
    </row>
    <row r="85" spans="1:383" ht="20.25" x14ac:dyDescent="0.3">
      <c r="A85" s="4"/>
      <c r="B85" s="4"/>
      <c r="C85" s="4"/>
      <c r="D85" s="1226"/>
      <c r="E85" s="1223"/>
      <c r="F85" s="4"/>
      <c r="G85" s="4"/>
      <c r="H85" s="4"/>
      <c r="I85" s="4"/>
      <c r="J85" s="4"/>
      <c r="K85" s="4"/>
      <c r="L85" s="4"/>
      <c r="M85" s="1226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1226"/>
      <c r="AF85" s="1223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1223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1309"/>
      <c r="DD85" s="1309"/>
      <c r="DE85" s="1309"/>
      <c r="DF85" s="1309"/>
      <c r="DG85" s="1309"/>
      <c r="DH85" s="1309"/>
      <c r="DI85" s="1309"/>
      <c r="DJ85" s="1309"/>
      <c r="DK85" s="1309"/>
      <c r="DL85" s="1309"/>
      <c r="DM85" s="4"/>
      <c r="DN85" s="4"/>
      <c r="DO85" s="11"/>
      <c r="DP85" s="11"/>
      <c r="DQ85" s="1439"/>
      <c r="DR85" s="1439"/>
      <c r="DS85" s="1439"/>
      <c r="DX85" s="1428"/>
      <c r="DY85" s="1223"/>
      <c r="DZ85" s="1187"/>
      <c r="EA85" s="1440"/>
      <c r="EB85" s="1440"/>
      <c r="EC85" s="1440"/>
      <c r="ED85" s="1440"/>
      <c r="EE85" s="1440"/>
      <c r="EF85" s="1440"/>
      <c r="EG85" s="1440"/>
      <c r="EH85" s="1440"/>
      <c r="EI85" s="1187"/>
      <c r="EJ85" s="1187"/>
      <c r="EK85" s="1187"/>
      <c r="EL85" s="1187"/>
      <c r="EM85" s="1187"/>
      <c r="EN85" s="1226"/>
      <c r="EO85" s="1695"/>
      <c r="EP85" s="639"/>
      <c r="EQ85" s="1230"/>
      <c r="ER85" s="1230"/>
      <c r="ES85" s="1230"/>
      <c r="ET85" s="1230"/>
      <c r="EU85" s="1230"/>
      <c r="EV85" s="1230"/>
      <c r="EW85" s="1230"/>
      <c r="EX85" s="1230"/>
      <c r="EY85" s="1230"/>
      <c r="EZ85" s="1230"/>
      <c r="FA85" s="1230"/>
      <c r="FB85" s="1230"/>
      <c r="FC85" s="1238"/>
      <c r="FD85" s="1231"/>
      <c r="FE85" s="1232"/>
      <c r="FF85" s="434"/>
      <c r="FG85" s="434"/>
      <c r="FH85" s="434"/>
      <c r="FI85" s="434"/>
      <c r="FJ85" s="434"/>
      <c r="FK85" s="434"/>
      <c r="FL85" s="434"/>
      <c r="FM85" s="434"/>
      <c r="FN85" s="434"/>
      <c r="FO85" s="434"/>
      <c r="FP85" s="434"/>
      <c r="FQ85" s="434"/>
      <c r="FR85" s="434"/>
      <c r="FS85" s="434"/>
      <c r="FT85" s="434"/>
      <c r="FU85" s="434"/>
      <c r="FV85" s="434"/>
      <c r="FW85" s="434"/>
      <c r="FX85" s="434"/>
      <c r="FY85" s="434"/>
      <c r="FZ85" s="434"/>
      <c r="GA85" s="434"/>
      <c r="GB85" s="434"/>
      <c r="GC85" s="434"/>
      <c r="GD85" s="434"/>
      <c r="GE85" s="434"/>
      <c r="GF85" s="434"/>
      <c r="GG85" s="434"/>
      <c r="GH85" s="434"/>
      <c r="GI85" s="434"/>
      <c r="GJ85" s="434"/>
      <c r="GK85" s="434"/>
      <c r="GL85" s="434"/>
      <c r="GM85" s="434"/>
      <c r="GN85" s="434"/>
      <c r="GO85" s="434"/>
      <c r="GP85" s="434"/>
      <c r="GQ85" s="434"/>
      <c r="GR85" s="434"/>
      <c r="GS85" s="434"/>
      <c r="GT85" s="434"/>
      <c r="GU85" s="434"/>
      <c r="GV85" s="434"/>
      <c r="GW85" s="434"/>
      <c r="GX85" s="434"/>
      <c r="GY85" s="434"/>
      <c r="GZ85" s="434"/>
      <c r="HA85" s="434"/>
      <c r="HB85" s="434"/>
      <c r="HC85" s="434"/>
      <c r="HD85" s="434"/>
      <c r="HE85" s="434"/>
      <c r="HF85" s="434"/>
      <c r="HG85" s="434"/>
      <c r="HH85" s="434"/>
      <c r="HI85" s="434"/>
      <c r="HJ85" s="434"/>
      <c r="HK85" s="434"/>
      <c r="HL85" s="434"/>
      <c r="HM85" s="434"/>
      <c r="HN85" s="1232"/>
      <c r="HO85" s="466"/>
      <c r="HP85" s="11"/>
      <c r="HQ85" s="11"/>
      <c r="HR85" s="11"/>
      <c r="HS85" s="11"/>
      <c r="HT85" s="11"/>
      <c r="HU85" s="466"/>
      <c r="HV85" s="466"/>
      <c r="HW85" s="466"/>
      <c r="HX85" s="466"/>
      <c r="HY85" s="2317" t="s">
        <v>324</v>
      </c>
      <c r="HZ85" s="2318"/>
      <c r="IA85" s="410">
        <f>HK63+IA63</f>
        <v>0</v>
      </c>
      <c r="IB85" s="997" t="e">
        <f>IA85*100/IA88</f>
        <v>#DIV/0!</v>
      </c>
      <c r="IC85" s="1233"/>
      <c r="ID85" s="434"/>
      <c r="IE85" s="434"/>
      <c r="IF85" s="434"/>
      <c r="IG85" s="434"/>
      <c r="IH85" s="434"/>
      <c r="II85" s="434"/>
      <c r="IJ85" s="434"/>
      <c r="IK85" s="434"/>
      <c r="IL85" s="434"/>
      <c r="IM85" s="434"/>
      <c r="IN85" s="434"/>
      <c r="IO85" s="434"/>
      <c r="IP85" s="434"/>
      <c r="IQ85" s="434"/>
      <c r="IR85" s="434"/>
      <c r="IS85" s="434"/>
      <c r="IT85" s="434"/>
      <c r="IU85" s="434"/>
      <c r="IV85" s="434"/>
      <c r="IW85" s="434"/>
      <c r="IX85" s="434"/>
      <c r="IY85" s="434"/>
      <c r="IZ85" s="434"/>
      <c r="JA85" s="434"/>
      <c r="JB85" s="434"/>
      <c r="JC85" s="434"/>
      <c r="JD85" s="434"/>
      <c r="JE85" s="434"/>
      <c r="JF85" s="434"/>
      <c r="JG85" s="434"/>
      <c r="JH85" s="434"/>
      <c r="JI85" s="434"/>
      <c r="JJ85" s="434"/>
      <c r="JK85" s="434"/>
      <c r="JL85" s="434"/>
      <c r="JM85" s="434"/>
      <c r="JN85" s="434"/>
      <c r="JO85" s="434"/>
      <c r="JP85" s="434"/>
      <c r="JQ85" s="434"/>
      <c r="JR85" s="434"/>
      <c r="JS85" s="434"/>
      <c r="JT85" s="434"/>
      <c r="JU85" s="434"/>
      <c r="JV85" s="434"/>
      <c r="JW85" s="434"/>
      <c r="JX85" s="434"/>
      <c r="JY85" s="434"/>
      <c r="JZ85" s="434"/>
      <c r="KA85" s="434"/>
      <c r="KB85" s="434"/>
      <c r="KC85" s="434"/>
      <c r="KD85" s="434"/>
      <c r="KE85" s="434"/>
      <c r="KF85" s="434"/>
      <c r="KG85" s="434"/>
      <c r="KH85" s="434"/>
      <c r="KI85" s="434"/>
      <c r="KJ85" s="434"/>
      <c r="KK85" s="434"/>
      <c r="KL85" s="434"/>
      <c r="KM85" s="434"/>
      <c r="KN85" s="434"/>
      <c r="KO85" s="434"/>
      <c r="KP85" s="434"/>
      <c r="KQ85" s="434"/>
      <c r="KR85" s="434"/>
      <c r="KS85" s="434"/>
      <c r="KT85" s="434"/>
      <c r="KU85" s="434"/>
      <c r="KV85" s="434"/>
      <c r="KW85" s="434"/>
      <c r="KX85" s="434"/>
      <c r="KY85" s="434"/>
      <c r="KZ85" s="434"/>
      <c r="LA85" s="434"/>
      <c r="LB85" s="434"/>
      <c r="LC85" s="434"/>
      <c r="LD85" s="434"/>
      <c r="LE85" s="434"/>
      <c r="LF85" s="434"/>
      <c r="LG85" s="434"/>
      <c r="LH85" s="434"/>
      <c r="LI85" s="434"/>
      <c r="LJ85" s="434"/>
      <c r="LK85" s="434"/>
      <c r="LL85" s="434"/>
      <c r="LM85" s="434"/>
      <c r="LN85" s="434"/>
      <c r="LO85" s="434"/>
      <c r="LP85" s="434"/>
      <c r="LQ85" s="434"/>
      <c r="LR85" s="434"/>
      <c r="LS85" s="434"/>
      <c r="LT85" s="434"/>
      <c r="LU85" s="434"/>
      <c r="LV85" s="434"/>
      <c r="LW85" s="434"/>
      <c r="LX85" s="434"/>
      <c r="LY85" s="434"/>
      <c r="LZ85" s="434"/>
      <c r="MA85" s="434"/>
      <c r="MB85" s="434"/>
      <c r="MC85" s="434"/>
      <c r="MD85" s="434"/>
      <c r="ME85" s="434"/>
      <c r="MF85" s="434"/>
      <c r="MG85" s="434"/>
      <c r="MH85" s="434"/>
      <c r="MI85" s="434"/>
      <c r="MJ85" s="434"/>
      <c r="MK85" s="434"/>
      <c r="ML85" s="434"/>
      <c r="MM85" s="434"/>
      <c r="MN85" s="434"/>
      <c r="MO85" s="434"/>
      <c r="MP85" s="434"/>
      <c r="MQ85" s="434"/>
      <c r="MR85" s="1233"/>
      <c r="MS85" s="1234"/>
      <c r="MT85" s="434"/>
      <c r="MU85" s="1085"/>
      <c r="MV85" s="1085"/>
      <c r="MW85" s="1085"/>
      <c r="MX85" s="1085"/>
      <c r="MY85" s="1085"/>
      <c r="MZ85" s="1085"/>
      <c r="NA85" s="1085"/>
      <c r="NB85" s="1085"/>
      <c r="NC85" s="1085"/>
      <c r="ND85" s="1085"/>
      <c r="NE85" s="1010" t="s">
        <v>342</v>
      </c>
      <c r="NF85" s="1011"/>
      <c r="NG85" s="1039">
        <f>MF63+NG63</f>
        <v>0</v>
      </c>
      <c r="NH85" s="1036" t="e">
        <f>NG85*100/NG89</f>
        <v>#DIV/0!</v>
      </c>
      <c r="NI85" s="1085"/>
      <c r="NJ85" s="1010" t="s">
        <v>342</v>
      </c>
      <c r="NK85" s="1011"/>
      <c r="NL85" s="1039">
        <f>MK63+NL63</f>
        <v>0</v>
      </c>
      <c r="NM85" s="1036" t="e">
        <f>NL85*100/NL89</f>
        <v>#DIV/0!</v>
      </c>
      <c r="NN85" s="1085"/>
      <c r="NO85" s="2291" t="s">
        <v>342</v>
      </c>
      <c r="NP85" s="2292"/>
      <c r="NQ85" s="1039">
        <f>MP63+NQ63</f>
        <v>0</v>
      </c>
      <c r="NR85" s="1036" t="e">
        <f>NQ85*100/NQ89</f>
        <v>#DIV/0!</v>
      </c>
      <c r="NS85" s="434"/>
    </row>
    <row r="86" spans="1:383" ht="20.25" x14ac:dyDescent="0.3">
      <c r="A86" s="4"/>
      <c r="B86" s="4"/>
      <c r="C86" s="4"/>
      <c r="D86" s="1226"/>
      <c r="E86" s="1223"/>
      <c r="F86" s="4"/>
      <c r="G86" s="4"/>
      <c r="H86" s="4"/>
      <c r="I86" s="4"/>
      <c r="J86" s="4"/>
      <c r="K86" s="4"/>
      <c r="L86" s="4"/>
      <c r="M86" s="1226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1226"/>
      <c r="AF86" s="1223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1223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1309"/>
      <c r="DD86" s="1309"/>
      <c r="DE86" s="1309"/>
      <c r="DF86" s="1309"/>
      <c r="DG86" s="1309"/>
      <c r="DH86" s="1309"/>
      <c r="DI86" s="1309"/>
      <c r="DJ86" s="1309"/>
      <c r="DK86" s="1309"/>
      <c r="DL86" s="1309"/>
      <c r="DM86" s="4"/>
      <c r="DN86" s="4"/>
      <c r="DO86" s="11"/>
      <c r="DP86" s="11"/>
      <c r="DQ86" s="1439"/>
      <c r="DR86" s="1439"/>
      <c r="DS86" s="1439"/>
      <c r="DX86" s="1428"/>
      <c r="DY86" s="1223"/>
      <c r="DZ86" s="1187"/>
      <c r="EA86" s="1441"/>
      <c r="EB86" s="1441"/>
      <c r="EC86" s="1441"/>
      <c r="ED86" s="1441"/>
      <c r="EE86" s="1441"/>
      <c r="EF86" s="1441"/>
      <c r="EG86" s="1441"/>
      <c r="EH86" s="1441"/>
      <c r="EI86" s="1187"/>
      <c r="EJ86" s="1187"/>
      <c r="EK86" s="1187"/>
      <c r="EL86" s="1187"/>
      <c r="EM86" s="1187"/>
      <c r="EN86" s="1226"/>
      <c r="EO86" s="1695"/>
      <c r="EP86" s="639"/>
      <c r="EQ86" s="1230"/>
      <c r="ER86" s="1230"/>
      <c r="ES86" s="1230"/>
      <c r="ET86" s="1230"/>
      <c r="EU86" s="1230"/>
      <c r="EV86" s="1230"/>
      <c r="EW86" s="1230"/>
      <c r="EX86" s="1230"/>
      <c r="EY86" s="1230"/>
      <c r="EZ86" s="1230"/>
      <c r="FA86" s="1230"/>
      <c r="FB86" s="1230"/>
      <c r="FC86" s="1238"/>
      <c r="FD86" s="1231"/>
      <c r="FE86" s="1232"/>
      <c r="FF86" s="434"/>
      <c r="FG86" s="434"/>
      <c r="FH86" s="434"/>
      <c r="FI86" s="434"/>
      <c r="FJ86" s="434"/>
      <c r="FK86" s="434"/>
      <c r="FL86" s="434"/>
      <c r="FM86" s="434"/>
      <c r="FN86" s="434"/>
      <c r="FO86" s="434"/>
      <c r="FP86" s="434"/>
      <c r="FQ86" s="434"/>
      <c r="FR86" s="434"/>
      <c r="FS86" s="434"/>
      <c r="FT86" s="434"/>
      <c r="FU86" s="434"/>
      <c r="FV86" s="434"/>
      <c r="FW86" s="434"/>
      <c r="FX86" s="434"/>
      <c r="FY86" s="434"/>
      <c r="FZ86" s="434"/>
      <c r="GA86" s="434"/>
      <c r="GB86" s="434"/>
      <c r="GC86" s="434"/>
      <c r="GD86" s="434"/>
      <c r="GE86" s="434"/>
      <c r="GF86" s="434"/>
      <c r="GG86" s="434"/>
      <c r="GH86" s="434"/>
      <c r="GI86" s="434"/>
      <c r="GJ86" s="434"/>
      <c r="GK86" s="434"/>
      <c r="GL86" s="434"/>
      <c r="GM86" s="434"/>
      <c r="GN86" s="434"/>
      <c r="GO86" s="434"/>
      <c r="GP86" s="434"/>
      <c r="GQ86" s="434"/>
      <c r="GR86" s="434"/>
      <c r="GS86" s="434"/>
      <c r="GT86" s="434"/>
      <c r="GU86" s="434"/>
      <c r="GV86" s="434"/>
      <c r="GW86" s="434"/>
      <c r="GX86" s="434"/>
      <c r="GY86" s="434"/>
      <c r="GZ86" s="434"/>
      <c r="HA86" s="434"/>
      <c r="HB86" s="434"/>
      <c r="HC86" s="434"/>
      <c r="HD86" s="434"/>
      <c r="HE86" s="434"/>
      <c r="HF86" s="434"/>
      <c r="HG86" s="434"/>
      <c r="HH86" s="434"/>
      <c r="HI86" s="434"/>
      <c r="HJ86" s="434"/>
      <c r="HK86" s="434"/>
      <c r="HL86" s="434"/>
      <c r="HM86" s="434"/>
      <c r="HN86" s="1232"/>
      <c r="HO86" s="466"/>
      <c r="HP86" s="11"/>
      <c r="HQ86" s="11"/>
      <c r="HR86" s="11"/>
      <c r="HS86" s="11"/>
      <c r="HT86" s="11"/>
      <c r="HU86" s="466"/>
      <c r="HV86" s="466"/>
      <c r="HW86" s="466"/>
      <c r="HX86" s="466"/>
      <c r="HY86" s="2319" t="s">
        <v>325</v>
      </c>
      <c r="HZ86" s="2320"/>
      <c r="IA86" s="998">
        <f t="shared" ref="IA86:IA87" si="102">HK64+IA64</f>
        <v>0</v>
      </c>
      <c r="IB86" s="999" t="e">
        <f>IA86*100/IA88</f>
        <v>#DIV/0!</v>
      </c>
      <c r="IC86" s="1233"/>
      <c r="ID86" s="434"/>
      <c r="IE86" s="434"/>
      <c r="IF86" s="434"/>
      <c r="IG86" s="434"/>
      <c r="IH86" s="434"/>
      <c r="II86" s="434"/>
      <c r="IJ86" s="434"/>
      <c r="IK86" s="434"/>
      <c r="IL86" s="434"/>
      <c r="IM86" s="434"/>
      <c r="IN86" s="434"/>
      <c r="IO86" s="434"/>
      <c r="IP86" s="434"/>
      <c r="IQ86" s="434"/>
      <c r="IR86" s="434"/>
      <c r="IS86" s="434"/>
      <c r="IT86" s="434"/>
      <c r="IU86" s="434"/>
      <c r="IV86" s="434"/>
      <c r="IW86" s="434"/>
      <c r="IX86" s="434"/>
      <c r="IY86" s="434"/>
      <c r="IZ86" s="434"/>
      <c r="JA86" s="434"/>
      <c r="JB86" s="434"/>
      <c r="JC86" s="434"/>
      <c r="JD86" s="434"/>
      <c r="JE86" s="434"/>
      <c r="JF86" s="434"/>
      <c r="JG86" s="434"/>
      <c r="JH86" s="434"/>
      <c r="JI86" s="434"/>
      <c r="JJ86" s="434"/>
      <c r="JK86" s="434"/>
      <c r="JL86" s="434"/>
      <c r="JM86" s="434"/>
      <c r="JN86" s="434"/>
      <c r="JO86" s="434"/>
      <c r="JP86" s="434"/>
      <c r="JQ86" s="434"/>
      <c r="JR86" s="434"/>
      <c r="JS86" s="434"/>
      <c r="JT86" s="434"/>
      <c r="JU86" s="434"/>
      <c r="JV86" s="434"/>
      <c r="JW86" s="434"/>
      <c r="JX86" s="434"/>
      <c r="JY86" s="434"/>
      <c r="JZ86" s="434"/>
      <c r="KA86" s="434"/>
      <c r="KB86" s="434"/>
      <c r="KC86" s="434"/>
      <c r="KD86" s="434"/>
      <c r="KE86" s="434"/>
      <c r="KF86" s="434"/>
      <c r="KG86" s="434"/>
      <c r="KH86" s="434"/>
      <c r="KI86" s="434"/>
      <c r="KJ86" s="434"/>
      <c r="KK86" s="434"/>
      <c r="KL86" s="434"/>
      <c r="KM86" s="434"/>
      <c r="KN86" s="434"/>
      <c r="KO86" s="434"/>
      <c r="KP86" s="434"/>
      <c r="KQ86" s="434"/>
      <c r="KR86" s="434"/>
      <c r="KS86" s="434"/>
      <c r="KT86" s="434"/>
      <c r="KU86" s="434"/>
      <c r="KV86" s="434"/>
      <c r="KW86" s="434"/>
      <c r="KX86" s="434"/>
      <c r="KY86" s="434"/>
      <c r="KZ86" s="434"/>
      <c r="LA86" s="434"/>
      <c r="LB86" s="434"/>
      <c r="LC86" s="434"/>
      <c r="LD86" s="434"/>
      <c r="LE86" s="434"/>
      <c r="LF86" s="434"/>
      <c r="LG86" s="434"/>
      <c r="LH86" s="434"/>
      <c r="LI86" s="434"/>
      <c r="LJ86" s="434"/>
      <c r="LK86" s="434"/>
      <c r="LL86" s="434"/>
      <c r="LM86" s="434"/>
      <c r="LN86" s="434"/>
      <c r="LO86" s="434"/>
      <c r="LP86" s="434"/>
      <c r="LQ86" s="434"/>
      <c r="LR86" s="434"/>
      <c r="LS86" s="434"/>
      <c r="LT86" s="434"/>
      <c r="LU86" s="434"/>
      <c r="LV86" s="434"/>
      <c r="LW86" s="434"/>
      <c r="LX86" s="434"/>
      <c r="LY86" s="434"/>
      <c r="LZ86" s="434"/>
      <c r="MA86" s="434"/>
      <c r="MB86" s="434"/>
      <c r="MC86" s="434"/>
      <c r="MD86" s="434"/>
      <c r="ME86" s="434"/>
      <c r="MF86" s="434"/>
      <c r="MG86" s="434"/>
      <c r="MH86" s="434"/>
      <c r="MI86" s="434"/>
      <c r="MJ86" s="434"/>
      <c r="MK86" s="434"/>
      <c r="ML86" s="434"/>
      <c r="MM86" s="434"/>
      <c r="MN86" s="434"/>
      <c r="MO86" s="434"/>
      <c r="MP86" s="434"/>
      <c r="MQ86" s="434"/>
      <c r="MR86" s="1233"/>
      <c r="MS86" s="1234"/>
      <c r="MT86" s="434"/>
      <c r="MU86" s="1085"/>
      <c r="MV86" s="1085"/>
      <c r="MW86" s="1085"/>
      <c r="MX86" s="1085"/>
      <c r="MY86" s="1085"/>
      <c r="MZ86" s="1085"/>
      <c r="NA86" s="1085"/>
      <c r="NB86" s="1085"/>
      <c r="NC86" s="1085"/>
      <c r="ND86" s="1085"/>
      <c r="NE86" s="1013" t="s">
        <v>343</v>
      </c>
      <c r="NF86" s="1014"/>
      <c r="NG86" s="1040">
        <f>MF64+NG64</f>
        <v>0</v>
      </c>
      <c r="NH86" s="1037" t="e">
        <f>NG86*100/NG89</f>
        <v>#DIV/0!</v>
      </c>
      <c r="NI86" s="1085"/>
      <c r="NJ86" s="1013" t="s">
        <v>343</v>
      </c>
      <c r="NK86" s="1014"/>
      <c r="NL86" s="1040">
        <f>MK64+NL64</f>
        <v>0</v>
      </c>
      <c r="NM86" s="1037" t="e">
        <f>NL86*100/NL89</f>
        <v>#DIV/0!</v>
      </c>
      <c r="NN86" s="1085"/>
      <c r="NO86" s="2293" t="s">
        <v>343</v>
      </c>
      <c r="NP86" s="2294"/>
      <c r="NQ86" s="1040">
        <f>MP64+NQ64</f>
        <v>0</v>
      </c>
      <c r="NR86" s="1037" t="e">
        <f>NQ86*100/NQ89</f>
        <v>#DIV/0!</v>
      </c>
      <c r="NS86" s="434"/>
    </row>
    <row r="87" spans="1:383" ht="26.25" thickBot="1" x14ac:dyDescent="0.4">
      <c r="A87" s="4"/>
      <c r="B87" s="4"/>
      <c r="C87" s="4"/>
      <c r="D87" s="1226"/>
      <c r="E87" s="1223"/>
      <c r="F87" s="4"/>
      <c r="G87" s="4"/>
      <c r="H87" s="4"/>
      <c r="I87" s="4"/>
      <c r="J87" s="4"/>
      <c r="K87" s="4"/>
      <c r="L87" s="4"/>
      <c r="M87" s="1226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1226"/>
      <c r="AF87" s="1223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1223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1309"/>
      <c r="DD87" s="1309"/>
      <c r="DE87" s="1309"/>
      <c r="DF87" s="1309"/>
      <c r="DG87" s="1309"/>
      <c r="DH87" s="1309"/>
      <c r="DI87" s="1309"/>
      <c r="DJ87" s="1309"/>
      <c r="DK87" s="1309"/>
      <c r="DL87" s="1309"/>
      <c r="DM87" s="4"/>
      <c r="DN87" s="4"/>
      <c r="DO87" s="11"/>
      <c r="DP87" s="11"/>
      <c r="DQ87" s="1850"/>
      <c r="DR87" s="1442"/>
      <c r="DS87" s="1442"/>
      <c r="DX87" s="1428"/>
      <c r="DY87" s="1223"/>
      <c r="DZ87" s="1187"/>
      <c r="EA87" s="1441"/>
      <c r="EB87" s="1441"/>
      <c r="EC87" s="1441"/>
      <c r="ED87" s="1441"/>
      <c r="EE87" s="1441"/>
      <c r="EF87" s="1441"/>
      <c r="EG87" s="1441"/>
      <c r="EH87" s="1441"/>
      <c r="EI87" s="1187"/>
      <c r="EJ87" s="1187"/>
      <c r="EK87" s="1187"/>
      <c r="EL87" s="1187"/>
      <c r="EM87" s="1187"/>
      <c r="EN87" s="1226"/>
      <c r="EO87" s="1695"/>
      <c r="EP87" s="639"/>
      <c r="EQ87" s="1230"/>
      <c r="ER87" s="1230"/>
      <c r="ES87" s="1230"/>
      <c r="ET87" s="1230"/>
      <c r="EU87" s="1230"/>
      <c r="EV87" s="1230"/>
      <c r="EW87" s="1230"/>
      <c r="EX87" s="1230"/>
      <c r="EY87" s="1230"/>
      <c r="EZ87" s="1230"/>
      <c r="FA87" s="1230"/>
      <c r="FB87" s="1230"/>
      <c r="FC87" s="1238"/>
      <c r="FD87" s="1231"/>
      <c r="FE87" s="1232"/>
      <c r="FF87" s="434"/>
      <c r="FG87" s="434"/>
      <c r="FH87" s="434"/>
      <c r="FI87" s="434"/>
      <c r="FJ87" s="434"/>
      <c r="FK87" s="434"/>
      <c r="FL87" s="434"/>
      <c r="FM87" s="434"/>
      <c r="FN87" s="434"/>
      <c r="FO87" s="434"/>
      <c r="FP87" s="434"/>
      <c r="FQ87" s="434"/>
      <c r="FR87" s="434"/>
      <c r="FS87" s="434"/>
      <c r="FT87" s="434"/>
      <c r="FU87" s="434"/>
      <c r="FV87" s="434"/>
      <c r="FW87" s="434"/>
      <c r="FX87" s="434"/>
      <c r="FY87" s="434"/>
      <c r="FZ87" s="434"/>
      <c r="GA87" s="434"/>
      <c r="GB87" s="434"/>
      <c r="GC87" s="434"/>
      <c r="GD87" s="434"/>
      <c r="GE87" s="434"/>
      <c r="GF87" s="434"/>
      <c r="GG87" s="434"/>
      <c r="GH87" s="434"/>
      <c r="GI87" s="434"/>
      <c r="GJ87" s="434"/>
      <c r="GK87" s="434"/>
      <c r="GL87" s="434"/>
      <c r="GM87" s="434"/>
      <c r="GN87" s="434"/>
      <c r="GO87" s="434"/>
      <c r="GP87" s="434"/>
      <c r="GQ87" s="434"/>
      <c r="GR87" s="434"/>
      <c r="GS87" s="434"/>
      <c r="GT87" s="434"/>
      <c r="GU87" s="434"/>
      <c r="GV87" s="434"/>
      <c r="GW87" s="434"/>
      <c r="GX87" s="434"/>
      <c r="GY87" s="434"/>
      <c r="GZ87" s="434"/>
      <c r="HA87" s="434"/>
      <c r="HB87" s="434"/>
      <c r="HC87" s="434"/>
      <c r="HD87" s="434"/>
      <c r="HE87" s="434"/>
      <c r="HF87" s="434"/>
      <c r="HG87" s="434"/>
      <c r="HH87" s="434"/>
      <c r="HI87" s="434"/>
      <c r="HJ87" s="434"/>
      <c r="HK87" s="434"/>
      <c r="HL87" s="434"/>
      <c r="HM87" s="434"/>
      <c r="HN87" s="1232"/>
      <c r="HO87" s="466"/>
      <c r="HP87" s="11"/>
      <c r="HQ87" s="11"/>
      <c r="HR87" s="11"/>
      <c r="HS87" s="11"/>
      <c r="HT87" s="11"/>
      <c r="HU87" s="466"/>
      <c r="HV87" s="466"/>
      <c r="HW87" s="466"/>
      <c r="HX87" s="466"/>
      <c r="HY87" s="2327" t="s">
        <v>209</v>
      </c>
      <c r="HZ87" s="2328"/>
      <c r="IA87" s="1000">
        <f t="shared" si="102"/>
        <v>0</v>
      </c>
      <c r="IB87" s="1001" t="e">
        <f>IA87*100/IA88</f>
        <v>#DIV/0!</v>
      </c>
      <c r="IC87" s="1233"/>
      <c r="ID87" s="434"/>
      <c r="IE87" s="434"/>
      <c r="IF87" s="434"/>
      <c r="IG87" s="434"/>
      <c r="IH87" s="434"/>
      <c r="II87" s="434"/>
      <c r="IJ87" s="434"/>
      <c r="IK87" s="434"/>
      <c r="IL87" s="434"/>
      <c r="IM87" s="434"/>
      <c r="IN87" s="434"/>
      <c r="IO87" s="434"/>
      <c r="IP87" s="434"/>
      <c r="IQ87" s="434"/>
      <c r="IR87" s="434"/>
      <c r="IS87" s="434"/>
      <c r="IT87" s="434"/>
      <c r="IU87" s="434"/>
      <c r="IV87" s="434"/>
      <c r="IW87" s="434"/>
      <c r="IX87" s="434"/>
      <c r="IY87" s="434"/>
      <c r="IZ87" s="434"/>
      <c r="JA87" s="434"/>
      <c r="JB87" s="434"/>
      <c r="JC87" s="434"/>
      <c r="JD87" s="434"/>
      <c r="JE87" s="434"/>
      <c r="JF87" s="434"/>
      <c r="JG87" s="434"/>
      <c r="JH87" s="434"/>
      <c r="JI87" s="434"/>
      <c r="JJ87" s="434"/>
      <c r="JK87" s="434"/>
      <c r="JL87" s="434"/>
      <c r="JM87" s="434"/>
      <c r="JN87" s="434"/>
      <c r="JO87" s="434"/>
      <c r="JP87" s="434"/>
      <c r="JQ87" s="434"/>
      <c r="JR87" s="434"/>
      <c r="JS87" s="434"/>
      <c r="JT87" s="434"/>
      <c r="JU87" s="434"/>
      <c r="JV87" s="434"/>
      <c r="JW87" s="434"/>
      <c r="JX87" s="434"/>
      <c r="JY87" s="434"/>
      <c r="JZ87" s="434"/>
      <c r="KA87" s="434"/>
      <c r="KB87" s="434"/>
      <c r="KC87" s="434"/>
      <c r="KD87" s="434"/>
      <c r="KE87" s="434"/>
      <c r="KF87" s="434"/>
      <c r="KG87" s="434"/>
      <c r="KH87" s="434"/>
      <c r="KI87" s="434"/>
      <c r="KJ87" s="434"/>
      <c r="KK87" s="434"/>
      <c r="KL87" s="434"/>
      <c r="KM87" s="434"/>
      <c r="KN87" s="434"/>
      <c r="KO87" s="434"/>
      <c r="KP87" s="434"/>
      <c r="KQ87" s="434"/>
      <c r="KR87" s="434"/>
      <c r="KS87" s="434"/>
      <c r="KT87" s="434"/>
      <c r="KU87" s="434"/>
      <c r="KV87" s="434"/>
      <c r="KW87" s="434"/>
      <c r="KX87" s="434"/>
      <c r="KY87" s="434"/>
      <c r="KZ87" s="434"/>
      <c r="LA87" s="434"/>
      <c r="LB87" s="434"/>
      <c r="LC87" s="434"/>
      <c r="LD87" s="434"/>
      <c r="LE87" s="434"/>
      <c r="LF87" s="434"/>
      <c r="LG87" s="434"/>
      <c r="LH87" s="434"/>
      <c r="LI87" s="434"/>
      <c r="LJ87" s="434"/>
      <c r="LK87" s="434"/>
      <c r="LL87" s="434"/>
      <c r="LM87" s="434"/>
      <c r="LN87" s="434"/>
      <c r="LO87" s="434"/>
      <c r="LP87" s="434"/>
      <c r="LQ87" s="434"/>
      <c r="LR87" s="434"/>
      <c r="LS87" s="434"/>
      <c r="LT87" s="434"/>
      <c r="LU87" s="434"/>
      <c r="LV87" s="434"/>
      <c r="LW87" s="434"/>
      <c r="LX87" s="434"/>
      <c r="LY87" s="434"/>
      <c r="LZ87" s="434"/>
      <c r="MA87" s="434"/>
      <c r="MB87" s="434"/>
      <c r="MC87" s="434"/>
      <c r="MD87" s="434"/>
      <c r="ME87" s="434"/>
      <c r="MF87" s="434"/>
      <c r="MG87" s="434"/>
      <c r="MH87" s="434"/>
      <c r="MI87" s="434"/>
      <c r="MJ87" s="434"/>
      <c r="MK87" s="434"/>
      <c r="ML87" s="434"/>
      <c r="MM87" s="434"/>
      <c r="MN87" s="434"/>
      <c r="MO87" s="434"/>
      <c r="MP87" s="434"/>
      <c r="MQ87" s="434"/>
      <c r="MR87" s="1233"/>
      <c r="MS87" s="1234"/>
      <c r="MT87" s="434"/>
      <c r="MU87" s="1085"/>
      <c r="MV87" s="1085"/>
      <c r="MW87" s="1085"/>
      <c r="MX87" s="1085"/>
      <c r="MY87" s="1085"/>
      <c r="MZ87" s="1085"/>
      <c r="NA87" s="1085"/>
      <c r="NB87" s="1085"/>
      <c r="NC87" s="1085"/>
      <c r="ND87" s="1085"/>
      <c r="NE87" s="1013" t="s">
        <v>344</v>
      </c>
      <c r="NF87" s="1014"/>
      <c r="NG87" s="1040">
        <f>MF65+NG65</f>
        <v>0</v>
      </c>
      <c r="NH87" s="1037" t="e">
        <f>NG87*100/NG89</f>
        <v>#DIV/0!</v>
      </c>
      <c r="NI87" s="1085"/>
      <c r="NJ87" s="1013" t="s">
        <v>344</v>
      </c>
      <c r="NK87" s="1014"/>
      <c r="NL87" s="1040">
        <f>MK65+NL65</f>
        <v>0</v>
      </c>
      <c r="NM87" s="1037" t="e">
        <f>NL87*100/NL89</f>
        <v>#DIV/0!</v>
      </c>
      <c r="NN87" s="1085"/>
      <c r="NO87" s="2293" t="s">
        <v>344</v>
      </c>
      <c r="NP87" s="2294"/>
      <c r="NQ87" s="1040">
        <f>MP65+NQ65</f>
        <v>0</v>
      </c>
      <c r="NR87" s="1037" t="e">
        <f>NQ87*100/NQ89</f>
        <v>#DIV/0!</v>
      </c>
      <c r="NS87" s="434"/>
    </row>
    <row r="88" spans="1:383" ht="26.25" thickBot="1" x14ac:dyDescent="0.4">
      <c r="A88" s="4"/>
      <c r="B88" s="4"/>
      <c r="C88" s="4"/>
      <c r="D88" s="1226"/>
      <c r="E88" s="1223"/>
      <c r="F88" s="4"/>
      <c r="G88" s="4"/>
      <c r="H88" s="4"/>
      <c r="I88" s="4"/>
      <c r="J88" s="4"/>
      <c r="K88" s="4"/>
      <c r="L88" s="4"/>
      <c r="M88" s="1226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1226"/>
      <c r="AF88" s="1223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1223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1309"/>
      <c r="DD88" s="1309"/>
      <c r="DE88" s="1309"/>
      <c r="DF88" s="1309"/>
      <c r="DG88" s="1309"/>
      <c r="DH88" s="1309"/>
      <c r="DI88" s="1309"/>
      <c r="DJ88" s="1309"/>
      <c r="DK88" s="1309"/>
      <c r="DL88" s="1309"/>
      <c r="DM88" s="4"/>
      <c r="DN88" s="4"/>
      <c r="DO88" s="11"/>
      <c r="DP88" s="11"/>
      <c r="DQ88" s="1850"/>
      <c r="DR88" s="1442"/>
      <c r="DS88" s="1442"/>
      <c r="DX88" s="1428"/>
      <c r="DY88" s="1223"/>
      <c r="DZ88" s="1187"/>
      <c r="EA88" s="1441"/>
      <c r="EB88" s="1441"/>
      <c r="EC88" s="1441"/>
      <c r="ED88" s="1441"/>
      <c r="EE88" s="1441"/>
      <c r="EF88" s="1441"/>
      <c r="EG88" s="1441"/>
      <c r="EH88" s="1441"/>
      <c r="EI88" s="1187"/>
      <c r="EJ88" s="1187"/>
      <c r="EK88" s="1187"/>
      <c r="EL88" s="1187"/>
      <c r="EM88" s="1187"/>
      <c r="EN88" s="1226"/>
      <c r="EO88" s="1695"/>
      <c r="EP88" s="639"/>
      <c r="EQ88" s="1230"/>
      <c r="ER88" s="1230"/>
      <c r="ES88" s="1230"/>
      <c r="ET88" s="1230"/>
      <c r="EU88" s="1230"/>
      <c r="EV88" s="1230"/>
      <c r="EW88" s="1230"/>
      <c r="EX88" s="1230"/>
      <c r="EY88" s="1230"/>
      <c r="EZ88" s="1230"/>
      <c r="FA88" s="1230"/>
      <c r="FB88" s="1230"/>
      <c r="FC88" s="1238"/>
      <c r="FD88" s="1231"/>
      <c r="FE88" s="1232"/>
      <c r="FF88" s="434"/>
      <c r="FG88" s="434"/>
      <c r="FH88" s="434"/>
      <c r="FI88" s="434"/>
      <c r="FJ88" s="434"/>
      <c r="FK88" s="434"/>
      <c r="FL88" s="434"/>
      <c r="FM88" s="434"/>
      <c r="FN88" s="434"/>
      <c r="FO88" s="434"/>
      <c r="FP88" s="434"/>
      <c r="FQ88" s="434"/>
      <c r="FR88" s="434"/>
      <c r="FS88" s="434"/>
      <c r="FT88" s="434"/>
      <c r="FU88" s="434"/>
      <c r="FV88" s="434"/>
      <c r="FW88" s="434"/>
      <c r="FX88" s="434"/>
      <c r="FY88" s="434"/>
      <c r="FZ88" s="434"/>
      <c r="GA88" s="434"/>
      <c r="GB88" s="434"/>
      <c r="GC88" s="434"/>
      <c r="GD88" s="434"/>
      <c r="GE88" s="434"/>
      <c r="GF88" s="434"/>
      <c r="GG88" s="434"/>
      <c r="GH88" s="434"/>
      <c r="GI88" s="434"/>
      <c r="GJ88" s="434"/>
      <c r="GK88" s="434"/>
      <c r="GL88" s="434"/>
      <c r="GM88" s="434"/>
      <c r="GN88" s="434"/>
      <c r="GO88" s="434"/>
      <c r="GP88" s="434"/>
      <c r="GQ88" s="434"/>
      <c r="GR88" s="434"/>
      <c r="GS88" s="434"/>
      <c r="GT88" s="434"/>
      <c r="GU88" s="434"/>
      <c r="GV88" s="434"/>
      <c r="GW88" s="434"/>
      <c r="GX88" s="434"/>
      <c r="GY88" s="434"/>
      <c r="GZ88" s="434"/>
      <c r="HA88" s="434"/>
      <c r="HB88" s="434"/>
      <c r="HC88" s="434"/>
      <c r="HD88" s="434"/>
      <c r="HE88" s="434"/>
      <c r="HF88" s="434"/>
      <c r="HG88" s="434"/>
      <c r="HH88" s="434"/>
      <c r="HI88" s="434"/>
      <c r="HJ88" s="434"/>
      <c r="HK88" s="434"/>
      <c r="HL88" s="434"/>
      <c r="HM88" s="434"/>
      <c r="HN88" s="1232"/>
      <c r="HO88" s="466"/>
      <c r="HP88" s="11"/>
      <c r="HQ88" s="11"/>
      <c r="HR88" s="11"/>
      <c r="HS88" s="11"/>
      <c r="HT88" s="11"/>
      <c r="HU88" s="466"/>
      <c r="HV88" s="466"/>
      <c r="HW88" s="466"/>
      <c r="HX88" s="466"/>
      <c r="HY88" s="453" t="s">
        <v>19</v>
      </c>
      <c r="HZ88" s="453"/>
      <c r="IA88" s="440">
        <f>SUM(IA85:IA87)</f>
        <v>0</v>
      </c>
      <c r="IB88" s="441"/>
      <c r="IC88" s="1233"/>
      <c r="ID88" s="434"/>
      <c r="IE88" s="434"/>
      <c r="IF88" s="434"/>
      <c r="IG88" s="434"/>
      <c r="IH88" s="434"/>
      <c r="II88" s="434"/>
      <c r="IJ88" s="434"/>
      <c r="IK88" s="434"/>
      <c r="IL88" s="434"/>
      <c r="IM88" s="434"/>
      <c r="IN88" s="434"/>
      <c r="IO88" s="434"/>
      <c r="IP88" s="434"/>
      <c r="IQ88" s="434"/>
      <c r="IR88" s="434"/>
      <c r="IS88" s="434"/>
      <c r="IT88" s="434"/>
      <c r="IU88" s="434"/>
      <c r="IV88" s="434"/>
      <c r="IW88" s="434"/>
      <c r="IX88" s="434"/>
      <c r="IY88" s="434"/>
      <c r="IZ88" s="434"/>
      <c r="JA88" s="434"/>
      <c r="JB88" s="434"/>
      <c r="JC88" s="434"/>
      <c r="JD88" s="434"/>
      <c r="JE88" s="434"/>
      <c r="JF88" s="434"/>
      <c r="JG88" s="434"/>
      <c r="JH88" s="434"/>
      <c r="JI88" s="434"/>
      <c r="JJ88" s="434"/>
      <c r="JK88" s="434"/>
      <c r="JL88" s="434"/>
      <c r="JM88" s="434"/>
      <c r="JN88" s="434"/>
      <c r="JO88" s="434"/>
      <c r="JP88" s="434"/>
      <c r="JQ88" s="434"/>
      <c r="JR88" s="434"/>
      <c r="JS88" s="434"/>
      <c r="JT88" s="434"/>
      <c r="JU88" s="434"/>
      <c r="JV88" s="434"/>
      <c r="JW88" s="434"/>
      <c r="JX88" s="434"/>
      <c r="JY88" s="434"/>
      <c r="JZ88" s="434"/>
      <c r="KA88" s="434"/>
      <c r="KB88" s="434"/>
      <c r="KC88" s="434"/>
      <c r="KD88" s="434"/>
      <c r="KE88" s="434"/>
      <c r="KF88" s="434"/>
      <c r="KG88" s="434"/>
      <c r="KH88" s="434"/>
      <c r="KI88" s="434"/>
      <c r="KJ88" s="434"/>
      <c r="KK88" s="434"/>
      <c r="KL88" s="434"/>
      <c r="KM88" s="434"/>
      <c r="KN88" s="434"/>
      <c r="KO88" s="434"/>
      <c r="KP88" s="434"/>
      <c r="KQ88" s="434"/>
      <c r="KR88" s="434"/>
      <c r="KS88" s="434"/>
      <c r="KT88" s="434"/>
      <c r="KU88" s="434"/>
      <c r="KV88" s="434"/>
      <c r="KW88" s="434"/>
      <c r="KX88" s="434"/>
      <c r="KY88" s="434"/>
      <c r="KZ88" s="434"/>
      <c r="LA88" s="434"/>
      <c r="LB88" s="434"/>
      <c r="LC88" s="434"/>
      <c r="LD88" s="434"/>
      <c r="LE88" s="434"/>
      <c r="LF88" s="434"/>
      <c r="LG88" s="434"/>
      <c r="LH88" s="434"/>
      <c r="LI88" s="434"/>
      <c r="LJ88" s="434"/>
      <c r="LK88" s="434"/>
      <c r="LL88" s="434"/>
      <c r="LM88" s="434"/>
      <c r="LN88" s="434"/>
      <c r="LO88" s="434"/>
      <c r="LP88" s="434"/>
      <c r="LQ88" s="434"/>
      <c r="LR88" s="434"/>
      <c r="LS88" s="434"/>
      <c r="LT88" s="434"/>
      <c r="LU88" s="434"/>
      <c r="LV88" s="434"/>
      <c r="LW88" s="434"/>
      <c r="LX88" s="434"/>
      <c r="LY88" s="434"/>
      <c r="LZ88" s="434"/>
      <c r="MA88" s="434"/>
      <c r="MB88" s="434"/>
      <c r="MC88" s="434"/>
      <c r="MD88" s="434"/>
      <c r="ME88" s="434"/>
      <c r="MF88" s="434"/>
      <c r="MG88" s="434"/>
      <c r="MH88" s="434"/>
      <c r="MI88" s="434"/>
      <c r="MJ88" s="434"/>
      <c r="MK88" s="434"/>
      <c r="ML88" s="434"/>
      <c r="MM88" s="434"/>
      <c r="MN88" s="434"/>
      <c r="MO88" s="434"/>
      <c r="MP88" s="434"/>
      <c r="MQ88" s="434"/>
      <c r="MR88" s="1233"/>
      <c r="MS88" s="1234"/>
      <c r="MT88" s="434"/>
      <c r="MU88" s="1085"/>
      <c r="MV88" s="1085"/>
      <c r="MW88" s="1085"/>
      <c r="MX88" s="1085"/>
      <c r="MY88" s="1085"/>
      <c r="MZ88" s="1085"/>
      <c r="NA88" s="1085"/>
      <c r="NB88" s="1085"/>
      <c r="NC88" s="1085"/>
      <c r="ND88" s="1085"/>
      <c r="NE88" s="1017" t="s">
        <v>345</v>
      </c>
      <c r="NF88" s="1018"/>
      <c r="NG88" s="1041">
        <f>MF66+NG66</f>
        <v>0</v>
      </c>
      <c r="NH88" s="1038" t="e">
        <f>NG88*100/NG89</f>
        <v>#DIV/0!</v>
      </c>
      <c r="NI88" s="1085"/>
      <c r="NJ88" s="1017" t="s">
        <v>345</v>
      </c>
      <c r="NK88" s="1018"/>
      <c r="NL88" s="1041">
        <f>MK66+NL66</f>
        <v>0</v>
      </c>
      <c r="NM88" s="1038" t="e">
        <f>NL88*100/NL89</f>
        <v>#DIV/0!</v>
      </c>
      <c r="NN88" s="1085"/>
      <c r="NO88" s="2295" t="s">
        <v>345</v>
      </c>
      <c r="NP88" s="2296"/>
      <c r="NQ88" s="1041">
        <f>MP66+NQ66</f>
        <v>0</v>
      </c>
      <c r="NR88" s="1038" t="e">
        <f>NQ88*100/NQ89</f>
        <v>#DIV/0!</v>
      </c>
      <c r="NS88" s="434"/>
    </row>
    <row r="89" spans="1:383" ht="25.5" x14ac:dyDescent="0.35">
      <c r="A89" s="4"/>
      <c r="B89" s="4"/>
      <c r="C89" s="4"/>
      <c r="D89" s="1226"/>
      <c r="E89" s="1232"/>
      <c r="F89" s="434"/>
      <c r="G89" s="434"/>
      <c r="H89" s="434"/>
      <c r="I89" s="434"/>
      <c r="J89" s="434"/>
      <c r="K89" s="434"/>
      <c r="L89" s="434"/>
      <c r="M89" s="1233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1226"/>
      <c r="AF89" s="1459"/>
      <c r="AG89" s="1459"/>
      <c r="AH89" s="1459"/>
      <c r="AI89" s="1459"/>
      <c r="AJ89" s="1459"/>
      <c r="AK89" s="1459"/>
      <c r="AL89" s="1459"/>
      <c r="AM89" s="1459"/>
      <c r="AN89" s="1459"/>
      <c r="AO89" s="1459"/>
      <c r="AP89" s="1459"/>
      <c r="AQ89" s="1459"/>
      <c r="AR89" s="1459"/>
      <c r="AS89" s="1459"/>
      <c r="AT89" s="1459"/>
      <c r="AU89" s="1459"/>
      <c r="AV89" s="1459"/>
      <c r="AW89" s="1459"/>
      <c r="AX89" s="1459"/>
      <c r="AY89" s="1459"/>
      <c r="AZ89" s="1459"/>
      <c r="BA89" s="1459"/>
      <c r="BB89" s="1459"/>
      <c r="BC89" s="1459"/>
      <c r="BD89" s="1459"/>
      <c r="BE89" s="1459"/>
      <c r="BF89" s="1459"/>
      <c r="BG89" s="1459"/>
      <c r="BH89" s="1459"/>
      <c r="BI89" s="1459"/>
      <c r="BJ89" s="1459"/>
      <c r="BK89" s="1459"/>
      <c r="BL89" s="1459"/>
      <c r="BM89" s="1459"/>
      <c r="BN89" s="1223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1309"/>
      <c r="DD89" s="1309"/>
      <c r="DE89" s="1309"/>
      <c r="DF89" s="1309"/>
      <c r="DG89" s="1309"/>
      <c r="DH89" s="1309"/>
      <c r="DI89" s="1309"/>
      <c r="DJ89" s="1309"/>
      <c r="DK89" s="1309"/>
      <c r="DL89" s="1309"/>
      <c r="DM89" s="4"/>
      <c r="DN89" s="4"/>
      <c r="DO89" s="11"/>
      <c r="DP89" s="11"/>
      <c r="DQ89" s="1850"/>
      <c r="DR89" s="1442"/>
      <c r="DS89" s="1442"/>
      <c r="DX89" s="1428"/>
      <c r="DY89" s="1223"/>
      <c r="DZ89" s="1187"/>
      <c r="EA89" s="1441"/>
      <c r="EB89" s="1441"/>
      <c r="EC89" s="1441"/>
      <c r="ED89" s="1441"/>
      <c r="EE89" s="1441"/>
      <c r="EF89" s="1441"/>
      <c r="EG89" s="1441"/>
      <c r="EH89" s="1441"/>
      <c r="EI89" s="1187"/>
      <c r="EJ89" s="1187"/>
      <c r="EK89" s="1187"/>
      <c r="EL89" s="1187"/>
      <c r="EM89" s="1187"/>
      <c r="EN89" s="1226"/>
      <c r="EO89" s="1695"/>
      <c r="EP89" s="639"/>
      <c r="EQ89" s="1230"/>
      <c r="ER89" s="1230"/>
      <c r="ES89" s="1230"/>
      <c r="ET89" s="1230"/>
      <c r="EU89" s="1230"/>
      <c r="EV89" s="1230"/>
      <c r="EW89" s="1230"/>
      <c r="EX89" s="1230"/>
      <c r="EY89" s="1230"/>
      <c r="EZ89" s="1230"/>
      <c r="FA89" s="1230"/>
      <c r="FB89" s="1230"/>
      <c r="FC89" s="1238"/>
      <c r="FD89" s="1231"/>
      <c r="FE89" s="1232"/>
      <c r="FF89" s="434"/>
      <c r="FG89" s="434"/>
      <c r="FH89" s="434"/>
      <c r="FI89" s="434"/>
      <c r="FJ89" s="434"/>
      <c r="FK89" s="434"/>
      <c r="FL89" s="434"/>
      <c r="FM89" s="434"/>
      <c r="FN89" s="434"/>
      <c r="FO89" s="434"/>
      <c r="FP89" s="434"/>
      <c r="FQ89" s="434"/>
      <c r="FR89" s="434"/>
      <c r="FS89" s="434"/>
      <c r="FT89" s="434"/>
      <c r="FU89" s="434"/>
      <c r="FV89" s="434"/>
      <c r="FW89" s="434"/>
      <c r="FX89" s="434"/>
      <c r="FY89" s="434"/>
      <c r="FZ89" s="434"/>
      <c r="GA89" s="434"/>
      <c r="GB89" s="434"/>
      <c r="GC89" s="434"/>
      <c r="GD89" s="434"/>
      <c r="GE89" s="434"/>
      <c r="GF89" s="434"/>
      <c r="GG89" s="434"/>
      <c r="GH89" s="434"/>
      <c r="GI89" s="434"/>
      <c r="GJ89" s="434"/>
      <c r="GK89" s="434"/>
      <c r="GL89" s="434"/>
      <c r="GM89" s="434"/>
      <c r="GN89" s="434"/>
      <c r="GO89" s="434"/>
      <c r="GP89" s="434"/>
      <c r="GQ89" s="434"/>
      <c r="GR89" s="434"/>
      <c r="GS89" s="434"/>
      <c r="GT89" s="434"/>
      <c r="GU89" s="434"/>
      <c r="GV89" s="434"/>
      <c r="GW89" s="434"/>
      <c r="GX89" s="434"/>
      <c r="GY89" s="434"/>
      <c r="GZ89" s="434"/>
      <c r="HA89" s="434"/>
      <c r="HB89" s="434"/>
      <c r="HC89" s="434"/>
      <c r="HD89" s="434"/>
      <c r="HE89" s="434"/>
      <c r="HF89" s="434"/>
      <c r="HG89" s="434"/>
      <c r="HH89" s="434"/>
      <c r="HI89" s="434"/>
      <c r="HJ89" s="434"/>
      <c r="HK89" s="434"/>
      <c r="HL89" s="434"/>
      <c r="HM89" s="434"/>
      <c r="HN89" s="1232"/>
      <c r="HO89" s="434"/>
      <c r="HP89" s="434"/>
      <c r="HQ89" s="434"/>
      <c r="HR89" s="434"/>
      <c r="HS89" s="434"/>
      <c r="HT89" s="434"/>
      <c r="HU89" s="434"/>
      <c r="HV89" s="434"/>
      <c r="HW89" s="434"/>
      <c r="HX89" s="434"/>
      <c r="HY89" s="434"/>
      <c r="HZ89" s="434"/>
      <c r="IA89" s="434"/>
      <c r="IB89" s="434"/>
      <c r="IC89" s="1233"/>
      <c r="ID89" s="434"/>
      <c r="IE89" s="434"/>
      <c r="IF89" s="434"/>
      <c r="IG89" s="434"/>
      <c r="IH89" s="434"/>
      <c r="II89" s="434"/>
      <c r="IJ89" s="434"/>
      <c r="IK89" s="434"/>
      <c r="IL89" s="434"/>
      <c r="IM89" s="434"/>
      <c r="IN89" s="434"/>
      <c r="IO89" s="434"/>
      <c r="IP89" s="434"/>
      <c r="IQ89" s="434"/>
      <c r="IR89" s="434"/>
      <c r="IS89" s="434"/>
      <c r="IT89" s="434"/>
      <c r="IU89" s="434"/>
      <c r="IV89" s="434"/>
      <c r="IW89" s="434"/>
      <c r="IX89" s="434"/>
      <c r="IY89" s="434"/>
      <c r="IZ89" s="434"/>
      <c r="JA89" s="434"/>
      <c r="JB89" s="434"/>
      <c r="JC89" s="434"/>
      <c r="JD89" s="434"/>
      <c r="JE89" s="434"/>
      <c r="JF89" s="434"/>
      <c r="JG89" s="434"/>
      <c r="JH89" s="434"/>
      <c r="JI89" s="434"/>
      <c r="JJ89" s="434"/>
      <c r="JK89" s="434"/>
      <c r="JL89" s="434"/>
      <c r="JM89" s="434"/>
      <c r="JN89" s="434"/>
      <c r="JO89" s="434"/>
      <c r="JP89" s="434"/>
      <c r="JQ89" s="434"/>
      <c r="JR89" s="434"/>
      <c r="JS89" s="434"/>
      <c r="JT89" s="434"/>
      <c r="JU89" s="434"/>
      <c r="JV89" s="434"/>
      <c r="JW89" s="434"/>
      <c r="JX89" s="434"/>
      <c r="JY89" s="434"/>
      <c r="JZ89" s="434"/>
      <c r="KA89" s="434"/>
      <c r="KB89" s="434"/>
      <c r="KC89" s="434"/>
      <c r="KD89" s="434"/>
      <c r="KE89" s="434"/>
      <c r="KF89" s="434"/>
      <c r="KG89" s="434"/>
      <c r="KH89" s="434"/>
      <c r="KI89" s="434"/>
      <c r="KJ89" s="434"/>
      <c r="KK89" s="434"/>
      <c r="KL89" s="434"/>
      <c r="KM89" s="434"/>
      <c r="KN89" s="434"/>
      <c r="KO89" s="434"/>
      <c r="KP89" s="434"/>
      <c r="KQ89" s="434"/>
      <c r="KR89" s="434"/>
      <c r="KS89" s="434"/>
      <c r="KT89" s="434"/>
      <c r="KU89" s="434"/>
      <c r="KV89" s="434"/>
      <c r="KW89" s="434"/>
      <c r="KX89" s="434"/>
      <c r="KY89" s="434"/>
      <c r="KZ89" s="434"/>
      <c r="LA89" s="434"/>
      <c r="LB89" s="434"/>
      <c r="LC89" s="434"/>
      <c r="LD89" s="434"/>
      <c r="LE89" s="434"/>
      <c r="LF89" s="434"/>
      <c r="LG89" s="434"/>
      <c r="LH89" s="434"/>
      <c r="LI89" s="434"/>
      <c r="LJ89" s="434"/>
      <c r="LK89" s="434"/>
      <c r="LL89" s="434"/>
      <c r="LM89" s="434"/>
      <c r="LN89" s="434"/>
      <c r="LO89" s="434"/>
      <c r="LP89" s="434"/>
      <c r="LQ89" s="434"/>
      <c r="LR89" s="434"/>
      <c r="LS89" s="434"/>
      <c r="LT89" s="434"/>
      <c r="LU89" s="434"/>
      <c r="LV89" s="434"/>
      <c r="LW89" s="434"/>
      <c r="LX89" s="434"/>
      <c r="LY89" s="434"/>
      <c r="LZ89" s="434"/>
      <c r="MA89" s="434"/>
      <c r="MB89" s="434"/>
      <c r="MC89" s="434"/>
      <c r="MD89" s="434"/>
      <c r="ME89" s="434"/>
      <c r="MF89" s="434"/>
      <c r="MG89" s="434"/>
      <c r="MH89" s="434"/>
      <c r="MI89" s="434"/>
      <c r="MJ89" s="434"/>
      <c r="MK89" s="434"/>
      <c r="ML89" s="434"/>
      <c r="MM89" s="434"/>
      <c r="MN89" s="434"/>
      <c r="MO89" s="434"/>
      <c r="MP89" s="434"/>
      <c r="MQ89" s="434"/>
      <c r="MR89" s="1233"/>
      <c r="MS89" s="1234"/>
      <c r="MT89" s="434"/>
      <c r="MU89" s="1085"/>
      <c r="MV89" s="1085"/>
      <c r="MW89" s="1085"/>
      <c r="MX89" s="1085"/>
      <c r="MY89" s="1085"/>
      <c r="MZ89" s="1085"/>
      <c r="NA89" s="1085"/>
      <c r="NB89" s="1085"/>
      <c r="NC89" s="1085"/>
      <c r="ND89" s="1085"/>
      <c r="NE89" s="1008"/>
      <c r="NF89" s="1008"/>
      <c r="NG89" s="1019">
        <f>SUM(NG85:NG88)</f>
        <v>0</v>
      </c>
      <c r="NH89" s="1020"/>
      <c r="NI89" s="1085"/>
      <c r="NJ89" s="1008"/>
      <c r="NK89" s="1008"/>
      <c r="NL89" s="1019">
        <f>SUM(NL85:NL88)</f>
        <v>0</v>
      </c>
      <c r="NM89" s="1008"/>
      <c r="NN89" s="1085"/>
      <c r="NO89" s="1008"/>
      <c r="NP89" s="1024"/>
      <c r="NQ89" s="1019">
        <f>SUM(NQ85:NQ88)</f>
        <v>0</v>
      </c>
      <c r="NR89" s="1020"/>
      <c r="NS89" s="434"/>
    </row>
    <row r="90" spans="1:383" ht="25.5" x14ac:dyDescent="0.35">
      <c r="A90" s="4"/>
      <c r="B90" s="4"/>
      <c r="C90" s="4"/>
      <c r="D90" s="1226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1226"/>
      <c r="BN90" s="1223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1309"/>
      <c r="DD90" s="1309"/>
      <c r="DE90" s="1309"/>
      <c r="DF90" s="1309"/>
      <c r="DG90" s="1309"/>
      <c r="DH90" s="1309"/>
      <c r="DI90" s="1309"/>
      <c r="DJ90" s="1309"/>
      <c r="DK90" s="1309"/>
      <c r="DL90" s="1309"/>
      <c r="DM90" s="4"/>
      <c r="DN90" s="4"/>
      <c r="DO90" s="11"/>
      <c r="DP90" s="11"/>
      <c r="DQ90" s="1850"/>
      <c r="DR90" s="1442"/>
      <c r="DS90" s="1442"/>
      <c r="DT90" s="1442"/>
      <c r="DU90" s="1442"/>
      <c r="DV90" s="1442"/>
      <c r="DW90" s="1442"/>
      <c r="DX90" s="1428"/>
      <c r="DY90" s="1223"/>
      <c r="DZ90" s="1187"/>
      <c r="EA90" s="1441"/>
      <c r="EB90" s="1441"/>
      <c r="EC90" s="1441"/>
      <c r="ED90" s="1441"/>
      <c r="EE90" s="1441"/>
      <c r="EF90" s="1441"/>
      <c r="EG90" s="1441"/>
      <c r="EH90" s="1441"/>
      <c r="EI90" s="1187"/>
      <c r="EJ90" s="1187"/>
      <c r="EK90" s="1187"/>
      <c r="EL90" s="1187"/>
      <c r="EM90" s="1187"/>
      <c r="EN90" s="1226"/>
      <c r="EO90" s="1695"/>
      <c r="EP90" s="639"/>
      <c r="EQ90" s="1230"/>
      <c r="ER90" s="1230"/>
      <c r="ES90" s="1230"/>
      <c r="ET90" s="1230"/>
      <c r="EU90" s="1230"/>
      <c r="EV90" s="1230"/>
      <c r="EW90" s="1230"/>
      <c r="EX90" s="1230"/>
      <c r="EY90" s="1230"/>
      <c r="EZ90" s="1230"/>
      <c r="FA90" s="1230"/>
      <c r="FB90" s="1230"/>
      <c r="FC90" s="1238"/>
      <c r="FD90" s="1231"/>
      <c r="FE90" s="1232"/>
      <c r="FF90" s="434"/>
      <c r="FG90" s="434"/>
      <c r="FH90" s="434"/>
      <c r="FI90" s="434"/>
      <c r="FJ90" s="434"/>
      <c r="FK90" s="434"/>
      <c r="FL90" s="434"/>
      <c r="FM90" s="434"/>
      <c r="FN90" s="434"/>
      <c r="FO90" s="434"/>
      <c r="FP90" s="434"/>
      <c r="FQ90" s="434"/>
      <c r="FR90" s="434"/>
      <c r="FS90" s="434"/>
      <c r="FT90" s="434"/>
      <c r="FU90" s="434"/>
      <c r="FV90" s="434"/>
      <c r="FW90" s="434"/>
      <c r="FX90" s="434"/>
      <c r="FY90" s="434"/>
      <c r="FZ90" s="434"/>
      <c r="GA90" s="434"/>
      <c r="GB90" s="434"/>
      <c r="GC90" s="434"/>
      <c r="GD90" s="434"/>
      <c r="GE90" s="434"/>
      <c r="GF90" s="434"/>
      <c r="GG90" s="434"/>
      <c r="GH90" s="434"/>
      <c r="GI90" s="434"/>
      <c r="GJ90" s="434"/>
      <c r="GK90" s="434"/>
      <c r="GL90" s="434"/>
      <c r="GM90" s="434"/>
      <c r="GN90" s="434"/>
      <c r="GO90" s="434"/>
      <c r="GP90" s="434"/>
      <c r="GQ90" s="434"/>
      <c r="GR90" s="434"/>
      <c r="GS90" s="434"/>
      <c r="GT90" s="434"/>
      <c r="GU90" s="434"/>
      <c r="GV90" s="434"/>
      <c r="GW90" s="434"/>
      <c r="GX90" s="434"/>
      <c r="GY90" s="434"/>
      <c r="GZ90" s="434"/>
      <c r="HA90" s="434"/>
      <c r="HB90" s="434"/>
      <c r="HC90" s="434"/>
      <c r="HD90" s="434"/>
      <c r="HE90" s="434"/>
      <c r="HF90" s="434"/>
      <c r="HG90" s="434"/>
      <c r="HH90" s="434"/>
      <c r="HI90" s="434"/>
      <c r="HJ90" s="434"/>
      <c r="HK90" s="434"/>
      <c r="HL90" s="434"/>
      <c r="HM90" s="434"/>
      <c r="HN90" s="1232"/>
      <c r="HO90" s="434"/>
      <c r="HP90" s="434"/>
      <c r="HQ90" s="434"/>
      <c r="HR90" s="434"/>
      <c r="HS90" s="434"/>
      <c r="HT90" s="434"/>
      <c r="HU90" s="434"/>
      <c r="HV90" s="434"/>
      <c r="HW90" s="434"/>
      <c r="HX90" s="434"/>
      <c r="HY90" s="434"/>
      <c r="HZ90" s="434"/>
      <c r="IA90" s="434"/>
      <c r="IB90" s="434"/>
      <c r="IC90" s="1233"/>
      <c r="ID90" s="434"/>
      <c r="IE90" s="434"/>
      <c r="IF90" s="434"/>
      <c r="IG90" s="434"/>
      <c r="IH90" s="434"/>
      <c r="II90" s="434"/>
      <c r="IJ90" s="434"/>
      <c r="IK90" s="434"/>
      <c r="IL90" s="434"/>
      <c r="IM90" s="434"/>
      <c r="IN90" s="434"/>
      <c r="IO90" s="434"/>
      <c r="IP90" s="434"/>
      <c r="IQ90" s="434"/>
      <c r="IR90" s="434"/>
      <c r="IS90" s="434"/>
      <c r="IT90" s="434"/>
      <c r="IU90" s="434"/>
      <c r="IV90" s="434"/>
      <c r="IW90" s="434"/>
      <c r="IX90" s="434"/>
      <c r="IY90" s="434"/>
      <c r="IZ90" s="434"/>
      <c r="JA90" s="434"/>
      <c r="JB90" s="434"/>
      <c r="JC90" s="434"/>
      <c r="JD90" s="434"/>
      <c r="JE90" s="434"/>
      <c r="JF90" s="434"/>
      <c r="JG90" s="434"/>
      <c r="JH90" s="434"/>
      <c r="JI90" s="434"/>
      <c r="JJ90" s="434"/>
      <c r="JK90" s="434"/>
      <c r="JL90" s="434"/>
      <c r="JM90" s="434"/>
      <c r="JN90" s="434"/>
      <c r="JO90" s="434"/>
      <c r="JP90" s="434"/>
      <c r="JQ90" s="434"/>
      <c r="JR90" s="434"/>
      <c r="JS90" s="434"/>
      <c r="JT90" s="434"/>
      <c r="JU90" s="434"/>
      <c r="JV90" s="434"/>
      <c r="JW90" s="434"/>
      <c r="JX90" s="434"/>
      <c r="JY90" s="434"/>
      <c r="JZ90" s="434"/>
      <c r="KA90" s="434"/>
      <c r="KB90" s="434"/>
      <c r="KC90" s="434"/>
      <c r="KD90" s="434"/>
      <c r="KE90" s="434"/>
      <c r="KF90" s="434"/>
      <c r="KG90" s="434"/>
      <c r="KH90" s="434"/>
      <c r="KI90" s="434"/>
      <c r="KJ90" s="434"/>
      <c r="KK90" s="434"/>
      <c r="KL90" s="434"/>
      <c r="KM90" s="434"/>
      <c r="KN90" s="434"/>
      <c r="KO90" s="434"/>
      <c r="KP90" s="434"/>
      <c r="KQ90" s="434"/>
      <c r="KR90" s="434"/>
      <c r="KS90" s="434"/>
      <c r="KT90" s="434"/>
      <c r="KU90" s="434"/>
      <c r="KV90" s="434"/>
      <c r="KW90" s="434"/>
      <c r="KX90" s="434"/>
      <c r="KY90" s="434"/>
      <c r="KZ90" s="434"/>
      <c r="LA90" s="434"/>
      <c r="LB90" s="434"/>
      <c r="LC90" s="434"/>
      <c r="LD90" s="434"/>
      <c r="LE90" s="434"/>
      <c r="LF90" s="434"/>
      <c r="LG90" s="434"/>
      <c r="LH90" s="434"/>
      <c r="LI90" s="434"/>
      <c r="LJ90" s="434"/>
      <c r="LK90" s="434"/>
      <c r="LL90" s="434"/>
      <c r="LM90" s="434"/>
      <c r="LN90" s="434"/>
      <c r="LO90" s="434"/>
      <c r="LP90" s="434"/>
      <c r="LQ90" s="434"/>
      <c r="LR90" s="434"/>
      <c r="LS90" s="434"/>
      <c r="LT90" s="434"/>
      <c r="LU90" s="434"/>
      <c r="LV90" s="434"/>
      <c r="LW90" s="434"/>
      <c r="LX90" s="434"/>
      <c r="LY90" s="434"/>
      <c r="LZ90" s="434"/>
      <c r="MA90" s="434"/>
      <c r="MB90" s="434"/>
      <c r="MC90" s="434"/>
      <c r="MD90" s="434"/>
      <c r="ME90" s="434"/>
      <c r="MF90" s="434"/>
      <c r="MG90" s="434"/>
      <c r="MH90" s="434"/>
      <c r="MI90" s="434"/>
      <c r="MJ90" s="434"/>
      <c r="MK90" s="434"/>
      <c r="ML90" s="434"/>
      <c r="MM90" s="434"/>
      <c r="MN90" s="434"/>
      <c r="MO90" s="434"/>
      <c r="MP90" s="434"/>
      <c r="MQ90" s="434"/>
      <c r="MR90" s="1233"/>
      <c r="MS90" s="1234"/>
      <c r="MT90" s="434"/>
      <c r="MU90" s="434"/>
      <c r="MV90" s="434"/>
      <c r="MW90" s="434"/>
      <c r="MX90" s="434"/>
      <c r="MY90" s="434"/>
      <c r="MZ90" s="434"/>
      <c r="NA90" s="434"/>
      <c r="NB90" s="434"/>
      <c r="NC90" s="434"/>
      <c r="ND90" s="434"/>
      <c r="NE90" s="434"/>
      <c r="NF90" s="434"/>
      <c r="NG90" s="434"/>
      <c r="NH90" s="434"/>
      <c r="NI90" s="434"/>
      <c r="NJ90" s="434"/>
      <c r="NK90" s="434"/>
      <c r="NL90" s="434"/>
      <c r="NM90" s="434"/>
      <c r="NN90" s="434"/>
      <c r="NO90" s="434"/>
      <c r="NP90" s="434"/>
      <c r="NQ90" s="434"/>
      <c r="NR90" s="434"/>
      <c r="NS90" s="434"/>
    </row>
    <row r="91" spans="1:383" ht="25.5" x14ac:dyDescent="0.35">
      <c r="DO91" s="22"/>
      <c r="DP91" s="22"/>
      <c r="DQ91" s="1851"/>
      <c r="DR91" s="46"/>
      <c r="DS91" s="46"/>
      <c r="DT91" s="46"/>
      <c r="DU91" s="46"/>
      <c r="DV91" s="46"/>
      <c r="DW91" s="46"/>
      <c r="DX91" s="38"/>
      <c r="DZ91" s="56"/>
      <c r="EA91" s="66"/>
      <c r="EB91" s="66"/>
      <c r="EC91" s="66"/>
      <c r="ED91" s="66"/>
      <c r="EE91" s="66"/>
      <c r="EF91" s="66"/>
      <c r="EG91" s="66"/>
      <c r="EH91" s="66"/>
      <c r="EI91" s="56"/>
      <c r="EJ91" s="56"/>
      <c r="EK91" s="56"/>
      <c r="EL91" s="56"/>
      <c r="EM91" s="56"/>
      <c r="EO91" s="1687"/>
      <c r="EP91" s="167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77"/>
      <c r="FD91" s="594"/>
    </row>
    <row r="92" spans="1:383" ht="18.75" x14ac:dyDescent="0.3">
      <c r="DS92" s="22"/>
      <c r="DT92" s="22"/>
      <c r="DU92" s="22"/>
      <c r="DV92" s="22"/>
      <c r="DW92" s="22"/>
      <c r="DX92" s="38"/>
      <c r="DZ92" s="56"/>
      <c r="EA92" s="66"/>
      <c r="EB92" s="66"/>
      <c r="EC92" s="66"/>
      <c r="ED92" s="66"/>
      <c r="EE92" s="66"/>
      <c r="EF92" s="66"/>
      <c r="EG92" s="66"/>
      <c r="EH92" s="66"/>
      <c r="EI92" s="56"/>
      <c r="EJ92" s="56"/>
      <c r="EK92" s="56"/>
      <c r="EL92" s="56"/>
      <c r="EM92" s="56"/>
      <c r="EO92" s="1687"/>
      <c r="EP92" s="1671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77"/>
      <c r="FD92" s="594"/>
    </row>
    <row r="93" spans="1:383" ht="18.75" x14ac:dyDescent="0.3">
      <c r="DS93" s="22"/>
      <c r="DT93" s="22"/>
      <c r="DU93" s="22"/>
      <c r="DV93" s="22"/>
      <c r="DW93" s="22"/>
      <c r="DX93" s="38"/>
      <c r="DZ93" s="56"/>
      <c r="EA93" s="66"/>
      <c r="EB93" s="66"/>
      <c r="EC93" s="66"/>
      <c r="ED93" s="66"/>
      <c r="EE93" s="66"/>
      <c r="EF93" s="66"/>
      <c r="EG93" s="66"/>
      <c r="EH93" s="66"/>
      <c r="EI93" s="56"/>
      <c r="EJ93" s="56"/>
      <c r="EK93" s="56"/>
      <c r="EL93" s="56"/>
      <c r="EM93" s="56"/>
      <c r="EO93" s="1687"/>
      <c r="EP93" s="1671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77"/>
      <c r="FD93" s="594"/>
    </row>
    <row r="94" spans="1:383" ht="20.25" x14ac:dyDescent="0.3">
      <c r="DS94" s="36"/>
      <c r="DT94" s="36"/>
      <c r="DU94" s="36"/>
      <c r="DV94" s="36"/>
      <c r="DW94" s="36"/>
      <c r="DX94" s="38"/>
      <c r="DZ94" s="56"/>
      <c r="EA94" s="65"/>
      <c r="EB94" s="65"/>
      <c r="EC94" s="65"/>
      <c r="ED94" s="65"/>
      <c r="EE94" s="65"/>
      <c r="EF94" s="65"/>
      <c r="EG94" s="65"/>
      <c r="EH94" s="65"/>
      <c r="EI94" s="56"/>
      <c r="EJ94" s="56"/>
      <c r="EK94" s="56"/>
      <c r="EL94" s="56"/>
      <c r="EM94" s="56"/>
      <c r="EO94" s="1687"/>
      <c r="EP94" s="1671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77"/>
      <c r="FD94" s="594"/>
    </row>
    <row r="95" spans="1:383" ht="20.25" x14ac:dyDescent="0.3">
      <c r="DS95" s="36"/>
      <c r="DT95" s="36"/>
      <c r="DU95" s="36"/>
      <c r="DV95" s="36"/>
      <c r="DW95" s="36"/>
      <c r="DX95" s="38"/>
      <c r="DZ95" s="56"/>
      <c r="EA95" s="65"/>
      <c r="EB95" s="65"/>
      <c r="EC95" s="65"/>
      <c r="ED95" s="65"/>
      <c r="EE95" s="65"/>
      <c r="EF95" s="65"/>
      <c r="EG95" s="65"/>
      <c r="EH95" s="65"/>
      <c r="EI95" s="56"/>
      <c r="EJ95" s="56"/>
      <c r="EK95" s="56"/>
      <c r="EL95" s="56"/>
      <c r="EM95" s="56"/>
      <c r="EO95" s="1687"/>
      <c r="EP95" s="1671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77"/>
      <c r="FD95" s="594"/>
    </row>
    <row r="96" spans="1:383" ht="20.25" x14ac:dyDescent="0.3">
      <c r="DS96" s="36"/>
      <c r="DT96" s="36"/>
      <c r="DU96" s="36"/>
      <c r="DV96" s="36"/>
      <c r="DW96" s="36"/>
      <c r="DX96" s="38"/>
      <c r="DZ96" s="56"/>
      <c r="EA96" s="65"/>
      <c r="EB96" s="65"/>
      <c r="EC96" s="65"/>
      <c r="ED96" s="65"/>
      <c r="EE96" s="65"/>
      <c r="EF96" s="65"/>
      <c r="EG96" s="65"/>
      <c r="EH96" s="65"/>
      <c r="EI96" s="56"/>
      <c r="EJ96" s="56"/>
      <c r="EK96" s="56"/>
      <c r="EL96" s="56"/>
      <c r="EM96" s="56"/>
      <c r="EO96" s="1687"/>
      <c r="EP96" s="1671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77"/>
      <c r="FD96" s="594"/>
    </row>
    <row r="97" spans="123:160" ht="20.25" x14ac:dyDescent="0.3">
      <c r="DS97" s="36"/>
      <c r="DT97" s="36"/>
      <c r="DU97" s="36"/>
      <c r="DV97" s="36"/>
      <c r="DW97" s="36"/>
      <c r="DX97" s="38"/>
      <c r="DZ97" s="56"/>
      <c r="EA97" s="65"/>
      <c r="EB97" s="65"/>
      <c r="EC97" s="65"/>
      <c r="ED97" s="65"/>
      <c r="EE97" s="65"/>
      <c r="EF97" s="65"/>
      <c r="EG97" s="65"/>
      <c r="EH97" s="65"/>
      <c r="EI97" s="56"/>
      <c r="EJ97" s="56"/>
      <c r="EK97" s="56"/>
      <c r="EL97" s="56"/>
      <c r="EM97" s="56"/>
      <c r="EO97" s="1687"/>
      <c r="EP97" s="1671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77"/>
      <c r="FD97" s="594"/>
    </row>
    <row r="98" spans="123:160" ht="20.25" x14ac:dyDescent="0.3">
      <c r="DS98" s="36"/>
      <c r="DT98" s="36"/>
      <c r="DU98" s="36"/>
      <c r="DV98" s="36"/>
      <c r="DW98" s="36"/>
      <c r="DX98" s="38"/>
      <c r="DZ98" s="56"/>
      <c r="EA98" s="67"/>
      <c r="EB98" s="67"/>
      <c r="EC98" s="67"/>
      <c r="ED98" s="67"/>
      <c r="EE98" s="67"/>
      <c r="EF98" s="67"/>
      <c r="EG98" s="67"/>
      <c r="EH98" s="67"/>
      <c r="EI98" s="56"/>
      <c r="EJ98" s="56"/>
      <c r="EK98" s="56"/>
      <c r="EL98" s="56"/>
      <c r="EM98" s="56"/>
      <c r="EO98" s="1687"/>
      <c r="EP98" s="1671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77"/>
      <c r="FD98" s="594"/>
    </row>
    <row r="99" spans="123:160" ht="20.25" x14ac:dyDescent="0.3">
      <c r="DS99" s="36"/>
      <c r="DT99" s="36"/>
      <c r="DU99" s="36"/>
      <c r="DV99" s="36"/>
      <c r="DW99" s="36"/>
      <c r="DX99" s="38"/>
      <c r="DZ99" s="56"/>
      <c r="EA99" s="67"/>
      <c r="EB99" s="67"/>
      <c r="EC99" s="67"/>
      <c r="ED99" s="67"/>
      <c r="EE99" s="67"/>
      <c r="EF99" s="67"/>
      <c r="EG99" s="67"/>
      <c r="EH99" s="67"/>
      <c r="EI99" s="56"/>
      <c r="EJ99" s="56"/>
      <c r="EK99" s="56"/>
      <c r="EL99" s="56"/>
      <c r="EM99" s="56"/>
      <c r="EO99" s="1687"/>
      <c r="EP99" s="1671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77"/>
      <c r="FD99" s="594"/>
    </row>
    <row r="100" spans="123:160" ht="20.25" x14ac:dyDescent="0.3">
      <c r="DS100" s="36"/>
      <c r="DT100" s="36"/>
      <c r="DU100" s="36"/>
      <c r="DV100" s="36"/>
      <c r="DW100" s="36"/>
      <c r="DX100" s="38"/>
      <c r="DZ100" s="56"/>
      <c r="EA100" s="67"/>
      <c r="EB100" s="67"/>
      <c r="EC100" s="67"/>
      <c r="ED100" s="67"/>
      <c r="EE100" s="67"/>
      <c r="EF100" s="67"/>
      <c r="EG100" s="67"/>
      <c r="EH100" s="67"/>
      <c r="EI100" s="56"/>
      <c r="EJ100" s="56"/>
      <c r="EK100" s="56"/>
      <c r="EL100" s="56"/>
      <c r="EM100" s="56"/>
      <c r="EO100" s="1687"/>
      <c r="EP100" s="1671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77"/>
      <c r="FD100" s="594"/>
    </row>
    <row r="101" spans="123:160" ht="20.25" x14ac:dyDescent="0.3">
      <c r="DS101" s="36"/>
      <c r="DT101" s="36"/>
      <c r="DU101" s="36"/>
      <c r="DV101" s="36"/>
      <c r="DW101" s="36"/>
      <c r="DX101" s="38"/>
      <c r="DZ101" s="56"/>
      <c r="EA101" s="67"/>
      <c r="EB101" s="67"/>
      <c r="EC101" s="67"/>
      <c r="ED101" s="67"/>
      <c r="EE101" s="67"/>
      <c r="EF101" s="67"/>
      <c r="EG101" s="67"/>
      <c r="EH101" s="67"/>
      <c r="EI101" s="56"/>
      <c r="EJ101" s="56"/>
      <c r="EK101" s="56"/>
      <c r="EL101" s="56"/>
      <c r="EM101" s="56"/>
      <c r="EO101" s="1687"/>
      <c r="EP101" s="1671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77"/>
      <c r="FD101" s="594"/>
    </row>
    <row r="102" spans="123:160" ht="18.75" x14ac:dyDescent="0.3">
      <c r="DS102" s="22"/>
      <c r="DT102" s="22"/>
      <c r="DU102" s="22"/>
      <c r="DV102" s="22"/>
      <c r="DW102" s="22"/>
      <c r="DX102" s="38"/>
      <c r="DZ102" s="56"/>
      <c r="EA102" s="67"/>
      <c r="EB102" s="67"/>
      <c r="EC102" s="67"/>
      <c r="ED102" s="67"/>
      <c r="EE102" s="67"/>
      <c r="EF102" s="67"/>
      <c r="EG102" s="67"/>
      <c r="EH102" s="67"/>
      <c r="EI102" s="56"/>
      <c r="EJ102" s="56"/>
      <c r="EK102" s="56"/>
      <c r="EL102" s="56"/>
      <c r="EM102" s="56"/>
      <c r="EO102" s="1687"/>
      <c r="EP102" s="1671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77"/>
      <c r="FD102" s="594"/>
    </row>
    <row r="103" spans="123:160" ht="18.75" x14ac:dyDescent="0.3">
      <c r="DS103" s="22"/>
      <c r="DT103" s="22"/>
      <c r="DU103" s="22"/>
      <c r="DV103" s="22"/>
      <c r="DW103" s="22"/>
      <c r="DX103" s="38"/>
      <c r="DZ103" s="56"/>
      <c r="EA103" s="65"/>
      <c r="EB103" s="65"/>
      <c r="EC103" s="65"/>
      <c r="ED103" s="65"/>
      <c r="EE103" s="65"/>
      <c r="EF103" s="65"/>
      <c r="EG103" s="65"/>
      <c r="EH103" s="65"/>
      <c r="EI103" s="56"/>
      <c r="EJ103" s="56"/>
      <c r="EK103" s="56"/>
      <c r="EL103" s="56"/>
      <c r="EM103" s="56"/>
      <c r="EO103" s="1687"/>
      <c r="EP103" s="1671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77"/>
      <c r="FD103" s="594"/>
    </row>
    <row r="104" spans="123:160" ht="18.75" x14ac:dyDescent="0.3">
      <c r="DS104" s="22"/>
      <c r="DT104" s="22"/>
      <c r="DU104" s="22"/>
      <c r="DV104" s="22"/>
      <c r="DW104" s="22"/>
      <c r="DX104" s="38"/>
      <c r="DZ104" s="56"/>
      <c r="EA104" s="65"/>
      <c r="EB104" s="65"/>
      <c r="EC104" s="65"/>
      <c r="ED104" s="65"/>
      <c r="EE104" s="65"/>
      <c r="EF104" s="65"/>
      <c r="EG104" s="65"/>
      <c r="EH104" s="65"/>
      <c r="EI104" s="56"/>
      <c r="EJ104" s="56"/>
      <c r="EK104" s="56"/>
      <c r="EL104" s="56"/>
      <c r="EM104" s="56"/>
      <c r="EO104" s="1687"/>
      <c r="EP104" s="1671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77"/>
      <c r="FD104" s="594"/>
    </row>
    <row r="105" spans="123:160" ht="18.75" x14ac:dyDescent="0.3">
      <c r="DS105" s="22"/>
      <c r="DT105" s="22"/>
      <c r="DU105" s="22"/>
      <c r="DV105" s="22"/>
      <c r="DW105" s="22"/>
      <c r="DX105" s="38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  <c r="EO105" s="1687"/>
      <c r="EP105" s="1671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77"/>
      <c r="FD105" s="594"/>
    </row>
    <row r="106" spans="123:160" ht="18.75" x14ac:dyDescent="0.3"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O106" s="1687"/>
      <c r="EP106" s="1671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77"/>
      <c r="FD106" s="594"/>
    </row>
    <row r="107" spans="123:160" ht="18.75" x14ac:dyDescent="0.3"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  <c r="EK107" s="56"/>
      <c r="EL107" s="56"/>
      <c r="EM107" s="56"/>
      <c r="EO107" s="1687"/>
      <c r="EP107" s="1671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77"/>
      <c r="FD107" s="594"/>
    </row>
    <row r="108" spans="123:160" ht="18.75" x14ac:dyDescent="0.3"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  <c r="EO108" s="1687"/>
      <c r="EP108" s="1671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77"/>
      <c r="FD108" s="594"/>
    </row>
    <row r="109" spans="123:160" ht="18.75" x14ac:dyDescent="0.3"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  <c r="EO109" s="1687"/>
      <c r="EP109" s="1671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77"/>
      <c r="FD109" s="594"/>
    </row>
    <row r="110" spans="123:160" ht="18.75" x14ac:dyDescent="0.3">
      <c r="DZ110" s="56"/>
      <c r="EA110" s="56"/>
      <c r="EB110" s="56"/>
      <c r="EC110" s="56"/>
      <c r="ED110" s="56"/>
      <c r="EE110" s="56"/>
      <c r="EF110" s="56"/>
      <c r="EG110" s="56"/>
      <c r="EH110" s="56"/>
      <c r="EI110" s="56"/>
      <c r="EJ110" s="56"/>
      <c r="EK110" s="56"/>
      <c r="EL110" s="56"/>
      <c r="EM110" s="56"/>
      <c r="EO110" s="1687"/>
      <c r="EP110" s="1671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77"/>
      <c r="FD110" s="594"/>
    </row>
    <row r="111" spans="123:160" ht="18.75" x14ac:dyDescent="0.3"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  <c r="EO111" s="1687"/>
      <c r="EP111" s="1671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77"/>
      <c r="FD111" s="594"/>
    </row>
    <row r="112" spans="123:160" ht="18.75" x14ac:dyDescent="0.3"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  <c r="EO112" s="1687"/>
      <c r="EP112" s="1671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77"/>
      <c r="FD112" s="594"/>
    </row>
    <row r="113" spans="130:160" ht="18.75" x14ac:dyDescent="0.3">
      <c r="DZ113" s="56"/>
      <c r="EA113" s="56"/>
      <c r="EB113" s="56"/>
      <c r="EC113" s="56"/>
      <c r="ED113" s="56"/>
      <c r="EE113" s="56"/>
      <c r="EF113" s="56"/>
      <c r="EG113" s="56"/>
      <c r="EH113" s="56"/>
      <c r="EI113" s="56"/>
      <c r="EJ113" s="56"/>
      <c r="EK113" s="56"/>
      <c r="EL113" s="56"/>
      <c r="EM113" s="56"/>
      <c r="EO113" s="1509"/>
      <c r="EP113" s="1671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77"/>
      <c r="FD113" s="594"/>
    </row>
    <row r="114" spans="130:160" ht="18.75" x14ac:dyDescent="0.3"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  <c r="EO114" s="1509"/>
      <c r="EP114" s="1671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77"/>
      <c r="FD114" s="594"/>
    </row>
    <row r="115" spans="130:160" ht="18.75" x14ac:dyDescent="0.3">
      <c r="DZ115" s="56"/>
      <c r="EA115" s="56"/>
      <c r="EB115" s="56"/>
      <c r="EC115" s="56"/>
      <c r="ED115" s="56"/>
      <c r="EE115" s="56"/>
      <c r="EF115" s="56"/>
      <c r="EG115" s="56"/>
      <c r="EH115" s="56"/>
      <c r="EI115" s="56"/>
      <c r="EJ115" s="56"/>
      <c r="EK115" s="56"/>
      <c r="EL115" s="56"/>
      <c r="EM115" s="56"/>
      <c r="EO115" s="1509"/>
      <c r="EP115" s="1671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77"/>
      <c r="FD115" s="594"/>
    </row>
    <row r="116" spans="130:160" ht="18.75" x14ac:dyDescent="0.3"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O116" s="1509"/>
      <c r="EP116" s="1671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77"/>
      <c r="FD116" s="594"/>
    </row>
    <row r="117" spans="130:160" ht="18.75" x14ac:dyDescent="0.3"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O117" s="1509"/>
      <c r="EP117" s="1671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77"/>
      <c r="FD117" s="594"/>
    </row>
    <row r="118" spans="130:160" ht="18.75" x14ac:dyDescent="0.3"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  <c r="EO118" s="1509"/>
      <c r="EP118" s="1671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77"/>
      <c r="FD118" s="594"/>
    </row>
    <row r="119" spans="130:160" ht="18.75" x14ac:dyDescent="0.3"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O119" s="1509"/>
      <c r="EP119" s="1671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77"/>
      <c r="FD119" s="594"/>
    </row>
    <row r="120" spans="130:160" ht="18.75" x14ac:dyDescent="0.3">
      <c r="DZ120" s="56"/>
      <c r="EA120" s="56"/>
      <c r="EB120" s="56"/>
      <c r="EC120" s="56"/>
      <c r="ED120" s="56"/>
      <c r="EE120" s="56"/>
      <c r="EF120" s="56"/>
      <c r="EG120" s="56"/>
      <c r="EH120" s="56"/>
      <c r="EI120" s="56"/>
      <c r="EJ120" s="56"/>
      <c r="EK120" s="56"/>
      <c r="EL120" s="56"/>
      <c r="EM120" s="56"/>
      <c r="EO120" s="1509"/>
      <c r="EP120" s="1671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77"/>
      <c r="FD120" s="594"/>
    </row>
    <row r="121" spans="130:160" ht="18.75" x14ac:dyDescent="0.3"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  <c r="EO121" s="1509"/>
      <c r="EP121" s="1671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77"/>
      <c r="FD121" s="594"/>
    </row>
    <row r="122" spans="130:160" ht="18.75" x14ac:dyDescent="0.3"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  <c r="EO122" s="1509"/>
      <c r="EP122" s="1671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77"/>
      <c r="FD122" s="594"/>
    </row>
    <row r="123" spans="130:160" ht="18.75" x14ac:dyDescent="0.3"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  <c r="EO123" s="1509"/>
      <c r="EP123" s="1671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77"/>
      <c r="FD123" s="594"/>
    </row>
    <row r="124" spans="130:160" ht="18.75" x14ac:dyDescent="0.3"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  <c r="EO124" s="1509"/>
      <c r="EP124" s="1671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77"/>
      <c r="FD124" s="594"/>
    </row>
    <row r="125" spans="130:160" ht="18.75" x14ac:dyDescent="0.3"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  <c r="EO125" s="1509"/>
      <c r="EP125" s="1671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77"/>
      <c r="FD125" s="594"/>
    </row>
    <row r="126" spans="130:160" ht="18.75" x14ac:dyDescent="0.3"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  <c r="EO126" s="1509"/>
      <c r="EP126" s="1671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77"/>
      <c r="FD126" s="594"/>
    </row>
    <row r="127" spans="130:160" ht="18.75" x14ac:dyDescent="0.3"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  <c r="EO127" s="1509"/>
      <c r="EP127" s="1671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77"/>
      <c r="FD127" s="594"/>
    </row>
    <row r="128" spans="130:160" ht="18.75" x14ac:dyDescent="0.3"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  <c r="EO128" s="1509"/>
      <c r="EP128" s="1671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77"/>
      <c r="FD128" s="594"/>
    </row>
    <row r="129" spans="130:160" ht="18.75" x14ac:dyDescent="0.3"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  <c r="EO129" s="1509"/>
      <c r="EP129" s="1671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77"/>
      <c r="FD129" s="594"/>
    </row>
    <row r="130" spans="130:160" ht="18.75" x14ac:dyDescent="0.3"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  <c r="EO130" s="1509"/>
      <c r="EP130" s="1671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77"/>
      <c r="FD130" s="594"/>
    </row>
    <row r="131" spans="130:160" ht="18.75" x14ac:dyDescent="0.3"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O131" s="1509"/>
      <c r="EP131" s="1671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77"/>
      <c r="FD131" s="594"/>
    </row>
    <row r="132" spans="130:160" ht="18.75" x14ac:dyDescent="0.3"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O132" s="1509"/>
      <c r="EP132" s="1671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77"/>
      <c r="FD132" s="594"/>
    </row>
    <row r="133" spans="130:160" ht="18.75" x14ac:dyDescent="0.3">
      <c r="DZ133" s="56"/>
      <c r="EA133" s="56"/>
      <c r="EB133" s="56"/>
      <c r="EC133" s="56"/>
      <c r="ED133" s="56"/>
      <c r="EE133" s="56"/>
      <c r="EF133" s="56"/>
      <c r="EG133" s="56"/>
      <c r="EH133" s="56"/>
      <c r="EI133" s="56"/>
      <c r="EJ133" s="56"/>
      <c r="EK133" s="56"/>
      <c r="EL133" s="56"/>
      <c r="EM133" s="56"/>
      <c r="EO133" s="1509"/>
      <c r="EP133" s="1671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77"/>
      <c r="FD133" s="594"/>
    </row>
    <row r="134" spans="130:160" ht="18.75" x14ac:dyDescent="0.3"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  <c r="EO134" s="1509"/>
      <c r="EP134" s="1671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77"/>
      <c r="FD134" s="594"/>
    </row>
    <row r="135" spans="130:160" ht="18.75" x14ac:dyDescent="0.3"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O135" s="1509"/>
      <c r="EP135" s="1671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77"/>
      <c r="FD135" s="594"/>
    </row>
    <row r="136" spans="130:160" ht="18.75" x14ac:dyDescent="0.3"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O136" s="1509"/>
      <c r="EP136" s="1671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77"/>
      <c r="FD136" s="594"/>
    </row>
    <row r="137" spans="130:160" ht="18.75" x14ac:dyDescent="0.3"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O137" s="1509"/>
      <c r="EP137" s="1671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77"/>
      <c r="FD137" s="594"/>
    </row>
    <row r="138" spans="130:160" ht="18.75" x14ac:dyDescent="0.3"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O138" s="1509"/>
      <c r="EP138" s="1671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77"/>
      <c r="FD138" s="594"/>
    </row>
    <row r="139" spans="130:160" x14ac:dyDescent="0.2">
      <c r="EO139" s="1509"/>
      <c r="EP139" s="1671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77"/>
      <c r="FD139" s="594"/>
    </row>
    <row r="140" spans="130:160" x14ac:dyDescent="0.2">
      <c r="EO140" s="1509"/>
      <c r="EP140" s="1671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77"/>
      <c r="FD140" s="594"/>
    </row>
    <row r="141" spans="130:160" x14ac:dyDescent="0.2">
      <c r="EO141" s="1509"/>
      <c r="EP141" s="1671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77"/>
      <c r="FD141" s="594"/>
    </row>
    <row r="142" spans="130:160" x14ac:dyDescent="0.2">
      <c r="EO142" s="1509"/>
      <c r="EP142" s="1671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77"/>
      <c r="FD142" s="594"/>
    </row>
    <row r="143" spans="130:160" x14ac:dyDescent="0.2">
      <c r="EO143" s="1509"/>
      <c r="EP143" s="1671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77"/>
      <c r="FD143" s="594"/>
    </row>
    <row r="144" spans="130:160" x14ac:dyDescent="0.2">
      <c r="EO144" s="1509"/>
      <c r="EP144" s="1671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77"/>
      <c r="FD144" s="594"/>
    </row>
    <row r="145" spans="145:160" x14ac:dyDescent="0.2">
      <c r="EO145" s="1509"/>
      <c r="EP145" s="1671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77"/>
      <c r="FD145" s="594"/>
    </row>
    <row r="146" spans="145:160" x14ac:dyDescent="0.2">
      <c r="EO146" s="1509"/>
      <c r="EP146" s="1671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77"/>
      <c r="FD146" s="594"/>
    </row>
    <row r="147" spans="145:160" x14ac:dyDescent="0.2">
      <c r="EO147" s="1509"/>
      <c r="EP147" s="1671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77"/>
      <c r="FD147" s="594"/>
    </row>
    <row r="148" spans="145:160" x14ac:dyDescent="0.2">
      <c r="EO148" s="1509"/>
      <c r="EP148" s="1671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77"/>
      <c r="FD148" s="594"/>
    </row>
    <row r="149" spans="145:160" x14ac:dyDescent="0.2">
      <c r="EO149" s="1509"/>
      <c r="EP149" s="1671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77"/>
      <c r="FD149" s="594"/>
    </row>
    <row r="150" spans="145:160" x14ac:dyDescent="0.2">
      <c r="EO150" s="1509"/>
      <c r="EP150" s="1671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77"/>
      <c r="FD150" s="594"/>
    </row>
    <row r="151" spans="145:160" x14ac:dyDescent="0.2">
      <c r="EO151" s="1509"/>
      <c r="EP151" s="1671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77"/>
      <c r="FD151" s="594"/>
    </row>
    <row r="152" spans="145:160" x14ac:dyDescent="0.2">
      <c r="EO152" s="1509"/>
      <c r="EP152" s="1671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77"/>
      <c r="FD152" s="594"/>
    </row>
    <row r="153" spans="145:160" x14ac:dyDescent="0.2">
      <c r="EO153" s="1509"/>
      <c r="EP153" s="1671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77"/>
      <c r="FD153" s="594"/>
    </row>
    <row r="154" spans="145:160" x14ac:dyDescent="0.2">
      <c r="EO154" s="1509"/>
      <c r="EP154" s="1671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77"/>
      <c r="FD154" s="594"/>
    </row>
    <row r="155" spans="145:160" x14ac:dyDescent="0.2">
      <c r="EO155" s="1509"/>
      <c r="EP155" s="1671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77"/>
      <c r="FD155" s="594"/>
    </row>
    <row r="156" spans="145:160" x14ac:dyDescent="0.2">
      <c r="EO156" s="1509"/>
      <c r="EP156" s="1671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77"/>
      <c r="FD156" s="594"/>
    </row>
    <row r="157" spans="145:160" x14ac:dyDescent="0.2">
      <c r="EO157" s="1509"/>
      <c r="EP157" s="1671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77"/>
      <c r="FD157" s="594"/>
    </row>
    <row r="158" spans="145:160" x14ac:dyDescent="0.2">
      <c r="EO158" s="1509"/>
      <c r="EP158" s="1671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77"/>
      <c r="FD158" s="594"/>
    </row>
    <row r="159" spans="145:160" x14ac:dyDescent="0.2">
      <c r="EO159" s="1509"/>
      <c r="EP159" s="1671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77"/>
      <c r="FD159" s="594"/>
    </row>
    <row r="160" spans="145:160" x14ac:dyDescent="0.2">
      <c r="EO160" s="1509"/>
      <c r="EP160" s="1671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77"/>
      <c r="FD160" s="594"/>
    </row>
    <row r="161" spans="145:160" x14ac:dyDescent="0.2">
      <c r="EO161" s="1509"/>
      <c r="EP161" s="1671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77"/>
      <c r="FD161" s="594"/>
    </row>
    <row r="162" spans="145:160" x14ac:dyDescent="0.2">
      <c r="EO162" s="1509"/>
      <c r="EP162" s="1671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77"/>
      <c r="FD162" s="594"/>
    </row>
    <row r="163" spans="145:160" x14ac:dyDescent="0.2">
      <c r="EO163" s="1509"/>
      <c r="EP163" s="1671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77"/>
      <c r="FD163" s="594"/>
    </row>
    <row r="164" spans="145:160" x14ac:dyDescent="0.2">
      <c r="EO164" s="1509"/>
      <c r="EP164" s="1671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77"/>
      <c r="FD164" s="594"/>
    </row>
    <row r="165" spans="145:160" x14ac:dyDescent="0.2">
      <c r="EO165" s="1509"/>
      <c r="EP165" s="1671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77"/>
      <c r="FD165" s="594"/>
    </row>
    <row r="166" spans="145:160" x14ac:dyDescent="0.2">
      <c r="EO166" s="1509"/>
      <c r="EP166" s="1671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77"/>
      <c r="FD166" s="594"/>
    </row>
    <row r="167" spans="145:160" x14ac:dyDescent="0.2">
      <c r="EO167" s="1509"/>
      <c r="EP167" s="1671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77"/>
      <c r="FD167" s="594"/>
    </row>
    <row r="168" spans="145:160" x14ac:dyDescent="0.2">
      <c r="EO168" s="1509"/>
      <c r="EP168" s="1671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77"/>
      <c r="FD168" s="594"/>
    </row>
    <row r="169" spans="145:160" x14ac:dyDescent="0.2">
      <c r="EO169" s="1509"/>
      <c r="EP169" s="1671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77"/>
      <c r="FD169" s="594"/>
    </row>
    <row r="170" spans="145:160" x14ac:dyDescent="0.2">
      <c r="EO170" s="1509"/>
      <c r="EP170" s="1671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77"/>
      <c r="FD170" s="594"/>
    </row>
    <row r="171" spans="145:160" x14ac:dyDescent="0.2">
      <c r="EO171" s="1509"/>
      <c r="EP171" s="1671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77"/>
      <c r="FD171" s="594"/>
    </row>
    <row r="172" spans="145:160" x14ac:dyDescent="0.2">
      <c r="EO172" s="1509"/>
      <c r="EP172" s="1671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77"/>
      <c r="FD172" s="594"/>
    </row>
    <row r="173" spans="145:160" x14ac:dyDescent="0.2">
      <c r="EO173" s="1509"/>
      <c r="EP173" s="1671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77"/>
      <c r="FD173" s="594"/>
    </row>
    <row r="174" spans="145:160" x14ac:dyDescent="0.2">
      <c r="EO174" s="1509"/>
      <c r="EP174" s="1671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77"/>
      <c r="FD174" s="594"/>
    </row>
    <row r="175" spans="145:160" x14ac:dyDescent="0.2">
      <c r="EO175" s="1509"/>
      <c r="EP175" s="1671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77"/>
      <c r="FD175" s="594"/>
    </row>
    <row r="176" spans="145:160" x14ac:dyDescent="0.2">
      <c r="EO176" s="1509"/>
      <c r="EP176" s="1671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77"/>
      <c r="FD176" s="594"/>
    </row>
    <row r="177" spans="145:160" x14ac:dyDescent="0.2">
      <c r="EO177" s="1509"/>
      <c r="EP177" s="1671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77"/>
      <c r="FD177" s="594"/>
    </row>
    <row r="178" spans="145:160" x14ac:dyDescent="0.2">
      <c r="EO178" s="1509"/>
      <c r="EP178" s="1671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77"/>
      <c r="FD178" s="594"/>
    </row>
    <row r="179" spans="145:160" x14ac:dyDescent="0.2">
      <c r="EO179" s="1509"/>
      <c r="EP179" s="1671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77"/>
      <c r="FD179" s="594"/>
    </row>
    <row r="180" spans="145:160" x14ac:dyDescent="0.2">
      <c r="EO180" s="1509"/>
      <c r="EP180" s="1671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77"/>
      <c r="FD180" s="594"/>
    </row>
    <row r="181" spans="145:160" x14ac:dyDescent="0.2">
      <c r="EO181" s="1509"/>
      <c r="EP181" s="1671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77"/>
      <c r="FD181" s="594"/>
    </row>
    <row r="182" spans="145:160" x14ac:dyDescent="0.2">
      <c r="EO182" s="1509"/>
      <c r="EP182" s="1671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77"/>
      <c r="FD182" s="594"/>
    </row>
    <row r="183" spans="145:160" x14ac:dyDescent="0.2">
      <c r="EO183" s="1509"/>
      <c r="EP183" s="1671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77"/>
      <c r="FD183" s="594"/>
    </row>
    <row r="184" spans="145:160" x14ac:dyDescent="0.2">
      <c r="EO184" s="1509"/>
      <c r="EP184" s="1671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77"/>
      <c r="FD184" s="594"/>
    </row>
    <row r="185" spans="145:160" x14ac:dyDescent="0.2">
      <c r="EO185" s="1509"/>
      <c r="EP185" s="1671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77"/>
      <c r="FD185" s="594"/>
    </row>
    <row r="186" spans="145:160" x14ac:dyDescent="0.2">
      <c r="EO186" s="1509"/>
      <c r="EP186" s="1671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77"/>
      <c r="FD186" s="594"/>
    </row>
    <row r="187" spans="145:160" x14ac:dyDescent="0.2">
      <c r="EO187" s="1509"/>
      <c r="EP187" s="1671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77"/>
      <c r="FD187" s="594"/>
    </row>
    <row r="188" spans="145:160" x14ac:dyDescent="0.2">
      <c r="EO188" s="1509"/>
      <c r="EP188" s="1671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77"/>
      <c r="FD188" s="594"/>
    </row>
    <row r="189" spans="145:160" x14ac:dyDescent="0.2">
      <c r="EO189" s="1509"/>
      <c r="EP189" s="1671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77"/>
      <c r="FD189" s="594"/>
    </row>
    <row r="190" spans="145:160" x14ac:dyDescent="0.2">
      <c r="EO190" s="1509"/>
      <c r="EP190" s="1671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77"/>
      <c r="FD190" s="594"/>
    </row>
    <row r="191" spans="145:160" x14ac:dyDescent="0.2">
      <c r="EO191" s="1509"/>
      <c r="EP191" s="1671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77"/>
      <c r="FD191" s="594"/>
    </row>
    <row r="192" spans="145:160" x14ac:dyDescent="0.2">
      <c r="EO192" s="1509"/>
      <c r="EP192" s="1671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77"/>
      <c r="FD192" s="594"/>
    </row>
    <row r="193" spans="145:160" x14ac:dyDescent="0.2">
      <c r="EO193" s="1509"/>
      <c r="EP193" s="1671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77"/>
      <c r="FD193" s="594"/>
    </row>
    <row r="194" spans="145:160" x14ac:dyDescent="0.2">
      <c r="EO194" s="1509"/>
      <c r="EP194" s="1671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77"/>
      <c r="FD194" s="594"/>
    </row>
    <row r="195" spans="145:160" x14ac:dyDescent="0.2">
      <c r="EO195" s="1509"/>
      <c r="EP195" s="1671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77"/>
      <c r="FD195" s="594"/>
    </row>
    <row r="196" spans="145:160" x14ac:dyDescent="0.2">
      <c r="EO196" s="1509"/>
      <c r="EP196" s="1671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77"/>
      <c r="FD196" s="594"/>
    </row>
    <row r="197" spans="145:160" x14ac:dyDescent="0.2">
      <c r="EO197" s="1509"/>
      <c r="EP197" s="1671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77"/>
      <c r="FD197" s="594"/>
    </row>
    <row r="198" spans="145:160" x14ac:dyDescent="0.2">
      <c r="EO198" s="1509"/>
      <c r="EP198" s="1671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77"/>
      <c r="FD198" s="594"/>
    </row>
    <row r="199" spans="145:160" x14ac:dyDescent="0.2">
      <c r="EO199" s="1509"/>
      <c r="EP199" s="1671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77"/>
      <c r="FD199" s="594"/>
    </row>
    <row r="200" spans="145:160" x14ac:dyDescent="0.2">
      <c r="EO200" s="1509"/>
      <c r="EP200" s="1671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77"/>
      <c r="FD200" s="594"/>
    </row>
    <row r="201" spans="145:160" x14ac:dyDescent="0.2">
      <c r="EO201" s="1509"/>
      <c r="EP201" s="1671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77"/>
      <c r="FD201" s="594"/>
    </row>
    <row r="202" spans="145:160" x14ac:dyDescent="0.2">
      <c r="EO202" s="1509"/>
      <c r="EP202" s="1671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77"/>
      <c r="FD202" s="594"/>
    </row>
    <row r="203" spans="145:160" x14ac:dyDescent="0.2">
      <c r="EO203" s="1509"/>
      <c r="EP203" s="1671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77"/>
      <c r="FD203" s="594"/>
    </row>
    <row r="204" spans="145:160" x14ac:dyDescent="0.2">
      <c r="EO204" s="1509"/>
      <c r="EP204" s="1671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77"/>
      <c r="FD204" s="594"/>
    </row>
    <row r="205" spans="145:160" x14ac:dyDescent="0.2">
      <c r="EO205" s="1509"/>
      <c r="EP205" s="1671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77"/>
      <c r="FD205" s="594"/>
    </row>
    <row r="206" spans="145:160" x14ac:dyDescent="0.2">
      <c r="EO206" s="1509"/>
      <c r="EP206" s="1671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77"/>
      <c r="FD206" s="594"/>
    </row>
    <row r="207" spans="145:160" x14ac:dyDescent="0.2">
      <c r="EO207" s="1509"/>
      <c r="EP207" s="1671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77"/>
      <c r="FD207" s="594"/>
    </row>
    <row r="208" spans="145:160" x14ac:dyDescent="0.2">
      <c r="EO208" s="1509"/>
      <c r="EP208" s="1671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77"/>
      <c r="FD208" s="594"/>
    </row>
    <row r="209" spans="145:160" x14ac:dyDescent="0.2">
      <c r="EO209" s="1509"/>
      <c r="EP209" s="1671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77"/>
      <c r="FD209" s="594"/>
    </row>
    <row r="210" spans="145:160" x14ac:dyDescent="0.2">
      <c r="EO210" s="1509"/>
      <c r="EP210" s="1671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77"/>
      <c r="FD210" s="594"/>
    </row>
    <row r="211" spans="145:160" x14ac:dyDescent="0.2">
      <c r="EO211" s="1509"/>
      <c r="EP211" s="1671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77"/>
      <c r="FD211" s="594"/>
    </row>
    <row r="212" spans="145:160" x14ac:dyDescent="0.2">
      <c r="EO212" s="1509"/>
      <c r="EP212" s="1671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77"/>
      <c r="FD212" s="594"/>
    </row>
    <row r="213" spans="145:160" x14ac:dyDescent="0.2">
      <c r="EO213" s="1509"/>
      <c r="EP213" s="1671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77"/>
      <c r="FD213" s="594"/>
    </row>
    <row r="214" spans="145:160" x14ac:dyDescent="0.2">
      <c r="EO214" s="1509"/>
      <c r="EP214" s="1671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77"/>
      <c r="FD214" s="594"/>
    </row>
    <row r="215" spans="145:160" x14ac:dyDescent="0.2">
      <c r="EO215" s="1509"/>
      <c r="EP215" s="1671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77"/>
      <c r="FD215" s="594"/>
    </row>
    <row r="216" spans="145:160" x14ac:dyDescent="0.2">
      <c r="EO216" s="1509"/>
      <c r="EP216" s="1671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77"/>
      <c r="FD216" s="594"/>
    </row>
    <row r="217" spans="145:160" x14ac:dyDescent="0.2">
      <c r="EO217" s="1509"/>
      <c r="EP217" s="1671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77"/>
      <c r="FD217" s="594"/>
    </row>
    <row r="218" spans="145:160" x14ac:dyDescent="0.2">
      <c r="EO218" s="1509"/>
      <c r="EP218" s="1671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77"/>
      <c r="FD218" s="594"/>
    </row>
    <row r="219" spans="145:160" x14ac:dyDescent="0.2">
      <c r="EO219" s="1509"/>
      <c r="EP219" s="1671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77"/>
      <c r="FD219" s="594"/>
    </row>
    <row r="220" spans="145:160" x14ac:dyDescent="0.2">
      <c r="EO220" s="1509"/>
      <c r="EP220" s="1671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77"/>
      <c r="FD220" s="594"/>
    </row>
    <row r="221" spans="145:160" x14ac:dyDescent="0.2">
      <c r="EO221" s="1509"/>
      <c r="EP221" s="1671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77"/>
      <c r="FD221" s="594"/>
    </row>
    <row r="222" spans="145:160" x14ac:dyDescent="0.2">
      <c r="EO222" s="1509"/>
      <c r="EP222" s="1671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77"/>
      <c r="FD222" s="594"/>
    </row>
    <row r="223" spans="145:160" x14ac:dyDescent="0.2">
      <c r="EO223" s="1509"/>
      <c r="EP223" s="1671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77"/>
      <c r="FD223" s="594"/>
    </row>
    <row r="224" spans="145:160" x14ac:dyDescent="0.2">
      <c r="EO224" s="1509"/>
      <c r="EP224" s="1671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77"/>
      <c r="FD224" s="594"/>
    </row>
    <row r="225" spans="145:160" x14ac:dyDescent="0.2">
      <c r="EO225" s="1509"/>
      <c r="EP225" s="1671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77"/>
      <c r="FD225" s="594"/>
    </row>
    <row r="226" spans="145:160" x14ac:dyDescent="0.2">
      <c r="EO226" s="1509"/>
      <c r="EP226" s="1671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77"/>
      <c r="FD226" s="594"/>
    </row>
    <row r="227" spans="145:160" x14ac:dyDescent="0.2">
      <c r="EO227" s="1509"/>
      <c r="EP227" s="1671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77"/>
      <c r="FD227" s="594"/>
    </row>
    <row r="228" spans="145:160" x14ac:dyDescent="0.2">
      <c r="EO228" s="1509"/>
      <c r="EP228" s="1671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77"/>
      <c r="FD228" s="594"/>
    </row>
    <row r="229" spans="145:160" x14ac:dyDescent="0.2">
      <c r="EO229" s="1509"/>
      <c r="EP229" s="1671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77"/>
      <c r="FD229" s="594"/>
    </row>
    <row r="230" spans="145:160" x14ac:dyDescent="0.2">
      <c r="EO230" s="1509"/>
      <c r="EP230" s="1671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77"/>
      <c r="FD230" s="594"/>
    </row>
    <row r="231" spans="145:160" x14ac:dyDescent="0.2">
      <c r="EO231" s="1509"/>
      <c r="EP231" s="1671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77"/>
      <c r="FD231" s="594"/>
    </row>
    <row r="232" spans="145:160" x14ac:dyDescent="0.2">
      <c r="EO232" s="1509"/>
      <c r="EP232" s="1671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77"/>
      <c r="FD232" s="594"/>
    </row>
    <row r="233" spans="145:160" x14ac:dyDescent="0.2">
      <c r="EO233" s="1509"/>
      <c r="EP233" s="1671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77"/>
      <c r="FD233" s="594"/>
    </row>
    <row r="234" spans="145:160" x14ac:dyDescent="0.2">
      <c r="EO234" s="1509"/>
      <c r="EP234" s="1671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77"/>
      <c r="FD234" s="594"/>
    </row>
    <row r="235" spans="145:160" x14ac:dyDescent="0.2">
      <c r="EO235" s="1509"/>
      <c r="EP235" s="1671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77"/>
      <c r="FD235" s="594"/>
    </row>
    <row r="236" spans="145:160" x14ac:dyDescent="0.2">
      <c r="EO236" s="1509"/>
      <c r="EP236" s="1671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77"/>
      <c r="FD236" s="594"/>
    </row>
    <row r="237" spans="145:160" x14ac:dyDescent="0.2">
      <c r="EO237" s="1509"/>
      <c r="EP237" s="1671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77"/>
      <c r="FD237" s="594"/>
    </row>
    <row r="238" spans="145:160" x14ac:dyDescent="0.2">
      <c r="EO238" s="1509"/>
      <c r="EP238" s="1671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77"/>
      <c r="FD238" s="594"/>
    </row>
    <row r="239" spans="145:160" x14ac:dyDescent="0.2">
      <c r="EO239" s="1509"/>
      <c r="EP239" s="1671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77"/>
      <c r="FD239" s="594"/>
    </row>
    <row r="240" spans="145:160" x14ac:dyDescent="0.2">
      <c r="EO240" s="1509"/>
      <c r="EP240" s="1671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77"/>
      <c r="FD240" s="594"/>
    </row>
    <row r="241" spans="145:160" x14ac:dyDescent="0.2">
      <c r="EO241" s="1509"/>
      <c r="EP241" s="1671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77"/>
      <c r="FD241" s="594"/>
    </row>
    <row r="242" spans="145:160" x14ac:dyDescent="0.2">
      <c r="EO242" s="1509"/>
      <c r="EP242" s="1671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77"/>
      <c r="FD242" s="594"/>
    </row>
    <row r="243" spans="145:160" x14ac:dyDescent="0.2">
      <c r="EO243" s="1509"/>
      <c r="EP243" s="1671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77"/>
      <c r="FD243" s="594"/>
    </row>
    <row r="244" spans="145:160" x14ac:dyDescent="0.2">
      <c r="EO244" s="1509"/>
      <c r="EP244" s="1671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77"/>
      <c r="FD244" s="594"/>
    </row>
    <row r="245" spans="145:160" x14ac:dyDescent="0.2">
      <c r="EO245" s="1509"/>
      <c r="EP245" s="1671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77"/>
      <c r="FD245" s="594"/>
    </row>
    <row r="246" spans="145:160" x14ac:dyDescent="0.2">
      <c r="EO246" s="1509"/>
      <c r="EP246" s="1671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77"/>
      <c r="FD246" s="594"/>
    </row>
    <row r="247" spans="145:160" x14ac:dyDescent="0.2">
      <c r="EO247" s="1509"/>
      <c r="EP247" s="1671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77"/>
      <c r="FD247" s="594"/>
    </row>
    <row r="248" spans="145:160" x14ac:dyDescent="0.2">
      <c r="EO248" s="1509"/>
      <c r="EP248" s="1671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77"/>
      <c r="FD248" s="594"/>
    </row>
    <row r="249" spans="145:160" x14ac:dyDescent="0.2">
      <c r="EO249" s="1509"/>
      <c r="EP249" s="1671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77"/>
      <c r="FD249" s="594"/>
    </row>
    <row r="250" spans="145:160" x14ac:dyDescent="0.2">
      <c r="EO250" s="1509"/>
      <c r="EP250" s="1671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77"/>
      <c r="FD250" s="594"/>
    </row>
    <row r="251" spans="145:160" x14ac:dyDescent="0.2">
      <c r="EO251" s="1509"/>
      <c r="EP251" s="1671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77"/>
      <c r="FD251" s="594"/>
    </row>
    <row r="252" spans="145:160" x14ac:dyDescent="0.2">
      <c r="EO252" s="1509"/>
      <c r="EP252" s="1671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77"/>
      <c r="FD252" s="594"/>
    </row>
    <row r="253" spans="145:160" x14ac:dyDescent="0.2">
      <c r="EO253" s="1509"/>
      <c r="EP253" s="1671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77"/>
      <c r="FD253" s="594"/>
    </row>
    <row r="254" spans="145:160" x14ac:dyDescent="0.2">
      <c r="EO254" s="1509"/>
      <c r="EP254" s="1671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77"/>
      <c r="FD254" s="594"/>
    </row>
    <row r="255" spans="145:160" x14ac:dyDescent="0.2">
      <c r="EO255" s="1509"/>
      <c r="EP255" s="1671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77"/>
      <c r="FD255" s="594"/>
    </row>
    <row r="256" spans="145:160" x14ac:dyDescent="0.2">
      <c r="EO256" s="1509"/>
      <c r="EP256" s="1671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77"/>
      <c r="FD256" s="594"/>
    </row>
    <row r="257" spans="145:160" x14ac:dyDescent="0.2">
      <c r="EO257" s="1509"/>
      <c r="EP257" s="1671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77"/>
      <c r="FD257" s="594"/>
    </row>
    <row r="258" spans="145:160" x14ac:dyDescent="0.2">
      <c r="EO258" s="1509"/>
      <c r="EP258" s="1671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77"/>
      <c r="FD258" s="594"/>
    </row>
    <row r="259" spans="145:160" x14ac:dyDescent="0.2">
      <c r="EO259" s="1509"/>
      <c r="EP259" s="1671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77"/>
      <c r="FD259" s="594"/>
    </row>
    <row r="260" spans="145:160" x14ac:dyDescent="0.2">
      <c r="EO260" s="1509"/>
      <c r="EP260" s="1671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77"/>
      <c r="FD260" s="594"/>
    </row>
    <row r="261" spans="145:160" x14ac:dyDescent="0.2">
      <c r="EO261" s="1509"/>
      <c r="EP261" s="1671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77"/>
      <c r="FD261" s="594"/>
    </row>
    <row r="262" spans="145:160" x14ac:dyDescent="0.2">
      <c r="EO262" s="1509"/>
      <c r="EP262" s="1671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77"/>
      <c r="FD262" s="594"/>
    </row>
    <row r="263" spans="145:160" x14ac:dyDescent="0.2">
      <c r="EO263" s="1509"/>
      <c r="EP263" s="1671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77"/>
      <c r="FD263" s="594"/>
    </row>
    <row r="264" spans="145:160" x14ac:dyDescent="0.2">
      <c r="EO264" s="1509"/>
      <c r="EP264" s="1671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77"/>
      <c r="FD264" s="594"/>
    </row>
    <row r="265" spans="145:160" x14ac:dyDescent="0.2">
      <c r="EO265" s="1509"/>
      <c r="EP265" s="1671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77"/>
      <c r="FD265" s="594"/>
    </row>
    <row r="266" spans="145:160" x14ac:dyDescent="0.2">
      <c r="EO266" s="1509"/>
      <c r="EP266" s="1671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77"/>
      <c r="FD266" s="594"/>
    </row>
    <row r="267" spans="145:160" x14ac:dyDescent="0.2">
      <c r="EO267" s="1509"/>
      <c r="EP267" s="1671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77"/>
      <c r="FD267" s="594"/>
    </row>
    <row r="268" spans="145:160" x14ac:dyDescent="0.2">
      <c r="EO268" s="1509"/>
      <c r="EP268" s="1671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77"/>
      <c r="FD268" s="594"/>
    </row>
    <row r="269" spans="145:160" x14ac:dyDescent="0.2">
      <c r="EO269" s="1509"/>
      <c r="EP269" s="1671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77"/>
      <c r="FD269" s="594"/>
    </row>
    <row r="270" spans="145:160" x14ac:dyDescent="0.2">
      <c r="EO270" s="1509"/>
      <c r="EP270" s="1671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77"/>
      <c r="FD270" s="594"/>
    </row>
    <row r="271" spans="145:160" x14ac:dyDescent="0.2">
      <c r="EO271" s="1509"/>
      <c r="EP271" s="1671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77"/>
      <c r="FD271" s="594"/>
    </row>
    <row r="272" spans="145:160" x14ac:dyDescent="0.2">
      <c r="EO272" s="1509"/>
      <c r="EP272" s="1671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77"/>
      <c r="FD272" s="594"/>
    </row>
    <row r="273" spans="145:160" x14ac:dyDescent="0.2">
      <c r="EO273" s="1509"/>
      <c r="EP273" s="1671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77"/>
      <c r="FD273" s="594"/>
    </row>
    <row r="274" spans="145:160" x14ac:dyDescent="0.2">
      <c r="EO274" s="1509"/>
      <c r="EP274" s="1671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77"/>
      <c r="FD274" s="594"/>
    </row>
    <row r="275" spans="145:160" x14ac:dyDescent="0.2">
      <c r="EO275" s="1509"/>
      <c r="EP275" s="1671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77"/>
      <c r="FD275" s="594"/>
    </row>
    <row r="276" spans="145:160" x14ac:dyDescent="0.2">
      <c r="EO276" s="1509"/>
      <c r="EP276" s="1671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77"/>
      <c r="FD276" s="594"/>
    </row>
    <row r="277" spans="145:160" x14ac:dyDescent="0.2">
      <c r="EO277" s="1509"/>
      <c r="EP277" s="1671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77"/>
      <c r="FD277" s="594"/>
    </row>
    <row r="278" spans="145:160" x14ac:dyDescent="0.2">
      <c r="EO278" s="1509"/>
      <c r="EP278" s="1671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77"/>
      <c r="FD278" s="594"/>
    </row>
    <row r="279" spans="145:160" x14ac:dyDescent="0.2">
      <c r="EO279" s="1509"/>
      <c r="EP279" s="1671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77"/>
      <c r="FD279" s="594"/>
    </row>
    <row r="280" spans="145:160" x14ac:dyDescent="0.2">
      <c r="EO280" s="1509"/>
      <c r="EP280" s="1671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77"/>
      <c r="FD280" s="594"/>
    </row>
    <row r="281" spans="145:160" x14ac:dyDescent="0.2">
      <c r="EO281" s="1509"/>
      <c r="EP281" s="1671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77"/>
      <c r="FD281" s="594"/>
    </row>
    <row r="282" spans="145:160" x14ac:dyDescent="0.2">
      <c r="EO282" s="1509"/>
      <c r="EP282" s="1671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77"/>
      <c r="FD282" s="594"/>
    </row>
    <row r="283" spans="145:160" x14ac:dyDescent="0.2">
      <c r="EO283" s="1509"/>
      <c r="EP283" s="1671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77"/>
      <c r="FD283" s="594"/>
    </row>
    <row r="284" spans="145:160" x14ac:dyDescent="0.2">
      <c r="EO284" s="1509"/>
      <c r="EP284" s="1671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77"/>
      <c r="FD284" s="594"/>
    </row>
    <row r="285" spans="145:160" x14ac:dyDescent="0.2">
      <c r="EO285" s="1509"/>
      <c r="EP285" s="1671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77"/>
      <c r="FD285" s="594"/>
    </row>
    <row r="286" spans="145:160" x14ac:dyDescent="0.2">
      <c r="EO286" s="1509"/>
      <c r="EP286" s="1671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77"/>
      <c r="FD286" s="594"/>
    </row>
    <row r="287" spans="145:160" x14ac:dyDescent="0.2">
      <c r="EO287" s="1509"/>
      <c r="EP287" s="1671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77"/>
      <c r="FD287" s="594"/>
    </row>
    <row r="288" spans="145:160" x14ac:dyDescent="0.2">
      <c r="EO288" s="1509"/>
      <c r="EP288" s="1671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77"/>
      <c r="FD288" s="594"/>
    </row>
    <row r="289" spans="145:160" x14ac:dyDescent="0.2">
      <c r="EO289" s="1509"/>
      <c r="EP289" s="1671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77"/>
      <c r="FD289" s="594"/>
    </row>
    <row r="290" spans="145:160" x14ac:dyDescent="0.2">
      <c r="EO290" s="1509"/>
      <c r="EP290" s="1671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77"/>
      <c r="FD290" s="594"/>
    </row>
    <row r="291" spans="145:160" x14ac:dyDescent="0.2">
      <c r="EO291" s="1509"/>
      <c r="EP291" s="1671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77"/>
      <c r="FD291" s="594"/>
    </row>
    <row r="292" spans="145:160" x14ac:dyDescent="0.2">
      <c r="EO292" s="1509"/>
      <c r="EP292" s="1671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77"/>
      <c r="FD292" s="594"/>
    </row>
    <row r="293" spans="145:160" x14ac:dyDescent="0.2">
      <c r="EO293" s="1509"/>
      <c r="EP293" s="1671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77"/>
      <c r="FD293" s="594"/>
    </row>
    <row r="294" spans="145:160" x14ac:dyDescent="0.2">
      <c r="EO294" s="1509"/>
      <c r="EP294" s="1671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77"/>
      <c r="FD294" s="594"/>
    </row>
    <row r="295" spans="145:160" x14ac:dyDescent="0.2">
      <c r="EO295" s="1509"/>
      <c r="EP295" s="1671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77"/>
      <c r="FD295" s="594"/>
    </row>
    <row r="296" spans="145:160" x14ac:dyDescent="0.2">
      <c r="EO296" s="1509"/>
      <c r="EP296" s="1671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77"/>
      <c r="FD296" s="594"/>
    </row>
    <row r="297" spans="145:160" x14ac:dyDescent="0.2">
      <c r="EO297" s="1509"/>
      <c r="EP297" s="1671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77"/>
      <c r="FD297" s="594"/>
    </row>
    <row r="298" spans="145:160" x14ac:dyDescent="0.2">
      <c r="EO298" s="1509"/>
      <c r="EP298" s="1671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77"/>
      <c r="FD298" s="594"/>
    </row>
    <row r="299" spans="145:160" x14ac:dyDescent="0.2">
      <c r="EO299" s="1509"/>
      <c r="EP299" s="1671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77"/>
      <c r="FD299" s="594"/>
    </row>
    <row r="300" spans="145:160" x14ac:dyDescent="0.2">
      <c r="EO300" s="1509"/>
      <c r="EP300" s="1671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77"/>
      <c r="FD300" s="594"/>
    </row>
    <row r="301" spans="145:160" x14ac:dyDescent="0.2">
      <c r="EO301" s="1509"/>
      <c r="EP301" s="1671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77"/>
      <c r="FD301" s="594"/>
    </row>
    <row r="302" spans="145:160" x14ac:dyDescent="0.2">
      <c r="EO302" s="1509"/>
      <c r="EP302" s="1671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77"/>
      <c r="FD302" s="594"/>
    </row>
    <row r="303" spans="145:160" x14ac:dyDescent="0.2">
      <c r="EO303" s="1509"/>
      <c r="EP303" s="1671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77"/>
      <c r="FD303" s="594"/>
    </row>
    <row r="304" spans="145:160" x14ac:dyDescent="0.2">
      <c r="EO304" s="1509"/>
      <c r="EP304" s="1671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77"/>
      <c r="FD304" s="594"/>
    </row>
    <row r="305" spans="145:160" x14ac:dyDescent="0.2">
      <c r="EO305" s="1509"/>
      <c r="EP305" s="1671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77"/>
      <c r="FD305" s="594"/>
    </row>
    <row r="306" spans="145:160" x14ac:dyDescent="0.2">
      <c r="EO306" s="1509"/>
      <c r="EP306" s="1671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77"/>
      <c r="FD306" s="594"/>
    </row>
    <row r="307" spans="145:160" x14ac:dyDescent="0.2">
      <c r="EO307" s="1509"/>
      <c r="EP307" s="1671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77"/>
      <c r="FD307" s="594"/>
    </row>
    <row r="308" spans="145:160" x14ac:dyDescent="0.2">
      <c r="EO308" s="1509"/>
      <c r="EP308" s="1671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77"/>
      <c r="FD308" s="594"/>
    </row>
    <row r="309" spans="145:160" x14ac:dyDescent="0.2">
      <c r="EO309" s="1509"/>
      <c r="EP309" s="1671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77"/>
      <c r="FD309" s="594"/>
    </row>
    <row r="310" spans="145:160" x14ac:dyDescent="0.2">
      <c r="EO310" s="1509"/>
      <c r="EP310" s="1671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77"/>
      <c r="FD310" s="594"/>
    </row>
    <row r="311" spans="145:160" x14ac:dyDescent="0.2">
      <c r="EO311" s="1509"/>
      <c r="EP311" s="1671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77"/>
      <c r="FD311" s="594"/>
    </row>
    <row r="312" spans="145:160" x14ac:dyDescent="0.2">
      <c r="EO312" s="1509"/>
      <c r="EP312" s="1671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77"/>
      <c r="FD312" s="594"/>
    </row>
    <row r="313" spans="145:160" x14ac:dyDescent="0.2">
      <c r="EO313" s="1509"/>
      <c r="EP313" s="1671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77"/>
      <c r="FD313" s="594"/>
    </row>
    <row r="314" spans="145:160" x14ac:dyDescent="0.2">
      <c r="EO314" s="1509"/>
      <c r="EP314" s="1671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77"/>
      <c r="FD314" s="594"/>
    </row>
    <row r="315" spans="145:160" x14ac:dyDescent="0.2">
      <c r="EO315" s="1509"/>
      <c r="EP315" s="1671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77"/>
      <c r="FD315" s="594"/>
    </row>
    <row r="316" spans="145:160" x14ac:dyDescent="0.2">
      <c r="EO316" s="1509"/>
      <c r="EP316" s="1671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77"/>
      <c r="FD316" s="594"/>
    </row>
    <row r="317" spans="145:160" x14ac:dyDescent="0.2">
      <c r="EO317" s="1509"/>
      <c r="EP317" s="1671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77"/>
      <c r="FD317" s="594"/>
    </row>
    <row r="318" spans="145:160" x14ac:dyDescent="0.2">
      <c r="EO318" s="1509"/>
      <c r="EP318" s="1671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77"/>
      <c r="FD318" s="594"/>
    </row>
    <row r="319" spans="145:160" x14ac:dyDescent="0.2">
      <c r="EO319" s="1509"/>
      <c r="EP319" s="1671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77"/>
      <c r="FD319" s="594"/>
    </row>
    <row r="320" spans="145:160" x14ac:dyDescent="0.2">
      <c r="EO320" s="1509"/>
      <c r="EP320" s="1671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77"/>
      <c r="FD320" s="594"/>
    </row>
    <row r="321" spans="145:160" x14ac:dyDescent="0.2">
      <c r="EO321" s="1509"/>
      <c r="EP321" s="1671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77"/>
      <c r="FD321" s="594"/>
    </row>
    <row r="322" spans="145:160" x14ac:dyDescent="0.2">
      <c r="EO322" s="1509"/>
      <c r="EP322" s="1671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77"/>
      <c r="FD322" s="594"/>
    </row>
    <row r="323" spans="145:160" x14ac:dyDescent="0.2">
      <c r="EO323" s="1509"/>
      <c r="EP323" s="1671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77"/>
      <c r="FD323" s="594"/>
    </row>
    <row r="324" spans="145:160" x14ac:dyDescent="0.2">
      <c r="EO324" s="1509"/>
      <c r="EP324" s="1671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77"/>
      <c r="FD324" s="594"/>
    </row>
    <row r="325" spans="145:160" x14ac:dyDescent="0.2">
      <c r="EO325" s="1509"/>
      <c r="EP325" s="1671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77"/>
      <c r="FD325" s="594"/>
    </row>
    <row r="326" spans="145:160" x14ac:dyDescent="0.2">
      <c r="EO326" s="1509"/>
      <c r="EP326" s="1671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77"/>
      <c r="FD326" s="594"/>
    </row>
    <row r="327" spans="145:160" x14ac:dyDescent="0.2">
      <c r="EO327" s="1509"/>
      <c r="EP327" s="1671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77"/>
      <c r="FD327" s="594"/>
    </row>
    <row r="328" spans="145:160" x14ac:dyDescent="0.2">
      <c r="EO328" s="1509"/>
      <c r="EP328" s="1671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77"/>
      <c r="FD328" s="594"/>
    </row>
    <row r="329" spans="145:160" x14ac:dyDescent="0.2">
      <c r="EO329" s="1509"/>
      <c r="EP329" s="1671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77"/>
      <c r="FD329" s="594"/>
    </row>
    <row r="330" spans="145:160" x14ac:dyDescent="0.2">
      <c r="EO330" s="1509"/>
      <c r="EP330" s="1671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77"/>
      <c r="FD330" s="594"/>
    </row>
    <row r="331" spans="145:160" x14ac:dyDescent="0.2">
      <c r="EO331" s="1509"/>
      <c r="EP331" s="1671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77"/>
      <c r="FD331" s="594"/>
    </row>
    <row r="332" spans="145:160" x14ac:dyDescent="0.2">
      <c r="EO332" s="1509"/>
      <c r="EP332" s="1671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77"/>
      <c r="FD332" s="594"/>
    </row>
    <row r="333" spans="145:160" x14ac:dyDescent="0.2">
      <c r="EO333" s="1509"/>
      <c r="EP333" s="1671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77"/>
      <c r="FD333" s="594"/>
    </row>
    <row r="334" spans="145:160" x14ac:dyDescent="0.2">
      <c r="EO334" s="1509"/>
      <c r="EP334" s="1671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77"/>
      <c r="FD334" s="594"/>
    </row>
    <row r="335" spans="145:160" x14ac:dyDescent="0.2">
      <c r="EO335" s="1509"/>
      <c r="EP335" s="1671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77"/>
      <c r="FD335" s="594"/>
    </row>
    <row r="336" spans="145:160" x14ac:dyDescent="0.2">
      <c r="EO336" s="1509"/>
      <c r="EP336" s="1671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77"/>
      <c r="FD336" s="594"/>
    </row>
    <row r="337" spans="145:160" x14ac:dyDescent="0.2">
      <c r="EO337" s="1509"/>
      <c r="EP337" s="1671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77"/>
      <c r="FD337" s="594"/>
    </row>
    <row r="338" spans="145:160" x14ac:dyDescent="0.2">
      <c r="EO338" s="1509"/>
      <c r="EP338" s="1671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77"/>
      <c r="FD338" s="594"/>
    </row>
    <row r="339" spans="145:160" x14ac:dyDescent="0.2">
      <c r="EO339" s="1509"/>
      <c r="EP339" s="1671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77"/>
      <c r="FD339" s="594"/>
    </row>
    <row r="340" spans="145:160" x14ac:dyDescent="0.2">
      <c r="EO340" s="1509"/>
      <c r="EP340" s="1671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77"/>
      <c r="FD340" s="594"/>
    </row>
    <row r="341" spans="145:160" x14ac:dyDescent="0.2">
      <c r="EO341" s="1509"/>
      <c r="EP341" s="1671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77"/>
      <c r="FD341" s="594"/>
    </row>
    <row r="342" spans="145:160" x14ac:dyDescent="0.2">
      <c r="EO342" s="1509"/>
      <c r="EP342" s="1671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77"/>
      <c r="FD342" s="594"/>
    </row>
    <row r="343" spans="145:160" x14ac:dyDescent="0.2">
      <c r="EO343" s="1509"/>
      <c r="EP343" s="1671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77"/>
      <c r="FD343" s="594"/>
    </row>
    <row r="344" spans="145:160" x14ac:dyDescent="0.2">
      <c r="EO344" s="1509"/>
      <c r="EP344" s="1671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77"/>
      <c r="FD344" s="594"/>
    </row>
    <row r="345" spans="145:160" x14ac:dyDescent="0.2">
      <c r="EO345" s="1509"/>
      <c r="EP345" s="1671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77"/>
      <c r="FD345" s="594"/>
    </row>
    <row r="346" spans="145:160" x14ac:dyDescent="0.2">
      <c r="EO346" s="1509"/>
      <c r="EP346" s="1671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77"/>
      <c r="FD346" s="594"/>
    </row>
    <row r="347" spans="145:160" x14ac:dyDescent="0.2">
      <c r="EO347" s="1509"/>
      <c r="EP347" s="1671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77"/>
      <c r="FD347" s="594"/>
    </row>
    <row r="348" spans="145:160" x14ac:dyDescent="0.2">
      <c r="EO348" s="1509"/>
      <c r="EP348" s="1671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77"/>
      <c r="FD348" s="594"/>
    </row>
    <row r="349" spans="145:160" x14ac:dyDescent="0.2">
      <c r="EO349" s="1509"/>
      <c r="EP349" s="1671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77"/>
      <c r="FD349" s="594"/>
    </row>
    <row r="350" spans="145:160" x14ac:dyDescent="0.2">
      <c r="EO350" s="1509"/>
      <c r="EP350" s="1671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77"/>
      <c r="FD350" s="594"/>
    </row>
    <row r="351" spans="145:160" x14ac:dyDescent="0.2">
      <c r="EO351" s="1509"/>
      <c r="EP351" s="1671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77"/>
      <c r="FD351" s="594"/>
    </row>
    <row r="352" spans="145:160" x14ac:dyDescent="0.2">
      <c r="EO352" s="1509"/>
      <c r="EP352" s="1671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77"/>
      <c r="FD352" s="594"/>
    </row>
    <row r="353" spans="145:160" x14ac:dyDescent="0.2">
      <c r="EO353" s="1509"/>
      <c r="EP353" s="1671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77"/>
      <c r="FD353" s="594"/>
    </row>
    <row r="354" spans="145:160" x14ac:dyDescent="0.2">
      <c r="EO354" s="1509"/>
      <c r="EP354" s="1671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77"/>
      <c r="FD354" s="594"/>
    </row>
    <row r="355" spans="145:160" x14ac:dyDescent="0.2">
      <c r="EO355" s="1509"/>
      <c r="EP355" s="1671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77"/>
      <c r="FD355" s="594"/>
    </row>
    <row r="356" spans="145:160" x14ac:dyDescent="0.2">
      <c r="EO356" s="1509"/>
      <c r="EP356" s="1671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77"/>
      <c r="FD356" s="594"/>
    </row>
    <row r="357" spans="145:160" x14ac:dyDescent="0.2">
      <c r="EO357" s="1509"/>
      <c r="EP357" s="1671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77"/>
      <c r="FD357" s="594"/>
    </row>
    <row r="358" spans="145:160" x14ac:dyDescent="0.2">
      <c r="EO358" s="1509"/>
      <c r="EP358" s="1671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77"/>
      <c r="FD358" s="594"/>
    </row>
    <row r="359" spans="145:160" x14ac:dyDescent="0.2">
      <c r="EO359" s="1509"/>
      <c r="EP359" s="1671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77"/>
      <c r="FD359" s="594"/>
    </row>
    <row r="360" spans="145:160" x14ac:dyDescent="0.2">
      <c r="EO360" s="1509"/>
      <c r="EP360" s="1671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77"/>
      <c r="FD360" s="594"/>
    </row>
    <row r="361" spans="145:160" x14ac:dyDescent="0.2">
      <c r="EO361" s="1509"/>
      <c r="EP361" s="1671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77"/>
      <c r="FD361" s="594"/>
    </row>
    <row r="362" spans="145:160" x14ac:dyDescent="0.2">
      <c r="EO362" s="1509"/>
      <c r="EP362" s="1671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77"/>
      <c r="FD362" s="594"/>
    </row>
    <row r="363" spans="145:160" x14ac:dyDescent="0.2">
      <c r="EO363" s="1509"/>
      <c r="EP363" s="1671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77"/>
      <c r="FD363" s="594"/>
    </row>
    <row r="364" spans="145:160" x14ac:dyDescent="0.2">
      <c r="EO364" s="1509"/>
      <c r="EP364" s="1671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77"/>
      <c r="FD364" s="594"/>
    </row>
    <row r="365" spans="145:160" x14ac:dyDescent="0.2">
      <c r="EO365" s="1509"/>
      <c r="EP365" s="1671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77"/>
      <c r="FD365" s="594"/>
    </row>
    <row r="366" spans="145:160" x14ac:dyDescent="0.2">
      <c r="EO366" s="1509"/>
      <c r="EP366" s="1671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77"/>
      <c r="FD366" s="594"/>
    </row>
    <row r="367" spans="145:160" x14ac:dyDescent="0.2">
      <c r="EO367" s="1509"/>
      <c r="EP367" s="1671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77"/>
      <c r="FD367" s="594"/>
    </row>
    <row r="368" spans="145:160" x14ac:dyDescent="0.2">
      <c r="EO368" s="1509"/>
      <c r="EP368" s="1671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77"/>
      <c r="FD368" s="594"/>
    </row>
    <row r="369" spans="145:160" x14ac:dyDescent="0.2">
      <c r="EO369" s="1509"/>
      <c r="EP369" s="1671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77"/>
      <c r="FD369" s="594"/>
    </row>
    <row r="370" spans="145:160" x14ac:dyDescent="0.2">
      <c r="EO370" s="1509"/>
      <c r="EP370" s="1671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77"/>
      <c r="FD370" s="594"/>
    </row>
    <row r="371" spans="145:160" x14ac:dyDescent="0.2">
      <c r="EO371" s="1509"/>
      <c r="EP371" s="1671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77"/>
      <c r="FD371" s="594"/>
    </row>
    <row r="372" spans="145:160" x14ac:dyDescent="0.2">
      <c r="EO372" s="1509"/>
      <c r="EP372" s="1671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77"/>
      <c r="FD372" s="594"/>
    </row>
    <row r="373" spans="145:160" x14ac:dyDescent="0.2">
      <c r="EO373" s="1509"/>
      <c r="EP373" s="1671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77"/>
      <c r="FD373" s="594"/>
    </row>
    <row r="374" spans="145:160" x14ac:dyDescent="0.2">
      <c r="EO374" s="1509"/>
      <c r="EP374" s="1671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77"/>
      <c r="FD374" s="594"/>
    </row>
    <row r="375" spans="145:160" x14ac:dyDescent="0.2">
      <c r="EO375" s="1509"/>
      <c r="EP375" s="1671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77"/>
      <c r="FD375" s="594"/>
    </row>
    <row r="376" spans="145:160" x14ac:dyDescent="0.2">
      <c r="EO376" s="1509"/>
      <c r="EP376" s="1671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77"/>
      <c r="FD376" s="594"/>
    </row>
    <row r="377" spans="145:160" x14ac:dyDescent="0.2">
      <c r="EO377" s="1509"/>
      <c r="EP377" s="1671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77"/>
      <c r="FD377" s="594"/>
    </row>
    <row r="378" spans="145:160" x14ac:dyDescent="0.2">
      <c r="EO378" s="1509"/>
      <c r="EP378" s="1671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77"/>
      <c r="FD378" s="594"/>
    </row>
    <row r="379" spans="145:160" x14ac:dyDescent="0.2">
      <c r="EO379" s="1509"/>
      <c r="EP379" s="1671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77"/>
      <c r="FD379" s="594"/>
    </row>
    <row r="380" spans="145:160" x14ac:dyDescent="0.2">
      <c r="EO380" s="1509"/>
      <c r="EP380" s="1671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77"/>
      <c r="FD380" s="594"/>
    </row>
    <row r="381" spans="145:160" x14ac:dyDescent="0.2">
      <c r="EO381" s="1509"/>
      <c r="EP381" s="1671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77"/>
      <c r="FD381" s="594"/>
    </row>
    <row r="382" spans="145:160" x14ac:dyDescent="0.2">
      <c r="EO382" s="1509"/>
      <c r="EP382" s="1671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77"/>
      <c r="FD382" s="594"/>
    </row>
    <row r="383" spans="145:160" x14ac:dyDescent="0.2">
      <c r="EO383" s="1509"/>
      <c r="EP383" s="1671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77"/>
      <c r="FD383" s="594"/>
    </row>
    <row r="384" spans="145:160" x14ac:dyDescent="0.2">
      <c r="EO384" s="1509"/>
      <c r="EP384" s="1671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77"/>
      <c r="FD384" s="594"/>
    </row>
    <row r="385" spans="145:160" x14ac:dyDescent="0.2">
      <c r="EO385" s="1509"/>
      <c r="EP385" s="1671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77"/>
      <c r="FD385" s="594"/>
    </row>
    <row r="386" spans="145:160" x14ac:dyDescent="0.2">
      <c r="EO386" s="1509"/>
      <c r="EP386" s="1671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77"/>
      <c r="FD386" s="594"/>
    </row>
    <row r="387" spans="145:160" x14ac:dyDescent="0.2">
      <c r="EO387" s="1509"/>
      <c r="EP387" s="1671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77"/>
      <c r="FD387" s="594"/>
    </row>
    <row r="388" spans="145:160" x14ac:dyDescent="0.2">
      <c r="EO388" s="1509"/>
      <c r="EP388" s="1671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77"/>
      <c r="FD388" s="594"/>
    </row>
    <row r="389" spans="145:160" x14ac:dyDescent="0.2">
      <c r="EO389" s="1509"/>
      <c r="EP389" s="1671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77"/>
      <c r="FD389" s="594"/>
    </row>
    <row r="390" spans="145:160" x14ac:dyDescent="0.2">
      <c r="EO390" s="1509"/>
      <c r="EP390" s="1671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77"/>
      <c r="FD390" s="594"/>
    </row>
    <row r="391" spans="145:160" x14ac:dyDescent="0.2">
      <c r="EO391" s="1509"/>
      <c r="EP391" s="1671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77"/>
      <c r="FD391" s="594"/>
    </row>
    <row r="392" spans="145:160" x14ac:dyDescent="0.2">
      <c r="EO392" s="1509"/>
      <c r="EP392" s="1671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77"/>
      <c r="FD392" s="594"/>
    </row>
    <row r="393" spans="145:160" x14ac:dyDescent="0.2">
      <c r="EO393" s="1509"/>
      <c r="EP393" s="1671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77"/>
      <c r="FD393" s="594"/>
    </row>
    <row r="394" spans="145:160" x14ac:dyDescent="0.2">
      <c r="EO394" s="1509"/>
      <c r="EP394" s="1671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77"/>
      <c r="FD394" s="594"/>
    </row>
    <row r="395" spans="145:160" x14ac:dyDescent="0.2">
      <c r="EO395" s="1509"/>
      <c r="EP395" s="1671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77"/>
      <c r="FD395" s="594"/>
    </row>
    <row r="396" spans="145:160" x14ac:dyDescent="0.2">
      <c r="EO396" s="1509"/>
      <c r="EP396" s="1671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77"/>
      <c r="FD396" s="594"/>
    </row>
    <row r="397" spans="145:160" x14ac:dyDescent="0.2">
      <c r="EO397" s="1509"/>
      <c r="EP397" s="1671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77"/>
      <c r="FD397" s="594"/>
    </row>
    <row r="398" spans="145:160" x14ac:dyDescent="0.2">
      <c r="EO398" s="1509"/>
      <c r="EP398" s="1671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77"/>
      <c r="FD398" s="594"/>
    </row>
    <row r="399" spans="145:160" x14ac:dyDescent="0.2">
      <c r="EO399" s="1509"/>
      <c r="EP399" s="1671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77"/>
      <c r="FD399" s="594"/>
    </row>
    <row r="400" spans="145:160" x14ac:dyDescent="0.2">
      <c r="EO400" s="1509"/>
      <c r="EP400" s="1671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77"/>
      <c r="FD400" s="594"/>
    </row>
    <row r="401" spans="145:160" x14ac:dyDescent="0.2">
      <c r="EO401" s="1509"/>
      <c r="EP401" s="1671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77"/>
      <c r="FD401" s="594"/>
    </row>
    <row r="402" spans="145:160" x14ac:dyDescent="0.2">
      <c r="EO402" s="1509"/>
      <c r="EP402" s="1671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77"/>
      <c r="FD402" s="594"/>
    </row>
    <row r="403" spans="145:160" x14ac:dyDescent="0.2">
      <c r="EO403" s="1509"/>
      <c r="EP403" s="1671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77"/>
      <c r="FD403" s="594"/>
    </row>
    <row r="404" spans="145:160" x14ac:dyDescent="0.2">
      <c r="EO404" s="1509"/>
      <c r="EP404" s="1671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77"/>
      <c r="FD404" s="594"/>
    </row>
    <row r="405" spans="145:160" x14ac:dyDescent="0.2">
      <c r="EO405" s="1509"/>
      <c r="EP405" s="1671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77"/>
      <c r="FD405" s="594"/>
    </row>
    <row r="406" spans="145:160" x14ac:dyDescent="0.2">
      <c r="EO406" s="1509"/>
      <c r="EP406" s="1671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77"/>
      <c r="FD406" s="594"/>
    </row>
    <row r="407" spans="145:160" x14ac:dyDescent="0.2">
      <c r="EO407" s="1509"/>
      <c r="EP407" s="1671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77"/>
      <c r="FD407" s="594"/>
    </row>
    <row r="408" spans="145:160" x14ac:dyDescent="0.2">
      <c r="EO408" s="1509"/>
      <c r="EP408" s="1671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77"/>
      <c r="FD408" s="594"/>
    </row>
    <row r="409" spans="145:160" x14ac:dyDescent="0.2">
      <c r="EO409" s="1509"/>
      <c r="EP409" s="1671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77"/>
      <c r="FD409" s="594"/>
    </row>
    <row r="410" spans="145:160" x14ac:dyDescent="0.2">
      <c r="EO410" s="1509"/>
      <c r="EP410" s="1671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77"/>
      <c r="FD410" s="594"/>
    </row>
    <row r="411" spans="145:160" x14ac:dyDescent="0.2">
      <c r="EO411" s="1509"/>
      <c r="EP411" s="1671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77"/>
      <c r="FD411" s="594"/>
    </row>
    <row r="412" spans="145:160" x14ac:dyDescent="0.2">
      <c r="EO412" s="1509"/>
      <c r="EP412" s="1671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77"/>
      <c r="FD412" s="594"/>
    </row>
    <row r="413" spans="145:160" x14ac:dyDescent="0.2">
      <c r="EO413" s="1509"/>
      <c r="EP413" s="1671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77"/>
      <c r="FD413" s="594"/>
    </row>
    <row r="414" spans="145:160" x14ac:dyDescent="0.2">
      <c r="EO414" s="1509"/>
      <c r="EP414" s="1671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77"/>
      <c r="FD414" s="594"/>
    </row>
    <row r="415" spans="145:160" x14ac:dyDescent="0.2">
      <c r="EO415" s="1509"/>
      <c r="EP415" s="1671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77"/>
      <c r="FD415" s="594"/>
    </row>
    <row r="416" spans="145:160" x14ac:dyDescent="0.2">
      <c r="EO416" s="1509"/>
      <c r="EP416" s="1671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77"/>
      <c r="FD416" s="594"/>
    </row>
    <row r="417" spans="145:160" x14ac:dyDescent="0.2">
      <c r="EO417" s="1509"/>
      <c r="EP417" s="1671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77"/>
      <c r="FD417" s="594"/>
    </row>
    <row r="418" spans="145:160" x14ac:dyDescent="0.2">
      <c r="EO418" s="1509"/>
      <c r="EP418" s="1671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77"/>
      <c r="FD418" s="594"/>
    </row>
    <row r="419" spans="145:160" x14ac:dyDescent="0.2">
      <c r="EO419" s="1509"/>
      <c r="EP419" s="1671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77"/>
      <c r="FD419" s="594"/>
    </row>
    <row r="420" spans="145:160" x14ac:dyDescent="0.2">
      <c r="EO420" s="1509"/>
      <c r="EP420" s="1671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77"/>
      <c r="FD420" s="594"/>
    </row>
    <row r="421" spans="145:160" x14ac:dyDescent="0.2">
      <c r="EO421" s="1509"/>
      <c r="EP421" s="1671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77"/>
      <c r="FD421" s="594"/>
    </row>
    <row r="422" spans="145:160" x14ac:dyDescent="0.2">
      <c r="EO422" s="1509"/>
      <c r="EP422" s="1671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77"/>
      <c r="FD422" s="594"/>
    </row>
    <row r="423" spans="145:160" x14ac:dyDescent="0.2">
      <c r="EO423" s="1509"/>
      <c r="EP423" s="1671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77"/>
      <c r="FD423" s="594"/>
    </row>
    <row r="424" spans="145:160" x14ac:dyDescent="0.2">
      <c r="EO424" s="1509"/>
      <c r="EP424" s="1671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77"/>
      <c r="FD424" s="594"/>
    </row>
    <row r="425" spans="145:160" x14ac:dyDescent="0.2">
      <c r="EO425" s="1509"/>
      <c r="EP425" s="1671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77"/>
      <c r="FD425" s="594"/>
    </row>
    <row r="426" spans="145:160" x14ac:dyDescent="0.2">
      <c r="EO426" s="1509"/>
      <c r="EP426" s="1671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77"/>
      <c r="FD426" s="594"/>
    </row>
    <row r="427" spans="145:160" x14ac:dyDescent="0.2">
      <c r="EO427" s="1509"/>
      <c r="EP427" s="1671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77"/>
      <c r="FD427" s="594"/>
    </row>
    <row r="428" spans="145:160" x14ac:dyDescent="0.2">
      <c r="EO428" s="1509"/>
      <c r="EP428" s="1671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77"/>
      <c r="FD428" s="594"/>
    </row>
    <row r="429" spans="145:160" x14ac:dyDescent="0.2">
      <c r="EO429" s="1509"/>
      <c r="EP429" s="1671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77"/>
      <c r="FD429" s="594"/>
    </row>
    <row r="430" spans="145:160" x14ac:dyDescent="0.2">
      <c r="EO430" s="1509"/>
      <c r="EP430" s="1671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77"/>
      <c r="FD430" s="594"/>
    </row>
    <row r="431" spans="145:160" x14ac:dyDescent="0.2">
      <c r="EO431" s="1509"/>
      <c r="EP431" s="1671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77"/>
      <c r="FD431" s="594"/>
    </row>
    <row r="432" spans="145:160" x14ac:dyDescent="0.2">
      <c r="EO432" s="1509"/>
      <c r="EP432" s="1671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77"/>
      <c r="FD432" s="594"/>
    </row>
    <row r="433" spans="145:160" x14ac:dyDescent="0.2">
      <c r="EO433" s="1509"/>
      <c r="EP433" s="1671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77"/>
      <c r="FD433" s="594"/>
    </row>
    <row r="434" spans="145:160" x14ac:dyDescent="0.2">
      <c r="EO434" s="1509"/>
      <c r="EP434" s="1671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77"/>
      <c r="FD434" s="594"/>
    </row>
    <row r="435" spans="145:160" x14ac:dyDescent="0.2">
      <c r="EO435" s="1509"/>
      <c r="EP435" s="1671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77"/>
      <c r="FD435" s="594"/>
    </row>
    <row r="436" spans="145:160" x14ac:dyDescent="0.2">
      <c r="EO436" s="1509"/>
      <c r="EP436" s="1671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77"/>
      <c r="FD436" s="594"/>
    </row>
    <row r="437" spans="145:160" x14ac:dyDescent="0.2">
      <c r="EO437" s="1509"/>
      <c r="EP437" s="1671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77"/>
      <c r="FD437" s="594"/>
    </row>
    <row r="438" spans="145:160" x14ac:dyDescent="0.2">
      <c r="EO438" s="1509"/>
      <c r="EP438" s="1671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77"/>
      <c r="FD438" s="594"/>
    </row>
    <row r="439" spans="145:160" x14ac:dyDescent="0.2">
      <c r="EO439" s="1509"/>
      <c r="EP439" s="1671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77"/>
      <c r="FD439" s="594"/>
    </row>
    <row r="440" spans="145:160" x14ac:dyDescent="0.2">
      <c r="EO440" s="1509"/>
      <c r="EP440" s="1671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77"/>
      <c r="FD440" s="594"/>
    </row>
    <row r="441" spans="145:160" x14ac:dyDescent="0.2">
      <c r="EO441" s="1509"/>
      <c r="EP441" s="1671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77"/>
      <c r="FD441" s="594"/>
    </row>
    <row r="442" spans="145:160" x14ac:dyDescent="0.2">
      <c r="EO442" s="1509"/>
      <c r="EP442" s="1671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77"/>
      <c r="FD442" s="594"/>
    </row>
    <row r="443" spans="145:160" x14ac:dyDescent="0.2">
      <c r="EO443" s="1509"/>
      <c r="EP443" s="1671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77"/>
      <c r="FD443" s="594"/>
    </row>
    <row r="444" spans="145:160" x14ac:dyDescent="0.2">
      <c r="EO444" s="1509"/>
      <c r="EP444" s="1671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77"/>
      <c r="FD444" s="594"/>
    </row>
    <row r="445" spans="145:160" x14ac:dyDescent="0.2">
      <c r="EO445" s="1509"/>
      <c r="EP445" s="1671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77"/>
      <c r="FD445" s="594"/>
    </row>
    <row r="446" spans="145:160" x14ac:dyDescent="0.2">
      <c r="EO446" s="1509"/>
      <c r="EP446" s="1671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77"/>
      <c r="FD446" s="594"/>
    </row>
    <row r="447" spans="145:160" x14ac:dyDescent="0.2">
      <c r="EO447" s="1509"/>
      <c r="EP447" s="1671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77"/>
      <c r="FD447" s="594"/>
    </row>
    <row r="448" spans="145:160" x14ac:dyDescent="0.2">
      <c r="EO448" s="1509"/>
      <c r="EP448" s="1671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77"/>
      <c r="FD448" s="594"/>
    </row>
    <row r="449" spans="145:160" x14ac:dyDescent="0.2">
      <c r="EO449" s="1509"/>
      <c r="EP449" s="1671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77"/>
      <c r="FD449" s="594"/>
    </row>
    <row r="450" spans="145:160" x14ac:dyDescent="0.2">
      <c r="EO450" s="1509"/>
      <c r="EP450" s="1671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77"/>
      <c r="FD450" s="594"/>
    </row>
    <row r="451" spans="145:160" x14ac:dyDescent="0.2">
      <c r="EO451" s="1509"/>
      <c r="EP451" s="1671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77"/>
      <c r="FD451" s="594"/>
    </row>
    <row r="452" spans="145:160" x14ac:dyDescent="0.2">
      <c r="EO452" s="1509"/>
      <c r="EP452" s="1671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77"/>
      <c r="FD452" s="594"/>
    </row>
    <row r="453" spans="145:160" x14ac:dyDescent="0.2">
      <c r="EO453" s="1509"/>
      <c r="EP453" s="1671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77"/>
      <c r="FD453" s="594"/>
    </row>
    <row r="454" spans="145:160" x14ac:dyDescent="0.2">
      <c r="EO454" s="1509"/>
      <c r="EP454" s="1671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77"/>
      <c r="FD454" s="594"/>
    </row>
    <row r="455" spans="145:160" x14ac:dyDescent="0.2">
      <c r="EO455" s="1509"/>
      <c r="EP455" s="1671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77"/>
      <c r="FD455" s="594"/>
    </row>
    <row r="456" spans="145:160" x14ac:dyDescent="0.2">
      <c r="EO456" s="1509"/>
      <c r="EP456" s="1671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77"/>
      <c r="FD456" s="594"/>
    </row>
    <row r="457" spans="145:160" x14ac:dyDescent="0.2">
      <c r="EO457" s="1509"/>
      <c r="EP457" s="1671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77"/>
      <c r="FD457" s="594"/>
    </row>
    <row r="458" spans="145:160" x14ac:dyDescent="0.2">
      <c r="EO458" s="1509"/>
      <c r="EP458" s="1671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77"/>
      <c r="FD458" s="594"/>
    </row>
    <row r="459" spans="145:160" x14ac:dyDescent="0.2">
      <c r="EO459" s="1509"/>
      <c r="EP459" s="1671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77"/>
      <c r="FD459" s="594"/>
    </row>
    <row r="460" spans="145:160" x14ac:dyDescent="0.2">
      <c r="EO460" s="1509"/>
      <c r="EP460" s="1671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77"/>
      <c r="FD460" s="594"/>
    </row>
    <row r="461" spans="145:160" x14ac:dyDescent="0.2">
      <c r="EO461" s="1509"/>
      <c r="EP461" s="1671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77"/>
      <c r="FD461" s="594"/>
    </row>
    <row r="462" spans="145:160" x14ac:dyDescent="0.2">
      <c r="EO462" s="1509"/>
      <c r="EP462" s="1671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77"/>
      <c r="FD462" s="594"/>
    </row>
    <row r="463" spans="145:160" x14ac:dyDescent="0.2">
      <c r="EO463" s="1509"/>
      <c r="EP463" s="1671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77"/>
      <c r="FD463" s="594"/>
    </row>
    <row r="464" spans="145:160" x14ac:dyDescent="0.2">
      <c r="EO464" s="1509"/>
      <c r="EP464" s="1671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77"/>
      <c r="FD464" s="594"/>
    </row>
    <row r="465" spans="145:160" x14ac:dyDescent="0.2">
      <c r="EO465" s="1509"/>
      <c r="EP465" s="1671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77"/>
      <c r="FD465" s="594"/>
    </row>
    <row r="466" spans="145:160" x14ac:dyDescent="0.2">
      <c r="EO466" s="1509"/>
      <c r="EP466" s="1671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77"/>
      <c r="FD466" s="594"/>
    </row>
    <row r="467" spans="145:160" x14ac:dyDescent="0.2">
      <c r="EO467" s="1509"/>
      <c r="EP467" s="1671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77"/>
      <c r="FD467" s="594"/>
    </row>
    <row r="468" spans="145:160" x14ac:dyDescent="0.2">
      <c r="EO468" s="1509"/>
      <c r="EP468" s="1671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77"/>
      <c r="FD468" s="594"/>
    </row>
    <row r="469" spans="145:160" x14ac:dyDescent="0.2">
      <c r="EO469" s="1509"/>
      <c r="EP469" s="1671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77"/>
      <c r="FD469" s="594"/>
    </row>
    <row r="470" spans="145:160" x14ac:dyDescent="0.2">
      <c r="EO470" s="1509"/>
      <c r="EP470" s="1671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77"/>
      <c r="FD470" s="594"/>
    </row>
    <row r="471" spans="145:160" x14ac:dyDescent="0.2">
      <c r="EO471" s="1509"/>
      <c r="EP471" s="1671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77"/>
      <c r="FD471" s="594"/>
    </row>
    <row r="472" spans="145:160" x14ac:dyDescent="0.2">
      <c r="EO472" s="1509"/>
      <c r="EP472" s="1671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77"/>
      <c r="FD472" s="594"/>
    </row>
    <row r="473" spans="145:160" x14ac:dyDescent="0.2">
      <c r="EO473" s="1509"/>
      <c r="EP473" s="1671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77"/>
      <c r="FD473" s="594"/>
    </row>
    <row r="474" spans="145:160" x14ac:dyDescent="0.2">
      <c r="EO474" s="1509"/>
      <c r="EP474" s="1671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77"/>
      <c r="FD474" s="594"/>
    </row>
    <row r="475" spans="145:160" x14ac:dyDescent="0.2">
      <c r="EO475" s="1509"/>
      <c r="EP475" s="1671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77"/>
      <c r="FD475" s="594"/>
    </row>
    <row r="476" spans="145:160" x14ac:dyDescent="0.2">
      <c r="EO476" s="1509"/>
      <c r="EP476" s="1671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77"/>
      <c r="FD476" s="594"/>
    </row>
    <row r="477" spans="145:160" x14ac:dyDescent="0.2">
      <c r="EO477" s="1509"/>
      <c r="EP477" s="1671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77"/>
      <c r="FD477" s="594"/>
    </row>
    <row r="478" spans="145:160" x14ac:dyDescent="0.2">
      <c r="EO478" s="1509"/>
      <c r="EP478" s="1671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77"/>
      <c r="FD478" s="594"/>
    </row>
    <row r="479" spans="145:160" x14ac:dyDescent="0.2">
      <c r="EO479" s="1509"/>
      <c r="EP479" s="1671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77"/>
      <c r="FD479" s="594"/>
    </row>
    <row r="480" spans="145:160" x14ac:dyDescent="0.2">
      <c r="EO480" s="1509"/>
      <c r="EP480" s="1671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77"/>
      <c r="FD480" s="594"/>
    </row>
    <row r="481" spans="145:160" x14ac:dyDescent="0.2">
      <c r="EO481" s="1509"/>
      <c r="EP481" s="1671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77"/>
      <c r="FD481" s="594"/>
    </row>
    <row r="482" spans="145:160" x14ac:dyDescent="0.2">
      <c r="EO482" s="1509"/>
      <c r="EP482" s="1671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77"/>
      <c r="FD482" s="594"/>
    </row>
    <row r="483" spans="145:160" x14ac:dyDescent="0.2">
      <c r="EO483" s="1509"/>
      <c r="EP483" s="1671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77"/>
      <c r="FD483" s="594"/>
    </row>
    <row r="484" spans="145:160" x14ac:dyDescent="0.2">
      <c r="EO484" s="1509"/>
      <c r="EP484" s="1671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77"/>
      <c r="FD484" s="594"/>
    </row>
    <row r="485" spans="145:160" x14ac:dyDescent="0.2">
      <c r="EO485" s="1509"/>
      <c r="EP485" s="1671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77"/>
      <c r="FD485" s="594"/>
    </row>
    <row r="486" spans="145:160" x14ac:dyDescent="0.2">
      <c r="EO486" s="1509"/>
      <c r="EP486" s="1671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77"/>
      <c r="FD486" s="594"/>
    </row>
    <row r="487" spans="145:160" x14ac:dyDescent="0.2">
      <c r="EO487" s="1509"/>
      <c r="EP487" s="1671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77"/>
      <c r="FD487" s="594"/>
    </row>
    <row r="488" spans="145:160" x14ac:dyDescent="0.2">
      <c r="EO488" s="1509"/>
      <c r="EP488" s="1671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77"/>
      <c r="FD488" s="594"/>
    </row>
    <row r="489" spans="145:160" x14ac:dyDescent="0.2">
      <c r="EO489" s="1509"/>
      <c r="EP489" s="1671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77"/>
      <c r="FD489" s="594"/>
    </row>
    <row r="490" spans="145:160" x14ac:dyDescent="0.2">
      <c r="EO490" s="1509"/>
      <c r="EP490" s="1671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77"/>
      <c r="FD490" s="594"/>
    </row>
    <row r="491" spans="145:160" x14ac:dyDescent="0.2">
      <c r="EO491" s="1509"/>
      <c r="EP491" s="1671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77"/>
      <c r="FD491" s="594"/>
    </row>
    <row r="492" spans="145:160" x14ac:dyDescent="0.2">
      <c r="EO492" s="1509"/>
      <c r="EP492" s="1671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77"/>
      <c r="FD492" s="594"/>
    </row>
    <row r="493" spans="145:160" x14ac:dyDescent="0.2">
      <c r="EO493" s="1509"/>
      <c r="EP493" s="1671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77"/>
      <c r="FD493" s="594"/>
    </row>
    <row r="494" spans="145:160" x14ac:dyDescent="0.2">
      <c r="EO494" s="1509"/>
      <c r="EP494" s="1671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77"/>
      <c r="FD494" s="594"/>
    </row>
    <row r="495" spans="145:160" x14ac:dyDescent="0.2">
      <c r="EO495" s="1509"/>
      <c r="EP495" s="1671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77"/>
      <c r="FD495" s="594"/>
    </row>
    <row r="496" spans="145:160" x14ac:dyDescent="0.2">
      <c r="EO496" s="1509"/>
      <c r="EP496" s="1671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77"/>
      <c r="FD496" s="594"/>
    </row>
    <row r="497" spans="145:160" x14ac:dyDescent="0.2">
      <c r="EO497" s="1509"/>
      <c r="EP497" s="1671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77"/>
      <c r="FD497" s="594"/>
    </row>
    <row r="498" spans="145:160" x14ac:dyDescent="0.2">
      <c r="EO498" s="1509"/>
      <c r="EP498" s="1671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77"/>
      <c r="FD498" s="594"/>
    </row>
    <row r="499" spans="145:160" x14ac:dyDescent="0.2">
      <c r="EO499" s="1509"/>
      <c r="EP499" s="1671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77"/>
      <c r="FD499" s="594"/>
    </row>
    <row r="500" spans="145:160" x14ac:dyDescent="0.2">
      <c r="EO500" s="1509"/>
      <c r="EP500" s="1671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77"/>
      <c r="FD500" s="594"/>
    </row>
    <row r="501" spans="145:160" x14ac:dyDescent="0.2">
      <c r="EO501" s="1509"/>
      <c r="EP501" s="1671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77"/>
      <c r="FD501" s="594"/>
    </row>
    <row r="502" spans="145:160" x14ac:dyDescent="0.2">
      <c r="EO502" s="1509"/>
      <c r="EP502" s="1671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77"/>
      <c r="FD502" s="594"/>
    </row>
    <row r="503" spans="145:160" x14ac:dyDescent="0.2">
      <c r="EO503" s="1509"/>
      <c r="EP503" s="1671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77"/>
      <c r="FD503" s="594"/>
    </row>
    <row r="504" spans="145:160" x14ac:dyDescent="0.2">
      <c r="EO504" s="1509"/>
      <c r="EP504" s="1671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77"/>
      <c r="FD504" s="594"/>
    </row>
    <row r="505" spans="145:160" x14ac:dyDescent="0.2">
      <c r="EO505" s="1509"/>
      <c r="EP505" s="1671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77"/>
      <c r="FD505" s="594"/>
    </row>
    <row r="506" spans="145:160" x14ac:dyDescent="0.2">
      <c r="EO506" s="1509"/>
      <c r="EP506" s="1671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77"/>
      <c r="FD506" s="594"/>
    </row>
    <row r="507" spans="145:160" x14ac:dyDescent="0.2">
      <c r="EO507" s="1509"/>
      <c r="EP507" s="1671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77"/>
      <c r="FD507" s="594"/>
    </row>
    <row r="508" spans="145:160" x14ac:dyDescent="0.2">
      <c r="EO508" s="1509"/>
      <c r="EP508" s="1671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77"/>
      <c r="FD508" s="594"/>
    </row>
    <row r="509" spans="145:160" x14ac:dyDescent="0.2">
      <c r="EO509" s="1509"/>
      <c r="EP509" s="1671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77"/>
      <c r="FD509" s="594"/>
    </row>
    <row r="510" spans="145:160" x14ac:dyDescent="0.2">
      <c r="EO510" s="1509"/>
      <c r="EP510" s="1671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77"/>
      <c r="FD510" s="594"/>
    </row>
    <row r="511" spans="145:160" x14ac:dyDescent="0.2">
      <c r="EO511" s="1509"/>
      <c r="EP511" s="1671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77"/>
      <c r="FD511" s="594"/>
    </row>
    <row r="512" spans="145:160" x14ac:dyDescent="0.2">
      <c r="EO512" s="1509"/>
      <c r="EP512" s="1671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77"/>
      <c r="FD512" s="594"/>
    </row>
    <row r="513" spans="145:160" x14ac:dyDescent="0.2">
      <c r="EO513" s="1509"/>
      <c r="EP513" s="1671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77"/>
      <c r="FD513" s="594"/>
    </row>
    <row r="514" spans="145:160" x14ac:dyDescent="0.2">
      <c r="EO514" s="1509"/>
      <c r="EP514" s="1671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77"/>
      <c r="FD514" s="594"/>
    </row>
    <row r="515" spans="145:160" x14ac:dyDescent="0.2">
      <c r="EO515" s="1509"/>
      <c r="EP515" s="1671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77"/>
      <c r="FD515" s="594"/>
    </row>
    <row r="516" spans="145:160" x14ac:dyDescent="0.2">
      <c r="EO516" s="1509"/>
      <c r="EP516" s="1671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77"/>
      <c r="FD516" s="594"/>
    </row>
    <row r="517" spans="145:160" x14ac:dyDescent="0.2">
      <c r="EO517" s="1509"/>
      <c r="EP517" s="1671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77"/>
      <c r="FD517" s="594"/>
    </row>
    <row r="518" spans="145:160" x14ac:dyDescent="0.2">
      <c r="EO518" s="1509"/>
      <c r="EP518" s="1671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77"/>
      <c r="FD518" s="594"/>
    </row>
    <row r="519" spans="145:160" x14ac:dyDescent="0.2">
      <c r="EO519" s="1509"/>
      <c r="EP519" s="1671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77"/>
      <c r="FD519" s="594"/>
    </row>
    <row r="520" spans="145:160" x14ac:dyDescent="0.2">
      <c r="EO520" s="1509"/>
      <c r="EP520" s="1671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77"/>
      <c r="FD520" s="594"/>
    </row>
    <row r="521" spans="145:160" x14ac:dyDescent="0.2">
      <c r="EO521" s="1509"/>
      <c r="EP521" s="1671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77"/>
      <c r="FD521" s="594"/>
    </row>
    <row r="522" spans="145:160" x14ac:dyDescent="0.2">
      <c r="EO522" s="1509"/>
      <c r="EP522" s="1671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77"/>
      <c r="FD522" s="594"/>
    </row>
    <row r="523" spans="145:160" x14ac:dyDescent="0.2">
      <c r="EO523" s="1509"/>
      <c r="EP523" s="1671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77"/>
      <c r="FD523" s="594"/>
    </row>
    <row r="524" spans="145:160" x14ac:dyDescent="0.2">
      <c r="EO524" s="1509"/>
      <c r="EP524" s="1671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77"/>
      <c r="FD524" s="594"/>
    </row>
    <row r="525" spans="145:160" x14ac:dyDescent="0.2">
      <c r="EO525" s="1509"/>
      <c r="EP525" s="1671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77"/>
      <c r="FD525" s="594"/>
    </row>
    <row r="526" spans="145:160" x14ac:dyDescent="0.2">
      <c r="EO526" s="1509"/>
      <c r="EP526" s="1671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77"/>
      <c r="FD526" s="594"/>
    </row>
    <row r="527" spans="145:160" x14ac:dyDescent="0.2">
      <c r="EO527" s="1509"/>
      <c r="EP527" s="1671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77"/>
      <c r="FD527" s="594"/>
    </row>
    <row r="528" spans="145:160" x14ac:dyDescent="0.2">
      <c r="EO528" s="1509"/>
      <c r="EP528" s="1671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77"/>
      <c r="FD528" s="594"/>
    </row>
    <row r="529" spans="145:160" x14ac:dyDescent="0.2">
      <c r="EO529" s="1509"/>
      <c r="EP529" s="1671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77"/>
      <c r="FD529" s="594"/>
    </row>
    <row r="530" spans="145:160" x14ac:dyDescent="0.2">
      <c r="EO530" s="1509"/>
      <c r="EP530" s="1671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77"/>
      <c r="FD530" s="594"/>
    </row>
    <row r="531" spans="145:160" x14ac:dyDescent="0.2">
      <c r="EO531" s="1509"/>
      <c r="EP531" s="1671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77"/>
      <c r="FD531" s="594"/>
    </row>
    <row r="532" spans="145:160" x14ac:dyDescent="0.2">
      <c r="EO532" s="1509"/>
      <c r="EP532" s="1671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77"/>
      <c r="FD532" s="594"/>
    </row>
    <row r="533" spans="145:160" x14ac:dyDescent="0.2">
      <c r="EO533" s="1509"/>
      <c r="EP533" s="1671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77"/>
      <c r="FD533" s="594"/>
    </row>
    <row r="534" spans="145:160" x14ac:dyDescent="0.2">
      <c r="EO534" s="1509"/>
      <c r="EP534" s="1671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77"/>
      <c r="FD534" s="594"/>
    </row>
    <row r="535" spans="145:160" x14ac:dyDescent="0.2">
      <c r="EO535" s="1509"/>
      <c r="EP535" s="1671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77"/>
      <c r="FD535" s="594"/>
    </row>
    <row r="536" spans="145:160" x14ac:dyDescent="0.2">
      <c r="EO536" s="1509"/>
      <c r="EP536" s="1671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77"/>
      <c r="FD536" s="594"/>
    </row>
    <row r="537" spans="145:160" x14ac:dyDescent="0.2">
      <c r="EO537" s="1509"/>
      <c r="EP537" s="1671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77"/>
      <c r="FD537" s="594"/>
    </row>
    <row r="538" spans="145:160" x14ac:dyDescent="0.2">
      <c r="EO538" s="1509"/>
      <c r="EP538" s="1671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77"/>
      <c r="FD538" s="594"/>
    </row>
    <row r="539" spans="145:160" x14ac:dyDescent="0.2">
      <c r="EO539" s="1509"/>
      <c r="EP539" s="1671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77"/>
      <c r="FD539" s="594"/>
    </row>
    <row r="540" spans="145:160" x14ac:dyDescent="0.2">
      <c r="EO540" s="1509"/>
      <c r="EP540" s="1671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77"/>
      <c r="FD540" s="594"/>
    </row>
    <row r="541" spans="145:160" x14ac:dyDescent="0.2">
      <c r="EO541" s="1509"/>
      <c r="EP541" s="1671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77"/>
      <c r="FD541" s="594"/>
    </row>
    <row r="542" spans="145:160" x14ac:dyDescent="0.2">
      <c r="EO542" s="1509"/>
      <c r="EP542" s="1671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77"/>
      <c r="FD542" s="594"/>
    </row>
    <row r="543" spans="145:160" x14ac:dyDescent="0.2">
      <c r="EO543" s="1509"/>
      <c r="EP543" s="1671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77"/>
      <c r="FD543" s="594"/>
    </row>
    <row r="544" spans="145:160" x14ac:dyDescent="0.2">
      <c r="EO544" s="1509"/>
      <c r="EP544" s="1671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77"/>
      <c r="FD544" s="594"/>
    </row>
    <row r="545" spans="145:160" x14ac:dyDescent="0.2">
      <c r="EO545" s="1509"/>
      <c r="EP545" s="1671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77"/>
      <c r="FD545" s="594"/>
    </row>
    <row r="546" spans="145:160" x14ac:dyDescent="0.2">
      <c r="EO546" s="1509"/>
      <c r="EP546" s="1671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77"/>
      <c r="FD546" s="594"/>
    </row>
    <row r="547" spans="145:160" x14ac:dyDescent="0.2">
      <c r="EO547" s="1509"/>
      <c r="EP547" s="1671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77"/>
      <c r="FD547" s="594"/>
    </row>
    <row r="548" spans="145:160" x14ac:dyDescent="0.2">
      <c r="EO548" s="1509"/>
      <c r="EP548" s="1671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77"/>
      <c r="FD548" s="594"/>
    </row>
    <row r="549" spans="145:160" x14ac:dyDescent="0.2">
      <c r="EO549" s="1509"/>
      <c r="EP549" s="1671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77"/>
      <c r="FD549" s="594"/>
    </row>
    <row r="550" spans="145:160" x14ac:dyDescent="0.2">
      <c r="EO550" s="1509"/>
      <c r="EP550" s="1671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77"/>
      <c r="FD550" s="594"/>
    </row>
    <row r="551" spans="145:160" x14ac:dyDescent="0.2">
      <c r="EO551" s="1509"/>
      <c r="EP551" s="1671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77"/>
      <c r="FD551" s="594"/>
    </row>
    <row r="552" spans="145:160" x14ac:dyDescent="0.2">
      <c r="EO552" s="1509"/>
      <c r="EP552" s="1671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77"/>
      <c r="FD552" s="594"/>
    </row>
  </sheetData>
  <sheetProtection sheet="1" formatCells="0" formatColumns="0" formatRows="0" insertColumns="0" insertRows="0" insertHyperlinks="0" sort="0" autoFilter="0" pivotTables="0"/>
  <mergeCells count="509">
    <mergeCell ref="NO88:NP88"/>
    <mergeCell ref="NR83:NR84"/>
    <mergeCell ref="HY85:HZ85"/>
    <mergeCell ref="NO85:NP85"/>
    <mergeCell ref="HY86:HZ86"/>
    <mergeCell ref="NO86:NP86"/>
    <mergeCell ref="HY87:HZ87"/>
    <mergeCell ref="NO87:NP87"/>
    <mergeCell ref="NH83:NH84"/>
    <mergeCell ref="NJ83:NK84"/>
    <mergeCell ref="NL83:NL84"/>
    <mergeCell ref="NM83:NM84"/>
    <mergeCell ref="NO83:NP84"/>
    <mergeCell ref="NQ83:NQ84"/>
    <mergeCell ref="HY80:HZ80"/>
    <mergeCell ref="HY83:HZ84"/>
    <mergeCell ref="IA83:IA84"/>
    <mergeCell ref="IB83:IB84"/>
    <mergeCell ref="NE83:NF84"/>
    <mergeCell ref="NG83:NG84"/>
    <mergeCell ref="NR76:NR77"/>
    <mergeCell ref="HO78:HP78"/>
    <mergeCell ref="HT78:HU78"/>
    <mergeCell ref="HY78:HZ78"/>
    <mergeCell ref="NM76:NM77"/>
    <mergeCell ref="NO76:NP77"/>
    <mergeCell ref="NQ76:NQ77"/>
    <mergeCell ref="HR76:HR77"/>
    <mergeCell ref="HT76:HU77"/>
    <mergeCell ref="HV76:HV77"/>
    <mergeCell ref="DZ79:EL81"/>
    <mergeCell ref="HO79:HP79"/>
    <mergeCell ref="HT79:HU79"/>
    <mergeCell ref="HY79:HZ79"/>
    <mergeCell ref="HO80:HP80"/>
    <mergeCell ref="HT80:HU80"/>
    <mergeCell ref="NH76:NH77"/>
    <mergeCell ref="NJ76:NK77"/>
    <mergeCell ref="NL76:NL77"/>
    <mergeCell ref="MX76:MX77"/>
    <mergeCell ref="MZ76:NA77"/>
    <mergeCell ref="NB76:NB77"/>
    <mergeCell ref="NC76:NC77"/>
    <mergeCell ref="NE76:NF77"/>
    <mergeCell ref="NG76:NG77"/>
    <mergeCell ref="HW76:HW77"/>
    <mergeCell ref="HY76:HZ77"/>
    <mergeCell ref="IA76:IA77"/>
    <mergeCell ref="IB76:IB77"/>
    <mergeCell ref="MU76:MV77"/>
    <mergeCell ref="MW76:MW77"/>
    <mergeCell ref="EA76:EC76"/>
    <mergeCell ref="HO76:HP77"/>
    <mergeCell ref="HQ76:HQ77"/>
    <mergeCell ref="DZ73:EC73"/>
    <mergeCell ref="HO73:HP73"/>
    <mergeCell ref="HT73:HU73"/>
    <mergeCell ref="HY73:HZ73"/>
    <mergeCell ref="DZ74:EC74"/>
    <mergeCell ref="DZ75:EC75"/>
    <mergeCell ref="DZ70:EC70"/>
    <mergeCell ref="DZ71:EC71"/>
    <mergeCell ref="HO71:HP71"/>
    <mergeCell ref="HT71:HU71"/>
    <mergeCell ref="HY71:HZ71"/>
    <mergeCell ref="DZ72:EC72"/>
    <mergeCell ref="HO72:HP72"/>
    <mergeCell ref="HT72:HU72"/>
    <mergeCell ref="HY72:HZ72"/>
    <mergeCell ref="HY69:HZ70"/>
    <mergeCell ref="NJ69:NK70"/>
    <mergeCell ref="NL69:NL70"/>
    <mergeCell ref="NM69:NM70"/>
    <mergeCell ref="NO69:NP70"/>
    <mergeCell ref="NQ69:NQ70"/>
    <mergeCell ref="NR69:NR70"/>
    <mergeCell ref="MZ69:NA70"/>
    <mergeCell ref="NB69:NB70"/>
    <mergeCell ref="NC69:NC70"/>
    <mergeCell ref="NE69:NF70"/>
    <mergeCell ref="NG69:NG70"/>
    <mergeCell ref="NH69:NH70"/>
    <mergeCell ref="MU69:MV70"/>
    <mergeCell ref="MW69:MW70"/>
    <mergeCell ref="MX69:MX70"/>
    <mergeCell ref="HO69:HP70"/>
    <mergeCell ref="HQ69:HQ70"/>
    <mergeCell ref="HR69:HR70"/>
    <mergeCell ref="HT69:HU70"/>
    <mergeCell ref="HV69:HV70"/>
    <mergeCell ref="HW69:HW70"/>
    <mergeCell ref="HI64:HJ64"/>
    <mergeCell ref="HY64:HZ64"/>
    <mergeCell ref="MN64:MO64"/>
    <mergeCell ref="F67:L69"/>
    <mergeCell ref="Q67:R67"/>
    <mergeCell ref="DQ67:DU67"/>
    <mergeCell ref="DZ67:EC67"/>
    <mergeCell ref="EP67:EQ67"/>
    <mergeCell ref="Q68:R68"/>
    <mergeCell ref="DT68:DU68"/>
    <mergeCell ref="DZ68:EC68"/>
    <mergeCell ref="EP68:EQ68"/>
    <mergeCell ref="DZ69:EC69"/>
    <mergeCell ref="IA69:IA70"/>
    <mergeCell ref="IB69:IB70"/>
    <mergeCell ref="MN63:MO63"/>
    <mergeCell ref="NO63:NP63"/>
    <mergeCell ref="B64:D64"/>
    <mergeCell ref="Q64:R64"/>
    <mergeCell ref="DQ64:DU64"/>
    <mergeCell ref="DZ64:EE64"/>
    <mergeCell ref="ER64:ES64"/>
    <mergeCell ref="Q66:R66"/>
    <mergeCell ref="DQ66:DU66"/>
    <mergeCell ref="DZ66:EC66"/>
    <mergeCell ref="EP66:EQ66"/>
    <mergeCell ref="MN66:MO66"/>
    <mergeCell ref="NO66:NP66"/>
    <mergeCell ref="NO64:NP64"/>
    <mergeCell ref="Q65:R65"/>
    <mergeCell ref="DQ65:DU65"/>
    <mergeCell ref="DZ65:EC65"/>
    <mergeCell ref="HI65:HJ65"/>
    <mergeCell ref="HY65:HZ65"/>
    <mergeCell ref="MN65:MO65"/>
    <mergeCell ref="NO65:NP65"/>
    <mergeCell ref="ET64:EU64"/>
    <mergeCell ref="EV64:EW64"/>
    <mergeCell ref="EX64:EY64"/>
    <mergeCell ref="B62:D62"/>
    <mergeCell ref="Q62:AA62"/>
    <mergeCell ref="DQ62:DU62"/>
    <mergeCell ref="B63:D63"/>
    <mergeCell ref="Q63:R63"/>
    <mergeCell ref="DQ63:DU63"/>
    <mergeCell ref="NJ61:NK62"/>
    <mergeCell ref="NL61:NL62"/>
    <mergeCell ref="NM61:NM62"/>
    <mergeCell ref="HI61:HJ62"/>
    <mergeCell ref="HK61:HK62"/>
    <mergeCell ref="HL61:HL62"/>
    <mergeCell ref="HY61:HZ62"/>
    <mergeCell ref="IA61:IA62"/>
    <mergeCell ref="IB61:IB62"/>
    <mergeCell ref="B61:D61"/>
    <mergeCell ref="DL61:DM61"/>
    <mergeCell ref="DQ61:DU61"/>
    <mergeCell ref="DZ61:EA61"/>
    <mergeCell ref="EE61:EF61"/>
    <mergeCell ref="EJ61:EK61"/>
    <mergeCell ref="ER63:EY63"/>
    <mergeCell ref="HI63:HJ63"/>
    <mergeCell ref="HY63:HZ63"/>
    <mergeCell ref="NO61:NP62"/>
    <mergeCell ref="NQ61:NQ62"/>
    <mergeCell ref="NR61:NR62"/>
    <mergeCell ref="MD61:ME62"/>
    <mergeCell ref="MI61:MJ62"/>
    <mergeCell ref="MN61:MO62"/>
    <mergeCell ref="NE61:NF62"/>
    <mergeCell ref="NG61:NG62"/>
    <mergeCell ref="NH61:NH62"/>
    <mergeCell ref="EP59:EQ59"/>
    <mergeCell ref="LW59:LY59"/>
    <mergeCell ref="B60:D60"/>
    <mergeCell ref="DI60:DM60"/>
    <mergeCell ref="DQ60:DU60"/>
    <mergeCell ref="DZ60:EA60"/>
    <mergeCell ref="EE60:EF60"/>
    <mergeCell ref="EJ60:EK60"/>
    <mergeCell ref="EP60:EQ60"/>
    <mergeCell ref="B59:D59"/>
    <mergeCell ref="DI59:DM59"/>
    <mergeCell ref="DQ59:DU59"/>
    <mergeCell ref="DZ59:EA59"/>
    <mergeCell ref="EE59:EF59"/>
    <mergeCell ref="EJ59:EK59"/>
    <mergeCell ref="HT58:HU58"/>
    <mergeCell ref="HY58:HZ58"/>
    <mergeCell ref="LO58:LS58"/>
    <mergeCell ref="LW58:LY58"/>
    <mergeCell ref="LW57:LY57"/>
    <mergeCell ref="B58:D58"/>
    <mergeCell ref="DI58:DM58"/>
    <mergeCell ref="DQ58:DU58"/>
    <mergeCell ref="DZ58:EA58"/>
    <mergeCell ref="EE58:EF58"/>
    <mergeCell ref="EJ58:EK58"/>
    <mergeCell ref="EP58:EQ58"/>
    <mergeCell ref="GY58:GZ58"/>
    <mergeCell ref="HD58:HE58"/>
    <mergeCell ref="GY57:GZ57"/>
    <mergeCell ref="HD57:HE57"/>
    <mergeCell ref="HI57:HJ57"/>
    <mergeCell ref="HO57:HP57"/>
    <mergeCell ref="HT57:HU57"/>
    <mergeCell ref="HY57:HZ57"/>
    <mergeCell ref="B57:K57"/>
    <mergeCell ref="DI57:DM57"/>
    <mergeCell ref="LW56:LY56"/>
    <mergeCell ref="EJ56:EM56"/>
    <mergeCell ref="ER56:ES56"/>
    <mergeCell ref="ET56:EU56"/>
    <mergeCell ref="EV56:EW56"/>
    <mergeCell ref="EX56:EY56"/>
    <mergeCell ref="GY56:GZ56"/>
    <mergeCell ref="O56:AD59"/>
    <mergeCell ref="AZ56:BL58"/>
    <mergeCell ref="DI56:DM56"/>
    <mergeCell ref="DQ56:DU56"/>
    <mergeCell ref="DZ56:EC56"/>
    <mergeCell ref="EE56:EH56"/>
    <mergeCell ref="DQ57:DU57"/>
    <mergeCell ref="DZ57:EA57"/>
    <mergeCell ref="EE57:EF57"/>
    <mergeCell ref="EJ57:EK57"/>
    <mergeCell ref="HD56:HE56"/>
    <mergeCell ref="HI56:HJ56"/>
    <mergeCell ref="HO56:HP56"/>
    <mergeCell ref="HT56:HU56"/>
    <mergeCell ref="HY56:HZ56"/>
    <mergeCell ref="HI58:HJ58"/>
    <mergeCell ref="HO58:HP58"/>
    <mergeCell ref="NO54:NP55"/>
    <mergeCell ref="NQ54:NQ55"/>
    <mergeCell ref="NR54:NR55"/>
    <mergeCell ref="DI55:DM55"/>
    <mergeCell ref="DQ55:DU55"/>
    <mergeCell ref="ER55:EY55"/>
    <mergeCell ref="NE54:NF55"/>
    <mergeCell ref="NG54:NG55"/>
    <mergeCell ref="NH54:NH55"/>
    <mergeCell ref="NJ54:NK55"/>
    <mergeCell ref="NL54:NL55"/>
    <mergeCell ref="NM54:NM55"/>
    <mergeCell ref="MU54:MV55"/>
    <mergeCell ref="MW54:MW55"/>
    <mergeCell ref="MX54:MX55"/>
    <mergeCell ref="MZ54:NA55"/>
    <mergeCell ref="NB54:NB55"/>
    <mergeCell ref="NC54:NC55"/>
    <mergeCell ref="LU54:LU55"/>
    <mergeCell ref="LW54:LY55"/>
    <mergeCell ref="LZ54:LZ55"/>
    <mergeCell ref="MD54:ME55"/>
    <mergeCell ref="MI54:MJ55"/>
    <mergeCell ref="MN54:MO55"/>
    <mergeCell ref="HW54:HW55"/>
    <mergeCell ref="HY54:HZ55"/>
    <mergeCell ref="IA54:IA55"/>
    <mergeCell ref="IB54:IB55"/>
    <mergeCell ref="LO54:LS55"/>
    <mergeCell ref="LT54:LT55"/>
    <mergeCell ref="HL54:HL55"/>
    <mergeCell ref="HO54:HP55"/>
    <mergeCell ref="HQ54:HQ55"/>
    <mergeCell ref="HR54:HR55"/>
    <mergeCell ref="HT54:HU55"/>
    <mergeCell ref="HV54:HV55"/>
    <mergeCell ref="HG54:HG55"/>
    <mergeCell ref="HI54:HJ55"/>
    <mergeCell ref="HK54:HK55"/>
    <mergeCell ref="H54:I54"/>
    <mergeCell ref="N54:O54"/>
    <mergeCell ref="DI54:DO54"/>
    <mergeCell ref="DQ54:DW54"/>
    <mergeCell ref="GY54:GZ55"/>
    <mergeCell ref="HA54:HA55"/>
    <mergeCell ref="H53:I53"/>
    <mergeCell ref="N53:O53"/>
    <mergeCell ref="AY53:AZ53"/>
    <mergeCell ref="BD53:BE53"/>
    <mergeCell ref="DZ53:EA53"/>
    <mergeCell ref="EE53:EF53"/>
    <mergeCell ref="HB54:HB55"/>
    <mergeCell ref="HD54:HE55"/>
    <mergeCell ref="HF54:HF55"/>
    <mergeCell ref="HY51:HZ51"/>
    <mergeCell ref="LO51:LS51"/>
    <mergeCell ref="LW51:LY51"/>
    <mergeCell ref="H52:I52"/>
    <mergeCell ref="N52:O52"/>
    <mergeCell ref="AY52:AZ52"/>
    <mergeCell ref="BD52:BE52"/>
    <mergeCell ref="DI52:DJ52"/>
    <mergeCell ref="DO52:DP52"/>
    <mergeCell ref="DT52:DU52"/>
    <mergeCell ref="FB51:FC51"/>
    <mergeCell ref="GY51:GZ51"/>
    <mergeCell ref="HD51:HE51"/>
    <mergeCell ref="HI51:HJ51"/>
    <mergeCell ref="HO51:HP51"/>
    <mergeCell ref="HT51:HU51"/>
    <mergeCell ref="EP51:EQ51"/>
    <mergeCell ref="DZ52:EA52"/>
    <mergeCell ref="EE52:EF52"/>
    <mergeCell ref="EP52:EQ52"/>
    <mergeCell ref="LW52:LY52"/>
    <mergeCell ref="H51:I51"/>
    <mergeCell ref="N51:O51"/>
    <mergeCell ref="AY51:AZ51"/>
    <mergeCell ref="BD51:BE51"/>
    <mergeCell ref="BI51:BJ51"/>
    <mergeCell ref="DI51:DJ51"/>
    <mergeCell ref="DO51:DP51"/>
    <mergeCell ref="DT51:DU51"/>
    <mergeCell ref="FB50:FC50"/>
    <mergeCell ref="DO50:DP50"/>
    <mergeCell ref="DT50:DU50"/>
    <mergeCell ref="DZ50:EA50"/>
    <mergeCell ref="EE50:EF50"/>
    <mergeCell ref="EP50:EQ50"/>
    <mergeCell ref="FA50:FA51"/>
    <mergeCell ref="DZ51:EA51"/>
    <mergeCell ref="EE51:EF51"/>
    <mergeCell ref="HO49:HP49"/>
    <mergeCell ref="HT49:HU49"/>
    <mergeCell ref="HY49:HZ49"/>
    <mergeCell ref="LW49:LY49"/>
    <mergeCell ref="H50:I50"/>
    <mergeCell ref="N50:O50"/>
    <mergeCell ref="AY50:AZ50"/>
    <mergeCell ref="BD50:BE50"/>
    <mergeCell ref="BI50:BJ50"/>
    <mergeCell ref="DI50:DJ50"/>
    <mergeCell ref="DZ49:EA49"/>
    <mergeCell ref="EE49:EF49"/>
    <mergeCell ref="FA49:FC49"/>
    <mergeCell ref="GY49:GZ49"/>
    <mergeCell ref="HD49:HE49"/>
    <mergeCell ref="HI49:HJ49"/>
    <mergeCell ref="HY50:HZ50"/>
    <mergeCell ref="LW50:LY50"/>
    <mergeCell ref="GY50:GZ50"/>
    <mergeCell ref="HD50:HE50"/>
    <mergeCell ref="HI50:HJ50"/>
    <mergeCell ref="HO50:HP50"/>
    <mergeCell ref="HT50:HU50"/>
    <mergeCell ref="H49:I49"/>
    <mergeCell ref="N49:O49"/>
    <mergeCell ref="AY49:AZ49"/>
    <mergeCell ref="BD49:BE49"/>
    <mergeCell ref="BI49:BJ49"/>
    <mergeCell ref="DI49:DJ49"/>
    <mergeCell ref="DO49:DP49"/>
    <mergeCell ref="DT49:DU49"/>
    <mergeCell ref="DT48:DU48"/>
    <mergeCell ref="NO47:NP48"/>
    <mergeCell ref="MI47:MJ48"/>
    <mergeCell ref="HT47:HU48"/>
    <mergeCell ref="HV47:HV48"/>
    <mergeCell ref="HY47:HZ48"/>
    <mergeCell ref="IA47:IA48"/>
    <mergeCell ref="IB47:IB48"/>
    <mergeCell ref="LO47:LS48"/>
    <mergeCell ref="NM47:NM48"/>
    <mergeCell ref="AB47:AC47"/>
    <mergeCell ref="AD47:AE47"/>
    <mergeCell ref="AY47:AZ47"/>
    <mergeCell ref="BD47:BE47"/>
    <mergeCell ref="BI47:BJ47"/>
    <mergeCell ref="DI47:DL47"/>
    <mergeCell ref="HI47:HJ48"/>
    <mergeCell ref="NQ47:NQ48"/>
    <mergeCell ref="NR47:NR48"/>
    <mergeCell ref="H48:I48"/>
    <mergeCell ref="AY48:AZ48"/>
    <mergeCell ref="BD48:BE48"/>
    <mergeCell ref="BI48:BJ48"/>
    <mergeCell ref="DI48:DJ48"/>
    <mergeCell ref="DO48:DP48"/>
    <mergeCell ref="NC47:NC48"/>
    <mergeCell ref="NE47:NF48"/>
    <mergeCell ref="NG47:NG48"/>
    <mergeCell ref="NH47:NH48"/>
    <mergeCell ref="NJ47:NK48"/>
    <mergeCell ref="NL47:NL48"/>
    <mergeCell ref="MN47:MO48"/>
    <mergeCell ref="MU47:MV48"/>
    <mergeCell ref="MW47:MW48"/>
    <mergeCell ref="MX47:MX48"/>
    <mergeCell ref="MZ47:NA48"/>
    <mergeCell ref="NB47:NB48"/>
    <mergeCell ref="LT47:LT48"/>
    <mergeCell ref="LU47:LU48"/>
    <mergeCell ref="EX48:EY48"/>
    <mergeCell ref="MD47:ME48"/>
    <mergeCell ref="LX12:LY12"/>
    <mergeCell ref="LZ12:MA12"/>
    <mergeCell ref="MB12:MC12"/>
    <mergeCell ref="DV11:DV12"/>
    <mergeCell ref="DW11:DW12"/>
    <mergeCell ref="LW47:LY48"/>
    <mergeCell ref="LZ47:LZ48"/>
    <mergeCell ref="EG10:EH11"/>
    <mergeCell ref="EI10:EK11"/>
    <mergeCell ref="EL10:EL12"/>
    <mergeCell ref="EP10:EP12"/>
    <mergeCell ref="EQ10:FB10"/>
    <mergeCell ref="EQ11:ET11"/>
    <mergeCell ref="EU11:FB11"/>
    <mergeCell ref="FE11:GX11"/>
    <mergeCell ref="GY11:HL11"/>
    <mergeCell ref="FE9:GX10"/>
    <mergeCell ref="HO9:IB9"/>
    <mergeCell ref="IE9:LQ10"/>
    <mergeCell ref="HK47:HK48"/>
    <mergeCell ref="HL47:HL48"/>
    <mergeCell ref="GY47:GZ48"/>
    <mergeCell ref="HA47:HA48"/>
    <mergeCell ref="HB47:HB48"/>
    <mergeCell ref="EE47:EH47"/>
    <mergeCell ref="ER47:EY47"/>
    <mergeCell ref="FA47:FC47"/>
    <mergeCell ref="HO47:HP48"/>
    <mergeCell ref="HQ47:HQ48"/>
    <mergeCell ref="HR47:HR48"/>
    <mergeCell ref="DZ48:EA48"/>
    <mergeCell ref="EE48:EF48"/>
    <mergeCell ref="ER48:ES48"/>
    <mergeCell ref="ET48:EU48"/>
    <mergeCell ref="EV48:EW48"/>
    <mergeCell ref="HD47:HE48"/>
    <mergeCell ref="HF47:HF48"/>
    <mergeCell ref="HG47:HG48"/>
    <mergeCell ref="FA48:FC48"/>
    <mergeCell ref="AR11:BA11"/>
    <mergeCell ref="DS11:DU11"/>
    <mergeCell ref="MP12:MQ12"/>
    <mergeCell ref="N46:AD46"/>
    <mergeCell ref="H47:K47"/>
    <mergeCell ref="N47:O48"/>
    <mergeCell ref="P47:Q47"/>
    <mergeCell ref="R47:S47"/>
    <mergeCell ref="T47:U47"/>
    <mergeCell ref="V47:W47"/>
    <mergeCell ref="X47:Y47"/>
    <mergeCell ref="Z47:AA47"/>
    <mergeCell ref="MD12:ME12"/>
    <mergeCell ref="MF12:MG12"/>
    <mergeCell ref="MH12:MI12"/>
    <mergeCell ref="MJ12:MK12"/>
    <mergeCell ref="ML12:MM12"/>
    <mergeCell ref="MN12:MO12"/>
    <mergeCell ref="LR12:LS12"/>
    <mergeCell ref="LT12:LU12"/>
    <mergeCell ref="LV12:LW12"/>
    <mergeCell ref="DO47:DR47"/>
    <mergeCell ref="DT47:DW47"/>
    <mergeCell ref="DZ47:EC47"/>
    <mergeCell ref="LR9:MQ9"/>
    <mergeCell ref="MT9:NF9"/>
    <mergeCell ref="NG9:NS9"/>
    <mergeCell ref="A10:D10"/>
    <mergeCell ref="F10:L10"/>
    <mergeCell ref="O10:V11"/>
    <mergeCell ref="W10:AD10"/>
    <mergeCell ref="AG10:BA10"/>
    <mergeCell ref="BB10:BL11"/>
    <mergeCell ref="BO10:DB11"/>
    <mergeCell ref="DM10:DQ11"/>
    <mergeCell ref="DS10:DW10"/>
    <mergeCell ref="DC10:DL11"/>
    <mergeCell ref="GY10:HL10"/>
    <mergeCell ref="HO10:HU11"/>
    <mergeCell ref="HV10:IB11"/>
    <mergeCell ref="LR10:MQ11"/>
    <mergeCell ref="MT10:NF11"/>
    <mergeCell ref="NG10:NS11"/>
    <mergeCell ref="IE11:LQ11"/>
    <mergeCell ref="DZ10:ED11"/>
    <mergeCell ref="A11:D11"/>
    <mergeCell ref="W11:AD11"/>
    <mergeCell ref="AG11:AP11"/>
    <mergeCell ref="B8:D8"/>
    <mergeCell ref="F8:L8"/>
    <mergeCell ref="O8:AD8"/>
    <mergeCell ref="AG8:BL8"/>
    <mergeCell ref="BO8:DW8"/>
    <mergeCell ref="DZ8:EM8"/>
    <mergeCell ref="MT5:NS7"/>
    <mergeCell ref="F6:L6"/>
    <mergeCell ref="R6:Z6"/>
    <mergeCell ref="AR6:BH6"/>
    <mergeCell ref="BO6:DW6"/>
    <mergeCell ref="DZ6:EM6"/>
    <mergeCell ref="EP6:FB6"/>
    <mergeCell ref="FE6:GX7"/>
    <mergeCell ref="IE6:KL7"/>
    <mergeCell ref="EP8:FB8"/>
    <mergeCell ref="FE8:HL8"/>
    <mergeCell ref="HO8:IB8"/>
    <mergeCell ref="IE8:MQ8"/>
    <mergeCell ref="MT8:NS8"/>
    <mergeCell ref="EP2:FB4"/>
    <mergeCell ref="FE3:GX5"/>
    <mergeCell ref="GZ3:HM5"/>
    <mergeCell ref="HO3:IB7"/>
    <mergeCell ref="IE3:KL4"/>
    <mergeCell ref="B4:D4"/>
    <mergeCell ref="B5:D5"/>
    <mergeCell ref="B7:D7"/>
    <mergeCell ref="A2:D3"/>
    <mergeCell ref="F2:L4"/>
    <mergeCell ref="R2:Z4"/>
    <mergeCell ref="AR2:BH4"/>
    <mergeCell ref="BO2:DW4"/>
    <mergeCell ref="DZ2:EM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Y82"/>
  <sheetViews>
    <sheetView topLeftCell="BI1" zoomScale="58" zoomScaleNormal="58" workbookViewId="0">
      <selection activeCell="EQ13" sqref="EQ13"/>
    </sheetView>
  </sheetViews>
  <sheetFormatPr defaultRowHeight="12.75" x14ac:dyDescent="0.2"/>
  <cols>
    <col min="2" max="2" width="20.28515625" customWidth="1"/>
    <col min="3" max="3" width="29.140625" customWidth="1"/>
    <col min="4" max="9" width="13.7109375" customWidth="1"/>
    <col min="10" max="10" width="13.7109375" style="1938" customWidth="1"/>
    <col min="11" max="15" width="13.7109375" customWidth="1"/>
    <col min="16" max="16" width="28.7109375" customWidth="1"/>
    <col min="17" max="24" width="10.28515625" style="1472" customWidth="1"/>
    <col min="25" max="27" width="13.7109375" customWidth="1"/>
    <col min="28" max="28" width="28.5703125" bestFit="1" customWidth="1"/>
    <col min="29" max="34" width="9.5703125" customWidth="1"/>
    <col min="35" max="35" width="9.5703125" style="1938" customWidth="1"/>
    <col min="36" max="36" width="9.5703125" customWidth="1"/>
    <col min="37" max="39" width="13.7109375" customWidth="1"/>
    <col min="41" max="41" width="33.85546875" customWidth="1"/>
    <col min="42" max="47" width="11.85546875" customWidth="1"/>
    <col min="48" max="48" width="11.85546875" style="1986" customWidth="1"/>
    <col min="49" max="49" width="11.85546875" customWidth="1"/>
    <col min="50" max="50" width="9.7109375" customWidth="1"/>
    <col min="51" max="51" width="12.7109375" customWidth="1"/>
    <col min="52" max="55" width="13.7109375" customWidth="1"/>
    <col min="56" max="61" width="9" customWidth="1"/>
    <col min="62" max="62" width="9" style="1986" customWidth="1"/>
    <col min="63" max="64" width="9" customWidth="1"/>
    <col min="65" max="65" width="12" customWidth="1"/>
    <col min="68" max="74" width="11.42578125" customWidth="1"/>
    <col min="75" max="76" width="9.5703125" customWidth="1"/>
    <col min="77" max="77" width="10.28515625" customWidth="1"/>
    <col min="78" max="80" width="9.5703125" customWidth="1"/>
    <col min="81" max="81" width="10" style="1986" customWidth="1"/>
    <col min="82" max="82" width="10.28515625" customWidth="1"/>
    <col min="83" max="84" width="13.7109375" customWidth="1"/>
    <col min="87" max="94" width="13.7109375" customWidth="1"/>
    <col min="95" max="95" width="13.7109375" style="1986" customWidth="1"/>
    <col min="96" max="98" width="13.7109375" customWidth="1"/>
    <col min="109" max="114" width="9" customWidth="1"/>
    <col min="115" max="115" width="9" style="1986" customWidth="1"/>
    <col min="116" max="116" width="9" customWidth="1"/>
    <col min="117" max="118" width="13.7109375" customWidth="1"/>
    <col min="121" max="121" width="22" customWidth="1"/>
    <col min="122" max="122" width="42.140625" customWidth="1"/>
    <col min="123" max="128" width="11.5703125" customWidth="1"/>
    <col min="129" max="129" width="11.5703125" style="1986" customWidth="1"/>
    <col min="130" max="130" width="11.5703125" customWidth="1"/>
    <col min="131" max="131" width="13.5703125" customWidth="1"/>
    <col min="132" max="132" width="18.7109375" customWidth="1"/>
    <col min="136" max="136" width="18" style="570" customWidth="1"/>
    <col min="137" max="142" width="10" style="570" customWidth="1"/>
    <col min="143" max="143" width="10" style="1986" customWidth="1"/>
    <col min="144" max="144" width="10" style="570" customWidth="1"/>
    <col min="145" max="145" width="9.140625" customWidth="1"/>
    <col min="146" max="146" width="14.28515625" customWidth="1"/>
    <col min="148" max="148" width="17.5703125" customWidth="1"/>
    <col min="149" max="150" width="9.7109375" style="595" customWidth="1"/>
    <col min="151" max="156" width="9.7109375" style="889" customWidth="1"/>
    <col min="157" max="157" width="9.7109375" style="1986" customWidth="1"/>
    <col min="158" max="158" width="9.7109375" style="889" customWidth="1"/>
    <col min="159" max="159" width="9.7109375" style="595" customWidth="1"/>
    <col min="160" max="160" width="12" style="595" customWidth="1"/>
    <col min="161" max="163" width="12.140625" style="595" customWidth="1"/>
    <col min="164" max="169" width="10.28515625" style="889" customWidth="1"/>
    <col min="170" max="170" width="10.28515625" style="1986" customWidth="1"/>
    <col min="171" max="171" width="10.28515625" style="889" customWidth="1"/>
    <col min="173" max="173" width="12.85546875" customWidth="1"/>
    <col min="175" max="175" width="17.7109375" customWidth="1"/>
    <col min="176" max="176" width="9.140625" style="595"/>
    <col min="177" max="181" width="9.140625" style="889"/>
    <col min="182" max="182" width="9.140625" style="921"/>
    <col min="183" max="183" width="9.140625" style="889"/>
    <col min="184" max="184" width="9.140625" style="595"/>
    <col min="185" max="185" width="11.5703125" style="595" customWidth="1"/>
    <col min="186" max="188" width="9.140625" style="595"/>
    <col min="189" max="195" width="9.140625" style="889"/>
    <col min="196" max="196" width="9.140625" style="595"/>
    <col min="197" max="197" width="11.85546875" customWidth="1"/>
    <col min="200" max="200" width="14.5703125" customWidth="1"/>
    <col min="201" max="207" width="9.140625" style="889"/>
  </cols>
  <sheetData>
    <row r="1" spans="1:198" s="91" customFormat="1" ht="26.25" thickBot="1" x14ac:dyDescent="0.4">
      <c r="A1" s="27"/>
      <c r="B1" s="3545" t="s">
        <v>100</v>
      </c>
      <c r="C1" s="3546"/>
      <c r="D1" s="3546"/>
      <c r="E1" s="3547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68"/>
      <c r="R1" s="1468"/>
      <c r="S1" s="1468"/>
      <c r="T1" s="1468"/>
      <c r="U1" s="1468"/>
      <c r="V1" s="1468"/>
      <c r="W1" s="1468"/>
      <c r="X1" s="1468"/>
      <c r="Y1" s="14"/>
      <c r="Z1" s="14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14"/>
      <c r="AN1" s="82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83"/>
      <c r="CH1" s="82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46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8"/>
      <c r="EE1" s="56"/>
    </row>
    <row r="2" spans="1:198" s="91" customFormat="1" ht="30" customHeight="1" x14ac:dyDescent="0.3">
      <c r="A2" s="27"/>
      <c r="B2" s="149" t="s">
        <v>0</v>
      </c>
      <c r="C2" s="2760"/>
      <c r="D2" s="2761"/>
      <c r="E2" s="2762"/>
      <c r="F2" s="150"/>
      <c r="G2" s="150"/>
      <c r="H2" s="150"/>
      <c r="I2" s="150"/>
      <c r="J2" s="150"/>
      <c r="K2" s="22"/>
      <c r="L2" s="14"/>
      <c r="M2" s="14"/>
      <c r="N2" s="14"/>
      <c r="O2" s="14"/>
      <c r="P2" s="14"/>
      <c r="Q2" s="1468"/>
      <c r="R2" s="1468"/>
      <c r="S2" s="1468"/>
      <c r="T2" s="1468"/>
      <c r="U2" s="1468"/>
      <c r="V2" s="1468"/>
      <c r="W2" s="1468"/>
      <c r="X2" s="1468"/>
      <c r="Y2" s="14"/>
      <c r="Z2" s="14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14"/>
      <c r="AN2" s="27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23"/>
      <c r="CH2" s="27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79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80"/>
      <c r="EE2" s="56"/>
    </row>
    <row r="3" spans="1:198" s="91" customFormat="1" ht="30" customHeight="1" x14ac:dyDescent="0.3">
      <c r="A3" s="27"/>
      <c r="B3" s="151" t="s">
        <v>240</v>
      </c>
      <c r="C3" s="2818"/>
      <c r="D3" s="2819"/>
      <c r="E3" s="2820"/>
      <c r="F3" s="150"/>
      <c r="G3" s="150"/>
      <c r="H3" s="150"/>
      <c r="I3" s="150"/>
      <c r="J3" s="150"/>
      <c r="K3" s="22"/>
      <c r="L3" s="14"/>
      <c r="M3" s="14"/>
      <c r="N3" s="14"/>
      <c r="O3" s="14"/>
      <c r="P3" s="14"/>
      <c r="Q3" s="1468"/>
      <c r="R3" s="1468"/>
      <c r="S3" s="1468"/>
      <c r="T3" s="1468"/>
      <c r="U3" s="1468"/>
      <c r="V3" s="1468"/>
      <c r="W3" s="1468"/>
      <c r="X3" s="1468"/>
      <c r="Y3" s="14"/>
      <c r="Z3" s="14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14"/>
      <c r="AN3" s="27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23"/>
      <c r="CH3" s="27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79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80"/>
      <c r="EE3" s="56"/>
    </row>
    <row r="4" spans="1:198" s="91" customFormat="1" ht="73.5" customHeight="1" x14ac:dyDescent="0.3">
      <c r="A4" s="27"/>
      <c r="B4" s="151" t="s">
        <v>1</v>
      </c>
      <c r="C4" s="2763"/>
      <c r="D4" s="2764"/>
      <c r="E4" s="2765"/>
      <c r="F4" s="150"/>
      <c r="G4" s="150"/>
      <c r="H4" s="150"/>
      <c r="I4" s="150"/>
      <c r="J4" s="150"/>
      <c r="K4" s="22"/>
      <c r="L4" s="14"/>
      <c r="M4" s="14"/>
      <c r="N4" s="14"/>
      <c r="O4" s="14"/>
      <c r="P4" s="14"/>
      <c r="Q4" s="1468"/>
      <c r="R4" s="1468"/>
      <c r="S4" s="1468"/>
      <c r="T4" s="1468"/>
      <c r="U4" s="1468"/>
      <c r="V4" s="1468"/>
      <c r="W4" s="1468"/>
      <c r="X4" s="1468"/>
      <c r="Y4" s="14"/>
      <c r="Z4" s="14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14"/>
      <c r="AN4" s="27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23"/>
      <c r="CH4" s="27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79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80"/>
      <c r="EE4" s="56"/>
    </row>
    <row r="5" spans="1:198" s="91" customFormat="1" ht="30" customHeight="1" thickBot="1" x14ac:dyDescent="0.35">
      <c r="A5" s="27"/>
      <c r="B5" s="154" t="s">
        <v>241</v>
      </c>
      <c r="C5" s="2766"/>
      <c r="D5" s="2767"/>
      <c r="E5" s="2768"/>
      <c r="F5" s="150"/>
      <c r="G5" s="150"/>
      <c r="H5" s="150"/>
      <c r="I5" s="150"/>
      <c r="J5" s="150"/>
      <c r="K5" s="22"/>
      <c r="L5" s="14"/>
      <c r="M5" s="14"/>
      <c r="N5" s="14"/>
      <c r="O5" s="14"/>
      <c r="P5" s="14"/>
      <c r="Q5" s="1468"/>
      <c r="R5" s="1468"/>
      <c r="S5" s="1468"/>
      <c r="T5" s="1468"/>
      <c r="U5" s="1468"/>
      <c r="V5" s="1468"/>
      <c r="W5" s="1468"/>
      <c r="X5" s="1468"/>
      <c r="Y5" s="14"/>
      <c r="Z5" s="14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14"/>
      <c r="AN5" s="27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23"/>
      <c r="CH5" s="27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79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80"/>
      <c r="EE5" s="56"/>
    </row>
    <row r="6" spans="1:198" s="91" customFormat="1" ht="18.75" x14ac:dyDescent="0.3">
      <c r="A6" s="27"/>
      <c r="B6" s="29"/>
      <c r="C6" s="29"/>
      <c r="D6" s="2"/>
      <c r="E6" s="2"/>
      <c r="F6" s="2"/>
      <c r="G6" s="2"/>
      <c r="H6" s="2"/>
      <c r="I6" s="2"/>
      <c r="J6" s="2"/>
      <c r="K6" s="14"/>
      <c r="L6" s="14"/>
      <c r="M6" s="14"/>
      <c r="N6" s="14"/>
      <c r="O6" s="14"/>
      <c r="P6" s="14"/>
      <c r="Q6" s="1468"/>
      <c r="R6" s="1468"/>
      <c r="S6" s="1468"/>
      <c r="T6" s="1468"/>
      <c r="U6" s="1468"/>
      <c r="V6" s="1468"/>
      <c r="W6" s="1468"/>
      <c r="X6" s="1468"/>
      <c r="Y6" s="14"/>
      <c r="Z6" s="14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14"/>
      <c r="AN6" s="27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23"/>
      <c r="CH6" s="27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79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80"/>
      <c r="EE6" s="56"/>
    </row>
    <row r="7" spans="1:198" s="91" customFormat="1" ht="19.5" thickBot="1" x14ac:dyDescent="0.35">
      <c r="A7" s="27"/>
      <c r="B7" s="155"/>
      <c r="C7" s="155"/>
      <c r="D7" s="156"/>
      <c r="E7" s="156"/>
      <c r="F7" s="156"/>
      <c r="G7" s="156"/>
      <c r="H7" s="156"/>
      <c r="I7" s="156"/>
      <c r="J7" s="156"/>
      <c r="K7" s="22"/>
      <c r="L7" s="14"/>
      <c r="M7" s="14"/>
      <c r="N7" s="14"/>
      <c r="O7" s="14"/>
      <c r="P7" s="14"/>
      <c r="Q7" s="1468"/>
      <c r="R7" s="1468"/>
      <c r="S7" s="1468"/>
      <c r="T7" s="1468"/>
      <c r="U7" s="1468"/>
      <c r="V7" s="1468"/>
      <c r="W7" s="1468"/>
      <c r="X7" s="1468"/>
      <c r="Y7" s="14"/>
      <c r="Z7" s="14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14"/>
      <c r="AN7" s="27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23"/>
      <c r="CH7" s="27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79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80"/>
      <c r="EE7" s="56"/>
    </row>
    <row r="8" spans="1:198" s="91" customFormat="1" ht="51.75" customHeight="1" thickBot="1" x14ac:dyDescent="0.35">
      <c r="A8" s="27"/>
      <c r="B8" s="3553" t="s">
        <v>94</v>
      </c>
      <c r="C8" s="3554"/>
      <c r="D8" s="3554"/>
      <c r="E8" s="3554"/>
      <c r="F8" s="3554"/>
      <c r="G8" s="3554"/>
      <c r="H8" s="3554"/>
      <c r="I8" s="3554"/>
      <c r="J8" s="3554"/>
      <c r="K8" s="3554"/>
      <c r="L8" s="3554"/>
      <c r="M8" s="3555"/>
      <c r="N8" s="14"/>
      <c r="O8" s="14"/>
      <c r="P8" s="3548" t="s">
        <v>54</v>
      </c>
      <c r="Q8" s="3549"/>
      <c r="R8" s="3549"/>
      <c r="S8" s="3549"/>
      <c r="T8" s="3549"/>
      <c r="U8" s="3549"/>
      <c r="V8" s="3549"/>
      <c r="W8" s="3549"/>
      <c r="X8" s="3549"/>
      <c r="Y8" s="3549"/>
      <c r="Z8" s="3549"/>
      <c r="AA8" s="3549"/>
      <c r="AB8" s="3549"/>
      <c r="AC8" s="3549"/>
      <c r="AD8" s="3549"/>
      <c r="AE8" s="3549"/>
      <c r="AF8" s="3549"/>
      <c r="AG8" s="3549"/>
      <c r="AH8" s="3549"/>
      <c r="AI8" s="3549"/>
      <c r="AJ8" s="3549"/>
      <c r="AK8" s="3549"/>
      <c r="AL8" s="3550"/>
      <c r="AM8" s="14"/>
      <c r="AN8" s="27"/>
      <c r="AO8" s="3548" t="s">
        <v>95</v>
      </c>
      <c r="AP8" s="3549"/>
      <c r="AQ8" s="3549"/>
      <c r="AR8" s="3549"/>
      <c r="AS8" s="3549"/>
      <c r="AT8" s="3549"/>
      <c r="AU8" s="3549"/>
      <c r="AV8" s="3549"/>
      <c r="AW8" s="3549"/>
      <c r="AX8" s="3549"/>
      <c r="AY8" s="3550"/>
      <c r="AZ8" s="14"/>
      <c r="BA8" s="14"/>
      <c r="BB8" s="3548" t="s">
        <v>242</v>
      </c>
      <c r="BC8" s="3549"/>
      <c r="BD8" s="3549"/>
      <c r="BE8" s="3549"/>
      <c r="BF8" s="3549"/>
      <c r="BG8" s="3549"/>
      <c r="BH8" s="3549"/>
      <c r="BI8" s="3549"/>
      <c r="BJ8" s="3549"/>
      <c r="BK8" s="3549"/>
      <c r="BL8" s="3549"/>
      <c r="BM8" s="3549"/>
      <c r="BN8" s="3549"/>
      <c r="BO8" s="3549"/>
      <c r="BP8" s="3549"/>
      <c r="BQ8" s="3549"/>
      <c r="BR8" s="3549"/>
      <c r="BS8" s="3549"/>
      <c r="BT8" s="3549"/>
      <c r="BU8" s="3549"/>
      <c r="BV8" s="3549"/>
      <c r="BW8" s="3549"/>
      <c r="BX8" s="3549"/>
      <c r="BY8" s="3549"/>
      <c r="BZ8" s="3549"/>
      <c r="CA8" s="3549"/>
      <c r="CB8" s="3549"/>
      <c r="CC8" s="3549"/>
      <c r="CD8" s="3549"/>
      <c r="CE8" s="3549"/>
      <c r="CF8" s="3550"/>
      <c r="CG8" s="23"/>
      <c r="CH8" s="27"/>
      <c r="CI8" s="3548" t="s">
        <v>398</v>
      </c>
      <c r="CJ8" s="3551"/>
      <c r="CK8" s="3551"/>
      <c r="CL8" s="3551"/>
      <c r="CM8" s="3551"/>
      <c r="CN8" s="3551"/>
      <c r="CO8" s="3551"/>
      <c r="CP8" s="3551"/>
      <c r="CQ8" s="3551"/>
      <c r="CR8" s="3551"/>
      <c r="CS8" s="3551"/>
      <c r="CT8" s="3551"/>
      <c r="CU8" s="3551"/>
      <c r="CV8" s="3551"/>
      <c r="CW8" s="3551"/>
      <c r="CX8" s="3551"/>
      <c r="CY8" s="3551"/>
      <c r="CZ8" s="3551"/>
      <c r="DA8" s="3551"/>
      <c r="DB8" s="3551"/>
      <c r="DC8" s="3551"/>
      <c r="DD8" s="3551"/>
      <c r="DE8" s="3551"/>
      <c r="DF8" s="3551"/>
      <c r="DG8" s="3551"/>
      <c r="DH8" s="3551"/>
      <c r="DI8" s="3551"/>
      <c r="DJ8" s="3551"/>
      <c r="DK8" s="3551"/>
      <c r="DL8" s="3551"/>
      <c r="DM8" s="3551"/>
      <c r="DN8" s="3552"/>
      <c r="DO8" s="14"/>
      <c r="DP8" s="79"/>
      <c r="DQ8" s="3520" t="s">
        <v>214</v>
      </c>
      <c r="DR8" s="3521"/>
      <c r="DS8" s="3521"/>
      <c r="DT8" s="3521"/>
      <c r="DU8" s="3521"/>
      <c r="DV8" s="3521"/>
      <c r="DW8" s="3521"/>
      <c r="DX8" s="3521"/>
      <c r="DY8" s="3521"/>
      <c r="DZ8" s="3521"/>
      <c r="EA8" s="3521"/>
      <c r="EB8" s="3521"/>
      <c r="EC8" s="3522"/>
      <c r="ED8" s="80"/>
      <c r="EE8" s="56"/>
      <c r="EF8" s="3278" t="s">
        <v>351</v>
      </c>
      <c r="EG8" s="3279"/>
      <c r="EH8" s="3279"/>
      <c r="EI8" s="3279"/>
      <c r="EJ8" s="3279"/>
      <c r="EK8" s="3279"/>
      <c r="EL8" s="3279"/>
      <c r="EM8" s="3279"/>
      <c r="EN8" s="3279"/>
      <c r="EO8" s="3279"/>
      <c r="EP8" s="3280"/>
      <c r="EQ8" s="1096"/>
      <c r="ER8" s="1096"/>
      <c r="ES8" s="3319" t="s">
        <v>350</v>
      </c>
      <c r="ET8" s="3320"/>
      <c r="EU8" s="3320"/>
      <c r="EV8" s="3320"/>
      <c r="EW8" s="3320"/>
      <c r="EX8" s="3320"/>
      <c r="EY8" s="3320"/>
      <c r="EZ8" s="3320"/>
      <c r="FA8" s="3320"/>
      <c r="FB8" s="3320"/>
      <c r="FC8" s="3320"/>
      <c r="FD8" s="3320"/>
      <c r="FE8" s="3320"/>
      <c r="FF8" s="3320"/>
      <c r="FG8" s="3320"/>
      <c r="FH8" s="3320"/>
      <c r="FI8" s="3320"/>
      <c r="FJ8" s="3320"/>
      <c r="FK8" s="3320"/>
      <c r="FL8" s="3320"/>
      <c r="FM8" s="3320"/>
      <c r="FN8" s="3320"/>
      <c r="FO8" s="3320"/>
      <c r="FP8" s="3320"/>
      <c r="FQ8" s="3321"/>
      <c r="FR8" s="1096"/>
      <c r="FS8" s="1096"/>
      <c r="FT8" s="1096"/>
    </row>
    <row r="9" spans="1:198" s="91" customFormat="1" ht="24.95" customHeight="1" thickBot="1" x14ac:dyDescent="0.5">
      <c r="A9" s="157"/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22"/>
      <c r="O9" s="22"/>
      <c r="P9" s="159"/>
      <c r="Q9" s="1469"/>
      <c r="R9" s="1469"/>
      <c r="S9" s="1469"/>
      <c r="T9" s="1469"/>
      <c r="U9" s="1469"/>
      <c r="V9" s="1469"/>
      <c r="W9" s="1469"/>
      <c r="X9" s="146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22"/>
      <c r="AN9" s="157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22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23"/>
      <c r="CH9" s="27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79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80"/>
      <c r="EE9" s="56"/>
      <c r="EF9" s="3281"/>
      <c r="EG9" s="3282"/>
      <c r="EH9" s="3282"/>
      <c r="EI9" s="3282"/>
      <c r="EJ9" s="3282"/>
      <c r="EK9" s="3282"/>
      <c r="EL9" s="3282"/>
      <c r="EM9" s="3282"/>
      <c r="EN9" s="3282"/>
      <c r="EO9" s="3282"/>
      <c r="EP9" s="3283"/>
      <c r="EQ9" s="56"/>
      <c r="ER9" s="56"/>
      <c r="ES9" s="3322"/>
      <c r="ET9" s="3323"/>
      <c r="EU9" s="3323"/>
      <c r="EV9" s="3323"/>
      <c r="EW9" s="3323"/>
      <c r="EX9" s="3323"/>
      <c r="EY9" s="3323"/>
      <c r="EZ9" s="3323"/>
      <c r="FA9" s="3323"/>
      <c r="FB9" s="3323"/>
      <c r="FC9" s="3323"/>
      <c r="FD9" s="3323"/>
      <c r="FE9" s="3323"/>
      <c r="FF9" s="3323"/>
      <c r="FG9" s="3323"/>
      <c r="FH9" s="3323"/>
      <c r="FI9" s="3323"/>
      <c r="FJ9" s="3323"/>
      <c r="FK9" s="3323"/>
      <c r="FL9" s="3323"/>
      <c r="FM9" s="3323"/>
      <c r="FN9" s="3323"/>
      <c r="FO9" s="3323"/>
      <c r="FP9" s="3323"/>
      <c r="FQ9" s="3324"/>
      <c r="FR9" s="1096"/>
      <c r="FS9" s="1096"/>
      <c r="FT9" s="1096"/>
    </row>
    <row r="10" spans="1:198" s="91" customFormat="1" ht="24.95" customHeight="1" thickBot="1" x14ac:dyDescent="0.35">
      <c r="A10" s="27"/>
      <c r="B10" s="14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4"/>
      <c r="O10" s="14"/>
      <c r="P10" s="14"/>
      <c r="Q10" s="1468"/>
      <c r="R10" s="1468"/>
      <c r="S10" s="1468"/>
      <c r="T10" s="1468"/>
      <c r="U10" s="1468"/>
      <c r="V10" s="1468"/>
      <c r="W10" s="1468"/>
      <c r="X10" s="1468"/>
      <c r="Y10" s="14"/>
      <c r="Z10" s="14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14"/>
      <c r="AN10" s="27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23"/>
      <c r="CH10" s="27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79"/>
      <c r="DQ10" s="3442" t="s">
        <v>230</v>
      </c>
      <c r="DR10" s="3443"/>
      <c r="DS10" s="3443"/>
      <c r="DT10" s="3443"/>
      <c r="DU10" s="3443"/>
      <c r="DV10" s="3443"/>
      <c r="DW10" s="3443"/>
      <c r="DX10" s="3443"/>
      <c r="DY10" s="3443"/>
      <c r="DZ10" s="3443"/>
      <c r="EA10" s="3443"/>
      <c r="EB10" s="3444"/>
      <c r="EC10" s="56"/>
      <c r="ED10" s="80"/>
      <c r="EE10" s="56"/>
      <c r="EF10" s="3281"/>
      <c r="EG10" s="3282"/>
      <c r="EH10" s="3282"/>
      <c r="EI10" s="3282"/>
      <c r="EJ10" s="3282"/>
      <c r="EK10" s="3282"/>
      <c r="EL10" s="3282"/>
      <c r="EM10" s="3282"/>
      <c r="EN10" s="3282"/>
      <c r="EO10" s="3282"/>
      <c r="EP10" s="3283"/>
      <c r="EQ10" s="56"/>
      <c r="ER10" s="56"/>
      <c r="ES10" s="3322"/>
      <c r="ET10" s="3323"/>
      <c r="EU10" s="3323"/>
      <c r="EV10" s="3323"/>
      <c r="EW10" s="3323"/>
      <c r="EX10" s="3323"/>
      <c r="EY10" s="3323"/>
      <c r="EZ10" s="3323"/>
      <c r="FA10" s="3323"/>
      <c r="FB10" s="3323"/>
      <c r="FC10" s="3323"/>
      <c r="FD10" s="3323"/>
      <c r="FE10" s="3323"/>
      <c r="FF10" s="3323"/>
      <c r="FG10" s="3323"/>
      <c r="FH10" s="3323"/>
      <c r="FI10" s="3323"/>
      <c r="FJ10" s="3323"/>
      <c r="FK10" s="3323"/>
      <c r="FL10" s="3323"/>
      <c r="FM10" s="3323"/>
      <c r="FN10" s="3323"/>
      <c r="FO10" s="3323"/>
      <c r="FP10" s="3323"/>
      <c r="FQ10" s="3324"/>
      <c r="FR10" s="1096"/>
      <c r="FS10" s="1096"/>
      <c r="FT10" s="1096"/>
    </row>
    <row r="11" spans="1:198" s="91" customFormat="1" ht="30" customHeight="1" thickBot="1" x14ac:dyDescent="0.35">
      <c r="A11" s="27"/>
      <c r="B11" s="3523" t="s">
        <v>243</v>
      </c>
      <c r="C11" s="3524"/>
      <c r="D11" s="3529" t="s">
        <v>244</v>
      </c>
      <c r="E11" s="3529"/>
      <c r="F11" s="3529"/>
      <c r="G11" s="3529"/>
      <c r="H11" s="3529"/>
      <c r="I11" s="3529"/>
      <c r="J11" s="3529"/>
      <c r="K11" s="3530"/>
      <c r="L11" s="3533" t="s">
        <v>245</v>
      </c>
      <c r="M11" s="3536" t="s">
        <v>246</v>
      </c>
      <c r="N11" s="14"/>
      <c r="O11" s="14"/>
      <c r="P11" s="3356" t="s">
        <v>247</v>
      </c>
      <c r="Q11" s="3357"/>
      <c r="R11" s="3357"/>
      <c r="S11" s="3357"/>
      <c r="T11" s="3357"/>
      <c r="U11" s="3358"/>
      <c r="V11" s="3358"/>
      <c r="W11" s="3358"/>
      <c r="X11" s="3358"/>
      <c r="Y11" s="3348" t="s">
        <v>248</v>
      </c>
      <c r="Z11" s="3351" t="s">
        <v>249</v>
      </c>
      <c r="AA11" s="161"/>
      <c r="AB11" s="3509" t="s">
        <v>250</v>
      </c>
      <c r="AC11" s="3510"/>
      <c r="AD11" s="3510"/>
      <c r="AE11" s="3510"/>
      <c r="AF11" s="3510"/>
      <c r="AG11" s="3510"/>
      <c r="AH11" s="3510"/>
      <c r="AI11" s="3510"/>
      <c r="AJ11" s="3511"/>
      <c r="AK11" s="3348" t="s">
        <v>248</v>
      </c>
      <c r="AL11" s="3351" t="s">
        <v>249</v>
      </c>
      <c r="AM11" s="14"/>
      <c r="AN11" s="27"/>
      <c r="AO11" s="3371" t="s">
        <v>251</v>
      </c>
      <c r="AP11" s="3372"/>
      <c r="AQ11" s="3372"/>
      <c r="AR11" s="3372"/>
      <c r="AS11" s="3372"/>
      <c r="AT11" s="3372"/>
      <c r="AU11" s="3372"/>
      <c r="AV11" s="3372"/>
      <c r="AW11" s="3372"/>
      <c r="AX11" s="3377" t="s">
        <v>252</v>
      </c>
      <c r="AY11" s="3377" t="s">
        <v>253</v>
      </c>
      <c r="AZ11" s="162"/>
      <c r="BA11" s="14"/>
      <c r="BB11" s="3429" t="s">
        <v>60</v>
      </c>
      <c r="BC11" s="3430"/>
      <c r="BD11" s="3430"/>
      <c r="BE11" s="3430"/>
      <c r="BF11" s="3430"/>
      <c r="BG11" s="3430"/>
      <c r="BH11" s="3430"/>
      <c r="BI11" s="3430"/>
      <c r="BJ11" s="3430"/>
      <c r="BK11" s="3430"/>
      <c r="BL11" s="3430"/>
      <c r="BM11" s="3431"/>
      <c r="BN11" s="14"/>
      <c r="BO11" s="14"/>
      <c r="BP11" s="3470" t="s">
        <v>64</v>
      </c>
      <c r="BQ11" s="3471"/>
      <c r="BR11" s="3471"/>
      <c r="BS11" s="3471"/>
      <c r="BT11" s="3471"/>
      <c r="BU11" s="3471"/>
      <c r="BV11" s="3471"/>
      <c r="BW11" s="3471"/>
      <c r="BX11" s="3471"/>
      <c r="BY11" s="3471"/>
      <c r="BZ11" s="3471"/>
      <c r="CA11" s="3471"/>
      <c r="CB11" s="3471"/>
      <c r="CC11" s="3471"/>
      <c r="CD11" s="3471"/>
      <c r="CE11" s="3471"/>
      <c r="CF11" s="3472"/>
      <c r="CG11" s="23"/>
      <c r="CH11" s="27"/>
      <c r="CI11" s="3497" t="s">
        <v>67</v>
      </c>
      <c r="CJ11" s="3498"/>
      <c r="CK11" s="3498"/>
      <c r="CL11" s="3498"/>
      <c r="CM11" s="3498"/>
      <c r="CN11" s="3498"/>
      <c r="CO11" s="3498"/>
      <c r="CP11" s="3498"/>
      <c r="CQ11" s="3498"/>
      <c r="CR11" s="3498"/>
      <c r="CS11" s="3498"/>
      <c r="CT11" s="3499"/>
      <c r="CU11" s="14"/>
      <c r="CV11" s="3539" t="s">
        <v>82</v>
      </c>
      <c r="CW11" s="3540"/>
      <c r="CX11" s="3540"/>
      <c r="CY11" s="3540"/>
      <c r="CZ11" s="3540"/>
      <c r="DA11" s="3540"/>
      <c r="DB11" s="3540"/>
      <c r="DC11" s="3540"/>
      <c r="DD11" s="3540"/>
      <c r="DE11" s="3540"/>
      <c r="DF11" s="3540"/>
      <c r="DG11" s="3540"/>
      <c r="DH11" s="3540"/>
      <c r="DI11" s="3540"/>
      <c r="DJ11" s="3540"/>
      <c r="DK11" s="3540"/>
      <c r="DL11" s="3540"/>
      <c r="DM11" s="3540"/>
      <c r="DN11" s="3541"/>
      <c r="DO11" s="14"/>
      <c r="DP11" s="79"/>
      <c r="DQ11" s="3445"/>
      <c r="DR11" s="3446"/>
      <c r="DS11" s="3446"/>
      <c r="DT11" s="3446"/>
      <c r="DU11" s="3446"/>
      <c r="DV11" s="3446"/>
      <c r="DW11" s="3446"/>
      <c r="DX11" s="3446"/>
      <c r="DY11" s="3446"/>
      <c r="DZ11" s="3446"/>
      <c r="EA11" s="3446"/>
      <c r="EB11" s="3447"/>
      <c r="EC11" s="56"/>
      <c r="ED11" s="80"/>
      <c r="EE11" s="56"/>
      <c r="EF11" s="3281"/>
      <c r="EG11" s="3282"/>
      <c r="EH11" s="3282"/>
      <c r="EI11" s="3282"/>
      <c r="EJ11" s="3282"/>
      <c r="EK11" s="3282"/>
      <c r="EL11" s="3282"/>
      <c r="EM11" s="3282"/>
      <c r="EN11" s="3282"/>
      <c r="EO11" s="3282"/>
      <c r="EP11" s="3283"/>
      <c r="ES11" s="3322"/>
      <c r="ET11" s="3323"/>
      <c r="EU11" s="3323"/>
      <c r="EV11" s="3323"/>
      <c r="EW11" s="3323"/>
      <c r="EX11" s="3323"/>
      <c r="EY11" s="3323"/>
      <c r="EZ11" s="3323"/>
      <c r="FA11" s="3323"/>
      <c r="FB11" s="3323"/>
      <c r="FC11" s="3323"/>
      <c r="FD11" s="3323"/>
      <c r="FE11" s="3323"/>
      <c r="FF11" s="3323"/>
      <c r="FG11" s="3323"/>
      <c r="FH11" s="3323"/>
      <c r="FI11" s="3323"/>
      <c r="FJ11" s="3323"/>
      <c r="FK11" s="3323"/>
      <c r="FL11" s="3323"/>
      <c r="FM11" s="3323"/>
      <c r="FN11" s="3323"/>
      <c r="FO11" s="3323"/>
      <c r="FP11" s="3323"/>
      <c r="FQ11" s="3324"/>
      <c r="FR11" s="1096"/>
      <c r="FS11" s="1096"/>
      <c r="FT11" s="1096"/>
    </row>
    <row r="12" spans="1:198" s="91" customFormat="1" ht="44.25" customHeight="1" thickBot="1" x14ac:dyDescent="0.35">
      <c r="A12" s="27"/>
      <c r="B12" s="3525"/>
      <c r="C12" s="3526"/>
      <c r="D12" s="3531"/>
      <c r="E12" s="3531"/>
      <c r="F12" s="3531"/>
      <c r="G12" s="3531"/>
      <c r="H12" s="3531"/>
      <c r="I12" s="3531"/>
      <c r="J12" s="3531"/>
      <c r="K12" s="3532"/>
      <c r="L12" s="3534"/>
      <c r="M12" s="3537"/>
      <c r="N12" s="14"/>
      <c r="O12" s="14"/>
      <c r="P12" s="3359"/>
      <c r="Q12" s="3360"/>
      <c r="R12" s="3360"/>
      <c r="S12" s="3360"/>
      <c r="T12" s="3360"/>
      <c r="U12" s="3361"/>
      <c r="V12" s="3361"/>
      <c r="W12" s="3361"/>
      <c r="X12" s="3361"/>
      <c r="Y12" s="3349"/>
      <c r="Z12" s="3352"/>
      <c r="AA12" s="161"/>
      <c r="AB12" s="3512"/>
      <c r="AC12" s="3513"/>
      <c r="AD12" s="3513"/>
      <c r="AE12" s="3513"/>
      <c r="AF12" s="3513"/>
      <c r="AG12" s="3513"/>
      <c r="AH12" s="3513"/>
      <c r="AI12" s="3513"/>
      <c r="AJ12" s="3514"/>
      <c r="AK12" s="3349"/>
      <c r="AL12" s="3352"/>
      <c r="AM12" s="14"/>
      <c r="AN12" s="27"/>
      <c r="AO12" s="3373"/>
      <c r="AP12" s="3374"/>
      <c r="AQ12" s="3374"/>
      <c r="AR12" s="3374"/>
      <c r="AS12" s="3374"/>
      <c r="AT12" s="3374"/>
      <c r="AU12" s="3374"/>
      <c r="AV12" s="3374"/>
      <c r="AW12" s="3374"/>
      <c r="AX12" s="3378"/>
      <c r="AY12" s="3378"/>
      <c r="AZ12" s="14"/>
      <c r="BA12" s="14"/>
      <c r="BB12" s="3432" t="s">
        <v>21</v>
      </c>
      <c r="BC12" s="3433"/>
      <c r="BD12" s="3436" t="s">
        <v>254</v>
      </c>
      <c r="BE12" s="3437"/>
      <c r="BF12" s="3437"/>
      <c r="BG12" s="3437"/>
      <c r="BH12" s="3438"/>
      <c r="BI12" s="3438"/>
      <c r="BJ12" s="3438"/>
      <c r="BK12" s="3438"/>
      <c r="BL12" s="3410" t="s">
        <v>93</v>
      </c>
      <c r="BM12" s="3411"/>
      <c r="BN12" s="14"/>
      <c r="BO12" s="14"/>
      <c r="BP12" s="3454" t="s">
        <v>21</v>
      </c>
      <c r="BQ12" s="3455"/>
      <c r="BR12" s="3455"/>
      <c r="BS12" s="3455"/>
      <c r="BT12" s="3455"/>
      <c r="BU12" s="3455"/>
      <c r="BV12" s="3456"/>
      <c r="BW12" s="3436" t="s">
        <v>254</v>
      </c>
      <c r="BX12" s="3437"/>
      <c r="BY12" s="3437"/>
      <c r="BZ12" s="3437"/>
      <c r="CA12" s="3437"/>
      <c r="CB12" s="3437"/>
      <c r="CC12" s="3438"/>
      <c r="CD12" s="3438"/>
      <c r="CE12" s="3410" t="s">
        <v>93</v>
      </c>
      <c r="CF12" s="3411"/>
      <c r="CG12" s="23"/>
      <c r="CH12" s="27"/>
      <c r="CI12" s="3367" t="s">
        <v>21</v>
      </c>
      <c r="CJ12" s="3417"/>
      <c r="CK12" s="3475" t="s">
        <v>254</v>
      </c>
      <c r="CL12" s="3476"/>
      <c r="CM12" s="3476"/>
      <c r="CN12" s="3476"/>
      <c r="CO12" s="3476"/>
      <c r="CP12" s="3476"/>
      <c r="CQ12" s="3477"/>
      <c r="CR12" s="3477"/>
      <c r="CS12" s="3420" t="s">
        <v>93</v>
      </c>
      <c r="CT12" s="3421"/>
      <c r="CU12" s="14"/>
      <c r="CV12" s="3503" t="s">
        <v>21</v>
      </c>
      <c r="CW12" s="3041"/>
      <c r="CX12" s="3041"/>
      <c r="CY12" s="3041"/>
      <c r="CZ12" s="3041"/>
      <c r="DA12" s="3041"/>
      <c r="DB12" s="3041"/>
      <c r="DC12" s="3041"/>
      <c r="DD12" s="3042"/>
      <c r="DE12" s="3475" t="s">
        <v>254</v>
      </c>
      <c r="DF12" s="3476"/>
      <c r="DG12" s="3476"/>
      <c r="DH12" s="3476"/>
      <c r="DI12" s="3476"/>
      <c r="DJ12" s="3476"/>
      <c r="DK12" s="3477"/>
      <c r="DL12" s="3477"/>
      <c r="DM12" s="3420" t="s">
        <v>93</v>
      </c>
      <c r="DN12" s="3421"/>
      <c r="DO12" s="14"/>
      <c r="DP12" s="79"/>
      <c r="DQ12" s="3466"/>
      <c r="DR12" s="3467"/>
      <c r="DS12" s="3448" t="s">
        <v>255</v>
      </c>
      <c r="DT12" s="3449"/>
      <c r="DU12" s="3449"/>
      <c r="DV12" s="3449"/>
      <c r="DW12" s="3449"/>
      <c r="DX12" s="3449"/>
      <c r="DY12" s="3449"/>
      <c r="DZ12" s="3449"/>
      <c r="EA12" s="3452" t="s">
        <v>93</v>
      </c>
      <c r="EB12" s="3453"/>
      <c r="EC12" s="56"/>
      <c r="ED12" s="80"/>
      <c r="EE12" s="56"/>
      <c r="EF12" s="3284"/>
      <c r="EG12" s="3285"/>
      <c r="EH12" s="3285"/>
      <c r="EI12" s="3285"/>
      <c r="EJ12" s="3285"/>
      <c r="EK12" s="3285"/>
      <c r="EL12" s="3285"/>
      <c r="EM12" s="3285"/>
      <c r="EN12" s="3285"/>
      <c r="EO12" s="3285"/>
      <c r="EP12" s="3286"/>
      <c r="ES12" s="3325"/>
      <c r="ET12" s="3326"/>
      <c r="EU12" s="3326"/>
      <c r="EV12" s="3326"/>
      <c r="EW12" s="3326"/>
      <c r="EX12" s="3326"/>
      <c r="EY12" s="3326"/>
      <c r="EZ12" s="3326"/>
      <c r="FA12" s="3326"/>
      <c r="FB12" s="3326"/>
      <c r="FC12" s="3326"/>
      <c r="FD12" s="3326"/>
      <c r="FE12" s="3326"/>
      <c r="FF12" s="3326"/>
      <c r="FG12" s="3326"/>
      <c r="FH12" s="3326"/>
      <c r="FI12" s="3326"/>
      <c r="FJ12" s="3326"/>
      <c r="FK12" s="3326"/>
      <c r="FL12" s="3326"/>
      <c r="FM12" s="3326"/>
      <c r="FN12" s="3326"/>
      <c r="FO12" s="3326"/>
      <c r="FP12" s="3326"/>
      <c r="FQ12" s="3327"/>
      <c r="FR12" s="1096"/>
      <c r="FS12" s="1096"/>
      <c r="FT12" s="1096"/>
    </row>
    <row r="13" spans="1:198" s="91" customFormat="1" ht="85.5" customHeight="1" thickBot="1" x14ac:dyDescent="0.35">
      <c r="A13" s="27"/>
      <c r="B13" s="3527"/>
      <c r="C13" s="3528"/>
      <c r="D13" s="384" t="s">
        <v>256</v>
      </c>
      <c r="E13" s="385" t="s">
        <v>257</v>
      </c>
      <c r="F13" s="385" t="s">
        <v>258</v>
      </c>
      <c r="G13" s="385" t="s">
        <v>259</v>
      </c>
      <c r="H13" s="385" t="s">
        <v>260</v>
      </c>
      <c r="I13" s="385" t="s">
        <v>261</v>
      </c>
      <c r="J13" s="385" t="s">
        <v>262</v>
      </c>
      <c r="K13" s="385" t="s">
        <v>458</v>
      </c>
      <c r="L13" s="3535"/>
      <c r="M13" s="3538"/>
      <c r="N13" s="14"/>
      <c r="O13" s="14"/>
      <c r="P13" s="3362"/>
      <c r="Q13" s="3363"/>
      <c r="R13" s="3363"/>
      <c r="S13" s="3363"/>
      <c r="T13" s="3363"/>
      <c r="U13" s="3364"/>
      <c r="V13" s="3364"/>
      <c r="W13" s="3364"/>
      <c r="X13" s="3364"/>
      <c r="Y13" s="3349"/>
      <c r="Z13" s="3352"/>
      <c r="AA13" s="161"/>
      <c r="AB13" s="3515"/>
      <c r="AC13" s="3516"/>
      <c r="AD13" s="3516"/>
      <c r="AE13" s="3516"/>
      <c r="AF13" s="3516"/>
      <c r="AG13" s="3516"/>
      <c r="AH13" s="3516"/>
      <c r="AI13" s="3516"/>
      <c r="AJ13" s="3517"/>
      <c r="AK13" s="3349"/>
      <c r="AL13" s="3352"/>
      <c r="AM13" s="14"/>
      <c r="AN13" s="27"/>
      <c r="AO13" s="3375"/>
      <c r="AP13" s="3376"/>
      <c r="AQ13" s="3376"/>
      <c r="AR13" s="3376"/>
      <c r="AS13" s="3376"/>
      <c r="AT13" s="3376"/>
      <c r="AU13" s="3376"/>
      <c r="AV13" s="3376"/>
      <c r="AW13" s="3376"/>
      <c r="AX13" s="3378"/>
      <c r="AY13" s="3378"/>
      <c r="AZ13" s="14"/>
      <c r="BA13" s="168"/>
      <c r="BB13" s="3434"/>
      <c r="BC13" s="3435"/>
      <c r="BD13" s="169" t="s">
        <v>256</v>
      </c>
      <c r="BE13" s="170" t="s">
        <v>257</v>
      </c>
      <c r="BF13" s="170" t="s">
        <v>258</v>
      </c>
      <c r="BG13" s="170" t="s">
        <v>259</v>
      </c>
      <c r="BH13" s="171" t="s">
        <v>260</v>
      </c>
      <c r="BI13" s="171" t="s">
        <v>261</v>
      </c>
      <c r="BJ13" s="171" t="s">
        <v>262</v>
      </c>
      <c r="BK13" s="171" t="s">
        <v>458</v>
      </c>
      <c r="BL13" s="172" t="s">
        <v>11</v>
      </c>
      <c r="BM13" s="173" t="s">
        <v>263</v>
      </c>
      <c r="BN13" s="14"/>
      <c r="BO13" s="14"/>
      <c r="BP13" s="3542"/>
      <c r="BQ13" s="3543"/>
      <c r="BR13" s="3543"/>
      <c r="BS13" s="3543"/>
      <c r="BT13" s="3543"/>
      <c r="BU13" s="3543"/>
      <c r="BV13" s="3544"/>
      <c r="BW13" s="1981" t="s">
        <v>256</v>
      </c>
      <c r="BX13" s="1982" t="s">
        <v>257</v>
      </c>
      <c r="BY13" s="1982" t="s">
        <v>258</v>
      </c>
      <c r="BZ13" s="1982" t="s">
        <v>259</v>
      </c>
      <c r="CA13" s="1983" t="s">
        <v>260</v>
      </c>
      <c r="CB13" s="1983" t="s">
        <v>261</v>
      </c>
      <c r="CC13" s="1983" t="s">
        <v>262</v>
      </c>
      <c r="CD13" s="1983" t="s">
        <v>458</v>
      </c>
      <c r="CE13" s="172" t="s">
        <v>11</v>
      </c>
      <c r="CF13" s="173" t="s">
        <v>263</v>
      </c>
      <c r="CG13" s="23"/>
      <c r="CH13" s="27"/>
      <c r="CI13" s="3473"/>
      <c r="CJ13" s="3474"/>
      <c r="CK13" s="174" t="s">
        <v>256</v>
      </c>
      <c r="CL13" s="175" t="s">
        <v>257</v>
      </c>
      <c r="CM13" s="175" t="s">
        <v>258</v>
      </c>
      <c r="CN13" s="175" t="s">
        <v>259</v>
      </c>
      <c r="CO13" s="176" t="s">
        <v>260</v>
      </c>
      <c r="CP13" s="175" t="s">
        <v>261</v>
      </c>
      <c r="CQ13" s="176" t="s">
        <v>262</v>
      </c>
      <c r="CR13" s="176" t="s">
        <v>458</v>
      </c>
      <c r="CS13" s="177" t="s">
        <v>11</v>
      </c>
      <c r="CT13" s="178" t="s">
        <v>263</v>
      </c>
      <c r="CU13" s="14"/>
      <c r="CV13" s="3046"/>
      <c r="CW13" s="3047"/>
      <c r="CX13" s="3047"/>
      <c r="CY13" s="3047"/>
      <c r="CZ13" s="3047"/>
      <c r="DA13" s="3047"/>
      <c r="DB13" s="3047"/>
      <c r="DC13" s="3047"/>
      <c r="DD13" s="3048"/>
      <c r="DE13" s="1810" t="s">
        <v>256</v>
      </c>
      <c r="DF13" s="1871" t="s">
        <v>257</v>
      </c>
      <c r="DG13" s="1871" t="s">
        <v>258</v>
      </c>
      <c r="DH13" s="1871" t="s">
        <v>259</v>
      </c>
      <c r="DI13" s="1872" t="s">
        <v>260</v>
      </c>
      <c r="DJ13" s="1871" t="s">
        <v>261</v>
      </c>
      <c r="DK13" s="1872" t="s">
        <v>262</v>
      </c>
      <c r="DL13" s="1873" t="s">
        <v>458</v>
      </c>
      <c r="DM13" s="177" t="s">
        <v>11</v>
      </c>
      <c r="DN13" s="178" t="s">
        <v>263</v>
      </c>
      <c r="DO13" s="14"/>
      <c r="DP13" s="79"/>
      <c r="DQ13" s="3468"/>
      <c r="DR13" s="3469"/>
      <c r="DS13" s="182" t="s">
        <v>256</v>
      </c>
      <c r="DT13" s="165" t="s">
        <v>257</v>
      </c>
      <c r="DU13" s="165" t="s">
        <v>258</v>
      </c>
      <c r="DV13" s="165" t="s">
        <v>259</v>
      </c>
      <c r="DW13" s="165" t="s">
        <v>260</v>
      </c>
      <c r="DX13" s="165" t="s">
        <v>261</v>
      </c>
      <c r="DY13" s="183" t="s">
        <v>262</v>
      </c>
      <c r="DZ13" s="183" t="s">
        <v>458</v>
      </c>
      <c r="EA13" s="164" t="s">
        <v>11</v>
      </c>
      <c r="EB13" s="166" t="s">
        <v>263</v>
      </c>
      <c r="EC13" s="56"/>
      <c r="ED13" s="80"/>
      <c r="EE13" s="56"/>
    </row>
    <row r="14" spans="1:198" s="91" customFormat="1" ht="40.5" customHeight="1" thickBot="1" x14ac:dyDescent="0.35">
      <c r="A14" s="27"/>
      <c r="B14" s="3504" t="s">
        <v>198</v>
      </c>
      <c r="C14" s="3505"/>
      <c r="D14" s="184">
        <f>'6А'!J49</f>
        <v>0</v>
      </c>
      <c r="E14" s="185">
        <f>'6Б'!J49</f>
        <v>0</v>
      </c>
      <c r="F14" s="186">
        <f>'6В'!J49</f>
        <v>0</v>
      </c>
      <c r="G14" s="186">
        <f>'6Г'!J49</f>
        <v>0</v>
      </c>
      <c r="H14" s="187">
        <f>'6Д'!J49</f>
        <v>0</v>
      </c>
      <c r="I14" s="187">
        <f>'6Е'!J49</f>
        <v>0</v>
      </c>
      <c r="J14" s="187">
        <f>'6Ж'!J49</f>
        <v>0</v>
      </c>
      <c r="K14" s="187">
        <f>'6З'!J49</f>
        <v>0</v>
      </c>
      <c r="L14" s="188">
        <f>SUM(D14:K14)</f>
        <v>0</v>
      </c>
      <c r="M14" s="189" t="e">
        <f>L14*100/L20</f>
        <v>#DIV/0!</v>
      </c>
      <c r="N14" s="14"/>
      <c r="O14" s="14"/>
      <c r="P14" s="190" t="s">
        <v>21</v>
      </c>
      <c r="Q14" s="1862" t="s">
        <v>256</v>
      </c>
      <c r="R14" s="1863" t="s">
        <v>257</v>
      </c>
      <c r="S14" s="1863" t="s">
        <v>258</v>
      </c>
      <c r="T14" s="1863" t="s">
        <v>259</v>
      </c>
      <c r="U14" s="1863" t="s">
        <v>260</v>
      </c>
      <c r="V14" s="1863" t="s">
        <v>261</v>
      </c>
      <c r="W14" s="1863" t="s">
        <v>262</v>
      </c>
      <c r="X14" s="1863" t="s">
        <v>458</v>
      </c>
      <c r="Y14" s="3350"/>
      <c r="Z14" s="3353"/>
      <c r="AA14" s="161"/>
      <c r="AB14" s="190" t="s">
        <v>21</v>
      </c>
      <c r="AC14" s="1862" t="s">
        <v>256</v>
      </c>
      <c r="AD14" s="1863" t="s">
        <v>257</v>
      </c>
      <c r="AE14" s="1863" t="s">
        <v>258</v>
      </c>
      <c r="AF14" s="1863" t="s">
        <v>259</v>
      </c>
      <c r="AG14" s="1863" t="s">
        <v>260</v>
      </c>
      <c r="AH14" s="1863" t="s">
        <v>261</v>
      </c>
      <c r="AI14" s="1863" t="s">
        <v>262</v>
      </c>
      <c r="AJ14" s="1863" t="s">
        <v>458</v>
      </c>
      <c r="AK14" s="3350"/>
      <c r="AL14" s="3353"/>
      <c r="AM14" s="14"/>
      <c r="AN14" s="27"/>
      <c r="AO14" s="191"/>
      <c r="AP14" s="192" t="s">
        <v>256</v>
      </c>
      <c r="AQ14" s="193" t="s">
        <v>257</v>
      </c>
      <c r="AR14" s="193" t="s">
        <v>258</v>
      </c>
      <c r="AS14" s="193" t="s">
        <v>259</v>
      </c>
      <c r="AT14" s="193" t="s">
        <v>260</v>
      </c>
      <c r="AU14" s="193" t="s">
        <v>261</v>
      </c>
      <c r="AV14" s="194" t="s">
        <v>262</v>
      </c>
      <c r="AW14" s="194" t="s">
        <v>458</v>
      </c>
      <c r="AX14" s="3379"/>
      <c r="AY14" s="3379"/>
      <c r="AZ14" s="14"/>
      <c r="BA14" s="22"/>
      <c r="BB14" s="3415" t="s">
        <v>61</v>
      </c>
      <c r="BC14" s="3416"/>
      <c r="BD14" s="1997">
        <f>'6А'!DK49</f>
        <v>0</v>
      </c>
      <c r="BE14" s="1998">
        <f>'6Б'!DK49</f>
        <v>0</v>
      </c>
      <c r="BF14" s="1999">
        <f>'6В'!DK49</f>
        <v>0</v>
      </c>
      <c r="BG14" s="1999">
        <f>'6Г'!DK49</f>
        <v>0</v>
      </c>
      <c r="BH14" s="2000">
        <f>'6Д'!DK49</f>
        <v>0</v>
      </c>
      <c r="BI14" s="2000">
        <f>'6Е'!DK49</f>
        <v>0</v>
      </c>
      <c r="BJ14" s="2000">
        <f>'6Ж'!DK49</f>
        <v>0</v>
      </c>
      <c r="BK14" s="2001">
        <f>'6З'!DK49</f>
        <v>0</v>
      </c>
      <c r="BL14" s="196">
        <f>SUM(BD14:BK14)</f>
        <v>0</v>
      </c>
      <c r="BM14" s="197" t="e">
        <f>BL14*100/BL17</f>
        <v>#DIV/0!</v>
      </c>
      <c r="BN14" s="14"/>
      <c r="BO14" s="14"/>
      <c r="BP14" s="3506" t="s">
        <v>264</v>
      </c>
      <c r="BQ14" s="3507"/>
      <c r="BR14" s="3507"/>
      <c r="BS14" s="3507"/>
      <c r="BT14" s="3507"/>
      <c r="BU14" s="3507"/>
      <c r="BV14" s="3508"/>
      <c r="BW14" s="198">
        <f>'6А'!DN56</f>
        <v>0</v>
      </c>
      <c r="BX14" s="199">
        <f>'6Б'!DN56</f>
        <v>0</v>
      </c>
      <c r="BY14" s="199">
        <f>'6В'!DN56</f>
        <v>0</v>
      </c>
      <c r="BZ14" s="199">
        <f>'6Г'!DN56</f>
        <v>0</v>
      </c>
      <c r="CA14" s="199">
        <f>'6Д'!DN56</f>
        <v>0</v>
      </c>
      <c r="CB14" s="199">
        <f>'6Е'!DN56</f>
        <v>0</v>
      </c>
      <c r="CC14" s="199">
        <f>'6Ж'!DN56</f>
        <v>0</v>
      </c>
      <c r="CD14" s="282">
        <f>'6З'!DN56</f>
        <v>0</v>
      </c>
      <c r="CE14" s="2005">
        <f>SUM(BW14:CD14)</f>
        <v>0</v>
      </c>
      <c r="CF14" s="197" t="e">
        <f>CE14*100/CE19</f>
        <v>#DIV/0!</v>
      </c>
      <c r="CG14" s="23"/>
      <c r="CH14" s="27"/>
      <c r="CI14" s="3480" t="s">
        <v>73</v>
      </c>
      <c r="CJ14" s="3481"/>
      <c r="CK14" s="47">
        <f>'6А'!EB49</f>
        <v>0</v>
      </c>
      <c r="CL14" s="71">
        <f>'6Б'!EB49</f>
        <v>0</v>
      </c>
      <c r="CM14" s="71">
        <f>'6В'!EB49</f>
        <v>0</v>
      </c>
      <c r="CN14" s="71">
        <f>'6Г'!EB49</f>
        <v>0</v>
      </c>
      <c r="CO14" s="71">
        <f>'6Д'!EB49</f>
        <v>0</v>
      </c>
      <c r="CP14" s="71">
        <f>'6Е'!EB49</f>
        <v>0</v>
      </c>
      <c r="CQ14" s="71">
        <f>'6Ж'!EB49</f>
        <v>0</v>
      </c>
      <c r="CR14" s="48">
        <f>'6З'!EB49</f>
        <v>0</v>
      </c>
      <c r="CS14" s="200">
        <f>SUM(CK14:CR14)</f>
        <v>0</v>
      </c>
      <c r="CT14" s="195" t="e">
        <f>CS14*100/CS18</f>
        <v>#DIV/0!</v>
      </c>
      <c r="CU14" s="14"/>
      <c r="CV14" s="3518" t="s">
        <v>83</v>
      </c>
      <c r="CW14" s="3519"/>
      <c r="CX14" s="3519"/>
      <c r="CY14" s="3519"/>
      <c r="CZ14" s="3519"/>
      <c r="DA14" s="3519"/>
      <c r="DB14" s="3519"/>
      <c r="DC14" s="3519"/>
      <c r="DD14" s="3519"/>
      <c r="DE14" s="201">
        <f>'6А'!ED66</f>
        <v>0</v>
      </c>
      <c r="DF14" s="202">
        <f>'6Б'!ED66</f>
        <v>0</v>
      </c>
      <c r="DG14" s="202">
        <f>'6В'!ED66</f>
        <v>0</v>
      </c>
      <c r="DH14" s="202">
        <f>'6Г'!ED66</f>
        <v>0</v>
      </c>
      <c r="DI14" s="202">
        <f>'6Д'!ED66</f>
        <v>0</v>
      </c>
      <c r="DJ14" s="202">
        <f>'6Е'!ED66</f>
        <v>0</v>
      </c>
      <c r="DK14" s="202">
        <f>'6Ж'!ED66</f>
        <v>0</v>
      </c>
      <c r="DL14" s="203">
        <f>'6З'!ED66</f>
        <v>0</v>
      </c>
      <c r="DM14" s="200">
        <f>SUM(DE14:DL14)</f>
        <v>0</v>
      </c>
      <c r="DN14" s="195" t="e">
        <f>DM14*100/DM24</f>
        <v>#DIV/0!</v>
      </c>
      <c r="DO14" s="14"/>
      <c r="DP14" s="79"/>
      <c r="DQ14" s="3463" t="s">
        <v>215</v>
      </c>
      <c r="DR14" s="1709" t="s">
        <v>231</v>
      </c>
      <c r="DS14" s="1720">
        <f>'6А'!ER50</f>
        <v>0</v>
      </c>
      <c r="DT14" s="1721">
        <f>'6Б'!ER50</f>
        <v>0</v>
      </c>
      <c r="DU14" s="1721">
        <f>'6В'!ER50</f>
        <v>0</v>
      </c>
      <c r="DV14" s="1721">
        <f>'6Г'!ER50</f>
        <v>0</v>
      </c>
      <c r="DW14" s="1721">
        <f>'6Д'!ER50</f>
        <v>0</v>
      </c>
      <c r="DX14" s="1721">
        <f>'6Е'!ER50</f>
        <v>0</v>
      </c>
      <c r="DY14" s="1721">
        <f>'6Ж'!ER50</f>
        <v>0</v>
      </c>
      <c r="DZ14" s="1722">
        <f>'6З'!ER50</f>
        <v>0</v>
      </c>
      <c r="EA14" s="2021">
        <f t="shared" ref="EA14:EA16" si="0">SUM(DS14:DZ14)</f>
        <v>0</v>
      </c>
      <c r="EB14" s="2016" t="e">
        <f>EA14*100/EC14</f>
        <v>#DIV/0!</v>
      </c>
      <c r="EC14" s="204">
        <f>SUM(EA14:EA16)</f>
        <v>0</v>
      </c>
      <c r="ED14" s="80"/>
      <c r="EE14" s="56"/>
      <c r="EF14" s="3298" t="s">
        <v>376</v>
      </c>
      <c r="EG14" s="3295" t="s">
        <v>255</v>
      </c>
      <c r="EH14" s="3296"/>
      <c r="EI14" s="3296"/>
      <c r="EJ14" s="3296"/>
      <c r="EK14" s="3296"/>
      <c r="EL14" s="3296"/>
      <c r="EM14" s="3296"/>
      <c r="EN14" s="3297"/>
      <c r="EO14" s="3291" t="s">
        <v>11</v>
      </c>
      <c r="EP14" s="3291" t="s">
        <v>397</v>
      </c>
      <c r="EQ14" s="639"/>
      <c r="ER14" s="1093"/>
      <c r="ES14" s="3287" t="s">
        <v>327</v>
      </c>
      <c r="ET14" s="3288"/>
      <c r="EU14" s="3242" t="s">
        <v>255</v>
      </c>
      <c r="EV14" s="3243"/>
      <c r="EW14" s="3243"/>
      <c r="EX14" s="3243"/>
      <c r="EY14" s="3243"/>
      <c r="EZ14" s="3243"/>
      <c r="FA14" s="3244"/>
      <c r="FB14" s="3245"/>
      <c r="FC14" s="3226" t="s">
        <v>11</v>
      </c>
      <c r="FD14" s="3228" t="s">
        <v>397</v>
      </c>
      <c r="FE14" s="1102"/>
      <c r="FF14" s="3328" t="s">
        <v>346</v>
      </c>
      <c r="FG14" s="3329"/>
      <c r="FH14" s="3338" t="s">
        <v>255</v>
      </c>
      <c r="FI14" s="3339"/>
      <c r="FJ14" s="3339"/>
      <c r="FK14" s="3339"/>
      <c r="FL14" s="3339"/>
      <c r="FM14" s="3339"/>
      <c r="FN14" s="3340"/>
      <c r="FO14" s="3341"/>
      <c r="FP14" s="3328" t="s">
        <v>11</v>
      </c>
      <c r="FQ14" s="3333" t="s">
        <v>397</v>
      </c>
      <c r="FR14" s="1115"/>
      <c r="GD14" s="1115"/>
      <c r="GP14" s="1115"/>
    </row>
    <row r="15" spans="1:198" s="91" customFormat="1" ht="31.5" customHeight="1" thickBot="1" x14ac:dyDescent="0.35">
      <c r="A15" s="27"/>
      <c r="B15" s="3489" t="s">
        <v>199</v>
      </c>
      <c r="C15" s="3490"/>
      <c r="D15" s="205">
        <f>'6А'!J50</f>
        <v>0</v>
      </c>
      <c r="E15" s="206">
        <f>'6Б'!J50</f>
        <v>0</v>
      </c>
      <c r="F15" s="207">
        <f>'6В'!J50</f>
        <v>0</v>
      </c>
      <c r="G15" s="207">
        <f>'6Г'!J50</f>
        <v>0</v>
      </c>
      <c r="H15" s="208">
        <f>'6Д'!J50</f>
        <v>0</v>
      </c>
      <c r="I15" s="187">
        <f>'6Е'!J50</f>
        <v>0</v>
      </c>
      <c r="J15" s="187">
        <f>'6Ж'!J50</f>
        <v>0</v>
      </c>
      <c r="K15" s="187">
        <f>'6З'!J50</f>
        <v>0</v>
      </c>
      <c r="L15" s="209">
        <f t="shared" ref="L15:L19" si="1">SUM(D15:K15)</f>
        <v>0</v>
      </c>
      <c r="M15" s="210" t="e">
        <f>L15*100/L20</f>
        <v>#DIV/0!</v>
      </c>
      <c r="N15" s="14"/>
      <c r="O15" s="14"/>
      <c r="P15" s="1858" t="s">
        <v>265</v>
      </c>
      <c r="Q15" s="1470">
        <f>'6А'!P49</f>
        <v>0</v>
      </c>
      <c r="R15" s="1473">
        <f>'6Б'!P49</f>
        <v>0</v>
      </c>
      <c r="S15" s="1473">
        <f>'6В'!P49</f>
        <v>0</v>
      </c>
      <c r="T15" s="1473">
        <f>'6Г'!P49</f>
        <v>0</v>
      </c>
      <c r="U15" s="1473">
        <f>'6Д'!P49</f>
        <v>0</v>
      </c>
      <c r="V15" s="1473">
        <f>'6Е'!P49</f>
        <v>0</v>
      </c>
      <c r="W15" s="1473">
        <f>'6Ж'!P49</f>
        <v>0</v>
      </c>
      <c r="X15" s="1474">
        <f>'6З'!P49</f>
        <v>0</v>
      </c>
      <c r="Y15" s="1859">
        <f>SUM(Q15:X15)</f>
        <v>0</v>
      </c>
      <c r="Z15" s="211" t="e">
        <f>Y15*100/Y20</f>
        <v>#DIV/0!</v>
      </c>
      <c r="AA15" s="73"/>
      <c r="AB15" s="1858" t="s">
        <v>265</v>
      </c>
      <c r="AC15" s="1470">
        <f>'6А'!R49</f>
        <v>0</v>
      </c>
      <c r="AD15" s="1473">
        <f>'6Б'!R49</f>
        <v>0</v>
      </c>
      <c r="AE15" s="1473">
        <f>'6В'!R49</f>
        <v>0</v>
      </c>
      <c r="AF15" s="1473">
        <f>'6Г'!R49</f>
        <v>0</v>
      </c>
      <c r="AG15" s="1473">
        <f>'6Д'!R49</f>
        <v>0</v>
      </c>
      <c r="AH15" s="1473">
        <f>'6Е'!R49</f>
        <v>0</v>
      </c>
      <c r="AI15" s="1473">
        <f>'6Ж'!R49</f>
        <v>0</v>
      </c>
      <c r="AJ15" s="1474">
        <f>'6З'!R49</f>
        <v>0</v>
      </c>
      <c r="AK15" s="1866">
        <f>SUM(AC15:AJ15)</f>
        <v>0</v>
      </c>
      <c r="AL15" s="197" t="e">
        <f>AK15*100/AK20</f>
        <v>#DIV/0!</v>
      </c>
      <c r="AM15" s="14"/>
      <c r="AN15" s="27"/>
      <c r="AO15" s="212" t="s">
        <v>204</v>
      </c>
      <c r="AP15" s="213">
        <f>'6А'!BA48</f>
        <v>0</v>
      </c>
      <c r="AQ15" s="214">
        <f>'6Б'!BA48</f>
        <v>0</v>
      </c>
      <c r="AR15" s="214">
        <f>'6В'!BA48</f>
        <v>0</v>
      </c>
      <c r="AS15" s="214">
        <f>'6Г'!BA48</f>
        <v>0</v>
      </c>
      <c r="AT15" s="214">
        <f>'6Д'!BA48</f>
        <v>0</v>
      </c>
      <c r="AU15" s="214">
        <f>'6Е'!BA48</f>
        <v>0</v>
      </c>
      <c r="AV15" s="215">
        <f>'6Ж'!BA48</f>
        <v>0</v>
      </c>
      <c r="AW15" s="215">
        <f>'6З'!BA48</f>
        <v>0</v>
      </c>
      <c r="AX15" s="216">
        <f>SUM(AP15:AW15)</f>
        <v>0</v>
      </c>
      <c r="AY15" s="217" t="e">
        <f>AX15*100/AX20</f>
        <v>#DIV/0!</v>
      </c>
      <c r="AZ15" s="14"/>
      <c r="BA15" s="14"/>
      <c r="BB15" s="3425" t="s">
        <v>62</v>
      </c>
      <c r="BC15" s="3426"/>
      <c r="BD15" s="1479">
        <f>'6А'!DK50</f>
        <v>0</v>
      </c>
      <c r="BE15" s="1480">
        <f>'6Б'!DK50</f>
        <v>0</v>
      </c>
      <c r="BF15" s="1481">
        <f>'6В'!DK50</f>
        <v>0</v>
      </c>
      <c r="BG15" s="1481">
        <f>'6Г'!DK50</f>
        <v>0</v>
      </c>
      <c r="BH15" s="1482">
        <f>'6Д'!DK50</f>
        <v>0</v>
      </c>
      <c r="BI15" s="1478">
        <f>'6Е'!DK50</f>
        <v>0</v>
      </c>
      <c r="BJ15" s="1478">
        <f>'6Ж'!DK50</f>
        <v>0</v>
      </c>
      <c r="BK15" s="2002">
        <f>'6З'!DK50</f>
        <v>0</v>
      </c>
      <c r="BL15" s="220">
        <f>SUM(BD15:BK15)</f>
        <v>0</v>
      </c>
      <c r="BM15" s="221" t="e">
        <f>BL15*100/BL17</f>
        <v>#DIV/0!</v>
      </c>
      <c r="BN15" s="14"/>
      <c r="BO15" s="14"/>
      <c r="BP15" s="3500" t="s">
        <v>266</v>
      </c>
      <c r="BQ15" s="3501"/>
      <c r="BR15" s="3501"/>
      <c r="BS15" s="3501"/>
      <c r="BT15" s="3501"/>
      <c r="BU15" s="3501"/>
      <c r="BV15" s="3502"/>
      <c r="BW15" s="222">
        <f>'6А'!DN57</f>
        <v>0</v>
      </c>
      <c r="BX15" s="223">
        <f>'6Б'!DN57</f>
        <v>0</v>
      </c>
      <c r="BY15" s="223">
        <f>'6В'!DN57</f>
        <v>0</v>
      </c>
      <c r="BZ15" s="223">
        <f>'6Г'!DN57</f>
        <v>0</v>
      </c>
      <c r="CA15" s="223">
        <f>'6Д'!DN57</f>
        <v>0</v>
      </c>
      <c r="CB15" s="223">
        <f>'6Е'!DN57</f>
        <v>0</v>
      </c>
      <c r="CC15" s="223">
        <f>'6Ж'!DN57</f>
        <v>0</v>
      </c>
      <c r="CD15" s="1984">
        <f>'6З'!DN57</f>
        <v>0</v>
      </c>
      <c r="CE15" s="290">
        <f>SUM(BW15:CD15)</f>
        <v>0</v>
      </c>
      <c r="CF15" s="221" t="e">
        <f>CE15*100/CE19</f>
        <v>#DIV/0!</v>
      </c>
      <c r="CG15" s="23"/>
      <c r="CH15" s="27"/>
      <c r="CI15" s="3450" t="s">
        <v>74</v>
      </c>
      <c r="CJ15" s="3451"/>
      <c r="CK15" s="49">
        <f>'6А'!EB50</f>
        <v>0</v>
      </c>
      <c r="CL15" s="59">
        <f>'6Б'!EB50</f>
        <v>0</v>
      </c>
      <c r="CM15" s="59">
        <f>'6В'!EB50</f>
        <v>0</v>
      </c>
      <c r="CN15" s="59">
        <f>'6Г'!EB50</f>
        <v>0</v>
      </c>
      <c r="CO15" s="59">
        <f>'6Д'!EB50</f>
        <v>0</v>
      </c>
      <c r="CP15" s="59">
        <f>'6Е'!EB50</f>
        <v>0</v>
      </c>
      <c r="CQ15" s="59">
        <f>'6Ж'!EB50</f>
        <v>0</v>
      </c>
      <c r="CR15" s="1870">
        <f>'6З'!EB50</f>
        <v>0</v>
      </c>
      <c r="CS15" s="224">
        <f>SUM(CK15:CR15)</f>
        <v>0</v>
      </c>
      <c r="CT15" s="218" t="e">
        <f>CS15*100/CS18</f>
        <v>#DIV/0!</v>
      </c>
      <c r="CU15" s="14"/>
      <c r="CV15" s="3478" t="s">
        <v>84</v>
      </c>
      <c r="CW15" s="3479"/>
      <c r="CX15" s="3479"/>
      <c r="CY15" s="3479"/>
      <c r="CZ15" s="3479"/>
      <c r="DA15" s="3479"/>
      <c r="DB15" s="3479"/>
      <c r="DC15" s="3479"/>
      <c r="DD15" s="3479"/>
      <c r="DE15" s="225">
        <f>'6А'!ED67</f>
        <v>0</v>
      </c>
      <c r="DF15" s="226">
        <f>'6Б'!ED67</f>
        <v>0</v>
      </c>
      <c r="DG15" s="226">
        <f>'6В'!ED67</f>
        <v>0</v>
      </c>
      <c r="DH15" s="226">
        <f>'6Г'!ED67</f>
        <v>0</v>
      </c>
      <c r="DI15" s="226">
        <f>'6Д'!ED67</f>
        <v>0</v>
      </c>
      <c r="DJ15" s="226">
        <f>'6Е'!ED67</f>
        <v>0</v>
      </c>
      <c r="DK15" s="226">
        <f>'6Ж'!ED67</f>
        <v>0</v>
      </c>
      <c r="DL15" s="1874">
        <f>'6З'!ED67</f>
        <v>0</v>
      </c>
      <c r="DM15" s="224">
        <f>SUM(DE15:DL15)</f>
        <v>0</v>
      </c>
      <c r="DN15" s="218" t="e">
        <f>DM15*100/DM24</f>
        <v>#DIV/0!</v>
      </c>
      <c r="DO15" s="14"/>
      <c r="DP15" s="79"/>
      <c r="DQ15" s="3464"/>
      <c r="DR15" s="1710" t="s">
        <v>267</v>
      </c>
      <c r="DS15" s="1725">
        <f>'6А'!ER51</f>
        <v>0</v>
      </c>
      <c r="DT15" s="1726">
        <f>'6Б'!ER51</f>
        <v>0</v>
      </c>
      <c r="DU15" s="1726">
        <f>'6В'!ER51</f>
        <v>0</v>
      </c>
      <c r="DV15" s="1726">
        <f>'6Г'!ER51</f>
        <v>0</v>
      </c>
      <c r="DW15" s="1726">
        <f>'6Д'!ER51</f>
        <v>0</v>
      </c>
      <c r="DX15" s="1726">
        <f>'6Е'!ER51</f>
        <v>0</v>
      </c>
      <c r="DY15" s="1726">
        <f>'6Ж'!ER51</f>
        <v>0</v>
      </c>
      <c r="DZ15" s="1727">
        <f>'6З'!ER51</f>
        <v>0</v>
      </c>
      <c r="EA15" s="2022">
        <f t="shared" si="0"/>
        <v>0</v>
      </c>
      <c r="EB15" s="2017" t="e">
        <f>EA15*100/EC14</f>
        <v>#DIV/0!</v>
      </c>
      <c r="EC15" s="204"/>
      <c r="ED15" s="80"/>
      <c r="EE15" s="56"/>
      <c r="EF15" s="3299"/>
      <c r="EG15" s="690" t="s">
        <v>256</v>
      </c>
      <c r="EH15" s="691" t="s">
        <v>257</v>
      </c>
      <c r="EI15" s="691" t="s">
        <v>258</v>
      </c>
      <c r="EJ15" s="691" t="s">
        <v>259</v>
      </c>
      <c r="EK15" s="691" t="s">
        <v>260</v>
      </c>
      <c r="EL15" s="691" t="s">
        <v>261</v>
      </c>
      <c r="EM15" s="2030" t="s">
        <v>262</v>
      </c>
      <c r="EN15" s="692" t="s">
        <v>458</v>
      </c>
      <c r="EO15" s="3303"/>
      <c r="EP15" s="3292"/>
      <c r="EQ15" s="434"/>
      <c r="ER15" s="1093"/>
      <c r="ES15" s="3289"/>
      <c r="ET15" s="3290"/>
      <c r="EU15" s="1931" t="s">
        <v>256</v>
      </c>
      <c r="EV15" s="1932" t="s">
        <v>257</v>
      </c>
      <c r="EW15" s="1932" t="s">
        <v>258</v>
      </c>
      <c r="EX15" s="1932" t="s">
        <v>259</v>
      </c>
      <c r="EY15" s="1932" t="s">
        <v>260</v>
      </c>
      <c r="EZ15" s="1932" t="s">
        <v>261</v>
      </c>
      <c r="FA15" s="2037" t="s">
        <v>262</v>
      </c>
      <c r="FB15" s="1933" t="s">
        <v>458</v>
      </c>
      <c r="FC15" s="3227"/>
      <c r="FD15" s="3229"/>
      <c r="FE15" s="1102"/>
      <c r="FF15" s="3330"/>
      <c r="FG15" s="3331"/>
      <c r="FH15" s="1925" t="s">
        <v>256</v>
      </c>
      <c r="FI15" s="1926" t="s">
        <v>257</v>
      </c>
      <c r="FJ15" s="1926" t="s">
        <v>258</v>
      </c>
      <c r="FK15" s="1926" t="s">
        <v>259</v>
      </c>
      <c r="FL15" s="1926" t="s">
        <v>260</v>
      </c>
      <c r="FM15" s="1926" t="s">
        <v>261</v>
      </c>
      <c r="FN15" s="2042" t="s">
        <v>262</v>
      </c>
      <c r="FO15" s="1927" t="s">
        <v>458</v>
      </c>
      <c r="FP15" s="3332"/>
      <c r="FQ15" s="3334"/>
      <c r="FR15" s="1115"/>
      <c r="GD15" s="1115"/>
      <c r="GP15" s="1115"/>
    </row>
    <row r="16" spans="1:198" s="91" customFormat="1" ht="37.5" customHeight="1" thickBot="1" x14ac:dyDescent="0.35">
      <c r="A16" s="27"/>
      <c r="B16" s="3489" t="s">
        <v>200</v>
      </c>
      <c r="C16" s="3490"/>
      <c r="D16" s="205">
        <f>'6А'!J51</f>
        <v>0</v>
      </c>
      <c r="E16" s="206">
        <f>'6Б'!J51</f>
        <v>0</v>
      </c>
      <c r="F16" s="207">
        <f>'6В'!J51</f>
        <v>0</v>
      </c>
      <c r="G16" s="207">
        <f>'6Г'!J51</f>
        <v>0</v>
      </c>
      <c r="H16" s="208">
        <f>'6Д'!J51</f>
        <v>0</v>
      </c>
      <c r="I16" s="187">
        <f>'6Е'!J51</f>
        <v>0</v>
      </c>
      <c r="J16" s="187">
        <f>'6Ж'!J51</f>
        <v>0</v>
      </c>
      <c r="K16" s="187">
        <f>'6З'!J51</f>
        <v>0</v>
      </c>
      <c r="L16" s="209">
        <f t="shared" si="1"/>
        <v>0</v>
      </c>
      <c r="M16" s="210" t="e">
        <f>L16*100/L20</f>
        <v>#DIV/0!</v>
      </c>
      <c r="N16" s="14"/>
      <c r="O16" s="14"/>
      <c r="P16" s="326" t="s">
        <v>268</v>
      </c>
      <c r="Q16" s="1471">
        <f>'6А'!P50</f>
        <v>0</v>
      </c>
      <c r="R16" s="1475">
        <f>'6Б'!P50</f>
        <v>0</v>
      </c>
      <c r="S16" s="1475">
        <f>'6В'!P50</f>
        <v>0</v>
      </c>
      <c r="T16" s="1475">
        <f>'6Г'!P50</f>
        <v>0</v>
      </c>
      <c r="U16" s="1475">
        <f>'6Д'!P50</f>
        <v>0</v>
      </c>
      <c r="V16" s="1475">
        <f>'6Е'!P50</f>
        <v>0</v>
      </c>
      <c r="W16" s="1475">
        <f>'6Ж'!P50</f>
        <v>0</v>
      </c>
      <c r="X16" s="1476">
        <f>'6З'!P50</f>
        <v>0</v>
      </c>
      <c r="Y16" s="1860">
        <f>SUM(Q16:X16)</f>
        <v>0</v>
      </c>
      <c r="Z16" s="137" t="e">
        <f>Y16*100/Y20</f>
        <v>#DIV/0!</v>
      </c>
      <c r="AA16" s="73"/>
      <c r="AB16" s="326" t="s">
        <v>268</v>
      </c>
      <c r="AC16" s="1471">
        <f>'6А'!R50</f>
        <v>0</v>
      </c>
      <c r="AD16" s="1475">
        <f>'6Б'!R50</f>
        <v>0</v>
      </c>
      <c r="AE16" s="1475">
        <f>'6В'!R50</f>
        <v>0</v>
      </c>
      <c r="AF16" s="1475">
        <f>'6Г'!R50</f>
        <v>0</v>
      </c>
      <c r="AG16" s="1475">
        <f>'6Д'!R50</f>
        <v>0</v>
      </c>
      <c r="AH16" s="1475">
        <f>'6Е'!R50</f>
        <v>0</v>
      </c>
      <c r="AI16" s="1475">
        <f>'6Ж'!R50</f>
        <v>0</v>
      </c>
      <c r="AJ16" s="1476">
        <f>'6З'!R50</f>
        <v>0</v>
      </c>
      <c r="AK16" s="1867">
        <f>SUM(AC16:AJ16)</f>
        <v>0</v>
      </c>
      <c r="AL16" s="221" t="e">
        <f>AK16*100/AK20</f>
        <v>#DIV/0!</v>
      </c>
      <c r="AM16" s="14"/>
      <c r="AN16" s="27"/>
      <c r="AO16" s="229" t="s">
        <v>205</v>
      </c>
      <c r="AP16" s="230">
        <f>'6А'!BA49</f>
        <v>0</v>
      </c>
      <c r="AQ16" s="231">
        <f>'6Б'!BA49</f>
        <v>0</v>
      </c>
      <c r="AR16" s="231">
        <f>'6В'!BA49</f>
        <v>0</v>
      </c>
      <c r="AS16" s="231">
        <f>'6Г'!BA49</f>
        <v>0</v>
      </c>
      <c r="AT16" s="231">
        <f>'6Д'!BA49</f>
        <v>0</v>
      </c>
      <c r="AU16" s="214">
        <f>'6Е'!BA49</f>
        <v>0</v>
      </c>
      <c r="AV16" s="215">
        <f>'6Ж'!BA49</f>
        <v>0</v>
      </c>
      <c r="AW16" s="215">
        <f>'6З'!BA49</f>
        <v>0</v>
      </c>
      <c r="AX16" s="232">
        <f>SUM(AP16:AW16)</f>
        <v>0</v>
      </c>
      <c r="AY16" s="233" t="e">
        <f>AX16*100/AX20</f>
        <v>#DIV/0!</v>
      </c>
      <c r="AZ16" s="14"/>
      <c r="BA16" s="14"/>
      <c r="BB16" s="3406" t="s">
        <v>63</v>
      </c>
      <c r="BC16" s="3407"/>
      <c r="BD16" s="1483">
        <f>'6А'!DK51</f>
        <v>0</v>
      </c>
      <c r="BE16" s="1484">
        <f>'6Б'!DK51</f>
        <v>0</v>
      </c>
      <c r="BF16" s="1485">
        <f>'6В'!DK51</f>
        <v>0</v>
      </c>
      <c r="BG16" s="1485">
        <f>'6Г'!DK51</f>
        <v>0</v>
      </c>
      <c r="BH16" s="1486">
        <f>'6Д'!DK51</f>
        <v>0</v>
      </c>
      <c r="BI16" s="2003">
        <f>'6Е'!DK51</f>
        <v>0</v>
      </c>
      <c r="BJ16" s="2003">
        <f>'6Ж'!DK51</f>
        <v>0</v>
      </c>
      <c r="BK16" s="2004">
        <f>'6З'!DK51</f>
        <v>0</v>
      </c>
      <c r="BL16" s="235">
        <f>SUM(BD16:BK16)</f>
        <v>0</v>
      </c>
      <c r="BM16" s="236" t="e">
        <f>BL16*100/BL17</f>
        <v>#DIV/0!</v>
      </c>
      <c r="BN16" s="14"/>
      <c r="BO16" s="14"/>
      <c r="BP16" s="3500" t="s">
        <v>269</v>
      </c>
      <c r="BQ16" s="3501"/>
      <c r="BR16" s="3501"/>
      <c r="BS16" s="3501"/>
      <c r="BT16" s="3501"/>
      <c r="BU16" s="3501"/>
      <c r="BV16" s="3502"/>
      <c r="BW16" s="222">
        <f>'6А'!DN58</f>
        <v>0</v>
      </c>
      <c r="BX16" s="223">
        <f>'6Б'!DN58</f>
        <v>0</v>
      </c>
      <c r="BY16" s="223">
        <f>'6В'!DN58</f>
        <v>0</v>
      </c>
      <c r="BZ16" s="223">
        <f>'6Г'!DN58</f>
        <v>0</v>
      </c>
      <c r="CA16" s="223">
        <f>'6Д'!DN58</f>
        <v>0</v>
      </c>
      <c r="CB16" s="223">
        <f>'6Е'!DN58</f>
        <v>0</v>
      </c>
      <c r="CC16" s="223">
        <f>'6Ж'!DN58</f>
        <v>0</v>
      </c>
      <c r="CD16" s="1984">
        <f>'6З'!DN58</f>
        <v>0</v>
      </c>
      <c r="CE16" s="290">
        <f>SUM(BW16:CD16)</f>
        <v>0</v>
      </c>
      <c r="CF16" s="221" t="e">
        <f>CE16*100/CE19</f>
        <v>#DIV/0!</v>
      </c>
      <c r="CG16" s="23"/>
      <c r="CH16" s="27"/>
      <c r="CI16" s="3450" t="s">
        <v>75</v>
      </c>
      <c r="CJ16" s="3451"/>
      <c r="CK16" s="49">
        <f>'6А'!EB51</f>
        <v>0</v>
      </c>
      <c r="CL16" s="59">
        <f>'6Б'!EB51</f>
        <v>0</v>
      </c>
      <c r="CM16" s="59">
        <f>'6В'!EB51</f>
        <v>0</v>
      </c>
      <c r="CN16" s="59">
        <f>'6Г'!EB51</f>
        <v>0</v>
      </c>
      <c r="CO16" s="59">
        <f>'6Д'!EB51</f>
        <v>0</v>
      </c>
      <c r="CP16" s="59">
        <f>'6Е'!EB51</f>
        <v>0</v>
      </c>
      <c r="CQ16" s="59">
        <f>'6Ж'!EB51</f>
        <v>0</v>
      </c>
      <c r="CR16" s="1870">
        <f>'6З'!EB51</f>
        <v>0</v>
      </c>
      <c r="CS16" s="224">
        <f>SUM(CK16:CR16)</f>
        <v>0</v>
      </c>
      <c r="CT16" s="218" t="e">
        <f>CS16*100/CS18</f>
        <v>#DIV/0!</v>
      </c>
      <c r="CU16" s="14"/>
      <c r="CV16" s="3478" t="s">
        <v>85</v>
      </c>
      <c r="CW16" s="3479"/>
      <c r="CX16" s="3479"/>
      <c r="CY16" s="3479"/>
      <c r="CZ16" s="3479"/>
      <c r="DA16" s="3479"/>
      <c r="DB16" s="3479"/>
      <c r="DC16" s="3479"/>
      <c r="DD16" s="3479"/>
      <c r="DE16" s="225">
        <f>'6А'!ED68</f>
        <v>0</v>
      </c>
      <c r="DF16" s="237">
        <f>'6Б'!ED68</f>
        <v>0</v>
      </c>
      <c r="DG16" s="237">
        <f>'6В'!ED68</f>
        <v>0</v>
      </c>
      <c r="DH16" s="237">
        <f>'6Г'!ED68</f>
        <v>0</v>
      </c>
      <c r="DI16" s="237">
        <f>'6Д'!ED68</f>
        <v>0</v>
      </c>
      <c r="DJ16" s="226">
        <f>'6Е'!ED68</f>
        <v>0</v>
      </c>
      <c r="DK16" s="226">
        <f>'6Ж'!ED68</f>
        <v>0</v>
      </c>
      <c r="DL16" s="1874">
        <f>'6З'!ED68</f>
        <v>0</v>
      </c>
      <c r="DM16" s="224">
        <f t="shared" ref="DM16:DM23" si="2">SUM(DE16:DL16)</f>
        <v>0</v>
      </c>
      <c r="DN16" s="218" t="e">
        <f>DM16*100/DM24</f>
        <v>#DIV/0!</v>
      </c>
      <c r="DO16" s="14"/>
      <c r="DP16" s="79"/>
      <c r="DQ16" s="3465"/>
      <c r="DR16" s="1753" t="s">
        <v>401</v>
      </c>
      <c r="DS16" s="1744">
        <f>'6А'!ER52</f>
        <v>0</v>
      </c>
      <c r="DT16" s="1745">
        <f>'6Б'!ER52</f>
        <v>0</v>
      </c>
      <c r="DU16" s="1745">
        <f>'6В'!ER52</f>
        <v>0</v>
      </c>
      <c r="DV16" s="1745">
        <f>'6Г'!ER52</f>
        <v>0</v>
      </c>
      <c r="DW16" s="1745">
        <f>'6Д'!ER52</f>
        <v>0</v>
      </c>
      <c r="DX16" s="1745">
        <f>'6Е'!ER52</f>
        <v>0</v>
      </c>
      <c r="DY16" s="1745">
        <f>'6Ж'!ER52</f>
        <v>0</v>
      </c>
      <c r="DZ16" s="1876">
        <f>'6З'!ER52</f>
        <v>0</v>
      </c>
      <c r="EA16" s="2023">
        <f t="shared" si="0"/>
        <v>0</v>
      </c>
      <c r="EB16" s="2018" t="e">
        <f>EA16*100/EC14</f>
        <v>#DIV/0!</v>
      </c>
      <c r="ED16" s="80"/>
      <c r="EE16" s="56"/>
      <c r="EF16" s="1804" t="s">
        <v>324</v>
      </c>
      <c r="EG16" s="1885">
        <f>'6А'!HQ71</f>
        <v>0</v>
      </c>
      <c r="EH16" s="670">
        <f>'6Б'!HQ71</f>
        <v>0</v>
      </c>
      <c r="EI16" s="670">
        <f>'6В'!HQ71</f>
        <v>0</v>
      </c>
      <c r="EJ16" s="670">
        <f>'6Г'!HQ71</f>
        <v>0</v>
      </c>
      <c r="EK16" s="670">
        <f>'6Д'!HQ71</f>
        <v>0</v>
      </c>
      <c r="EL16" s="670">
        <f>'6Е'!HQ71</f>
        <v>0</v>
      </c>
      <c r="EM16" s="670">
        <f>'6Ж'!HQ71</f>
        <v>0</v>
      </c>
      <c r="EN16" s="1152">
        <f>'6З'!HQ71</f>
        <v>0</v>
      </c>
      <c r="EO16" s="1002">
        <f>SUM(EG16:EN16)</f>
        <v>0</v>
      </c>
      <c r="EP16" s="1169" t="e">
        <f>EO16*100/EO19</f>
        <v>#DIV/0!</v>
      </c>
      <c r="EQ16" s="434"/>
      <c r="ER16" s="1090"/>
      <c r="ES16" s="3267" t="s">
        <v>342</v>
      </c>
      <c r="ET16" s="3268"/>
      <c r="EU16" s="2151">
        <f>'6А'!MW71</f>
        <v>0</v>
      </c>
      <c r="EV16" s="2152">
        <f>'6Б'!MW71</f>
        <v>0</v>
      </c>
      <c r="EW16" s="2152">
        <f>'6В'!MW71</f>
        <v>0</v>
      </c>
      <c r="EX16" s="2152">
        <f>'6Г'!MW71</f>
        <v>0</v>
      </c>
      <c r="EY16" s="2152">
        <f>'6Д'!MW71</f>
        <v>0</v>
      </c>
      <c r="EZ16" s="2152">
        <f>'6Е'!MW71</f>
        <v>0</v>
      </c>
      <c r="FA16" s="2152">
        <f>'6Ж'!MW71</f>
        <v>0</v>
      </c>
      <c r="FB16" s="2153">
        <f>'6З'!MW71</f>
        <v>0</v>
      </c>
      <c r="FC16" s="1928">
        <f>SUM(EU16:FB16)</f>
        <v>0</v>
      </c>
      <c r="FD16" s="1103" t="e">
        <f>FC16*100/FC20</f>
        <v>#DIV/0!</v>
      </c>
      <c r="FE16" s="1104"/>
      <c r="FF16" s="3619" t="s">
        <v>342</v>
      </c>
      <c r="FG16" s="3620"/>
      <c r="FH16" s="2160">
        <f>'6А'!NL78</f>
        <v>0</v>
      </c>
      <c r="FI16" s="2161">
        <f>'6Б'!NL78</f>
        <v>0</v>
      </c>
      <c r="FJ16" s="2161">
        <f>'6В'!NL78</f>
        <v>0</v>
      </c>
      <c r="FK16" s="2161">
        <f>'6Г'!NL78</f>
        <v>0</v>
      </c>
      <c r="FL16" s="2161">
        <f>'6Д'!NL78</f>
        <v>0</v>
      </c>
      <c r="FM16" s="2161">
        <f>'6Е'!NL78</f>
        <v>0</v>
      </c>
      <c r="FN16" s="2161">
        <f>'6Ж'!NL78</f>
        <v>0</v>
      </c>
      <c r="FO16" s="2162">
        <f>'6З'!NL78</f>
        <v>0</v>
      </c>
      <c r="FP16" s="1922">
        <f>SUM(FH16:FO16)</f>
        <v>0</v>
      </c>
      <c r="FQ16" s="1135" t="e">
        <f>FP16*100/FP20</f>
        <v>#DIV/0!</v>
      </c>
      <c r="FR16" s="1116"/>
      <c r="GD16" s="1115"/>
      <c r="GP16" s="1115"/>
    </row>
    <row r="17" spans="1:198" s="91" customFormat="1" ht="28.5" customHeight="1" thickBot="1" x14ac:dyDescent="0.35">
      <c r="A17" s="27"/>
      <c r="B17" s="3489" t="s">
        <v>201</v>
      </c>
      <c r="C17" s="3490"/>
      <c r="D17" s="205">
        <f>'6А'!J52</f>
        <v>0</v>
      </c>
      <c r="E17" s="206">
        <f>'6Б'!J52</f>
        <v>0</v>
      </c>
      <c r="F17" s="207">
        <f>'6В'!J52</f>
        <v>0</v>
      </c>
      <c r="G17" s="207">
        <f>'6Г'!J52</f>
        <v>0</v>
      </c>
      <c r="H17" s="208">
        <f>'6Д'!J52</f>
        <v>0</v>
      </c>
      <c r="I17" s="187">
        <f>'6Е'!J52</f>
        <v>0</v>
      </c>
      <c r="J17" s="187">
        <f>'6Ж'!J52</f>
        <v>0</v>
      </c>
      <c r="K17" s="187">
        <f>'6З'!J52</f>
        <v>0</v>
      </c>
      <c r="L17" s="209">
        <f t="shared" si="1"/>
        <v>0</v>
      </c>
      <c r="M17" s="210" t="e">
        <f>L17*100/L20</f>
        <v>#DIV/0!</v>
      </c>
      <c r="N17" s="14"/>
      <c r="O17" s="14"/>
      <c r="P17" s="326" t="s">
        <v>270</v>
      </c>
      <c r="Q17" s="1471">
        <f>'6А'!P51</f>
        <v>0</v>
      </c>
      <c r="R17" s="1475">
        <f>'6Б'!P51</f>
        <v>0</v>
      </c>
      <c r="S17" s="1475">
        <f>'6В'!P51</f>
        <v>0</v>
      </c>
      <c r="T17" s="1475">
        <f>'6Г'!P51</f>
        <v>0</v>
      </c>
      <c r="U17" s="1475">
        <f>'6Д'!P51</f>
        <v>0</v>
      </c>
      <c r="V17" s="1475">
        <f>'6Е'!P51</f>
        <v>0</v>
      </c>
      <c r="W17" s="1475">
        <f>'6Ж'!P51</f>
        <v>0</v>
      </c>
      <c r="X17" s="1476">
        <f>'6З'!P51</f>
        <v>0</v>
      </c>
      <c r="Y17" s="1860">
        <f>SUM(Q17:X17)</f>
        <v>0</v>
      </c>
      <c r="Z17" s="137" t="e">
        <f>Y17*100/Y20</f>
        <v>#DIV/0!</v>
      </c>
      <c r="AA17" s="73"/>
      <c r="AB17" s="326" t="s">
        <v>270</v>
      </c>
      <c r="AC17" s="1471">
        <f>'6А'!R51</f>
        <v>0</v>
      </c>
      <c r="AD17" s="1475">
        <f>'6Б'!R51</f>
        <v>0</v>
      </c>
      <c r="AE17" s="1475">
        <f>'6В'!R51</f>
        <v>0</v>
      </c>
      <c r="AF17" s="1475">
        <f>'6Г'!R51</f>
        <v>0</v>
      </c>
      <c r="AG17" s="1475">
        <f>'6Д'!T51</f>
        <v>0</v>
      </c>
      <c r="AH17" s="1475">
        <f>'6Е'!R51</f>
        <v>0</v>
      </c>
      <c r="AI17" s="1475">
        <f>'6Ж'!R51</f>
        <v>0</v>
      </c>
      <c r="AJ17" s="1476">
        <f>'6З'!R51</f>
        <v>0</v>
      </c>
      <c r="AK17" s="1867">
        <f>SUM(AC17:AJ17)</f>
        <v>0</v>
      </c>
      <c r="AL17" s="221" t="e">
        <f>AK17*100/AK20</f>
        <v>#DIV/0!</v>
      </c>
      <c r="AM17" s="14"/>
      <c r="AN17" s="27"/>
      <c r="AO17" s="229" t="s">
        <v>206</v>
      </c>
      <c r="AP17" s="230">
        <f>'6А'!BA50</f>
        <v>0</v>
      </c>
      <c r="AQ17" s="231">
        <f>'6Б'!BA50</f>
        <v>0</v>
      </c>
      <c r="AR17" s="231">
        <f>'6В'!BA50</f>
        <v>0</v>
      </c>
      <c r="AS17" s="231">
        <f>'6Г'!BA50</f>
        <v>0</v>
      </c>
      <c r="AT17" s="231">
        <f>'6Д'!BA50</f>
        <v>0</v>
      </c>
      <c r="AU17" s="214">
        <f>'6Е'!BA50</f>
        <v>0</v>
      </c>
      <c r="AV17" s="215">
        <f>'6Ж'!BA50</f>
        <v>0</v>
      </c>
      <c r="AW17" s="215">
        <f>'6З'!BA50</f>
        <v>0</v>
      </c>
      <c r="AX17" s="232">
        <f>SUM(AP17:AW17)</f>
        <v>0</v>
      </c>
      <c r="AY17" s="233" t="e">
        <f>AX17*100/AX20</f>
        <v>#DIV/0!</v>
      </c>
      <c r="AZ17" s="14"/>
      <c r="BA17" s="14"/>
      <c r="BB17" s="239"/>
      <c r="BC17" s="239"/>
      <c r="BD17" s="239"/>
      <c r="BE17" s="24"/>
      <c r="BF17" s="24"/>
      <c r="BG17" s="3403" t="s">
        <v>19</v>
      </c>
      <c r="BH17" s="3404"/>
      <c r="BI17" s="3404"/>
      <c r="BJ17" s="3404"/>
      <c r="BK17" s="3405"/>
      <c r="BL17" s="240">
        <f>SUM(BL14:BL16)</f>
        <v>0</v>
      </c>
      <c r="BM17" s="288" t="e">
        <f>SUM(BM14:BM16)</f>
        <v>#DIV/0!</v>
      </c>
      <c r="BN17" s="14"/>
      <c r="BO17" s="14"/>
      <c r="BP17" s="3500" t="s">
        <v>271</v>
      </c>
      <c r="BQ17" s="3501"/>
      <c r="BR17" s="3501"/>
      <c r="BS17" s="3501"/>
      <c r="BT17" s="3501"/>
      <c r="BU17" s="3501"/>
      <c r="BV17" s="3502"/>
      <c r="BW17" s="222">
        <f>'6А'!DN59</f>
        <v>0</v>
      </c>
      <c r="BX17" s="223">
        <f>'6Б'!DN59</f>
        <v>0</v>
      </c>
      <c r="BY17" s="223">
        <f>'6В'!DN59</f>
        <v>0</v>
      </c>
      <c r="BZ17" s="223">
        <f>'6Г'!DN59</f>
        <v>0</v>
      </c>
      <c r="CA17" s="223">
        <f>'6Д'!DN59</f>
        <v>0</v>
      </c>
      <c r="CB17" s="223">
        <f>'6Е'!DN59</f>
        <v>0</v>
      </c>
      <c r="CC17" s="223">
        <f>'6Ж'!DN59</f>
        <v>0</v>
      </c>
      <c r="CD17" s="1984">
        <f>'6З'!DN59</f>
        <v>0</v>
      </c>
      <c r="CE17" s="290">
        <f>SUM(BW17:CD17)</f>
        <v>0</v>
      </c>
      <c r="CF17" s="221" t="e">
        <f>CE17*100/CE19</f>
        <v>#DIV/0!</v>
      </c>
      <c r="CG17" s="23"/>
      <c r="CH17" s="27"/>
      <c r="CI17" s="3427" t="s">
        <v>76</v>
      </c>
      <c r="CJ17" s="3428"/>
      <c r="CK17" s="50">
        <f>'6А'!EB52</f>
        <v>0</v>
      </c>
      <c r="CL17" s="61">
        <f>'6Б'!EB52</f>
        <v>0</v>
      </c>
      <c r="CM17" s="61">
        <f>'6В'!EB52</f>
        <v>0</v>
      </c>
      <c r="CN17" s="61">
        <f>'6Г'!EB52</f>
        <v>0</v>
      </c>
      <c r="CO17" s="61">
        <f>'6Д'!EB52</f>
        <v>0</v>
      </c>
      <c r="CP17" s="61">
        <f>'6Е'!EB52</f>
        <v>0</v>
      </c>
      <c r="CQ17" s="61">
        <f>'6Ж'!EB52</f>
        <v>0</v>
      </c>
      <c r="CR17" s="60">
        <f>'6З'!EB52</f>
        <v>0</v>
      </c>
      <c r="CS17" s="241">
        <f>SUM(CK17:CR17)</f>
        <v>0</v>
      </c>
      <c r="CT17" s="242" t="e">
        <f>CS17*100/CS18</f>
        <v>#DIV/0!</v>
      </c>
      <c r="CU17" s="14"/>
      <c r="CV17" s="3478" t="s">
        <v>86</v>
      </c>
      <c r="CW17" s="3479"/>
      <c r="CX17" s="3479"/>
      <c r="CY17" s="3479"/>
      <c r="CZ17" s="3479"/>
      <c r="DA17" s="3479"/>
      <c r="DB17" s="3479"/>
      <c r="DC17" s="3479"/>
      <c r="DD17" s="3479"/>
      <c r="DE17" s="243">
        <f>'6А'!ED69</f>
        <v>0</v>
      </c>
      <c r="DF17" s="226">
        <f>'6Б'!ED69</f>
        <v>0</v>
      </c>
      <c r="DG17" s="226">
        <f>'6В'!ED69</f>
        <v>0</v>
      </c>
      <c r="DH17" s="226">
        <f>'6Г'!ED69</f>
        <v>0</v>
      </c>
      <c r="DI17" s="226">
        <f>'6Д'!ED69</f>
        <v>0</v>
      </c>
      <c r="DJ17" s="226">
        <f>'6Е'!ED69</f>
        <v>0</v>
      </c>
      <c r="DK17" s="226">
        <f>'6Ж'!ED69</f>
        <v>0</v>
      </c>
      <c r="DL17" s="1874">
        <f>'6З'!ED69</f>
        <v>0</v>
      </c>
      <c r="DM17" s="224">
        <f t="shared" si="2"/>
        <v>0</v>
      </c>
      <c r="DN17" s="218" t="e">
        <f>DM17*100/DM24</f>
        <v>#DIV/0!</v>
      </c>
      <c r="DO17" s="14"/>
      <c r="DP17" s="79"/>
      <c r="DQ17" s="3439" t="s">
        <v>216</v>
      </c>
      <c r="DR17" s="1716" t="s">
        <v>231</v>
      </c>
      <c r="DS17" s="1737">
        <f>'6А'!ET50</f>
        <v>0</v>
      </c>
      <c r="DT17" s="1738">
        <f>'6Б'!ET50</f>
        <v>0</v>
      </c>
      <c r="DU17" s="1738">
        <f>'6В'!ET50</f>
        <v>0</v>
      </c>
      <c r="DV17" s="1738">
        <f>'6Г'!ET50</f>
        <v>0</v>
      </c>
      <c r="DW17" s="1738">
        <f>'6Д'!ET50</f>
        <v>0</v>
      </c>
      <c r="DX17" s="1738">
        <f>'6Е'!ET50</f>
        <v>0</v>
      </c>
      <c r="DY17" s="1743">
        <f>'6Ж'!ET50</f>
        <v>0</v>
      </c>
      <c r="DZ17" s="1743">
        <f>'6З'!ET50</f>
        <v>0</v>
      </c>
      <c r="EA17" s="2024">
        <f t="shared" ref="EA17:EA25" si="3">SUM(DS17:DZ17)</f>
        <v>0</v>
      </c>
      <c r="EB17" s="2019" t="e">
        <f>EA17*100/EC17</f>
        <v>#DIV/0!</v>
      </c>
      <c r="EC17" s="204">
        <f>SUM(EA17:EA19)</f>
        <v>0</v>
      </c>
      <c r="ED17" s="80"/>
      <c r="EE17" s="56"/>
      <c r="EF17" s="1803" t="s">
        <v>325</v>
      </c>
      <c r="EG17" s="1886">
        <f>'6А'!HQ72</f>
        <v>0</v>
      </c>
      <c r="EH17" s="667">
        <f>'6Б'!HQ72</f>
        <v>0</v>
      </c>
      <c r="EI17" s="667">
        <f>'6В'!HQ72</f>
        <v>0</v>
      </c>
      <c r="EJ17" s="667">
        <f>'6Г'!HQ72</f>
        <v>0</v>
      </c>
      <c r="EK17" s="667">
        <f>'6Д'!HQ72</f>
        <v>0</v>
      </c>
      <c r="EL17" s="667">
        <f>'6Е'!HQ72</f>
        <v>0</v>
      </c>
      <c r="EM17" s="667">
        <f>'6Ж'!HQ72</f>
        <v>0</v>
      </c>
      <c r="EN17" s="1153">
        <f>'6З'!HQ72</f>
        <v>0</v>
      </c>
      <c r="EO17" s="1003">
        <f t="shared" ref="EO17:EO18" si="4">SUM(EG17:EN17)</f>
        <v>0</v>
      </c>
      <c r="EP17" s="1170" t="e">
        <f>EO17*100/EO19</f>
        <v>#DIV/0!</v>
      </c>
      <c r="EQ17" s="434"/>
      <c r="ER17" s="1090"/>
      <c r="ES17" s="3161" t="s">
        <v>343</v>
      </c>
      <c r="ET17" s="3162"/>
      <c r="EU17" s="2154">
        <f>'6А'!MW72</f>
        <v>0</v>
      </c>
      <c r="EV17" s="2155">
        <f>'6Б'!MW72</f>
        <v>0</v>
      </c>
      <c r="EW17" s="2155">
        <f>'6В'!MW72</f>
        <v>0</v>
      </c>
      <c r="EX17" s="2155">
        <f>'6Г'!MW72</f>
        <v>0</v>
      </c>
      <c r="EY17" s="2155">
        <f>'6Д'!MW72</f>
        <v>0</v>
      </c>
      <c r="EZ17" s="2155">
        <f>'6Е'!MW72</f>
        <v>0</v>
      </c>
      <c r="FA17" s="2155">
        <f>'6Ж'!MW72</f>
        <v>0</v>
      </c>
      <c r="FB17" s="2156">
        <f>'6З'!MW72</f>
        <v>0</v>
      </c>
      <c r="FC17" s="1929">
        <f t="shared" ref="FC17:FC19" si="5">SUM(EU17:FB17)</f>
        <v>0</v>
      </c>
      <c r="FD17" s="1105" t="e">
        <f>FC17*100/FC20</f>
        <v>#DIV/0!</v>
      </c>
      <c r="FE17" s="1104"/>
      <c r="FF17" s="3621" t="s">
        <v>343</v>
      </c>
      <c r="FG17" s="3622"/>
      <c r="FH17" s="2163">
        <f>'6А'!NL79</f>
        <v>0</v>
      </c>
      <c r="FI17" s="2164">
        <f>'6Б'!NL79</f>
        <v>0</v>
      </c>
      <c r="FJ17" s="2164">
        <f>'6В'!NL79</f>
        <v>0</v>
      </c>
      <c r="FK17" s="2164">
        <f>'6Г'!NL79</f>
        <v>0</v>
      </c>
      <c r="FL17" s="2164">
        <f>'6Д'!NL79</f>
        <v>0</v>
      </c>
      <c r="FM17" s="2164">
        <f>'6Е'!NL79</f>
        <v>0</v>
      </c>
      <c r="FN17" s="2164">
        <f>'6Ж'!NL79</f>
        <v>0</v>
      </c>
      <c r="FO17" s="2165">
        <f>'6З'!NL79</f>
        <v>0</v>
      </c>
      <c r="FP17" s="1923">
        <f t="shared" ref="FP17:FP19" si="6">SUM(FH17:FO17)</f>
        <v>0</v>
      </c>
      <c r="FQ17" s="1136" t="e">
        <f>FP17*100/FP20</f>
        <v>#DIV/0!</v>
      </c>
      <c r="FR17" s="1116"/>
      <c r="GD17" s="1115"/>
      <c r="GP17" s="1115"/>
    </row>
    <row r="18" spans="1:198" s="91" customFormat="1" ht="30" customHeight="1" thickBot="1" x14ac:dyDescent="0.35">
      <c r="A18" s="27"/>
      <c r="B18" s="3489" t="s">
        <v>202</v>
      </c>
      <c r="C18" s="3490"/>
      <c r="D18" s="205">
        <f>'6А'!J53</f>
        <v>0</v>
      </c>
      <c r="E18" s="206">
        <f>'6Б'!J53</f>
        <v>0</v>
      </c>
      <c r="F18" s="207">
        <f>'6В'!J53</f>
        <v>0</v>
      </c>
      <c r="G18" s="207">
        <f>'6Г'!J53</f>
        <v>0</v>
      </c>
      <c r="H18" s="208">
        <f>'6Д'!J53</f>
        <v>0</v>
      </c>
      <c r="I18" s="187">
        <f>'6Е'!J53</f>
        <v>0</v>
      </c>
      <c r="J18" s="187">
        <f>'6Ж'!J53</f>
        <v>0</v>
      </c>
      <c r="K18" s="187">
        <f>'6З'!J53</f>
        <v>0</v>
      </c>
      <c r="L18" s="209">
        <f t="shared" si="1"/>
        <v>0</v>
      </c>
      <c r="M18" s="210" t="e">
        <f>L18*100/L20</f>
        <v>#DIV/0!</v>
      </c>
      <c r="N18" s="14"/>
      <c r="O18" s="14"/>
      <c r="P18" s="326" t="s">
        <v>272</v>
      </c>
      <c r="Q18" s="1471">
        <f>'6А'!P52</f>
        <v>0</v>
      </c>
      <c r="R18" s="1475">
        <f>'6Б'!P52</f>
        <v>0</v>
      </c>
      <c r="S18" s="1475">
        <f>'6В'!P52</f>
        <v>0</v>
      </c>
      <c r="T18" s="1475">
        <f>'6Г'!P52</f>
        <v>0</v>
      </c>
      <c r="U18" s="1475">
        <f>'6Д'!P52</f>
        <v>0</v>
      </c>
      <c r="V18" s="1475">
        <f>'6Е'!P52</f>
        <v>0</v>
      </c>
      <c r="W18" s="1475">
        <f>'6Ж'!P52</f>
        <v>0</v>
      </c>
      <c r="X18" s="1476">
        <f>'6З'!P52</f>
        <v>0</v>
      </c>
      <c r="Y18" s="1860">
        <f>SUM(Q18:X18)</f>
        <v>0</v>
      </c>
      <c r="Z18" s="137" t="e">
        <f>Y18*100/Y20</f>
        <v>#DIV/0!</v>
      </c>
      <c r="AA18" s="73"/>
      <c r="AB18" s="326" t="s">
        <v>272</v>
      </c>
      <c r="AC18" s="1471">
        <f>'6А'!R52</f>
        <v>0</v>
      </c>
      <c r="AD18" s="1475">
        <f>'6Б'!R52</f>
        <v>0</v>
      </c>
      <c r="AE18" s="1475">
        <f>'6В'!R52</f>
        <v>0</v>
      </c>
      <c r="AF18" s="1475">
        <f>'6Г'!R52</f>
        <v>0</v>
      </c>
      <c r="AG18" s="1475">
        <f>'6Д'!T52</f>
        <v>0</v>
      </c>
      <c r="AH18" s="1475">
        <f>'6Е'!R52</f>
        <v>0</v>
      </c>
      <c r="AI18" s="1475">
        <f>'6Ж'!R52</f>
        <v>0</v>
      </c>
      <c r="AJ18" s="1476">
        <f>'6З'!R52</f>
        <v>0</v>
      </c>
      <c r="AK18" s="1867">
        <f>SUM(AC18:AJ18)</f>
        <v>0</v>
      </c>
      <c r="AL18" s="221" t="e">
        <f>AK18*100/AK20</f>
        <v>#DIV/0!</v>
      </c>
      <c r="AM18" s="14"/>
      <c r="AN18" s="27"/>
      <c r="AO18" s="229" t="s">
        <v>207</v>
      </c>
      <c r="AP18" s="230">
        <f>'6А'!BA51</f>
        <v>0</v>
      </c>
      <c r="AQ18" s="231">
        <f>'6Б'!BA51</f>
        <v>0</v>
      </c>
      <c r="AR18" s="231">
        <f>'6В'!BA51</f>
        <v>0</v>
      </c>
      <c r="AS18" s="231">
        <f>'6Г'!BA51</f>
        <v>0</v>
      </c>
      <c r="AT18" s="231">
        <f>'6Д'!BA51</f>
        <v>0</v>
      </c>
      <c r="AU18" s="214">
        <f>'6Е'!BA51</f>
        <v>0</v>
      </c>
      <c r="AV18" s="215">
        <f>'6Ж'!BA51</f>
        <v>0</v>
      </c>
      <c r="AW18" s="215">
        <f>'6З'!BA51</f>
        <v>0</v>
      </c>
      <c r="AX18" s="232">
        <f>SUM(AP18:AW18)</f>
        <v>0</v>
      </c>
      <c r="AY18" s="233" t="e">
        <f>AX18*100/AX20</f>
        <v>#DIV/0!</v>
      </c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3491" t="s">
        <v>273</v>
      </c>
      <c r="BQ18" s="3492"/>
      <c r="BR18" s="3492"/>
      <c r="BS18" s="3492"/>
      <c r="BT18" s="3492"/>
      <c r="BU18" s="3492"/>
      <c r="BV18" s="3493"/>
      <c r="BW18" s="245">
        <f>'6А'!DN60</f>
        <v>0</v>
      </c>
      <c r="BX18" s="246">
        <f>'6Б'!DN60</f>
        <v>0</v>
      </c>
      <c r="BY18" s="246">
        <f>'6В'!DN60</f>
        <v>0</v>
      </c>
      <c r="BZ18" s="246">
        <f>'6Г'!DN60</f>
        <v>0</v>
      </c>
      <c r="CA18" s="246">
        <f>'6Д'!DN60</f>
        <v>0</v>
      </c>
      <c r="CB18" s="246">
        <f>'6Е'!DN60</f>
        <v>0</v>
      </c>
      <c r="CC18" s="246">
        <f>'6Ж'!DN60</f>
        <v>0</v>
      </c>
      <c r="CD18" s="1985">
        <f>'6З'!DN60</f>
        <v>0</v>
      </c>
      <c r="CE18" s="2006">
        <f>SUM(BW18:CD18)</f>
        <v>0</v>
      </c>
      <c r="CF18" s="236" t="e">
        <f>CE18*100/CE19</f>
        <v>#DIV/0!</v>
      </c>
      <c r="CG18" s="23"/>
      <c r="CH18" s="27"/>
      <c r="CI18" s="14"/>
      <c r="CJ18" s="14"/>
      <c r="CK18" s="14"/>
      <c r="CL18" s="14"/>
      <c r="CM18" s="14"/>
      <c r="CN18" s="14"/>
      <c r="CO18" s="14"/>
      <c r="CP18" s="3354" t="s">
        <v>19</v>
      </c>
      <c r="CQ18" s="3346"/>
      <c r="CR18" s="3355"/>
      <c r="CS18" s="247">
        <f>SUM(CS14:CS17)</f>
        <v>0</v>
      </c>
      <c r="CT18" s="1651" t="e">
        <f>SUM(CT14:CT17)</f>
        <v>#DIV/0!</v>
      </c>
      <c r="CU18" s="14"/>
      <c r="CV18" s="3478" t="s">
        <v>87</v>
      </c>
      <c r="CW18" s="3479"/>
      <c r="CX18" s="3479"/>
      <c r="CY18" s="3479"/>
      <c r="CZ18" s="3479"/>
      <c r="DA18" s="3479"/>
      <c r="DB18" s="3479"/>
      <c r="DC18" s="3479"/>
      <c r="DD18" s="3479"/>
      <c r="DE18" s="243">
        <f>'6А'!ED70</f>
        <v>0</v>
      </c>
      <c r="DF18" s="226">
        <f>'6Б'!ED70</f>
        <v>0</v>
      </c>
      <c r="DG18" s="226">
        <f>'6В'!ED70</f>
        <v>0</v>
      </c>
      <c r="DH18" s="226">
        <f>'6Г'!ED70</f>
        <v>0</v>
      </c>
      <c r="DI18" s="226">
        <f>'6Д'!ED70</f>
        <v>0</v>
      </c>
      <c r="DJ18" s="226">
        <f>'6Е'!ED70</f>
        <v>0</v>
      </c>
      <c r="DK18" s="226">
        <f>'6Ж'!ED70</f>
        <v>0</v>
      </c>
      <c r="DL18" s="1874">
        <f>'6З'!ED70</f>
        <v>0</v>
      </c>
      <c r="DM18" s="224">
        <f t="shared" si="2"/>
        <v>0</v>
      </c>
      <c r="DN18" s="218" t="e">
        <f>DM18*100/DM24</f>
        <v>#DIV/0!</v>
      </c>
      <c r="DO18" s="14"/>
      <c r="DP18" s="79"/>
      <c r="DQ18" s="3440"/>
      <c r="DR18" s="1718" t="s">
        <v>267</v>
      </c>
      <c r="DS18" s="1740">
        <f>'6А'!ET51</f>
        <v>0</v>
      </c>
      <c r="DT18" s="1742">
        <f>'6Б'!ET51</f>
        <v>0</v>
      </c>
      <c r="DU18" s="1735">
        <f>'6В'!ET51</f>
        <v>0</v>
      </c>
      <c r="DV18" s="1735">
        <f>'6Г'!ET51</f>
        <v>0</v>
      </c>
      <c r="DW18" s="1735">
        <f>'6Д'!ET51</f>
        <v>0</v>
      </c>
      <c r="DX18" s="1738">
        <f>'6Е'!ET51</f>
        <v>0</v>
      </c>
      <c r="DY18" s="1743">
        <f>'6Ж'!ET51</f>
        <v>0</v>
      </c>
      <c r="DZ18" s="1743">
        <f>'6З'!ET51</f>
        <v>0</v>
      </c>
      <c r="EA18" s="2022">
        <f t="shared" si="3"/>
        <v>0</v>
      </c>
      <c r="EB18" s="2017" t="e">
        <f>EA18*100/EC17</f>
        <v>#DIV/0!</v>
      </c>
      <c r="EC18" s="204"/>
      <c r="ED18" s="80"/>
      <c r="EE18" s="56"/>
      <c r="EF18" s="1808" t="s">
        <v>209</v>
      </c>
      <c r="EG18" s="1887">
        <f>'6А'!HQ73</f>
        <v>0</v>
      </c>
      <c r="EH18" s="671">
        <f>'6Б'!HQ73</f>
        <v>0</v>
      </c>
      <c r="EI18" s="671">
        <f>'6В'!HQ73</f>
        <v>0</v>
      </c>
      <c r="EJ18" s="671">
        <f>'6Г'!HQ73</f>
        <v>0</v>
      </c>
      <c r="EK18" s="671">
        <f>'6Д'!HQ73</f>
        <v>0</v>
      </c>
      <c r="EL18" s="671">
        <f>'6Е'!HQ73</f>
        <v>0</v>
      </c>
      <c r="EM18" s="671">
        <f>'6Ж'!HQ73</f>
        <v>0</v>
      </c>
      <c r="EN18" s="1154">
        <f>'6З'!HQ73</f>
        <v>0</v>
      </c>
      <c r="EO18" s="1004">
        <f t="shared" si="4"/>
        <v>0</v>
      </c>
      <c r="EP18" s="1171" t="e">
        <f>EO18*100/EO19</f>
        <v>#DIV/0!</v>
      </c>
      <c r="EQ18" s="434"/>
      <c r="ER18" s="1090"/>
      <c r="ES18" s="3161" t="s">
        <v>344</v>
      </c>
      <c r="ET18" s="3162"/>
      <c r="EU18" s="2154">
        <f>'6А'!MW73</f>
        <v>0</v>
      </c>
      <c r="EV18" s="2155">
        <f>'6Б'!MW73</f>
        <v>0</v>
      </c>
      <c r="EW18" s="2155">
        <f>'6В'!MW73</f>
        <v>0</v>
      </c>
      <c r="EX18" s="2155">
        <f>'6Г'!MW73</f>
        <v>0</v>
      </c>
      <c r="EY18" s="2155">
        <f>'6Д'!MW73</f>
        <v>0</v>
      </c>
      <c r="EZ18" s="2155">
        <f>'6Е'!MW73</f>
        <v>0</v>
      </c>
      <c r="FA18" s="2155">
        <f>'6Ж'!MW73</f>
        <v>0</v>
      </c>
      <c r="FB18" s="2156">
        <f>'6З'!MW73</f>
        <v>0</v>
      </c>
      <c r="FC18" s="1929">
        <f t="shared" si="5"/>
        <v>0</v>
      </c>
      <c r="FD18" s="1105" t="e">
        <f>FC18*100/FC20</f>
        <v>#DIV/0!</v>
      </c>
      <c r="FE18" s="1104"/>
      <c r="FF18" s="3621" t="s">
        <v>344</v>
      </c>
      <c r="FG18" s="3622"/>
      <c r="FH18" s="2163">
        <f>'6А'!NL80</f>
        <v>0</v>
      </c>
      <c r="FI18" s="2164">
        <f>'6Б'!NL80</f>
        <v>0</v>
      </c>
      <c r="FJ18" s="2164">
        <f>'6В'!NL80</f>
        <v>0</v>
      </c>
      <c r="FK18" s="2164">
        <f>'6Г'!NL80</f>
        <v>0</v>
      </c>
      <c r="FL18" s="2164">
        <f>'6Д'!NL80</f>
        <v>0</v>
      </c>
      <c r="FM18" s="2164">
        <f>'6Е'!NL80</f>
        <v>0</v>
      </c>
      <c r="FN18" s="2164">
        <f>'6Ж'!NL80</f>
        <v>0</v>
      </c>
      <c r="FO18" s="2165">
        <f>'6З'!NL80</f>
        <v>0</v>
      </c>
      <c r="FP18" s="1923">
        <f t="shared" si="6"/>
        <v>0</v>
      </c>
      <c r="FQ18" s="1136" t="e">
        <f>FP18*100/FP20</f>
        <v>#DIV/0!</v>
      </c>
      <c r="FR18" s="1116"/>
      <c r="GD18" s="1115"/>
      <c r="GP18" s="1115"/>
    </row>
    <row r="19" spans="1:198" s="91" customFormat="1" ht="42" customHeight="1" thickBot="1" x14ac:dyDescent="0.35">
      <c r="A19" s="27"/>
      <c r="B19" s="3484" t="s">
        <v>203</v>
      </c>
      <c r="C19" s="3485"/>
      <c r="D19" s="248">
        <f>'6А'!J54</f>
        <v>0</v>
      </c>
      <c r="E19" s="249">
        <f>'6Б'!J54</f>
        <v>0</v>
      </c>
      <c r="F19" s="250">
        <f>'6В'!J54</f>
        <v>0</v>
      </c>
      <c r="G19" s="250">
        <f>'6Г'!J54</f>
        <v>0</v>
      </c>
      <c r="H19" s="251">
        <f>'6Д'!J54</f>
        <v>0</v>
      </c>
      <c r="I19" s="187">
        <f>'6Е'!J54</f>
        <v>0</v>
      </c>
      <c r="J19" s="187">
        <f>'6Ж'!J54</f>
        <v>0</v>
      </c>
      <c r="K19" s="187">
        <f>'6З'!J54</f>
        <v>0</v>
      </c>
      <c r="L19" s="252">
        <f t="shared" si="1"/>
        <v>0</v>
      </c>
      <c r="M19" s="253" t="e">
        <f>L19*100/L20</f>
        <v>#DIV/0!</v>
      </c>
      <c r="N19" s="14"/>
      <c r="O19" s="14"/>
      <c r="P19" s="328" t="s">
        <v>274</v>
      </c>
      <c r="Q19" s="1979">
        <f>'6А'!P53</f>
        <v>0</v>
      </c>
      <c r="R19" s="1477">
        <f>'6Б'!P53</f>
        <v>0</v>
      </c>
      <c r="S19" s="1477">
        <f>'6В'!P53</f>
        <v>0</v>
      </c>
      <c r="T19" s="1477">
        <f>'6Г'!P53</f>
        <v>0</v>
      </c>
      <c r="U19" s="1477">
        <f>'6Д'!P53</f>
        <v>0</v>
      </c>
      <c r="V19" s="1864">
        <f>'6Е'!P53</f>
        <v>0</v>
      </c>
      <c r="W19" s="1864">
        <f>'6Ж'!P53</f>
        <v>0</v>
      </c>
      <c r="X19" s="1865">
        <f>'6З'!P53</f>
        <v>0</v>
      </c>
      <c r="Y19" s="1861">
        <f>SUM(Q19:X19)</f>
        <v>0</v>
      </c>
      <c r="Z19" s="138" t="e">
        <f>Y19*100/Y20</f>
        <v>#DIV/0!</v>
      </c>
      <c r="AA19" s="73"/>
      <c r="AB19" s="328" t="s">
        <v>274</v>
      </c>
      <c r="AC19" s="1979">
        <f>'6А'!R53</f>
        <v>0</v>
      </c>
      <c r="AD19" s="1477">
        <f>'6Б'!R53</f>
        <v>0</v>
      </c>
      <c r="AE19" s="1477">
        <f>'6В'!R53</f>
        <v>0</v>
      </c>
      <c r="AF19" s="1477">
        <f>'6Г'!R53</f>
        <v>0</v>
      </c>
      <c r="AG19" s="1477">
        <f>'6Д'!R53</f>
        <v>0</v>
      </c>
      <c r="AH19" s="1864">
        <f>'6Е'!R53</f>
        <v>0</v>
      </c>
      <c r="AI19" s="1864">
        <f>'6Ж'!R53</f>
        <v>0</v>
      </c>
      <c r="AJ19" s="1865">
        <f>'6З'!R53</f>
        <v>0</v>
      </c>
      <c r="AK19" s="1868">
        <f>SUM(AC19:AJ19)</f>
        <v>0</v>
      </c>
      <c r="AL19" s="236" t="e">
        <f>AK19*100/AK20</f>
        <v>#DIV/0!</v>
      </c>
      <c r="AM19" s="14"/>
      <c r="AN19" s="27"/>
      <c r="AO19" s="255" t="s">
        <v>208</v>
      </c>
      <c r="AP19" s="256">
        <f>'6А'!BA52</f>
        <v>0</v>
      </c>
      <c r="AQ19" s="257">
        <f>'6Б'!BA52</f>
        <v>0</v>
      </c>
      <c r="AR19" s="257">
        <f>'6В'!BA52</f>
        <v>0</v>
      </c>
      <c r="AS19" s="257">
        <f>'6Г'!BA52</f>
        <v>0</v>
      </c>
      <c r="AT19" s="257">
        <f>'6Д'!BA52</f>
        <v>0</v>
      </c>
      <c r="AU19" s="214">
        <f>'6Е'!BA52</f>
        <v>0</v>
      </c>
      <c r="AV19" s="215">
        <f>'6Ж'!BA52</f>
        <v>0</v>
      </c>
      <c r="AW19" s="215">
        <f>'6З'!BA52</f>
        <v>0</v>
      </c>
      <c r="AX19" s="258">
        <f>SUM(AP19:AW19)</f>
        <v>0</v>
      </c>
      <c r="AY19" s="259" t="e">
        <f>AX19*100/AX20</f>
        <v>#DIV/0!</v>
      </c>
      <c r="AZ19" s="14"/>
      <c r="BA19" s="260"/>
      <c r="BB19" s="3429" t="s">
        <v>57</v>
      </c>
      <c r="BC19" s="3430"/>
      <c r="BD19" s="3430"/>
      <c r="BE19" s="3430"/>
      <c r="BF19" s="3430"/>
      <c r="BG19" s="3430"/>
      <c r="BH19" s="3430"/>
      <c r="BI19" s="3430"/>
      <c r="BJ19" s="3430"/>
      <c r="BK19" s="3430"/>
      <c r="BL19" s="3430"/>
      <c r="BM19" s="3431"/>
      <c r="BN19" s="14"/>
      <c r="BO19" s="14"/>
      <c r="BP19" s="14"/>
      <c r="BQ19" s="14"/>
      <c r="BR19" s="14"/>
      <c r="BS19" s="22"/>
      <c r="BT19" s="74"/>
      <c r="BU19" s="74"/>
      <c r="BV19" s="25"/>
      <c r="BW19" s="25"/>
      <c r="BX19" s="20"/>
      <c r="BY19" s="20"/>
      <c r="BZ19" s="20"/>
      <c r="CA19" s="20"/>
      <c r="CB19" s="3486" t="s">
        <v>19</v>
      </c>
      <c r="CC19" s="3487"/>
      <c r="CD19" s="3488"/>
      <c r="CE19" s="261">
        <f>SUM(CE14:CE18)</f>
        <v>0</v>
      </c>
      <c r="CF19" s="1649" t="e">
        <f>SUM(CF14:CF18)</f>
        <v>#DIV/0!</v>
      </c>
      <c r="CG19" s="23"/>
      <c r="CH19" s="27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3478" t="s">
        <v>88</v>
      </c>
      <c r="CW19" s="3479"/>
      <c r="CX19" s="3479"/>
      <c r="CY19" s="3479"/>
      <c r="CZ19" s="3479"/>
      <c r="DA19" s="3479"/>
      <c r="DB19" s="3479"/>
      <c r="DC19" s="3479"/>
      <c r="DD19" s="3479"/>
      <c r="DE19" s="243">
        <f>'6А'!ED71</f>
        <v>0</v>
      </c>
      <c r="DF19" s="226">
        <f>'6Б'!ED71</f>
        <v>0</v>
      </c>
      <c r="DG19" s="226">
        <f>'6В'!ED71</f>
        <v>0</v>
      </c>
      <c r="DH19" s="226">
        <f>'6Г'!ED71</f>
        <v>0</v>
      </c>
      <c r="DI19" s="226">
        <f>'6Д'!ED71</f>
        <v>0</v>
      </c>
      <c r="DJ19" s="226">
        <f>'6Е'!ED71</f>
        <v>0</v>
      </c>
      <c r="DK19" s="226">
        <f>'6Ж'!ED71</f>
        <v>0</v>
      </c>
      <c r="DL19" s="1874">
        <f>'6З'!ED71</f>
        <v>0</v>
      </c>
      <c r="DM19" s="224">
        <f t="shared" si="2"/>
        <v>0</v>
      </c>
      <c r="DN19" s="218" t="e">
        <f>DM19*100/DM24</f>
        <v>#DIV/0!</v>
      </c>
      <c r="DO19" s="14"/>
      <c r="DP19" s="79"/>
      <c r="DQ19" s="3441"/>
      <c r="DR19" s="1719" t="s">
        <v>401</v>
      </c>
      <c r="DS19" s="1740">
        <f>'6А'!ET52</f>
        <v>0</v>
      </c>
      <c r="DT19" s="1742">
        <f>'6Б'!ET52</f>
        <v>0</v>
      </c>
      <c r="DU19" s="1741">
        <f>'6В'!ET52</f>
        <v>0</v>
      </c>
      <c r="DV19" s="1741">
        <f>'6Г'!ET52</f>
        <v>0</v>
      </c>
      <c r="DW19" s="1741">
        <f>'6Д'!ET52</f>
        <v>0</v>
      </c>
      <c r="DX19" s="1741">
        <f>'6Е'!ET52</f>
        <v>0</v>
      </c>
      <c r="DY19" s="1877">
        <f>'6Ж'!ET52</f>
        <v>0</v>
      </c>
      <c r="DZ19" s="1877">
        <f>'6З'!ET52</f>
        <v>0</v>
      </c>
      <c r="EA19" s="2022">
        <f t="shared" si="3"/>
        <v>0</v>
      </c>
      <c r="EB19" s="2020" t="e">
        <f>EA19*100/EC17</f>
        <v>#DIV/0!</v>
      </c>
      <c r="ED19" s="80"/>
      <c r="EE19" s="56"/>
      <c r="EF19" s="668" t="s">
        <v>19</v>
      </c>
      <c r="EG19" s="668"/>
      <c r="EH19" s="668"/>
      <c r="EI19" s="668"/>
      <c r="EJ19" s="668"/>
      <c r="EK19" s="668"/>
      <c r="EL19" s="668"/>
      <c r="EM19" s="668"/>
      <c r="EN19" s="668"/>
      <c r="EO19" s="1161">
        <f>SUM(EO16:EO18)</f>
        <v>0</v>
      </c>
      <c r="EP19" s="1653" t="e">
        <f>SUM(EP16:EP18)</f>
        <v>#DIV/0!</v>
      </c>
      <c r="EQ19" s="434"/>
      <c r="ER19" s="828"/>
      <c r="ES19" s="3269" t="s">
        <v>345</v>
      </c>
      <c r="ET19" s="3270"/>
      <c r="EU19" s="2157">
        <f>'6А'!MW74</f>
        <v>0</v>
      </c>
      <c r="EV19" s="2158">
        <f>'6Б'!MW74</f>
        <v>0</v>
      </c>
      <c r="EW19" s="2158">
        <f>'6В'!MW74</f>
        <v>0</v>
      </c>
      <c r="EX19" s="2158">
        <f>'6Г'!MW74</f>
        <v>0</v>
      </c>
      <c r="EY19" s="2158">
        <f>'6Д'!MW74</f>
        <v>0</v>
      </c>
      <c r="EZ19" s="2158">
        <f>'6Е'!MW74</f>
        <v>0</v>
      </c>
      <c r="FA19" s="2158">
        <f>'6Ж'!MW74</f>
        <v>0</v>
      </c>
      <c r="FB19" s="2159">
        <f>'6З'!MW74</f>
        <v>0</v>
      </c>
      <c r="FC19" s="1930">
        <f t="shared" si="5"/>
        <v>0</v>
      </c>
      <c r="FD19" s="1106" t="e">
        <f>FC19*100/FC20</f>
        <v>#DIV/0!</v>
      </c>
      <c r="FE19" s="1104"/>
      <c r="FF19" s="3623" t="s">
        <v>345</v>
      </c>
      <c r="FG19" s="3624"/>
      <c r="FH19" s="2166">
        <f>'6А'!NL81</f>
        <v>0</v>
      </c>
      <c r="FI19" s="2167">
        <f>'6Б'!NL81</f>
        <v>0</v>
      </c>
      <c r="FJ19" s="2167">
        <f>'6В'!NL81</f>
        <v>0</v>
      </c>
      <c r="FK19" s="2167">
        <f>'6Г'!NL81</f>
        <v>0</v>
      </c>
      <c r="FL19" s="2167">
        <f>'6Д'!NL81</f>
        <v>0</v>
      </c>
      <c r="FM19" s="2167">
        <f>'6Е'!NL81</f>
        <v>0</v>
      </c>
      <c r="FN19" s="2167">
        <f>'6Ж'!NL81</f>
        <v>0</v>
      </c>
      <c r="FO19" s="2168">
        <f>'6З'!NL81</f>
        <v>0</v>
      </c>
      <c r="FP19" s="1924">
        <f t="shared" si="6"/>
        <v>0</v>
      </c>
      <c r="FQ19" s="1137" t="e">
        <f>FP19*100/FP20</f>
        <v>#DIV/0!</v>
      </c>
      <c r="FR19" s="1116"/>
      <c r="GD19" s="1115"/>
      <c r="GP19" s="1115"/>
    </row>
    <row r="20" spans="1:198" s="91" customFormat="1" ht="30" customHeight="1" thickBot="1" x14ac:dyDescent="0.35">
      <c r="A20" s="27"/>
      <c r="B20" s="14"/>
      <c r="C20" s="262"/>
      <c r="D20" s="263"/>
      <c r="E20" s="263"/>
      <c r="F20" s="263"/>
      <c r="G20" s="3494" t="s">
        <v>19</v>
      </c>
      <c r="H20" s="3495"/>
      <c r="I20" s="3495"/>
      <c r="J20" s="3495"/>
      <c r="K20" s="3496"/>
      <c r="L20" s="264">
        <f>SUM(L14:L19)</f>
        <v>0</v>
      </c>
      <c r="M20" s="262" t="e">
        <f>SUM(M14:M19)</f>
        <v>#DIV/0!</v>
      </c>
      <c r="N20" s="14"/>
      <c r="O20" s="14"/>
      <c r="P20" s="56"/>
      <c r="Q20" s="84"/>
      <c r="R20" s="84"/>
      <c r="S20" s="84"/>
      <c r="T20" s="3342" t="s">
        <v>19</v>
      </c>
      <c r="U20" s="3343"/>
      <c r="V20" s="3343"/>
      <c r="W20" s="3343"/>
      <c r="X20" s="3344"/>
      <c r="Y20" s="265">
        <f>SUM(Y15:Y19)</f>
        <v>0</v>
      </c>
      <c r="Z20" s="266" t="e">
        <f>SUM(Z15:Z19)</f>
        <v>#DIV/0!</v>
      </c>
      <c r="AA20" s="73"/>
      <c r="AB20" s="56"/>
      <c r="AC20" s="64"/>
      <c r="AD20" s="64"/>
      <c r="AE20" s="64"/>
      <c r="AF20" s="3345" t="s">
        <v>19</v>
      </c>
      <c r="AG20" s="3346"/>
      <c r="AH20" s="3346"/>
      <c r="AI20" s="3346"/>
      <c r="AJ20" s="3347"/>
      <c r="AK20" s="265">
        <f>SUM(AK15:AK19)</f>
        <v>0</v>
      </c>
      <c r="AL20" s="266" t="e">
        <f>SUM(AL15:AL19)</f>
        <v>#DIV/0!</v>
      </c>
      <c r="AM20" s="14"/>
      <c r="AN20" s="27"/>
      <c r="AO20" s="267"/>
      <c r="AP20" s="267"/>
      <c r="AQ20" s="267"/>
      <c r="AR20" s="267"/>
      <c r="AS20" s="267"/>
      <c r="AT20" s="267"/>
      <c r="AU20" s="3422" t="s">
        <v>19</v>
      </c>
      <c r="AV20" s="3423"/>
      <c r="AW20" s="3424"/>
      <c r="AX20" s="268">
        <f>SUM(AX15:AX19)</f>
        <v>0</v>
      </c>
      <c r="AY20" s="269" t="e">
        <f>SUM(AY15:AY19)</f>
        <v>#DIV/0!</v>
      </c>
      <c r="AZ20" s="14"/>
      <c r="BA20" s="270"/>
      <c r="BB20" s="3432" t="s">
        <v>21</v>
      </c>
      <c r="BC20" s="3433"/>
      <c r="BD20" s="3436" t="s">
        <v>254</v>
      </c>
      <c r="BE20" s="3437"/>
      <c r="BF20" s="3437"/>
      <c r="BG20" s="3437"/>
      <c r="BH20" s="3438"/>
      <c r="BI20" s="3438"/>
      <c r="BJ20" s="3438"/>
      <c r="BK20" s="3438"/>
      <c r="BL20" s="3410" t="s">
        <v>93</v>
      </c>
      <c r="BM20" s="3411"/>
      <c r="BN20" s="14"/>
      <c r="BO20" s="14"/>
      <c r="BP20" s="14"/>
      <c r="BQ20" s="14"/>
      <c r="BR20" s="14"/>
      <c r="BS20" s="22"/>
      <c r="BT20" s="271"/>
      <c r="BU20" s="271"/>
      <c r="BV20" s="24"/>
      <c r="BW20" s="272"/>
      <c r="BX20" s="14"/>
      <c r="BY20" s="14"/>
      <c r="BZ20" s="14"/>
      <c r="CA20" s="14"/>
      <c r="CB20" s="14"/>
      <c r="CC20" s="14"/>
      <c r="CD20" s="14"/>
      <c r="CE20" s="14"/>
      <c r="CF20" s="14"/>
      <c r="CG20" s="23"/>
      <c r="CH20" s="27"/>
      <c r="CI20" s="3497" t="s">
        <v>68</v>
      </c>
      <c r="CJ20" s="3498"/>
      <c r="CK20" s="3498"/>
      <c r="CL20" s="3498"/>
      <c r="CM20" s="3498"/>
      <c r="CN20" s="3498"/>
      <c r="CO20" s="3498"/>
      <c r="CP20" s="3498"/>
      <c r="CQ20" s="3498"/>
      <c r="CR20" s="3498"/>
      <c r="CS20" s="3498"/>
      <c r="CT20" s="3499"/>
      <c r="CU20" s="14"/>
      <c r="CV20" s="3478" t="s">
        <v>89</v>
      </c>
      <c r="CW20" s="3479"/>
      <c r="CX20" s="3479"/>
      <c r="CY20" s="3479"/>
      <c r="CZ20" s="3479"/>
      <c r="DA20" s="3479"/>
      <c r="DB20" s="3479"/>
      <c r="DC20" s="3479"/>
      <c r="DD20" s="3479"/>
      <c r="DE20" s="243">
        <f>'6А'!ED72</f>
        <v>0</v>
      </c>
      <c r="DF20" s="226">
        <f>'6Б'!ED72</f>
        <v>0</v>
      </c>
      <c r="DG20" s="226">
        <f>'6В'!ED72</f>
        <v>0</v>
      </c>
      <c r="DH20" s="226">
        <f>'6Г'!ED72</f>
        <v>0</v>
      </c>
      <c r="DI20" s="226">
        <f>'6Д'!ED72</f>
        <v>0</v>
      </c>
      <c r="DJ20" s="226">
        <f>'6Е'!ED72</f>
        <v>0</v>
      </c>
      <c r="DK20" s="226">
        <f>'6Ж'!ED72</f>
        <v>0</v>
      </c>
      <c r="DL20" s="1874">
        <f>'6З'!ED72</f>
        <v>0</v>
      </c>
      <c r="DM20" s="224">
        <f t="shared" si="2"/>
        <v>0</v>
      </c>
      <c r="DN20" s="218" t="e">
        <f>DM20*100/DM24</f>
        <v>#DIV/0!</v>
      </c>
      <c r="DO20" s="14"/>
      <c r="DP20" s="79"/>
      <c r="DQ20" s="3463" t="s">
        <v>217</v>
      </c>
      <c r="DR20" s="1709" t="s">
        <v>231</v>
      </c>
      <c r="DS20" s="1720">
        <f>'6А'!EV50</f>
        <v>0</v>
      </c>
      <c r="DT20" s="1721">
        <f>'6Б'!EV50</f>
        <v>0</v>
      </c>
      <c r="DU20" s="1721">
        <f>'6В'!EV50</f>
        <v>0</v>
      </c>
      <c r="DV20" s="1721">
        <f>'6Г'!EV50</f>
        <v>0</v>
      </c>
      <c r="DW20" s="1721">
        <f>'6Д'!EV50</f>
        <v>0</v>
      </c>
      <c r="DX20" s="1721">
        <f>'6Е'!EV50</f>
        <v>0</v>
      </c>
      <c r="DY20" s="1721">
        <f>'6Ж'!EV50</f>
        <v>0</v>
      </c>
      <c r="DZ20" s="1722">
        <f>'6З'!EV50</f>
        <v>0</v>
      </c>
      <c r="EA20" s="2021">
        <f t="shared" si="3"/>
        <v>0</v>
      </c>
      <c r="EB20" s="2016" t="e">
        <f>EA20*100/EC20</f>
        <v>#DIV/0!</v>
      </c>
      <c r="EC20" s="204">
        <f>SUM(EA20:EA22)</f>
        <v>0</v>
      </c>
      <c r="ED20" s="80"/>
      <c r="EE20" s="56"/>
      <c r="EF20" s="434"/>
      <c r="EG20" s="434"/>
      <c r="EH20" s="434"/>
      <c r="EI20" s="434"/>
      <c r="EJ20" s="434"/>
      <c r="EK20" s="434"/>
      <c r="EL20" s="434"/>
      <c r="EM20" s="434"/>
      <c r="EN20" s="434"/>
      <c r="EO20" s="1162"/>
      <c r="EP20" s="1162"/>
      <c r="EQ20" s="434"/>
      <c r="ER20" s="466"/>
      <c r="ES20" s="1088"/>
      <c r="ET20" s="1088"/>
      <c r="EU20" s="1088"/>
      <c r="EV20" s="1088"/>
      <c r="EW20" s="1088"/>
      <c r="EX20" s="1088"/>
      <c r="EY20" s="1088"/>
      <c r="EZ20" s="1088"/>
      <c r="FA20" s="1088"/>
      <c r="FB20" s="1088"/>
      <c r="FC20" s="1107">
        <f>SUM(FC16:FC19)</f>
        <v>0</v>
      </c>
      <c r="FD20" s="1660" t="e">
        <f>SUM(FD16:FD19)</f>
        <v>#DIV/0!</v>
      </c>
      <c r="FE20" s="1088"/>
      <c r="FP20" s="1115">
        <f>SUM(FP16:FP19)</f>
        <v>0</v>
      </c>
      <c r="FQ20" s="1661" t="e">
        <f>SUM(FQ16:FQ19)</f>
        <v>#DIV/0!</v>
      </c>
      <c r="FR20" s="1115"/>
      <c r="GD20" s="1115"/>
      <c r="GP20" s="1115"/>
    </row>
    <row r="21" spans="1:198" s="91" customFormat="1" ht="42" customHeight="1" thickBot="1" x14ac:dyDescent="0.35">
      <c r="A21" s="27"/>
      <c r="B21" s="14"/>
      <c r="C21" s="273"/>
      <c r="D21" s="273"/>
      <c r="E21" s="273"/>
      <c r="F21" s="273"/>
      <c r="G21" s="273"/>
      <c r="H21" s="273"/>
      <c r="I21" s="273"/>
      <c r="J21" s="273"/>
      <c r="K21" s="273"/>
      <c r="L21" s="273"/>
      <c r="M21" s="273"/>
      <c r="N21" s="14"/>
      <c r="O21" s="14"/>
      <c r="P21" s="14"/>
      <c r="Q21" s="1468"/>
      <c r="R21" s="1468"/>
      <c r="S21" s="1468"/>
      <c r="T21" s="1468"/>
      <c r="U21" s="1468"/>
      <c r="V21" s="1468"/>
      <c r="W21" s="1468"/>
      <c r="X21" s="1468"/>
      <c r="Y21" s="14"/>
      <c r="Z21" s="274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75"/>
      <c r="AM21" s="14"/>
      <c r="AN21" s="27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274"/>
      <c r="AZ21" s="14"/>
      <c r="BA21" s="22"/>
      <c r="BB21" s="3434"/>
      <c r="BC21" s="3435"/>
      <c r="BD21" s="169" t="s">
        <v>256</v>
      </c>
      <c r="BE21" s="170" t="s">
        <v>257</v>
      </c>
      <c r="BF21" s="170" t="s">
        <v>258</v>
      </c>
      <c r="BG21" s="170" t="s">
        <v>259</v>
      </c>
      <c r="BH21" s="171" t="s">
        <v>260</v>
      </c>
      <c r="BI21" s="171" t="s">
        <v>261</v>
      </c>
      <c r="BJ21" s="171" t="s">
        <v>262</v>
      </c>
      <c r="BK21" s="171" t="s">
        <v>458</v>
      </c>
      <c r="BL21" s="172" t="s">
        <v>11</v>
      </c>
      <c r="BM21" s="173" t="s">
        <v>263</v>
      </c>
      <c r="BN21" s="14"/>
      <c r="BO21" s="14"/>
      <c r="BP21" s="3470" t="s">
        <v>65</v>
      </c>
      <c r="BQ21" s="3471"/>
      <c r="BR21" s="3471"/>
      <c r="BS21" s="3471"/>
      <c r="BT21" s="3471"/>
      <c r="BU21" s="3471"/>
      <c r="BV21" s="3471"/>
      <c r="BW21" s="3471"/>
      <c r="BX21" s="3471"/>
      <c r="BY21" s="3471"/>
      <c r="BZ21" s="3471"/>
      <c r="CA21" s="3471"/>
      <c r="CB21" s="3471"/>
      <c r="CC21" s="3471"/>
      <c r="CD21" s="3471"/>
      <c r="CE21" s="3471"/>
      <c r="CF21" s="3472"/>
      <c r="CG21" s="23"/>
      <c r="CH21" s="27"/>
      <c r="CI21" s="3367" t="s">
        <v>21</v>
      </c>
      <c r="CJ21" s="3417"/>
      <c r="CK21" s="3475" t="s">
        <v>254</v>
      </c>
      <c r="CL21" s="3476"/>
      <c r="CM21" s="3476"/>
      <c r="CN21" s="3476"/>
      <c r="CO21" s="3476"/>
      <c r="CP21" s="3476"/>
      <c r="CQ21" s="3477"/>
      <c r="CR21" s="3477"/>
      <c r="CS21" s="3420" t="s">
        <v>93</v>
      </c>
      <c r="CT21" s="3421"/>
      <c r="CU21" s="14"/>
      <c r="CV21" s="3478" t="s">
        <v>92</v>
      </c>
      <c r="CW21" s="3479"/>
      <c r="CX21" s="3479"/>
      <c r="CY21" s="3479"/>
      <c r="CZ21" s="3479"/>
      <c r="DA21" s="3479"/>
      <c r="DB21" s="3479"/>
      <c r="DC21" s="3479"/>
      <c r="DD21" s="3479"/>
      <c r="DE21" s="243">
        <f>'6А'!ED73</f>
        <v>0</v>
      </c>
      <c r="DF21" s="226">
        <f>'6Б'!ED73</f>
        <v>0</v>
      </c>
      <c r="DG21" s="226">
        <f>'6В'!ED73</f>
        <v>0</v>
      </c>
      <c r="DH21" s="226">
        <f>'6Г'!ED73</f>
        <v>0</v>
      </c>
      <c r="DI21" s="226">
        <f>'6Д'!ED73</f>
        <v>0</v>
      </c>
      <c r="DJ21" s="226">
        <f>'6Е'!ED73</f>
        <v>0</v>
      </c>
      <c r="DK21" s="226">
        <f>'6Ж'!ED73</f>
        <v>0</v>
      </c>
      <c r="DL21" s="1874">
        <f>'6З'!ED73</f>
        <v>0</v>
      </c>
      <c r="DM21" s="224">
        <f t="shared" si="2"/>
        <v>0</v>
      </c>
      <c r="DN21" s="218" t="e">
        <f>DM21*100/DM24</f>
        <v>#DIV/0!</v>
      </c>
      <c r="DO21" s="14"/>
      <c r="DP21" s="79"/>
      <c r="DQ21" s="3464"/>
      <c r="DR21" s="1710" t="s">
        <v>267</v>
      </c>
      <c r="DS21" s="1725">
        <f>'6А'!EV51</f>
        <v>0</v>
      </c>
      <c r="DT21" s="1726">
        <f>'6Б'!EV51</f>
        <v>0</v>
      </c>
      <c r="DU21" s="1726">
        <f>'6В'!EV51</f>
        <v>0</v>
      </c>
      <c r="DV21" s="1726">
        <f>'6Г'!EV51</f>
        <v>0</v>
      </c>
      <c r="DW21" s="1726">
        <f>'6Д'!EV51</f>
        <v>0</v>
      </c>
      <c r="DX21" s="1726">
        <f>'6Е'!EV51</f>
        <v>0</v>
      </c>
      <c r="DY21" s="1726">
        <f>'6Ж'!EV51</f>
        <v>0</v>
      </c>
      <c r="DZ21" s="1727">
        <f>'6З'!EV51</f>
        <v>0</v>
      </c>
      <c r="EA21" s="2022">
        <f t="shared" si="3"/>
        <v>0</v>
      </c>
      <c r="EB21" s="2017" t="e">
        <f>EA21*100/EC20</f>
        <v>#DIV/0!</v>
      </c>
      <c r="EC21" s="204"/>
      <c r="ED21" s="80"/>
      <c r="EE21" s="56"/>
      <c r="EF21" s="3293" t="s">
        <v>377</v>
      </c>
      <c r="EG21" s="3307" t="s">
        <v>255</v>
      </c>
      <c r="EH21" s="3308"/>
      <c r="EI21" s="3308"/>
      <c r="EJ21" s="3308"/>
      <c r="EK21" s="3308"/>
      <c r="EL21" s="3308"/>
      <c r="EM21" s="3308"/>
      <c r="EN21" s="3309"/>
      <c r="EO21" s="3300" t="s">
        <v>11</v>
      </c>
      <c r="EP21" s="3300" t="s">
        <v>397</v>
      </c>
      <c r="EQ21" s="434"/>
      <c r="ER21" s="1093"/>
      <c r="ES21" s="3234" t="s">
        <v>328</v>
      </c>
      <c r="ET21" s="3235"/>
      <c r="EU21" s="3246" t="s">
        <v>255</v>
      </c>
      <c r="EV21" s="3247"/>
      <c r="EW21" s="3247"/>
      <c r="EX21" s="3247"/>
      <c r="EY21" s="3247"/>
      <c r="EZ21" s="3247"/>
      <c r="FA21" s="3247"/>
      <c r="FB21" s="3248"/>
      <c r="FC21" s="3238" t="s">
        <v>11</v>
      </c>
      <c r="FD21" s="3240" t="s">
        <v>397</v>
      </c>
      <c r="FE21" s="1102"/>
      <c r="FF21" s="3152" t="s">
        <v>339</v>
      </c>
      <c r="FG21" s="3153"/>
      <c r="FH21" s="3163" t="s">
        <v>255</v>
      </c>
      <c r="FI21" s="3164"/>
      <c r="FJ21" s="3164"/>
      <c r="FK21" s="3164"/>
      <c r="FL21" s="3164"/>
      <c r="FM21" s="3164"/>
      <c r="FN21" s="3165"/>
      <c r="FO21" s="3166"/>
      <c r="FP21" s="3152" t="s">
        <v>11</v>
      </c>
      <c r="FQ21" s="3157" t="s">
        <v>397</v>
      </c>
      <c r="FR21" s="1115"/>
      <c r="GD21" s="1115"/>
      <c r="GP21" s="1115"/>
    </row>
    <row r="22" spans="1:198" s="91" customFormat="1" ht="48" customHeight="1" thickBot="1" x14ac:dyDescent="0.35">
      <c r="A22" s="27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276"/>
      <c r="M22" s="14"/>
      <c r="N22" s="14"/>
      <c r="O22" s="14"/>
      <c r="P22" s="3356" t="s">
        <v>275</v>
      </c>
      <c r="Q22" s="3357"/>
      <c r="R22" s="3357"/>
      <c r="S22" s="3357"/>
      <c r="T22" s="3357"/>
      <c r="U22" s="3358"/>
      <c r="V22" s="3358"/>
      <c r="W22" s="3358"/>
      <c r="X22" s="3358"/>
      <c r="Y22" s="3348" t="s">
        <v>248</v>
      </c>
      <c r="Z22" s="3351" t="s">
        <v>249</v>
      </c>
      <c r="AA22" s="22"/>
      <c r="AB22" s="3356" t="s">
        <v>276</v>
      </c>
      <c r="AC22" s="3357"/>
      <c r="AD22" s="3357"/>
      <c r="AE22" s="3357"/>
      <c r="AF22" s="3357"/>
      <c r="AG22" s="3358"/>
      <c r="AH22" s="3358"/>
      <c r="AI22" s="3358"/>
      <c r="AJ22" s="3358"/>
      <c r="AK22" s="3348" t="s">
        <v>248</v>
      </c>
      <c r="AL22" s="3351" t="s">
        <v>249</v>
      </c>
      <c r="AM22" s="14"/>
      <c r="AN22" s="27"/>
      <c r="AO22" s="3371" t="s">
        <v>277</v>
      </c>
      <c r="AP22" s="3372"/>
      <c r="AQ22" s="3372"/>
      <c r="AR22" s="3372"/>
      <c r="AS22" s="3372"/>
      <c r="AT22" s="3372"/>
      <c r="AU22" s="3372"/>
      <c r="AV22" s="3372"/>
      <c r="AW22" s="3372"/>
      <c r="AX22" s="3377" t="s">
        <v>252</v>
      </c>
      <c r="AY22" s="3400" t="s">
        <v>253</v>
      </c>
      <c r="AZ22" s="14"/>
      <c r="BA22" s="14"/>
      <c r="BB22" s="3415" t="s">
        <v>61</v>
      </c>
      <c r="BC22" s="3416"/>
      <c r="BD22" s="1997">
        <f>'6А'!DQ49</f>
        <v>0</v>
      </c>
      <c r="BE22" s="1998">
        <f>'6Б'!DQ49</f>
        <v>0</v>
      </c>
      <c r="BF22" s="1999">
        <f>'6В'!DQ49</f>
        <v>0</v>
      </c>
      <c r="BG22" s="1999">
        <f>'6Г'!DQ49</f>
        <v>0</v>
      </c>
      <c r="BH22" s="2000">
        <f>'6Д'!DQ49</f>
        <v>0</v>
      </c>
      <c r="BI22" s="2000">
        <f>'6Е'!DQ49</f>
        <v>0</v>
      </c>
      <c r="BJ22" s="2000">
        <f>'6Ж'!DQ49</f>
        <v>0</v>
      </c>
      <c r="BK22" s="2001">
        <f>'6З'!DQ49</f>
        <v>0</v>
      </c>
      <c r="BL22" s="196">
        <f>SUM(BD22:BK22)</f>
        <v>0</v>
      </c>
      <c r="BM22" s="197" t="e">
        <f>BL22*100/BL25</f>
        <v>#DIV/0!</v>
      </c>
      <c r="BN22" s="14"/>
      <c r="BO22" s="14"/>
      <c r="BP22" s="3454" t="s">
        <v>21</v>
      </c>
      <c r="BQ22" s="3455"/>
      <c r="BR22" s="3455"/>
      <c r="BS22" s="3455"/>
      <c r="BT22" s="3455"/>
      <c r="BU22" s="3455"/>
      <c r="BV22" s="3456"/>
      <c r="BW22" s="3436" t="s">
        <v>254</v>
      </c>
      <c r="BX22" s="3437"/>
      <c r="BY22" s="3437"/>
      <c r="BZ22" s="3437"/>
      <c r="CA22" s="3437"/>
      <c r="CB22" s="3437"/>
      <c r="CC22" s="3438"/>
      <c r="CD22" s="3438"/>
      <c r="CE22" s="3410" t="s">
        <v>93</v>
      </c>
      <c r="CF22" s="3411"/>
      <c r="CG22" s="23"/>
      <c r="CH22" s="27"/>
      <c r="CI22" s="3473"/>
      <c r="CJ22" s="3474"/>
      <c r="CK22" s="174" t="s">
        <v>256</v>
      </c>
      <c r="CL22" s="175" t="s">
        <v>257</v>
      </c>
      <c r="CM22" s="175" t="s">
        <v>258</v>
      </c>
      <c r="CN22" s="175" t="s">
        <v>259</v>
      </c>
      <c r="CO22" s="176" t="s">
        <v>260</v>
      </c>
      <c r="CP22" s="175" t="s">
        <v>261</v>
      </c>
      <c r="CQ22" s="176" t="s">
        <v>262</v>
      </c>
      <c r="CR22" s="176" t="s">
        <v>458</v>
      </c>
      <c r="CS22" s="177" t="s">
        <v>11</v>
      </c>
      <c r="CT22" s="178" t="s">
        <v>263</v>
      </c>
      <c r="CU22" s="14"/>
      <c r="CV22" s="3478" t="s">
        <v>90</v>
      </c>
      <c r="CW22" s="3479"/>
      <c r="CX22" s="3479"/>
      <c r="CY22" s="3479"/>
      <c r="CZ22" s="3479"/>
      <c r="DA22" s="3479"/>
      <c r="DB22" s="3479"/>
      <c r="DC22" s="3479"/>
      <c r="DD22" s="3479"/>
      <c r="DE22" s="243">
        <f>'6А'!ED74</f>
        <v>0</v>
      </c>
      <c r="DF22" s="226">
        <f>'6Б'!ED74</f>
        <v>0</v>
      </c>
      <c r="DG22" s="226">
        <f>'6В'!ED74</f>
        <v>0</v>
      </c>
      <c r="DH22" s="226">
        <f>'6Г'!ED74</f>
        <v>0</v>
      </c>
      <c r="DI22" s="226">
        <f>'6Д'!ED74</f>
        <v>0</v>
      </c>
      <c r="DJ22" s="226">
        <f>'6Е'!ED74</f>
        <v>0</v>
      </c>
      <c r="DK22" s="226">
        <f>'6Ж'!ED74</f>
        <v>0</v>
      </c>
      <c r="DL22" s="1874">
        <f>'6З'!ED74</f>
        <v>0</v>
      </c>
      <c r="DM22" s="224">
        <f t="shared" si="2"/>
        <v>0</v>
      </c>
      <c r="DN22" s="218" t="e">
        <f>DM22*100/DM24</f>
        <v>#DIV/0!</v>
      </c>
      <c r="DO22" s="14"/>
      <c r="DP22" s="79"/>
      <c r="DQ22" s="3465"/>
      <c r="DR22" s="1753" t="s">
        <v>401</v>
      </c>
      <c r="DS22" s="1723">
        <f>'6А'!EV52</f>
        <v>0</v>
      </c>
      <c r="DT22" s="1724">
        <f>'6Б'!EV52</f>
        <v>0</v>
      </c>
      <c r="DU22" s="1724">
        <f>'6В'!EV52</f>
        <v>0</v>
      </c>
      <c r="DV22" s="1724">
        <f>'6Г'!EV52</f>
        <v>0</v>
      </c>
      <c r="DW22" s="1724">
        <f>'6Д'!EV52</f>
        <v>0</v>
      </c>
      <c r="DX22" s="1724">
        <f>'6Е'!EV52</f>
        <v>0</v>
      </c>
      <c r="DY22" s="1724">
        <f>'6Ж'!EV52</f>
        <v>0</v>
      </c>
      <c r="DZ22" s="2015">
        <f>'6З'!EV52</f>
        <v>0</v>
      </c>
      <c r="EA22" s="2023">
        <f t="shared" si="3"/>
        <v>0</v>
      </c>
      <c r="EB22" s="2018" t="e">
        <f>EA22*100/EC20</f>
        <v>#DIV/0!</v>
      </c>
      <c r="ED22" s="80"/>
      <c r="EE22" s="56"/>
      <c r="EF22" s="3294"/>
      <c r="EG22" s="1155" t="s">
        <v>256</v>
      </c>
      <c r="EH22" s="1156" t="s">
        <v>257</v>
      </c>
      <c r="EI22" s="1156" t="s">
        <v>258</v>
      </c>
      <c r="EJ22" s="1156" t="s">
        <v>259</v>
      </c>
      <c r="EK22" s="1156" t="s">
        <v>260</v>
      </c>
      <c r="EL22" s="1156" t="s">
        <v>261</v>
      </c>
      <c r="EM22" s="2031" t="s">
        <v>262</v>
      </c>
      <c r="EN22" s="1157" t="s">
        <v>458</v>
      </c>
      <c r="EO22" s="3301"/>
      <c r="EP22" s="3302"/>
      <c r="EQ22" s="434"/>
      <c r="ER22" s="1093"/>
      <c r="ES22" s="3236"/>
      <c r="ET22" s="3237"/>
      <c r="EU22" s="1109" t="s">
        <v>256</v>
      </c>
      <c r="EV22" s="1110" t="s">
        <v>257</v>
      </c>
      <c r="EW22" s="1110" t="s">
        <v>258</v>
      </c>
      <c r="EX22" s="1110" t="s">
        <v>259</v>
      </c>
      <c r="EY22" s="1110" t="s">
        <v>260</v>
      </c>
      <c r="EZ22" s="1110" t="s">
        <v>261</v>
      </c>
      <c r="FA22" s="2038" t="s">
        <v>262</v>
      </c>
      <c r="FB22" s="1111" t="s">
        <v>458</v>
      </c>
      <c r="FC22" s="3239"/>
      <c r="FD22" s="3241"/>
      <c r="FE22" s="1102"/>
      <c r="FF22" s="3154"/>
      <c r="FG22" s="3155"/>
      <c r="FH22" s="1149" t="s">
        <v>256</v>
      </c>
      <c r="FI22" s="1150" t="s">
        <v>257</v>
      </c>
      <c r="FJ22" s="1150" t="s">
        <v>258</v>
      </c>
      <c r="FK22" s="1150" t="s">
        <v>259</v>
      </c>
      <c r="FL22" s="1150" t="s">
        <v>260</v>
      </c>
      <c r="FM22" s="1150" t="s">
        <v>261</v>
      </c>
      <c r="FN22" s="2043" t="s">
        <v>262</v>
      </c>
      <c r="FO22" s="1151" t="s">
        <v>458</v>
      </c>
      <c r="FP22" s="3156"/>
      <c r="FQ22" s="3158"/>
      <c r="FR22" s="1115"/>
      <c r="GD22" s="1115"/>
      <c r="GP22" s="1115"/>
    </row>
    <row r="23" spans="1:198" s="91" customFormat="1" ht="43.5" customHeight="1" thickBot="1" x14ac:dyDescent="0.35">
      <c r="A23" s="27"/>
      <c r="B23" s="14"/>
      <c r="C23" s="22"/>
      <c r="D23" s="70"/>
      <c r="E23" s="70"/>
      <c r="F23" s="14"/>
      <c r="G23" s="14"/>
      <c r="H23" s="14"/>
      <c r="I23" s="14"/>
      <c r="J23" s="14"/>
      <c r="K23" s="14"/>
      <c r="L23" s="276"/>
      <c r="M23" s="277"/>
      <c r="N23" s="14"/>
      <c r="O23" s="14"/>
      <c r="P23" s="3359"/>
      <c r="Q23" s="3360"/>
      <c r="R23" s="3360"/>
      <c r="S23" s="3360"/>
      <c r="T23" s="3360"/>
      <c r="U23" s="3361"/>
      <c r="V23" s="3361"/>
      <c r="W23" s="3361"/>
      <c r="X23" s="3361"/>
      <c r="Y23" s="3349"/>
      <c r="Z23" s="3352"/>
      <c r="AA23" s="161"/>
      <c r="AB23" s="3359"/>
      <c r="AC23" s="3360"/>
      <c r="AD23" s="3360"/>
      <c r="AE23" s="3360"/>
      <c r="AF23" s="3360"/>
      <c r="AG23" s="3361"/>
      <c r="AH23" s="3361"/>
      <c r="AI23" s="3361"/>
      <c r="AJ23" s="3361"/>
      <c r="AK23" s="3349"/>
      <c r="AL23" s="3352"/>
      <c r="AM23" s="14"/>
      <c r="AN23" s="27"/>
      <c r="AO23" s="3373"/>
      <c r="AP23" s="3374"/>
      <c r="AQ23" s="3374"/>
      <c r="AR23" s="3374"/>
      <c r="AS23" s="3374"/>
      <c r="AT23" s="3374"/>
      <c r="AU23" s="3374"/>
      <c r="AV23" s="3374"/>
      <c r="AW23" s="3374"/>
      <c r="AX23" s="3378"/>
      <c r="AY23" s="3401"/>
      <c r="AZ23" s="14"/>
      <c r="BA23" s="14"/>
      <c r="BB23" s="3425" t="s">
        <v>62</v>
      </c>
      <c r="BC23" s="3426"/>
      <c r="BD23" s="1479">
        <f>'6А'!DQ50</f>
        <v>0</v>
      </c>
      <c r="BE23" s="1480">
        <f>'6Б'!DQ50</f>
        <v>0</v>
      </c>
      <c r="BF23" s="1481">
        <f>'6В'!DQ50</f>
        <v>0</v>
      </c>
      <c r="BG23" s="1481">
        <f>'6Г'!DQ50</f>
        <v>0</v>
      </c>
      <c r="BH23" s="1482">
        <f>'6Д'!DQ50</f>
        <v>0</v>
      </c>
      <c r="BI23" s="1478">
        <f>'6Е'!DQ50</f>
        <v>0</v>
      </c>
      <c r="BJ23" s="1478">
        <f>'6Ж'!DQ50</f>
        <v>0</v>
      </c>
      <c r="BK23" s="2002">
        <f>'6З'!DQ50</f>
        <v>0</v>
      </c>
      <c r="BL23" s="220">
        <f>SUM(BD23:BK23)</f>
        <v>0</v>
      </c>
      <c r="BM23" s="221" t="e">
        <f>BL23*100/BL25</f>
        <v>#DIV/0!</v>
      </c>
      <c r="BN23" s="14"/>
      <c r="BO23" s="14"/>
      <c r="BP23" s="3457"/>
      <c r="BQ23" s="3458"/>
      <c r="BR23" s="3458"/>
      <c r="BS23" s="3458"/>
      <c r="BT23" s="3458"/>
      <c r="BU23" s="3458"/>
      <c r="BV23" s="3459"/>
      <c r="BW23" s="1981" t="s">
        <v>256</v>
      </c>
      <c r="BX23" s="1982" t="s">
        <v>257</v>
      </c>
      <c r="BY23" s="1982" t="s">
        <v>258</v>
      </c>
      <c r="BZ23" s="1982" t="s">
        <v>259</v>
      </c>
      <c r="CA23" s="1983" t="s">
        <v>260</v>
      </c>
      <c r="CB23" s="1983" t="s">
        <v>261</v>
      </c>
      <c r="CC23" s="1983" t="s">
        <v>262</v>
      </c>
      <c r="CD23" s="1983" t="s">
        <v>458</v>
      </c>
      <c r="CE23" s="163" t="s">
        <v>11</v>
      </c>
      <c r="CF23" s="278" t="s">
        <v>263</v>
      </c>
      <c r="CG23" s="23"/>
      <c r="CH23" s="27"/>
      <c r="CI23" s="3480" t="s">
        <v>73</v>
      </c>
      <c r="CJ23" s="3481"/>
      <c r="CK23" s="47">
        <f>'6А'!EG49</f>
        <v>0</v>
      </c>
      <c r="CL23" s="71">
        <f>'6Б'!EG49</f>
        <v>0</v>
      </c>
      <c r="CM23" s="71">
        <f>'6В'!EG49</f>
        <v>0</v>
      </c>
      <c r="CN23" s="71">
        <f>'6Г'!EG49</f>
        <v>0</v>
      </c>
      <c r="CO23" s="71">
        <f>'6Д'!EG49</f>
        <v>0</v>
      </c>
      <c r="CP23" s="71">
        <f>'6Е'!EG49</f>
        <v>0</v>
      </c>
      <c r="CQ23" s="71">
        <f>'6Ж'!EG49</f>
        <v>0</v>
      </c>
      <c r="CR23" s="48">
        <f>'6З'!EG49</f>
        <v>0</v>
      </c>
      <c r="CS23" s="200">
        <f>SUM(CK23:CR23)</f>
        <v>0</v>
      </c>
      <c r="CT23" s="195" t="e">
        <f>CS23*100/CS27</f>
        <v>#DIV/0!</v>
      </c>
      <c r="CU23" s="14"/>
      <c r="CV23" s="3482" t="s">
        <v>91</v>
      </c>
      <c r="CW23" s="3483"/>
      <c r="CX23" s="3483"/>
      <c r="CY23" s="3483"/>
      <c r="CZ23" s="3483"/>
      <c r="DA23" s="3483"/>
      <c r="DB23" s="3483"/>
      <c r="DC23" s="3483"/>
      <c r="DD23" s="3483"/>
      <c r="DE23" s="279">
        <f>'6А'!ED75</f>
        <v>0</v>
      </c>
      <c r="DF23" s="280">
        <f>'6Б'!ED75</f>
        <v>0</v>
      </c>
      <c r="DG23" s="280">
        <f>'6В'!ED75</f>
        <v>0</v>
      </c>
      <c r="DH23" s="280">
        <f>'6Г'!ED75</f>
        <v>0</v>
      </c>
      <c r="DI23" s="280">
        <f>'6Д'!ED75</f>
        <v>0</v>
      </c>
      <c r="DJ23" s="280">
        <f>'6Е'!ED75</f>
        <v>0</v>
      </c>
      <c r="DK23" s="280">
        <f>'6Ж'!ED75</f>
        <v>0</v>
      </c>
      <c r="DL23" s="1875">
        <f>'6З'!ED75</f>
        <v>0</v>
      </c>
      <c r="DM23" s="241">
        <f t="shared" si="2"/>
        <v>0</v>
      </c>
      <c r="DN23" s="242" t="e">
        <f>DM23*100/DM24</f>
        <v>#DIV/0!</v>
      </c>
      <c r="DO23" s="14"/>
      <c r="DP23" s="79"/>
      <c r="DQ23" s="3439" t="s">
        <v>218</v>
      </c>
      <c r="DR23" s="1712" t="s">
        <v>231</v>
      </c>
      <c r="DS23" s="1731">
        <f>'6А'!EX50</f>
        <v>0</v>
      </c>
      <c r="DT23" s="1732">
        <f>'6Б'!EX50</f>
        <v>0</v>
      </c>
      <c r="DU23" s="1732">
        <f>'6В'!EX50</f>
        <v>0</v>
      </c>
      <c r="DV23" s="1732">
        <f>'6Г'!EX50</f>
        <v>0</v>
      </c>
      <c r="DW23" s="1732">
        <f>'6Д'!EX50</f>
        <v>0</v>
      </c>
      <c r="DX23" s="1732">
        <f>'6Е'!EX50</f>
        <v>0</v>
      </c>
      <c r="DY23" s="1732">
        <f>'6Ж'!EX50</f>
        <v>0</v>
      </c>
      <c r="DZ23" s="1733">
        <f>'6З'!EX50</f>
        <v>0</v>
      </c>
      <c r="EA23" s="2021">
        <f t="shared" si="3"/>
        <v>0</v>
      </c>
      <c r="EB23" s="2016" t="e">
        <f>EA23*100/EC23</f>
        <v>#DIV/0!</v>
      </c>
      <c r="EC23" s="204">
        <f>SUM(EA23:EA25)</f>
        <v>0</v>
      </c>
      <c r="ED23" s="80"/>
      <c r="EE23" s="56"/>
      <c r="EF23" s="1800" t="s">
        <v>324</v>
      </c>
      <c r="EG23" s="2046">
        <f>'6А'!HV71</f>
        <v>0</v>
      </c>
      <c r="EH23" s="2047">
        <f>'6Б'!HV71</f>
        <v>0</v>
      </c>
      <c r="EI23" s="2047">
        <f>'6В'!HV71</f>
        <v>0</v>
      </c>
      <c r="EJ23" s="2047">
        <f>'6Г'!HV71</f>
        <v>0</v>
      </c>
      <c r="EK23" s="2047">
        <f>'6Д'!HV71</f>
        <v>0</v>
      </c>
      <c r="EL23" s="2047">
        <f>'6Е'!HV71</f>
        <v>0</v>
      </c>
      <c r="EM23" s="2047">
        <f>'6Ж'!HV71</f>
        <v>0</v>
      </c>
      <c r="EN23" s="2048">
        <f>'6З'!HV71</f>
        <v>0</v>
      </c>
      <c r="EO23" s="924">
        <f>SUM(EG23:EN23)</f>
        <v>0</v>
      </c>
      <c r="EP23" s="994" t="e">
        <f>EO23*100/EO26</f>
        <v>#DIV/0!</v>
      </c>
      <c r="EQ23" s="434"/>
      <c r="ER23" s="1090"/>
      <c r="ES23" s="3271" t="s">
        <v>342</v>
      </c>
      <c r="ET23" s="3272"/>
      <c r="EU23" s="2142">
        <f>'6А'!MW78</f>
        <v>0</v>
      </c>
      <c r="EV23" s="2143">
        <f>'6Б'!MW78</f>
        <v>0</v>
      </c>
      <c r="EW23" s="2143">
        <f>'6В'!MW78</f>
        <v>0</v>
      </c>
      <c r="EX23" s="2143">
        <f>'6Г'!MW78</f>
        <v>0</v>
      </c>
      <c r="EY23" s="2143">
        <f>'6Д'!MW78</f>
        <v>0</v>
      </c>
      <c r="EZ23" s="2143">
        <f>'6Е'!MW78</f>
        <v>0</v>
      </c>
      <c r="FA23" s="2143">
        <f>'6Ж'!MW78</f>
        <v>0</v>
      </c>
      <c r="FB23" s="2144">
        <f>'6З'!MW78</f>
        <v>0</v>
      </c>
      <c r="FC23" s="1906">
        <f>SUM(EU23:FB23)</f>
        <v>0</v>
      </c>
      <c r="FD23" s="1128" t="e">
        <f>FC23*100/FC27</f>
        <v>#DIV/0!</v>
      </c>
      <c r="FE23" s="1104"/>
      <c r="FF23" s="3585" t="s">
        <v>342</v>
      </c>
      <c r="FG23" s="3586"/>
      <c r="FH23" s="2169">
        <f>'6А'!NQ71</f>
        <v>0</v>
      </c>
      <c r="FI23" s="2170">
        <f>'6Б'!NQ71</f>
        <v>0</v>
      </c>
      <c r="FJ23" s="2170">
        <f>'6В'!NQ71</f>
        <v>0</v>
      </c>
      <c r="FK23" s="2170">
        <f>'6Г'!NQ71</f>
        <v>0</v>
      </c>
      <c r="FL23" s="2170">
        <f>'6Д'!NQ71</f>
        <v>0</v>
      </c>
      <c r="FM23" s="2170">
        <f>'6Е'!NQ71</f>
        <v>0</v>
      </c>
      <c r="FN23" s="2170">
        <f>'6Ж'!NQ71</f>
        <v>0</v>
      </c>
      <c r="FO23" s="2171">
        <f>'6З'!NQ71</f>
        <v>0</v>
      </c>
      <c r="FP23" s="1919">
        <f>SUM(FH23:FO23)</f>
        <v>0</v>
      </c>
      <c r="FQ23" s="1118" t="e">
        <f>FP23*100/FP27</f>
        <v>#DIV/0!</v>
      </c>
      <c r="FR23" s="1115"/>
      <c r="GD23" s="1115"/>
      <c r="GP23" s="1115"/>
    </row>
    <row r="24" spans="1:198" s="91" customFormat="1" ht="45" customHeight="1" thickBot="1" x14ac:dyDescent="0.35">
      <c r="A24" s="27"/>
      <c r="B24" s="14"/>
      <c r="C24" s="22"/>
      <c r="D24" s="70"/>
      <c r="E24" s="70"/>
      <c r="F24" s="14"/>
      <c r="G24" s="14"/>
      <c r="H24" s="14"/>
      <c r="I24" s="14"/>
      <c r="J24" s="14"/>
      <c r="K24" s="14"/>
      <c r="L24" s="276"/>
      <c r="M24" s="277"/>
      <c r="N24" s="14"/>
      <c r="O24" s="14"/>
      <c r="P24" s="3362"/>
      <c r="Q24" s="3363"/>
      <c r="R24" s="3363"/>
      <c r="S24" s="3363"/>
      <c r="T24" s="3363"/>
      <c r="U24" s="3364"/>
      <c r="V24" s="3364"/>
      <c r="W24" s="3364"/>
      <c r="X24" s="3364"/>
      <c r="Y24" s="3349"/>
      <c r="Z24" s="3352"/>
      <c r="AA24" s="161"/>
      <c r="AB24" s="3362"/>
      <c r="AC24" s="3363"/>
      <c r="AD24" s="3363"/>
      <c r="AE24" s="3363"/>
      <c r="AF24" s="3363"/>
      <c r="AG24" s="3364"/>
      <c r="AH24" s="3364"/>
      <c r="AI24" s="3364"/>
      <c r="AJ24" s="3364"/>
      <c r="AK24" s="3349"/>
      <c r="AL24" s="3352"/>
      <c r="AM24" s="14"/>
      <c r="AN24" s="27"/>
      <c r="AO24" s="3375"/>
      <c r="AP24" s="3376"/>
      <c r="AQ24" s="3376"/>
      <c r="AR24" s="3376"/>
      <c r="AS24" s="3376"/>
      <c r="AT24" s="3376"/>
      <c r="AU24" s="3376"/>
      <c r="AV24" s="3376"/>
      <c r="AW24" s="3376"/>
      <c r="AX24" s="3378"/>
      <c r="AY24" s="3401"/>
      <c r="AZ24" s="14"/>
      <c r="BA24" s="14"/>
      <c r="BB24" s="3406" t="s">
        <v>63</v>
      </c>
      <c r="BC24" s="3407"/>
      <c r="BD24" s="1483">
        <f>'6А'!DQ51</f>
        <v>0</v>
      </c>
      <c r="BE24" s="1484">
        <f>'6Б'!DQ51</f>
        <v>0</v>
      </c>
      <c r="BF24" s="1485">
        <f>'6В'!DQ51</f>
        <v>0</v>
      </c>
      <c r="BG24" s="1485">
        <f>'6Г'!DQ51</f>
        <v>0</v>
      </c>
      <c r="BH24" s="1486">
        <f>'6Д'!DQ51</f>
        <v>0</v>
      </c>
      <c r="BI24" s="2003">
        <f>'6Е'!DQ51</f>
        <v>0</v>
      </c>
      <c r="BJ24" s="2003">
        <f>'6Ж'!DQ51</f>
        <v>0</v>
      </c>
      <c r="BK24" s="2004">
        <f>'6З'!DQ51</f>
        <v>0</v>
      </c>
      <c r="BL24" s="235">
        <f>SUM(BD24:BK24)</f>
        <v>0</v>
      </c>
      <c r="BM24" s="236" t="e">
        <f>BL24*100/BL25</f>
        <v>#DIV/0!</v>
      </c>
      <c r="BN24" s="14"/>
      <c r="BO24" s="14"/>
      <c r="BP24" s="3460" t="s">
        <v>159</v>
      </c>
      <c r="BQ24" s="3461"/>
      <c r="BR24" s="3461"/>
      <c r="BS24" s="3461"/>
      <c r="BT24" s="3461"/>
      <c r="BU24" s="3461"/>
      <c r="BV24" s="3462"/>
      <c r="BW24" s="198">
        <f>'6А'!DV56</f>
        <v>0</v>
      </c>
      <c r="BX24" s="199">
        <f>'6Б'!DV56</f>
        <v>0</v>
      </c>
      <c r="BY24" s="199">
        <f>'6В'!DV56</f>
        <v>0</v>
      </c>
      <c r="BZ24" s="199">
        <f>'6Г'!DV56</f>
        <v>0</v>
      </c>
      <c r="CA24" s="199">
        <f>'6Д'!DV56</f>
        <v>0</v>
      </c>
      <c r="CB24" s="199">
        <f>'6Е'!DV56</f>
        <v>0</v>
      </c>
      <c r="CC24" s="199">
        <f>'6Ж'!DV56</f>
        <v>0</v>
      </c>
      <c r="CD24" s="282">
        <f>'6З'!DV56</f>
        <v>0</v>
      </c>
      <c r="CE24" s="283">
        <f>SUM(BW24:CD24)</f>
        <v>0</v>
      </c>
      <c r="CF24" s="284" t="e">
        <f>CE24*100/CE36</f>
        <v>#DIV/0!</v>
      </c>
      <c r="CG24" s="23"/>
      <c r="CH24" s="27"/>
      <c r="CI24" s="3450" t="s">
        <v>74</v>
      </c>
      <c r="CJ24" s="3451"/>
      <c r="CK24" s="49">
        <f>'6А'!EG50</f>
        <v>0</v>
      </c>
      <c r="CL24" s="59">
        <f>'6Б'!EG50</f>
        <v>0</v>
      </c>
      <c r="CM24" s="59">
        <f>'6В'!EG50</f>
        <v>0</v>
      </c>
      <c r="CN24" s="59">
        <f>'6Г'!EG50</f>
        <v>0</v>
      </c>
      <c r="CO24" s="59">
        <f>'6Д'!EG50</f>
        <v>0</v>
      </c>
      <c r="CP24" s="59">
        <f>'6Е'!EG50</f>
        <v>0</v>
      </c>
      <c r="CQ24" s="59">
        <f>'6Ж'!EG50</f>
        <v>0</v>
      </c>
      <c r="CR24" s="1870">
        <f>'6З'!EG50</f>
        <v>0</v>
      </c>
      <c r="CS24" s="224">
        <f>SUM(CK24:CR24)</f>
        <v>0</v>
      </c>
      <c r="CT24" s="218" t="e">
        <f>CS24*100/CS27</f>
        <v>#DIV/0!</v>
      </c>
      <c r="CU24" s="14"/>
      <c r="CV24" s="285"/>
      <c r="CW24" s="285"/>
      <c r="CX24" s="285"/>
      <c r="CY24" s="285"/>
      <c r="CZ24" s="285"/>
      <c r="DA24" s="285"/>
      <c r="DB24" s="285"/>
      <c r="DC24" s="285"/>
      <c r="DD24" s="285"/>
      <c r="DE24" s="286"/>
      <c r="DF24" s="286"/>
      <c r="DG24" s="286"/>
      <c r="DH24" s="286"/>
      <c r="DI24" s="286"/>
      <c r="DJ24" s="3354" t="s">
        <v>19</v>
      </c>
      <c r="DK24" s="3346"/>
      <c r="DL24" s="3355"/>
      <c r="DM24" s="287">
        <f>SUM(DM14:DM23)</f>
        <v>0</v>
      </c>
      <c r="DN24" s="288" t="e">
        <f>SUM(DN14:DN23)</f>
        <v>#DIV/0!</v>
      </c>
      <c r="DO24" s="14"/>
      <c r="DP24" s="79"/>
      <c r="DQ24" s="3440"/>
      <c r="DR24" s="1749" t="s">
        <v>267</v>
      </c>
      <c r="DS24" s="1734">
        <f>'6А'!EX51</f>
        <v>0</v>
      </c>
      <c r="DT24" s="1735">
        <f>'6Б'!EX51</f>
        <v>0</v>
      </c>
      <c r="DU24" s="1735">
        <f>'6В'!EX51</f>
        <v>0</v>
      </c>
      <c r="DV24" s="1735">
        <f>'6Г'!EX51</f>
        <v>0</v>
      </c>
      <c r="DW24" s="1735">
        <f>'6Д'!EX51</f>
        <v>0</v>
      </c>
      <c r="DX24" s="1735">
        <f>'6Е'!EX51</f>
        <v>0</v>
      </c>
      <c r="DY24" s="1735">
        <f>'6Ж'!EX51</f>
        <v>0</v>
      </c>
      <c r="DZ24" s="1736">
        <f>'6З'!EX51</f>
        <v>0</v>
      </c>
      <c r="EA24" s="2022">
        <f t="shared" si="3"/>
        <v>0</v>
      </c>
      <c r="EB24" s="2017" t="e">
        <f>EA24*100/EC23</f>
        <v>#DIV/0!</v>
      </c>
      <c r="EC24" s="204"/>
      <c r="ED24" s="80"/>
      <c r="EE24" s="56"/>
      <c r="EF24" s="1801" t="s">
        <v>325</v>
      </c>
      <c r="EG24" s="2049">
        <f>'6А'!HV72</f>
        <v>0</v>
      </c>
      <c r="EH24" s="2050">
        <f>'6Б'!HV72</f>
        <v>0</v>
      </c>
      <c r="EI24" s="2050">
        <f>'6В'!HV72</f>
        <v>0</v>
      </c>
      <c r="EJ24" s="2050">
        <f>'6Г'!HV72</f>
        <v>0</v>
      </c>
      <c r="EK24" s="2050">
        <f>'6Д'!HV72</f>
        <v>0</v>
      </c>
      <c r="EL24" s="2050">
        <f>'6Е'!HV72</f>
        <v>0</v>
      </c>
      <c r="EM24" s="2050">
        <f>'6Ж'!HV72</f>
        <v>0</v>
      </c>
      <c r="EN24" s="2051">
        <f>'6З'!HV72</f>
        <v>0</v>
      </c>
      <c r="EO24" s="925">
        <f t="shared" ref="EO24:EO25" si="7">SUM(EG24:EN24)</f>
        <v>0</v>
      </c>
      <c r="EP24" s="995" t="e">
        <f>EO24*100/EO26</f>
        <v>#DIV/0!</v>
      </c>
      <c r="EQ24" s="434"/>
      <c r="ER24" s="1090"/>
      <c r="ES24" s="3208" t="s">
        <v>343</v>
      </c>
      <c r="ET24" s="3209"/>
      <c r="EU24" s="2145">
        <f>'6А'!MW79</f>
        <v>0</v>
      </c>
      <c r="EV24" s="2146">
        <f>'6Б'!MW79</f>
        <v>0</v>
      </c>
      <c r="EW24" s="2146">
        <f>'6В'!MW79</f>
        <v>0</v>
      </c>
      <c r="EX24" s="2146">
        <f>'6Г'!MW79</f>
        <v>0</v>
      </c>
      <c r="EY24" s="2146">
        <f>'6Д'!MW79</f>
        <v>0</v>
      </c>
      <c r="EZ24" s="2146">
        <f>'6Е'!MW79</f>
        <v>0</v>
      </c>
      <c r="FA24" s="2146">
        <f>'6Ж'!MW79</f>
        <v>0</v>
      </c>
      <c r="FB24" s="2147">
        <f>'6З'!MW79</f>
        <v>0</v>
      </c>
      <c r="FC24" s="1918">
        <f t="shared" ref="FC24:FC26" si="8">SUM(EU24:FB24)</f>
        <v>0</v>
      </c>
      <c r="FD24" s="1464" t="e">
        <f>FC24*100/FC27</f>
        <v>#DIV/0!</v>
      </c>
      <c r="FE24" s="1104"/>
      <c r="FF24" s="3604" t="s">
        <v>343</v>
      </c>
      <c r="FG24" s="3605"/>
      <c r="FH24" s="2172">
        <f>'6А'!NQ72</f>
        <v>0</v>
      </c>
      <c r="FI24" s="2173">
        <f>'6Б'!NQ72</f>
        <v>0</v>
      </c>
      <c r="FJ24" s="2173">
        <f>'6В'!NQ72</f>
        <v>0</v>
      </c>
      <c r="FK24" s="2173">
        <f>'6Г'!NQ72</f>
        <v>0</v>
      </c>
      <c r="FL24" s="2173">
        <f>'6Д'!NQ72</f>
        <v>0</v>
      </c>
      <c r="FM24" s="2173">
        <f>'6Е'!NQ72</f>
        <v>0</v>
      </c>
      <c r="FN24" s="2173">
        <f>'6Ж'!NQ72</f>
        <v>0</v>
      </c>
      <c r="FO24" s="2174">
        <f>'6З'!NQ72</f>
        <v>0</v>
      </c>
      <c r="FP24" s="1920">
        <f t="shared" ref="FP24:FP26" si="9">SUM(FH24:FO24)</f>
        <v>0</v>
      </c>
      <c r="FQ24" s="1120" t="e">
        <f>FP24*100/FP27</f>
        <v>#DIV/0!</v>
      </c>
      <c r="FR24" s="1115"/>
      <c r="GD24" s="1115"/>
      <c r="GP24" s="1115"/>
    </row>
    <row r="25" spans="1:198" s="91" customFormat="1" ht="43.5" customHeight="1" thickBot="1" x14ac:dyDescent="0.35">
      <c r="A25" s="27"/>
      <c r="B25" s="14"/>
      <c r="C25" s="22"/>
      <c r="D25" s="70"/>
      <c r="E25" s="70"/>
      <c r="F25" s="14"/>
      <c r="G25" s="14"/>
      <c r="H25" s="14"/>
      <c r="I25" s="14"/>
      <c r="J25" s="14"/>
      <c r="K25" s="14"/>
      <c r="L25" s="289"/>
      <c r="M25" s="289"/>
      <c r="N25" s="14"/>
      <c r="O25" s="14"/>
      <c r="P25" s="190" t="s">
        <v>21</v>
      </c>
      <c r="Q25" s="1862" t="s">
        <v>256</v>
      </c>
      <c r="R25" s="1863" t="s">
        <v>257</v>
      </c>
      <c r="S25" s="1863" t="s">
        <v>258</v>
      </c>
      <c r="T25" s="1863" t="s">
        <v>259</v>
      </c>
      <c r="U25" s="1863" t="s">
        <v>260</v>
      </c>
      <c r="V25" s="1863" t="s">
        <v>261</v>
      </c>
      <c r="W25" s="1863" t="s">
        <v>262</v>
      </c>
      <c r="X25" s="1863" t="s">
        <v>458</v>
      </c>
      <c r="Y25" s="3350"/>
      <c r="Z25" s="3353"/>
      <c r="AA25" s="161"/>
      <c r="AB25" s="190" t="s">
        <v>21</v>
      </c>
      <c r="AC25" s="1862" t="s">
        <v>256</v>
      </c>
      <c r="AD25" s="1863" t="s">
        <v>257</v>
      </c>
      <c r="AE25" s="1863" t="s">
        <v>258</v>
      </c>
      <c r="AF25" s="1863" t="s">
        <v>259</v>
      </c>
      <c r="AG25" s="1863" t="s">
        <v>260</v>
      </c>
      <c r="AH25" s="1863" t="s">
        <v>261</v>
      </c>
      <c r="AI25" s="1863" t="s">
        <v>262</v>
      </c>
      <c r="AJ25" s="1863" t="s">
        <v>458</v>
      </c>
      <c r="AK25" s="3350"/>
      <c r="AL25" s="3353"/>
      <c r="AM25" s="14"/>
      <c r="AN25" s="27"/>
      <c r="AO25" s="191"/>
      <c r="AP25" s="192" t="s">
        <v>256</v>
      </c>
      <c r="AQ25" s="193" t="s">
        <v>257</v>
      </c>
      <c r="AR25" s="193" t="s">
        <v>258</v>
      </c>
      <c r="AS25" s="193" t="s">
        <v>259</v>
      </c>
      <c r="AT25" s="193" t="s">
        <v>260</v>
      </c>
      <c r="AU25" s="193" t="s">
        <v>261</v>
      </c>
      <c r="AV25" s="194" t="s">
        <v>262</v>
      </c>
      <c r="AW25" s="194" t="s">
        <v>458</v>
      </c>
      <c r="AX25" s="3379"/>
      <c r="AY25" s="3402"/>
      <c r="AZ25" s="14"/>
      <c r="BA25"/>
      <c r="BB25" s="239"/>
      <c r="BC25" s="239"/>
      <c r="BD25" s="239"/>
      <c r="BE25" s="24"/>
      <c r="BF25" s="24"/>
      <c r="BG25" s="3403" t="s">
        <v>19</v>
      </c>
      <c r="BH25" s="3404"/>
      <c r="BI25" s="3404"/>
      <c r="BJ25" s="3404"/>
      <c r="BK25" s="3405"/>
      <c r="BL25" s="240">
        <f>SUM(BL22:BL24)</f>
        <v>0</v>
      </c>
      <c r="BM25" s="288" t="e">
        <f>SUM(BM22:BM24)</f>
        <v>#DIV/0!</v>
      </c>
      <c r="BN25" s="14"/>
      <c r="BO25" s="14"/>
      <c r="BP25" s="3412" t="s">
        <v>160</v>
      </c>
      <c r="BQ25" s="3413"/>
      <c r="BR25" s="3413"/>
      <c r="BS25" s="3413"/>
      <c r="BT25" s="3413"/>
      <c r="BU25" s="3413"/>
      <c r="BV25" s="3414"/>
      <c r="BW25" s="222">
        <f>'6А'!DV57</f>
        <v>0</v>
      </c>
      <c r="BX25" s="223">
        <f>'6Б'!DV57</f>
        <v>0</v>
      </c>
      <c r="BY25" s="223">
        <f>'6В'!DV57</f>
        <v>0</v>
      </c>
      <c r="BZ25" s="223">
        <f>'6Г'!DV57</f>
        <v>0</v>
      </c>
      <c r="CA25" s="223">
        <f>'6Д'!DV57</f>
        <v>0</v>
      </c>
      <c r="CB25" s="223">
        <f>'6Е'!DV57</f>
        <v>0</v>
      </c>
      <c r="CC25" s="223">
        <f>'6Ж'!DV57</f>
        <v>0</v>
      </c>
      <c r="CD25" s="1984">
        <f>'6З'!DV57</f>
        <v>0</v>
      </c>
      <c r="CE25" s="290">
        <f>SUM(BW25:CD25)</f>
        <v>0</v>
      </c>
      <c r="CF25" s="221" t="e">
        <f>CE25*100/CE36</f>
        <v>#DIV/0!</v>
      </c>
      <c r="CG25" s="23"/>
      <c r="CH25" s="27"/>
      <c r="CI25" s="3450" t="s">
        <v>75</v>
      </c>
      <c r="CJ25" s="3451"/>
      <c r="CK25" s="49">
        <f>'6А'!EG51</f>
        <v>0</v>
      </c>
      <c r="CL25" s="59">
        <f>'6Б'!EG51</f>
        <v>0</v>
      </c>
      <c r="CM25" s="59">
        <f>'6В'!EG51</f>
        <v>0</v>
      </c>
      <c r="CN25" s="59">
        <f>'6Г'!EG51</f>
        <v>0</v>
      </c>
      <c r="CO25" s="59">
        <f>'6Д'!EG51</f>
        <v>0</v>
      </c>
      <c r="CP25" s="59">
        <f>'6Е'!EG51</f>
        <v>0</v>
      </c>
      <c r="CQ25" s="59">
        <f>'6Ж'!EG51</f>
        <v>0</v>
      </c>
      <c r="CR25" s="1870">
        <f>'6З'!EG51</f>
        <v>0</v>
      </c>
      <c r="CS25" s="224">
        <f>SUM(CK25:CR25)</f>
        <v>0</v>
      </c>
      <c r="CT25" s="218" t="e">
        <f>CS25*100/CS27</f>
        <v>#DIV/0!</v>
      </c>
      <c r="CU25" s="14"/>
      <c r="CV25" s="285"/>
      <c r="CW25" s="285"/>
      <c r="CX25" s="285"/>
      <c r="CY25" s="285"/>
      <c r="CZ25" s="285"/>
      <c r="DA25" s="285"/>
      <c r="DB25" s="285"/>
      <c r="DC25" s="285"/>
      <c r="DD25" s="285"/>
      <c r="DE25" s="291"/>
      <c r="DF25" s="286"/>
      <c r="DG25" s="286"/>
      <c r="DH25" s="286"/>
      <c r="DI25" s="286"/>
      <c r="DJ25" s="291"/>
      <c r="DK25" s="291"/>
      <c r="DL25" s="291"/>
      <c r="DM25" s="219"/>
      <c r="DN25" s="288"/>
      <c r="DO25" s="14"/>
      <c r="DP25" s="79"/>
      <c r="DQ25" s="3441"/>
      <c r="DR25" s="1750" t="s">
        <v>401</v>
      </c>
      <c r="DS25" s="1746">
        <f>'6А'!EX52</f>
        <v>0</v>
      </c>
      <c r="DT25" s="1747">
        <f>'6Б'!EX52</f>
        <v>0</v>
      </c>
      <c r="DU25" s="1747">
        <f>'6В'!EX52</f>
        <v>0</v>
      </c>
      <c r="DV25" s="1747">
        <f>'6Г'!EX52</f>
        <v>0</v>
      </c>
      <c r="DW25" s="1747">
        <f>'6Д'!EX52</f>
        <v>0</v>
      </c>
      <c r="DX25" s="1747">
        <f>'6Е'!EX52</f>
        <v>0</v>
      </c>
      <c r="DY25" s="1747">
        <f>'6Ж'!EX52</f>
        <v>0</v>
      </c>
      <c r="DZ25" s="1879">
        <f>'6З'!EX52</f>
        <v>0</v>
      </c>
      <c r="EA25" s="2023">
        <f t="shared" si="3"/>
        <v>0</v>
      </c>
      <c r="EB25" s="2018" t="e">
        <f>EA25*100/EC23</f>
        <v>#DIV/0!</v>
      </c>
      <c r="ED25" s="80"/>
      <c r="EE25" s="56"/>
      <c r="EF25" s="1802" t="s">
        <v>209</v>
      </c>
      <c r="EG25" s="2052">
        <f>'6А'!HV73</f>
        <v>0</v>
      </c>
      <c r="EH25" s="2053">
        <f>'6Б'!HV73</f>
        <v>0</v>
      </c>
      <c r="EI25" s="2053">
        <f>'6В'!HV73</f>
        <v>0</v>
      </c>
      <c r="EJ25" s="2053">
        <f>'6Г'!HV73</f>
        <v>0</v>
      </c>
      <c r="EK25" s="2053">
        <f>'6Д'!HV73</f>
        <v>0</v>
      </c>
      <c r="EL25" s="2053">
        <f>'6Е'!HV73</f>
        <v>0</v>
      </c>
      <c r="EM25" s="2053">
        <f>'6Ж'!HV73</f>
        <v>0</v>
      </c>
      <c r="EN25" s="2054">
        <f>'6З'!HV73</f>
        <v>0</v>
      </c>
      <c r="EO25" s="926">
        <f t="shared" si="7"/>
        <v>0</v>
      </c>
      <c r="EP25" s="996" t="e">
        <f>EO25*100/EO26</f>
        <v>#DIV/0!</v>
      </c>
      <c r="EQ25" s="434"/>
      <c r="ER25" s="1090"/>
      <c r="ES25" s="3208" t="s">
        <v>344</v>
      </c>
      <c r="ET25" s="3209"/>
      <c r="EU25" s="2145">
        <f>'6А'!MW80</f>
        <v>0</v>
      </c>
      <c r="EV25" s="2146">
        <f>'6Б'!MW80</f>
        <v>0</v>
      </c>
      <c r="EW25" s="2146">
        <f>'6В'!MW80</f>
        <v>0</v>
      </c>
      <c r="EX25" s="2146">
        <f>'6Г'!MW80</f>
        <v>0</v>
      </c>
      <c r="EY25" s="2146">
        <f>'6Д'!MW80</f>
        <v>0</v>
      </c>
      <c r="EZ25" s="2146">
        <f>'6Е'!MW80</f>
        <v>0</v>
      </c>
      <c r="FA25" s="2146">
        <f>'6Ж'!MW80</f>
        <v>0</v>
      </c>
      <c r="FB25" s="2147">
        <f>'6З'!MW80</f>
        <v>0</v>
      </c>
      <c r="FC25" s="1918">
        <f t="shared" si="8"/>
        <v>0</v>
      </c>
      <c r="FD25" s="1464" t="e">
        <f>FC25*100/FC27</f>
        <v>#DIV/0!</v>
      </c>
      <c r="FE25" s="1104"/>
      <c r="FF25" s="3604" t="s">
        <v>344</v>
      </c>
      <c r="FG25" s="3605"/>
      <c r="FH25" s="2172">
        <f>'6А'!NQ73</f>
        <v>0</v>
      </c>
      <c r="FI25" s="2173">
        <f>'6Б'!NQ73</f>
        <v>0</v>
      </c>
      <c r="FJ25" s="2173">
        <f>'6В'!NQ73</f>
        <v>0</v>
      </c>
      <c r="FK25" s="2173">
        <f>'6Г'!NQ73</f>
        <v>0</v>
      </c>
      <c r="FL25" s="2173">
        <f>'6Д'!NQ73</f>
        <v>0</v>
      </c>
      <c r="FM25" s="2173">
        <f>'6Е'!NQ73</f>
        <v>0</v>
      </c>
      <c r="FN25" s="2173">
        <f>'6Ж'!NQ73</f>
        <v>0</v>
      </c>
      <c r="FO25" s="2174">
        <f>'6З'!NQ73</f>
        <v>0</v>
      </c>
      <c r="FP25" s="1920">
        <f t="shared" si="9"/>
        <v>0</v>
      </c>
      <c r="FQ25" s="1120" t="e">
        <f>FP25*100/FP27</f>
        <v>#DIV/0!</v>
      </c>
      <c r="FR25" s="1115"/>
      <c r="GD25" s="1115"/>
      <c r="GP25" s="1115"/>
    </row>
    <row r="26" spans="1:198" s="91" customFormat="1" ht="30" customHeight="1" thickBot="1" x14ac:dyDescent="0.35">
      <c r="A26" s="27"/>
      <c r="B26" s="14"/>
      <c r="C26" s="22"/>
      <c r="D26" s="70"/>
      <c r="E26" s="70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858" t="s">
        <v>265</v>
      </c>
      <c r="Q26" s="1470">
        <f>'6А'!T49</f>
        <v>0</v>
      </c>
      <c r="R26" s="1473">
        <f>'6Б'!T49</f>
        <v>0</v>
      </c>
      <c r="S26" s="1473">
        <f>'6В'!T49</f>
        <v>0</v>
      </c>
      <c r="T26" s="1473">
        <f>'6Г'!T49</f>
        <v>0</v>
      </c>
      <c r="U26" s="1473">
        <f>'6Д'!T49</f>
        <v>0</v>
      </c>
      <c r="V26" s="1473">
        <f>'6Е'!T49</f>
        <v>0</v>
      </c>
      <c r="W26" s="1473">
        <f>'6Ж'!T49</f>
        <v>0</v>
      </c>
      <c r="X26" s="1474">
        <f>'6З'!V49</f>
        <v>0</v>
      </c>
      <c r="Y26" s="1859">
        <f>SUM(Q26:X26)</f>
        <v>0</v>
      </c>
      <c r="Z26" s="211" t="e">
        <f>Y26*100/Y31</f>
        <v>#DIV/0!</v>
      </c>
      <c r="AA26" s="161"/>
      <c r="AB26" s="1858" t="s">
        <v>265</v>
      </c>
      <c r="AC26" s="1470">
        <f>'6А'!V49</f>
        <v>0</v>
      </c>
      <c r="AD26" s="1473">
        <f>'6Б'!V49</f>
        <v>0</v>
      </c>
      <c r="AE26" s="1473">
        <f>'6В'!V49</f>
        <v>0</v>
      </c>
      <c r="AF26" s="1473">
        <f>'6Г'!V49</f>
        <v>0</v>
      </c>
      <c r="AG26" s="1473">
        <f>'6Д'!V49</f>
        <v>0</v>
      </c>
      <c r="AH26" s="1473">
        <f>'6Е'!V49</f>
        <v>0</v>
      </c>
      <c r="AI26" s="1473">
        <f>'6Ж'!V49</f>
        <v>0</v>
      </c>
      <c r="AJ26" s="1474">
        <f>'6З'!V49</f>
        <v>0</v>
      </c>
      <c r="AK26" s="1866">
        <f>SUM(AC26:AJ26)</f>
        <v>0</v>
      </c>
      <c r="AL26" s="197" t="e">
        <f>AK26*100/AK31</f>
        <v>#DIV/0!</v>
      </c>
      <c r="AM26" s="14"/>
      <c r="AN26" s="27"/>
      <c r="AO26" s="212" t="s">
        <v>204</v>
      </c>
      <c r="AP26" s="213">
        <f>'6А'!BF48</f>
        <v>0</v>
      </c>
      <c r="AQ26" s="214">
        <f>'6Б'!BF48</f>
        <v>0</v>
      </c>
      <c r="AR26" s="214">
        <f>'6В'!BF48</f>
        <v>0</v>
      </c>
      <c r="AS26" s="214">
        <f>'6Г'!BF48</f>
        <v>0</v>
      </c>
      <c r="AT26" s="214">
        <f>'6Д'!BF48</f>
        <v>0</v>
      </c>
      <c r="AU26" s="214">
        <f>'6Е'!BF48</f>
        <v>0</v>
      </c>
      <c r="AV26" s="215">
        <f>'6Ж'!BF48</f>
        <v>0</v>
      </c>
      <c r="AW26" s="215">
        <f>'6З'!BF48</f>
        <v>0</v>
      </c>
      <c r="AX26" s="216">
        <f>SUM(AP26:AW26)</f>
        <v>0</v>
      </c>
      <c r="AY26" s="217" t="e">
        <f>AX26*100/AX31</f>
        <v>#DIV/0!</v>
      </c>
      <c r="AZ26" s="14"/>
      <c r="BA26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3412" t="s">
        <v>161</v>
      </c>
      <c r="BQ26" s="3413"/>
      <c r="BR26" s="3413"/>
      <c r="BS26" s="3413"/>
      <c r="BT26" s="3413"/>
      <c r="BU26" s="3413"/>
      <c r="BV26" s="3414"/>
      <c r="BW26" s="222">
        <f>'6А'!DV58</f>
        <v>0</v>
      </c>
      <c r="BX26" s="293">
        <f>'6Б'!DV58</f>
        <v>0</v>
      </c>
      <c r="BY26" s="293">
        <f>'6В'!DV58</f>
        <v>0</v>
      </c>
      <c r="BZ26" s="223">
        <f>'6Г'!DV58</f>
        <v>0</v>
      </c>
      <c r="CA26" s="293">
        <f>'6Д'!DV58</f>
        <v>0</v>
      </c>
      <c r="CB26" s="223">
        <f>'6Е'!DV58</f>
        <v>0</v>
      </c>
      <c r="CC26" s="223">
        <f>'6Ж'!DV58</f>
        <v>0</v>
      </c>
      <c r="CD26" s="1984">
        <f>'6З'!DV58</f>
        <v>0</v>
      </c>
      <c r="CE26" s="290">
        <f>SUM(BW26:CD26)</f>
        <v>0</v>
      </c>
      <c r="CF26" s="221" t="e">
        <f>CE26*100/CE36</f>
        <v>#DIV/0!</v>
      </c>
      <c r="CG26" s="23"/>
      <c r="CH26" s="27"/>
      <c r="CI26" s="3427" t="s">
        <v>76</v>
      </c>
      <c r="CJ26" s="3428"/>
      <c r="CK26" s="50">
        <f>'6А'!EG52</f>
        <v>0</v>
      </c>
      <c r="CL26" s="61">
        <f>'6Б'!EG52</f>
        <v>0</v>
      </c>
      <c r="CM26" s="61">
        <f>'6В'!EG52</f>
        <v>0</v>
      </c>
      <c r="CN26" s="61">
        <f>'6Г'!EG52</f>
        <v>0</v>
      </c>
      <c r="CO26" s="61">
        <f>'6Д'!EG52</f>
        <v>0</v>
      </c>
      <c r="CP26" s="61">
        <f>'6Е'!EG52</f>
        <v>0</v>
      </c>
      <c r="CQ26" s="61">
        <f>'6Ж'!EG52</f>
        <v>0</v>
      </c>
      <c r="CR26" s="60">
        <f>'6З'!EG52</f>
        <v>0</v>
      </c>
      <c r="CS26" s="241">
        <f>SUM(CK26:CR26)</f>
        <v>0</v>
      </c>
      <c r="CT26" s="242" t="e">
        <f>CS26*100/CS27</f>
        <v>#DIV/0!</v>
      </c>
      <c r="CU26" s="14"/>
      <c r="CV26" s="14"/>
      <c r="CW26" s="14"/>
      <c r="CX26" s="14"/>
      <c r="CY26" s="294"/>
      <c r="CZ26" s="294"/>
      <c r="DA26" s="294"/>
      <c r="DB26" s="294"/>
      <c r="DC26" s="294"/>
      <c r="DD26" s="294"/>
      <c r="DE26" s="295"/>
      <c r="DF26" s="26"/>
      <c r="DG26" s="26"/>
      <c r="DH26" s="26"/>
      <c r="DI26" s="26"/>
      <c r="DJ26" s="14"/>
      <c r="DK26" s="14"/>
      <c r="DL26" s="14"/>
      <c r="DM26" s="14"/>
      <c r="DN26" s="296"/>
      <c r="DO26" s="14"/>
      <c r="DP26" s="79"/>
      <c r="ED26" s="80"/>
      <c r="EE26" s="56"/>
      <c r="EF26" s="672" t="s">
        <v>19</v>
      </c>
      <c r="EG26" s="672"/>
      <c r="EH26" s="672"/>
      <c r="EI26" s="672"/>
      <c r="EJ26" s="672"/>
      <c r="EK26" s="672"/>
      <c r="EL26" s="672"/>
      <c r="EM26" s="672"/>
      <c r="EN26" s="672"/>
      <c r="EO26" s="1163">
        <f>SUM(EO23:EO25)</f>
        <v>0</v>
      </c>
      <c r="EP26" s="1654" t="e">
        <f>SUM(EP23:EP25)</f>
        <v>#DIV/0!</v>
      </c>
      <c r="EQ26" s="4"/>
      <c r="ER26" s="828"/>
      <c r="ES26" s="3210" t="s">
        <v>345</v>
      </c>
      <c r="ET26" s="3211"/>
      <c r="EU26" s="2148">
        <f>'6А'!MW81</f>
        <v>0</v>
      </c>
      <c r="EV26" s="2149">
        <f>'6Б'!MW81</f>
        <v>0</v>
      </c>
      <c r="EW26" s="2149">
        <f>'6В'!MW81</f>
        <v>0</v>
      </c>
      <c r="EX26" s="2149">
        <f>'6Г'!MW81</f>
        <v>0</v>
      </c>
      <c r="EY26" s="2149">
        <f>'6Д'!MW81</f>
        <v>0</v>
      </c>
      <c r="EZ26" s="2149">
        <f>'6Е'!MW81</f>
        <v>0</v>
      </c>
      <c r="FA26" s="2149">
        <f>'6Ж'!MW81</f>
        <v>0</v>
      </c>
      <c r="FB26" s="2150">
        <f>'6З'!MW81</f>
        <v>0</v>
      </c>
      <c r="FC26" s="1809">
        <f t="shared" si="8"/>
        <v>0</v>
      </c>
      <c r="FD26" s="1465" t="e">
        <f>FC26*100/FC27</f>
        <v>#DIV/0!</v>
      </c>
      <c r="FE26" s="1104"/>
      <c r="FF26" s="3602" t="s">
        <v>345</v>
      </c>
      <c r="FG26" s="3603"/>
      <c r="FH26" s="2175">
        <f>'6А'!NQ74</f>
        <v>0</v>
      </c>
      <c r="FI26" s="2176">
        <f>'6Б'!NQ74</f>
        <v>0</v>
      </c>
      <c r="FJ26" s="2176">
        <f>'6В'!NQ74</f>
        <v>0</v>
      </c>
      <c r="FK26" s="2176">
        <f>'6Г'!NQ74</f>
        <v>0</v>
      </c>
      <c r="FL26" s="2176">
        <f>'6Д'!NQ74</f>
        <v>0</v>
      </c>
      <c r="FM26" s="2176">
        <f>'6Е'!NQ74</f>
        <v>0</v>
      </c>
      <c r="FN26" s="2176">
        <f>'6Ж'!NQ74</f>
        <v>0</v>
      </c>
      <c r="FO26" s="2177">
        <f>'6З'!NQ74</f>
        <v>0</v>
      </c>
      <c r="FP26" s="1921">
        <f t="shared" si="9"/>
        <v>0</v>
      </c>
      <c r="FQ26" s="1122" t="e">
        <f>FP26*100/FP27</f>
        <v>#DIV/0!</v>
      </c>
      <c r="FR26" s="1115"/>
      <c r="GD26" s="1115"/>
      <c r="GP26" s="1115"/>
    </row>
    <row r="27" spans="1:198" s="91" customFormat="1" ht="59.25" customHeight="1" thickBot="1" x14ac:dyDescent="0.4">
      <c r="A27" s="27"/>
      <c r="B27" s="22"/>
      <c r="C27" s="298"/>
      <c r="D27" s="298"/>
      <c r="E27" s="298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326" t="s">
        <v>268</v>
      </c>
      <c r="Q27" s="1471">
        <f>'6А'!T50</f>
        <v>0</v>
      </c>
      <c r="R27" s="1475">
        <f>'6Б'!T50</f>
        <v>0</v>
      </c>
      <c r="S27" s="1475">
        <f>'6В'!T50</f>
        <v>0</v>
      </c>
      <c r="T27" s="1475">
        <f>'6Г'!T50</f>
        <v>0</v>
      </c>
      <c r="U27" s="1475">
        <f>'6Д'!T50</f>
        <v>0</v>
      </c>
      <c r="V27" s="1475">
        <f>'6Е'!T50</f>
        <v>0</v>
      </c>
      <c r="W27" s="1475">
        <f>'6Ж'!T50</f>
        <v>0</v>
      </c>
      <c r="X27" s="1476">
        <f>'6З'!V50</f>
        <v>0</v>
      </c>
      <c r="Y27" s="1860">
        <f>SUM(Q27:X27)</f>
        <v>0</v>
      </c>
      <c r="Z27" s="137" t="e">
        <f>Y27*100/Y31</f>
        <v>#DIV/0!</v>
      </c>
      <c r="AA27" s="73"/>
      <c r="AB27" s="326" t="s">
        <v>268</v>
      </c>
      <c r="AC27" s="1471">
        <f>'6А'!V50</f>
        <v>0</v>
      </c>
      <c r="AD27" s="1475">
        <f>'6Б'!V50</f>
        <v>0</v>
      </c>
      <c r="AE27" s="1475">
        <f>'6В'!V50</f>
        <v>0</v>
      </c>
      <c r="AF27" s="1475">
        <f>'6Г'!V50</f>
        <v>0</v>
      </c>
      <c r="AG27" s="1475">
        <f>'6Д'!V50</f>
        <v>0</v>
      </c>
      <c r="AH27" s="1475">
        <f>'6Е'!V50</f>
        <v>0</v>
      </c>
      <c r="AI27" s="1475">
        <f>'6Ж'!V50</f>
        <v>0</v>
      </c>
      <c r="AJ27" s="1476">
        <f>'6З'!V50</f>
        <v>0</v>
      </c>
      <c r="AK27" s="1867">
        <f>SUM(AC27:AJ27)</f>
        <v>0</v>
      </c>
      <c r="AL27" s="221" t="e">
        <f>AK27*100/AK31</f>
        <v>#DIV/0!</v>
      </c>
      <c r="AM27" s="14"/>
      <c r="AN27" s="27"/>
      <c r="AO27" s="229" t="s">
        <v>205</v>
      </c>
      <c r="AP27" s="230">
        <f>'6А'!BF49</f>
        <v>0</v>
      </c>
      <c r="AQ27" s="231">
        <f>'6Б'!BF49</f>
        <v>0</v>
      </c>
      <c r="AR27" s="231">
        <f>'6В'!BF49</f>
        <v>0</v>
      </c>
      <c r="AS27" s="231">
        <f>'6Г'!BF49</f>
        <v>0</v>
      </c>
      <c r="AT27" s="231">
        <f>'6Д'!BF49</f>
        <v>0</v>
      </c>
      <c r="AU27" s="214">
        <f>'6Е'!BF49</f>
        <v>0</v>
      </c>
      <c r="AV27" s="215">
        <f>'6Ж'!BF49</f>
        <v>0</v>
      </c>
      <c r="AW27" s="215">
        <f>'6З'!BF49</f>
        <v>0</v>
      </c>
      <c r="AX27" s="232">
        <f>SUM(AP27:AW27)</f>
        <v>0</v>
      </c>
      <c r="AY27" s="233" t="e">
        <f>AX27*100/AX31</f>
        <v>#DIV/0!</v>
      </c>
      <c r="AZ27" s="14"/>
      <c r="BA27"/>
      <c r="BB27" s="3429" t="s">
        <v>58</v>
      </c>
      <c r="BC27" s="3430"/>
      <c r="BD27" s="3430"/>
      <c r="BE27" s="3430"/>
      <c r="BF27" s="3430"/>
      <c r="BG27" s="3430"/>
      <c r="BH27" s="3430"/>
      <c r="BI27" s="3430"/>
      <c r="BJ27" s="3430"/>
      <c r="BK27" s="3430"/>
      <c r="BL27" s="3430"/>
      <c r="BM27" s="3431"/>
      <c r="BN27" s="14"/>
      <c r="BO27" s="14"/>
      <c r="BP27" s="3412" t="s">
        <v>162</v>
      </c>
      <c r="BQ27" s="3413"/>
      <c r="BR27" s="3413"/>
      <c r="BS27" s="3413"/>
      <c r="BT27" s="3413"/>
      <c r="BU27" s="3413"/>
      <c r="BV27" s="3414"/>
      <c r="BW27" s="1987">
        <f>'6А'!DV59</f>
        <v>0</v>
      </c>
      <c r="BX27" s="223">
        <f>'6Б'!DV59</f>
        <v>0</v>
      </c>
      <c r="BY27" s="223">
        <f>'6В'!DV59</f>
        <v>0</v>
      </c>
      <c r="BZ27" s="223">
        <f>'6Г'!DV59</f>
        <v>0</v>
      </c>
      <c r="CA27" s="223">
        <f>'6Д'!DV59</f>
        <v>0</v>
      </c>
      <c r="CB27" s="223">
        <f>'6Е'!DV59</f>
        <v>0</v>
      </c>
      <c r="CC27" s="223">
        <f>'6Ж'!DV59</f>
        <v>0</v>
      </c>
      <c r="CD27" s="1984">
        <f>'6З'!DV59</f>
        <v>0</v>
      </c>
      <c r="CE27" s="290">
        <f t="shared" ref="CE27:CE35" si="10">SUM(BW27:CD27)</f>
        <v>0</v>
      </c>
      <c r="CF27" s="221" t="e">
        <f>CE27*100/CE36</f>
        <v>#DIV/0!</v>
      </c>
      <c r="CG27" s="23"/>
      <c r="CH27" s="27"/>
      <c r="CI27" s="22"/>
      <c r="CJ27" s="22"/>
      <c r="CK27" s="22"/>
      <c r="CL27" s="14"/>
      <c r="CM27" s="14"/>
      <c r="CN27" s="14"/>
      <c r="CO27" s="14"/>
      <c r="CP27" s="3354" t="s">
        <v>19</v>
      </c>
      <c r="CQ27" s="3346"/>
      <c r="CR27" s="3355"/>
      <c r="CS27" s="247">
        <f>SUM(CS23:CS26)</f>
        <v>0</v>
      </c>
      <c r="CT27" s="1649" t="e">
        <f>SUM(CT23:CT26)</f>
        <v>#DIV/0!</v>
      </c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79"/>
      <c r="DQ27" s="3442" t="s">
        <v>232</v>
      </c>
      <c r="DR27" s="3443"/>
      <c r="DS27" s="3443"/>
      <c r="DT27" s="3443"/>
      <c r="DU27" s="3443"/>
      <c r="DV27" s="3443"/>
      <c r="DW27" s="3443"/>
      <c r="DX27" s="3443"/>
      <c r="DY27" s="3443"/>
      <c r="DZ27" s="3443"/>
      <c r="EA27" s="3443"/>
      <c r="EB27" s="3444"/>
      <c r="EC27" s="56"/>
      <c r="ED27" s="80"/>
      <c r="EE27" s="56"/>
      <c r="EF27" s="434"/>
      <c r="EG27" s="434"/>
      <c r="EH27" s="434"/>
      <c r="EI27" s="434"/>
      <c r="EJ27" s="434"/>
      <c r="EK27" s="434"/>
      <c r="EL27" s="434"/>
      <c r="EM27" s="434"/>
      <c r="EN27" s="434"/>
      <c r="EO27" s="1162"/>
      <c r="EP27" s="1162"/>
      <c r="EQ27" s="434"/>
      <c r="ER27" s="466"/>
      <c r="ES27" s="1088"/>
      <c r="ET27" s="1088"/>
      <c r="EU27" s="1088"/>
      <c r="EV27" s="1088"/>
      <c r="EW27" s="1088"/>
      <c r="EX27" s="1088"/>
      <c r="EY27" s="1088"/>
      <c r="EZ27" s="1088"/>
      <c r="FA27" s="1088"/>
      <c r="FB27" s="1088"/>
      <c r="FC27" s="1107">
        <f>SUM(FC23:FC26)</f>
        <v>0</v>
      </c>
      <c r="FD27" s="1660" t="e">
        <f>SUM(FD23:FD26)</f>
        <v>#DIV/0!</v>
      </c>
      <c r="FE27" s="1088"/>
      <c r="FF27" s="1115"/>
      <c r="FG27" s="1115"/>
      <c r="FH27" s="1115"/>
      <c r="FI27" s="1115"/>
      <c r="FJ27" s="1115"/>
      <c r="FK27" s="1115"/>
      <c r="FL27" s="1115"/>
      <c r="FM27" s="1115"/>
      <c r="FN27" s="1115"/>
      <c r="FO27" s="1115"/>
      <c r="FP27" s="1115">
        <f>SUM(FP23:FP26)</f>
        <v>0</v>
      </c>
      <c r="FQ27" s="1123" t="e">
        <f>SUM(FQ23:FQ26)</f>
        <v>#DIV/0!</v>
      </c>
      <c r="FR27" s="1115"/>
      <c r="GD27" s="1115"/>
      <c r="GE27" s="1115"/>
      <c r="GF27" s="1115"/>
      <c r="GG27" s="1115"/>
      <c r="GH27" s="1115"/>
      <c r="GI27" s="1115"/>
      <c r="GJ27" s="1115"/>
      <c r="GK27" s="1115"/>
      <c r="GL27" s="1115"/>
      <c r="GM27" s="1115"/>
      <c r="GO27" s="1115"/>
      <c r="GP27" s="1115"/>
    </row>
    <row r="28" spans="1:198" s="91" customFormat="1" ht="30" customHeight="1" thickBot="1" x14ac:dyDescent="0.35">
      <c r="A28" s="27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326" t="s">
        <v>270</v>
      </c>
      <c r="Q28" s="1471">
        <f>'6А'!T51</f>
        <v>0</v>
      </c>
      <c r="R28" s="1475">
        <f>'6Б'!T51</f>
        <v>0</v>
      </c>
      <c r="S28" s="1475">
        <f>'6В'!T51</f>
        <v>0</v>
      </c>
      <c r="T28" s="1475">
        <f>'6Г'!T51</f>
        <v>0</v>
      </c>
      <c r="U28" s="1475">
        <f>'6Д'!T51</f>
        <v>0</v>
      </c>
      <c r="V28" s="1475">
        <f>'6Е'!T51</f>
        <v>0</v>
      </c>
      <c r="W28" s="1475">
        <f>'6Ж'!T51</f>
        <v>0</v>
      </c>
      <c r="X28" s="1476">
        <f>'6З'!V51</f>
        <v>0</v>
      </c>
      <c r="Y28" s="1860">
        <f>SUM(Q28:X28)</f>
        <v>0</v>
      </c>
      <c r="Z28" s="137" t="e">
        <f>Y28*100/Y31</f>
        <v>#DIV/0!</v>
      </c>
      <c r="AA28" s="73"/>
      <c r="AB28" s="326" t="s">
        <v>270</v>
      </c>
      <c r="AC28" s="1471">
        <f>'6А'!V51</f>
        <v>0</v>
      </c>
      <c r="AD28" s="1475">
        <f>'6Б'!V51</f>
        <v>0</v>
      </c>
      <c r="AE28" s="1475">
        <f>'6В'!V51</f>
        <v>0</v>
      </c>
      <c r="AF28" s="1475">
        <f>'6Г'!V51</f>
        <v>0</v>
      </c>
      <c r="AG28" s="1475">
        <f>'6Д'!V51</f>
        <v>0</v>
      </c>
      <c r="AH28" s="1475">
        <f>'6Е'!V51</f>
        <v>0</v>
      </c>
      <c r="AI28" s="1475">
        <f>'6Ж'!V51</f>
        <v>0</v>
      </c>
      <c r="AJ28" s="1476">
        <f>'6З'!V51</f>
        <v>0</v>
      </c>
      <c r="AK28" s="1867">
        <f>SUM(AC28:AJ28)</f>
        <v>0</v>
      </c>
      <c r="AL28" s="221" t="e">
        <f>AK28*100/AK31</f>
        <v>#DIV/0!</v>
      </c>
      <c r="AM28" s="14"/>
      <c r="AN28" s="27"/>
      <c r="AO28" s="229" t="s">
        <v>206</v>
      </c>
      <c r="AP28" s="230">
        <f>'6А'!BF50</f>
        <v>0</v>
      </c>
      <c r="AQ28" s="231">
        <f>'6Б'!BF50</f>
        <v>0</v>
      </c>
      <c r="AR28" s="231">
        <f>'6В'!BF50</f>
        <v>0</v>
      </c>
      <c r="AS28" s="231">
        <f>'6Г'!BF50</f>
        <v>0</v>
      </c>
      <c r="AT28" s="231">
        <f>'6Д'!BF50</f>
        <v>0</v>
      </c>
      <c r="AU28" s="214">
        <f>'6Е'!BF50</f>
        <v>0</v>
      </c>
      <c r="AV28" s="215">
        <f>'6Ж'!BF50</f>
        <v>0</v>
      </c>
      <c r="AW28" s="215">
        <f>'6З'!BF50</f>
        <v>0</v>
      </c>
      <c r="AX28" s="232">
        <f>SUM(AP28:AW28)</f>
        <v>0</v>
      </c>
      <c r="AY28" s="233" t="e">
        <f>AX28*100/AX31</f>
        <v>#DIV/0!</v>
      </c>
      <c r="AZ28" s="14"/>
      <c r="BA28"/>
      <c r="BB28" s="3432" t="s">
        <v>21</v>
      </c>
      <c r="BC28" s="3433"/>
      <c r="BD28" s="3436" t="s">
        <v>254</v>
      </c>
      <c r="BE28" s="3437"/>
      <c r="BF28" s="3437"/>
      <c r="BG28" s="3437"/>
      <c r="BH28" s="3438"/>
      <c r="BI28" s="3438"/>
      <c r="BJ28" s="3438"/>
      <c r="BK28" s="3438"/>
      <c r="BL28" s="3410" t="s">
        <v>93</v>
      </c>
      <c r="BM28" s="3411"/>
      <c r="BN28" s="14"/>
      <c r="BO28" s="14"/>
      <c r="BP28" s="3412" t="s">
        <v>163</v>
      </c>
      <c r="BQ28" s="3413"/>
      <c r="BR28" s="3413"/>
      <c r="BS28" s="3413"/>
      <c r="BT28" s="3413"/>
      <c r="BU28" s="3413"/>
      <c r="BV28" s="3414"/>
      <c r="BW28" s="1987">
        <f>'6А'!DV60</f>
        <v>0</v>
      </c>
      <c r="BX28" s="223">
        <f>'6Б'!DV60</f>
        <v>0</v>
      </c>
      <c r="BY28" s="223">
        <f>'6В'!DV60</f>
        <v>0</v>
      </c>
      <c r="BZ28" s="223">
        <f>'6Г'!DV60</f>
        <v>0</v>
      </c>
      <c r="CA28" s="223">
        <f>'6Д'!DV60</f>
        <v>0</v>
      </c>
      <c r="CB28" s="223">
        <f>'6Е'!DV60</f>
        <v>0</v>
      </c>
      <c r="CC28" s="223">
        <f>'6Ж'!DV60</f>
        <v>0</v>
      </c>
      <c r="CD28" s="1984">
        <f>'6З'!DV60</f>
        <v>0</v>
      </c>
      <c r="CE28" s="290">
        <f t="shared" si="10"/>
        <v>0</v>
      </c>
      <c r="CF28" s="221" t="e">
        <f>CE28*100/CE36</f>
        <v>#DIV/0!</v>
      </c>
      <c r="CG28" s="23"/>
      <c r="CH28" s="27"/>
      <c r="CI28" s="22"/>
      <c r="CJ28" s="22"/>
      <c r="CK28" s="22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22"/>
      <c r="DF28" s="22"/>
      <c r="DG28" s="22"/>
      <c r="DH28" s="22"/>
      <c r="DI28" s="22"/>
      <c r="DJ28" s="22"/>
      <c r="DK28" s="22"/>
      <c r="DL28" s="22"/>
      <c r="DM28" s="22"/>
      <c r="DN28" s="14"/>
      <c r="DO28" s="14"/>
      <c r="DP28" s="79"/>
      <c r="DQ28" s="3445"/>
      <c r="DR28" s="3446"/>
      <c r="DS28" s="3446"/>
      <c r="DT28" s="3446"/>
      <c r="DU28" s="3446"/>
      <c r="DV28" s="3446"/>
      <c r="DW28" s="3446"/>
      <c r="DX28" s="3446"/>
      <c r="DY28" s="3446"/>
      <c r="DZ28" s="3446"/>
      <c r="EA28" s="3446"/>
      <c r="EB28" s="3447"/>
      <c r="EC28" s="56"/>
      <c r="ED28" s="80"/>
      <c r="EE28" s="56"/>
      <c r="EF28" s="3315" t="s">
        <v>378</v>
      </c>
      <c r="EG28" s="3310" t="s">
        <v>255</v>
      </c>
      <c r="EH28" s="3311"/>
      <c r="EI28" s="3311"/>
      <c r="EJ28" s="3311"/>
      <c r="EK28" s="3311"/>
      <c r="EL28" s="3311"/>
      <c r="EM28" s="3311"/>
      <c r="EN28" s="3312"/>
      <c r="EO28" s="3313" t="s">
        <v>11</v>
      </c>
      <c r="EP28" s="3313" t="s">
        <v>397</v>
      </c>
      <c r="EQ28" s="14"/>
      <c r="ER28" s="1093"/>
      <c r="ES28" s="3230" t="s">
        <v>338</v>
      </c>
      <c r="ET28" s="3231"/>
      <c r="EU28" s="3249" t="s">
        <v>255</v>
      </c>
      <c r="EV28" s="3250"/>
      <c r="EW28" s="3250"/>
      <c r="EX28" s="3250"/>
      <c r="EY28" s="3250"/>
      <c r="EZ28" s="3250"/>
      <c r="FA28" s="3251"/>
      <c r="FB28" s="3252"/>
      <c r="FC28" s="3253" t="s">
        <v>11</v>
      </c>
      <c r="FD28" s="3255" t="s">
        <v>397</v>
      </c>
      <c r="FE28" s="1108"/>
      <c r="FF28" s="3218" t="s">
        <v>347</v>
      </c>
      <c r="FG28" s="3219"/>
      <c r="FH28" s="3222" t="s">
        <v>255</v>
      </c>
      <c r="FI28" s="3223"/>
      <c r="FJ28" s="3223"/>
      <c r="FK28" s="3223"/>
      <c r="FL28" s="3223"/>
      <c r="FM28" s="3223"/>
      <c r="FN28" s="3224"/>
      <c r="FO28" s="3225"/>
      <c r="FP28" s="3218" t="s">
        <v>11</v>
      </c>
      <c r="FQ28" s="3336" t="s">
        <v>397</v>
      </c>
      <c r="FR28" s="1124"/>
      <c r="GD28" s="1124"/>
      <c r="GP28" s="1124"/>
    </row>
    <row r="29" spans="1:198" s="91" customFormat="1" ht="42.75" customHeight="1" thickBot="1" x14ac:dyDescent="0.35">
      <c r="A29" s="27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326" t="s">
        <v>272</v>
      </c>
      <c r="Q29" s="1471">
        <f>'6А'!T52</f>
        <v>0</v>
      </c>
      <c r="R29" s="1475">
        <f>'6Б'!T52</f>
        <v>0</v>
      </c>
      <c r="S29" s="1475">
        <f>'6В'!T52</f>
        <v>0</v>
      </c>
      <c r="T29" s="1475">
        <f>'6Г'!T52</f>
        <v>0</v>
      </c>
      <c r="U29" s="1475">
        <f>'6Д'!T52</f>
        <v>0</v>
      </c>
      <c r="V29" s="1475">
        <f>'6Е'!T52</f>
        <v>0</v>
      </c>
      <c r="W29" s="1475">
        <f>'6Ж'!T52</f>
        <v>0</v>
      </c>
      <c r="X29" s="1476">
        <f>'6З'!V52</f>
        <v>0</v>
      </c>
      <c r="Y29" s="1860">
        <f>SUM(Q29:X29)</f>
        <v>0</v>
      </c>
      <c r="Z29" s="137" t="e">
        <f>Y29*100/Y31</f>
        <v>#DIV/0!</v>
      </c>
      <c r="AA29" s="73"/>
      <c r="AB29" s="326" t="s">
        <v>272</v>
      </c>
      <c r="AC29" s="1471">
        <f>'6А'!V52</f>
        <v>0</v>
      </c>
      <c r="AD29" s="1475">
        <f>'6Б'!V52</f>
        <v>0</v>
      </c>
      <c r="AE29" s="1475">
        <f>'6В'!V52</f>
        <v>0</v>
      </c>
      <c r="AF29" s="1475">
        <f>'6Г'!V52</f>
        <v>0</v>
      </c>
      <c r="AG29" s="1475">
        <f>'6Д'!V52</f>
        <v>0</v>
      </c>
      <c r="AH29" s="1475">
        <f>'6Е'!V52</f>
        <v>0</v>
      </c>
      <c r="AI29" s="1475">
        <f>'6Ж'!V52</f>
        <v>0</v>
      </c>
      <c r="AJ29" s="1476">
        <f>'6З'!V52</f>
        <v>0</v>
      </c>
      <c r="AK29" s="1867">
        <f>SUM(AC29:AJ29)</f>
        <v>0</v>
      </c>
      <c r="AL29" s="221" t="e">
        <f>AK29*100/AK31</f>
        <v>#DIV/0!</v>
      </c>
      <c r="AM29" s="14"/>
      <c r="AN29" s="27"/>
      <c r="AO29" s="229" t="s">
        <v>207</v>
      </c>
      <c r="AP29" s="230">
        <f>'6А'!BF51</f>
        <v>0</v>
      </c>
      <c r="AQ29" s="231">
        <f>'6Б'!BF51</f>
        <v>0</v>
      </c>
      <c r="AR29" s="231">
        <f>'6В'!BF51</f>
        <v>0</v>
      </c>
      <c r="AS29" s="231">
        <f>'6Г'!BF51</f>
        <v>0</v>
      </c>
      <c r="AT29" s="231">
        <f>'6Д'!BF51</f>
        <v>0</v>
      </c>
      <c r="AU29" s="214">
        <f>'6Е'!BF51</f>
        <v>0</v>
      </c>
      <c r="AV29" s="215">
        <f>'6Ж'!BF51</f>
        <v>0</v>
      </c>
      <c r="AW29" s="215">
        <f>'6З'!BF51</f>
        <v>0</v>
      </c>
      <c r="AX29" s="232">
        <f>SUM(AP29:AW29)</f>
        <v>0</v>
      </c>
      <c r="AY29" s="233" t="e">
        <f>AX29*100/AX31</f>
        <v>#DIV/0!</v>
      </c>
      <c r="AZ29" s="14"/>
      <c r="BA29"/>
      <c r="BB29" s="3434"/>
      <c r="BC29" s="3435"/>
      <c r="BD29" s="169" t="s">
        <v>256</v>
      </c>
      <c r="BE29" s="170" t="s">
        <v>257</v>
      </c>
      <c r="BF29" s="170" t="s">
        <v>258</v>
      </c>
      <c r="BG29" s="170" t="s">
        <v>259</v>
      </c>
      <c r="BH29" s="171" t="s">
        <v>260</v>
      </c>
      <c r="BI29" s="171" t="s">
        <v>261</v>
      </c>
      <c r="BJ29" s="171" t="s">
        <v>262</v>
      </c>
      <c r="BK29" s="171" t="s">
        <v>458</v>
      </c>
      <c r="BL29" s="172" t="s">
        <v>11</v>
      </c>
      <c r="BM29" s="173" t="s">
        <v>263</v>
      </c>
      <c r="BN29" s="14"/>
      <c r="BO29" s="14"/>
      <c r="BP29" s="3412" t="s">
        <v>164</v>
      </c>
      <c r="BQ29" s="3413"/>
      <c r="BR29" s="3413"/>
      <c r="BS29" s="3413"/>
      <c r="BT29" s="3413"/>
      <c r="BU29" s="3413"/>
      <c r="BV29" s="3414"/>
      <c r="BW29" s="1987">
        <f>'6А'!DV61</f>
        <v>0</v>
      </c>
      <c r="BX29" s="223">
        <f>'6Б'!DV61</f>
        <v>0</v>
      </c>
      <c r="BY29" s="223">
        <f>'6В'!DV61</f>
        <v>0</v>
      </c>
      <c r="BZ29" s="223">
        <f>'6Г'!DV61</f>
        <v>0</v>
      </c>
      <c r="CA29" s="223">
        <f>'6Д'!DV61</f>
        <v>0</v>
      </c>
      <c r="CB29" s="223">
        <f>'6Е'!DV61</f>
        <v>0</v>
      </c>
      <c r="CC29" s="223">
        <f>'6Ж'!DV61</f>
        <v>0</v>
      </c>
      <c r="CD29" s="1984">
        <f>'6З'!DV61</f>
        <v>0</v>
      </c>
      <c r="CE29" s="290">
        <f t="shared" si="10"/>
        <v>0</v>
      </c>
      <c r="CF29" s="221" t="e">
        <f>CE29*100/CE36</f>
        <v>#DIV/0!</v>
      </c>
      <c r="CG29" s="23"/>
      <c r="CH29" s="27"/>
      <c r="CI29" s="3389" t="s">
        <v>69</v>
      </c>
      <c r="CJ29" s="3393"/>
      <c r="CK29" s="3393"/>
      <c r="CL29" s="3393"/>
      <c r="CM29" s="3393"/>
      <c r="CN29" s="3393"/>
      <c r="CO29" s="3393"/>
      <c r="CP29" s="3393"/>
      <c r="CQ29" s="3393"/>
      <c r="CR29" s="3393"/>
      <c r="CS29" s="3393"/>
      <c r="CT29" s="3394"/>
      <c r="CU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79"/>
      <c r="DQ29" s="3466"/>
      <c r="DR29" s="3467"/>
      <c r="DS29" s="3448" t="s">
        <v>255</v>
      </c>
      <c r="DT29" s="3449"/>
      <c r="DU29" s="3449"/>
      <c r="DV29" s="3449"/>
      <c r="DW29" s="3449"/>
      <c r="DX29" s="3449"/>
      <c r="DY29" s="3449"/>
      <c r="DZ29" s="3449"/>
      <c r="EA29" s="3452" t="s">
        <v>93</v>
      </c>
      <c r="EB29" s="3453"/>
      <c r="EC29" s="56"/>
      <c r="ED29" s="80"/>
      <c r="EE29" s="56"/>
      <c r="EF29" s="3316"/>
      <c r="EG29" s="1888" t="s">
        <v>256</v>
      </c>
      <c r="EH29" s="1889" t="s">
        <v>257</v>
      </c>
      <c r="EI29" s="1889" t="s">
        <v>258</v>
      </c>
      <c r="EJ29" s="1889" t="s">
        <v>259</v>
      </c>
      <c r="EK29" s="1889" t="s">
        <v>260</v>
      </c>
      <c r="EL29" s="1889" t="s">
        <v>261</v>
      </c>
      <c r="EM29" s="2032" t="s">
        <v>262</v>
      </c>
      <c r="EN29" s="1890" t="s">
        <v>458</v>
      </c>
      <c r="EO29" s="3314"/>
      <c r="EP29" s="3561"/>
      <c r="EQ29" s="14"/>
      <c r="ER29" s="1093"/>
      <c r="ES29" s="3232"/>
      <c r="ET29" s="3233"/>
      <c r="EU29" s="1915" t="s">
        <v>256</v>
      </c>
      <c r="EV29" s="1916" t="s">
        <v>257</v>
      </c>
      <c r="EW29" s="1916" t="s">
        <v>258</v>
      </c>
      <c r="EX29" s="1916" t="s">
        <v>259</v>
      </c>
      <c r="EY29" s="1916" t="s">
        <v>260</v>
      </c>
      <c r="EZ29" s="1916" t="s">
        <v>261</v>
      </c>
      <c r="FA29" s="2039" t="s">
        <v>262</v>
      </c>
      <c r="FB29" s="1917" t="s">
        <v>458</v>
      </c>
      <c r="FC29" s="3254"/>
      <c r="FD29" s="3256"/>
      <c r="FE29" s="1108"/>
      <c r="FF29" s="3220"/>
      <c r="FG29" s="3221"/>
      <c r="FH29" s="1138" t="s">
        <v>256</v>
      </c>
      <c r="FI29" s="1139" t="s">
        <v>257</v>
      </c>
      <c r="FJ29" s="1139" t="s">
        <v>258</v>
      </c>
      <c r="FK29" s="1139" t="s">
        <v>259</v>
      </c>
      <c r="FL29" s="1139" t="s">
        <v>260</v>
      </c>
      <c r="FM29" s="1139" t="s">
        <v>261</v>
      </c>
      <c r="FN29" s="2040" t="s">
        <v>262</v>
      </c>
      <c r="FO29" s="1140" t="s">
        <v>458</v>
      </c>
      <c r="FP29" s="3335"/>
      <c r="FQ29" s="3337"/>
      <c r="FR29" s="1124"/>
      <c r="GD29" s="1124"/>
      <c r="GP29" s="1124"/>
    </row>
    <row r="30" spans="1:198" s="91" customFormat="1" ht="30" customHeight="1" thickBot="1" x14ac:dyDescent="0.35">
      <c r="A30" s="27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328" t="s">
        <v>274</v>
      </c>
      <c r="Q30" s="1979">
        <f>'6А'!T53</f>
        <v>0</v>
      </c>
      <c r="R30" s="1477">
        <f>'6Б'!T53</f>
        <v>0</v>
      </c>
      <c r="S30" s="1477">
        <f>'6В'!T53</f>
        <v>0</v>
      </c>
      <c r="T30" s="1477">
        <f>'6Г'!T53</f>
        <v>0</v>
      </c>
      <c r="U30" s="1477">
        <f>'6Д'!T53</f>
        <v>0</v>
      </c>
      <c r="V30" s="1864">
        <f>'6Е'!T53</f>
        <v>0</v>
      </c>
      <c r="W30" s="1864">
        <f>'6Ж'!T53</f>
        <v>0</v>
      </c>
      <c r="X30" s="1865">
        <f>'6З'!V53</f>
        <v>0</v>
      </c>
      <c r="Y30" s="1861">
        <f>SUM(Q30:X30)</f>
        <v>0</v>
      </c>
      <c r="Z30" s="138" t="e">
        <f>Y30*100/Y31</f>
        <v>#DIV/0!</v>
      </c>
      <c r="AA30" s="73"/>
      <c r="AB30" s="328" t="s">
        <v>274</v>
      </c>
      <c r="AC30" s="1979">
        <f>'6А'!V53</f>
        <v>0</v>
      </c>
      <c r="AD30" s="1477">
        <f>'6Б'!V53</f>
        <v>0</v>
      </c>
      <c r="AE30" s="1477">
        <f>'6В'!V53</f>
        <v>0</v>
      </c>
      <c r="AF30" s="1477">
        <f>'6Г'!V53</f>
        <v>0</v>
      </c>
      <c r="AG30" s="1477">
        <f>'6Д'!V53</f>
        <v>0</v>
      </c>
      <c r="AH30" s="1864">
        <f>'6Е'!V53</f>
        <v>0</v>
      </c>
      <c r="AI30" s="1864">
        <f>'6Ж'!V53</f>
        <v>0</v>
      </c>
      <c r="AJ30" s="1865">
        <f>'6З'!V53</f>
        <v>0</v>
      </c>
      <c r="AK30" s="1868">
        <f>SUM(AC30:AJ30)</f>
        <v>0</v>
      </c>
      <c r="AL30" s="236" t="e">
        <f>AK30*100/AK31</f>
        <v>#DIV/0!</v>
      </c>
      <c r="AM30" s="14"/>
      <c r="AN30" s="27"/>
      <c r="AO30" s="255" t="s">
        <v>208</v>
      </c>
      <c r="AP30" s="256">
        <f>'6А'!BF52</f>
        <v>0</v>
      </c>
      <c r="AQ30" s="257">
        <f>'6Б'!BF52</f>
        <v>0</v>
      </c>
      <c r="AR30" s="257">
        <f>'6В'!BF52</f>
        <v>0</v>
      </c>
      <c r="AS30" s="257">
        <f>'6Г'!BF52</f>
        <v>0</v>
      </c>
      <c r="AT30" s="257">
        <f>'6Д'!BF52</f>
        <v>0</v>
      </c>
      <c r="AU30" s="214">
        <f>'6Е'!BF52</f>
        <v>0</v>
      </c>
      <c r="AV30" s="215">
        <f>'6Ж'!BF52</f>
        <v>0</v>
      </c>
      <c r="AW30" s="215">
        <f>'6З'!BF52</f>
        <v>0</v>
      </c>
      <c r="AX30" s="258">
        <f>SUM(AP30:AW30)</f>
        <v>0</v>
      </c>
      <c r="AY30" s="259" t="e">
        <f>AX30*100/AX31</f>
        <v>#DIV/0!</v>
      </c>
      <c r="AZ30" s="14"/>
      <c r="BA30"/>
      <c r="BB30" s="3415" t="s">
        <v>61</v>
      </c>
      <c r="BC30" s="3416"/>
      <c r="BD30" s="1997">
        <f>'6А'!DV49</f>
        <v>0</v>
      </c>
      <c r="BE30" s="1998">
        <f>'6Б'!DV49</f>
        <v>0</v>
      </c>
      <c r="BF30" s="1999">
        <f>'6В'!DV49</f>
        <v>0</v>
      </c>
      <c r="BG30" s="1999">
        <f>'6Г'!DV49</f>
        <v>0</v>
      </c>
      <c r="BH30" s="2000">
        <f>'6Д'!DV49</f>
        <v>0</v>
      </c>
      <c r="BI30" s="2000">
        <f>'6Е'!DV49</f>
        <v>0</v>
      </c>
      <c r="BJ30" s="2000">
        <f>'6Ж'!DV49</f>
        <v>0</v>
      </c>
      <c r="BK30" s="2001">
        <f>'6З'!DV49</f>
        <v>0</v>
      </c>
      <c r="BL30" s="196">
        <f>SUM(BD30:BK30)</f>
        <v>0</v>
      </c>
      <c r="BM30" s="197" t="e">
        <f>BL30*100/BL33</f>
        <v>#DIV/0!</v>
      </c>
      <c r="BN30" s="14"/>
      <c r="BO30" s="14"/>
      <c r="BP30" s="3412" t="s">
        <v>165</v>
      </c>
      <c r="BQ30" s="3413"/>
      <c r="BR30" s="3413"/>
      <c r="BS30" s="3413"/>
      <c r="BT30" s="3413"/>
      <c r="BU30" s="3413"/>
      <c r="BV30" s="3414"/>
      <c r="BW30" s="1987">
        <f>'6А'!DV62</f>
        <v>0</v>
      </c>
      <c r="BX30" s="223">
        <f>'6Б'!DV62</f>
        <v>0</v>
      </c>
      <c r="BY30" s="223">
        <f>'6В'!DV62</f>
        <v>0</v>
      </c>
      <c r="BZ30" s="223">
        <f>'6Г'!DV62</f>
        <v>0</v>
      </c>
      <c r="CA30" s="223">
        <f>'6Д'!DV62</f>
        <v>0</v>
      </c>
      <c r="CB30" s="223">
        <f>'6Е'!DV62</f>
        <v>0</v>
      </c>
      <c r="CC30" s="223">
        <f>'6Ж'!DV62</f>
        <v>0</v>
      </c>
      <c r="CD30" s="1984">
        <f>'6З'!DV62</f>
        <v>0</v>
      </c>
      <c r="CE30" s="290">
        <f t="shared" si="10"/>
        <v>0</v>
      </c>
      <c r="CF30" s="221" t="e">
        <f>CE30*100/CE36</f>
        <v>#DIV/0!</v>
      </c>
      <c r="CG30" s="23"/>
      <c r="CH30" s="27"/>
      <c r="CI30" s="3367" t="s">
        <v>21</v>
      </c>
      <c r="CJ30" s="3417"/>
      <c r="CK30" s="3356" t="s">
        <v>254</v>
      </c>
      <c r="CL30" s="3357"/>
      <c r="CM30" s="3357"/>
      <c r="CN30" s="3357"/>
      <c r="CO30" s="3357"/>
      <c r="CP30" s="3357"/>
      <c r="CQ30" s="3358"/>
      <c r="CR30" s="3366"/>
      <c r="CS30" s="3367" t="s">
        <v>93</v>
      </c>
      <c r="CT30" s="3368"/>
      <c r="CU30" s="153"/>
      <c r="DG30" s="297"/>
      <c r="DH30" s="297"/>
      <c r="DI30" s="297"/>
      <c r="DJ30" s="297"/>
      <c r="DK30" s="297"/>
      <c r="DL30" s="297"/>
      <c r="DM30" s="297"/>
      <c r="DN30" s="297"/>
      <c r="DO30" s="153"/>
      <c r="DP30" s="79"/>
      <c r="DQ30" s="3468"/>
      <c r="DR30" s="3469"/>
      <c r="DS30" s="182" t="s">
        <v>256</v>
      </c>
      <c r="DT30" s="165" t="s">
        <v>257</v>
      </c>
      <c r="DU30" s="165" t="s">
        <v>258</v>
      </c>
      <c r="DV30" s="165" t="s">
        <v>259</v>
      </c>
      <c r="DW30" s="165" t="s">
        <v>260</v>
      </c>
      <c r="DX30" s="165" t="s">
        <v>261</v>
      </c>
      <c r="DY30" s="183" t="s">
        <v>262</v>
      </c>
      <c r="DZ30" s="183" t="s">
        <v>458</v>
      </c>
      <c r="EA30" s="164" t="s">
        <v>11</v>
      </c>
      <c r="EB30" s="166" t="s">
        <v>263</v>
      </c>
      <c r="EC30" s="56"/>
      <c r="ED30" s="80"/>
      <c r="EE30" s="56"/>
      <c r="EF30" s="677" t="s">
        <v>324</v>
      </c>
      <c r="EG30" s="2055">
        <f>'6А'!IA71</f>
        <v>0</v>
      </c>
      <c r="EH30" s="2056">
        <f>'6Б'!IA71</f>
        <v>0</v>
      </c>
      <c r="EI30" s="2056">
        <f>'6В'!IA71</f>
        <v>0</v>
      </c>
      <c r="EJ30" s="2056">
        <f>'6Г'!IA71</f>
        <v>0</v>
      </c>
      <c r="EK30" s="2056">
        <f>'6Д'!IA71</f>
        <v>0</v>
      </c>
      <c r="EL30" s="2056">
        <f>'6Е'!IA71</f>
        <v>0</v>
      </c>
      <c r="EM30" s="2056">
        <f>'6Ж'!IA71</f>
        <v>0</v>
      </c>
      <c r="EN30" s="2057">
        <f>'6З'!IA71</f>
        <v>0</v>
      </c>
      <c r="EO30" s="1805">
        <f>SUM(EG30:EN30)</f>
        <v>0</v>
      </c>
      <c r="EP30" s="994" t="e">
        <f>EO30*100/EO33</f>
        <v>#DIV/0!</v>
      </c>
      <c r="EQ30" s="14"/>
      <c r="ER30" s="1091"/>
      <c r="ES30" s="3261" t="s">
        <v>342</v>
      </c>
      <c r="ET30" s="3262"/>
      <c r="EU30" s="2133">
        <f>'6А'!NB71</f>
        <v>0</v>
      </c>
      <c r="EV30" s="2134">
        <f>'6Б'!NB71</f>
        <v>0</v>
      </c>
      <c r="EW30" s="2134">
        <f>'6В'!NB71</f>
        <v>0</v>
      </c>
      <c r="EX30" s="2134">
        <f>'6Г'!NB71</f>
        <v>0</v>
      </c>
      <c r="EY30" s="2134">
        <f>'6Д'!NB71</f>
        <v>0</v>
      </c>
      <c r="EZ30" s="2134">
        <f>'6Е'!NB71</f>
        <v>0</v>
      </c>
      <c r="FA30" s="2134">
        <f>'6Ж'!NB71</f>
        <v>0</v>
      </c>
      <c r="FB30" s="2135">
        <f>'6З'!NB71</f>
        <v>0</v>
      </c>
      <c r="FC30" s="1912">
        <f>SUM(EU30:FB30)</f>
        <v>0</v>
      </c>
      <c r="FD30" s="1172" t="e">
        <f>FC30*100/FC34</f>
        <v>#DIV/0!</v>
      </c>
      <c r="FE30" s="1108"/>
      <c r="FF30" s="3559" t="s">
        <v>342</v>
      </c>
      <c r="FG30" s="3560"/>
      <c r="FH30" s="2124">
        <f>'6А'!NQ78</f>
        <v>0</v>
      </c>
      <c r="FI30" s="2125">
        <f>'6Б'!NQ78</f>
        <v>0</v>
      </c>
      <c r="FJ30" s="2125">
        <f>'6В'!NQ78</f>
        <v>0</v>
      </c>
      <c r="FK30" s="2125">
        <f>'6Г'!NQ78</f>
        <v>0</v>
      </c>
      <c r="FL30" s="2125">
        <f>'6Д'!NQ78</f>
        <v>0</v>
      </c>
      <c r="FM30" s="2125">
        <f>'6Е'!NQ78</f>
        <v>0</v>
      </c>
      <c r="FN30" s="2125">
        <f>'6Ж'!NQ78</f>
        <v>0</v>
      </c>
      <c r="FO30" s="2126">
        <f>'6З'!NQ78</f>
        <v>0</v>
      </c>
      <c r="FP30" s="1909">
        <f>SUM(FH30:FO30)</f>
        <v>0</v>
      </c>
      <c r="FQ30" s="1146" t="e">
        <f>FP30*100/FP34</f>
        <v>#DIV/0!</v>
      </c>
      <c r="FR30" s="1124"/>
      <c r="GD30" s="1124"/>
      <c r="GP30" s="1124"/>
    </row>
    <row r="31" spans="1:198" s="91" customFormat="1" ht="30" customHeight="1" thickBot="1" x14ac:dyDescent="0.35">
      <c r="A31" s="27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56"/>
      <c r="Q31" s="84"/>
      <c r="R31" s="84"/>
      <c r="S31" s="84"/>
      <c r="T31" s="3342" t="s">
        <v>19</v>
      </c>
      <c r="U31" s="3343"/>
      <c r="V31" s="3343"/>
      <c r="W31" s="3343"/>
      <c r="X31" s="3344"/>
      <c r="Y31" s="265">
        <f>SUM(Y26:Y30)</f>
        <v>0</v>
      </c>
      <c r="Z31" s="266" t="e">
        <f>SUM(Z26:Z30)</f>
        <v>#DIV/0!</v>
      </c>
      <c r="AA31" s="73"/>
      <c r="AB31" s="56"/>
      <c r="AC31" s="64"/>
      <c r="AD31" s="64"/>
      <c r="AE31" s="64"/>
      <c r="AF31" s="3345" t="s">
        <v>19</v>
      </c>
      <c r="AG31" s="3346"/>
      <c r="AH31" s="3346"/>
      <c r="AI31" s="3346"/>
      <c r="AJ31" s="3347"/>
      <c r="AK31" s="265">
        <f>SUM(AK26:AK30)</f>
        <v>0</v>
      </c>
      <c r="AL31" s="266" t="e">
        <f>SUM(AL26:AL30)</f>
        <v>#DIV/0!</v>
      </c>
      <c r="AM31" s="14"/>
      <c r="AN31" s="27"/>
      <c r="AO31" s="267"/>
      <c r="AP31" s="267"/>
      <c r="AQ31" s="267"/>
      <c r="AR31" s="267"/>
      <c r="AS31" s="267"/>
      <c r="AT31" s="267"/>
      <c r="AU31" s="3422" t="s">
        <v>19</v>
      </c>
      <c r="AV31" s="3423"/>
      <c r="AW31" s="3424"/>
      <c r="AX31" s="268">
        <f>SUM(AX26:AX30)</f>
        <v>0</v>
      </c>
      <c r="AY31" s="269" t="e">
        <f>SUM(AY26:AY30)</f>
        <v>#DIV/0!</v>
      </c>
      <c r="AZ31" s="14"/>
      <c r="BA31"/>
      <c r="BB31" s="3425" t="s">
        <v>62</v>
      </c>
      <c r="BC31" s="3426"/>
      <c r="BD31" s="1479">
        <f>'6А'!DV50</f>
        <v>0</v>
      </c>
      <c r="BE31" s="1480">
        <f>'6Б'!DV50</f>
        <v>0</v>
      </c>
      <c r="BF31" s="1481">
        <f>'6В'!DV50</f>
        <v>0</v>
      </c>
      <c r="BG31" s="1481">
        <f>'6Г'!DV50</f>
        <v>0</v>
      </c>
      <c r="BH31" s="1482">
        <f>'6Д'!DV50</f>
        <v>0</v>
      </c>
      <c r="BI31" s="1478">
        <f>'6Е'!DV50</f>
        <v>0</v>
      </c>
      <c r="BJ31" s="1478">
        <f>'6Ж'!DV50</f>
        <v>0</v>
      </c>
      <c r="BK31" s="2002">
        <f>'6З'!DV50</f>
        <v>0</v>
      </c>
      <c r="BL31" s="220">
        <f>SUM(BD31:BK31)</f>
        <v>0</v>
      </c>
      <c r="BM31" s="221" t="e">
        <f>BL31*100/BL33</f>
        <v>#DIV/0!</v>
      </c>
      <c r="BN31" s="14"/>
      <c r="BO31" s="14"/>
      <c r="BP31" s="3412" t="s">
        <v>166</v>
      </c>
      <c r="BQ31" s="3413"/>
      <c r="BR31" s="3413"/>
      <c r="BS31" s="3413"/>
      <c r="BT31" s="3413"/>
      <c r="BU31" s="3413"/>
      <c r="BV31" s="3414"/>
      <c r="BW31" s="1987">
        <f>'6А'!DV63</f>
        <v>0</v>
      </c>
      <c r="BX31" s="223">
        <f>'6Б'!DV63</f>
        <v>0</v>
      </c>
      <c r="BY31" s="223">
        <f>'6В'!DV63</f>
        <v>0</v>
      </c>
      <c r="BZ31" s="223">
        <f>'6Г'!DV63</f>
        <v>0</v>
      </c>
      <c r="CA31" s="223">
        <f>'6Д'!DV63</f>
        <v>0</v>
      </c>
      <c r="CB31" s="223">
        <f>'6Е'!DV63</f>
        <v>0</v>
      </c>
      <c r="CC31" s="223">
        <f>'6Ж'!DV63</f>
        <v>0</v>
      </c>
      <c r="CD31" s="1984">
        <f>'6З'!DV63</f>
        <v>0</v>
      </c>
      <c r="CE31" s="290">
        <f t="shared" si="10"/>
        <v>0</v>
      </c>
      <c r="CF31" s="221" t="e">
        <f>CE31*100/CE36</f>
        <v>#DIV/0!</v>
      </c>
      <c r="CG31" s="23"/>
      <c r="CH31" s="27"/>
      <c r="CI31" s="3418"/>
      <c r="CJ31" s="3419"/>
      <c r="CK31" s="145" t="s">
        <v>256</v>
      </c>
      <c r="CL31" s="179" t="s">
        <v>257</v>
      </c>
      <c r="CM31" s="179" t="s">
        <v>258</v>
      </c>
      <c r="CN31" s="179" t="s">
        <v>259</v>
      </c>
      <c r="CO31" s="180" t="s">
        <v>260</v>
      </c>
      <c r="CP31" s="179" t="s">
        <v>261</v>
      </c>
      <c r="CQ31" s="180" t="s">
        <v>262</v>
      </c>
      <c r="CR31" s="181" t="s">
        <v>458</v>
      </c>
      <c r="CS31" s="299" t="s">
        <v>11</v>
      </c>
      <c r="CT31" s="300" t="s">
        <v>263</v>
      </c>
      <c r="CU31" s="153"/>
      <c r="DG31" s="168"/>
      <c r="DH31" s="168"/>
      <c r="DI31" s="168"/>
      <c r="DJ31" s="25"/>
      <c r="DK31" s="25"/>
      <c r="DL31" s="25"/>
      <c r="DM31" s="25"/>
      <c r="DN31" s="25"/>
      <c r="DO31" s="25"/>
      <c r="DP31" s="79"/>
      <c r="DQ31" s="3273" t="s">
        <v>220</v>
      </c>
      <c r="DR31" s="1711" t="s">
        <v>231</v>
      </c>
      <c r="DS31" s="1720">
        <f>'6А'!ER58</f>
        <v>0</v>
      </c>
      <c r="DT31" s="1721">
        <f>'6Б'!ER58</f>
        <v>0</v>
      </c>
      <c r="DU31" s="1721">
        <f>'6В'!ER58</f>
        <v>0</v>
      </c>
      <c r="DV31" s="1721">
        <f>'6Г'!ER58</f>
        <v>0</v>
      </c>
      <c r="DW31" s="1721">
        <f>'6Д'!ER58</f>
        <v>0</v>
      </c>
      <c r="DX31" s="1721">
        <f>'6Е'!ER58</f>
        <v>0</v>
      </c>
      <c r="DY31" s="1721">
        <f>'6Ж'!ER58</f>
        <v>0</v>
      </c>
      <c r="DZ31" s="1722">
        <f>'6З'!ER58</f>
        <v>0</v>
      </c>
      <c r="EA31" s="1754">
        <f t="shared" ref="EA31:EA54" si="11">SUM(DS31:DZ31)</f>
        <v>0</v>
      </c>
      <c r="EB31" s="1757" t="e">
        <f>EA31*100/EC31</f>
        <v>#DIV/0!</v>
      </c>
      <c r="EC31" s="204">
        <f>SUM(EA31:EA33)</f>
        <v>0</v>
      </c>
      <c r="ED31" s="80"/>
      <c r="EE31" s="56"/>
      <c r="EF31" s="678" t="s">
        <v>325</v>
      </c>
      <c r="EG31" s="2058">
        <f>'6А'!IA72</f>
        <v>0</v>
      </c>
      <c r="EH31" s="2059">
        <f>'6Б'!IA72</f>
        <v>0</v>
      </c>
      <c r="EI31" s="2059">
        <f>'6В'!IA72</f>
        <v>0</v>
      </c>
      <c r="EJ31" s="2059">
        <f>'6Г'!IA72</f>
        <v>0</v>
      </c>
      <c r="EK31" s="2059">
        <f>'6Д'!IA72</f>
        <v>0</v>
      </c>
      <c r="EL31" s="2059">
        <f>'6Е'!IA72</f>
        <v>0</v>
      </c>
      <c r="EM31" s="2059">
        <f>'6Ж'!IA72</f>
        <v>0</v>
      </c>
      <c r="EN31" s="2060">
        <f>'6З'!IA72</f>
        <v>0</v>
      </c>
      <c r="EO31" s="1806">
        <f t="shared" ref="EO31:EO32" si="12">SUM(EG31:EN31)</f>
        <v>0</v>
      </c>
      <c r="EP31" s="995" t="e">
        <f>EO31*100/EO33</f>
        <v>#DIV/0!</v>
      </c>
      <c r="EQ31" s="14"/>
      <c r="ER31" s="1091"/>
      <c r="ES31" s="3263" t="s">
        <v>343</v>
      </c>
      <c r="ET31" s="3264"/>
      <c r="EU31" s="2136">
        <f>'6А'!NB72</f>
        <v>0</v>
      </c>
      <c r="EV31" s="2137">
        <f>'6Б'!NB72</f>
        <v>0</v>
      </c>
      <c r="EW31" s="2137">
        <f>'6В'!NB72</f>
        <v>0</v>
      </c>
      <c r="EX31" s="2137">
        <f>'6Г'!NB72</f>
        <v>0</v>
      </c>
      <c r="EY31" s="2137">
        <f>'6Д'!NB72</f>
        <v>0</v>
      </c>
      <c r="EZ31" s="2137">
        <f>'6Е'!NB72</f>
        <v>0</v>
      </c>
      <c r="FA31" s="2137">
        <f>'6Ж'!NB72</f>
        <v>0</v>
      </c>
      <c r="FB31" s="2138">
        <f>'6З'!NB72</f>
        <v>0</v>
      </c>
      <c r="FC31" s="1913">
        <f t="shared" ref="FC31:FC33" si="13">SUM(EU31:FB31)</f>
        <v>0</v>
      </c>
      <c r="FD31" s="1173" t="e">
        <f>FC31*100/FC34</f>
        <v>#DIV/0!</v>
      </c>
      <c r="FE31" s="1108"/>
      <c r="FF31" s="3214" t="s">
        <v>343</v>
      </c>
      <c r="FG31" s="3215"/>
      <c r="FH31" s="2127">
        <f>'6А'!NQ79</f>
        <v>0</v>
      </c>
      <c r="FI31" s="2128">
        <f>'6Б'!NQ79</f>
        <v>0</v>
      </c>
      <c r="FJ31" s="2128">
        <f>'6В'!NQ79</f>
        <v>0</v>
      </c>
      <c r="FK31" s="2128">
        <f>'6Г'!NQ79</f>
        <v>0</v>
      </c>
      <c r="FL31" s="2128">
        <f>'6Д'!NQ79</f>
        <v>0</v>
      </c>
      <c r="FM31" s="2128">
        <f>'6Е'!NQ79</f>
        <v>0</v>
      </c>
      <c r="FN31" s="2128">
        <f>'6Ж'!NQ79</f>
        <v>0</v>
      </c>
      <c r="FO31" s="2129">
        <f>'6З'!NQ79</f>
        <v>0</v>
      </c>
      <c r="FP31" s="1910">
        <f t="shared" ref="FP31:FP33" si="14">SUM(FH31:FO31)</f>
        <v>0</v>
      </c>
      <c r="FQ31" s="1147" t="e">
        <f>FP31*100/FP34</f>
        <v>#DIV/0!</v>
      </c>
      <c r="FR31" s="1124"/>
      <c r="GD31" s="1124"/>
      <c r="GP31" s="1124"/>
    </row>
    <row r="32" spans="1:198" s="91" customFormat="1" ht="30" customHeight="1" thickBot="1" x14ac:dyDescent="0.35">
      <c r="A32" s="27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68"/>
      <c r="R32" s="1468"/>
      <c r="S32" s="1468"/>
      <c r="T32" s="1468"/>
      <c r="U32" s="1468"/>
      <c r="V32" s="1468"/>
      <c r="W32" s="1468"/>
      <c r="X32" s="1468"/>
      <c r="Y32" s="14"/>
      <c r="Z32" s="274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302"/>
      <c r="AM32" s="14"/>
      <c r="AN32" s="27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274"/>
      <c r="AZ32" s="14"/>
      <c r="BA32"/>
      <c r="BB32" s="3406" t="s">
        <v>63</v>
      </c>
      <c r="BC32" s="3407"/>
      <c r="BD32" s="1483">
        <f>'6А'!DV51</f>
        <v>0</v>
      </c>
      <c r="BE32" s="1484">
        <f>'6Б'!DV51</f>
        <v>0</v>
      </c>
      <c r="BF32" s="1485">
        <f>'6В'!DV51</f>
        <v>0</v>
      </c>
      <c r="BG32" s="1485">
        <f>'6Г'!DV51</f>
        <v>0</v>
      </c>
      <c r="BH32" s="1486">
        <f>'6Д'!DV51</f>
        <v>0</v>
      </c>
      <c r="BI32" s="2003">
        <f>'6Е'!DV51</f>
        <v>0</v>
      </c>
      <c r="BJ32" s="2003">
        <f>'6Ж'!DV51</f>
        <v>0</v>
      </c>
      <c r="BK32" s="2004">
        <f>'6З'!DV51</f>
        <v>0</v>
      </c>
      <c r="BL32" s="235">
        <f>SUM(BD32:BK32)</f>
        <v>0</v>
      </c>
      <c r="BM32" s="236" t="e">
        <f>BL32*100/BL33</f>
        <v>#DIV/0!</v>
      </c>
      <c r="BN32" s="14"/>
      <c r="BO32" s="14"/>
      <c r="BP32" s="3380" t="s">
        <v>167</v>
      </c>
      <c r="BQ32" s="3381"/>
      <c r="BR32" s="3381"/>
      <c r="BS32" s="3381"/>
      <c r="BT32" s="3381"/>
      <c r="BU32" s="3381"/>
      <c r="BV32" s="3382"/>
      <c r="BW32" s="1987">
        <f>'6А'!DV64</f>
        <v>0</v>
      </c>
      <c r="BX32" s="223">
        <f>'6Б'!DV64</f>
        <v>0</v>
      </c>
      <c r="BY32" s="223">
        <f>'6В'!DV64</f>
        <v>0</v>
      </c>
      <c r="BZ32" s="223">
        <f>'6Г'!DV64</f>
        <v>0</v>
      </c>
      <c r="CA32" s="223">
        <f>'6Д'!DV64</f>
        <v>0</v>
      </c>
      <c r="CB32" s="223">
        <f>'6Е'!DV64</f>
        <v>0</v>
      </c>
      <c r="CC32" s="223">
        <f>'6Ж'!DV64</f>
        <v>0</v>
      </c>
      <c r="CD32" s="1984">
        <f>'6З'!DV64</f>
        <v>0</v>
      </c>
      <c r="CE32" s="290">
        <f t="shared" si="10"/>
        <v>0</v>
      </c>
      <c r="CF32" s="221" t="e">
        <f>CE32*100/CE36</f>
        <v>#DIV/0!</v>
      </c>
      <c r="CG32" s="23"/>
      <c r="CH32" s="27"/>
      <c r="CI32" s="3408" t="s">
        <v>77</v>
      </c>
      <c r="CJ32" s="3409"/>
      <c r="CK32" s="2185">
        <f>'6А'!EB58</f>
        <v>0</v>
      </c>
      <c r="CL32" s="2186">
        <f>'6Б'!EB58</f>
        <v>0</v>
      </c>
      <c r="CM32" s="2186">
        <f>'6В'!EB58</f>
        <v>0</v>
      </c>
      <c r="CN32" s="2186">
        <f>'6Г'!EB58</f>
        <v>0</v>
      </c>
      <c r="CO32" s="2186">
        <f>'6Д'!EB58</f>
        <v>0</v>
      </c>
      <c r="CP32" s="2186">
        <f>'6Е'!EB58</f>
        <v>0</v>
      </c>
      <c r="CQ32" s="2186">
        <f>'6Ж'!EB58</f>
        <v>0</v>
      </c>
      <c r="CR32" s="2187">
        <f>'6З'!EB58</f>
        <v>0</v>
      </c>
      <c r="CS32" s="303">
        <f>SUM(CK32:CR32)</f>
        <v>0</v>
      </c>
      <c r="CT32" s="292" t="e">
        <f>CS32*100/CS35</f>
        <v>#DIV/0!</v>
      </c>
      <c r="CU32" s="304"/>
      <c r="DG32" s="285"/>
      <c r="DH32" s="285"/>
      <c r="DI32" s="285"/>
      <c r="DJ32" s="285"/>
      <c r="DK32" s="285"/>
      <c r="DL32" s="28"/>
      <c r="DM32" s="28"/>
      <c r="DN32" s="22"/>
      <c r="DO32" s="22"/>
      <c r="DP32" s="79"/>
      <c r="DQ32" s="3274"/>
      <c r="DR32" s="1752" t="s">
        <v>267</v>
      </c>
      <c r="DS32" s="1725">
        <f>'6А'!ER59</f>
        <v>0</v>
      </c>
      <c r="DT32" s="1726">
        <f>'6Б'!ER59</f>
        <v>0</v>
      </c>
      <c r="DU32" s="1726">
        <f>'6В'!ER59</f>
        <v>0</v>
      </c>
      <c r="DV32" s="1726">
        <f>'6Г'!ER59</f>
        <v>0</v>
      </c>
      <c r="DW32" s="1726">
        <f>'6Д'!ER59</f>
        <v>0</v>
      </c>
      <c r="DX32" s="1726">
        <f>'6Е'!ER59</f>
        <v>0</v>
      </c>
      <c r="DY32" s="1726">
        <f>'6Ж'!ER59</f>
        <v>0</v>
      </c>
      <c r="DZ32" s="1727">
        <f>'6З'!ER59</f>
        <v>0</v>
      </c>
      <c r="EA32" s="1755">
        <f t="shared" si="11"/>
        <v>0</v>
      </c>
      <c r="EB32" s="1758" t="e">
        <f>EA32*100/EC31</f>
        <v>#DIV/0!</v>
      </c>
      <c r="EC32" s="204"/>
      <c r="ED32" s="80"/>
      <c r="EE32" s="56"/>
      <c r="EF32" s="679" t="s">
        <v>209</v>
      </c>
      <c r="EG32" s="2061">
        <f>'6А'!IA73</f>
        <v>0</v>
      </c>
      <c r="EH32" s="2062">
        <f>'6Б'!IA73</f>
        <v>0</v>
      </c>
      <c r="EI32" s="2062">
        <f>'6В'!IA73</f>
        <v>0</v>
      </c>
      <c r="EJ32" s="2062">
        <f>'6Г'!IA73</f>
        <v>0</v>
      </c>
      <c r="EK32" s="2062">
        <f>'6Д'!IA73</f>
        <v>0</v>
      </c>
      <c r="EL32" s="2062">
        <f>'6Е'!IA73</f>
        <v>0</v>
      </c>
      <c r="EM32" s="2062">
        <f>'6Ж'!IA73</f>
        <v>0</v>
      </c>
      <c r="EN32" s="2063">
        <f>'6З'!IA73</f>
        <v>0</v>
      </c>
      <c r="EO32" s="1807">
        <f t="shared" si="12"/>
        <v>0</v>
      </c>
      <c r="EP32" s="996" t="e">
        <f>EO32*100/EO33</f>
        <v>#DIV/0!</v>
      </c>
      <c r="EQ32" s="14"/>
      <c r="ER32" s="1091"/>
      <c r="ES32" s="3263" t="s">
        <v>344</v>
      </c>
      <c r="ET32" s="3264"/>
      <c r="EU32" s="2136">
        <f>'6А'!NB73</f>
        <v>0</v>
      </c>
      <c r="EV32" s="2137">
        <f>'6Б'!NB73</f>
        <v>0</v>
      </c>
      <c r="EW32" s="2137">
        <f>'6В'!NB73</f>
        <v>0</v>
      </c>
      <c r="EX32" s="2137">
        <f>'6Г'!NB73</f>
        <v>0</v>
      </c>
      <c r="EY32" s="2137">
        <f>'6Д'!NB73</f>
        <v>0</v>
      </c>
      <c r="EZ32" s="2137">
        <f>'6Е'!NB73</f>
        <v>0</v>
      </c>
      <c r="FA32" s="2137">
        <f>'6Ж'!NB73</f>
        <v>0</v>
      </c>
      <c r="FB32" s="2138">
        <f>'6З'!NB73</f>
        <v>0</v>
      </c>
      <c r="FC32" s="1913">
        <f t="shared" si="13"/>
        <v>0</v>
      </c>
      <c r="FD32" s="1173" t="e">
        <f>FC32*100/FC34</f>
        <v>#DIV/0!</v>
      </c>
      <c r="FE32" s="1108"/>
      <c r="FF32" s="3214" t="s">
        <v>344</v>
      </c>
      <c r="FG32" s="3215"/>
      <c r="FH32" s="2127">
        <f>'6А'!NQ80</f>
        <v>0</v>
      </c>
      <c r="FI32" s="2128">
        <f>'6Б'!NQ80</f>
        <v>0</v>
      </c>
      <c r="FJ32" s="2128">
        <f>'6В'!NQ80</f>
        <v>0</v>
      </c>
      <c r="FK32" s="2128">
        <f>'6Г'!NQ80</f>
        <v>0</v>
      </c>
      <c r="FL32" s="2128">
        <f>'6Д'!NQ80</f>
        <v>0</v>
      </c>
      <c r="FM32" s="2128">
        <f>'6Е'!NQ80</f>
        <v>0</v>
      </c>
      <c r="FN32" s="2128">
        <f>'6Ж'!NQ80</f>
        <v>0</v>
      </c>
      <c r="FO32" s="2129">
        <f>'6З'!NQ80</f>
        <v>0</v>
      </c>
      <c r="FP32" s="1910">
        <f t="shared" si="14"/>
        <v>0</v>
      </c>
      <c r="FQ32" s="1147" t="e">
        <f>FP32*100/FP34</f>
        <v>#DIV/0!</v>
      </c>
      <c r="FR32" s="1124"/>
      <c r="GD32" s="1124"/>
      <c r="GP32" s="1124"/>
    </row>
    <row r="33" spans="1:198" s="91" customFormat="1" ht="30" customHeight="1" thickBot="1" x14ac:dyDescent="0.35">
      <c r="A33" s="27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3356" t="s">
        <v>278</v>
      </c>
      <c r="Q33" s="3357"/>
      <c r="R33" s="3357"/>
      <c r="S33" s="3357"/>
      <c r="T33" s="3357"/>
      <c r="U33" s="3358"/>
      <c r="V33" s="3358"/>
      <c r="W33" s="3358"/>
      <c r="X33" s="3358"/>
      <c r="Y33" s="3348" t="s">
        <v>248</v>
      </c>
      <c r="Z33" s="3351" t="s">
        <v>249</v>
      </c>
      <c r="AA33" s="22"/>
      <c r="AB33" s="3356" t="s">
        <v>279</v>
      </c>
      <c r="AC33" s="3357"/>
      <c r="AD33" s="3357"/>
      <c r="AE33" s="3357"/>
      <c r="AF33" s="3357"/>
      <c r="AG33" s="3358"/>
      <c r="AH33" s="3358"/>
      <c r="AI33" s="3358"/>
      <c r="AJ33" s="3358"/>
      <c r="AK33" s="3348" t="s">
        <v>248</v>
      </c>
      <c r="AL33" s="3351" t="s">
        <v>249</v>
      </c>
      <c r="AM33" s="14"/>
      <c r="AN33" s="27"/>
      <c r="AO33" s="3371" t="s">
        <v>280</v>
      </c>
      <c r="AP33" s="3372"/>
      <c r="AQ33" s="3372"/>
      <c r="AR33" s="3372"/>
      <c r="AS33" s="3372"/>
      <c r="AT33" s="3372"/>
      <c r="AU33" s="3372"/>
      <c r="AV33" s="3372"/>
      <c r="AW33" s="3372"/>
      <c r="AX33" s="3377" t="s">
        <v>252</v>
      </c>
      <c r="AY33" s="3400" t="s">
        <v>253</v>
      </c>
      <c r="AZ33" s="14"/>
      <c r="BA33"/>
      <c r="BB33" s="239"/>
      <c r="BC33" s="239"/>
      <c r="BD33" s="239"/>
      <c r="BE33" s="24"/>
      <c r="BF33" s="24"/>
      <c r="BG33" s="3403" t="s">
        <v>19</v>
      </c>
      <c r="BH33" s="3404"/>
      <c r="BI33" s="3404"/>
      <c r="BJ33" s="3404"/>
      <c r="BK33" s="3405"/>
      <c r="BL33" s="240">
        <f>SUM(BL30:BL32)</f>
        <v>0</v>
      </c>
      <c r="BM33" s="288" t="e">
        <f>SUM(BM30:BM32)</f>
        <v>#DIV/0!</v>
      </c>
      <c r="BN33" s="14"/>
      <c r="BO33" s="14"/>
      <c r="BP33" s="3380" t="s">
        <v>168</v>
      </c>
      <c r="BQ33" s="3381"/>
      <c r="BR33" s="3381"/>
      <c r="BS33" s="3381"/>
      <c r="BT33" s="3381"/>
      <c r="BU33" s="3381"/>
      <c r="BV33" s="3382"/>
      <c r="BW33" s="222">
        <f>'6А'!DV65</f>
        <v>0</v>
      </c>
      <c r="BX33" s="223">
        <f>'6Б'!DV65</f>
        <v>0</v>
      </c>
      <c r="BY33" s="223">
        <f>'6В'!DV65</f>
        <v>0</v>
      </c>
      <c r="BZ33" s="223">
        <f>'6Г'!DV65</f>
        <v>0</v>
      </c>
      <c r="CA33" s="223">
        <f>'6Д'!DV65</f>
        <v>0</v>
      </c>
      <c r="CB33" s="223">
        <f>'6Е'!DV65</f>
        <v>0</v>
      </c>
      <c r="CC33" s="223">
        <f>'6Ж'!DV65</f>
        <v>0</v>
      </c>
      <c r="CD33" s="1984">
        <f>'6З'!DV65</f>
        <v>0</v>
      </c>
      <c r="CE33" s="290">
        <f t="shared" si="10"/>
        <v>0</v>
      </c>
      <c r="CF33" s="221" t="e">
        <f>CE33*100/CE36</f>
        <v>#DIV/0!</v>
      </c>
      <c r="CG33" s="23"/>
      <c r="CH33" s="27"/>
      <c r="CI33" s="3369" t="s">
        <v>78</v>
      </c>
      <c r="CJ33" s="3370"/>
      <c r="CK33" s="2188">
        <f>'6А'!EB59</f>
        <v>0</v>
      </c>
      <c r="CL33" s="2189">
        <f>'6Б'!EB59</f>
        <v>0</v>
      </c>
      <c r="CM33" s="2189">
        <f>'6В'!EB59</f>
        <v>0</v>
      </c>
      <c r="CN33" s="2189">
        <f>'6Г'!EB59</f>
        <v>0</v>
      </c>
      <c r="CO33" s="2189">
        <f>'6Д'!EB59</f>
        <v>0</v>
      </c>
      <c r="CP33" s="2189">
        <f>'6Е'!EB59</f>
        <v>0</v>
      </c>
      <c r="CQ33" s="2189">
        <f>'6Ж'!EB59</f>
        <v>0</v>
      </c>
      <c r="CR33" s="2190">
        <f>'6З'!EB59</f>
        <v>0</v>
      </c>
      <c r="CS33" s="227">
        <f>SUM(CK33:CR33)</f>
        <v>0</v>
      </c>
      <c r="CT33" s="218" t="e">
        <f>CS33*100/CS35</f>
        <v>#DIV/0!</v>
      </c>
      <c r="CU33" s="304"/>
      <c r="DG33" s="285"/>
      <c r="DH33" s="285"/>
      <c r="DI33" s="285"/>
      <c r="DJ33" s="285"/>
      <c r="DK33" s="285"/>
      <c r="DL33" s="28"/>
      <c r="DM33" s="28"/>
      <c r="DN33" s="22"/>
      <c r="DO33" s="22"/>
      <c r="DP33" s="79"/>
      <c r="DQ33" s="3274"/>
      <c r="DR33" s="1753" t="s">
        <v>401</v>
      </c>
      <c r="DS33" s="1744">
        <f>'6А'!ER60</f>
        <v>0</v>
      </c>
      <c r="DT33" s="1745">
        <f>'6Б'!ER60</f>
        <v>0</v>
      </c>
      <c r="DU33" s="1745">
        <f>'6В'!ER60</f>
        <v>0</v>
      </c>
      <c r="DV33" s="1745">
        <f>'6Г'!ER60</f>
        <v>0</v>
      </c>
      <c r="DW33" s="1745">
        <f>'6Д'!ER60</f>
        <v>0</v>
      </c>
      <c r="DX33" s="1745">
        <f>'6Е'!ER60</f>
        <v>0</v>
      </c>
      <c r="DY33" s="1745">
        <f>'6Ж'!ER60</f>
        <v>0</v>
      </c>
      <c r="DZ33" s="1876">
        <f>'6З'!ER60</f>
        <v>0</v>
      </c>
      <c r="EA33" s="1755">
        <f t="shared" si="11"/>
        <v>0</v>
      </c>
      <c r="EB33" s="1758" t="e">
        <f>EA33*100/EC31</f>
        <v>#DIV/0!</v>
      </c>
      <c r="EC33" s="65"/>
      <c r="ED33" s="80"/>
      <c r="EE33" s="56"/>
      <c r="EF33" s="455" t="s">
        <v>19</v>
      </c>
      <c r="EG33" s="674"/>
      <c r="EH33" s="674"/>
      <c r="EI33" s="674"/>
      <c r="EJ33" s="674"/>
      <c r="EK33" s="674"/>
      <c r="EL33" s="674"/>
      <c r="EM33" s="674"/>
      <c r="EN33" s="674"/>
      <c r="EO33" s="1164">
        <f>SUM(EO30:EO32)</f>
        <v>0</v>
      </c>
      <c r="EP33" s="1655" t="e">
        <f>SUM(EP30:EP32)</f>
        <v>#DIV/0!</v>
      </c>
      <c r="EQ33" s="14"/>
      <c r="ER33" s="828"/>
      <c r="ES33" s="3265" t="s">
        <v>345</v>
      </c>
      <c r="ET33" s="3266"/>
      <c r="EU33" s="2139">
        <f>'6А'!NB74</f>
        <v>0</v>
      </c>
      <c r="EV33" s="2140">
        <f>'6Б'!NB74</f>
        <v>0</v>
      </c>
      <c r="EW33" s="2140">
        <f>'6В'!NB74</f>
        <v>0</v>
      </c>
      <c r="EX33" s="2140">
        <f>'6Г'!NB74</f>
        <v>0</v>
      </c>
      <c r="EY33" s="2140">
        <f>'6Д'!NB74</f>
        <v>0</v>
      </c>
      <c r="EZ33" s="2140">
        <f>'6Е'!NB74</f>
        <v>0</v>
      </c>
      <c r="FA33" s="2140">
        <f>'6Ж'!NB74</f>
        <v>0</v>
      </c>
      <c r="FB33" s="2141">
        <f>'6З'!NB74</f>
        <v>0</v>
      </c>
      <c r="FC33" s="1914">
        <f t="shared" si="13"/>
        <v>0</v>
      </c>
      <c r="FD33" s="1174" t="e">
        <f>FC33*100/FC34</f>
        <v>#DIV/0!</v>
      </c>
      <c r="FE33" s="1108"/>
      <c r="FF33" s="3216" t="s">
        <v>345</v>
      </c>
      <c r="FG33" s="3217"/>
      <c r="FH33" s="2130">
        <f>'6А'!NQ81</f>
        <v>0</v>
      </c>
      <c r="FI33" s="2131">
        <f>'6Б'!NQ81</f>
        <v>0</v>
      </c>
      <c r="FJ33" s="2131">
        <f>'6В'!NQ81</f>
        <v>0</v>
      </c>
      <c r="FK33" s="2131">
        <f>'6Г'!NQ81</f>
        <v>0</v>
      </c>
      <c r="FL33" s="2131">
        <f>'6Д'!NQ81</f>
        <v>0</v>
      </c>
      <c r="FM33" s="2131">
        <f>'6Е'!NQ81</f>
        <v>0</v>
      </c>
      <c r="FN33" s="2131">
        <f>'6Ж'!NQ81</f>
        <v>0</v>
      </c>
      <c r="FO33" s="2132">
        <f>'6З'!NQ81</f>
        <v>0</v>
      </c>
      <c r="FP33" s="1911">
        <f t="shared" si="14"/>
        <v>0</v>
      </c>
      <c r="FQ33" s="1148" t="e">
        <f>FP33*100/FP34</f>
        <v>#DIV/0!</v>
      </c>
      <c r="FR33" s="1124"/>
      <c r="GD33" s="1124"/>
      <c r="GP33" s="1124"/>
    </row>
    <row r="34" spans="1:198" s="91" customFormat="1" ht="30" customHeight="1" thickBot="1" x14ac:dyDescent="0.35">
      <c r="A34" s="27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3359"/>
      <c r="Q34" s="3360"/>
      <c r="R34" s="3360"/>
      <c r="S34" s="3360"/>
      <c r="T34" s="3360"/>
      <c r="U34" s="3361"/>
      <c r="V34" s="3361"/>
      <c r="W34" s="3361"/>
      <c r="X34" s="3361"/>
      <c r="Y34" s="3349"/>
      <c r="Z34" s="3352"/>
      <c r="AA34" s="22"/>
      <c r="AB34" s="3359"/>
      <c r="AC34" s="3360"/>
      <c r="AD34" s="3360"/>
      <c r="AE34" s="3360"/>
      <c r="AF34" s="3360"/>
      <c r="AG34" s="3361"/>
      <c r="AH34" s="3361"/>
      <c r="AI34" s="3361"/>
      <c r="AJ34" s="3361"/>
      <c r="AK34" s="3349"/>
      <c r="AL34" s="3352"/>
      <c r="AM34" s="14"/>
      <c r="AN34" s="27"/>
      <c r="AO34" s="3373"/>
      <c r="AP34" s="3374"/>
      <c r="AQ34" s="3374"/>
      <c r="AR34" s="3374"/>
      <c r="AS34" s="3374"/>
      <c r="AT34" s="3374"/>
      <c r="AU34" s="3374"/>
      <c r="AV34" s="3374"/>
      <c r="AW34" s="3374"/>
      <c r="AX34" s="3378"/>
      <c r="AY34" s="3401"/>
      <c r="AZ34" s="14"/>
      <c r="BA3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3380" t="s">
        <v>169</v>
      </c>
      <c r="BQ34" s="3381"/>
      <c r="BR34" s="3381"/>
      <c r="BS34" s="3381"/>
      <c r="BT34" s="3381"/>
      <c r="BU34" s="3381"/>
      <c r="BV34" s="3382"/>
      <c r="BW34" s="1987">
        <f>'6А'!DV66</f>
        <v>0</v>
      </c>
      <c r="BX34" s="293">
        <f>'6Б'!DV66</f>
        <v>0</v>
      </c>
      <c r="BY34" s="293">
        <f>'6В'!DV66</f>
        <v>0</v>
      </c>
      <c r="BZ34" s="223">
        <f>'6Г'!DV66</f>
        <v>0</v>
      </c>
      <c r="CA34" s="293">
        <f>'6Д'!DV66</f>
        <v>0</v>
      </c>
      <c r="CB34" s="223">
        <f>'6Е'!DV66</f>
        <v>0</v>
      </c>
      <c r="CC34" s="223">
        <f>'6Ж'!DV66</f>
        <v>0</v>
      </c>
      <c r="CD34" s="1984">
        <f>'6З'!DV66</f>
        <v>0</v>
      </c>
      <c r="CE34" s="290">
        <f t="shared" si="10"/>
        <v>0</v>
      </c>
      <c r="CF34" s="221" t="e">
        <f>CE34*100/CE36</f>
        <v>#DIV/0!</v>
      </c>
      <c r="CG34" s="23"/>
      <c r="CH34" s="27"/>
      <c r="CI34" s="3398" t="s">
        <v>79</v>
      </c>
      <c r="CJ34" s="3399"/>
      <c r="CK34" s="2191">
        <f>'6А'!EB60</f>
        <v>0</v>
      </c>
      <c r="CL34" s="2192">
        <f>'6Б'!EB60</f>
        <v>0</v>
      </c>
      <c r="CM34" s="2192">
        <f>'6В'!EB60</f>
        <v>0</v>
      </c>
      <c r="CN34" s="2192">
        <f>'6Г'!EB60</f>
        <v>0</v>
      </c>
      <c r="CO34" s="2192">
        <f>'6Д'!EB60</f>
        <v>0</v>
      </c>
      <c r="CP34" s="2192">
        <f>'6Е'!EB60</f>
        <v>0</v>
      </c>
      <c r="CQ34" s="2192">
        <f>'6Ж'!EB60</f>
        <v>0</v>
      </c>
      <c r="CR34" s="2193">
        <f>'6З'!EB60</f>
        <v>0</v>
      </c>
      <c r="CS34" s="281">
        <f>SUM(CK34:CR34)</f>
        <v>0</v>
      </c>
      <c r="CT34" s="242" t="e">
        <f>CS34*100/CS35</f>
        <v>#DIV/0!</v>
      </c>
      <c r="CU34" s="304"/>
      <c r="DG34" s="285"/>
      <c r="DH34" s="285"/>
      <c r="DI34" s="285"/>
      <c r="DJ34" s="285"/>
      <c r="DK34" s="285"/>
      <c r="DL34" s="28"/>
      <c r="DM34" s="28"/>
      <c r="DN34" s="22"/>
      <c r="DO34" s="22"/>
      <c r="DP34" s="79"/>
      <c r="DQ34" s="3275" t="s">
        <v>221</v>
      </c>
      <c r="DR34" s="1712" t="s">
        <v>231</v>
      </c>
      <c r="DS34" s="1737">
        <f>'6А'!ET58</f>
        <v>0</v>
      </c>
      <c r="DT34" s="1738">
        <f>'6Б'!ET58</f>
        <v>0</v>
      </c>
      <c r="DU34" s="1738">
        <f>'6В'!ET58</f>
        <v>0</v>
      </c>
      <c r="DV34" s="1738">
        <f>'6Г'!ET58</f>
        <v>0</v>
      </c>
      <c r="DW34" s="1738">
        <f>'6Д'!ET58</f>
        <v>0</v>
      </c>
      <c r="DX34" s="1738">
        <f>'6Е'!ET58</f>
        <v>0</v>
      </c>
      <c r="DY34" s="1738">
        <f>'6Ж'!ET58</f>
        <v>0</v>
      </c>
      <c r="DZ34" s="1739">
        <f>'6З'!ET58</f>
        <v>0</v>
      </c>
      <c r="EA34" s="1754">
        <f t="shared" si="11"/>
        <v>0</v>
      </c>
      <c r="EB34" s="1757" t="e">
        <f>EA34*100/EC34</f>
        <v>#DIV/0!</v>
      </c>
      <c r="EC34" s="204">
        <f>SUM(EA34:EA36)</f>
        <v>0</v>
      </c>
      <c r="ED34" s="80"/>
      <c r="EE34" s="56"/>
      <c r="EO34" s="1159"/>
      <c r="EP34" s="1159"/>
      <c r="ER34" s="65"/>
      <c r="ES34" s="1115"/>
      <c r="ET34" s="1115"/>
      <c r="EU34" s="1115"/>
      <c r="EV34" s="1115"/>
      <c r="EW34" s="1115"/>
      <c r="EX34" s="1115"/>
      <c r="EY34" s="1115"/>
      <c r="EZ34" s="1115"/>
      <c r="FA34" s="1115"/>
      <c r="FB34" s="1115"/>
      <c r="FC34" s="1115">
        <f>SUM(FC30:FC33)</f>
        <v>0</v>
      </c>
      <c r="FD34" s="1123" t="e">
        <f>SUM(FD30:FD33)</f>
        <v>#DIV/0!</v>
      </c>
      <c r="FE34" s="1108"/>
      <c r="FF34" s="1115"/>
      <c r="FG34" s="1115"/>
      <c r="FH34" s="1115"/>
      <c r="FI34" s="1115"/>
      <c r="FJ34" s="1115"/>
      <c r="FK34" s="1115"/>
      <c r="FL34" s="1115"/>
      <c r="FM34" s="1115"/>
      <c r="FN34" s="1115"/>
      <c r="FO34" s="1115"/>
      <c r="FP34" s="1115">
        <f>SUM(FP30:FP33)</f>
        <v>0</v>
      </c>
      <c r="FQ34" s="1123" t="e">
        <f>SUM(FQ30:FQ33)</f>
        <v>#DIV/0!</v>
      </c>
      <c r="FR34" s="1124"/>
      <c r="GD34" s="1124"/>
      <c r="GP34" s="1124"/>
    </row>
    <row r="35" spans="1:198" s="91" customFormat="1" ht="30" customHeight="1" thickBot="1" x14ac:dyDescent="0.35">
      <c r="A35" s="27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3362"/>
      <c r="Q35" s="3363"/>
      <c r="R35" s="3363"/>
      <c r="S35" s="3363"/>
      <c r="T35" s="3363"/>
      <c r="U35" s="3364"/>
      <c r="V35" s="3364"/>
      <c r="W35" s="3364"/>
      <c r="X35" s="3364"/>
      <c r="Y35" s="3349"/>
      <c r="Z35" s="3352"/>
      <c r="AA35" s="161"/>
      <c r="AB35" s="3362"/>
      <c r="AC35" s="3363"/>
      <c r="AD35" s="3363"/>
      <c r="AE35" s="3363"/>
      <c r="AF35" s="3363"/>
      <c r="AG35" s="3364"/>
      <c r="AH35" s="3364"/>
      <c r="AI35" s="3364"/>
      <c r="AJ35" s="3364"/>
      <c r="AK35" s="3349"/>
      <c r="AL35" s="3352"/>
      <c r="AM35" s="14"/>
      <c r="AN35" s="27"/>
      <c r="AO35" s="3375"/>
      <c r="AP35" s="3376"/>
      <c r="AQ35" s="3376"/>
      <c r="AR35" s="3376"/>
      <c r="AS35" s="3376"/>
      <c r="AT35" s="3376"/>
      <c r="AU35" s="3376"/>
      <c r="AV35" s="3376"/>
      <c r="AW35" s="3376"/>
      <c r="AX35" s="3378"/>
      <c r="AY35" s="3401"/>
      <c r="AZ35" s="14"/>
      <c r="BA35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3395" t="s">
        <v>170</v>
      </c>
      <c r="BQ35" s="3396"/>
      <c r="BR35" s="3396"/>
      <c r="BS35" s="3396"/>
      <c r="BT35" s="3396"/>
      <c r="BU35" s="3396"/>
      <c r="BV35" s="3397"/>
      <c r="BW35" s="245">
        <f>'6А'!DV67</f>
        <v>0</v>
      </c>
      <c r="BX35" s="305">
        <f>'6Б'!DV67</f>
        <v>0</v>
      </c>
      <c r="BY35" s="305">
        <f>'6В'!DV67</f>
        <v>0</v>
      </c>
      <c r="BZ35" s="246">
        <f>'6Г'!DV67</f>
        <v>0</v>
      </c>
      <c r="CA35" s="305">
        <f>'6Д'!DV67</f>
        <v>0</v>
      </c>
      <c r="CB35" s="246">
        <f>'6Е'!DV67</f>
        <v>0</v>
      </c>
      <c r="CC35" s="246">
        <f>'6Ж'!DV67</f>
        <v>0</v>
      </c>
      <c r="CD35" s="1985">
        <f>'6З'!DV67</f>
        <v>0</v>
      </c>
      <c r="CE35" s="290">
        <f t="shared" si="10"/>
        <v>0</v>
      </c>
      <c r="CF35" s="236" t="e">
        <f>CE35*100/CE36</f>
        <v>#DIV/0!</v>
      </c>
      <c r="CG35" s="23"/>
      <c r="CH35" s="27"/>
      <c r="CI35" s="14"/>
      <c r="CJ35" s="14"/>
      <c r="CK35" s="14"/>
      <c r="CL35" s="14"/>
      <c r="CM35" s="14"/>
      <c r="CN35" s="14"/>
      <c r="CO35" s="14"/>
      <c r="CP35" s="3354" t="s">
        <v>19</v>
      </c>
      <c r="CQ35" s="3346"/>
      <c r="CR35" s="3355"/>
      <c r="CS35" s="247">
        <f>SUM(CS32:CS34)</f>
        <v>0</v>
      </c>
      <c r="CT35" s="1649" t="e">
        <f>SUM(CT32:CT34)</f>
        <v>#DIV/0!</v>
      </c>
      <c r="CU35" s="22"/>
      <c r="DG35" s="285"/>
      <c r="DH35" s="285"/>
      <c r="DI35" s="285"/>
      <c r="DJ35" s="285"/>
      <c r="DK35" s="285"/>
      <c r="DL35" s="28"/>
      <c r="DM35" s="28"/>
      <c r="DN35" s="22"/>
      <c r="DO35" s="22"/>
      <c r="DP35" s="79"/>
      <c r="DQ35" s="3276"/>
      <c r="DR35" s="1713" t="s">
        <v>267</v>
      </c>
      <c r="DS35" s="1734">
        <f>'6А'!ET59</f>
        <v>0</v>
      </c>
      <c r="DT35" s="1735">
        <f>'6Б'!ET59</f>
        <v>0</v>
      </c>
      <c r="DU35" s="1735">
        <f>'6В'!ET59</f>
        <v>0</v>
      </c>
      <c r="DV35" s="1735">
        <f>'6Г'!ET59</f>
        <v>0</v>
      </c>
      <c r="DW35" s="1735">
        <f>'6Д'!ET59</f>
        <v>0</v>
      </c>
      <c r="DX35" s="1735">
        <f>'6Е'!ET59</f>
        <v>0</v>
      </c>
      <c r="DY35" s="1735">
        <f>'6Ж'!ET59</f>
        <v>0</v>
      </c>
      <c r="DZ35" s="1736">
        <f>'6З'!ET59</f>
        <v>0</v>
      </c>
      <c r="EA35" s="2028">
        <f t="shared" si="11"/>
        <v>0</v>
      </c>
      <c r="EB35" s="2025" t="e">
        <f>EA35*100/EC34</f>
        <v>#DIV/0!</v>
      </c>
      <c r="EC35" s="204"/>
      <c r="ED35" s="80"/>
      <c r="EE35" s="56"/>
      <c r="EF35" s="3317" t="s">
        <v>379</v>
      </c>
      <c r="EG35" s="3304" t="s">
        <v>255</v>
      </c>
      <c r="EH35" s="3305"/>
      <c r="EI35" s="3305"/>
      <c r="EJ35" s="3305"/>
      <c r="EK35" s="3305"/>
      <c r="EL35" s="3305"/>
      <c r="EM35" s="3305"/>
      <c r="EN35" s="3306"/>
      <c r="EO35" s="3566" t="s">
        <v>11</v>
      </c>
      <c r="EP35" s="3566" t="s">
        <v>397</v>
      </c>
      <c r="ER35" s="1093"/>
      <c r="ES35" s="3218" t="s">
        <v>330</v>
      </c>
      <c r="ET35" s="3219"/>
      <c r="EU35" s="3222" t="s">
        <v>255</v>
      </c>
      <c r="EV35" s="3223"/>
      <c r="EW35" s="3223"/>
      <c r="EX35" s="3223"/>
      <c r="EY35" s="3223"/>
      <c r="EZ35" s="3223"/>
      <c r="FA35" s="3224"/>
      <c r="FB35" s="3225"/>
      <c r="FC35" s="3257" t="s">
        <v>11</v>
      </c>
      <c r="FD35" s="3259" t="s">
        <v>397</v>
      </c>
      <c r="FE35" s="1094"/>
      <c r="FF35" s="3202" t="s">
        <v>340</v>
      </c>
      <c r="FG35" s="3183"/>
      <c r="FH35" s="3173" t="s">
        <v>255</v>
      </c>
      <c r="FI35" s="3174"/>
      <c r="FJ35" s="3174"/>
      <c r="FK35" s="3174"/>
      <c r="FL35" s="3174"/>
      <c r="FM35" s="3174"/>
      <c r="FN35" s="3174"/>
      <c r="FO35" s="3175"/>
      <c r="FP35" s="3171" t="s">
        <v>11</v>
      </c>
      <c r="FQ35" s="3183" t="s">
        <v>397</v>
      </c>
    </row>
    <row r="36" spans="1:198" s="91" customFormat="1" ht="36" customHeight="1" thickBot="1" x14ac:dyDescent="0.35">
      <c r="A36" s="27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90" t="s">
        <v>21</v>
      </c>
      <c r="Q36" s="1862" t="s">
        <v>256</v>
      </c>
      <c r="R36" s="1863" t="s">
        <v>257</v>
      </c>
      <c r="S36" s="1863" t="s">
        <v>258</v>
      </c>
      <c r="T36" s="1863" t="s">
        <v>259</v>
      </c>
      <c r="U36" s="1863" t="s">
        <v>260</v>
      </c>
      <c r="V36" s="1863" t="s">
        <v>261</v>
      </c>
      <c r="W36" s="1863" t="s">
        <v>262</v>
      </c>
      <c r="X36" s="1863" t="s">
        <v>458</v>
      </c>
      <c r="Y36" s="3350"/>
      <c r="Z36" s="3353"/>
      <c r="AA36" s="161"/>
      <c r="AB36" s="190" t="s">
        <v>21</v>
      </c>
      <c r="AC36" s="1862" t="s">
        <v>256</v>
      </c>
      <c r="AD36" s="1863" t="s">
        <v>257</v>
      </c>
      <c r="AE36" s="1863" t="s">
        <v>258</v>
      </c>
      <c r="AF36" s="1863" t="s">
        <v>259</v>
      </c>
      <c r="AG36" s="1863" t="s">
        <v>260</v>
      </c>
      <c r="AH36" s="1863" t="s">
        <v>261</v>
      </c>
      <c r="AI36" s="1863" t="s">
        <v>262</v>
      </c>
      <c r="AJ36" s="1863" t="s">
        <v>458</v>
      </c>
      <c r="AK36" s="3350"/>
      <c r="AL36" s="3353"/>
      <c r="AM36" s="14"/>
      <c r="AN36" s="27"/>
      <c r="AO36" s="191"/>
      <c r="AP36" s="1991" t="s">
        <v>256</v>
      </c>
      <c r="AQ36" s="1992" t="s">
        <v>257</v>
      </c>
      <c r="AR36" s="1992" t="s">
        <v>258</v>
      </c>
      <c r="AS36" s="1992" t="s">
        <v>259</v>
      </c>
      <c r="AT36" s="1992" t="s">
        <v>260</v>
      </c>
      <c r="AU36" s="1992" t="s">
        <v>261</v>
      </c>
      <c r="AV36" s="1993" t="s">
        <v>262</v>
      </c>
      <c r="AW36" s="1993" t="s">
        <v>458</v>
      </c>
      <c r="AX36" s="3379"/>
      <c r="AY36" s="3402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294"/>
      <c r="BT36" s="294"/>
      <c r="BU36" s="294"/>
      <c r="BV36" s="294"/>
      <c r="BW36" s="295"/>
      <c r="BX36" s="26"/>
      <c r="BY36" s="26"/>
      <c r="BZ36" s="26"/>
      <c r="CA36" s="26"/>
      <c r="CB36" s="3386" t="s">
        <v>19</v>
      </c>
      <c r="CC36" s="3387"/>
      <c r="CD36" s="3388"/>
      <c r="CE36" s="261">
        <f>SUM(CE24:CE35)</f>
        <v>0</v>
      </c>
      <c r="CF36" s="1650" t="e">
        <f>SUM(CF24:CF35)</f>
        <v>#DIV/0!</v>
      </c>
      <c r="CG36" s="23"/>
      <c r="CH36" s="27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85"/>
      <c r="DF36" s="285"/>
      <c r="DG36" s="285"/>
      <c r="DH36" s="285"/>
      <c r="DI36" s="285"/>
      <c r="DJ36" s="285"/>
      <c r="DK36" s="285"/>
      <c r="DL36" s="28"/>
      <c r="DM36" s="28"/>
      <c r="DN36" s="22"/>
      <c r="DO36" s="22"/>
      <c r="DP36" s="79"/>
      <c r="DQ36" s="3277"/>
      <c r="DR36" s="1753" t="s">
        <v>401</v>
      </c>
      <c r="DS36" s="1746">
        <f>'6А'!ET60</f>
        <v>0</v>
      </c>
      <c r="DT36" s="1747">
        <f>'6Б'!ET60</f>
        <v>0</v>
      </c>
      <c r="DU36" s="1747">
        <f>'6В'!ET60</f>
        <v>0</v>
      </c>
      <c r="DV36" s="1747">
        <f>'6Г'!ET60</f>
        <v>0</v>
      </c>
      <c r="DW36" s="1747">
        <f>'6Д'!ET60</f>
        <v>0</v>
      </c>
      <c r="DX36" s="1747">
        <f>'6Е'!ET60</f>
        <v>0</v>
      </c>
      <c r="DY36" s="1747">
        <f>'6Ж'!ET60</f>
        <v>0</v>
      </c>
      <c r="DZ36" s="1879">
        <f>'6З'!ET60</f>
        <v>0</v>
      </c>
      <c r="EA36" s="2028">
        <f t="shared" si="11"/>
        <v>0</v>
      </c>
      <c r="EB36" s="1758" t="e">
        <f>EA36*100/EC34</f>
        <v>#DIV/0!</v>
      </c>
      <c r="ED36" s="80"/>
      <c r="EE36" s="56"/>
      <c r="EF36" s="3318"/>
      <c r="EG36" s="686" t="s">
        <v>256</v>
      </c>
      <c r="EH36" s="687" t="s">
        <v>257</v>
      </c>
      <c r="EI36" s="687" t="s">
        <v>258</v>
      </c>
      <c r="EJ36" s="687" t="s">
        <v>259</v>
      </c>
      <c r="EK36" s="687" t="s">
        <v>260</v>
      </c>
      <c r="EL36" s="687" t="s">
        <v>261</v>
      </c>
      <c r="EM36" s="2033" t="s">
        <v>262</v>
      </c>
      <c r="EN36" s="688" t="s">
        <v>458</v>
      </c>
      <c r="EO36" s="3567"/>
      <c r="EP36" s="3568"/>
      <c r="ER36" s="1093"/>
      <c r="ES36" s="3220"/>
      <c r="ET36" s="3221"/>
      <c r="EU36" s="1138" t="s">
        <v>256</v>
      </c>
      <c r="EV36" s="1139" t="s">
        <v>257</v>
      </c>
      <c r="EW36" s="1139" t="s">
        <v>258</v>
      </c>
      <c r="EX36" s="1139" t="s">
        <v>259</v>
      </c>
      <c r="EY36" s="1139" t="s">
        <v>260</v>
      </c>
      <c r="EZ36" s="1139" t="s">
        <v>261</v>
      </c>
      <c r="FA36" s="2040" t="s">
        <v>262</v>
      </c>
      <c r="FB36" s="1140" t="s">
        <v>458</v>
      </c>
      <c r="FC36" s="3258"/>
      <c r="FD36" s="3260"/>
      <c r="FE36" s="1089"/>
      <c r="FF36" s="3203"/>
      <c r="FG36" s="3184"/>
      <c r="FH36" s="1897" t="s">
        <v>256</v>
      </c>
      <c r="FI36" s="1898" t="s">
        <v>257</v>
      </c>
      <c r="FJ36" s="1898" t="s">
        <v>258</v>
      </c>
      <c r="FK36" s="1898" t="s">
        <v>259</v>
      </c>
      <c r="FL36" s="1898" t="s">
        <v>260</v>
      </c>
      <c r="FM36" s="1898" t="s">
        <v>261</v>
      </c>
      <c r="FN36" s="1899" t="s">
        <v>262</v>
      </c>
      <c r="FO36" s="1899" t="s">
        <v>458</v>
      </c>
      <c r="FP36" s="3172"/>
      <c r="FQ36" s="3184"/>
    </row>
    <row r="37" spans="1:198" s="91" customFormat="1" ht="44.25" customHeight="1" thickBot="1" x14ac:dyDescent="0.35">
      <c r="A37" s="27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858" t="s">
        <v>265</v>
      </c>
      <c r="Q37" s="1470">
        <f>'6А'!X49</f>
        <v>0</v>
      </c>
      <c r="R37" s="1473">
        <f>'6Б'!X49</f>
        <v>0</v>
      </c>
      <c r="S37" s="1473">
        <f>'6В'!X49</f>
        <v>0</v>
      </c>
      <c r="T37" s="1473">
        <f>'6Г'!X49</f>
        <v>0</v>
      </c>
      <c r="U37" s="1473">
        <f>'6Д'!X49</f>
        <v>0</v>
      </c>
      <c r="V37" s="1473">
        <f>'6Е'!X49</f>
        <v>0</v>
      </c>
      <c r="W37" s="1473">
        <f>'6Ж'!X49</f>
        <v>0</v>
      </c>
      <c r="X37" s="1474">
        <f>'6З'!X49</f>
        <v>0</v>
      </c>
      <c r="Y37" s="1866">
        <f>SUM(Q37:X37)</f>
        <v>0</v>
      </c>
      <c r="Z37" s="197" t="e">
        <f>Y37*100/Y42</f>
        <v>#DIV/0!</v>
      </c>
      <c r="AA37" s="161"/>
      <c r="AB37" s="1858" t="s">
        <v>265</v>
      </c>
      <c r="AC37" s="1974">
        <f>'6А'!Z49</f>
        <v>0</v>
      </c>
      <c r="AD37" s="1975">
        <f>'6Б'!Z49</f>
        <v>0</v>
      </c>
      <c r="AE37" s="1975">
        <f>'6В'!Z49</f>
        <v>0</v>
      </c>
      <c r="AF37" s="1975">
        <f>'6Г'!Z49</f>
        <v>0</v>
      </c>
      <c r="AG37" s="1975">
        <f>'6Д'!Z49</f>
        <v>0</v>
      </c>
      <c r="AH37" s="1975">
        <f>'6Е'!Z49</f>
        <v>0</v>
      </c>
      <c r="AI37" s="1975">
        <f>'6Ж'!Z49</f>
        <v>0</v>
      </c>
      <c r="AJ37" s="1980">
        <f>'6З'!Z49</f>
        <v>0</v>
      </c>
      <c r="AK37" s="1866">
        <f>SUM(AC37:AJ37)</f>
        <v>0</v>
      </c>
      <c r="AL37" s="197" t="e">
        <f>AK37*100/AK42</f>
        <v>#DIV/0!</v>
      </c>
      <c r="AM37" s="14"/>
      <c r="AN37" s="27"/>
      <c r="AO37" s="212" t="s">
        <v>281</v>
      </c>
      <c r="AP37" s="306">
        <f>'6А'!BK48</f>
        <v>0</v>
      </c>
      <c r="AQ37" s="307">
        <f>'6Б'!BK48</f>
        <v>0</v>
      </c>
      <c r="AR37" s="307">
        <f>'6В'!BK48</f>
        <v>0</v>
      </c>
      <c r="AS37" s="307">
        <f>'6Г'!BK48</f>
        <v>0</v>
      </c>
      <c r="AT37" s="307">
        <f>'6Д'!BK48</f>
        <v>0</v>
      </c>
      <c r="AU37" s="307">
        <f>'6Е'!BK48</f>
        <v>0</v>
      </c>
      <c r="AV37" s="307">
        <f>'6Ж'!BK48</f>
        <v>0</v>
      </c>
      <c r="AW37" s="1994">
        <f>'6З'!BK48</f>
        <v>0</v>
      </c>
      <c r="AX37" s="1988">
        <f>SUM(AP37:AW37)</f>
        <v>0</v>
      </c>
      <c r="AY37" s="217" t="e">
        <f>AX37*100/AX40</f>
        <v>#DIV/0!</v>
      </c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294"/>
      <c r="BT37" s="294"/>
      <c r="BU37" s="294"/>
      <c r="BV37" s="294"/>
      <c r="BW37" s="294"/>
      <c r="BX37" s="26"/>
      <c r="BY37" s="26"/>
      <c r="BZ37" s="26"/>
      <c r="CA37" s="26"/>
      <c r="CB37" s="14"/>
      <c r="CC37" s="14"/>
      <c r="CD37" s="14"/>
      <c r="CE37" s="14"/>
      <c r="CF37" s="14"/>
      <c r="CG37" s="23"/>
      <c r="CH37" s="27"/>
      <c r="CI37" s="3389" t="s">
        <v>80</v>
      </c>
      <c r="CJ37" s="3393"/>
      <c r="CK37" s="3393"/>
      <c r="CL37" s="3393"/>
      <c r="CM37" s="3393"/>
      <c r="CN37" s="3393"/>
      <c r="CO37" s="3393"/>
      <c r="CP37" s="3393"/>
      <c r="CQ37" s="3393"/>
      <c r="CR37" s="3393"/>
      <c r="CS37" s="3393"/>
      <c r="CT37" s="3394"/>
      <c r="CU37" s="22"/>
      <c r="CV37" s="308"/>
      <c r="CW37" s="308"/>
      <c r="CX37" s="308"/>
      <c r="CY37" s="308"/>
      <c r="CZ37" s="14"/>
      <c r="DA37" s="14"/>
      <c r="DB37" s="14"/>
      <c r="DC37" s="14"/>
      <c r="DD37" s="14"/>
      <c r="DE37" s="285"/>
      <c r="DF37" s="285"/>
      <c r="DG37" s="285"/>
      <c r="DH37" s="285"/>
      <c r="DI37" s="285"/>
      <c r="DJ37" s="285"/>
      <c r="DK37" s="285"/>
      <c r="DL37" s="28"/>
      <c r="DM37" s="28"/>
      <c r="DN37" s="14"/>
      <c r="DO37" s="14"/>
      <c r="DP37" s="79"/>
      <c r="DQ37" s="3273" t="s">
        <v>222</v>
      </c>
      <c r="DR37" s="1714" t="s">
        <v>231</v>
      </c>
      <c r="DS37" s="1728">
        <f>'6А'!EV58</f>
        <v>0</v>
      </c>
      <c r="DT37" s="1729">
        <f>'6Б'!EV58</f>
        <v>0</v>
      </c>
      <c r="DU37" s="1729">
        <f>'6В'!EV58</f>
        <v>0</v>
      </c>
      <c r="DV37" s="1729">
        <f>'6Г'!EV58</f>
        <v>0</v>
      </c>
      <c r="DW37" s="1729">
        <f>'6Д'!EV58</f>
        <v>0</v>
      </c>
      <c r="DX37" s="1729">
        <f>'6Е'!EV58</f>
        <v>0</v>
      </c>
      <c r="DY37" s="2013">
        <f>'6Ж'!EV58</f>
        <v>0</v>
      </c>
      <c r="DZ37" s="1730">
        <f>'6З'!EV58</f>
        <v>0</v>
      </c>
      <c r="EA37" s="1754">
        <f t="shared" si="11"/>
        <v>0</v>
      </c>
      <c r="EB37" s="1757" t="e">
        <f>EA37*100/EC37</f>
        <v>#DIV/0!</v>
      </c>
      <c r="EC37" s="204">
        <f>SUM(EA37:EA39)</f>
        <v>0</v>
      </c>
      <c r="ED37" s="80"/>
      <c r="EE37" s="56"/>
      <c r="EF37" s="567" t="s">
        <v>324</v>
      </c>
      <c r="EG37" s="2064">
        <f>'6А'!HQ78</f>
        <v>0</v>
      </c>
      <c r="EH37" s="2065">
        <f>'6Б'!HQ78</f>
        <v>0</v>
      </c>
      <c r="EI37" s="2065">
        <f>'6В'!HQ78</f>
        <v>0</v>
      </c>
      <c r="EJ37" s="2065">
        <f>'6Г'!HQ78</f>
        <v>0</v>
      </c>
      <c r="EK37" s="2065">
        <f>'6Д'!HQ78</f>
        <v>0</v>
      </c>
      <c r="EL37" s="2065">
        <f>'6Е'!HQ78</f>
        <v>0</v>
      </c>
      <c r="EM37" s="2065">
        <f>'6Ж'!HQ78</f>
        <v>0</v>
      </c>
      <c r="EN37" s="2066">
        <f>'6З'!HQ78</f>
        <v>0</v>
      </c>
      <c r="EO37" s="924">
        <f>SUM(EG37:EN37)</f>
        <v>0</v>
      </c>
      <c r="EP37" s="994" t="e">
        <f>EO37*100/EO40</f>
        <v>#DIV/0!</v>
      </c>
      <c r="ER37" s="1090"/>
      <c r="ES37" s="3559" t="s">
        <v>342</v>
      </c>
      <c r="ET37" s="3560"/>
      <c r="EU37" s="2124">
        <f>'6А'!NB78</f>
        <v>0</v>
      </c>
      <c r="EV37" s="2125">
        <f>'6Б'!NB78</f>
        <v>0</v>
      </c>
      <c r="EW37" s="2125">
        <f>'6В'!NB78</f>
        <v>0</v>
      </c>
      <c r="EX37" s="2125">
        <f>'6Г'!NB78</f>
        <v>0</v>
      </c>
      <c r="EY37" s="2125">
        <f>'6Д'!NB78</f>
        <v>0</v>
      </c>
      <c r="EZ37" s="2125">
        <f>'6Е'!NB78</f>
        <v>0</v>
      </c>
      <c r="FA37" s="2125">
        <f>'6Ж'!NB78</f>
        <v>0</v>
      </c>
      <c r="FB37" s="2126">
        <f>'6З'!NB78</f>
        <v>0</v>
      </c>
      <c r="FC37" s="1909">
        <f>SUM(EU37:FB37)</f>
        <v>0</v>
      </c>
      <c r="FD37" s="1146" t="e">
        <f>FC37*100/FC41</f>
        <v>#DIV/0!</v>
      </c>
      <c r="FE37" s="1090"/>
      <c r="FF37" s="3194" t="s">
        <v>342</v>
      </c>
      <c r="FG37" s="3195"/>
      <c r="FH37" s="2106">
        <f>'6А'!NG85</f>
        <v>0</v>
      </c>
      <c r="FI37" s="2107">
        <f>'6Б'!NG85</f>
        <v>0</v>
      </c>
      <c r="FJ37" s="2107">
        <f>'6В'!NG85</f>
        <v>0</v>
      </c>
      <c r="FK37" s="2107">
        <f>'6Г'!NG85</f>
        <v>0</v>
      </c>
      <c r="FL37" s="2107">
        <f>'6Д'!NG85</f>
        <v>0</v>
      </c>
      <c r="FM37" s="2107">
        <f>'6Е'!NG85</f>
        <v>0</v>
      </c>
      <c r="FN37" s="2107">
        <f>'6Ж'!NG85</f>
        <v>0</v>
      </c>
      <c r="FO37" s="2108">
        <f>'6З'!NG85</f>
        <v>0</v>
      </c>
      <c r="FP37" s="1894">
        <f>SUM(FH37:FO37)</f>
        <v>0</v>
      </c>
      <c r="FQ37" s="1132" t="e">
        <f>FP37*100/FP41</f>
        <v>#DIV/0!</v>
      </c>
    </row>
    <row r="38" spans="1:198" s="91" customFormat="1" ht="30" customHeight="1" thickBot="1" x14ac:dyDescent="0.35">
      <c r="A38" s="27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326" t="s">
        <v>268</v>
      </c>
      <c r="Q38" s="1471">
        <f>'6А'!X50</f>
        <v>0</v>
      </c>
      <c r="R38" s="1475">
        <f>'6Б'!X50</f>
        <v>0</v>
      </c>
      <c r="S38" s="1475">
        <f>'6В'!X50</f>
        <v>0</v>
      </c>
      <c r="T38" s="1475">
        <f>'6Г'!X50</f>
        <v>0</v>
      </c>
      <c r="U38" s="1475">
        <f>'6Д'!X50</f>
        <v>0</v>
      </c>
      <c r="V38" s="1475">
        <f>'6Е'!X50</f>
        <v>0</v>
      </c>
      <c r="W38" s="1475">
        <f>'6Ж'!X50</f>
        <v>0</v>
      </c>
      <c r="X38" s="1476">
        <f>'6З'!X50</f>
        <v>0</v>
      </c>
      <c r="Y38" s="1867">
        <f>SUM(Q38:X38)</f>
        <v>0</v>
      </c>
      <c r="Z38" s="221" t="e">
        <f>Y38*100/Y42</f>
        <v>#DIV/0!</v>
      </c>
      <c r="AA38" s="161"/>
      <c r="AB38" s="326" t="s">
        <v>268</v>
      </c>
      <c r="AC38" s="1976">
        <f>'6А'!Z50</f>
        <v>0</v>
      </c>
      <c r="AD38" s="1977">
        <f>'6Б'!Z50</f>
        <v>0</v>
      </c>
      <c r="AE38" s="1977">
        <f>'6В'!Z50</f>
        <v>0</v>
      </c>
      <c r="AF38" s="1977">
        <f>'6Г'!Z50</f>
        <v>0</v>
      </c>
      <c r="AG38" s="1977">
        <f>'6Д'!Z50</f>
        <v>0</v>
      </c>
      <c r="AH38" s="1977">
        <f>'6Е'!Z50</f>
        <v>0</v>
      </c>
      <c r="AI38" s="1977">
        <f>'6Ж'!Z50</f>
        <v>0</v>
      </c>
      <c r="AJ38" s="1466">
        <f>'6З'!Z50</f>
        <v>0</v>
      </c>
      <c r="AK38" s="1867">
        <f>SUM(AC38:AJ38)</f>
        <v>0</v>
      </c>
      <c r="AL38" s="221" t="e">
        <f>AK38*100/AK42</f>
        <v>#DIV/0!</v>
      </c>
      <c r="AM38" s="14"/>
      <c r="AN38" s="27"/>
      <c r="AO38" s="229" t="s">
        <v>282</v>
      </c>
      <c r="AP38" s="230">
        <f>'6А'!BK49</f>
        <v>0</v>
      </c>
      <c r="AQ38" s="231">
        <f>'6Б'!BK49</f>
        <v>0</v>
      </c>
      <c r="AR38" s="231">
        <f>'6В'!BK49</f>
        <v>0</v>
      </c>
      <c r="AS38" s="231">
        <f>'6Г'!BK49</f>
        <v>0</v>
      </c>
      <c r="AT38" s="231">
        <f>'6Д'!BK49</f>
        <v>0</v>
      </c>
      <c r="AU38" s="231">
        <f>'6Е'!BK49</f>
        <v>0</v>
      </c>
      <c r="AV38" s="231">
        <f>'6Ж'!BK49</f>
        <v>0</v>
      </c>
      <c r="AW38" s="1995">
        <f>'6З'!BK49</f>
        <v>0</v>
      </c>
      <c r="AX38" s="1989">
        <f>SUM(AP38:AW38)</f>
        <v>0</v>
      </c>
      <c r="AY38" s="233" t="e">
        <f>AX38*100/AX40</f>
        <v>#DIV/0!</v>
      </c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294"/>
      <c r="BT38" s="294"/>
      <c r="BU38" s="294"/>
      <c r="BV38" s="294"/>
      <c r="BW38" s="294"/>
      <c r="BX38" s="26"/>
      <c r="BY38" s="26"/>
      <c r="BZ38" s="26"/>
      <c r="CA38" s="26"/>
      <c r="CB38" s="14"/>
      <c r="CC38" s="14"/>
      <c r="CD38" s="14"/>
      <c r="CE38" s="14"/>
      <c r="CF38" s="14"/>
      <c r="CG38" s="23"/>
      <c r="CH38" s="27"/>
      <c r="CI38" s="3367" t="s">
        <v>21</v>
      </c>
      <c r="CJ38" s="3417"/>
      <c r="CK38" s="3356" t="s">
        <v>254</v>
      </c>
      <c r="CL38" s="3357"/>
      <c r="CM38" s="3357"/>
      <c r="CN38" s="3357"/>
      <c r="CO38" s="3357"/>
      <c r="CP38" s="3357"/>
      <c r="CQ38" s="3358"/>
      <c r="CR38" s="3366"/>
      <c r="CS38" s="3420" t="s">
        <v>93</v>
      </c>
      <c r="CT38" s="3421"/>
      <c r="CY38" s="25"/>
      <c r="CZ38" s="14"/>
      <c r="DA38" s="14"/>
      <c r="DB38" s="14"/>
      <c r="DC38" s="14"/>
      <c r="DD38" s="14"/>
      <c r="DE38" s="285"/>
      <c r="DF38" s="285"/>
      <c r="DG38" s="285"/>
      <c r="DH38" s="285"/>
      <c r="DI38" s="285"/>
      <c r="DJ38" s="285"/>
      <c r="DK38" s="285"/>
      <c r="DL38" s="28"/>
      <c r="DM38" s="28"/>
      <c r="DN38" s="14"/>
      <c r="DO38" s="14"/>
      <c r="DP38" s="79"/>
      <c r="DQ38" s="3274"/>
      <c r="DR38" s="1717" t="s">
        <v>267</v>
      </c>
      <c r="DS38" s="1725">
        <f>'6А'!EV59</f>
        <v>0</v>
      </c>
      <c r="DT38" s="1729">
        <f>'6Б'!EV59</f>
        <v>0</v>
      </c>
      <c r="DU38" s="1729">
        <f>'6В'!EV59</f>
        <v>0</v>
      </c>
      <c r="DV38" s="1729">
        <f>'6Г'!EV59</f>
        <v>0</v>
      </c>
      <c r="DW38" s="1729">
        <f>'6Д'!EV59</f>
        <v>0</v>
      </c>
      <c r="DX38" s="1729">
        <f>'6Е'!EV59</f>
        <v>0</v>
      </c>
      <c r="DY38" s="2013">
        <f>'6Ж'!EV59</f>
        <v>0</v>
      </c>
      <c r="DZ38" s="1730">
        <f>'6З'!EV59</f>
        <v>0</v>
      </c>
      <c r="EA38" s="2028">
        <f t="shared" si="11"/>
        <v>0</v>
      </c>
      <c r="EB38" s="2025" t="e">
        <f>EA38*100/EC37</f>
        <v>#DIV/0!</v>
      </c>
      <c r="EC38" s="204"/>
      <c r="ED38" s="80"/>
      <c r="EE38" s="56"/>
      <c r="EF38" s="568" t="s">
        <v>325</v>
      </c>
      <c r="EG38" s="2067">
        <f>'6А'!HQ79</f>
        <v>0</v>
      </c>
      <c r="EH38" s="2068">
        <f>'6Б'!HQ79</f>
        <v>0</v>
      </c>
      <c r="EI38" s="2068">
        <f>'6В'!HQ79</f>
        <v>0</v>
      </c>
      <c r="EJ38" s="2068">
        <f>'6Г'!HQ79</f>
        <v>0</v>
      </c>
      <c r="EK38" s="2068">
        <f>'6Д'!HQ79</f>
        <v>0</v>
      </c>
      <c r="EL38" s="2068">
        <f>'6Е'!HQ79</f>
        <v>0</v>
      </c>
      <c r="EM38" s="2068">
        <f>'6Ж'!HQ79</f>
        <v>0</v>
      </c>
      <c r="EN38" s="2069">
        <f>'6З'!HQ79</f>
        <v>0</v>
      </c>
      <c r="EO38" s="925">
        <f t="shared" ref="EO38:EO39" si="15">SUM(EG38:EN38)</f>
        <v>0</v>
      </c>
      <c r="EP38" s="995" t="e">
        <f>EO38*100/EO40</f>
        <v>#DIV/0!</v>
      </c>
      <c r="ER38" s="1090"/>
      <c r="ES38" s="3214" t="s">
        <v>343</v>
      </c>
      <c r="ET38" s="3215"/>
      <c r="EU38" s="2127">
        <f>'6А'!NB79</f>
        <v>0</v>
      </c>
      <c r="EV38" s="2128">
        <f>'6Б'!NB79</f>
        <v>0</v>
      </c>
      <c r="EW38" s="2128">
        <f>'6В'!NB79</f>
        <v>0</v>
      </c>
      <c r="EX38" s="2128">
        <f>'6Г'!NB79</f>
        <v>0</v>
      </c>
      <c r="EY38" s="2128">
        <f>'6Д'!NB79</f>
        <v>0</v>
      </c>
      <c r="EZ38" s="2128">
        <f>'6Е'!NB79</f>
        <v>0</v>
      </c>
      <c r="FA38" s="2128">
        <f>'6Ж'!NB79</f>
        <v>0</v>
      </c>
      <c r="FB38" s="2129">
        <f>'6З'!NB79</f>
        <v>0</v>
      </c>
      <c r="FC38" s="1910">
        <f t="shared" ref="FC38:FC40" si="16">SUM(EU38:FB38)</f>
        <v>0</v>
      </c>
      <c r="FD38" s="1147" t="e">
        <f>FC38*100/FC41</f>
        <v>#DIV/0!</v>
      </c>
      <c r="FE38" s="1090"/>
      <c r="FF38" s="3196" t="s">
        <v>343</v>
      </c>
      <c r="FG38" s="3197"/>
      <c r="FH38" s="2109">
        <f>'6А'!NG86</f>
        <v>0</v>
      </c>
      <c r="FI38" s="2110">
        <f>'6Б'!NG86</f>
        <v>0</v>
      </c>
      <c r="FJ38" s="2110">
        <f>'6В'!NG86</f>
        <v>0</v>
      </c>
      <c r="FK38" s="2110">
        <f>'6Г'!NG86</f>
        <v>0</v>
      </c>
      <c r="FL38" s="2110">
        <f>'6Д'!NG86</f>
        <v>0</v>
      </c>
      <c r="FM38" s="2110">
        <f>'6Е'!NG86</f>
        <v>0</v>
      </c>
      <c r="FN38" s="2110">
        <f>'6Ж'!NG86</f>
        <v>0</v>
      </c>
      <c r="FO38" s="2111">
        <f>'6З'!NG86</f>
        <v>0</v>
      </c>
      <c r="FP38" s="1895">
        <f t="shared" ref="FP38:FP40" si="17">SUM(FH38:FO38)</f>
        <v>0</v>
      </c>
      <c r="FQ38" s="1133" t="e">
        <f>FP38*100/FP41</f>
        <v>#DIV/0!</v>
      </c>
    </row>
    <row r="39" spans="1:198" s="91" customFormat="1" ht="30.75" customHeight="1" thickBot="1" x14ac:dyDescent="0.35">
      <c r="A39" s="27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326" t="s">
        <v>270</v>
      </c>
      <c r="Q39" s="1471">
        <f>'6А'!X51</f>
        <v>0</v>
      </c>
      <c r="R39" s="1475">
        <f>'6Б'!X51</f>
        <v>0</v>
      </c>
      <c r="S39" s="1475">
        <f>'6В'!X51</f>
        <v>0</v>
      </c>
      <c r="T39" s="1475">
        <f>'6Г'!X51</f>
        <v>0</v>
      </c>
      <c r="U39" s="1475">
        <f>'6Д'!X51</f>
        <v>0</v>
      </c>
      <c r="V39" s="1475">
        <f>'6Е'!X51</f>
        <v>0</v>
      </c>
      <c r="W39" s="1475">
        <f>'6Ж'!X51</f>
        <v>0</v>
      </c>
      <c r="X39" s="1476">
        <f>'6З'!X51</f>
        <v>0</v>
      </c>
      <c r="Y39" s="1867">
        <f>SUM(Q39:X39)</f>
        <v>0</v>
      </c>
      <c r="Z39" s="221" t="e">
        <f>Y39*100/Y42</f>
        <v>#DIV/0!</v>
      </c>
      <c r="AA39" s="73"/>
      <c r="AB39" s="326" t="s">
        <v>270</v>
      </c>
      <c r="AC39" s="1976">
        <f>'6А'!Z51</f>
        <v>0</v>
      </c>
      <c r="AD39" s="1977">
        <f>'6Б'!Z51</f>
        <v>0</v>
      </c>
      <c r="AE39" s="1977">
        <f>'6В'!Z51</f>
        <v>0</v>
      </c>
      <c r="AF39" s="1977">
        <f>'6Г'!Z51</f>
        <v>0</v>
      </c>
      <c r="AG39" s="1977">
        <f>'6Д'!Z51</f>
        <v>0</v>
      </c>
      <c r="AH39" s="1977">
        <f>'6Е'!Z51</f>
        <v>0</v>
      </c>
      <c r="AI39" s="1977">
        <f>'6Ж'!Z51</f>
        <v>0</v>
      </c>
      <c r="AJ39" s="1466">
        <f>'6З'!Z51</f>
        <v>0</v>
      </c>
      <c r="AK39" s="1867">
        <f>SUM(AC39:AJ39)</f>
        <v>0</v>
      </c>
      <c r="AL39" s="221" t="e">
        <f>AK39*100/AK42</f>
        <v>#DIV/0!</v>
      </c>
      <c r="AM39" s="14"/>
      <c r="AN39" s="27"/>
      <c r="AO39" s="255" t="s">
        <v>283</v>
      </c>
      <c r="AP39" s="256">
        <f>'6А'!BK50</f>
        <v>0</v>
      </c>
      <c r="AQ39" s="257">
        <f>'6Б'!BK50</f>
        <v>0</v>
      </c>
      <c r="AR39" s="257">
        <f>'6В'!BK50</f>
        <v>0</v>
      </c>
      <c r="AS39" s="257">
        <f>'6Г'!BK50</f>
        <v>0</v>
      </c>
      <c r="AT39" s="257">
        <f>'6Д'!BK50</f>
        <v>0</v>
      </c>
      <c r="AU39" s="257">
        <f>'6Е'!BK50</f>
        <v>0</v>
      </c>
      <c r="AV39" s="257">
        <f>'6Ж'!BK50</f>
        <v>0</v>
      </c>
      <c r="AW39" s="1996">
        <f>'6З'!BK50</f>
        <v>0</v>
      </c>
      <c r="AX39" s="1990">
        <f>SUM(AP39:AW39)</f>
        <v>0</v>
      </c>
      <c r="AY39" s="259" t="e">
        <f>AX39*100/AX40</f>
        <v>#DIV/0!</v>
      </c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294"/>
      <c r="BT39" s="294"/>
      <c r="BU39" s="294"/>
      <c r="BV39" s="294"/>
      <c r="BW39" s="294"/>
      <c r="BX39" s="26"/>
      <c r="BY39" s="26"/>
      <c r="BZ39" s="26"/>
      <c r="CA39" s="26"/>
      <c r="CB39" s="14"/>
      <c r="CC39" s="14"/>
      <c r="CD39" s="14"/>
      <c r="CE39" s="14"/>
      <c r="CF39" s="14"/>
      <c r="CG39" s="23"/>
      <c r="CH39" s="27"/>
      <c r="CI39" s="3418"/>
      <c r="CJ39" s="3419"/>
      <c r="CK39" s="145" t="s">
        <v>256</v>
      </c>
      <c r="CL39" s="179" t="s">
        <v>257</v>
      </c>
      <c r="CM39" s="179" t="s">
        <v>258</v>
      </c>
      <c r="CN39" s="179" t="s">
        <v>259</v>
      </c>
      <c r="CO39" s="180" t="s">
        <v>260</v>
      </c>
      <c r="CP39" s="179" t="s">
        <v>261</v>
      </c>
      <c r="CQ39" s="180" t="s">
        <v>262</v>
      </c>
      <c r="CR39" s="181" t="s">
        <v>458</v>
      </c>
      <c r="CS39" s="301" t="s">
        <v>11</v>
      </c>
      <c r="CT39" s="181" t="s">
        <v>263</v>
      </c>
      <c r="CY39" s="22"/>
      <c r="CZ39" s="14"/>
      <c r="DA39" s="14"/>
      <c r="DB39" s="14"/>
      <c r="DC39" s="14"/>
      <c r="DD39" s="14"/>
      <c r="DE39" s="285"/>
      <c r="DF39" s="285"/>
      <c r="DG39" s="285"/>
      <c r="DH39" s="285"/>
      <c r="DI39" s="285"/>
      <c r="DJ39" s="285"/>
      <c r="DK39" s="285"/>
      <c r="DL39" s="28"/>
      <c r="DM39" s="28"/>
      <c r="DN39" s="14"/>
      <c r="DO39" s="14"/>
      <c r="DP39" s="79"/>
      <c r="DQ39" s="3606"/>
      <c r="DR39" s="1715" t="s">
        <v>401</v>
      </c>
      <c r="DS39" s="1723">
        <f>'6А'!EV60</f>
        <v>0</v>
      </c>
      <c r="DT39" s="1751">
        <f>'6Б'!EV60</f>
        <v>0</v>
      </c>
      <c r="DU39" s="1751">
        <f>'6В'!EV60</f>
        <v>0</v>
      </c>
      <c r="DV39" s="1751">
        <f>'6Г'!EV60</f>
        <v>0</v>
      </c>
      <c r="DW39" s="1751">
        <f>'6Д'!EV60</f>
        <v>0</v>
      </c>
      <c r="DX39" s="1751">
        <f>'6Е'!EV60</f>
        <v>0</v>
      </c>
      <c r="DY39" s="2014">
        <f>'6Ж'!EV60</f>
        <v>0</v>
      </c>
      <c r="DZ39" s="1878">
        <f>'6З'!EV60</f>
        <v>0</v>
      </c>
      <c r="EA39" s="2028">
        <f t="shared" si="11"/>
        <v>0</v>
      </c>
      <c r="EB39" s="1758" t="e">
        <f>EA39*100/EC37</f>
        <v>#DIV/0!</v>
      </c>
      <c r="ED39" s="80"/>
      <c r="EE39" s="56"/>
      <c r="EF39" s="569" t="s">
        <v>209</v>
      </c>
      <c r="EG39" s="2070">
        <f>'6А'!HQ80</f>
        <v>0</v>
      </c>
      <c r="EH39" s="2071">
        <f>'6Б'!HQ80</f>
        <v>0</v>
      </c>
      <c r="EI39" s="2071">
        <f>'6В'!HQ80</f>
        <v>0</v>
      </c>
      <c r="EJ39" s="2071">
        <f>'6Г'!HQ80</f>
        <v>0</v>
      </c>
      <c r="EK39" s="2071">
        <f>'6Д'!HQ80</f>
        <v>0</v>
      </c>
      <c r="EL39" s="2071">
        <f>'6Е'!HQ80</f>
        <v>0</v>
      </c>
      <c r="EM39" s="2071">
        <f>'6Ж'!HQ80</f>
        <v>0</v>
      </c>
      <c r="EN39" s="2072">
        <f>'6З'!HQ80</f>
        <v>0</v>
      </c>
      <c r="EO39" s="926">
        <f t="shared" si="15"/>
        <v>0</v>
      </c>
      <c r="EP39" s="996" t="e">
        <f>EO39*100/EO40</f>
        <v>#DIV/0!</v>
      </c>
      <c r="ER39" s="1090"/>
      <c r="ES39" s="3214" t="s">
        <v>344</v>
      </c>
      <c r="ET39" s="3215"/>
      <c r="EU39" s="2127">
        <f>'6А'!NB80</f>
        <v>0</v>
      </c>
      <c r="EV39" s="2128">
        <f>'6Б'!NB80</f>
        <v>0</v>
      </c>
      <c r="EW39" s="2128">
        <f>'6В'!NB80</f>
        <v>0</v>
      </c>
      <c r="EX39" s="2128">
        <f>'6Г'!NB80</f>
        <v>0</v>
      </c>
      <c r="EY39" s="2128">
        <f>'6Д'!NB80</f>
        <v>0</v>
      </c>
      <c r="EZ39" s="2128">
        <f>'6Е'!NB80</f>
        <v>0</v>
      </c>
      <c r="FA39" s="2128">
        <f>'6Ж'!NB80</f>
        <v>0</v>
      </c>
      <c r="FB39" s="2129">
        <f>'6З'!NB80</f>
        <v>0</v>
      </c>
      <c r="FC39" s="1910">
        <f t="shared" si="16"/>
        <v>0</v>
      </c>
      <c r="FD39" s="1147" t="e">
        <f>FC39*100/FC41</f>
        <v>#DIV/0!</v>
      </c>
      <c r="FE39" s="1090"/>
      <c r="FF39" s="3196" t="s">
        <v>344</v>
      </c>
      <c r="FG39" s="3197"/>
      <c r="FH39" s="2109">
        <f>'6А'!NG87</f>
        <v>0</v>
      </c>
      <c r="FI39" s="2110">
        <f>'6Б'!NG87</f>
        <v>0</v>
      </c>
      <c r="FJ39" s="2110">
        <f>'6В'!NG87</f>
        <v>0</v>
      </c>
      <c r="FK39" s="2110">
        <f>'6Г'!NG87</f>
        <v>0</v>
      </c>
      <c r="FL39" s="2110">
        <f>'6Д'!NG87</f>
        <v>0</v>
      </c>
      <c r="FM39" s="2110">
        <f>'6Е'!NG87</f>
        <v>0</v>
      </c>
      <c r="FN39" s="2110">
        <f>'6Ж'!NG87</f>
        <v>0</v>
      </c>
      <c r="FO39" s="2111">
        <f>'6З'!NG87</f>
        <v>0</v>
      </c>
      <c r="FP39" s="1895">
        <f t="shared" si="17"/>
        <v>0</v>
      </c>
      <c r="FQ39" s="1133" t="e">
        <f>FP39*100/FP41</f>
        <v>#DIV/0!</v>
      </c>
    </row>
    <row r="40" spans="1:198" s="91" customFormat="1" ht="30" customHeight="1" thickBot="1" x14ac:dyDescent="0.35">
      <c r="A40" s="27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326" t="s">
        <v>272</v>
      </c>
      <c r="Q40" s="1471">
        <f>'6А'!X52</f>
        <v>0</v>
      </c>
      <c r="R40" s="1475">
        <f>'6Б'!X52</f>
        <v>0</v>
      </c>
      <c r="S40" s="1475">
        <f>'6В'!X52</f>
        <v>0</v>
      </c>
      <c r="T40" s="1475">
        <f>'6Г'!X52</f>
        <v>0</v>
      </c>
      <c r="U40" s="1475">
        <f>'6Д'!X52</f>
        <v>0</v>
      </c>
      <c r="V40" s="1475">
        <f>'6Е'!X52</f>
        <v>0</v>
      </c>
      <c r="W40" s="1475">
        <f>'6Ж'!X52</f>
        <v>0</v>
      </c>
      <c r="X40" s="1476">
        <f>'6З'!X52</f>
        <v>0</v>
      </c>
      <c r="Y40" s="1867">
        <f>SUM(Q40:X40)</f>
        <v>0</v>
      </c>
      <c r="Z40" s="221" t="e">
        <f>Y40*100/Y42</f>
        <v>#DIV/0!</v>
      </c>
      <c r="AA40" s="73"/>
      <c r="AB40" s="326" t="s">
        <v>272</v>
      </c>
      <c r="AC40" s="1976">
        <f>'6А'!Z52</f>
        <v>0</v>
      </c>
      <c r="AD40" s="1977">
        <f>'6Б'!Z52</f>
        <v>0</v>
      </c>
      <c r="AE40" s="1977">
        <f>'6В'!Z52</f>
        <v>0</v>
      </c>
      <c r="AF40" s="1977">
        <f>'6Г'!Z52</f>
        <v>0</v>
      </c>
      <c r="AG40" s="1977">
        <f>'6Д'!Z52</f>
        <v>0</v>
      </c>
      <c r="AH40" s="1977">
        <f>'6Е'!Z52</f>
        <v>0</v>
      </c>
      <c r="AI40" s="1977">
        <f>'6Ж'!Z52</f>
        <v>0</v>
      </c>
      <c r="AJ40" s="1466">
        <f>'6З'!Z52</f>
        <v>0</v>
      </c>
      <c r="AK40" s="1867">
        <f>SUM(AC40:AJ40)</f>
        <v>0</v>
      </c>
      <c r="AL40" s="221" t="e">
        <f>AK40*100/AK42</f>
        <v>#DIV/0!</v>
      </c>
      <c r="AM40" s="14"/>
      <c r="AN40" s="27"/>
      <c r="AO40" s="313"/>
      <c r="AP40" s="314"/>
      <c r="AQ40" s="314"/>
      <c r="AR40" s="314"/>
      <c r="AS40" s="314"/>
      <c r="AT40" s="314"/>
      <c r="AU40" s="3383" t="s">
        <v>19</v>
      </c>
      <c r="AV40" s="3384"/>
      <c r="AW40" s="3385"/>
      <c r="AX40" s="315">
        <f>SUM(AX37:AX39)</f>
        <v>0</v>
      </c>
      <c r="AY40" s="269" t="e">
        <f>SUM(AY37:AY39)</f>
        <v>#DIV/0!</v>
      </c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294"/>
      <c r="BT40" s="294"/>
      <c r="BU40" s="294"/>
      <c r="BV40" s="294"/>
      <c r="BW40" s="294"/>
      <c r="BX40" s="26"/>
      <c r="BY40" s="26"/>
      <c r="BZ40" s="26"/>
      <c r="CA40" s="26"/>
      <c r="CB40" s="14"/>
      <c r="CC40" s="14"/>
      <c r="CD40" s="14"/>
      <c r="CE40" s="14"/>
      <c r="CF40" s="14"/>
      <c r="CG40" s="23"/>
      <c r="CH40" s="27"/>
      <c r="CI40" s="3408" t="s">
        <v>77</v>
      </c>
      <c r="CJ40" s="3409"/>
      <c r="CK40" s="47">
        <f>'6А'!EG58</f>
        <v>0</v>
      </c>
      <c r="CL40" s="71">
        <f>'6Б'!EG58</f>
        <v>0</v>
      </c>
      <c r="CM40" s="71">
        <f>'6В'!EG58</f>
        <v>0</v>
      </c>
      <c r="CN40" s="71">
        <f>'6Г'!EG58</f>
        <v>0</v>
      </c>
      <c r="CO40" s="71">
        <f>'6Д'!EG58</f>
        <v>0</v>
      </c>
      <c r="CP40" s="71">
        <f>'6Е'!EG58</f>
        <v>0</v>
      </c>
      <c r="CQ40" s="2007">
        <f>'6Ж'!EG58</f>
        <v>0</v>
      </c>
      <c r="CR40" s="48">
        <f>'6З'!EG58</f>
        <v>0</v>
      </c>
      <c r="CS40" s="303">
        <f>SUM(CK40:CR40)</f>
        <v>0</v>
      </c>
      <c r="CT40" s="292" t="e">
        <f>CS40*100/CS43</f>
        <v>#DIV/0!</v>
      </c>
      <c r="CY40" s="22"/>
      <c r="CZ40" s="14"/>
      <c r="DA40" s="14"/>
      <c r="DB40" s="14"/>
      <c r="DC40" s="14"/>
      <c r="DD40" s="14"/>
      <c r="DE40" s="285"/>
      <c r="DF40" s="285"/>
      <c r="DG40" s="285"/>
      <c r="DH40" s="285"/>
      <c r="DI40" s="285"/>
      <c r="DJ40" s="285"/>
      <c r="DK40" s="285"/>
      <c r="DL40" s="28"/>
      <c r="DM40" s="28"/>
      <c r="DN40" s="14"/>
      <c r="DO40" s="14"/>
      <c r="DP40" s="79"/>
      <c r="DQ40" s="3607" t="s">
        <v>223</v>
      </c>
      <c r="DR40" s="1712" t="s">
        <v>231</v>
      </c>
      <c r="DS40" s="1731">
        <f>'6А'!EX58</f>
        <v>0</v>
      </c>
      <c r="DT40" s="1732">
        <f>'6Б'!EX58</f>
        <v>0</v>
      </c>
      <c r="DU40" s="1732">
        <f>'6В'!EX58</f>
        <v>0</v>
      </c>
      <c r="DV40" s="1732">
        <f>'6Г'!EX58</f>
        <v>0</v>
      </c>
      <c r="DW40" s="1732">
        <f>'6Д'!EX58</f>
        <v>0</v>
      </c>
      <c r="DX40" s="1732">
        <f>'6Е'!EX58</f>
        <v>0</v>
      </c>
      <c r="DY40" s="1732">
        <f>'6Ж'!EX58</f>
        <v>0</v>
      </c>
      <c r="DZ40" s="1733">
        <f>'6З'!EX58</f>
        <v>0</v>
      </c>
      <c r="EA40" s="1754">
        <f t="shared" si="11"/>
        <v>0</v>
      </c>
      <c r="EB40" s="1757" t="e">
        <f>EA40*100/EC40</f>
        <v>#DIV/0!</v>
      </c>
      <c r="EC40" s="204">
        <f>SUM(EA40:EA42)</f>
        <v>0</v>
      </c>
      <c r="ED40" s="80"/>
      <c r="EE40" s="56"/>
      <c r="EF40" s="449" t="s">
        <v>19</v>
      </c>
      <c r="EG40" s="689"/>
      <c r="EH40" s="689"/>
      <c r="EI40" s="689"/>
      <c r="EJ40" s="689"/>
      <c r="EK40" s="689"/>
      <c r="EL40" s="689"/>
      <c r="EM40" s="689"/>
      <c r="EN40" s="689"/>
      <c r="EO40" s="1165">
        <f>SUM(EO37:EO39)</f>
        <v>0</v>
      </c>
      <c r="EP40" s="1656" t="e">
        <f>SUM(EP37:EP39)</f>
        <v>#DIV/0!</v>
      </c>
      <c r="ER40" s="828"/>
      <c r="ES40" s="3216" t="s">
        <v>345</v>
      </c>
      <c r="ET40" s="3217"/>
      <c r="EU40" s="2130">
        <f>'6А'!NB81</f>
        <v>0</v>
      </c>
      <c r="EV40" s="2131">
        <f>'6Б'!NB81</f>
        <v>0</v>
      </c>
      <c r="EW40" s="2131">
        <f>'6В'!NB81</f>
        <v>0</v>
      </c>
      <c r="EX40" s="2131">
        <f>'6Г'!NB81</f>
        <v>0</v>
      </c>
      <c r="EY40" s="2131">
        <f>'6Д'!NB81</f>
        <v>0</v>
      </c>
      <c r="EZ40" s="2131">
        <f>'6Е'!NB81</f>
        <v>0</v>
      </c>
      <c r="FA40" s="2131">
        <f>'6Ж'!NB81</f>
        <v>0</v>
      </c>
      <c r="FB40" s="2132">
        <f>'6З'!NB81</f>
        <v>0</v>
      </c>
      <c r="FC40" s="1911">
        <f t="shared" si="16"/>
        <v>0</v>
      </c>
      <c r="FD40" s="1148" t="e">
        <f>FC40*100/FC41</f>
        <v>#DIV/0!</v>
      </c>
      <c r="FE40" s="828"/>
      <c r="FF40" s="3596" t="s">
        <v>345</v>
      </c>
      <c r="FG40" s="3597"/>
      <c r="FH40" s="2112">
        <f>'6А'!NG88</f>
        <v>0</v>
      </c>
      <c r="FI40" s="2113">
        <f>'6Б'!NG88</f>
        <v>0</v>
      </c>
      <c r="FJ40" s="2113">
        <f>'6В'!NG88</f>
        <v>0</v>
      </c>
      <c r="FK40" s="2113">
        <f>'6Г'!NG88</f>
        <v>0</v>
      </c>
      <c r="FL40" s="2113">
        <f>'6Д'!NG88</f>
        <v>0</v>
      </c>
      <c r="FM40" s="2113">
        <f>'6Е'!NG88</f>
        <v>0</v>
      </c>
      <c r="FN40" s="2113">
        <f>'6Ж'!NG88</f>
        <v>0</v>
      </c>
      <c r="FO40" s="2114">
        <f>'6З'!NG88</f>
        <v>0</v>
      </c>
      <c r="FP40" s="1896">
        <f t="shared" si="17"/>
        <v>0</v>
      </c>
      <c r="FQ40" s="1134" t="e">
        <f>FP40*100/FP41</f>
        <v>#DIV/0!</v>
      </c>
    </row>
    <row r="41" spans="1:198" s="91" customFormat="1" ht="30" customHeight="1" thickBot="1" x14ac:dyDescent="0.35">
      <c r="A41" s="27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328" t="s">
        <v>274</v>
      </c>
      <c r="Q41" s="1979">
        <f>'6А'!X53</f>
        <v>0</v>
      </c>
      <c r="R41" s="1477">
        <f>'6Б'!X53</f>
        <v>0</v>
      </c>
      <c r="S41" s="1477">
        <f>'6В'!X53</f>
        <v>0</v>
      </c>
      <c r="T41" s="1477">
        <f>'6Г'!X53</f>
        <v>0</v>
      </c>
      <c r="U41" s="1477">
        <f>'6Д'!X53</f>
        <v>0</v>
      </c>
      <c r="V41" s="1864">
        <f>'6Е'!X53</f>
        <v>0</v>
      </c>
      <c r="W41" s="1864">
        <f>'6Ж'!X53</f>
        <v>0</v>
      </c>
      <c r="X41" s="1865">
        <f>'6З'!X53</f>
        <v>0</v>
      </c>
      <c r="Y41" s="1868">
        <f>SUM(Q41:X41)</f>
        <v>0</v>
      </c>
      <c r="Z41" s="236" t="e">
        <f>Y41*100/Y42</f>
        <v>#DIV/0!</v>
      </c>
      <c r="AA41" s="73"/>
      <c r="AB41" s="328" t="s">
        <v>274</v>
      </c>
      <c r="AC41" s="254">
        <f>'6А'!Z53</f>
        <v>0</v>
      </c>
      <c r="AD41" s="1467">
        <f>'6Б'!Z53</f>
        <v>0</v>
      </c>
      <c r="AE41" s="1467">
        <f>'6В'!Z53</f>
        <v>0</v>
      </c>
      <c r="AF41" s="1467">
        <f>'6Г'!Z53</f>
        <v>0</v>
      </c>
      <c r="AG41" s="1467">
        <f>'6Д'!Z53</f>
        <v>0</v>
      </c>
      <c r="AH41" s="1978">
        <f>'6Е'!Z53</f>
        <v>0</v>
      </c>
      <c r="AI41" s="1978">
        <f>'6Ж'!Z53</f>
        <v>0</v>
      </c>
      <c r="AJ41" s="1869">
        <f>'6З'!Z53</f>
        <v>0</v>
      </c>
      <c r="AK41" s="1868">
        <f>SUM(AC41:AJ41)</f>
        <v>0</v>
      </c>
      <c r="AL41" s="236" t="e">
        <f>AK41*100/AK42</f>
        <v>#DIV/0!</v>
      </c>
      <c r="AM41" s="14"/>
      <c r="AN41" s="27"/>
      <c r="AO41" s="313"/>
      <c r="AP41" s="314"/>
      <c r="AQ41" s="314"/>
      <c r="AR41" s="314"/>
      <c r="AS41" s="314"/>
      <c r="AT41" s="314"/>
      <c r="AU41" s="314"/>
      <c r="AV41" s="314"/>
      <c r="AW41" s="314"/>
      <c r="AX41" s="318"/>
      <c r="AY41" s="269"/>
      <c r="AZ41" s="14"/>
      <c r="BA41" s="14"/>
      <c r="BB41" s="22"/>
      <c r="BC41" s="22"/>
      <c r="BD41" s="22"/>
      <c r="BE41" s="22"/>
      <c r="BF41" s="22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294"/>
      <c r="BT41" s="294"/>
      <c r="BU41" s="294"/>
      <c r="BV41" s="294"/>
      <c r="BW41" s="294"/>
      <c r="BX41" s="26"/>
      <c r="BY41" s="26"/>
      <c r="BZ41" s="26"/>
      <c r="CA41" s="26"/>
      <c r="CB41" s="14"/>
      <c r="CC41" s="14"/>
      <c r="CD41" s="14"/>
      <c r="CE41" s="14"/>
      <c r="CF41" s="14"/>
      <c r="CG41" s="23"/>
      <c r="CH41" s="27"/>
      <c r="CI41" s="3369" t="s">
        <v>78</v>
      </c>
      <c r="CJ41" s="3370"/>
      <c r="CK41" s="49">
        <f>'6А'!EG59</f>
        <v>0</v>
      </c>
      <c r="CL41" s="59">
        <f>'6Б'!EG59</f>
        <v>0</v>
      </c>
      <c r="CM41" s="59">
        <f>'6В'!EG59</f>
        <v>0</v>
      </c>
      <c r="CN41" s="59">
        <f>'6Г'!EG59</f>
        <v>0</v>
      </c>
      <c r="CO41" s="59">
        <f>'6Д'!EG59</f>
        <v>0</v>
      </c>
      <c r="CP41" s="58">
        <f>'6Е'!EG59</f>
        <v>0</v>
      </c>
      <c r="CQ41" s="2008">
        <f>'6Ж'!EG59</f>
        <v>0</v>
      </c>
      <c r="CR41" s="57">
        <f>'6З'!EG59</f>
        <v>0</v>
      </c>
      <c r="CS41" s="227">
        <f>SUM(CK41:CR41)</f>
        <v>0</v>
      </c>
      <c r="CT41" s="218" t="e">
        <f>CS41*100/CS43</f>
        <v>#DIV/0!</v>
      </c>
      <c r="CY41" s="22"/>
      <c r="CZ41" s="14"/>
      <c r="DA41" s="14"/>
      <c r="DB41" s="14"/>
      <c r="DC41" s="14"/>
      <c r="DD41" s="14"/>
      <c r="DE41" s="28"/>
      <c r="DF41" s="321"/>
      <c r="DG41" s="321"/>
      <c r="DH41" s="321"/>
      <c r="DI41" s="321"/>
      <c r="DJ41" s="321"/>
      <c r="DK41" s="321"/>
      <c r="DL41" s="322"/>
      <c r="DM41" s="28"/>
      <c r="DN41" s="14"/>
      <c r="DO41" s="14"/>
      <c r="DP41" s="79"/>
      <c r="DQ41" s="3608"/>
      <c r="DR41" s="1713" t="s">
        <v>267</v>
      </c>
      <c r="DS41" s="1734">
        <f>'6А'!EX59</f>
        <v>0</v>
      </c>
      <c r="DT41" s="1735">
        <f>'6Б'!EX59</f>
        <v>0</v>
      </c>
      <c r="DU41" s="1735">
        <f>'6В'!EX59</f>
        <v>0</v>
      </c>
      <c r="DV41" s="1735">
        <f>'6Г'!EX59</f>
        <v>0</v>
      </c>
      <c r="DW41" s="1735">
        <f>'6Д'!EX59</f>
        <v>0</v>
      </c>
      <c r="DX41" s="1735">
        <f>'6Е'!EX59</f>
        <v>0</v>
      </c>
      <c r="DY41" s="1735">
        <f>'6Ж'!EX59</f>
        <v>0</v>
      </c>
      <c r="DZ41" s="1736">
        <f>'6З'!EX59</f>
        <v>0</v>
      </c>
      <c r="EA41" s="2028">
        <f t="shared" si="11"/>
        <v>0</v>
      </c>
      <c r="EB41" s="2025" t="e">
        <f>EA41*100/EC40</f>
        <v>#DIV/0!</v>
      </c>
      <c r="EC41" s="204"/>
      <c r="ED41" s="80"/>
      <c r="EE41" s="56"/>
      <c r="EO41" s="1159"/>
      <c r="EP41" s="1159"/>
      <c r="ER41" s="65"/>
      <c r="ES41" s="1115"/>
      <c r="ET41" s="1115"/>
      <c r="EU41" s="1115"/>
      <c r="EV41" s="1115"/>
      <c r="EW41" s="1115"/>
      <c r="EX41" s="1115"/>
      <c r="EY41" s="1115"/>
      <c r="EZ41" s="1115"/>
      <c r="FA41" s="1115"/>
      <c r="FB41" s="1115"/>
      <c r="FC41" s="1115">
        <f>SUM(FC37:FC40)</f>
        <v>0</v>
      </c>
      <c r="FD41" s="1123" t="e">
        <f>SUM(FD37:FD40)</f>
        <v>#DIV/0!</v>
      </c>
      <c r="FE41" s="65"/>
      <c r="FF41" s="1115"/>
      <c r="FG41" s="1115"/>
      <c r="FH41" s="1115"/>
      <c r="FI41" s="1115"/>
      <c r="FJ41" s="1115"/>
      <c r="FK41" s="1115"/>
      <c r="FL41" s="1115"/>
      <c r="FM41" s="1115"/>
      <c r="FN41" s="1115"/>
      <c r="FO41" s="1115"/>
      <c r="FP41" s="1115">
        <f>SUM(FP37:FP40)</f>
        <v>0</v>
      </c>
      <c r="FQ41" s="1123" t="e">
        <f>SUM(FQ37:FQ40)</f>
        <v>#DIV/0!</v>
      </c>
    </row>
    <row r="42" spans="1:198" s="91" customFormat="1" ht="30" customHeight="1" thickBot="1" x14ac:dyDescent="0.35">
      <c r="A42" s="27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56"/>
      <c r="Q42" s="84"/>
      <c r="R42" s="84"/>
      <c r="S42" s="84"/>
      <c r="T42" s="3342" t="s">
        <v>19</v>
      </c>
      <c r="U42" s="3343"/>
      <c r="V42" s="3343"/>
      <c r="W42" s="3343"/>
      <c r="X42" s="3344"/>
      <c r="Y42" s="323">
        <f>SUM(Y37:Y41)</f>
        <v>0</v>
      </c>
      <c r="Z42" s="266" t="e">
        <f>SUM(Z37:Z41)</f>
        <v>#DIV/0!</v>
      </c>
      <c r="AA42" s="73"/>
      <c r="AB42" s="56"/>
      <c r="AC42" s="64"/>
      <c r="AD42" s="64"/>
      <c r="AE42" s="64"/>
      <c r="AF42" s="3345" t="s">
        <v>19</v>
      </c>
      <c r="AG42" s="3346"/>
      <c r="AH42" s="3346"/>
      <c r="AI42" s="3346"/>
      <c r="AJ42" s="3347"/>
      <c r="AK42" s="323">
        <f>SUM(AK37:AK41)</f>
        <v>0</v>
      </c>
      <c r="AL42" s="266" t="e">
        <f>SUM(AL37:AL41)</f>
        <v>#DIV/0!</v>
      </c>
      <c r="AM42" s="14"/>
      <c r="AN42" s="27"/>
      <c r="AO42" s="267"/>
      <c r="AP42" s="267"/>
      <c r="AQ42" s="267"/>
      <c r="AR42" s="267"/>
      <c r="AS42" s="267"/>
      <c r="AT42" s="267"/>
      <c r="AU42" s="324"/>
      <c r="AV42" s="324"/>
      <c r="AW42" s="324"/>
      <c r="AX42" s="325"/>
      <c r="AY42" s="269"/>
      <c r="AZ42" s="14"/>
      <c r="BA42" s="14"/>
      <c r="BB42" s="22"/>
      <c r="BC42" s="22"/>
      <c r="BD42" s="22"/>
      <c r="BE42" s="22"/>
      <c r="BF42" s="22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294"/>
      <c r="BT42" s="294"/>
      <c r="BU42" s="294"/>
      <c r="BV42" s="294"/>
      <c r="BW42" s="294"/>
      <c r="BX42" s="26"/>
      <c r="BY42" s="26"/>
      <c r="BZ42" s="26"/>
      <c r="CA42" s="26"/>
      <c r="CB42" s="14"/>
      <c r="CC42" s="14"/>
      <c r="CD42" s="14"/>
      <c r="CE42" s="14"/>
      <c r="CF42" s="14"/>
      <c r="CG42" s="23"/>
      <c r="CH42" s="27"/>
      <c r="CI42" s="3398" t="s">
        <v>79</v>
      </c>
      <c r="CJ42" s="3399"/>
      <c r="CK42" s="50">
        <f>'6А'!EG60</f>
        <v>0</v>
      </c>
      <c r="CL42" s="61">
        <f>'6Б'!EG60</f>
        <v>0</v>
      </c>
      <c r="CM42" s="61">
        <f>'6В'!EG60</f>
        <v>0</v>
      </c>
      <c r="CN42" s="61">
        <f>'6Г'!EG60</f>
        <v>0</v>
      </c>
      <c r="CO42" s="61">
        <f>'6Д'!EG60</f>
        <v>0</v>
      </c>
      <c r="CP42" s="2009">
        <f>'6Е'!EG60</f>
        <v>0</v>
      </c>
      <c r="CQ42" s="2010">
        <f>'6Ж'!EG60</f>
        <v>0</v>
      </c>
      <c r="CR42" s="2011">
        <f>'6З'!EG60</f>
        <v>0</v>
      </c>
      <c r="CS42" s="281">
        <f>SUM(CK42:CR42)</f>
        <v>0</v>
      </c>
      <c r="CT42" s="242" t="e">
        <f>CS42*100/CS43</f>
        <v>#DIV/0!</v>
      </c>
      <c r="CY42" s="22"/>
      <c r="CZ42" s="14"/>
      <c r="DA42" s="14"/>
      <c r="DB42" s="14"/>
      <c r="DC42" s="14"/>
      <c r="DD42" s="14"/>
      <c r="DE42" s="22"/>
      <c r="DF42" s="22"/>
      <c r="DG42" s="22"/>
      <c r="DH42" s="22"/>
      <c r="DI42" s="22"/>
      <c r="DJ42" s="22"/>
      <c r="DK42" s="22"/>
      <c r="DL42" s="22"/>
      <c r="DM42" s="22"/>
      <c r="DN42" s="14"/>
      <c r="DO42" s="14"/>
      <c r="DP42" s="79"/>
      <c r="DQ42" s="3609"/>
      <c r="DR42" s="1750" t="s">
        <v>401</v>
      </c>
      <c r="DS42" s="1746">
        <f>'6А'!EX60</f>
        <v>0</v>
      </c>
      <c r="DT42" s="1747">
        <f>'6Б'!EX60</f>
        <v>0</v>
      </c>
      <c r="DU42" s="1747">
        <f>'6В'!EX60</f>
        <v>0</v>
      </c>
      <c r="DV42" s="1747">
        <f>'6Г'!EX60</f>
        <v>0</v>
      </c>
      <c r="DW42" s="1747">
        <f>'6Д'!EX60</f>
        <v>0</v>
      </c>
      <c r="DX42" s="1747">
        <f>'6Е'!EX60</f>
        <v>0</v>
      </c>
      <c r="DY42" s="1747">
        <f>'6Ж'!EX60</f>
        <v>0</v>
      </c>
      <c r="DZ42" s="1879">
        <f>'6З'!EX60</f>
        <v>0</v>
      </c>
      <c r="EA42" s="2028">
        <f t="shared" si="11"/>
        <v>0</v>
      </c>
      <c r="EB42" s="1759" t="e">
        <f>EA42*100/EC40</f>
        <v>#DIV/0!</v>
      </c>
      <c r="ED42" s="80"/>
      <c r="EE42" s="56"/>
      <c r="EF42" s="3569" t="s">
        <v>380</v>
      </c>
      <c r="EG42" s="3576" t="s">
        <v>255</v>
      </c>
      <c r="EH42" s="3577"/>
      <c r="EI42" s="3577"/>
      <c r="EJ42" s="3577"/>
      <c r="EK42" s="3577"/>
      <c r="EL42" s="3577"/>
      <c r="EM42" s="3577"/>
      <c r="EN42" s="3578"/>
      <c r="EO42" s="3556" t="s">
        <v>11</v>
      </c>
      <c r="EP42" s="3556" t="s">
        <v>397</v>
      </c>
      <c r="ER42" s="1093"/>
      <c r="ES42" s="3167" t="s">
        <v>331</v>
      </c>
      <c r="ET42" s="3168"/>
      <c r="EU42" s="3177" t="s">
        <v>255</v>
      </c>
      <c r="EV42" s="3178"/>
      <c r="EW42" s="3178"/>
      <c r="EX42" s="3178"/>
      <c r="EY42" s="3178"/>
      <c r="EZ42" s="3178"/>
      <c r="FA42" s="3178"/>
      <c r="FB42" s="3178"/>
      <c r="FC42" s="3179" t="s">
        <v>11</v>
      </c>
      <c r="FD42" s="3168" t="s">
        <v>397</v>
      </c>
      <c r="FE42" s="1095"/>
      <c r="FF42" s="3185" t="s">
        <v>348</v>
      </c>
      <c r="FG42" s="3186"/>
      <c r="FH42" s="3204" t="s">
        <v>255</v>
      </c>
      <c r="FI42" s="3205"/>
      <c r="FJ42" s="3205"/>
      <c r="FK42" s="3205"/>
      <c r="FL42" s="3205"/>
      <c r="FM42" s="3205"/>
      <c r="FN42" s="3206"/>
      <c r="FO42" s="3207"/>
      <c r="FP42" s="3185" t="s">
        <v>11</v>
      </c>
      <c r="FQ42" s="3190" t="s">
        <v>397</v>
      </c>
    </row>
    <row r="43" spans="1:198" s="91" customFormat="1" ht="38.25" customHeight="1" thickBot="1" x14ac:dyDescent="0.35">
      <c r="A43" s="27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68"/>
      <c r="R43" s="1468"/>
      <c r="S43" s="1468"/>
      <c r="T43" s="1468"/>
      <c r="U43" s="1468"/>
      <c r="V43" s="1468"/>
      <c r="W43" s="1468"/>
      <c r="X43" s="1468"/>
      <c r="Y43" s="14"/>
      <c r="Z43" s="274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302"/>
      <c r="AM43" s="14"/>
      <c r="AN43" s="27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22"/>
      <c r="BC43" s="22"/>
      <c r="BD43" s="22"/>
      <c r="BE43" s="22"/>
      <c r="BF43" s="22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294"/>
      <c r="BT43" s="294"/>
      <c r="BU43" s="294"/>
      <c r="BV43" s="294"/>
      <c r="BW43" s="294"/>
      <c r="BX43" s="26"/>
      <c r="BY43" s="26"/>
      <c r="BZ43" s="26"/>
      <c r="CA43" s="26"/>
      <c r="CB43" s="14"/>
      <c r="CC43" s="14"/>
      <c r="CD43" s="14"/>
      <c r="CE43" s="14"/>
      <c r="CF43" s="14"/>
      <c r="CG43" s="23"/>
      <c r="CH43" s="27"/>
      <c r="CI43" s="14"/>
      <c r="CJ43" s="14"/>
      <c r="CK43" s="14"/>
      <c r="CL43" s="14"/>
      <c r="CM43" s="14"/>
      <c r="CN43" s="14"/>
      <c r="CO43" s="14"/>
      <c r="CP43" s="3354" t="s">
        <v>19</v>
      </c>
      <c r="CQ43" s="3346"/>
      <c r="CR43" s="3355"/>
      <c r="CS43" s="247">
        <f>SUM(CS40:CS42)</f>
        <v>0</v>
      </c>
      <c r="CT43" s="1649" t="e">
        <f>SUM(CT40:CT42)</f>
        <v>#DIV/0!</v>
      </c>
      <c r="CY43" s="22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79"/>
      <c r="DQ43" s="3273" t="s">
        <v>224</v>
      </c>
      <c r="DR43" s="1711" t="s">
        <v>231</v>
      </c>
      <c r="DS43" s="1728">
        <f>'6А'!ER66</f>
        <v>0</v>
      </c>
      <c r="DT43" s="1729">
        <f>'6Б'!ER66</f>
        <v>0</v>
      </c>
      <c r="DU43" s="1729">
        <f>'6В'!ER66</f>
        <v>0</v>
      </c>
      <c r="DV43" s="1729">
        <f>'6Г'!ER66</f>
        <v>0</v>
      </c>
      <c r="DW43" s="1729">
        <f>'6Д'!ER66</f>
        <v>0</v>
      </c>
      <c r="DX43" s="1729">
        <f>'6Е'!ER66</f>
        <v>0</v>
      </c>
      <c r="DY43" s="2013">
        <f>'6Ж'!ER66</f>
        <v>0</v>
      </c>
      <c r="DZ43" s="1730">
        <f>'6З'!ER66</f>
        <v>0</v>
      </c>
      <c r="EA43" s="1754">
        <f t="shared" si="11"/>
        <v>0</v>
      </c>
      <c r="EB43" s="1757" t="e">
        <f>EA43*100/EC43</f>
        <v>#DIV/0!</v>
      </c>
      <c r="EC43" s="204">
        <f>SUM(EA43:EA45)</f>
        <v>0</v>
      </c>
      <c r="ED43" s="80"/>
      <c r="EE43" s="56"/>
      <c r="EF43" s="3570"/>
      <c r="EG43" s="693" t="s">
        <v>256</v>
      </c>
      <c r="EH43" s="694" t="s">
        <v>257</v>
      </c>
      <c r="EI43" s="694" t="s">
        <v>258</v>
      </c>
      <c r="EJ43" s="694" t="s">
        <v>259</v>
      </c>
      <c r="EK43" s="694" t="s">
        <v>260</v>
      </c>
      <c r="EL43" s="694" t="s">
        <v>261</v>
      </c>
      <c r="EM43" s="2034" t="s">
        <v>262</v>
      </c>
      <c r="EN43" s="695" t="s">
        <v>458</v>
      </c>
      <c r="EO43" s="3557"/>
      <c r="EP43" s="3558"/>
      <c r="ER43" s="1093"/>
      <c r="ES43" s="3169"/>
      <c r="ET43" s="3170"/>
      <c r="EU43" s="1141" t="s">
        <v>256</v>
      </c>
      <c r="EV43" s="1142" t="s">
        <v>257</v>
      </c>
      <c r="EW43" s="1142" t="s">
        <v>258</v>
      </c>
      <c r="EX43" s="1142" t="s">
        <v>259</v>
      </c>
      <c r="EY43" s="1142" t="s">
        <v>260</v>
      </c>
      <c r="EZ43" s="1142" t="s">
        <v>261</v>
      </c>
      <c r="FA43" s="1158" t="s">
        <v>262</v>
      </c>
      <c r="FB43" s="1158" t="s">
        <v>458</v>
      </c>
      <c r="FC43" s="3180"/>
      <c r="FD43" s="3170"/>
      <c r="FE43" s="1089"/>
      <c r="FF43" s="3187"/>
      <c r="FG43" s="3188"/>
      <c r="FH43" s="1143" t="s">
        <v>256</v>
      </c>
      <c r="FI43" s="1144" t="s">
        <v>257</v>
      </c>
      <c r="FJ43" s="1144" t="s">
        <v>258</v>
      </c>
      <c r="FK43" s="1144" t="s">
        <v>259</v>
      </c>
      <c r="FL43" s="1144" t="s">
        <v>260</v>
      </c>
      <c r="FM43" s="1144" t="s">
        <v>261</v>
      </c>
      <c r="FN43" s="2044" t="s">
        <v>262</v>
      </c>
      <c r="FO43" s="1145" t="s">
        <v>458</v>
      </c>
      <c r="FP43" s="3189"/>
      <c r="FQ43" s="3191"/>
    </row>
    <row r="44" spans="1:198" s="91" customFormat="1" ht="30" customHeight="1" x14ac:dyDescent="0.3">
      <c r="A44" s="27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3356" t="s">
        <v>284</v>
      </c>
      <c r="Q44" s="3357"/>
      <c r="R44" s="3357"/>
      <c r="S44" s="3357"/>
      <c r="T44" s="3357"/>
      <c r="U44" s="3358"/>
      <c r="V44" s="3358"/>
      <c r="W44" s="3358"/>
      <c r="X44" s="3358"/>
      <c r="Y44" s="3348" t="s">
        <v>248</v>
      </c>
      <c r="Z44" s="3351" t="s">
        <v>249</v>
      </c>
      <c r="AA44" s="73"/>
      <c r="AB44" s="3356" t="s">
        <v>53</v>
      </c>
      <c r="AC44" s="3357"/>
      <c r="AD44" s="3357"/>
      <c r="AE44" s="3357"/>
      <c r="AF44" s="3357"/>
      <c r="AG44" s="3358"/>
      <c r="AH44" s="3358"/>
      <c r="AI44" s="3358"/>
      <c r="AJ44" s="3358"/>
      <c r="AK44" s="3348" t="s">
        <v>248</v>
      </c>
      <c r="AL44" s="3351" t="s">
        <v>249</v>
      </c>
      <c r="AM44" s="14"/>
      <c r="AN44" s="27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22"/>
      <c r="BC44" s="22"/>
      <c r="BD44" s="22"/>
      <c r="BE44" s="22"/>
      <c r="BF44" s="22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330"/>
      <c r="BT44" s="330"/>
      <c r="BU44" s="330"/>
      <c r="BV44" s="330"/>
      <c r="BW44" s="330"/>
      <c r="BX44" s="26"/>
      <c r="BY44" s="26"/>
      <c r="BZ44" s="26"/>
      <c r="CA44" s="26"/>
      <c r="CB44" s="14"/>
      <c r="CC44" s="14"/>
      <c r="CD44" s="14"/>
      <c r="CE44" s="14"/>
      <c r="CF44" s="14"/>
      <c r="CG44" s="23"/>
      <c r="CH44" s="27"/>
      <c r="CI44" s="14"/>
      <c r="CJ44" s="14"/>
      <c r="CK44" s="14"/>
      <c r="CL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79"/>
      <c r="DQ44" s="3274"/>
      <c r="DR44" s="1752" t="s">
        <v>267</v>
      </c>
      <c r="DS44" s="1725">
        <f>'6А'!ER67</f>
        <v>0</v>
      </c>
      <c r="DT44" s="1726">
        <f>'6Б'!ER67</f>
        <v>0</v>
      </c>
      <c r="DU44" s="1726">
        <f>'6В'!ER67</f>
        <v>0</v>
      </c>
      <c r="DV44" s="1726">
        <f>'6Г'!ER67</f>
        <v>0</v>
      </c>
      <c r="DW44" s="1726">
        <f>'6Д'!ER67</f>
        <v>0</v>
      </c>
      <c r="DX44" s="1729">
        <f>'6Е'!ER67</f>
        <v>0</v>
      </c>
      <c r="DY44" s="2013">
        <f>'6Ж'!ER67</f>
        <v>0</v>
      </c>
      <c r="DZ44" s="1730">
        <f>'6З'!ER67</f>
        <v>0</v>
      </c>
      <c r="EA44" s="1755">
        <f t="shared" si="11"/>
        <v>0</v>
      </c>
      <c r="EB44" s="1758" t="e">
        <f>EA44*100/EC43</f>
        <v>#DIV/0!</v>
      </c>
      <c r="EC44" s="204"/>
      <c r="ED44" s="80"/>
      <c r="EE44" s="56"/>
      <c r="EF44" s="596" t="s">
        <v>324</v>
      </c>
      <c r="EG44" s="2073">
        <f>'6А'!HV78</f>
        <v>0</v>
      </c>
      <c r="EH44" s="2074">
        <f>'6Б'!HV78</f>
        <v>0</v>
      </c>
      <c r="EI44" s="2074">
        <f>'6В'!HV78</f>
        <v>0</v>
      </c>
      <c r="EJ44" s="2074">
        <f>'6Г'!HV78</f>
        <v>0</v>
      </c>
      <c r="EK44" s="2074">
        <f>'6Д'!HV78</f>
        <v>0</v>
      </c>
      <c r="EL44" s="2074">
        <f>'6Е'!HV78</f>
        <v>0</v>
      </c>
      <c r="EM44" s="2074">
        <f>'6Ж'!HV78</f>
        <v>0</v>
      </c>
      <c r="EN44" s="2075">
        <f>'6З'!HV78</f>
        <v>0</v>
      </c>
      <c r="EO44" s="924">
        <f>SUM(EG44:EN44)</f>
        <v>0</v>
      </c>
      <c r="EP44" s="994" t="e">
        <f>EO44*100/EO47</f>
        <v>#DIV/0!</v>
      </c>
      <c r="ER44" s="1090"/>
      <c r="ES44" s="3212" t="s">
        <v>342</v>
      </c>
      <c r="ET44" s="3213"/>
      <c r="EU44" s="2115">
        <f>'6А'!NG71</f>
        <v>0</v>
      </c>
      <c r="EV44" s="2116">
        <f>'6Б'!NG71</f>
        <v>0</v>
      </c>
      <c r="EW44" s="2116">
        <f>'6В'!NG71</f>
        <v>0</v>
      </c>
      <c r="EX44" s="2116">
        <f>'6Г'!NG71</f>
        <v>0</v>
      </c>
      <c r="EY44" s="2116">
        <f>'6Д'!NG71</f>
        <v>0</v>
      </c>
      <c r="EZ44" s="2116">
        <f>'6Е'!NG71</f>
        <v>0</v>
      </c>
      <c r="FA44" s="2116">
        <f>'6Ж'!NG71</f>
        <v>0</v>
      </c>
      <c r="FB44" s="2117">
        <f>'6З'!NG71</f>
        <v>0</v>
      </c>
      <c r="FC44" s="1900">
        <f>SUM(EU44:FB44)</f>
        <v>0</v>
      </c>
      <c r="FD44" s="1129" t="e">
        <f>FC44*100/FC48</f>
        <v>#DIV/0!</v>
      </c>
      <c r="FE44" s="1090"/>
      <c r="FF44" s="3271" t="s">
        <v>342</v>
      </c>
      <c r="FG44" s="3272"/>
      <c r="FH44" s="2142">
        <f>'6А'!NL85</f>
        <v>0</v>
      </c>
      <c r="FI44" s="2143">
        <f>'6Б'!NL85</f>
        <v>0</v>
      </c>
      <c r="FJ44" s="2143">
        <f>'6В'!NL85</f>
        <v>0</v>
      </c>
      <c r="FK44" s="2143">
        <f>'6Г'!NL85</f>
        <v>0</v>
      </c>
      <c r="FL44" s="2143">
        <f>'6Д'!NL85</f>
        <v>0</v>
      </c>
      <c r="FM44" s="2143">
        <f>'6Е'!NL85</f>
        <v>0</v>
      </c>
      <c r="FN44" s="2143">
        <f>'6Ж'!NL85</f>
        <v>0</v>
      </c>
      <c r="FO44" s="2144">
        <f>'6З'!NL85</f>
        <v>0</v>
      </c>
      <c r="FP44" s="1906">
        <f>SUM(FH44:FO44)</f>
        <v>0</v>
      </c>
      <c r="FQ44" s="1175" t="e">
        <f>FP44*100/FP48</f>
        <v>#DIV/0!</v>
      </c>
    </row>
    <row r="45" spans="1:198" s="91" customFormat="1" ht="30" customHeight="1" thickBot="1" x14ac:dyDescent="0.35">
      <c r="A45" s="27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3359"/>
      <c r="Q45" s="3360"/>
      <c r="R45" s="3360"/>
      <c r="S45" s="3360"/>
      <c r="T45" s="3360"/>
      <c r="U45" s="3361"/>
      <c r="V45" s="3361"/>
      <c r="W45" s="3361"/>
      <c r="X45" s="3361"/>
      <c r="Y45" s="3349"/>
      <c r="Z45" s="3352"/>
      <c r="AA45" s="22"/>
      <c r="AB45" s="3359"/>
      <c r="AC45" s="3360"/>
      <c r="AD45" s="3360"/>
      <c r="AE45" s="3360"/>
      <c r="AF45" s="3360"/>
      <c r="AG45" s="3361"/>
      <c r="AH45" s="3361"/>
      <c r="AI45" s="3361"/>
      <c r="AJ45" s="3361"/>
      <c r="AK45" s="3349"/>
      <c r="AL45" s="3352"/>
      <c r="AM45" s="14"/>
      <c r="AN45" s="27"/>
      <c r="AO45" s="22"/>
      <c r="AP45" s="22"/>
      <c r="AQ45" s="22"/>
      <c r="AR45" s="22"/>
      <c r="AS45" s="22"/>
      <c r="AT45" s="22"/>
      <c r="AU45" s="14"/>
      <c r="AV45" s="14"/>
      <c r="AW45" s="14"/>
      <c r="AX45" s="14"/>
      <c r="AY45" s="14"/>
      <c r="AZ45" s="14"/>
      <c r="BA45" s="14"/>
      <c r="BB45" s="22"/>
      <c r="BC45" s="22"/>
      <c r="BD45" s="22"/>
      <c r="BE45" s="22"/>
      <c r="BF45" s="22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330"/>
      <c r="BT45" s="330"/>
      <c r="BU45" s="330"/>
      <c r="BV45" s="330"/>
      <c r="BW45" s="330"/>
      <c r="BX45" s="26"/>
      <c r="BY45" s="26"/>
      <c r="BZ45" s="26"/>
      <c r="CA45" s="26"/>
      <c r="CB45" s="14"/>
      <c r="CC45" s="14"/>
      <c r="CD45" s="14"/>
      <c r="CE45" s="14"/>
      <c r="CF45" s="14"/>
      <c r="CG45" s="23"/>
      <c r="CH45" s="27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79"/>
      <c r="DQ45" s="3610"/>
      <c r="DR45" s="1750" t="s">
        <v>401</v>
      </c>
      <c r="DS45" s="1723">
        <f>'6А'!ER68</f>
        <v>0</v>
      </c>
      <c r="DT45" s="1724">
        <f>'6Б'!ER68</f>
        <v>0</v>
      </c>
      <c r="DU45" s="1724">
        <f>'6В'!ER68</f>
        <v>0</v>
      </c>
      <c r="DV45" s="1724">
        <f>'6Г'!ER68</f>
        <v>0</v>
      </c>
      <c r="DW45" s="1724">
        <f>'6Д'!ER68</f>
        <v>0</v>
      </c>
      <c r="DX45" s="1751">
        <f>'6Е'!ER68</f>
        <v>0</v>
      </c>
      <c r="DY45" s="2014">
        <f>'6Ж'!ER68</f>
        <v>0</v>
      </c>
      <c r="DZ45" s="1878">
        <f>'6З'!ER68</f>
        <v>0</v>
      </c>
      <c r="EA45" s="1756">
        <f t="shared" si="11"/>
        <v>0</v>
      </c>
      <c r="EB45" s="1759" t="e">
        <f>EA45*100/EC43</f>
        <v>#DIV/0!</v>
      </c>
      <c r="ED45" s="80"/>
      <c r="EE45" s="56"/>
      <c r="EF45" s="597" t="s">
        <v>325</v>
      </c>
      <c r="EG45" s="2076">
        <f>'6А'!HV79</f>
        <v>0</v>
      </c>
      <c r="EH45" s="2077">
        <f>'6Б'!HV79</f>
        <v>0</v>
      </c>
      <c r="EI45" s="2077">
        <f>'6В'!HV79</f>
        <v>0</v>
      </c>
      <c r="EJ45" s="2077">
        <f>'6Г'!HV79</f>
        <v>0</v>
      </c>
      <c r="EK45" s="2077">
        <f>'6Д'!HV79</f>
        <v>0</v>
      </c>
      <c r="EL45" s="2077">
        <f>'6Е'!HV79</f>
        <v>0</v>
      </c>
      <c r="EM45" s="2077">
        <f>'6Ж'!HV79</f>
        <v>0</v>
      </c>
      <c r="EN45" s="2078">
        <f>'6З'!HV79</f>
        <v>0</v>
      </c>
      <c r="EO45" s="925">
        <f t="shared" ref="EO45:EO46" si="18">SUM(EG45:EN45)</f>
        <v>0</v>
      </c>
      <c r="EP45" s="995" t="e">
        <f>EO45*100/EO47</f>
        <v>#DIV/0!</v>
      </c>
      <c r="ER45" s="1090"/>
      <c r="ES45" s="3633" t="s">
        <v>343</v>
      </c>
      <c r="ET45" s="3634"/>
      <c r="EU45" s="2118">
        <f>'6А'!NG72</f>
        <v>0</v>
      </c>
      <c r="EV45" s="2119">
        <f>'6Б'!NG72</f>
        <v>0</v>
      </c>
      <c r="EW45" s="2119">
        <f>'6В'!NG72</f>
        <v>0</v>
      </c>
      <c r="EX45" s="2119">
        <f>'6Г'!NG72</f>
        <v>0</v>
      </c>
      <c r="EY45" s="2119">
        <f>'6Д'!NG72</f>
        <v>0</v>
      </c>
      <c r="EZ45" s="2119">
        <f>'6Е'!NG72</f>
        <v>0</v>
      </c>
      <c r="FA45" s="2119">
        <f>'6Ж'!NG72</f>
        <v>0</v>
      </c>
      <c r="FB45" s="2120">
        <f>'6З'!NG72</f>
        <v>0</v>
      </c>
      <c r="FC45" s="1901">
        <f t="shared" ref="FC45:FC47" si="19">SUM(EU45:FB45)</f>
        <v>0</v>
      </c>
      <c r="FD45" s="1130" t="e">
        <f>FC45*100/FC48</f>
        <v>#DIV/0!</v>
      </c>
      <c r="FE45" s="1090"/>
      <c r="FF45" s="3208" t="s">
        <v>343</v>
      </c>
      <c r="FG45" s="3209"/>
      <c r="FH45" s="2145">
        <f>'6А'!NL86</f>
        <v>0</v>
      </c>
      <c r="FI45" s="2146">
        <f>'6Б'!NL86</f>
        <v>0</v>
      </c>
      <c r="FJ45" s="2146">
        <f>'6В'!NL86</f>
        <v>0</v>
      </c>
      <c r="FK45" s="2146">
        <f>'6Г'!NL86</f>
        <v>0</v>
      </c>
      <c r="FL45" s="2146">
        <f>'6Д'!NL86</f>
        <v>0</v>
      </c>
      <c r="FM45" s="2146">
        <f>'6Е'!NL86</f>
        <v>0</v>
      </c>
      <c r="FN45" s="2146">
        <f>'6Ж'!NL86</f>
        <v>0</v>
      </c>
      <c r="FO45" s="2147">
        <f>'6З'!NL86</f>
        <v>0</v>
      </c>
      <c r="FP45" s="1907">
        <f t="shared" ref="FP45:FP47" si="20">SUM(FH45:FO45)</f>
        <v>0</v>
      </c>
      <c r="FQ45" s="1176" t="e">
        <f>FP45*100/FP48</f>
        <v>#DIV/0!</v>
      </c>
    </row>
    <row r="46" spans="1:198" s="91" customFormat="1" ht="30" customHeight="1" thickBot="1" x14ac:dyDescent="0.35">
      <c r="A46" s="27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3362"/>
      <c r="Q46" s="3363"/>
      <c r="R46" s="3363"/>
      <c r="S46" s="3363"/>
      <c r="T46" s="3363"/>
      <c r="U46" s="3364"/>
      <c r="V46" s="3364"/>
      <c r="W46" s="3364"/>
      <c r="X46" s="3364"/>
      <c r="Y46" s="3349"/>
      <c r="Z46" s="3352"/>
      <c r="AA46" s="22"/>
      <c r="AB46" s="3362"/>
      <c r="AC46" s="3363"/>
      <c r="AD46" s="3363"/>
      <c r="AE46" s="3363"/>
      <c r="AF46" s="3363"/>
      <c r="AG46" s="3364"/>
      <c r="AH46" s="3364"/>
      <c r="AI46" s="3364"/>
      <c r="AJ46" s="3364"/>
      <c r="AK46" s="3349"/>
      <c r="AL46" s="3352"/>
      <c r="AM46" s="14"/>
      <c r="AN46" s="27"/>
      <c r="AO46" s="331"/>
      <c r="AP46" s="332"/>
      <c r="AQ46" s="333"/>
      <c r="AR46" s="22"/>
      <c r="AS46" s="22"/>
      <c r="AT46" s="22"/>
      <c r="AU46" s="14"/>
      <c r="AV46" s="14"/>
      <c r="AW46" s="14"/>
      <c r="AX46" s="14"/>
      <c r="AY46" s="14"/>
      <c r="AZ46" s="14"/>
      <c r="BA46" s="14"/>
      <c r="BB46" s="22"/>
      <c r="BC46" s="22"/>
      <c r="BD46" s="22"/>
      <c r="BE46" s="22"/>
      <c r="BF46" s="22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330"/>
      <c r="BT46" s="330"/>
      <c r="BU46" s="330"/>
      <c r="BV46" s="330"/>
      <c r="BW46" s="330"/>
      <c r="BX46" s="26"/>
      <c r="BY46" s="26"/>
      <c r="BZ46" s="26"/>
      <c r="CA46" s="26"/>
      <c r="CB46" s="14"/>
      <c r="CC46" s="14"/>
      <c r="CD46" s="14"/>
      <c r="CE46" s="14"/>
      <c r="CF46" s="14"/>
      <c r="CG46" s="23"/>
      <c r="CH46" s="27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79"/>
      <c r="DQ46" s="3611" t="s">
        <v>225</v>
      </c>
      <c r="DR46" s="1748" t="s">
        <v>231</v>
      </c>
      <c r="DS46" s="1731">
        <f>'6А'!ET66</f>
        <v>0</v>
      </c>
      <c r="DT46" s="1732">
        <f>'6Б'!ET66</f>
        <v>0</v>
      </c>
      <c r="DU46" s="1732">
        <f>'6В'!ET66</f>
        <v>0</v>
      </c>
      <c r="DV46" s="1732">
        <f>'6Г'!ET66</f>
        <v>0</v>
      </c>
      <c r="DW46" s="1732">
        <f>'6Д'!ET66</f>
        <v>0</v>
      </c>
      <c r="DX46" s="1732">
        <f>'6Е'!ET66</f>
        <v>0</v>
      </c>
      <c r="DY46" s="1732">
        <f>'6Ж'!ET66</f>
        <v>0</v>
      </c>
      <c r="DZ46" s="1733">
        <f>'6З'!ET66</f>
        <v>0</v>
      </c>
      <c r="EA46" s="2029">
        <f t="shared" si="11"/>
        <v>0</v>
      </c>
      <c r="EB46" s="2026" t="e">
        <f>EA46*100/EC46</f>
        <v>#DIV/0!</v>
      </c>
      <c r="EC46" s="204">
        <f>SUM(EA46:EA48)</f>
        <v>0</v>
      </c>
      <c r="ED46" s="335"/>
      <c r="EE46" s="334"/>
      <c r="EF46" s="598" t="s">
        <v>209</v>
      </c>
      <c r="EG46" s="2079">
        <f>'6А'!HV80</f>
        <v>0</v>
      </c>
      <c r="EH46" s="2080">
        <f>'6Б'!HV80</f>
        <v>0</v>
      </c>
      <c r="EI46" s="2080">
        <f>'6В'!HV80</f>
        <v>0</v>
      </c>
      <c r="EJ46" s="2080">
        <f>'6Г'!HV80</f>
        <v>0</v>
      </c>
      <c r="EK46" s="2080">
        <f>'6Д'!HV80</f>
        <v>0</v>
      </c>
      <c r="EL46" s="2080">
        <f>'6Е'!HV80</f>
        <v>0</v>
      </c>
      <c r="EM46" s="2080">
        <f>'6Ж'!HV80</f>
        <v>0</v>
      </c>
      <c r="EN46" s="2081">
        <f>'6З'!HV80</f>
        <v>0</v>
      </c>
      <c r="EO46" s="926">
        <f t="shared" si="18"/>
        <v>0</v>
      </c>
      <c r="EP46" s="996" t="e">
        <f>EO46*100/EO47</f>
        <v>#DIV/0!</v>
      </c>
      <c r="EQ46" s="65"/>
      <c r="ER46" s="1090"/>
      <c r="ES46" s="3633" t="s">
        <v>344</v>
      </c>
      <c r="ET46" s="3634"/>
      <c r="EU46" s="2118">
        <f>'6А'!NG73</f>
        <v>0</v>
      </c>
      <c r="EV46" s="2119">
        <f>'6Б'!NG73</f>
        <v>0</v>
      </c>
      <c r="EW46" s="2119">
        <f>'6В'!NG73</f>
        <v>0</v>
      </c>
      <c r="EX46" s="2119">
        <f>'6Г'!NG73</f>
        <v>0</v>
      </c>
      <c r="EY46" s="2119">
        <f>'6Д'!NG73</f>
        <v>0</v>
      </c>
      <c r="EZ46" s="2119">
        <f>'6Е'!NG73</f>
        <v>0</v>
      </c>
      <c r="FA46" s="2119">
        <f>'6Ж'!NG73</f>
        <v>0</v>
      </c>
      <c r="FB46" s="2120">
        <f>'6З'!NG73</f>
        <v>0</v>
      </c>
      <c r="FC46" s="1901">
        <f t="shared" si="19"/>
        <v>0</v>
      </c>
      <c r="FD46" s="1130" t="e">
        <f>FC46*100/FC48</f>
        <v>#DIV/0!</v>
      </c>
      <c r="FE46" s="1090"/>
      <c r="FF46" s="3208" t="s">
        <v>344</v>
      </c>
      <c r="FG46" s="3209"/>
      <c r="FH46" s="2145">
        <f>'6А'!NL87</f>
        <v>0</v>
      </c>
      <c r="FI46" s="2146">
        <f>'6Б'!NL87</f>
        <v>0</v>
      </c>
      <c r="FJ46" s="2146">
        <f>'6В'!NL87</f>
        <v>0</v>
      </c>
      <c r="FK46" s="2146">
        <f>'6Г'!NL87</f>
        <v>0</v>
      </c>
      <c r="FL46" s="2146">
        <f>'6Д'!NL87</f>
        <v>0</v>
      </c>
      <c r="FM46" s="2146">
        <f>'6Е'!NL87</f>
        <v>0</v>
      </c>
      <c r="FN46" s="2146">
        <f>'6Ж'!NL87</f>
        <v>0</v>
      </c>
      <c r="FO46" s="2147">
        <f>'6З'!NL87</f>
        <v>0</v>
      </c>
      <c r="FP46" s="1907">
        <f t="shared" si="20"/>
        <v>0</v>
      </c>
      <c r="FQ46" s="1176" t="e">
        <f>FP46*100/FP48</f>
        <v>#DIV/0!</v>
      </c>
    </row>
    <row r="47" spans="1:198" s="91" customFormat="1" ht="42" customHeight="1" thickBot="1" x14ac:dyDescent="0.35">
      <c r="A47" s="27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90" t="s">
        <v>21</v>
      </c>
      <c r="Q47" s="1862" t="s">
        <v>256</v>
      </c>
      <c r="R47" s="1863" t="s">
        <v>257</v>
      </c>
      <c r="S47" s="1863" t="s">
        <v>258</v>
      </c>
      <c r="T47" s="1863" t="s">
        <v>259</v>
      </c>
      <c r="U47" s="1863" t="s">
        <v>260</v>
      </c>
      <c r="V47" s="1863" t="s">
        <v>261</v>
      </c>
      <c r="W47" s="1863" t="s">
        <v>262</v>
      </c>
      <c r="X47" s="1863" t="s">
        <v>458</v>
      </c>
      <c r="Y47" s="3350"/>
      <c r="Z47" s="3353"/>
      <c r="AA47" s="161"/>
      <c r="AB47" s="190" t="s">
        <v>21</v>
      </c>
      <c r="AC47" s="1862" t="s">
        <v>256</v>
      </c>
      <c r="AD47" s="1863" t="s">
        <v>257</v>
      </c>
      <c r="AE47" s="1863" t="s">
        <v>258</v>
      </c>
      <c r="AF47" s="1863" t="s">
        <v>259</v>
      </c>
      <c r="AG47" s="1863" t="s">
        <v>260</v>
      </c>
      <c r="AH47" s="1863" t="s">
        <v>261</v>
      </c>
      <c r="AI47" s="1863" t="s">
        <v>262</v>
      </c>
      <c r="AJ47" s="1863" t="s">
        <v>458</v>
      </c>
      <c r="AK47" s="3350"/>
      <c r="AL47" s="3353"/>
      <c r="AM47" s="14"/>
      <c r="AN47" s="27"/>
      <c r="AO47" s="336"/>
      <c r="AP47" s="337"/>
      <c r="AQ47" s="338"/>
      <c r="AR47" s="22"/>
      <c r="AS47" s="22"/>
      <c r="AT47" s="22"/>
      <c r="AU47" s="14"/>
      <c r="AV47" s="14"/>
      <c r="AW47" s="14"/>
      <c r="AX47" s="14"/>
      <c r="AY47" s="14"/>
      <c r="AZ47" s="14"/>
      <c r="BA47" s="14"/>
      <c r="BB47" s="22"/>
      <c r="BC47" s="22"/>
      <c r="BD47" s="22"/>
      <c r="BE47" s="22"/>
      <c r="BF47" s="22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330"/>
      <c r="BT47" s="330"/>
      <c r="BU47" s="330"/>
      <c r="BV47" s="330"/>
      <c r="BW47" s="330"/>
      <c r="BX47" s="26"/>
      <c r="BY47" s="26"/>
      <c r="BZ47" s="26"/>
      <c r="CA47" s="26"/>
      <c r="CB47" s="14"/>
      <c r="CC47" s="14"/>
      <c r="CD47" s="14"/>
      <c r="CE47" s="14"/>
      <c r="CF47" s="14"/>
      <c r="CG47" s="23"/>
      <c r="CH47" s="27"/>
      <c r="CI47" s="3389" t="s">
        <v>71</v>
      </c>
      <c r="CJ47" s="3390"/>
      <c r="CK47" s="3391"/>
      <c r="CL47" s="3392"/>
      <c r="CM47" s="3392"/>
      <c r="CN47" s="3392"/>
      <c r="CO47" s="3392"/>
      <c r="CP47" s="3392"/>
      <c r="CQ47" s="3392"/>
      <c r="CR47" s="3392"/>
      <c r="CS47" s="3393"/>
      <c r="CT47" s="339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79"/>
      <c r="DQ47" s="3608"/>
      <c r="DR47" s="1749" t="s">
        <v>267</v>
      </c>
      <c r="DS47" s="1734">
        <f>'6А'!ET67</f>
        <v>0</v>
      </c>
      <c r="DT47" s="1735">
        <f>'6Б'!ET67</f>
        <v>0</v>
      </c>
      <c r="DU47" s="1735">
        <f>'6В'!ET67</f>
        <v>0</v>
      </c>
      <c r="DV47" s="1735">
        <f>'6Г'!ET67</f>
        <v>0</v>
      </c>
      <c r="DW47" s="1735">
        <f>'6Д'!ET67</f>
        <v>0</v>
      </c>
      <c r="DX47" s="1735">
        <f>'6Е'!ET67</f>
        <v>0</v>
      </c>
      <c r="DY47" s="1735">
        <f>'6Ж'!ET67</f>
        <v>0</v>
      </c>
      <c r="DZ47" s="1736">
        <f>'6З'!ET67</f>
        <v>0</v>
      </c>
      <c r="EA47" s="1755">
        <f t="shared" si="11"/>
        <v>0</v>
      </c>
      <c r="EB47" s="1758" t="e">
        <f>EA47*100/EC46</f>
        <v>#DIV/0!</v>
      </c>
      <c r="EC47" s="204"/>
      <c r="ED47" s="80"/>
      <c r="EE47" s="56"/>
      <c r="EF47" s="454" t="s">
        <v>19</v>
      </c>
      <c r="EG47" s="673"/>
      <c r="EH47" s="673"/>
      <c r="EI47" s="673"/>
      <c r="EJ47" s="673"/>
      <c r="EK47" s="673"/>
      <c r="EL47" s="673"/>
      <c r="EM47" s="673"/>
      <c r="EN47" s="673"/>
      <c r="EO47" s="1166">
        <f>SUM(EO44:EO46)</f>
        <v>0</v>
      </c>
      <c r="EP47" s="1657" t="e">
        <f>SUM(EP44:EP46)</f>
        <v>#DIV/0!</v>
      </c>
      <c r="ER47" s="828"/>
      <c r="ES47" s="3635" t="s">
        <v>345</v>
      </c>
      <c r="ET47" s="3636"/>
      <c r="EU47" s="2121">
        <f>'6А'!NG74</f>
        <v>0</v>
      </c>
      <c r="EV47" s="2122">
        <f>'6Б'!NG74</f>
        <v>0</v>
      </c>
      <c r="EW47" s="2122">
        <f>'6В'!NG74</f>
        <v>0</v>
      </c>
      <c r="EX47" s="2122">
        <f>'6Г'!NG74</f>
        <v>0</v>
      </c>
      <c r="EY47" s="2122">
        <f>'6Д'!NG74</f>
        <v>0</v>
      </c>
      <c r="EZ47" s="2122">
        <f>'6Е'!NG74</f>
        <v>0</v>
      </c>
      <c r="FA47" s="2122">
        <f>'6Ж'!NG74</f>
        <v>0</v>
      </c>
      <c r="FB47" s="2123">
        <f>'6З'!NG74</f>
        <v>0</v>
      </c>
      <c r="FC47" s="1902">
        <f t="shared" si="19"/>
        <v>0</v>
      </c>
      <c r="FD47" s="1131" t="e">
        <f>FC47*100/FC48</f>
        <v>#DIV/0!</v>
      </c>
      <c r="FE47" s="828"/>
      <c r="FF47" s="3210" t="s">
        <v>345</v>
      </c>
      <c r="FG47" s="3211"/>
      <c r="FH47" s="2148">
        <f>'6А'!NL88</f>
        <v>0</v>
      </c>
      <c r="FI47" s="2149">
        <f>'6Б'!NL88</f>
        <v>0</v>
      </c>
      <c r="FJ47" s="2149">
        <f>'6В'!NL88</f>
        <v>0</v>
      </c>
      <c r="FK47" s="2149">
        <f>'6Г'!NL88</f>
        <v>0</v>
      </c>
      <c r="FL47" s="2149">
        <f>'6Д'!NL88</f>
        <v>0</v>
      </c>
      <c r="FM47" s="2149">
        <f>'6Е'!NL88</f>
        <v>0</v>
      </c>
      <c r="FN47" s="2149">
        <f>'6Ж'!NL88</f>
        <v>0</v>
      </c>
      <c r="FO47" s="2150">
        <f>'6З'!NL88</f>
        <v>0</v>
      </c>
      <c r="FP47" s="1908">
        <f t="shared" si="20"/>
        <v>0</v>
      </c>
      <c r="FQ47" s="1177" t="e">
        <f>FP47*100/FP48</f>
        <v>#DIV/0!</v>
      </c>
    </row>
    <row r="48" spans="1:198" s="91" customFormat="1" ht="30" customHeight="1" thickBot="1" x14ac:dyDescent="0.35">
      <c r="A48" s="27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858" t="s">
        <v>265</v>
      </c>
      <c r="Q48" s="1470">
        <f>'6А'!AB49</f>
        <v>0</v>
      </c>
      <c r="R48" s="1473">
        <f>'6Б'!AB49</f>
        <v>0</v>
      </c>
      <c r="S48" s="1473">
        <f>'6В'!AB49</f>
        <v>0</v>
      </c>
      <c r="T48" s="1473">
        <f>'6Г'!AB49</f>
        <v>0</v>
      </c>
      <c r="U48" s="1473">
        <f>'6Д'!AB49</f>
        <v>0</v>
      </c>
      <c r="V48" s="1473">
        <f>'6Е'!AB49</f>
        <v>0</v>
      </c>
      <c r="W48" s="1473">
        <f>'6Ж'!AB49</f>
        <v>0</v>
      </c>
      <c r="X48" s="1474">
        <f>'6З'!AB49</f>
        <v>0</v>
      </c>
      <c r="Y48" s="1866">
        <f>SUM(Q48:X48)</f>
        <v>0</v>
      </c>
      <c r="Z48" s="197" t="e">
        <f>Y48*100/Y53</f>
        <v>#DIV/0!</v>
      </c>
      <c r="AA48" s="161"/>
      <c r="AB48" s="1858" t="s">
        <v>265</v>
      </c>
      <c r="AC48" s="1974">
        <f>'6А'!AD49</f>
        <v>0</v>
      </c>
      <c r="AD48" s="1975">
        <f>'6Б'!AD49</f>
        <v>0</v>
      </c>
      <c r="AE48" s="1975">
        <f>'6В'!AD49</f>
        <v>0</v>
      </c>
      <c r="AF48" s="1975">
        <f>'6Г'!AD49</f>
        <v>0</v>
      </c>
      <c r="AG48" s="1975">
        <f>'6Д'!AD49</f>
        <v>0</v>
      </c>
      <c r="AH48" s="1975">
        <f>'6Е'!AD49</f>
        <v>0</v>
      </c>
      <c r="AI48" s="1975">
        <f>'6Ж'!AD49</f>
        <v>0</v>
      </c>
      <c r="AJ48" s="1980">
        <f>'6З'!AD49</f>
        <v>0</v>
      </c>
      <c r="AK48" s="1866">
        <f>SUM(AC48:AJ48)</f>
        <v>0</v>
      </c>
      <c r="AL48" s="197" t="e">
        <f>AK48*100/AK53</f>
        <v>#DIV/0!</v>
      </c>
      <c r="AM48" s="14"/>
      <c r="AN48" s="27"/>
      <c r="AO48" s="336"/>
      <c r="AP48" s="337"/>
      <c r="AQ48" s="338"/>
      <c r="AR48" s="22"/>
      <c r="AS48" s="22"/>
      <c r="AT48" s="22"/>
      <c r="AU48" s="14"/>
      <c r="AV48" s="14"/>
      <c r="AW48" s="14"/>
      <c r="AX48" s="14"/>
      <c r="AY48" s="14"/>
      <c r="AZ48" s="14"/>
      <c r="BA48" s="14"/>
      <c r="BB48" s="22"/>
      <c r="BC48" s="22"/>
      <c r="BD48" s="22"/>
      <c r="BE48" s="22"/>
      <c r="BF48" s="22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22"/>
      <c r="BT48" s="22"/>
      <c r="BU48" s="22"/>
      <c r="BV48" s="321"/>
      <c r="BW48" s="321"/>
      <c r="BX48" s="339"/>
      <c r="BY48" s="24"/>
      <c r="BZ48" s="24"/>
      <c r="CA48" s="24"/>
      <c r="CB48" s="14"/>
      <c r="CC48" s="14"/>
      <c r="CD48" s="14"/>
      <c r="CE48" s="14"/>
      <c r="CF48" s="14"/>
      <c r="CG48" s="23"/>
      <c r="CH48" s="27"/>
      <c r="CI48" s="309" t="s">
        <v>21</v>
      </c>
      <c r="CJ48" s="310"/>
      <c r="CK48" s="311"/>
      <c r="CL48" s="312"/>
      <c r="CM48" s="3365" t="s">
        <v>254</v>
      </c>
      <c r="CN48" s="3357"/>
      <c r="CO48" s="3357"/>
      <c r="CP48" s="3357"/>
      <c r="CQ48" s="3358"/>
      <c r="CR48" s="3366"/>
      <c r="CS48" s="3367" t="s">
        <v>93</v>
      </c>
      <c r="CT48" s="3368"/>
      <c r="CU48" s="22"/>
      <c r="CV48" s="22"/>
      <c r="CW48" s="22"/>
      <c r="CX48" s="22"/>
      <c r="CY48" s="22"/>
      <c r="CZ48" s="22"/>
      <c r="DA48" s="22"/>
      <c r="DB48" s="22"/>
      <c r="DC48" s="22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79"/>
      <c r="DQ48" s="3612"/>
      <c r="DR48" s="1753" t="s">
        <v>401</v>
      </c>
      <c r="DS48" s="1746">
        <f>'6А'!ET68</f>
        <v>0</v>
      </c>
      <c r="DT48" s="1747">
        <f>'6Б'!ET68</f>
        <v>0</v>
      </c>
      <c r="DU48" s="1747">
        <f>'6В'!ET68</f>
        <v>0</v>
      </c>
      <c r="DV48" s="1747">
        <f>'6Г'!ET68</f>
        <v>0</v>
      </c>
      <c r="DW48" s="1747">
        <f>'6Д'!ET68</f>
        <v>0</v>
      </c>
      <c r="DX48" s="1747">
        <f>'6Е'!ET68</f>
        <v>0</v>
      </c>
      <c r="DY48" s="1747">
        <f>'6Ж'!ET68</f>
        <v>0</v>
      </c>
      <c r="DZ48" s="1879">
        <f>'6З'!ET68</f>
        <v>0</v>
      </c>
      <c r="EA48" s="1755">
        <f t="shared" si="11"/>
        <v>0</v>
      </c>
      <c r="EB48" s="2027" t="e">
        <f>EA48*100/EC46</f>
        <v>#DIV/0!</v>
      </c>
      <c r="ED48" s="80"/>
      <c r="EE48" s="56"/>
      <c r="EF48" s="434"/>
      <c r="EG48" s="434"/>
      <c r="EH48" s="434"/>
      <c r="EI48" s="434"/>
      <c r="EJ48" s="434"/>
      <c r="EK48" s="434"/>
      <c r="EL48" s="434"/>
      <c r="EM48" s="434"/>
      <c r="EN48" s="434"/>
      <c r="EO48" s="1162"/>
      <c r="EP48" s="1162"/>
      <c r="ER48" s="466"/>
      <c r="ES48" s="1115"/>
      <c r="ET48" s="1115"/>
      <c r="EU48" s="1115"/>
      <c r="EV48" s="1115"/>
      <c r="EW48" s="1115"/>
      <c r="EX48" s="1115"/>
      <c r="EY48" s="1115"/>
      <c r="EZ48" s="1115"/>
      <c r="FA48" s="1115"/>
      <c r="FB48" s="1115"/>
      <c r="FC48" s="1115">
        <f>SUM(FC44:FC47)</f>
        <v>0</v>
      </c>
      <c r="FD48" s="1123" t="e">
        <f>SUM(FD44:FD47)</f>
        <v>#DIV/0!</v>
      </c>
      <c r="FE48" s="466"/>
      <c r="FF48" s="1115"/>
      <c r="FG48" s="1115"/>
      <c r="FH48" s="1115"/>
      <c r="FI48" s="1115"/>
      <c r="FJ48" s="1115"/>
      <c r="FK48" s="1115"/>
      <c r="FL48" s="1115"/>
      <c r="FM48" s="1115"/>
      <c r="FN48" s="1115"/>
      <c r="FO48" s="1115"/>
      <c r="FP48" s="1115">
        <f>SUM(FP44:FP47)</f>
        <v>0</v>
      </c>
      <c r="FQ48" s="1123" t="e">
        <f>SUM(FQ44:FQ47)</f>
        <v>#DIV/0!</v>
      </c>
    </row>
    <row r="49" spans="1:173" s="91" customFormat="1" ht="30" customHeight="1" thickBot="1" x14ac:dyDescent="0.35">
      <c r="A49" s="27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326" t="s">
        <v>268</v>
      </c>
      <c r="Q49" s="1471">
        <f>'6А'!AB50</f>
        <v>0</v>
      </c>
      <c r="R49" s="1475">
        <f>'6Б'!AB50</f>
        <v>0</v>
      </c>
      <c r="S49" s="1475">
        <f>'6В'!AB50</f>
        <v>0</v>
      </c>
      <c r="T49" s="1475">
        <f>'6Г'!AB50</f>
        <v>0</v>
      </c>
      <c r="U49" s="1475">
        <f>'6Д'!AB50</f>
        <v>0</v>
      </c>
      <c r="V49" s="1475">
        <f>'6Е'!AB50</f>
        <v>0</v>
      </c>
      <c r="W49" s="1475">
        <f>'6Ж'!AB50</f>
        <v>0</v>
      </c>
      <c r="X49" s="1476">
        <f>'6З'!AB50</f>
        <v>0</v>
      </c>
      <c r="Y49" s="1867">
        <f>SUM(Q49:X49)</f>
        <v>0</v>
      </c>
      <c r="Z49" s="221" t="e">
        <f>Y49*100/Y53</f>
        <v>#DIV/0!</v>
      </c>
      <c r="AA49" s="161"/>
      <c r="AB49" s="326" t="s">
        <v>268</v>
      </c>
      <c r="AC49" s="1976">
        <f>'6А'!AD50</f>
        <v>0</v>
      </c>
      <c r="AD49" s="1977">
        <f>'6Б'!AD50</f>
        <v>0</v>
      </c>
      <c r="AE49" s="1977">
        <f>'6В'!AD50</f>
        <v>0</v>
      </c>
      <c r="AF49" s="1977">
        <f>'6Г'!AD50</f>
        <v>0</v>
      </c>
      <c r="AG49" s="1977">
        <f>'6Д'!AD50</f>
        <v>0</v>
      </c>
      <c r="AH49" s="1977">
        <f>'6Е'!AD50</f>
        <v>0</v>
      </c>
      <c r="AI49" s="1977">
        <f>'6Ж'!AD50</f>
        <v>0</v>
      </c>
      <c r="AJ49" s="1466">
        <f>'6З'!AD50</f>
        <v>0</v>
      </c>
      <c r="AK49" s="1867">
        <f>SUM(AC49:AJ49)</f>
        <v>0</v>
      </c>
      <c r="AL49" s="221" t="e">
        <f>AK49*100/AK53</f>
        <v>#DIV/0!</v>
      </c>
      <c r="AM49" s="14"/>
      <c r="AN49" s="27"/>
      <c r="AO49" s="336"/>
      <c r="AP49" s="337"/>
      <c r="AQ49" s="338"/>
      <c r="AR49" s="22"/>
      <c r="AS49" s="22"/>
      <c r="AT49" s="22"/>
      <c r="AU49" s="14"/>
      <c r="AV49" s="14"/>
      <c r="AW49" s="14"/>
      <c r="AX49" s="14"/>
      <c r="AY49" s="14"/>
      <c r="AZ49" s="14"/>
      <c r="BA49"/>
      <c r="BB49" s="22"/>
      <c r="BC49" s="22"/>
      <c r="BD49" s="22"/>
      <c r="BE49" s="22"/>
      <c r="BF49" s="22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23"/>
      <c r="CH49" s="27"/>
      <c r="CI49" s="316"/>
      <c r="CJ49" s="317"/>
      <c r="CK49" s="145" t="s">
        <v>256</v>
      </c>
      <c r="CL49" s="179" t="s">
        <v>257</v>
      </c>
      <c r="CM49" s="179" t="s">
        <v>258</v>
      </c>
      <c r="CN49" s="179" t="s">
        <v>259</v>
      </c>
      <c r="CO49" s="180" t="s">
        <v>260</v>
      </c>
      <c r="CP49" s="179" t="s">
        <v>261</v>
      </c>
      <c r="CQ49" s="180" t="s">
        <v>262</v>
      </c>
      <c r="CR49" s="181" t="s">
        <v>458</v>
      </c>
      <c r="CS49" s="299" t="s">
        <v>11</v>
      </c>
      <c r="CT49" s="300" t="s">
        <v>263</v>
      </c>
      <c r="CU49" s="308"/>
      <c r="CV49" s="22"/>
      <c r="CW49" s="308"/>
      <c r="CX49" s="308"/>
      <c r="CY49" s="308"/>
      <c r="CZ49" s="308"/>
      <c r="DA49" s="308"/>
      <c r="DB49" s="308"/>
      <c r="DC49" s="22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79"/>
      <c r="DQ49" s="3613" t="s">
        <v>226</v>
      </c>
      <c r="DR49" s="1711" t="s">
        <v>231</v>
      </c>
      <c r="DS49" s="1728">
        <f>'6А'!EV66</f>
        <v>0</v>
      </c>
      <c r="DT49" s="1729">
        <f>'6Б'!EV66</f>
        <v>0</v>
      </c>
      <c r="DU49" s="1729">
        <f>'6В'!EV66</f>
        <v>0</v>
      </c>
      <c r="DV49" s="1729">
        <f>'6Г'!EV66</f>
        <v>0</v>
      </c>
      <c r="DW49" s="1729">
        <f>'6Д'!EV66</f>
        <v>0</v>
      </c>
      <c r="DX49" s="1729">
        <f>'6Е'!EV66</f>
        <v>0</v>
      </c>
      <c r="DY49" s="1729">
        <f>'6Ж'!EV66</f>
        <v>0</v>
      </c>
      <c r="DZ49" s="1730">
        <f>'6З'!EV66</f>
        <v>0</v>
      </c>
      <c r="EA49" s="1754">
        <f t="shared" si="11"/>
        <v>0</v>
      </c>
      <c r="EB49" s="1757" t="e">
        <f>EA49*100/EC49</f>
        <v>#DIV/0!</v>
      </c>
      <c r="EC49" s="204">
        <f>SUM(EA49:EA51)</f>
        <v>0</v>
      </c>
      <c r="ED49" s="80"/>
      <c r="EE49" s="56"/>
      <c r="EF49" s="3583" t="s">
        <v>381</v>
      </c>
      <c r="EG49" s="2431" t="s">
        <v>255</v>
      </c>
      <c r="EH49" s="3579"/>
      <c r="EI49" s="3579"/>
      <c r="EJ49" s="3579"/>
      <c r="EK49" s="3579"/>
      <c r="EL49" s="3579"/>
      <c r="EM49" s="3579"/>
      <c r="EN49" s="2432"/>
      <c r="EO49" s="3571" t="s">
        <v>11</v>
      </c>
      <c r="EP49" s="3571" t="s">
        <v>397</v>
      </c>
      <c r="ER49" s="1093"/>
      <c r="ES49" s="3202" t="s">
        <v>332</v>
      </c>
      <c r="ET49" s="3183"/>
      <c r="EU49" s="3173" t="s">
        <v>255</v>
      </c>
      <c r="EV49" s="3174"/>
      <c r="EW49" s="3174"/>
      <c r="EX49" s="3174"/>
      <c r="EY49" s="3174"/>
      <c r="EZ49" s="3174"/>
      <c r="FA49" s="3174"/>
      <c r="FB49" s="3175"/>
      <c r="FC49" s="3171" t="s">
        <v>11</v>
      </c>
      <c r="FD49" s="3594" t="s">
        <v>397</v>
      </c>
      <c r="FE49" s="1095"/>
      <c r="FF49" s="3181" t="s">
        <v>341</v>
      </c>
      <c r="FG49" s="3192"/>
      <c r="FH49" s="3198" t="s">
        <v>255</v>
      </c>
      <c r="FI49" s="3199"/>
      <c r="FJ49" s="3199"/>
      <c r="FK49" s="3199"/>
      <c r="FL49" s="3199"/>
      <c r="FM49" s="3199"/>
      <c r="FN49" s="3200"/>
      <c r="FO49" s="3201"/>
      <c r="FP49" s="3181" t="s">
        <v>11</v>
      </c>
      <c r="FQ49" s="3159" t="s">
        <v>397</v>
      </c>
    </row>
    <row r="50" spans="1:173" s="91" customFormat="1" ht="33.75" customHeight="1" thickBot="1" x14ac:dyDescent="0.35">
      <c r="A50" s="27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326" t="s">
        <v>270</v>
      </c>
      <c r="Q50" s="1471">
        <f>'6А'!AB51</f>
        <v>0</v>
      </c>
      <c r="R50" s="1475">
        <f>'6Б'!AB51</f>
        <v>0</v>
      </c>
      <c r="S50" s="1475">
        <f>'6В'!AB51</f>
        <v>0</v>
      </c>
      <c r="T50" s="1475">
        <f>'6Г'!AB51</f>
        <v>0</v>
      </c>
      <c r="U50" s="1475">
        <f>'6Д'!AB51</f>
        <v>0</v>
      </c>
      <c r="V50" s="1475">
        <f>'6Е'!AB51</f>
        <v>0</v>
      </c>
      <c r="W50" s="1475">
        <f>'6Ж'!AB51</f>
        <v>0</v>
      </c>
      <c r="X50" s="1476">
        <f>'6З'!AB51</f>
        <v>0</v>
      </c>
      <c r="Y50" s="1867">
        <f>SUM(Q50:X50)</f>
        <v>0</v>
      </c>
      <c r="Z50" s="221" t="e">
        <f>Y50*100/Y53</f>
        <v>#DIV/0!</v>
      </c>
      <c r="AA50" s="161"/>
      <c r="AB50" s="326" t="s">
        <v>270</v>
      </c>
      <c r="AC50" s="1976">
        <f>'6А'!AD51</f>
        <v>0</v>
      </c>
      <c r="AD50" s="1977">
        <f>'6Б'!AD51</f>
        <v>0</v>
      </c>
      <c r="AE50" s="1977">
        <f>'6В'!AD51</f>
        <v>0</v>
      </c>
      <c r="AF50" s="1977">
        <f>'6Г'!AD51</f>
        <v>0</v>
      </c>
      <c r="AG50" s="1977">
        <f>'6Д'!AD51</f>
        <v>0</v>
      </c>
      <c r="AH50" s="1977">
        <f>'6Е'!AD51</f>
        <v>0</v>
      </c>
      <c r="AI50" s="1977">
        <f>'6Ж'!AD51</f>
        <v>0</v>
      </c>
      <c r="AJ50" s="1466">
        <f>'6З'!AD51</f>
        <v>0</v>
      </c>
      <c r="AK50" s="1867">
        <f>SUM(AC50:AJ50)</f>
        <v>0</v>
      </c>
      <c r="AL50" s="221" t="e">
        <f>AK50*100/AK53</f>
        <v>#DIV/0!</v>
      </c>
      <c r="AM50" s="14"/>
      <c r="AN50" s="27"/>
      <c r="AO50" s="340"/>
      <c r="AP50" s="341"/>
      <c r="AQ50" s="11"/>
      <c r="AR50" s="22"/>
      <c r="AS50" s="22"/>
      <c r="AT50" s="22"/>
      <c r="AU50" s="14"/>
      <c r="AV50" s="14"/>
      <c r="AW50" s="14"/>
      <c r="AX50" s="14"/>
      <c r="AY50" s="14"/>
      <c r="AZ50" s="14"/>
      <c r="BA50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23"/>
      <c r="CH50" s="27"/>
      <c r="CI50" s="319" t="s">
        <v>77</v>
      </c>
      <c r="CJ50" s="320"/>
      <c r="CK50" s="47">
        <f>'6А'!EL58</f>
        <v>0</v>
      </c>
      <c r="CL50" s="71">
        <f>'6Б'!EL58</f>
        <v>0</v>
      </c>
      <c r="CM50" s="2012">
        <f>'6В'!EL58</f>
        <v>0</v>
      </c>
      <c r="CN50" s="71">
        <f>'6Г'!EL58</f>
        <v>0</v>
      </c>
      <c r="CO50" s="71">
        <f>'6Д'!EL58</f>
        <v>0</v>
      </c>
      <c r="CP50" s="71">
        <f>'6Е'!EL58</f>
        <v>0</v>
      </c>
      <c r="CQ50" s="2007">
        <f>'6Ж'!EL58</f>
        <v>0</v>
      </c>
      <c r="CR50" s="48">
        <f>'6З'!EL58</f>
        <v>0</v>
      </c>
      <c r="CS50" s="303">
        <f>SUM(CK50:CR50)</f>
        <v>0</v>
      </c>
      <c r="CT50" s="292" t="e">
        <f>CS50*100/CS53</f>
        <v>#DIV/0!</v>
      </c>
      <c r="CU50" s="25"/>
      <c r="CV50" s="22"/>
      <c r="CW50" s="342"/>
      <c r="CX50" s="342"/>
      <c r="CY50" s="25"/>
      <c r="CZ50" s="25"/>
      <c r="DA50" s="25"/>
      <c r="DB50" s="25"/>
      <c r="DC50" s="22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79"/>
      <c r="DQ50" s="3274"/>
      <c r="DR50" s="1752" t="s">
        <v>267</v>
      </c>
      <c r="DS50" s="1725">
        <f>'6А'!EV67</f>
        <v>0</v>
      </c>
      <c r="DT50" s="1726">
        <f>'6Б'!EV67</f>
        <v>0</v>
      </c>
      <c r="DU50" s="1726">
        <f>'6В'!EV67</f>
        <v>0</v>
      </c>
      <c r="DV50" s="1726">
        <f>'6Г'!EV67</f>
        <v>0</v>
      </c>
      <c r="DW50" s="1726">
        <f>'6Д'!EV67</f>
        <v>0</v>
      </c>
      <c r="DX50" s="1726">
        <f>'6Е'!EV67</f>
        <v>0</v>
      </c>
      <c r="DY50" s="1726">
        <f>'6Ж'!EV67</f>
        <v>0</v>
      </c>
      <c r="DZ50" s="1727">
        <f>'6З'!EV67</f>
        <v>0</v>
      </c>
      <c r="EA50" s="1755">
        <f t="shared" si="11"/>
        <v>0</v>
      </c>
      <c r="EB50" s="1758" t="e">
        <f>EA50*100/EC49</f>
        <v>#DIV/0!</v>
      </c>
      <c r="EC50" s="204"/>
      <c r="ED50" s="80"/>
      <c r="EE50" s="56"/>
      <c r="EF50" s="3584"/>
      <c r="EG50" s="696" t="s">
        <v>256</v>
      </c>
      <c r="EH50" s="697" t="s">
        <v>257</v>
      </c>
      <c r="EI50" s="697" t="s">
        <v>258</v>
      </c>
      <c r="EJ50" s="697" t="s">
        <v>259</v>
      </c>
      <c r="EK50" s="697" t="s">
        <v>260</v>
      </c>
      <c r="EL50" s="697" t="s">
        <v>261</v>
      </c>
      <c r="EM50" s="2035" t="s">
        <v>262</v>
      </c>
      <c r="EN50" s="698" t="s">
        <v>458</v>
      </c>
      <c r="EO50" s="3572"/>
      <c r="EP50" s="3573"/>
      <c r="ER50" s="1093"/>
      <c r="ES50" s="3203"/>
      <c r="ET50" s="3184"/>
      <c r="EU50" s="1897" t="s">
        <v>256</v>
      </c>
      <c r="EV50" s="1898" t="s">
        <v>257</v>
      </c>
      <c r="EW50" s="1898" t="s">
        <v>258</v>
      </c>
      <c r="EX50" s="1898" t="s">
        <v>259</v>
      </c>
      <c r="EY50" s="1898" t="s">
        <v>260</v>
      </c>
      <c r="EZ50" s="1898" t="s">
        <v>261</v>
      </c>
      <c r="FA50" s="1899" t="s">
        <v>262</v>
      </c>
      <c r="FB50" s="1899" t="s">
        <v>458</v>
      </c>
      <c r="FC50" s="3176"/>
      <c r="FD50" s="3595"/>
      <c r="FE50" s="1089"/>
      <c r="FF50" s="3182"/>
      <c r="FG50" s="3193"/>
      <c r="FH50" s="1903" t="s">
        <v>256</v>
      </c>
      <c r="FI50" s="1904" t="s">
        <v>257</v>
      </c>
      <c r="FJ50" s="1904" t="s">
        <v>258</v>
      </c>
      <c r="FK50" s="1904" t="s">
        <v>259</v>
      </c>
      <c r="FL50" s="1904" t="s">
        <v>260</v>
      </c>
      <c r="FM50" s="1904" t="s">
        <v>261</v>
      </c>
      <c r="FN50" s="2045" t="s">
        <v>262</v>
      </c>
      <c r="FO50" s="1905" t="s">
        <v>458</v>
      </c>
      <c r="FP50" s="3182"/>
      <c r="FQ50" s="3160"/>
    </row>
    <row r="51" spans="1:173" s="91" customFormat="1" ht="30" customHeight="1" thickBot="1" x14ac:dyDescent="0.35">
      <c r="A51" s="27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326" t="s">
        <v>272</v>
      </c>
      <c r="Q51" s="1471">
        <f>'6А'!AB52</f>
        <v>0</v>
      </c>
      <c r="R51" s="1475">
        <f>'6Б'!AB52</f>
        <v>0</v>
      </c>
      <c r="S51" s="1475">
        <f>'6В'!AB52</f>
        <v>0</v>
      </c>
      <c r="T51" s="1475">
        <f>'6Г'!AB52</f>
        <v>0</v>
      </c>
      <c r="U51" s="1475">
        <f>'6Д'!AB52</f>
        <v>0</v>
      </c>
      <c r="V51" s="1475">
        <f>'6Е'!AB52</f>
        <v>0</v>
      </c>
      <c r="W51" s="1475">
        <f>'6Ж'!AB52</f>
        <v>0</v>
      </c>
      <c r="X51" s="1476">
        <f>'6З'!AB52</f>
        <v>0</v>
      </c>
      <c r="Y51" s="1867">
        <f>SUM(Q51:X51)</f>
        <v>0</v>
      </c>
      <c r="Z51" s="221" t="e">
        <f>Y51*100/Y53</f>
        <v>#DIV/0!</v>
      </c>
      <c r="AA51" s="73"/>
      <c r="AB51" s="326" t="s">
        <v>272</v>
      </c>
      <c r="AC51" s="1976">
        <f>'6А'!AD52</f>
        <v>0</v>
      </c>
      <c r="AD51" s="1977">
        <f>'6Б'!AD52</f>
        <v>0</v>
      </c>
      <c r="AE51" s="1977">
        <f>'6В'!AD52</f>
        <v>0</v>
      </c>
      <c r="AF51" s="1977">
        <f>'6Г'!AD52</f>
        <v>0</v>
      </c>
      <c r="AG51" s="1977">
        <f>'6Д'!AD52</f>
        <v>0</v>
      </c>
      <c r="AH51" s="1977">
        <f>'6Е'!AD52</f>
        <v>0</v>
      </c>
      <c r="AI51" s="1977">
        <f>'6Ж'!AD52</f>
        <v>0</v>
      </c>
      <c r="AJ51" s="1466">
        <f>'6З'!AD52</f>
        <v>0</v>
      </c>
      <c r="AK51" s="1867">
        <f>SUM(AC51:AJ51)</f>
        <v>0</v>
      </c>
      <c r="AL51" s="221" t="e">
        <f>AK51*100/AK53</f>
        <v>#DIV/0!</v>
      </c>
      <c r="AM51" s="14"/>
      <c r="AN51" s="27"/>
      <c r="AO51" s="22"/>
      <c r="AP51" s="22"/>
      <c r="AQ51" s="22"/>
      <c r="AR51" s="22"/>
      <c r="AS51" s="22"/>
      <c r="AT51" s="22"/>
      <c r="AU51" s="14"/>
      <c r="AV51" s="14"/>
      <c r="AW51" s="14"/>
      <c r="AX51" s="14"/>
      <c r="AY51" s="14"/>
      <c r="AZ51" s="14"/>
      <c r="BA51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23"/>
      <c r="CH51" s="27"/>
      <c r="CI51" s="326" t="s">
        <v>78</v>
      </c>
      <c r="CJ51" s="327"/>
      <c r="CK51" s="49">
        <f>'6А'!EL59</f>
        <v>0</v>
      </c>
      <c r="CL51" s="59">
        <f>'6Б'!EL59</f>
        <v>0</v>
      </c>
      <c r="CM51" s="228">
        <f>'6В'!EL59</f>
        <v>0</v>
      </c>
      <c r="CN51" s="59">
        <f>'6Г'!EL59</f>
        <v>0</v>
      </c>
      <c r="CO51" s="59">
        <f>'6Д'!EL59</f>
        <v>0</v>
      </c>
      <c r="CP51" s="58">
        <f>'6Е'!EL59</f>
        <v>0</v>
      </c>
      <c r="CQ51" s="2008">
        <f>'6Ж'!EL59</f>
        <v>0</v>
      </c>
      <c r="CR51" s="57">
        <f>'6З'!EL59</f>
        <v>0</v>
      </c>
      <c r="CS51" s="227">
        <f>SUM(CK51:CR51)</f>
        <v>0</v>
      </c>
      <c r="CT51" s="218" t="e">
        <f>CS51*100/CS53</f>
        <v>#DIV/0!</v>
      </c>
      <c r="CU51" s="22"/>
      <c r="CV51" s="22"/>
      <c r="CW51" s="304"/>
      <c r="CX51" s="304"/>
      <c r="CY51" s="22"/>
      <c r="CZ51" s="22"/>
      <c r="DA51" s="22"/>
      <c r="DB51" s="22"/>
      <c r="DC51" s="22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79"/>
      <c r="DQ51" s="3610"/>
      <c r="DR51" s="1750" t="s">
        <v>401</v>
      </c>
      <c r="DS51" s="1744">
        <f>'6А'!EV68</f>
        <v>0</v>
      </c>
      <c r="DT51" s="1745">
        <f>'6Б'!EV68</f>
        <v>0</v>
      </c>
      <c r="DU51" s="1745">
        <f>'6В'!EV68</f>
        <v>0</v>
      </c>
      <c r="DV51" s="1745">
        <f>'6Г'!EV68</f>
        <v>0</v>
      </c>
      <c r="DW51" s="1745">
        <f>'6Д'!EV68</f>
        <v>0</v>
      </c>
      <c r="DX51" s="1745">
        <f>'6Е'!EV68</f>
        <v>0</v>
      </c>
      <c r="DY51" s="1745">
        <f>'6Ж'!EV68</f>
        <v>0</v>
      </c>
      <c r="DZ51" s="1876">
        <f>'6З'!EV68</f>
        <v>0</v>
      </c>
      <c r="EA51" s="1755">
        <f t="shared" si="11"/>
        <v>0</v>
      </c>
      <c r="EB51" s="1759" t="e">
        <f>EA51*100/EC49</f>
        <v>#DIV/0!</v>
      </c>
      <c r="ED51" s="80"/>
      <c r="EE51" s="56"/>
      <c r="EF51" s="680" t="s">
        <v>324</v>
      </c>
      <c r="EG51" s="2082">
        <f>'6А'!IA78</f>
        <v>0</v>
      </c>
      <c r="EH51" s="2083">
        <f>'6Б'!IA78</f>
        <v>0</v>
      </c>
      <c r="EI51" s="2083">
        <f>'6В'!IA78</f>
        <v>0</v>
      </c>
      <c r="EJ51" s="2083">
        <f>'6Г'!IA78</f>
        <v>0</v>
      </c>
      <c r="EK51" s="2083">
        <f>'6Д'!IA78</f>
        <v>0</v>
      </c>
      <c r="EL51" s="2083">
        <f>'6Е'!IA78</f>
        <v>0</v>
      </c>
      <c r="EM51" s="2083">
        <f>'6Ж'!IA78</f>
        <v>0</v>
      </c>
      <c r="EN51" s="2084">
        <f>'6З'!IA78</f>
        <v>0</v>
      </c>
      <c r="EO51" s="924">
        <f>SUM(EG51:EN51)</f>
        <v>0</v>
      </c>
      <c r="EP51" s="994" t="e">
        <f>EO51*100/EO54</f>
        <v>#DIV/0!</v>
      </c>
      <c r="ER51" s="1091"/>
      <c r="ES51" s="3194" t="s">
        <v>342</v>
      </c>
      <c r="ET51" s="3195"/>
      <c r="EU51" s="2106">
        <f>'6А'!NG78</f>
        <v>0</v>
      </c>
      <c r="EV51" s="2107">
        <f>'6Б'!NG78</f>
        <v>0</v>
      </c>
      <c r="EW51" s="2107">
        <f>'6В'!NG78</f>
        <v>0</v>
      </c>
      <c r="EX51" s="2107">
        <f>'6Г'!NG78</f>
        <v>0</v>
      </c>
      <c r="EY51" s="2107">
        <f>'6Д'!NG78</f>
        <v>0</v>
      </c>
      <c r="EZ51" s="2107">
        <f>'6Е'!NG78</f>
        <v>0</v>
      </c>
      <c r="FA51" s="2107">
        <f>'6Ж'!NG78</f>
        <v>0</v>
      </c>
      <c r="FB51" s="2108">
        <f>'6З'!NG78</f>
        <v>0</v>
      </c>
      <c r="FC51" s="1894">
        <f>SUM(EU51:FB51)</f>
        <v>0</v>
      </c>
      <c r="FD51" s="1132" t="e">
        <f>FC51*100/FC55</f>
        <v>#DIV/0!</v>
      </c>
      <c r="FE51" s="1090"/>
      <c r="FF51" s="3625" t="s">
        <v>342</v>
      </c>
      <c r="FG51" s="3626"/>
      <c r="FH51" s="2091">
        <f>'6А'!NQ85</f>
        <v>0</v>
      </c>
      <c r="FI51" s="2092">
        <f>'6Б'!NQ85</f>
        <v>0</v>
      </c>
      <c r="FJ51" s="2092">
        <f>'6В'!NQ85</f>
        <v>0</v>
      </c>
      <c r="FK51" s="2092">
        <f>'6Г'!NQ85</f>
        <v>0</v>
      </c>
      <c r="FL51" s="2092">
        <f>'6Д'!NQ85</f>
        <v>0</v>
      </c>
      <c r="FM51" s="2092">
        <f>'6Е'!NQ85</f>
        <v>0</v>
      </c>
      <c r="FN51" s="2092">
        <f>'6Ж'!NQ85</f>
        <v>0</v>
      </c>
      <c r="FO51" s="2178">
        <f>'6З'!NQ85</f>
        <v>0</v>
      </c>
      <c r="FP51" s="2181">
        <f>SUM(FH51:FO51)</f>
        <v>0</v>
      </c>
      <c r="FQ51" s="1125" t="e">
        <f>FP51*100/FP55</f>
        <v>#DIV/0!</v>
      </c>
    </row>
    <row r="52" spans="1:173" s="91" customFormat="1" ht="30" customHeight="1" thickBot="1" x14ac:dyDescent="0.35">
      <c r="A52" s="27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328" t="s">
        <v>274</v>
      </c>
      <c r="Q52" s="1979">
        <f>'6А'!AB53</f>
        <v>0</v>
      </c>
      <c r="R52" s="1477">
        <f>'6Б'!AB53</f>
        <v>0</v>
      </c>
      <c r="S52" s="1477">
        <f>'6В'!AB53</f>
        <v>0</v>
      </c>
      <c r="T52" s="1477">
        <f>'6Г'!AB53</f>
        <v>0</v>
      </c>
      <c r="U52" s="1477">
        <f>'6Д'!AB53</f>
        <v>0</v>
      </c>
      <c r="V52" s="1864">
        <f>'6Е'!AB53</f>
        <v>0</v>
      </c>
      <c r="W52" s="1864">
        <f>'6Ж'!AB53</f>
        <v>0</v>
      </c>
      <c r="X52" s="1865">
        <f>'6З'!AB53</f>
        <v>0</v>
      </c>
      <c r="Y52" s="1868">
        <f>SUM(Q52:X52)</f>
        <v>0</v>
      </c>
      <c r="Z52" s="236" t="e">
        <f>Y52*100/Y53</f>
        <v>#DIV/0!</v>
      </c>
      <c r="AA52" s="73"/>
      <c r="AB52" s="328" t="s">
        <v>274</v>
      </c>
      <c r="AC52" s="254">
        <f>'6А'!AD53</f>
        <v>0</v>
      </c>
      <c r="AD52" s="1467">
        <f>'6Б'!AD53</f>
        <v>0</v>
      </c>
      <c r="AE52" s="1467">
        <f>'6В'!AD53</f>
        <v>0</v>
      </c>
      <c r="AF52" s="1467">
        <f>'6Г'!AD53</f>
        <v>0</v>
      </c>
      <c r="AG52" s="1467">
        <f>'6Д'!AD53</f>
        <v>0</v>
      </c>
      <c r="AH52" s="1978">
        <f>'6Е'!AD53</f>
        <v>0</v>
      </c>
      <c r="AI52" s="1978">
        <f>'6Ж'!AD53</f>
        <v>0</v>
      </c>
      <c r="AJ52" s="1869">
        <f>'6З'!AD53</f>
        <v>0</v>
      </c>
      <c r="AK52" s="1868">
        <f>SUM(AC52:AJ52)</f>
        <v>0</v>
      </c>
      <c r="AL52" s="236" t="e">
        <f>AK52*100/AK53</f>
        <v>#DIV/0!</v>
      </c>
      <c r="AM52" s="14"/>
      <c r="AN52" s="27"/>
      <c r="AO52" s="22"/>
      <c r="AP52" s="22"/>
      <c r="AQ52" s="22"/>
      <c r="AR52" s="22"/>
      <c r="AS52" s="22"/>
      <c r="AT52" s="22"/>
      <c r="AU52" s="14"/>
      <c r="AV52" s="14"/>
      <c r="AW52" s="14"/>
      <c r="AX52" s="14"/>
      <c r="AY52" s="14"/>
      <c r="AZ52" s="14"/>
      <c r="BA52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23"/>
      <c r="CH52" s="27"/>
      <c r="CI52" s="328" t="s">
        <v>79</v>
      </c>
      <c r="CJ52" s="329"/>
      <c r="CK52" s="50">
        <f>'6А'!EL60</f>
        <v>0</v>
      </c>
      <c r="CL52" s="61">
        <f>'6Б'!EL60</f>
        <v>0</v>
      </c>
      <c r="CM52" s="244">
        <f>'6В'!EL60</f>
        <v>0</v>
      </c>
      <c r="CN52" s="61">
        <f>'6Г'!EL60</f>
        <v>0</v>
      </c>
      <c r="CO52" s="61">
        <f>'6Д'!EL60</f>
        <v>0</v>
      </c>
      <c r="CP52" s="2009">
        <f>'6Е'!EL60</f>
        <v>0</v>
      </c>
      <c r="CQ52" s="2010">
        <f>'6Ж'!EL60</f>
        <v>0</v>
      </c>
      <c r="CR52" s="2011">
        <f>'6З'!EL60</f>
        <v>0</v>
      </c>
      <c r="CS52" s="281">
        <f>SUM(CK52:CR52)</f>
        <v>0</v>
      </c>
      <c r="CT52" s="242" t="e">
        <f>CS52*100/CS53</f>
        <v>#DIV/0!</v>
      </c>
      <c r="CU52" s="22"/>
      <c r="CV52" s="22"/>
      <c r="CW52" s="304"/>
      <c r="CX52" s="304"/>
      <c r="CY52" s="22"/>
      <c r="CZ52" s="22"/>
      <c r="DA52" s="22"/>
      <c r="DB52" s="22"/>
      <c r="DC52" s="22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79"/>
      <c r="DQ52" s="3614" t="s">
        <v>227</v>
      </c>
      <c r="DR52" s="1748" t="s">
        <v>231</v>
      </c>
      <c r="DS52" s="1737">
        <f>'6А'!EX66</f>
        <v>0</v>
      </c>
      <c r="DT52" s="1738">
        <f>'6Б'!EX66</f>
        <v>0</v>
      </c>
      <c r="DU52" s="1738">
        <f>'6В'!EX66</f>
        <v>0</v>
      </c>
      <c r="DV52" s="1738">
        <f>'6Г'!EX66</f>
        <v>0</v>
      </c>
      <c r="DW52" s="1738">
        <f>'6Д'!EX66</f>
        <v>0</v>
      </c>
      <c r="DX52" s="1738">
        <f>'6Е'!EX66</f>
        <v>0</v>
      </c>
      <c r="DY52" s="1738">
        <f>'6Ж'!EX66</f>
        <v>0</v>
      </c>
      <c r="DZ52" s="1739">
        <f>'6З'!EX66</f>
        <v>0</v>
      </c>
      <c r="EA52" s="1754">
        <f t="shared" si="11"/>
        <v>0</v>
      </c>
      <c r="EB52" s="1757" t="e">
        <f>EA52*100/EC52</f>
        <v>#DIV/0!</v>
      </c>
      <c r="EC52" s="204">
        <f>SUM(EA52:EA54)</f>
        <v>0</v>
      </c>
      <c r="ED52" s="80"/>
      <c r="EE52" s="56"/>
      <c r="EF52" s="681" t="s">
        <v>325</v>
      </c>
      <c r="EG52" s="2085">
        <f>'6А'!IA79</f>
        <v>0</v>
      </c>
      <c r="EH52" s="2086">
        <f>'6Б'!IA79</f>
        <v>0</v>
      </c>
      <c r="EI52" s="2086">
        <f>'6В'!IA79</f>
        <v>0</v>
      </c>
      <c r="EJ52" s="2086">
        <f>'6Г'!IA79</f>
        <v>0</v>
      </c>
      <c r="EK52" s="2086">
        <f>'6Д'!IA79</f>
        <v>0</v>
      </c>
      <c r="EL52" s="2086">
        <f>'6Е'!IA79</f>
        <v>0</v>
      </c>
      <c r="EM52" s="2086">
        <f>'6Ж'!IA79</f>
        <v>0</v>
      </c>
      <c r="EN52" s="2087">
        <f>'6З'!IA79</f>
        <v>0</v>
      </c>
      <c r="EO52" s="925">
        <f t="shared" ref="EO52:EO53" si="21">SUM(EG52:EN52)</f>
        <v>0</v>
      </c>
      <c r="EP52" s="995" t="e">
        <f>EO52*100/EO54</f>
        <v>#DIV/0!</v>
      </c>
      <c r="ER52" s="1091"/>
      <c r="ES52" s="3196" t="s">
        <v>343</v>
      </c>
      <c r="ET52" s="3197"/>
      <c r="EU52" s="2109">
        <f>'6А'!NG79</f>
        <v>0</v>
      </c>
      <c r="EV52" s="2110">
        <f>'6Б'!NG79</f>
        <v>0</v>
      </c>
      <c r="EW52" s="2110">
        <f>'6В'!NG79</f>
        <v>0</v>
      </c>
      <c r="EX52" s="2110">
        <f>'6Г'!NG79</f>
        <v>0</v>
      </c>
      <c r="EY52" s="2110">
        <f>'6Д'!NG79</f>
        <v>0</v>
      </c>
      <c r="EZ52" s="2110">
        <f>'6Е'!NG79</f>
        <v>0</v>
      </c>
      <c r="FA52" s="2110">
        <f>'6Ж'!NG79</f>
        <v>0</v>
      </c>
      <c r="FB52" s="2111">
        <f>'6З'!NG79</f>
        <v>0</v>
      </c>
      <c r="FC52" s="1895">
        <f t="shared" ref="FC52:FC54" si="22">SUM(EU52:FB52)</f>
        <v>0</v>
      </c>
      <c r="FD52" s="1133" t="e">
        <f>FC52*100/FC55</f>
        <v>#DIV/0!</v>
      </c>
      <c r="FE52" s="1090"/>
      <c r="FF52" s="3627" t="s">
        <v>343</v>
      </c>
      <c r="FG52" s="3628"/>
      <c r="FH52" s="2093">
        <f>'6А'!NQ86</f>
        <v>0</v>
      </c>
      <c r="FI52" s="2094">
        <f>'6Б'!NQ86</f>
        <v>0</v>
      </c>
      <c r="FJ52" s="2094">
        <f>'6В'!NQ86</f>
        <v>0</v>
      </c>
      <c r="FK52" s="2094">
        <f>'6Г'!NQ86</f>
        <v>0</v>
      </c>
      <c r="FL52" s="2094">
        <f>'6Д'!NQ86</f>
        <v>0</v>
      </c>
      <c r="FM52" s="2094">
        <f>'6Е'!NQ86</f>
        <v>0</v>
      </c>
      <c r="FN52" s="2094">
        <f>'6Ж'!NQ86</f>
        <v>0</v>
      </c>
      <c r="FO52" s="2179">
        <f>'6З'!NQ86</f>
        <v>0</v>
      </c>
      <c r="FP52" s="2182">
        <f t="shared" ref="FP52:FP54" si="23">SUM(FH52:FO52)</f>
        <v>0</v>
      </c>
      <c r="FQ52" s="1126" t="e">
        <f>FP52*100/FP55</f>
        <v>#DIV/0!</v>
      </c>
    </row>
    <row r="53" spans="1:173" s="91" customFormat="1" ht="30" customHeight="1" thickBot="1" x14ac:dyDescent="0.35">
      <c r="A53" s="27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56"/>
      <c r="Q53" s="84"/>
      <c r="R53" s="84"/>
      <c r="S53" s="84"/>
      <c r="T53" s="3342" t="s">
        <v>19</v>
      </c>
      <c r="U53" s="3343"/>
      <c r="V53" s="3343"/>
      <c r="W53" s="3343"/>
      <c r="X53" s="3344"/>
      <c r="Y53" s="323">
        <f>SUM(Y48:Y52)</f>
        <v>0</v>
      </c>
      <c r="Z53" s="266" t="e">
        <f>SUM(Z48:Z52)</f>
        <v>#DIV/0!</v>
      </c>
      <c r="AA53" s="73"/>
      <c r="AB53" s="56"/>
      <c r="AC53" s="64"/>
      <c r="AD53" s="64"/>
      <c r="AE53" s="64"/>
      <c r="AF53" s="3345" t="s">
        <v>19</v>
      </c>
      <c r="AG53" s="3346"/>
      <c r="AH53" s="3346"/>
      <c r="AI53" s="3346"/>
      <c r="AJ53" s="3347"/>
      <c r="AK53" s="323">
        <f>SUM(AK48:AK52)</f>
        <v>0</v>
      </c>
      <c r="AL53" s="266" t="e">
        <f>SUM(AL48:AL52)</f>
        <v>#DIV/0!</v>
      </c>
      <c r="AM53" s="14"/>
      <c r="AN53" s="27"/>
      <c r="AO53" s="22"/>
      <c r="AP53" s="22"/>
      <c r="AQ53" s="22"/>
      <c r="AR53" s="22"/>
      <c r="AS53" s="22"/>
      <c r="AT53" s="22"/>
      <c r="AU53" s="14"/>
      <c r="AV53" s="14"/>
      <c r="AW53" s="14"/>
      <c r="AX53" s="14"/>
      <c r="AY53" s="14"/>
      <c r="AZ53" s="14"/>
      <c r="BA53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23"/>
      <c r="CH53" s="27"/>
      <c r="CI53" s="14"/>
      <c r="CJ53" s="14"/>
      <c r="CK53" s="14"/>
      <c r="CL53" s="14"/>
      <c r="CM53" s="14"/>
      <c r="CN53" s="14"/>
      <c r="CO53" s="14"/>
      <c r="CP53" s="3354" t="s">
        <v>19</v>
      </c>
      <c r="CQ53" s="3346"/>
      <c r="CR53" s="3355"/>
      <c r="CS53" s="247">
        <f>SUM(CS50:CS52)</f>
        <v>0</v>
      </c>
      <c r="CT53" s="1649" t="e">
        <f>SUM(CT50:CT52)</f>
        <v>#DIV/0!</v>
      </c>
      <c r="CU53" s="22"/>
      <c r="CV53" s="22"/>
      <c r="CW53" s="304"/>
      <c r="CX53" s="304"/>
      <c r="CY53" s="22"/>
      <c r="CZ53" s="22"/>
      <c r="DA53" s="22"/>
      <c r="DB53" s="22"/>
      <c r="DC53" s="22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79"/>
      <c r="DQ53" s="3615"/>
      <c r="DR53" s="1749" t="s">
        <v>267</v>
      </c>
      <c r="DS53" s="1734">
        <f>'6А'!EX67</f>
        <v>0</v>
      </c>
      <c r="DT53" s="1735">
        <f>'6Б'!EX67</f>
        <v>0</v>
      </c>
      <c r="DU53" s="1735">
        <f>'6В'!EX67</f>
        <v>0</v>
      </c>
      <c r="DV53" s="1735">
        <f>'6Г'!EX67</f>
        <v>0</v>
      </c>
      <c r="DW53" s="1735">
        <f>'6Д'!EX67</f>
        <v>0</v>
      </c>
      <c r="DX53" s="1735">
        <f>'6Е'!EX67</f>
        <v>0</v>
      </c>
      <c r="DY53" s="1735">
        <f>'6Ж'!EX67</f>
        <v>0</v>
      </c>
      <c r="DZ53" s="1736">
        <f>'6З'!EX67</f>
        <v>0</v>
      </c>
      <c r="EA53" s="1755">
        <f t="shared" si="11"/>
        <v>0</v>
      </c>
      <c r="EB53" s="1758" t="e">
        <f>EA53*100/EC52</f>
        <v>#DIV/0!</v>
      </c>
      <c r="EC53" s="204"/>
      <c r="ED53" s="80"/>
      <c r="EE53" s="56"/>
      <c r="EF53" s="682" t="s">
        <v>209</v>
      </c>
      <c r="EG53" s="2088">
        <f>'6А'!IA80</f>
        <v>0</v>
      </c>
      <c r="EH53" s="2089">
        <f>'6Б'!IA80</f>
        <v>0</v>
      </c>
      <c r="EI53" s="2089">
        <f>'6В'!IA80</f>
        <v>0</v>
      </c>
      <c r="EJ53" s="2089">
        <f>'6Г'!IA80</f>
        <v>0</v>
      </c>
      <c r="EK53" s="2089">
        <f>'6Д'!IA80</f>
        <v>0</v>
      </c>
      <c r="EL53" s="2089">
        <f>'6Е'!IA80</f>
        <v>0</v>
      </c>
      <c r="EM53" s="2089">
        <f>'6Ж'!IA80</f>
        <v>0</v>
      </c>
      <c r="EN53" s="2090">
        <f>'6З'!IA80</f>
        <v>0</v>
      </c>
      <c r="EO53" s="926">
        <f t="shared" si="21"/>
        <v>0</v>
      </c>
      <c r="EP53" s="996" t="e">
        <f>EO53*100/EO54</f>
        <v>#DIV/0!</v>
      </c>
      <c r="ER53" s="1091"/>
      <c r="ES53" s="3196" t="s">
        <v>344</v>
      </c>
      <c r="ET53" s="3197"/>
      <c r="EU53" s="2109">
        <f>'6А'!NG80</f>
        <v>0</v>
      </c>
      <c r="EV53" s="2110">
        <f>'6Б'!NG80</f>
        <v>0</v>
      </c>
      <c r="EW53" s="2110">
        <f>'6В'!NG80</f>
        <v>0</v>
      </c>
      <c r="EX53" s="2110">
        <f>'6Г'!NG80</f>
        <v>0</v>
      </c>
      <c r="EY53" s="2110">
        <f>'6Д'!NG80</f>
        <v>0</v>
      </c>
      <c r="EZ53" s="2110">
        <f>'6Е'!NG80</f>
        <v>0</v>
      </c>
      <c r="FA53" s="2110">
        <f>'6Ж'!NG80</f>
        <v>0</v>
      </c>
      <c r="FB53" s="2111">
        <f>'6З'!NG80</f>
        <v>0</v>
      </c>
      <c r="FC53" s="1895">
        <f t="shared" si="22"/>
        <v>0</v>
      </c>
      <c r="FD53" s="1133" t="e">
        <f>FC53*100/FC55</f>
        <v>#DIV/0!</v>
      </c>
      <c r="FE53" s="1090"/>
      <c r="FF53" s="3627" t="s">
        <v>344</v>
      </c>
      <c r="FG53" s="3628"/>
      <c r="FH53" s="2093">
        <f>'6А'!NQ87</f>
        <v>0</v>
      </c>
      <c r="FI53" s="2094">
        <f>'6Б'!NQ87</f>
        <v>0</v>
      </c>
      <c r="FJ53" s="2094">
        <f>'6В'!NQ87</f>
        <v>0</v>
      </c>
      <c r="FK53" s="2094">
        <f>'6Г'!NQ87</f>
        <v>0</v>
      </c>
      <c r="FL53" s="2094">
        <f>'6Д'!NQ87</f>
        <v>0</v>
      </c>
      <c r="FM53" s="2094">
        <f>'6Е'!NQ87</f>
        <v>0</v>
      </c>
      <c r="FN53" s="2094">
        <f>'6Ж'!NQ87</f>
        <v>0</v>
      </c>
      <c r="FO53" s="2179">
        <f>'6З'!NQ87</f>
        <v>0</v>
      </c>
      <c r="FP53" s="2182">
        <f t="shared" si="23"/>
        <v>0</v>
      </c>
      <c r="FQ53" s="1126" t="e">
        <f>FP53*100/FP55</f>
        <v>#DIV/0!</v>
      </c>
    </row>
    <row r="54" spans="1:173" s="91" customFormat="1" ht="30" customHeight="1" thickBot="1" x14ac:dyDescent="0.35">
      <c r="A54" s="27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68"/>
      <c r="R54" s="1468"/>
      <c r="S54" s="1468"/>
      <c r="T54" s="1468"/>
      <c r="U54" s="1468"/>
      <c r="V54" s="1468"/>
      <c r="W54" s="1468"/>
      <c r="X54" s="1468"/>
      <c r="Y54" s="14"/>
      <c r="Z54" s="14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14"/>
      <c r="AN54" s="27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23"/>
      <c r="CH54" s="27"/>
      <c r="CI54" s="14"/>
      <c r="CJ54" s="321"/>
      <c r="CK54" s="321"/>
      <c r="CL54" s="322"/>
      <c r="CM54" s="22"/>
      <c r="CN54" s="22"/>
      <c r="CO54" s="22"/>
      <c r="CP54" s="22"/>
      <c r="CQ54" s="22"/>
      <c r="CR54" s="321"/>
      <c r="CS54" s="321"/>
      <c r="CT54" s="322"/>
      <c r="CU54" s="22"/>
      <c r="CV54" s="22"/>
      <c r="CW54" s="321"/>
      <c r="CX54" s="321"/>
      <c r="CY54" s="322"/>
      <c r="CZ54" s="22"/>
      <c r="DA54" s="22"/>
      <c r="DB54" s="22"/>
      <c r="DC54" s="22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79"/>
      <c r="DQ54" s="3616"/>
      <c r="DR54" s="1750" t="s">
        <v>401</v>
      </c>
      <c r="DS54" s="1746">
        <f>'6А'!EX68</f>
        <v>0</v>
      </c>
      <c r="DT54" s="1747">
        <f>'6Б'!EX68</f>
        <v>0</v>
      </c>
      <c r="DU54" s="1747">
        <f>'6В'!EX68</f>
        <v>0</v>
      </c>
      <c r="DV54" s="1747">
        <f>'6Г'!EX68</f>
        <v>0</v>
      </c>
      <c r="DW54" s="1747">
        <f>'6Д'!EX68</f>
        <v>0</v>
      </c>
      <c r="DX54" s="1747">
        <f>'6Е'!EX68</f>
        <v>0</v>
      </c>
      <c r="DY54" s="1747">
        <f>'6Ж'!EX68</f>
        <v>0</v>
      </c>
      <c r="DZ54" s="1879">
        <f>'6З'!EX68</f>
        <v>0</v>
      </c>
      <c r="EA54" s="1756">
        <f t="shared" si="11"/>
        <v>0</v>
      </c>
      <c r="EB54" s="1759" t="e">
        <f>EA54*100/EC52</f>
        <v>#DIV/0!</v>
      </c>
      <c r="ED54" s="80"/>
      <c r="EE54" s="56"/>
      <c r="EF54" s="456" t="s">
        <v>19</v>
      </c>
      <c r="EG54" s="675"/>
      <c r="EH54" s="675"/>
      <c r="EI54" s="675"/>
      <c r="EJ54" s="675"/>
      <c r="EK54" s="675"/>
      <c r="EL54" s="675"/>
      <c r="EM54" s="675"/>
      <c r="EN54" s="675"/>
      <c r="EO54" s="1167">
        <f>SUM(EO51:EO53)</f>
        <v>0</v>
      </c>
      <c r="EP54" s="1658" t="e">
        <f>SUM(EP51:EP53)</f>
        <v>#DIV/0!</v>
      </c>
      <c r="ER54" s="828"/>
      <c r="ES54" s="3596" t="s">
        <v>345</v>
      </c>
      <c r="ET54" s="3597"/>
      <c r="EU54" s="2112">
        <f>'6А'!NG81</f>
        <v>0</v>
      </c>
      <c r="EV54" s="2113">
        <f>'6Б'!NG81</f>
        <v>0</v>
      </c>
      <c r="EW54" s="2113">
        <f>'6В'!NG81</f>
        <v>0</v>
      </c>
      <c r="EX54" s="2113">
        <f>'6Г'!NG81</f>
        <v>0</v>
      </c>
      <c r="EY54" s="2113">
        <f>'6Д'!NG81</f>
        <v>0</v>
      </c>
      <c r="EZ54" s="2113">
        <f>'6Е'!NG81</f>
        <v>0</v>
      </c>
      <c r="FA54" s="2113">
        <f>'6Ж'!NG81</f>
        <v>0</v>
      </c>
      <c r="FB54" s="2114">
        <f>'6З'!NG81</f>
        <v>0</v>
      </c>
      <c r="FC54" s="1896">
        <f t="shared" si="22"/>
        <v>0</v>
      </c>
      <c r="FD54" s="1134" t="e">
        <f>FC54*100/FC55</f>
        <v>#DIV/0!</v>
      </c>
      <c r="FE54" s="828"/>
      <c r="FF54" s="3629" t="s">
        <v>345</v>
      </c>
      <c r="FG54" s="3630"/>
      <c r="FH54" s="2095">
        <f>'6А'!NQ88</f>
        <v>0</v>
      </c>
      <c r="FI54" s="2096">
        <f>'6Б'!NQ88</f>
        <v>0</v>
      </c>
      <c r="FJ54" s="2096">
        <f>'6В'!NQ88</f>
        <v>0</v>
      </c>
      <c r="FK54" s="2096">
        <f>'6Г'!NQ88</f>
        <v>0</v>
      </c>
      <c r="FL54" s="2096">
        <f>'6Д'!NQ88</f>
        <v>0</v>
      </c>
      <c r="FM54" s="2096">
        <f>'6Е'!NQ88</f>
        <v>0</v>
      </c>
      <c r="FN54" s="2096">
        <f>'6Ж'!NQ88</f>
        <v>0</v>
      </c>
      <c r="FO54" s="2180">
        <f>'6З'!NQ88</f>
        <v>0</v>
      </c>
      <c r="FP54" s="2183">
        <f t="shared" si="23"/>
        <v>0</v>
      </c>
      <c r="FQ54" s="1127" t="e">
        <f>FP54*100/FP55</f>
        <v>#DIV/0!</v>
      </c>
    </row>
    <row r="55" spans="1:173" s="91" customFormat="1" ht="30" customHeight="1" thickBot="1" x14ac:dyDescent="0.35">
      <c r="A55" s="27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68"/>
      <c r="R55" s="1468"/>
      <c r="S55" s="1468"/>
      <c r="T55" s="1468"/>
      <c r="U55" s="1468"/>
      <c r="V55" s="1468"/>
      <c r="W55" s="1468"/>
      <c r="X55" s="1468"/>
      <c r="Y55" s="14"/>
      <c r="Z55" s="14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14"/>
      <c r="AN55" s="27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23"/>
      <c r="CH55" s="27"/>
      <c r="CI55" s="14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79"/>
      <c r="ED55" s="80"/>
      <c r="EE55" s="56"/>
      <c r="EF55" s="432"/>
      <c r="EG55" s="432"/>
      <c r="EH55" s="432"/>
      <c r="EI55" s="432"/>
      <c r="EJ55" s="432"/>
      <c r="EK55" s="432"/>
      <c r="EL55" s="432"/>
      <c r="EM55" s="432"/>
      <c r="EN55" s="432"/>
      <c r="EO55" s="1160"/>
      <c r="EP55" s="1160"/>
      <c r="ER55" s="812"/>
      <c r="ES55" s="1115"/>
      <c r="ET55" s="1115"/>
      <c r="EU55" s="1115"/>
      <c r="EV55" s="1115"/>
      <c r="EW55" s="1115"/>
      <c r="EX55" s="1115"/>
      <c r="EY55" s="1115"/>
      <c r="EZ55" s="1115"/>
      <c r="FA55" s="1115"/>
      <c r="FB55" s="1115"/>
      <c r="FC55" s="1115">
        <f>SUM(FC51:FC54)</f>
        <v>0</v>
      </c>
      <c r="FD55" s="1123" t="e">
        <f>SUM(FD51:FD54)</f>
        <v>#DIV/0!</v>
      </c>
      <c r="FE55" s="812"/>
      <c r="FF55" s="1115"/>
      <c r="FG55" s="1124"/>
      <c r="FH55" s="1124"/>
      <c r="FI55" s="1124"/>
      <c r="FJ55" s="1124"/>
      <c r="FK55" s="1124"/>
      <c r="FL55" s="1124"/>
      <c r="FM55" s="1124"/>
      <c r="FN55" s="1124"/>
      <c r="FO55" s="1124"/>
      <c r="FP55" s="1115">
        <f>SUM(FP51:FP54)</f>
        <v>0</v>
      </c>
      <c r="FQ55" s="1123" t="e">
        <f>SUM(FQ51:FQ54)</f>
        <v>#DIV/0!</v>
      </c>
    </row>
    <row r="56" spans="1:173" s="91" customFormat="1" ht="30" customHeight="1" thickBot="1" x14ac:dyDescent="0.35">
      <c r="A56" s="27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68"/>
      <c r="R56" s="1468"/>
      <c r="S56" s="1468"/>
      <c r="T56" s="1468"/>
      <c r="U56" s="1468"/>
      <c r="V56" s="1468"/>
      <c r="W56" s="1468"/>
      <c r="X56" s="1468"/>
      <c r="Y56" s="14"/>
      <c r="Z56" s="14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14"/>
      <c r="AN56" s="27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23"/>
      <c r="CH56" s="27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79"/>
      <c r="ED56" s="80"/>
      <c r="EE56" s="56"/>
      <c r="EF56" s="3564" t="s">
        <v>372</v>
      </c>
      <c r="EG56" s="3580" t="s">
        <v>255</v>
      </c>
      <c r="EH56" s="3581"/>
      <c r="EI56" s="3581"/>
      <c r="EJ56" s="3581"/>
      <c r="EK56" s="3581"/>
      <c r="EL56" s="3581"/>
      <c r="EM56" s="3581"/>
      <c r="EN56" s="3582"/>
      <c r="EO56" s="3564" t="s">
        <v>11</v>
      </c>
      <c r="EP56" s="3564" t="s">
        <v>397</v>
      </c>
      <c r="ER56" s="1091"/>
      <c r="ES56" s="3587" t="s">
        <v>333</v>
      </c>
      <c r="ET56" s="3588"/>
      <c r="EU56" s="3598" t="s">
        <v>255</v>
      </c>
      <c r="EV56" s="3599"/>
      <c r="EW56" s="3599"/>
      <c r="EX56" s="3599"/>
      <c r="EY56" s="3599"/>
      <c r="EZ56" s="3599"/>
      <c r="FA56" s="3600"/>
      <c r="FB56" s="3601"/>
      <c r="FC56" s="3587" t="s">
        <v>11</v>
      </c>
      <c r="FD56" s="3592" t="s">
        <v>397</v>
      </c>
      <c r="FE56" s="1095"/>
      <c r="FF56" s="1095"/>
      <c r="FG56" s="1095"/>
      <c r="FH56" s="1095"/>
      <c r="FI56" s="1095"/>
      <c r="FJ56" s="1095"/>
      <c r="FK56" s="1095"/>
      <c r="FL56" s="1095"/>
      <c r="FM56" s="1095"/>
      <c r="FN56" s="1095"/>
      <c r="FO56" s="1095"/>
      <c r="FP56" s="786"/>
      <c r="FQ56" s="786"/>
    </row>
    <row r="57" spans="1:173" s="91" customFormat="1" ht="42" customHeight="1" thickBot="1" x14ac:dyDescent="0.35">
      <c r="A57" s="27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68"/>
      <c r="R57" s="1468"/>
      <c r="S57" s="1468"/>
      <c r="T57" s="1468"/>
      <c r="U57" s="1468"/>
      <c r="V57" s="1468"/>
      <c r="W57" s="1468"/>
      <c r="X57" s="1468"/>
      <c r="Y57" s="14"/>
      <c r="Z57" s="14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14"/>
      <c r="AN57" s="27"/>
      <c r="AO57" s="14"/>
      <c r="AP57" s="343"/>
      <c r="AQ57" s="343"/>
      <c r="AR57" s="343"/>
      <c r="AS57" s="343"/>
      <c r="AT57" s="343"/>
      <c r="AU57" s="343"/>
      <c r="AV57" s="343"/>
      <c r="AW57" s="343"/>
      <c r="AX57" s="343"/>
      <c r="AY57" s="14"/>
      <c r="AZ57" s="14"/>
      <c r="BA57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23"/>
      <c r="CH57" s="27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79"/>
      <c r="ED57" s="80"/>
      <c r="EE57" s="56"/>
      <c r="EF57" s="3565"/>
      <c r="EG57" s="1880" t="s">
        <v>256</v>
      </c>
      <c r="EH57" s="1881" t="s">
        <v>257</v>
      </c>
      <c r="EI57" s="1881" t="s">
        <v>258</v>
      </c>
      <c r="EJ57" s="1881" t="s">
        <v>259</v>
      </c>
      <c r="EK57" s="1881" t="s">
        <v>260</v>
      </c>
      <c r="EL57" s="1881" t="s">
        <v>261</v>
      </c>
      <c r="EM57" s="2036" t="s">
        <v>262</v>
      </c>
      <c r="EN57" s="1882" t="s">
        <v>458</v>
      </c>
      <c r="EO57" s="3574"/>
      <c r="EP57" s="3575"/>
      <c r="ER57" s="1091"/>
      <c r="ES57" s="3589"/>
      <c r="ET57" s="3590"/>
      <c r="EU57" s="1891" t="s">
        <v>256</v>
      </c>
      <c r="EV57" s="1892" t="s">
        <v>257</v>
      </c>
      <c r="EW57" s="1892" t="s">
        <v>258</v>
      </c>
      <c r="EX57" s="1892" t="s">
        <v>259</v>
      </c>
      <c r="EY57" s="1892" t="s">
        <v>260</v>
      </c>
      <c r="EZ57" s="1892" t="s">
        <v>261</v>
      </c>
      <c r="FA57" s="2041" t="s">
        <v>262</v>
      </c>
      <c r="FB57" s="1893" t="s">
        <v>458</v>
      </c>
      <c r="FC57" s="3591"/>
      <c r="FD57" s="3593"/>
      <c r="FE57" s="1089"/>
      <c r="FF57" s="1089"/>
      <c r="FG57" s="1089"/>
      <c r="FH57" s="1089"/>
      <c r="FI57" s="1089"/>
      <c r="FJ57" s="1089"/>
      <c r="FK57" s="1089"/>
      <c r="FL57" s="1089"/>
      <c r="FM57" s="1089"/>
      <c r="FN57" s="1089"/>
      <c r="FO57" s="1089"/>
      <c r="FP57" s="786"/>
      <c r="FQ57" s="786"/>
    </row>
    <row r="58" spans="1:173" s="91" customFormat="1" ht="30" customHeight="1" x14ac:dyDescent="0.3">
      <c r="A58" s="27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68"/>
      <c r="R58" s="1468"/>
      <c r="S58" s="1468"/>
      <c r="T58" s="1468"/>
      <c r="U58" s="1468"/>
      <c r="V58" s="1468"/>
      <c r="W58" s="1468"/>
      <c r="X58" s="1468"/>
      <c r="Y58" s="14"/>
      <c r="Z58" s="14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14"/>
      <c r="AN58" s="27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23"/>
      <c r="CH58" s="27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79"/>
      <c r="ED58" s="80"/>
      <c r="EE58" s="56"/>
      <c r="EF58" s="683" t="s">
        <v>324</v>
      </c>
      <c r="EG58" s="1099">
        <f>'6А'!IA85</f>
        <v>0</v>
      </c>
      <c r="EH58" s="1100">
        <f>'6Б'!IA85</f>
        <v>0</v>
      </c>
      <c r="EI58" s="1100">
        <f>'6В'!IA85</f>
        <v>0</v>
      </c>
      <c r="EJ58" s="1100">
        <f>'6Г'!IA85</f>
        <v>0</v>
      </c>
      <c r="EK58" s="1100">
        <f>'6Д'!IA85</f>
        <v>0</v>
      </c>
      <c r="EL58" s="1100">
        <f>'6Е'!IA85</f>
        <v>0</v>
      </c>
      <c r="EM58" s="1100">
        <f>'6Ж'!IA85</f>
        <v>0</v>
      </c>
      <c r="EN58" s="1101">
        <f>'6З'!IA85</f>
        <v>0</v>
      </c>
      <c r="EO58" s="1805">
        <f>SUM(EG58:EN58)</f>
        <v>0</v>
      </c>
      <c r="EP58" s="994" t="e">
        <f>EO58*100/EO61</f>
        <v>#DIV/0!</v>
      </c>
      <c r="ER58" s="1091"/>
      <c r="ES58" s="3631" t="s">
        <v>342</v>
      </c>
      <c r="ET58" s="3632"/>
      <c r="EU58" s="2097">
        <f>'6А'!NL71</f>
        <v>0</v>
      </c>
      <c r="EV58" s="2098">
        <f>'6Б'!NL71</f>
        <v>0</v>
      </c>
      <c r="EW58" s="2098">
        <f>'6В'!NL71</f>
        <v>0</v>
      </c>
      <c r="EX58" s="2098">
        <f>'6Г'!NL71</f>
        <v>0</v>
      </c>
      <c r="EY58" s="2098">
        <f>'6Д'!NL71</f>
        <v>0</v>
      </c>
      <c r="EZ58" s="2098">
        <f>'6Е'!NL71</f>
        <v>0</v>
      </c>
      <c r="FA58" s="2098">
        <f>'6Ж'!NL71</f>
        <v>0</v>
      </c>
      <c r="FB58" s="2098">
        <f>'6З'!NL71</f>
        <v>0</v>
      </c>
      <c r="FC58" s="2099">
        <f>SUM(EU58:FB58)</f>
        <v>0</v>
      </c>
      <c r="FD58" s="1117" t="e">
        <f>FC58*100/FC62</f>
        <v>#DIV/0!</v>
      </c>
      <c r="FE58" s="1090"/>
      <c r="FF58" s="1090"/>
      <c r="FG58" s="1090"/>
      <c r="FH58" s="1090"/>
      <c r="FI58" s="1090"/>
      <c r="FJ58" s="1090"/>
      <c r="FK58" s="1090"/>
      <c r="FL58" s="1090"/>
      <c r="FM58" s="1090"/>
      <c r="FN58" s="1090"/>
      <c r="FO58" s="1090"/>
      <c r="FP58" s="806"/>
      <c r="FQ58" s="1092"/>
    </row>
    <row r="59" spans="1:173" s="91" customFormat="1" ht="30" customHeight="1" x14ac:dyDescent="0.3">
      <c r="A59" s="27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68"/>
      <c r="R59" s="1468"/>
      <c r="S59" s="1468"/>
      <c r="T59" s="1468"/>
      <c r="U59" s="1468"/>
      <c r="V59" s="1468"/>
      <c r="W59" s="1468"/>
      <c r="X59" s="1468"/>
      <c r="Y59" s="14"/>
      <c r="Z59" s="14"/>
      <c r="AA59" s="161"/>
      <c r="AB59" s="161"/>
      <c r="AC59" s="161"/>
      <c r="AD59" s="161"/>
      <c r="AE59" s="161"/>
      <c r="AF59" s="161"/>
      <c r="AG59" s="161"/>
      <c r="AH59" s="161"/>
      <c r="AI59" s="161"/>
      <c r="AJ59" s="161"/>
      <c r="AK59" s="161"/>
      <c r="AL59" s="161"/>
      <c r="AM59" s="14"/>
      <c r="AN59" s="27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23"/>
      <c r="CH59" s="27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79"/>
      <c r="ED59" s="80"/>
      <c r="EE59" s="56"/>
      <c r="EF59" s="684" t="s">
        <v>325</v>
      </c>
      <c r="EG59" s="1883">
        <f>'6А'!IA86</f>
        <v>0</v>
      </c>
      <c r="EH59" s="699">
        <f>'6Б'!IA86</f>
        <v>0</v>
      </c>
      <c r="EI59" s="699">
        <f>'6В'!IA86</f>
        <v>0</v>
      </c>
      <c r="EJ59" s="699">
        <f>'6Г'!IA86</f>
        <v>0</v>
      </c>
      <c r="EK59" s="699">
        <f>'6Д'!IA86</f>
        <v>0</v>
      </c>
      <c r="EL59" s="699">
        <f>'6Е'!IA86</f>
        <v>0</v>
      </c>
      <c r="EM59" s="699">
        <f>'6Ж'!IA86</f>
        <v>0</v>
      </c>
      <c r="EN59" s="700">
        <f>'6З'!IA86</f>
        <v>0</v>
      </c>
      <c r="EO59" s="1806">
        <f t="shared" ref="EO59:EO60" si="24">SUM(EG59:EN59)</f>
        <v>0</v>
      </c>
      <c r="EP59" s="995" t="e">
        <f>EO59*100/EO61</f>
        <v>#DIV/0!</v>
      </c>
      <c r="ER59" s="1091"/>
      <c r="ES59" s="3562" t="s">
        <v>343</v>
      </c>
      <c r="ET59" s="3563"/>
      <c r="EU59" s="2100">
        <f>'6А'!NL72</f>
        <v>0</v>
      </c>
      <c r="EV59" s="2101">
        <f>'6Б'!NL72</f>
        <v>0</v>
      </c>
      <c r="EW59" s="2101">
        <f>'6В'!NL72</f>
        <v>0</v>
      </c>
      <c r="EX59" s="2101">
        <f>'6Г'!NL72</f>
        <v>0</v>
      </c>
      <c r="EY59" s="2101">
        <f>'6Д'!NL72</f>
        <v>0</v>
      </c>
      <c r="EZ59" s="2101">
        <f>'6Е'!NL72</f>
        <v>0</v>
      </c>
      <c r="FA59" s="2101">
        <f>'6Ж'!NL72</f>
        <v>0</v>
      </c>
      <c r="FB59" s="2101">
        <f>'6З'!NL72</f>
        <v>0</v>
      </c>
      <c r="FC59" s="2102">
        <f t="shared" ref="FC59:FC61" si="25">SUM(EU59:FB59)</f>
        <v>0</v>
      </c>
      <c r="FD59" s="1119" t="e">
        <f>FC59*100/FC62</f>
        <v>#DIV/0!</v>
      </c>
      <c r="FE59" s="1090"/>
      <c r="FF59" s="1090"/>
      <c r="FG59" s="1090"/>
      <c r="FH59" s="1090"/>
      <c r="FI59" s="1090"/>
      <c r="FJ59" s="1090"/>
      <c r="FK59" s="1090"/>
      <c r="FL59" s="1090"/>
      <c r="FM59" s="1090"/>
      <c r="FN59" s="1090"/>
      <c r="FO59" s="1090"/>
      <c r="FP59" s="806"/>
      <c r="FQ59" s="1092"/>
    </row>
    <row r="60" spans="1:173" s="91" customFormat="1" ht="30" customHeight="1" thickBot="1" x14ac:dyDescent="0.35">
      <c r="A60" s="27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68"/>
      <c r="R60" s="1468"/>
      <c r="S60" s="1468"/>
      <c r="T60" s="1468"/>
      <c r="U60" s="1468"/>
      <c r="V60" s="1468"/>
      <c r="W60" s="1468"/>
      <c r="X60" s="1468"/>
      <c r="Y60" s="14"/>
      <c r="Z60" s="14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4"/>
      <c r="AN60" s="27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23"/>
      <c r="CH60" s="27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79"/>
      <c r="ED60" s="80"/>
      <c r="EE60" s="56"/>
      <c r="EF60" s="685" t="s">
        <v>209</v>
      </c>
      <c r="EG60" s="1884">
        <f>'6А'!IA87</f>
        <v>0</v>
      </c>
      <c r="EH60" s="701">
        <f>'6Б'!IA87</f>
        <v>0</v>
      </c>
      <c r="EI60" s="701">
        <f>'6В'!IA87</f>
        <v>0</v>
      </c>
      <c r="EJ60" s="701">
        <f>'6Г'!IA87</f>
        <v>0</v>
      </c>
      <c r="EK60" s="701">
        <f>'6Д'!IA87</f>
        <v>0</v>
      </c>
      <c r="EL60" s="701">
        <f>'6Е'!IA87</f>
        <v>0</v>
      </c>
      <c r="EM60" s="701">
        <f>'6Ж'!IA87</f>
        <v>0</v>
      </c>
      <c r="EN60" s="702">
        <f>'6З'!IA87</f>
        <v>0</v>
      </c>
      <c r="EO60" s="1807">
        <f t="shared" si="24"/>
        <v>0</v>
      </c>
      <c r="EP60" s="996" t="e">
        <f>EO60*100/EO61</f>
        <v>#DIV/0!</v>
      </c>
      <c r="ER60" s="1091"/>
      <c r="ES60" s="3562" t="s">
        <v>344</v>
      </c>
      <c r="ET60" s="3563"/>
      <c r="EU60" s="2100">
        <f>'6А'!NL73</f>
        <v>0</v>
      </c>
      <c r="EV60" s="2101">
        <f>'6Б'!NL73</f>
        <v>0</v>
      </c>
      <c r="EW60" s="2101">
        <f>'6В'!NL73</f>
        <v>0</v>
      </c>
      <c r="EX60" s="2101">
        <f>'6Г'!NL73</f>
        <v>0</v>
      </c>
      <c r="EY60" s="2101">
        <f>'6Д'!NL73</f>
        <v>0</v>
      </c>
      <c r="EZ60" s="2101">
        <f>'6Е'!NL73</f>
        <v>0</v>
      </c>
      <c r="FA60" s="2101">
        <f>'6Ж'!NL73</f>
        <v>0</v>
      </c>
      <c r="FB60" s="2101">
        <f>'6З'!NL73</f>
        <v>0</v>
      </c>
      <c r="FC60" s="2102">
        <f t="shared" si="25"/>
        <v>0</v>
      </c>
      <c r="FD60" s="1119" t="e">
        <f>FC60*100/FC62</f>
        <v>#DIV/0!</v>
      </c>
      <c r="FE60" s="1090"/>
      <c r="FF60" s="1090"/>
      <c r="FG60" s="1090"/>
      <c r="FH60" s="1090"/>
      <c r="FI60" s="1090"/>
      <c r="FJ60" s="1090"/>
      <c r="FK60" s="1090"/>
      <c r="FL60" s="1090"/>
      <c r="FM60" s="1090"/>
      <c r="FN60" s="1090"/>
      <c r="FO60" s="1090"/>
      <c r="FP60" s="806"/>
      <c r="FQ60" s="1092"/>
    </row>
    <row r="61" spans="1:173" s="91" customFormat="1" ht="30" customHeight="1" thickBot="1" x14ac:dyDescent="0.35">
      <c r="A61" s="27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68"/>
      <c r="R61" s="1468"/>
      <c r="S61" s="1468"/>
      <c r="T61" s="1468"/>
      <c r="U61" s="1468"/>
      <c r="V61" s="1468"/>
      <c r="W61" s="1468"/>
      <c r="X61" s="1468"/>
      <c r="Y61" s="14"/>
      <c r="Z61" s="14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4"/>
      <c r="AN61" s="27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23"/>
      <c r="CH61" s="27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79"/>
      <c r="ED61" s="80"/>
      <c r="EE61" s="56"/>
      <c r="EF61" s="450" t="s">
        <v>19</v>
      </c>
      <c r="EG61" s="676"/>
      <c r="EH61" s="676"/>
      <c r="EI61" s="676"/>
      <c r="EJ61" s="676"/>
      <c r="EK61" s="676"/>
      <c r="EL61" s="676"/>
      <c r="EM61" s="676"/>
      <c r="EN61" s="676"/>
      <c r="EO61" s="1168">
        <f>SUM(EO58:EO60)</f>
        <v>0</v>
      </c>
      <c r="EP61" s="1659" t="e">
        <f>SUM(EP58:EP60)</f>
        <v>#DIV/0!</v>
      </c>
      <c r="ER61" s="828"/>
      <c r="ES61" s="3617" t="s">
        <v>345</v>
      </c>
      <c r="ET61" s="3618"/>
      <c r="EU61" s="2103">
        <f>'6А'!NL74</f>
        <v>0</v>
      </c>
      <c r="EV61" s="2104">
        <f>'6Б'!NL74</f>
        <v>0</v>
      </c>
      <c r="EW61" s="2104">
        <f>'6В'!NL74</f>
        <v>0</v>
      </c>
      <c r="EX61" s="2104">
        <f>'6Г'!NL74</f>
        <v>0</v>
      </c>
      <c r="EY61" s="2104">
        <f>'6Д'!NL74</f>
        <v>0</v>
      </c>
      <c r="EZ61" s="2104">
        <f>'6Е'!NL74</f>
        <v>0</v>
      </c>
      <c r="FA61" s="2104">
        <f>'6Ж'!NL74</f>
        <v>0</v>
      </c>
      <c r="FB61" s="2104">
        <f>'6З'!NL74</f>
        <v>0</v>
      </c>
      <c r="FC61" s="2105">
        <f t="shared" si="25"/>
        <v>0</v>
      </c>
      <c r="FD61" s="1121" t="e">
        <f>FC61*100/FC62</f>
        <v>#DIV/0!</v>
      </c>
      <c r="FE61" s="828"/>
      <c r="FF61" s="828"/>
      <c r="FG61" s="828"/>
      <c r="FH61" s="828"/>
      <c r="FI61" s="828"/>
      <c r="FJ61" s="828"/>
      <c r="FK61" s="828"/>
      <c r="FL61" s="828"/>
      <c r="FM61" s="828"/>
      <c r="FN61" s="828"/>
      <c r="FO61" s="828"/>
      <c r="FP61" s="833"/>
      <c r="FQ61" s="466"/>
    </row>
    <row r="62" spans="1:173" s="91" customFormat="1" ht="30" customHeight="1" x14ac:dyDescent="0.3">
      <c r="A62" s="27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68"/>
      <c r="R62" s="1468"/>
      <c r="S62" s="1468"/>
      <c r="T62" s="1468"/>
      <c r="U62" s="1468"/>
      <c r="V62" s="1468"/>
      <c r="W62" s="1468"/>
      <c r="X62" s="1468"/>
      <c r="Y62" s="14"/>
      <c r="Z62" s="14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4"/>
      <c r="AN62" s="27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23"/>
      <c r="CH62" s="27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79"/>
      <c r="ED62" s="80"/>
      <c r="EE62" s="56"/>
      <c r="ER62" s="65"/>
      <c r="ES62" s="1115"/>
      <c r="ET62" s="1115"/>
      <c r="EU62" s="1115"/>
      <c r="EV62" s="1115"/>
      <c r="EW62" s="1115"/>
      <c r="EX62" s="1115"/>
      <c r="EY62" s="1115"/>
      <c r="EZ62" s="1115"/>
      <c r="FA62" s="1115"/>
      <c r="FB62" s="1115"/>
      <c r="FC62" s="1115">
        <f>SUM(FC58:FC61)</f>
        <v>0</v>
      </c>
      <c r="FD62" s="1123" t="e">
        <f>SUM(FD58:FD61)</f>
        <v>#DIV/0!</v>
      </c>
      <c r="FE62" s="65"/>
      <c r="FF62" s="65"/>
      <c r="FG62" s="65"/>
      <c r="FH62" s="65"/>
      <c r="FI62" s="65"/>
      <c r="FJ62" s="65"/>
      <c r="FK62" s="65"/>
      <c r="FL62" s="65"/>
      <c r="FM62" s="65"/>
      <c r="FN62" s="65"/>
      <c r="FO62" s="65"/>
      <c r="FP62" s="65"/>
      <c r="FQ62" s="65"/>
    </row>
    <row r="63" spans="1:173" s="91" customFormat="1" ht="30" customHeight="1" x14ac:dyDescent="0.3">
      <c r="A63" s="27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68"/>
      <c r="R63" s="1468"/>
      <c r="S63" s="1468"/>
      <c r="T63" s="1468"/>
      <c r="U63" s="1468"/>
      <c r="V63" s="1468"/>
      <c r="W63" s="1468"/>
      <c r="X63" s="1468"/>
      <c r="Y63" s="14"/>
      <c r="Z63" s="14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14"/>
      <c r="AN63" s="27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53"/>
      <c r="BB63" s="153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23"/>
      <c r="CH63" s="27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79"/>
      <c r="ED63" s="80"/>
      <c r="EE63" s="56"/>
      <c r="ER63" s="65"/>
      <c r="FE63" s="65"/>
      <c r="FF63" s="65"/>
      <c r="FG63" s="65"/>
      <c r="FH63" s="65"/>
      <c r="FI63" s="65"/>
      <c r="FJ63" s="65"/>
      <c r="FK63" s="65"/>
      <c r="FL63" s="65"/>
      <c r="FM63" s="65"/>
      <c r="FN63" s="65"/>
      <c r="FO63" s="65"/>
      <c r="FP63" s="65"/>
      <c r="FQ63" s="65"/>
    </row>
    <row r="64" spans="1:173" s="91" customFormat="1" ht="30" customHeight="1" x14ac:dyDescent="0.3">
      <c r="A64" s="27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68"/>
      <c r="R64" s="1468"/>
      <c r="S64" s="1468"/>
      <c r="T64" s="1468"/>
      <c r="U64" s="1468"/>
      <c r="V64" s="1468"/>
      <c r="W64" s="1468"/>
      <c r="X64" s="1468"/>
      <c r="Y64" s="14"/>
      <c r="Z64" s="14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14"/>
      <c r="AN64" s="27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53"/>
      <c r="BB64" s="153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23"/>
      <c r="CH64" s="27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79"/>
      <c r="ED64" s="80"/>
      <c r="EE64" s="56"/>
    </row>
    <row r="65" spans="1:135" s="91" customFormat="1" ht="30" customHeight="1" x14ac:dyDescent="0.3">
      <c r="A65" s="27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68"/>
      <c r="R65" s="1468"/>
      <c r="S65" s="1468"/>
      <c r="T65" s="1468"/>
      <c r="U65" s="1468"/>
      <c r="V65" s="1468"/>
      <c r="W65" s="1468"/>
      <c r="X65" s="1468"/>
      <c r="Y65" s="14"/>
      <c r="Z65" s="14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14"/>
      <c r="AN65" s="27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52"/>
      <c r="BB65" s="219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23"/>
      <c r="CH65" s="27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79"/>
      <c r="ED65" s="80"/>
      <c r="EE65" s="56"/>
    </row>
    <row r="66" spans="1:135" s="91" customFormat="1" ht="30" customHeight="1" x14ac:dyDescent="0.3">
      <c r="A66" s="27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68"/>
      <c r="R66" s="1468"/>
      <c r="S66" s="1468"/>
      <c r="T66" s="1468"/>
      <c r="U66" s="1468"/>
      <c r="V66" s="1468"/>
      <c r="W66" s="1468"/>
      <c r="X66" s="1468"/>
      <c r="Y66" s="14"/>
      <c r="Z66" s="14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14"/>
      <c r="AN66" s="27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238"/>
      <c r="BB66" s="23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23"/>
      <c r="CH66" s="27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79"/>
      <c r="ED66" s="80"/>
      <c r="EE66" s="56"/>
    </row>
    <row r="67" spans="1:135" s="91" customFormat="1" ht="30" customHeight="1" x14ac:dyDescent="0.3">
      <c r="A67" s="27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68"/>
      <c r="R67" s="1468"/>
      <c r="S67" s="1468"/>
      <c r="T67" s="1468"/>
      <c r="U67" s="1468"/>
      <c r="V67" s="1468"/>
      <c r="W67" s="1468"/>
      <c r="X67" s="1468"/>
      <c r="Y67" s="14"/>
      <c r="Z67" s="14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14"/>
      <c r="AN67" s="27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238"/>
      <c r="BB67" s="23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23"/>
      <c r="CH67" s="27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79"/>
      <c r="ED67" s="80"/>
      <c r="EE67" s="56"/>
    </row>
    <row r="68" spans="1:135" s="91" customFormat="1" ht="30" customHeight="1" x14ac:dyDescent="0.3">
      <c r="A68" s="27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68"/>
      <c r="R68" s="1468"/>
      <c r="S68" s="1468"/>
      <c r="T68" s="1468"/>
      <c r="U68" s="1468"/>
      <c r="V68" s="1468"/>
      <c r="W68" s="1468"/>
      <c r="X68" s="1468"/>
      <c r="Y68" s="14"/>
      <c r="Z68" s="14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4"/>
      <c r="AN68" s="27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238"/>
      <c r="BB68" s="23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23"/>
      <c r="CH68" s="27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79"/>
      <c r="ED68" s="80"/>
      <c r="EE68" s="56"/>
    </row>
    <row r="69" spans="1:135" s="91" customFormat="1" ht="30" customHeight="1" x14ac:dyDescent="0.3">
      <c r="A69" s="27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68"/>
      <c r="R69" s="1468"/>
      <c r="S69" s="1468"/>
      <c r="T69" s="1468"/>
      <c r="U69" s="1468"/>
      <c r="V69" s="1468"/>
      <c r="W69" s="1468"/>
      <c r="X69" s="1468"/>
      <c r="Y69" s="14"/>
      <c r="Z69" s="14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14"/>
      <c r="AN69" s="27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238"/>
      <c r="BB69" s="23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23"/>
      <c r="CH69" s="27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79"/>
      <c r="ED69" s="80"/>
      <c r="EE69" s="56"/>
    </row>
    <row r="70" spans="1:135" s="91" customFormat="1" ht="30" customHeight="1" x14ac:dyDescent="0.3">
      <c r="A70" s="27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68"/>
      <c r="R70" s="1468"/>
      <c r="S70" s="1468"/>
      <c r="T70" s="1468"/>
      <c r="U70" s="1468"/>
      <c r="V70" s="1468"/>
      <c r="W70" s="1468"/>
      <c r="X70" s="1468"/>
      <c r="Y70" s="14"/>
      <c r="Z70" s="14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14"/>
      <c r="AN70" s="27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238"/>
      <c r="BB70" s="23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23"/>
      <c r="CH70" s="27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79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80"/>
      <c r="EE70" s="56"/>
    </row>
    <row r="71" spans="1:135" s="91" customFormat="1" ht="30" customHeight="1" x14ac:dyDescent="0.3">
      <c r="A71" s="27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68"/>
      <c r="R71" s="1468"/>
      <c r="S71" s="1468"/>
      <c r="T71" s="1468"/>
      <c r="U71" s="1468"/>
      <c r="V71" s="1468"/>
      <c r="W71" s="1468"/>
      <c r="X71" s="1468"/>
      <c r="Y71" s="14"/>
      <c r="Z71" s="14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4"/>
      <c r="AN71" s="27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238"/>
      <c r="BB71" s="23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23"/>
      <c r="CH71" s="27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79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80"/>
      <c r="EE71" s="56"/>
    </row>
    <row r="72" spans="1:135" s="91" customFormat="1" ht="30" customHeight="1" x14ac:dyDescent="0.3">
      <c r="A72" s="27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68"/>
      <c r="R72" s="1468"/>
      <c r="S72" s="1468"/>
      <c r="T72" s="1468"/>
      <c r="U72" s="1468"/>
      <c r="V72" s="1468"/>
      <c r="W72" s="1468"/>
      <c r="X72" s="1468"/>
      <c r="Y72" s="14"/>
      <c r="Z72" s="14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4"/>
      <c r="AN72" s="27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238"/>
      <c r="BB72" s="23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23"/>
      <c r="CH72" s="27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79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80"/>
      <c r="EE72" s="56"/>
    </row>
    <row r="73" spans="1:135" s="91" customFormat="1" ht="30" customHeight="1" x14ac:dyDescent="0.3">
      <c r="A73" s="27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68"/>
      <c r="R73" s="1468"/>
      <c r="S73" s="1468"/>
      <c r="T73" s="1468"/>
      <c r="U73" s="1468"/>
      <c r="V73" s="1468"/>
      <c r="W73" s="1468"/>
      <c r="X73" s="1468"/>
      <c r="Y73" s="14"/>
      <c r="Z73" s="14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4"/>
      <c r="AN73" s="27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52"/>
      <c r="BB73" s="23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23"/>
      <c r="CH73" s="27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79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80"/>
      <c r="EE73" s="56"/>
    </row>
    <row r="74" spans="1:135" s="91" customFormat="1" ht="30" customHeight="1" x14ac:dyDescent="0.3">
      <c r="A74" s="27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68"/>
      <c r="R74" s="1468"/>
      <c r="S74" s="1468"/>
      <c r="T74" s="1468"/>
      <c r="U74" s="1468"/>
      <c r="V74" s="1468"/>
      <c r="W74" s="1468"/>
      <c r="X74" s="1468"/>
      <c r="Y74" s="14"/>
      <c r="Z74" s="14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4"/>
      <c r="AN74" s="27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23"/>
      <c r="CH74" s="27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79"/>
      <c r="DQ74" s="56"/>
      <c r="DR74" s="56"/>
      <c r="DS74" s="56"/>
      <c r="DT74" s="56"/>
      <c r="DU74" s="56"/>
      <c r="DV74" s="56"/>
      <c r="DW74" s="56"/>
      <c r="DX74" s="56"/>
      <c r="DY74" s="56"/>
      <c r="DZ74" s="56"/>
      <c r="EA74" s="56"/>
      <c r="EB74" s="56"/>
      <c r="EC74" s="56"/>
      <c r="ED74" s="80"/>
      <c r="EE74" s="56"/>
    </row>
    <row r="75" spans="1:135" s="91" customFormat="1" ht="49.5" customHeight="1" x14ac:dyDescent="0.3">
      <c r="A75" s="27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68"/>
      <c r="R75" s="1468"/>
      <c r="S75" s="1468"/>
      <c r="T75" s="1468"/>
      <c r="U75" s="1468"/>
      <c r="V75" s="1468"/>
      <c r="W75" s="1468"/>
      <c r="X75" s="1468"/>
      <c r="Y75" s="14"/>
      <c r="Z75" s="14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14"/>
      <c r="AN75" s="27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23"/>
      <c r="CH75" s="27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79"/>
      <c r="DQ75" s="56"/>
      <c r="DR75" s="56"/>
      <c r="DS75" s="56"/>
      <c r="DT75" s="56"/>
      <c r="DU75" s="56"/>
      <c r="DV75" s="56"/>
      <c r="DW75" s="56"/>
      <c r="DX75" s="56"/>
      <c r="DY75" s="56"/>
      <c r="DZ75" s="56"/>
      <c r="EA75" s="56"/>
      <c r="EB75" s="56"/>
      <c r="EC75" s="56"/>
      <c r="ED75" s="80"/>
      <c r="EE75" s="56"/>
    </row>
    <row r="77" spans="1:135" ht="27.75" customHeight="1" x14ac:dyDescent="0.2"/>
    <row r="82" ht="26.25" customHeight="1" x14ac:dyDescent="0.2"/>
  </sheetData>
  <sheetProtection password="CE3A" sheet="1" formatCells="0" formatColumns="0" formatRows="0" insertColumns="0" insertRows="0" insertHyperlinks="0" sort="0" autoFilter="0" pivotTables="0"/>
  <mergeCells count="324">
    <mergeCell ref="DQ37:DQ39"/>
    <mergeCell ref="DQ40:DQ42"/>
    <mergeCell ref="DQ43:DQ45"/>
    <mergeCell ref="DQ46:DQ48"/>
    <mergeCell ref="DQ49:DQ51"/>
    <mergeCell ref="DQ52:DQ54"/>
    <mergeCell ref="ES60:ET60"/>
    <mergeCell ref="ES61:ET61"/>
    <mergeCell ref="FF16:FG16"/>
    <mergeCell ref="FF17:FG17"/>
    <mergeCell ref="FF18:FG18"/>
    <mergeCell ref="FF19:FG19"/>
    <mergeCell ref="FF44:FG44"/>
    <mergeCell ref="FF45:FG45"/>
    <mergeCell ref="FF51:FG51"/>
    <mergeCell ref="FF52:FG52"/>
    <mergeCell ref="FF53:FG53"/>
    <mergeCell ref="FF54:FG54"/>
    <mergeCell ref="ES58:ET58"/>
    <mergeCell ref="ES52:ET52"/>
    <mergeCell ref="ES53:ET53"/>
    <mergeCell ref="ES45:ET45"/>
    <mergeCell ref="ES46:ET46"/>
    <mergeCell ref="ES47:ET47"/>
    <mergeCell ref="FF23:FG23"/>
    <mergeCell ref="ES56:ET57"/>
    <mergeCell ref="FC56:FC57"/>
    <mergeCell ref="FD56:FD57"/>
    <mergeCell ref="FD49:FD50"/>
    <mergeCell ref="FF39:FG39"/>
    <mergeCell ref="FF40:FG40"/>
    <mergeCell ref="ES38:ET38"/>
    <mergeCell ref="EU56:FB56"/>
    <mergeCell ref="ES54:ET54"/>
    <mergeCell ref="ES51:ET51"/>
    <mergeCell ref="FF26:FG26"/>
    <mergeCell ref="FF30:FG30"/>
    <mergeCell ref="FF31:FG31"/>
    <mergeCell ref="FF32:FG32"/>
    <mergeCell ref="FF24:FG24"/>
    <mergeCell ref="FF25:FG25"/>
    <mergeCell ref="FF33:FG33"/>
    <mergeCell ref="ES25:ET25"/>
    <mergeCell ref="ES26:ET26"/>
    <mergeCell ref="EO42:EO43"/>
    <mergeCell ref="EP42:EP43"/>
    <mergeCell ref="ES37:ET37"/>
    <mergeCell ref="EP28:EP29"/>
    <mergeCell ref="ES59:ET59"/>
    <mergeCell ref="EF56:EF57"/>
    <mergeCell ref="EO35:EO36"/>
    <mergeCell ref="EP35:EP36"/>
    <mergeCell ref="EF42:EF43"/>
    <mergeCell ref="EO49:EO50"/>
    <mergeCell ref="EP49:EP50"/>
    <mergeCell ref="EO56:EO57"/>
    <mergeCell ref="EP56:EP57"/>
    <mergeCell ref="EG42:EN42"/>
    <mergeCell ref="EG49:EN49"/>
    <mergeCell ref="EG56:EN56"/>
    <mergeCell ref="EF49:EF50"/>
    <mergeCell ref="B1:E1"/>
    <mergeCell ref="C2:E2"/>
    <mergeCell ref="C3:E3"/>
    <mergeCell ref="C4:E4"/>
    <mergeCell ref="BB8:CF8"/>
    <mergeCell ref="CI8:DN8"/>
    <mergeCell ref="C5:E5"/>
    <mergeCell ref="B8:M8"/>
    <mergeCell ref="P8:AL8"/>
    <mergeCell ref="AO8:AY8"/>
    <mergeCell ref="DQ8:EC8"/>
    <mergeCell ref="B11:C13"/>
    <mergeCell ref="D11:K12"/>
    <mergeCell ref="L11:L13"/>
    <mergeCell ref="M11:M13"/>
    <mergeCell ref="P11:X13"/>
    <mergeCell ref="CI14:CJ14"/>
    <mergeCell ref="DQ12:DR13"/>
    <mergeCell ref="DS12:DZ12"/>
    <mergeCell ref="DQ14:DQ16"/>
    <mergeCell ref="DQ10:EB11"/>
    <mergeCell ref="BB11:BM11"/>
    <mergeCell ref="BP11:CF11"/>
    <mergeCell ref="CI11:CT11"/>
    <mergeCell ref="CV11:DN11"/>
    <mergeCell ref="BB12:BC13"/>
    <mergeCell ref="BD12:BK12"/>
    <mergeCell ref="BL12:BM12"/>
    <mergeCell ref="BP12:BV13"/>
    <mergeCell ref="EA12:EB12"/>
    <mergeCell ref="BW12:CD12"/>
    <mergeCell ref="CE12:CF12"/>
    <mergeCell ref="DM12:DN12"/>
    <mergeCell ref="CV16:DD16"/>
    <mergeCell ref="B15:C15"/>
    <mergeCell ref="BB15:BC15"/>
    <mergeCell ref="BP15:BV15"/>
    <mergeCell ref="CI15:CJ15"/>
    <mergeCell ref="CV15:DD15"/>
    <mergeCell ref="CK12:CR12"/>
    <mergeCell ref="CS12:CT12"/>
    <mergeCell ref="CV12:DD13"/>
    <mergeCell ref="DE12:DL12"/>
    <mergeCell ref="CI12:CJ13"/>
    <mergeCell ref="AY11:AY14"/>
    <mergeCell ref="B14:C14"/>
    <mergeCell ref="BB14:BC14"/>
    <mergeCell ref="BP14:BV14"/>
    <mergeCell ref="Z11:Z14"/>
    <mergeCell ref="AB11:AJ13"/>
    <mergeCell ref="Y11:Y14"/>
    <mergeCell ref="AK11:AK14"/>
    <mergeCell ref="AL11:AL14"/>
    <mergeCell ref="AO11:AW13"/>
    <mergeCell ref="AX11:AX14"/>
    <mergeCell ref="CV14:DD14"/>
    <mergeCell ref="B17:C17"/>
    <mergeCell ref="BG17:BK17"/>
    <mergeCell ref="BP17:BV17"/>
    <mergeCell ref="CI17:CJ17"/>
    <mergeCell ref="CV17:DD17"/>
    <mergeCell ref="B16:C16"/>
    <mergeCell ref="BB16:BC16"/>
    <mergeCell ref="BP16:BV16"/>
    <mergeCell ref="CI16:CJ16"/>
    <mergeCell ref="B19:C19"/>
    <mergeCell ref="BB19:BM19"/>
    <mergeCell ref="CB19:CD19"/>
    <mergeCell ref="CV19:DD19"/>
    <mergeCell ref="B18:C18"/>
    <mergeCell ref="BP18:BV18"/>
    <mergeCell ref="CP18:CR18"/>
    <mergeCell ref="CV18:DD18"/>
    <mergeCell ref="G20:K20"/>
    <mergeCell ref="T20:X20"/>
    <mergeCell ref="AF20:AJ20"/>
    <mergeCell ref="AU20:AW20"/>
    <mergeCell ref="BB20:BC21"/>
    <mergeCell ref="BD20:BK20"/>
    <mergeCell ref="BL20:BM20"/>
    <mergeCell ref="CI20:CT20"/>
    <mergeCell ref="CV20:DD20"/>
    <mergeCell ref="CV22:DD22"/>
    <mergeCell ref="CI23:CJ23"/>
    <mergeCell ref="CV23:DD23"/>
    <mergeCell ref="P22:X24"/>
    <mergeCell ref="Y22:Y25"/>
    <mergeCell ref="Z22:Z25"/>
    <mergeCell ref="AB22:AJ24"/>
    <mergeCell ref="AK22:AK25"/>
    <mergeCell ref="AL22:AL25"/>
    <mergeCell ref="AO22:AW24"/>
    <mergeCell ref="AX22:AX25"/>
    <mergeCell ref="AY22:AY25"/>
    <mergeCell ref="DQ17:DQ19"/>
    <mergeCell ref="DQ27:EB28"/>
    <mergeCell ref="BB24:BC24"/>
    <mergeCell ref="DS29:DZ29"/>
    <mergeCell ref="BG25:BK25"/>
    <mergeCell ref="BP25:BV25"/>
    <mergeCell ref="CI25:CJ25"/>
    <mergeCell ref="CI24:CJ24"/>
    <mergeCell ref="DJ24:DL24"/>
    <mergeCell ref="EA29:EB29"/>
    <mergeCell ref="BP22:BV23"/>
    <mergeCell ref="BW22:CD22"/>
    <mergeCell ref="BP24:BV24"/>
    <mergeCell ref="CE22:CF22"/>
    <mergeCell ref="DQ20:DQ22"/>
    <mergeCell ref="DQ23:DQ25"/>
    <mergeCell ref="DQ29:DR30"/>
    <mergeCell ref="BP21:CF21"/>
    <mergeCell ref="CI21:CJ22"/>
    <mergeCell ref="CK21:CR21"/>
    <mergeCell ref="CS21:CT21"/>
    <mergeCell ref="CV21:DD21"/>
    <mergeCell ref="BB22:BC22"/>
    <mergeCell ref="BB23:BC23"/>
    <mergeCell ref="T31:X31"/>
    <mergeCell ref="AF31:AJ31"/>
    <mergeCell ref="AU31:AW31"/>
    <mergeCell ref="BB31:BC31"/>
    <mergeCell ref="BP26:BV26"/>
    <mergeCell ref="CI26:CJ26"/>
    <mergeCell ref="BB27:BM27"/>
    <mergeCell ref="BP27:BV27"/>
    <mergeCell ref="CP27:CR27"/>
    <mergeCell ref="BB28:BC29"/>
    <mergeCell ref="BD28:BK28"/>
    <mergeCell ref="BP31:BV31"/>
    <mergeCell ref="CI33:CJ33"/>
    <mergeCell ref="CI42:CJ42"/>
    <mergeCell ref="BB32:BC32"/>
    <mergeCell ref="BP32:BV32"/>
    <mergeCell ref="CI32:CJ32"/>
    <mergeCell ref="CI40:CJ40"/>
    <mergeCell ref="BL28:BM28"/>
    <mergeCell ref="BP28:BV28"/>
    <mergeCell ref="BP29:BV29"/>
    <mergeCell ref="CI29:CT29"/>
    <mergeCell ref="CI37:CT37"/>
    <mergeCell ref="BB30:BC30"/>
    <mergeCell ref="BP30:BV30"/>
    <mergeCell ref="CI30:CJ31"/>
    <mergeCell ref="CK30:CR30"/>
    <mergeCell ref="CS30:CT30"/>
    <mergeCell ref="CI38:CJ39"/>
    <mergeCell ref="CK38:CR38"/>
    <mergeCell ref="CS38:CT38"/>
    <mergeCell ref="T42:X42"/>
    <mergeCell ref="AF42:AJ42"/>
    <mergeCell ref="CM48:CR48"/>
    <mergeCell ref="CS48:CT48"/>
    <mergeCell ref="CI41:CJ41"/>
    <mergeCell ref="AK33:AK36"/>
    <mergeCell ref="AL33:AL36"/>
    <mergeCell ref="AO33:AW35"/>
    <mergeCell ref="AX33:AX36"/>
    <mergeCell ref="BP34:BV34"/>
    <mergeCell ref="AU40:AW40"/>
    <mergeCell ref="CB36:CD36"/>
    <mergeCell ref="CP35:CR35"/>
    <mergeCell ref="CP43:CR43"/>
    <mergeCell ref="P33:X35"/>
    <mergeCell ref="Y33:Y36"/>
    <mergeCell ref="Z33:Z36"/>
    <mergeCell ref="AB33:AJ35"/>
    <mergeCell ref="CI47:CT47"/>
    <mergeCell ref="BP35:BV35"/>
    <mergeCell ref="CI34:CJ34"/>
    <mergeCell ref="AY33:AY36"/>
    <mergeCell ref="BG33:BK33"/>
    <mergeCell ref="BP33:BV33"/>
    <mergeCell ref="T53:X53"/>
    <mergeCell ref="AF53:AJ53"/>
    <mergeCell ref="AK44:AK47"/>
    <mergeCell ref="AL44:AL47"/>
    <mergeCell ref="CP53:CR53"/>
    <mergeCell ref="P44:X46"/>
    <mergeCell ref="Y44:Y47"/>
    <mergeCell ref="Z44:Z47"/>
    <mergeCell ref="AB44:AJ46"/>
    <mergeCell ref="DQ31:DQ33"/>
    <mergeCell ref="DQ34:DQ36"/>
    <mergeCell ref="EF8:EP12"/>
    <mergeCell ref="ES14:ET15"/>
    <mergeCell ref="EP14:EP15"/>
    <mergeCell ref="EF21:EF22"/>
    <mergeCell ref="EG14:EN14"/>
    <mergeCell ref="EF14:EF15"/>
    <mergeCell ref="EO21:EO22"/>
    <mergeCell ref="EP21:EP22"/>
    <mergeCell ref="EO14:EO15"/>
    <mergeCell ref="EG35:EN35"/>
    <mergeCell ref="EG21:EN21"/>
    <mergeCell ref="EG28:EN28"/>
    <mergeCell ref="EO28:EO29"/>
    <mergeCell ref="EF28:EF29"/>
    <mergeCell ref="EF35:EF36"/>
    <mergeCell ref="ES8:FQ12"/>
    <mergeCell ref="FF14:FG15"/>
    <mergeCell ref="FP14:FP15"/>
    <mergeCell ref="FQ14:FQ15"/>
    <mergeCell ref="FP28:FP29"/>
    <mergeCell ref="FQ28:FQ29"/>
    <mergeCell ref="FH14:FO14"/>
    <mergeCell ref="FC14:FC15"/>
    <mergeCell ref="FD14:FD15"/>
    <mergeCell ref="ES28:ET29"/>
    <mergeCell ref="ES21:ET22"/>
    <mergeCell ref="FC21:FC22"/>
    <mergeCell ref="FD21:FD22"/>
    <mergeCell ref="ES35:ET36"/>
    <mergeCell ref="EU14:FB14"/>
    <mergeCell ref="EU21:FB21"/>
    <mergeCell ref="EU28:FB28"/>
    <mergeCell ref="EU35:FB35"/>
    <mergeCell ref="FC28:FC29"/>
    <mergeCell ref="FD28:FD29"/>
    <mergeCell ref="FC35:FC36"/>
    <mergeCell ref="FD35:FD36"/>
    <mergeCell ref="ES30:ET30"/>
    <mergeCell ref="ES31:ET31"/>
    <mergeCell ref="ES32:ET32"/>
    <mergeCell ref="ES33:ET33"/>
    <mergeCell ref="ES16:ET16"/>
    <mergeCell ref="ES18:ET18"/>
    <mergeCell ref="ES19:ET19"/>
    <mergeCell ref="ES23:ET23"/>
    <mergeCell ref="ES24:ET24"/>
    <mergeCell ref="FH42:FO42"/>
    <mergeCell ref="FF35:FG36"/>
    <mergeCell ref="FF46:FG46"/>
    <mergeCell ref="FF47:FG47"/>
    <mergeCell ref="ES44:ET44"/>
    <mergeCell ref="ES39:ET39"/>
    <mergeCell ref="ES40:ET40"/>
    <mergeCell ref="FF28:FG29"/>
    <mergeCell ref="FH28:FO28"/>
    <mergeCell ref="FF21:FG22"/>
    <mergeCell ref="FP21:FP22"/>
    <mergeCell ref="FQ21:FQ22"/>
    <mergeCell ref="FQ49:FQ50"/>
    <mergeCell ref="ES17:ET17"/>
    <mergeCell ref="FH21:FO21"/>
    <mergeCell ref="ES42:ET43"/>
    <mergeCell ref="FP35:FP36"/>
    <mergeCell ref="FH35:FO35"/>
    <mergeCell ref="FC49:FC50"/>
    <mergeCell ref="EU49:FB49"/>
    <mergeCell ref="EU42:FB42"/>
    <mergeCell ref="FC42:FC43"/>
    <mergeCell ref="FP49:FP50"/>
    <mergeCell ref="FQ35:FQ36"/>
    <mergeCell ref="FF42:FG43"/>
    <mergeCell ref="FP42:FP43"/>
    <mergeCell ref="FQ42:FQ43"/>
    <mergeCell ref="FF49:FG50"/>
    <mergeCell ref="FD42:FD43"/>
    <mergeCell ref="FF37:FG37"/>
    <mergeCell ref="FF38:FG38"/>
    <mergeCell ref="FH49:FO49"/>
    <mergeCell ref="ES49:ET50"/>
  </mergeCells>
  <phoneticPr fontId="58" type="noConversion"/>
  <pageMargins left="0.75" right="0.75" top="1" bottom="1" header="0.5" footer="0.5"/>
  <pageSetup paperSize="285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6А</vt:lpstr>
      <vt:lpstr>6Б</vt:lpstr>
      <vt:lpstr>6В</vt:lpstr>
      <vt:lpstr>6Г</vt:lpstr>
      <vt:lpstr>6Д</vt:lpstr>
      <vt:lpstr>6Е</vt:lpstr>
      <vt:lpstr>6Ж</vt:lpstr>
      <vt:lpstr>6З</vt:lpstr>
      <vt:lpstr>Сводные по параллели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Ольга</cp:lastModifiedBy>
  <dcterms:created xsi:type="dcterms:W3CDTF">1996-10-08T23:32:33Z</dcterms:created>
  <dcterms:modified xsi:type="dcterms:W3CDTF">2016-01-14T07:26:47Z</dcterms:modified>
</cp:coreProperties>
</file>